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V:\RAID\Fiches suiveuses\"/>
    </mc:Choice>
  </mc:AlternateContent>
  <bookViews>
    <workbookView xWindow="3240" yWindow="4125" windowWidth="15195" windowHeight="7245" tabRatio="956" activeTab="3"/>
  </bookViews>
  <sheets>
    <sheet name="Paramètre" sheetId="177" r:id="rId1"/>
    <sheet name="Annuaire" sheetId="394" r:id="rId2"/>
    <sheet name="Contrôle" sheetId="346" r:id="rId3"/>
    <sheet name="Région SUD-EST (Avec IFC) " sheetId="318" r:id="rId4"/>
    <sheet name="Région SUD-EST (H IFC) " sheetId="366" r:id="rId5"/>
    <sheet name="DR" sheetId="358" r:id="rId6"/>
    <sheet name="Secteur BTB" sheetId="359" r:id="rId7"/>
    <sheet name="Secteur BTC" sheetId="360" r:id="rId8"/>
    <sheet name="Réseau GAZ" sheetId="361" r:id="rId9"/>
    <sheet name="4S-AURA" sheetId="378" r:id="rId10"/>
    <sheet name="Annecy" sheetId="379" r:id="rId11"/>
    <sheet name="Chambery" sheetId="387" r:id="rId12"/>
    <sheet name="Villefranche &amp; Travaux" sheetId="398" r:id="rId13"/>
    <sheet name="Villefranche" sheetId="381" r:id="rId14"/>
    <sheet name="Travaux Rhone" sheetId="380" r:id="rId15"/>
    <sheet name="Travaux Semcoda" sheetId="383" r:id="rId16"/>
    <sheet name="Bourg" sheetId="382" r:id="rId17"/>
    <sheet name="Lyon Btb" sheetId="374" r:id="rId18"/>
    <sheet name="Lyon BtC" sheetId="371" r:id="rId19"/>
    <sheet name="Clermont Mnt &amp; Tvx" sheetId="401" r:id="rId20"/>
    <sheet name="Clermont Maintenance" sheetId="399" r:id="rId21"/>
    <sheet name="Clermont BtB" sheetId="370" r:id="rId22"/>
    <sheet name="Clermont BtC" sheetId="372" r:id="rId23"/>
    <sheet name="Clermont Travaux" sheetId="397" r:id="rId24"/>
    <sheet name="Saint-Etienne BtB + BtC" sheetId="402" r:id="rId25"/>
    <sheet name="Saint-Etienne Btb" sheetId="369" r:id="rId26"/>
    <sheet name="Saint-Etienne Btc" sheetId="373" r:id="rId27"/>
    <sheet name="4S-VDR" sheetId="367" r:id="rId28"/>
    <sheet name="Avignon" sheetId="391" r:id="rId29"/>
    <sheet name="Marseille BTC" sheetId="390" r:id="rId30"/>
    <sheet name="Valence" sheetId="368" r:id="rId31"/>
    <sheet name="Grenoble BtB+BtC" sheetId="396" r:id="rId32"/>
    <sheet name="Grenoble BtB" sheetId="376" r:id="rId33"/>
    <sheet name="Grenoble Btc" sheetId="385" r:id="rId34"/>
    <sheet name="4S-MED" sheetId="388" r:id="rId35"/>
    <sheet name="Marseille BTB" sheetId="389" r:id="rId36"/>
    <sheet name="Var" sheetId="392" r:id="rId37"/>
    <sheet name="Cagnes" sheetId="393" r:id="rId38"/>
    <sheet name="DR Maint" sheetId="327" r:id="rId39"/>
    <sheet name="A186" sheetId="331" r:id="rId40"/>
    <sheet name="A203" sheetId="332" r:id="rId41"/>
    <sheet name="A295" sheetId="333" r:id="rId42"/>
    <sheet name="A312" sheetId="343" r:id="rId43"/>
    <sheet name="A321" sheetId="334" r:id="rId44"/>
    <sheet name="A326" sheetId="341" r:id="rId45"/>
    <sheet name="A376" sheetId="335" r:id="rId46"/>
    <sheet name="A383" sheetId="395" r:id="rId47"/>
    <sheet name="A403" sheetId="339" r:id="rId48"/>
    <sheet name="A633" sheetId="336" r:id="rId49"/>
    <sheet name="A634" sheetId="337" r:id="rId50"/>
    <sheet name="A635" sheetId="353" r:id="rId51"/>
    <sheet name="A636" sheetId="338" r:id="rId52"/>
    <sheet name="A642" sheetId="340" r:id="rId53"/>
    <sheet name="A682" sheetId="348" r:id="rId54"/>
    <sheet name="C016" sheetId="342" r:id="rId55"/>
    <sheet name="C032" sheetId="349" r:id="rId56"/>
  </sheets>
  <definedNames>
    <definedName name="_xlnm.Print_Titles" localSheetId="9">'4S-AURA'!$F:$L,'4S-AURA'!$7:$10</definedName>
    <definedName name="_xlnm.Print_Titles" localSheetId="34">'4S-MED'!$F:$L,'4S-MED'!$7:$10</definedName>
    <definedName name="_xlnm.Print_Titles" localSheetId="27">'4S-VDR'!$F:$L,'4S-VDR'!$7:$10</definedName>
    <definedName name="_xlnm.Print_Titles" localSheetId="39">'A186'!$E:$K,'A186'!$7:$10</definedName>
    <definedName name="_xlnm.Print_Titles" localSheetId="40">'A203'!$E:$K,'A203'!$7:$10</definedName>
    <definedName name="_xlnm.Print_Titles" localSheetId="41">'A295'!$E:$K,'A295'!$7:$10</definedName>
    <definedName name="_xlnm.Print_Titles" localSheetId="42">'A312'!$E:$K,'A312'!$7:$10</definedName>
    <definedName name="_xlnm.Print_Titles" localSheetId="43">'A321'!$E:$K,'A321'!$7:$10</definedName>
    <definedName name="_xlnm.Print_Titles" localSheetId="44">'A326'!$E:$K,'A326'!$7:$10</definedName>
    <definedName name="_xlnm.Print_Titles" localSheetId="45">'A376'!$E:$K,'A376'!$7:$10</definedName>
    <definedName name="_xlnm.Print_Titles" localSheetId="46">'A383'!$E:$K,'A383'!$7:$10</definedName>
    <definedName name="_xlnm.Print_Titles" localSheetId="47">'A403'!$E:$K,'A403'!$7:$10</definedName>
    <definedName name="_xlnm.Print_Titles" localSheetId="48">'A633'!$E:$K,'A633'!$7:$10</definedName>
    <definedName name="_xlnm.Print_Titles" localSheetId="49">'A634'!$E:$K,'A634'!$7:$10</definedName>
    <definedName name="_xlnm.Print_Titles" localSheetId="50">'A635'!$E:$K,'A635'!$7:$10</definedName>
    <definedName name="_xlnm.Print_Titles" localSheetId="51">'A636'!$E:$K,'A636'!$7:$10</definedName>
    <definedName name="_xlnm.Print_Titles" localSheetId="52">'A642'!$E:$K,'A642'!$7:$10</definedName>
    <definedName name="_xlnm.Print_Titles" localSheetId="53">'A682'!$E:$K,'A682'!$7:$10</definedName>
    <definedName name="_xlnm.Print_Titles" localSheetId="10">Annecy!$F:$L,Annecy!$7:$10</definedName>
    <definedName name="_xlnm.Print_Titles" localSheetId="28">Avignon!$F:$L,Avignon!$7:$10</definedName>
    <definedName name="_xlnm.Print_Titles" localSheetId="16">Bourg!$F:$L,Bourg!$7:$10</definedName>
    <definedName name="_xlnm.Print_Titles" localSheetId="54">'C016'!$E:$K,'C016'!$7:$10</definedName>
    <definedName name="_xlnm.Print_Titles" localSheetId="55">'C032'!$E:$K,'C032'!$7:$10</definedName>
    <definedName name="_xlnm.Print_Titles" localSheetId="37">Cagnes!$F:$L,Cagnes!$7:$10</definedName>
    <definedName name="_xlnm.Print_Titles" localSheetId="11">Chambery!$F:$L,Chambery!$7:$10</definedName>
    <definedName name="_xlnm.Print_Titles" localSheetId="21">'Clermont BtB'!$F:$L,'Clermont BtB'!$7:$10</definedName>
    <definedName name="_xlnm.Print_Titles" localSheetId="22">'Clermont BtC'!$F:$L,'Clermont BtC'!$7:$10</definedName>
    <definedName name="_xlnm.Print_Titles" localSheetId="20">'Clermont Maintenance'!$F:$L,'Clermont Maintenance'!$7:$10</definedName>
    <definedName name="_xlnm.Print_Titles" localSheetId="19">'Clermont Mnt &amp; Tvx'!$F:$L,'Clermont Mnt &amp; Tvx'!$7:$10</definedName>
    <definedName name="_xlnm.Print_Titles" localSheetId="23">'Clermont Travaux'!$F:$L,'Clermont Travaux'!$7:$10</definedName>
    <definedName name="_xlnm.Print_Titles" localSheetId="2">Contrôle!$1:$9</definedName>
    <definedName name="_xlnm.Print_Titles" localSheetId="5">DR!$F:$L,DR!$7:$10</definedName>
    <definedName name="_xlnm.Print_Titles" localSheetId="38">'DR Maint'!$1:$10</definedName>
    <definedName name="_xlnm.Print_Titles" localSheetId="32">'Grenoble BtB'!$F:$L,'Grenoble BtB'!$7:$10</definedName>
    <definedName name="_xlnm.Print_Titles" localSheetId="31">'Grenoble BtB+BtC'!$F:$L,'Grenoble BtB+BtC'!$7:$10</definedName>
    <definedName name="_xlnm.Print_Titles" localSheetId="33">'Grenoble Btc'!$F:$L,'Grenoble Btc'!$7:$10</definedName>
    <definedName name="_xlnm.Print_Titles" localSheetId="17">'Lyon Btb'!$F:$L,'Lyon Btb'!$7:$10</definedName>
    <definedName name="_xlnm.Print_Titles" localSheetId="18">'Lyon BtC'!$F:$L,'Lyon BtC'!$7:$10</definedName>
    <definedName name="_xlnm.Print_Titles" localSheetId="35">'Marseille BTB'!$F:$L,'Marseille BTB'!$7:$10</definedName>
    <definedName name="_xlnm.Print_Titles" localSheetId="29">'Marseille BTC'!$F:$L,'Marseille BTC'!$7:$10</definedName>
    <definedName name="_xlnm.Print_Titles" localSheetId="3">'Région SUD-EST (Avec IFC) '!$F:$L,'Région SUD-EST (Avec IFC) '!$7:$10</definedName>
    <definedName name="_xlnm.Print_Titles" localSheetId="4">'Région SUD-EST (H IFC) '!$F:$L,'Région SUD-EST (H IFC) '!$7:$10</definedName>
    <definedName name="_xlnm.Print_Titles" localSheetId="8">'Réseau GAZ'!$F:$L,'Réseau GAZ'!$7:$10</definedName>
    <definedName name="_xlnm.Print_Titles" localSheetId="25">'Saint-Etienne Btb'!$F:$L,'Saint-Etienne Btb'!$7:$10</definedName>
    <definedName name="_xlnm.Print_Titles" localSheetId="24">'Saint-Etienne BtB + BtC'!$F:$L,'Saint-Etienne BtB + BtC'!$7:$10</definedName>
    <definedName name="_xlnm.Print_Titles" localSheetId="26">'Saint-Etienne Btc'!$F:$L,'Saint-Etienne Btc'!$7:$10</definedName>
    <definedName name="_xlnm.Print_Titles" localSheetId="6">'Secteur BTB'!$F:$L,'Secteur BTB'!$7:$10</definedName>
    <definedName name="_xlnm.Print_Titles" localSheetId="7">'Secteur BTC'!$F:$L,'Secteur BTC'!$7:$10</definedName>
    <definedName name="_xlnm.Print_Titles" localSheetId="14">'Travaux Rhone'!$F:$L,'Travaux Rhone'!$7:$10</definedName>
    <definedName name="_xlnm.Print_Titles" localSheetId="15">'Travaux Semcoda'!$F:$L,'Travaux Semcoda'!$7:$10</definedName>
    <definedName name="_xlnm.Print_Titles" localSheetId="30">Valence!$F:$L,Valence!$7:$10</definedName>
    <definedName name="_xlnm.Print_Titles" localSheetId="36">Var!$F:$L,Var!$7:$10</definedName>
    <definedName name="_xlnm.Print_Titles" localSheetId="13">Villefranche!$F:$L,Villefranche!$7:$10</definedName>
    <definedName name="_xlnm.Print_Titles" localSheetId="12">'Villefranche &amp; Travaux'!$F:$L,'Villefranche &amp; Travaux'!$7:$10</definedName>
    <definedName name="_xlnm.Print_Area" localSheetId="9">'4S-AURA'!$F$7:$AE$381</definedName>
    <definedName name="_xlnm.Print_Area" localSheetId="34">'4S-MED'!$F$7:$AE$381</definedName>
    <definedName name="_xlnm.Print_Area" localSheetId="27">'4S-VDR'!$F$7:$AE$381</definedName>
    <definedName name="_xlnm.Print_Area" localSheetId="39">'A186'!$E$7:$AD$117</definedName>
    <definedName name="_xlnm.Print_Area" localSheetId="40">'A203'!$E$7:$AD$116</definedName>
    <definedName name="_xlnm.Print_Area" localSheetId="41">'A295'!$E$7:$AD$117</definedName>
    <definedName name="_xlnm.Print_Area" localSheetId="42">'A312'!$E$7:$AD$117</definedName>
    <definedName name="_xlnm.Print_Area" localSheetId="43">'A321'!$E$7:$AD$116</definedName>
    <definedName name="_xlnm.Print_Area" localSheetId="44">'A326'!$E$7:$AD$116</definedName>
    <definedName name="_xlnm.Print_Area" localSheetId="45">'A376'!$E$7:$AD$116</definedName>
    <definedName name="_xlnm.Print_Area" localSheetId="46">'A383'!$E$7:$AD$116</definedName>
    <definedName name="_xlnm.Print_Area" localSheetId="47">'A403'!$E$7:$AD$116</definedName>
    <definedName name="_xlnm.Print_Area" localSheetId="48">'A633'!$E$7:$AD$116</definedName>
    <definedName name="_xlnm.Print_Area" localSheetId="49">'A634'!$E$7:$AD$116</definedName>
    <definedName name="_xlnm.Print_Area" localSheetId="50">'A635'!$E$7:$AD$116</definedName>
    <definedName name="_xlnm.Print_Area" localSheetId="51">'A636'!$E$7:$AD$116</definedName>
    <definedName name="_xlnm.Print_Area" localSheetId="52">'A642'!$E$7:$AD$116</definedName>
    <definedName name="_xlnm.Print_Area" localSheetId="53">'A682'!$E$7:$AD$116</definedName>
    <definedName name="_xlnm.Print_Area" localSheetId="10">Annecy!$F$7:$AE$381</definedName>
    <definedName name="_xlnm.Print_Area" localSheetId="28">Avignon!$F$7:$AE$381</definedName>
    <definedName name="_xlnm.Print_Area" localSheetId="16">Bourg!$F$7:$AE$381</definedName>
    <definedName name="_xlnm.Print_Area" localSheetId="54">'C016'!$E$7:$AD$116</definedName>
    <definedName name="_xlnm.Print_Area" localSheetId="55">'C032'!$E$7:$AD$116</definedName>
    <definedName name="_xlnm.Print_Area" localSheetId="37">Cagnes!$F$7:$AE$381</definedName>
    <definedName name="_xlnm.Print_Area" localSheetId="11">Chambery!$F$7:$AE$381</definedName>
    <definedName name="_xlnm.Print_Area" localSheetId="21">'Clermont BtB'!$F$7:$AE$381</definedName>
    <definedName name="_xlnm.Print_Area" localSheetId="22">'Clermont BtC'!$F$7:$AE$381</definedName>
    <definedName name="_xlnm.Print_Area" localSheetId="20">'Clermont Maintenance'!$F$7:$AE$381</definedName>
    <definedName name="_xlnm.Print_Area" localSheetId="19">'Clermont Mnt &amp; Tvx'!$F$7:$AE$381</definedName>
    <definedName name="_xlnm.Print_Area" localSheetId="23">'Clermont Travaux'!$F$7:$AE$381</definedName>
    <definedName name="_xlnm.Print_Area" localSheetId="2">Contrôle!$G$7:$AH$76</definedName>
    <definedName name="_xlnm.Print_Area" localSheetId="5">DR!$F$7:$AE$381</definedName>
    <definedName name="_xlnm.Print_Area" localSheetId="38">'DR Maint'!$G$7:$AF$34</definedName>
    <definedName name="_xlnm.Print_Area" localSheetId="32">'Grenoble BtB'!$F$7:$AE$381</definedName>
    <definedName name="_xlnm.Print_Area" localSheetId="31">'Grenoble BtB+BtC'!$F$7:$AE$381</definedName>
    <definedName name="_xlnm.Print_Area" localSheetId="33">'Grenoble Btc'!$F$7:$AE$381</definedName>
    <definedName name="_xlnm.Print_Area" localSheetId="17">'Lyon Btb'!$F$7:$AE$381</definedName>
    <definedName name="_xlnm.Print_Area" localSheetId="18">'Lyon BtC'!$F$7:$AE$381</definedName>
    <definedName name="_xlnm.Print_Area" localSheetId="35">'Marseille BTB'!$F$7:$AE$381</definedName>
    <definedName name="_xlnm.Print_Area" localSheetId="29">'Marseille BTC'!$F$7:$AE$381</definedName>
    <definedName name="_xlnm.Print_Area" localSheetId="3">'Région SUD-EST (Avec IFC) '!$F$7:$AE$381</definedName>
    <definedName name="_xlnm.Print_Area" localSheetId="4">'Région SUD-EST (H IFC) '!$F$7:$AE$381</definedName>
    <definedName name="_xlnm.Print_Area" localSheetId="8">'Réseau GAZ'!$F$7:$AE$381</definedName>
    <definedName name="_xlnm.Print_Area" localSheetId="25">'Saint-Etienne Btb'!$F$7:$AE$381</definedName>
    <definedName name="_xlnm.Print_Area" localSheetId="24">'Saint-Etienne BtB + BtC'!$F$7:$AE$381</definedName>
    <definedName name="_xlnm.Print_Area" localSheetId="26">'Saint-Etienne Btc'!$F$7:$AE$381</definedName>
    <definedName name="_xlnm.Print_Area" localSheetId="6">'Secteur BTB'!$F$7:$AE$381</definedName>
    <definedName name="_xlnm.Print_Area" localSheetId="7">'Secteur BTC'!$F$7:$AE$381</definedName>
    <definedName name="_xlnm.Print_Area" localSheetId="14">'Travaux Rhone'!$F$7:$AE$381</definedName>
    <definedName name="_xlnm.Print_Area" localSheetId="15">'Travaux Semcoda'!$F$7:$AE$381</definedName>
    <definedName name="_xlnm.Print_Area" localSheetId="30">Valence!$F$7:$AE$381</definedName>
    <definedName name="_xlnm.Print_Area" localSheetId="36">Var!$F$7:$AE$381</definedName>
    <definedName name="_xlnm.Print_Area" localSheetId="13">Villefranche!$F$7:$AE$381</definedName>
    <definedName name="_xlnm.Print_Area" localSheetId="12">'Villefranche &amp; Travaux'!$F$7:$AE$381</definedName>
  </definedNames>
  <calcPr calcId="162913"/>
</workbook>
</file>

<file path=xl/calcChain.xml><?xml version="1.0" encoding="utf-8"?>
<calcChain xmlns="http://schemas.openxmlformats.org/spreadsheetml/2006/main">
  <c r="T78" i="346" l="1"/>
  <c r="S78" i="346"/>
  <c r="R78" i="346"/>
  <c r="V78" i="346"/>
  <c r="U80" i="346"/>
  <c r="T80" i="346"/>
  <c r="R80" i="346"/>
  <c r="S80" i="346"/>
  <c r="V80" i="346"/>
  <c r="U79" i="346"/>
  <c r="Q79" i="346"/>
  <c r="T79" i="346"/>
  <c r="S79" i="346"/>
  <c r="Y79" i="346"/>
  <c r="R79" i="346"/>
  <c r="X79" i="346"/>
  <c r="P79" i="346"/>
  <c r="W79" i="346"/>
  <c r="V79" i="346"/>
  <c r="O79" i="346"/>
  <c r="Y78" i="346"/>
  <c r="Q78" i="346"/>
  <c r="X78" i="346"/>
  <c r="P78" i="346"/>
  <c r="W78" i="346"/>
  <c r="U78" i="346"/>
  <c r="O78" i="346"/>
  <c r="Y80" i="346"/>
  <c r="Q80" i="346"/>
  <c r="X80" i="346"/>
  <c r="P80" i="346"/>
  <c r="W80" i="346"/>
  <c r="O80" i="346"/>
  <c r="J78" i="346"/>
  <c r="N79" i="346"/>
  <c r="K78" i="346"/>
  <c r="J80" i="346"/>
  <c r="Z80" i="346"/>
  <c r="K80" i="346"/>
  <c r="Z78" i="346"/>
  <c r="L78" i="346"/>
  <c r="L80" i="346"/>
  <c r="M78" i="346"/>
  <c r="N78" i="346"/>
  <c r="J79" i="346"/>
  <c r="Z79" i="346"/>
  <c r="N80" i="346"/>
  <c r="M80" i="346"/>
  <c r="M82" i="346"/>
  <c r="K79" i="346"/>
  <c r="I79" i="346"/>
  <c r="L79" i="346"/>
  <c r="I78" i="346"/>
  <c r="M79" i="346"/>
  <c r="I80" i="346"/>
  <c r="I81" i="346"/>
  <c r="D20" i="346" l="1"/>
  <c r="E20" i="346"/>
  <c r="P5" i="346" l="1"/>
  <c r="I87" i="346" l="1"/>
  <c r="M83" i="346" l="1"/>
  <c r="L84" i="346"/>
  <c r="K84" i="346"/>
  <c r="J84" i="346"/>
  <c r="L83" i="346"/>
  <c r="I83" i="346"/>
  <c r="N84" i="346" l="1"/>
  <c r="Y84" i="346"/>
  <c r="Y83" i="346"/>
  <c r="X84" i="346"/>
  <c r="X83" i="346"/>
  <c r="W84" i="346"/>
  <c r="W83" i="346"/>
  <c r="V84" i="346"/>
  <c r="V83" i="346"/>
  <c r="U84" i="346"/>
  <c r="U83" i="346"/>
  <c r="T83" i="346"/>
  <c r="T84" i="346"/>
  <c r="S83" i="346"/>
  <c r="S84" i="346"/>
  <c r="R83" i="346"/>
  <c r="R84" i="346"/>
  <c r="O83" i="346"/>
  <c r="Q84" i="346"/>
  <c r="Q83" i="346"/>
  <c r="O84" i="346"/>
  <c r="P84" i="346"/>
  <c r="P83" i="346"/>
  <c r="I84" i="346"/>
  <c r="K83" i="346"/>
  <c r="N83" i="346"/>
  <c r="J83" i="346"/>
  <c r="Y85" i="346" l="1"/>
  <c r="AE87" i="346"/>
  <c r="X85" i="346"/>
  <c r="W85" i="346"/>
  <c r="V85" i="346"/>
  <c r="U85" i="346"/>
  <c r="T85" i="346"/>
  <c r="S85" i="346"/>
  <c r="R85" i="346"/>
  <c r="Q85" i="346"/>
  <c r="P85" i="346"/>
  <c r="Z84" i="346"/>
  <c r="Z83" i="346"/>
  <c r="AF87" i="346" l="1"/>
  <c r="E23" i="346" l="1"/>
  <c r="E17" i="346"/>
  <c r="D17" i="346"/>
  <c r="E22" i="346"/>
  <c r="D22" i="346"/>
  <c r="E19" i="346"/>
  <c r="D19" i="346"/>
  <c r="E21" i="346"/>
  <c r="D21" i="346"/>
  <c r="E18" i="346"/>
  <c r="D18" i="346"/>
  <c r="E16" i="346"/>
  <c r="D16" i="346"/>
  <c r="E14" i="346"/>
  <c r="D14" i="346"/>
  <c r="E13" i="346"/>
  <c r="D13" i="346"/>
  <c r="D23" i="346" l="1"/>
  <c r="E74" i="346" l="1"/>
  <c r="E73" i="346"/>
  <c r="E72" i="346"/>
  <c r="E71" i="346"/>
  <c r="E53" i="346"/>
  <c r="E52" i="346"/>
  <c r="E51" i="346"/>
  <c r="E50" i="346"/>
  <c r="N81" i="346"/>
  <c r="Z81" i="346"/>
  <c r="Y81" i="346"/>
  <c r="X81" i="346"/>
  <c r="W81" i="346"/>
  <c r="V81" i="346"/>
  <c r="U81" i="346"/>
  <c r="T81" i="346"/>
  <c r="S81" i="346"/>
  <c r="R81" i="346"/>
  <c r="Q81" i="346"/>
  <c r="P81" i="346"/>
  <c r="O81" i="346"/>
  <c r="K81" i="346"/>
  <c r="J81" i="346"/>
  <c r="M81" i="346"/>
  <c r="L81" i="346"/>
  <c r="D72" i="346"/>
  <c r="D50" i="346" l="1"/>
  <c r="D53" i="346"/>
  <c r="D51" i="346"/>
  <c r="D71" i="346"/>
  <c r="D74" i="346"/>
  <c r="D52" i="346"/>
  <c r="D73" i="346"/>
  <c r="D34" i="346" l="1"/>
  <c r="E34" i="346"/>
  <c r="E49" i="346" l="1"/>
  <c r="D49" i="346"/>
  <c r="E46" i="346"/>
  <c r="D46" i="346"/>
  <c r="E45" i="346"/>
  <c r="D45" i="346"/>
  <c r="E44" i="346"/>
  <c r="D44" i="346"/>
  <c r="E43" i="346"/>
  <c r="D43" i="346"/>
  <c r="E42" i="346"/>
  <c r="D42" i="346" l="1"/>
  <c r="E67" i="346" l="1"/>
  <c r="D67" i="346" l="1"/>
  <c r="E66" i="346" l="1"/>
  <c r="D66" i="346" l="1"/>
  <c r="E65" i="346"/>
  <c r="E64" i="346" l="1"/>
  <c r="D65" i="346" l="1"/>
  <c r="E60" i="346"/>
  <c r="D60" i="346"/>
  <c r="D64" i="346" l="1"/>
  <c r="Y86" i="346"/>
  <c r="X86" i="346"/>
  <c r="W86" i="346"/>
  <c r="V86" i="346"/>
  <c r="U86" i="346"/>
  <c r="T86" i="346"/>
  <c r="S86" i="346"/>
  <c r="R86" i="346"/>
  <c r="Q86" i="346"/>
  <c r="P86" i="346"/>
  <c r="K82" i="346" l="1"/>
  <c r="P82" i="346"/>
  <c r="S82" i="346"/>
  <c r="V82" i="346"/>
  <c r="Y82" i="346"/>
  <c r="O82" i="346"/>
  <c r="R82" i="346"/>
  <c r="U82" i="346"/>
  <c r="X82" i="346"/>
  <c r="L82" i="346"/>
  <c r="I82" i="346"/>
  <c r="Z82" i="346"/>
  <c r="J82" i="346"/>
  <c r="N82" i="346"/>
  <c r="Q82" i="346"/>
  <c r="T82" i="346"/>
  <c r="W82" i="346"/>
  <c r="T89" i="346" l="1"/>
  <c r="X89" i="346"/>
  <c r="V89" i="346" l="1"/>
  <c r="P89" i="346"/>
  <c r="U89" i="346"/>
  <c r="S89" i="346"/>
  <c r="Q89" i="346"/>
  <c r="W89" i="346"/>
  <c r="R89" i="346"/>
  <c r="Y89" i="346"/>
  <c r="K85" i="346" l="1"/>
  <c r="K89" i="346"/>
  <c r="J89" i="346"/>
  <c r="J85" i="346"/>
  <c r="O89" i="346"/>
  <c r="L85" i="346" l="1"/>
  <c r="I85" i="346"/>
  <c r="L89" i="346"/>
  <c r="I89" i="346"/>
  <c r="N85" i="346"/>
  <c r="O85" i="346"/>
  <c r="N89" i="346"/>
  <c r="M85" i="346" l="1"/>
  <c r="Z89" i="346"/>
  <c r="M89" i="346"/>
  <c r="Z85" i="346"/>
  <c r="M84" i="346"/>
  <c r="Y87" i="346" l="1"/>
  <c r="X87" i="346"/>
  <c r="W87" i="346"/>
  <c r="V87" i="346"/>
  <c r="U87" i="346"/>
  <c r="T87" i="346"/>
  <c r="S87" i="346"/>
  <c r="R87" i="346"/>
  <c r="Q87" i="346"/>
  <c r="P87" i="346"/>
  <c r="O87" i="346" l="1"/>
  <c r="J87" i="346" l="1"/>
  <c r="K87" i="346"/>
  <c r="N87" i="346"/>
  <c r="L87" i="346" l="1"/>
  <c r="Z87" i="346"/>
  <c r="M87" i="346" l="1"/>
  <c r="AB87" i="346" l="1"/>
  <c r="AC87" i="346" l="1"/>
  <c r="Y88" i="346" l="1"/>
  <c r="X88" i="346"/>
  <c r="W88" i="346"/>
  <c r="V88" i="346"/>
  <c r="U88" i="346"/>
  <c r="T88" i="346"/>
  <c r="S88" i="346"/>
  <c r="R88" i="346"/>
  <c r="Q88" i="346"/>
  <c r="P88" i="346"/>
  <c r="O88" i="346" l="1"/>
  <c r="J88" i="346" l="1"/>
  <c r="K88" i="346"/>
  <c r="N88" i="346"/>
  <c r="I88" i="346"/>
  <c r="Z88" i="346" l="1"/>
  <c r="L88" i="346"/>
  <c r="M88" i="346" l="1"/>
  <c r="E38" i="346" l="1"/>
  <c r="D38" i="346"/>
  <c r="G7" i="177" l="1"/>
  <c r="AH37" i="346" l="1"/>
  <c r="D37" i="346" l="1"/>
  <c r="E37" i="346"/>
  <c r="E47" i="346" l="1"/>
  <c r="AH47" i="346"/>
  <c r="AH48" i="346"/>
  <c r="D47" i="346"/>
  <c r="D48" i="346" l="1"/>
  <c r="E48" i="346"/>
  <c r="D39" i="346" l="1"/>
  <c r="AH39" i="346"/>
  <c r="E39" i="346" l="1"/>
  <c r="AH41" i="346" l="1"/>
  <c r="D41" i="346" l="1"/>
  <c r="E41" i="346"/>
  <c r="AH58" i="346"/>
  <c r="AH59" i="346"/>
  <c r="D40" i="346" l="1"/>
  <c r="AH40" i="346"/>
  <c r="E40" i="346" l="1"/>
  <c r="AJ33" i="346" l="1"/>
  <c r="D58" i="346" l="1"/>
  <c r="E58" i="346"/>
  <c r="AB89" i="346" l="1"/>
  <c r="AH33" i="346"/>
  <c r="AE89" i="346"/>
  <c r="AC89" i="346" l="1"/>
  <c r="AF89" i="346"/>
  <c r="D33" i="346" l="1"/>
  <c r="E33" i="346"/>
  <c r="AH32" i="346"/>
  <c r="D32" i="346" l="1"/>
  <c r="E32" i="346"/>
  <c r="AH31" i="346" l="1"/>
  <c r="E31" i="346" l="1"/>
  <c r="D31" i="346"/>
  <c r="AB80" i="346" l="1"/>
  <c r="AH30" i="346"/>
  <c r="AF80" i="346" l="1"/>
  <c r="AE80" i="346"/>
  <c r="AC80" i="346"/>
  <c r="E30" i="346"/>
  <c r="D30" i="346" l="1"/>
  <c r="AH12" i="346"/>
  <c r="D12" i="346" l="1"/>
  <c r="E12" i="346"/>
  <c r="AH15" i="346" l="1"/>
  <c r="E15" i="346"/>
  <c r="D15" i="346" l="1"/>
  <c r="D59" i="346" l="1"/>
  <c r="E59" i="346"/>
  <c r="F7" i="177" l="1"/>
  <c r="AA88" i="346"/>
  <c r="T5" i="346" l="1"/>
  <c r="T4" i="346"/>
  <c r="T3" i="346"/>
  <c r="T2" i="346"/>
  <c r="E63" i="346" l="1"/>
  <c r="AH63" i="346"/>
  <c r="D63" i="346" l="1"/>
  <c r="U90" i="346" l="1"/>
  <c r="T90" i="346" l="1"/>
  <c r="AH54" i="346" l="1"/>
  <c r="D70" i="346" l="1"/>
  <c r="E70" i="346"/>
  <c r="AH70" i="346"/>
  <c r="E54" i="346" l="1"/>
  <c r="D54" i="346"/>
  <c r="D68" i="346"/>
  <c r="E68" i="346"/>
  <c r="AH68" i="346"/>
  <c r="D62" i="346" l="1"/>
  <c r="AH62" i="346"/>
  <c r="E62" i="346" l="1"/>
  <c r="AH35" i="346"/>
  <c r="E35" i="346" l="1"/>
  <c r="D35" i="346"/>
  <c r="E36" i="346"/>
  <c r="AH36" i="346"/>
  <c r="D36" i="346" l="1"/>
  <c r="AH69" i="346" l="1"/>
  <c r="D69" i="346" l="1"/>
  <c r="E69" i="346"/>
  <c r="AH57" i="346" l="1"/>
  <c r="E57" i="346" l="1"/>
  <c r="D57" i="346"/>
  <c r="AH61" i="346" l="1"/>
  <c r="D61" i="346" l="1"/>
  <c r="E61" i="346"/>
  <c r="AH55" i="346"/>
  <c r="AH24" i="346"/>
  <c r="AB88" i="346" l="1"/>
  <c r="AH29" i="346"/>
  <c r="AE88" i="346"/>
  <c r="AF88" i="346" l="1"/>
  <c r="D55" i="346"/>
  <c r="E55" i="346"/>
  <c r="AC88" i="346"/>
  <c r="E29" i="346" l="1"/>
  <c r="D29" i="346"/>
  <c r="AH10" i="346" l="1"/>
  <c r="AH25" i="346"/>
  <c r="AH27" i="346"/>
  <c r="AH26" i="346"/>
  <c r="AH76" i="346"/>
  <c r="AH28" i="346"/>
  <c r="AH75" i="346"/>
  <c r="AH11" i="346"/>
  <c r="AH79" i="346" l="1"/>
  <c r="AH78" i="346"/>
  <c r="AH81" i="346"/>
  <c r="AH80" i="346"/>
  <c r="D10" i="346" l="1"/>
  <c r="E10" i="346"/>
  <c r="D28" i="346" l="1"/>
  <c r="E28" i="346"/>
  <c r="E11" i="346" l="1"/>
  <c r="D11" i="346"/>
  <c r="AE90" i="346"/>
  <c r="AF90" i="346" l="1"/>
  <c r="E76" i="346" l="1"/>
  <c r="D76" i="346"/>
  <c r="D26" i="346" l="1"/>
  <c r="E26" i="346"/>
  <c r="E25" i="346" l="1"/>
  <c r="D25" i="346" l="1"/>
  <c r="E24" i="346" l="1"/>
  <c r="D24" i="346"/>
  <c r="AE82" i="346" l="1"/>
  <c r="AE81" i="346"/>
  <c r="AB82" i="346"/>
  <c r="AB81" i="346"/>
  <c r="AF82" i="346" l="1"/>
  <c r="AF81" i="346"/>
  <c r="AC82" i="346"/>
  <c r="AC81" i="346"/>
  <c r="E75" i="346"/>
  <c r="D75" i="346"/>
  <c r="AB79" i="346" l="1"/>
  <c r="AE79" i="346"/>
  <c r="AC79" i="346" l="1"/>
  <c r="AF79" i="346"/>
  <c r="D27" i="346" l="1"/>
  <c r="E27" i="346"/>
  <c r="M6" i="346"/>
  <c r="L6" i="346"/>
  <c r="K6" i="346"/>
  <c r="J6" i="346"/>
  <c r="Z5" i="346"/>
  <c r="Y5" i="346"/>
  <c r="X5" i="346"/>
  <c r="W5" i="346"/>
  <c r="V5" i="346"/>
  <c r="U5" i="346"/>
  <c r="S5" i="346"/>
  <c r="R5" i="346"/>
  <c r="Q5" i="346"/>
  <c r="O5" i="346"/>
  <c r="N5" i="346"/>
  <c r="Z4" i="346"/>
  <c r="Y4" i="346"/>
  <c r="X4" i="346"/>
  <c r="W4" i="346"/>
  <c r="V4" i="346"/>
  <c r="U4" i="346"/>
  <c r="S4" i="346"/>
  <c r="R4" i="346"/>
  <c r="Q4" i="346"/>
  <c r="P4" i="346"/>
  <c r="O4" i="346"/>
  <c r="N4" i="346"/>
  <c r="M4" i="346"/>
  <c r="L4" i="346"/>
  <c r="K4" i="346"/>
  <c r="J4" i="346"/>
  <c r="I4" i="346"/>
  <c r="Z3" i="346"/>
  <c r="Y3" i="346"/>
  <c r="X3" i="346"/>
  <c r="W3" i="346"/>
  <c r="V3" i="346"/>
  <c r="U3" i="346"/>
  <c r="S3" i="346"/>
  <c r="R3" i="346"/>
  <c r="Q3" i="346"/>
  <c r="P3" i="346"/>
  <c r="O3" i="346"/>
  <c r="N3" i="346"/>
  <c r="M3" i="346"/>
  <c r="L3" i="346"/>
  <c r="K3" i="346"/>
  <c r="J3" i="346"/>
  <c r="I3" i="346"/>
  <c r="B3" i="346"/>
  <c r="Y2" i="346"/>
  <c r="X2" i="346"/>
  <c r="W2" i="346"/>
  <c r="V2" i="346"/>
  <c r="U2" i="346"/>
  <c r="S2" i="346"/>
  <c r="R2" i="346"/>
  <c r="Q2" i="346"/>
  <c r="P2" i="346"/>
  <c r="O2" i="346"/>
  <c r="N2" i="346"/>
  <c r="M2" i="346"/>
  <c r="L2" i="346"/>
  <c r="K2" i="346"/>
  <c r="J2" i="346"/>
  <c r="I2" i="346"/>
  <c r="AJ75" i="346" l="1"/>
  <c r="AK75" i="346" s="1"/>
  <c r="Q90" i="346" l="1"/>
  <c r="R90" i="346" l="1"/>
  <c r="S90" i="346"/>
  <c r="V90" i="346"/>
  <c r="W90" i="346"/>
  <c r="X90" i="346"/>
  <c r="Y90" i="346"/>
  <c r="P90" i="346"/>
  <c r="N86" i="346" l="1"/>
  <c r="K86" i="346"/>
  <c r="Z86" i="346"/>
  <c r="L86" i="346"/>
  <c r="Z90" i="346"/>
  <c r="O86" i="346" l="1"/>
  <c r="O90" i="346"/>
  <c r="L90" i="346"/>
  <c r="K90" i="346"/>
  <c r="N90" i="346"/>
  <c r="M86" i="346" l="1"/>
  <c r="AB90" i="346"/>
  <c r="M90" i="346"/>
  <c r="AJ54" i="346"/>
  <c r="AC90" i="346" l="1"/>
  <c r="AK54" i="346"/>
  <c r="AJ76" i="346" l="1"/>
  <c r="AK76" i="346" s="1"/>
  <c r="AK33" i="346" l="1"/>
  <c r="AJ29" i="346"/>
  <c r="AK29" i="346" s="1"/>
  <c r="C7" i="177" l="1"/>
  <c r="D7" i="177"/>
  <c r="E7" i="177"/>
  <c r="I5" i="346" l="1"/>
  <c r="B4" i="346"/>
  <c r="K5" i="346"/>
  <c r="M5" i="346" l="1"/>
  <c r="L5" i="346"/>
  <c r="D6" i="177"/>
  <c r="J5" i="346" l="1"/>
  <c r="I86" i="346" l="1"/>
  <c r="I90" i="346"/>
  <c r="J86" i="346" l="1"/>
  <c r="J90" i="346"/>
</calcChain>
</file>

<file path=xl/sharedStrings.xml><?xml version="1.0" encoding="utf-8"?>
<sst xmlns="http://schemas.openxmlformats.org/spreadsheetml/2006/main" count="38959" uniqueCount="770">
  <si>
    <t>Prov. Pénalités et Avoirs</t>
  </si>
  <si>
    <t>PREV0</t>
  </si>
  <si>
    <t>BN+1</t>
  </si>
  <si>
    <t>Phase</t>
  </si>
  <si>
    <t>Flux</t>
  </si>
  <si>
    <t>REEL</t>
  </si>
  <si>
    <t>AC sum AC01</t>
  </si>
  <si>
    <t>AU sum [All values]</t>
  </si>
  <si>
    <t>SOCIETE sum LISTE001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</si>
  <si>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</si>
  <si>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</si>
  <si>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</si>
  <si>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</si>
  <si>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</si>
  <si>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</si>
  <si>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</si>
  <si>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</si>
  <si>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</si>
  <si>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</si>
  <si>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</si>
  <si>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R</t>
  </si>
  <si>
    <t>AC sum AC05</t>
  </si>
  <si>
    <t>METIER sum METS.</t>
  </si>
  <si>
    <t>METIER sum METS.-STR</t>
  </si>
  <si>
    <t>AC sum AC11</t>
  </si>
  <si>
    <t>AC = 060501</t>
  </si>
  <si>
    <t>AC = 040105</t>
  </si>
  <si>
    <t>METIER sum METS.STRAG</t>
  </si>
  <si>
    <t>MARGE AGENCE</t>
  </si>
  <si>
    <t>Prov. Avancement visites</t>
  </si>
  <si>
    <t>METIER sum METS.OP+STAG</t>
  </si>
  <si>
    <t>Mois</t>
  </si>
  <si>
    <t>Année</t>
  </si>
  <si>
    <t>Divers</t>
  </si>
  <si>
    <t>(a)</t>
  </si>
  <si>
    <t>(c)</t>
  </si>
  <si>
    <t>(d)</t>
  </si>
  <si>
    <t>AC sum ACEBIT</t>
  </si>
  <si>
    <t>METIER sum METS.I</t>
  </si>
  <si>
    <t>(e)</t>
  </si>
  <si>
    <t>(f)</t>
  </si>
  <si>
    <t>AC sum AC0608</t>
  </si>
  <si>
    <t>AC = 060402</t>
  </si>
  <si>
    <t>AC = QT060000</t>
  </si>
  <si>
    <t>% Absences</t>
  </si>
  <si>
    <t>METIER sum METS.CC</t>
  </si>
  <si>
    <t>AC = 050111</t>
  </si>
  <si>
    <t>Achats Eau GPL</t>
  </si>
  <si>
    <t>Fournitures Contrats Collectifs</t>
  </si>
  <si>
    <t>AC sum AC0502</t>
  </si>
  <si>
    <t>AC=CONSOT2</t>
  </si>
  <si>
    <t>Conso 2ème quinzaine décembre</t>
  </si>
  <si>
    <t>Conso 2ème quinzaine décembre-1</t>
  </si>
  <si>
    <t>AC=050107</t>
  </si>
  <si>
    <t>Achat fournitures-complément sur Adonix</t>
  </si>
  <si>
    <t>Impact Cut Adonix N/N-1</t>
  </si>
  <si>
    <t>AC = 050103</t>
  </si>
  <si>
    <t>AC = 050106</t>
  </si>
  <si>
    <t>BFA - Ristourne</t>
  </si>
  <si>
    <t>Achats Manuel</t>
  </si>
  <si>
    <t>AC=050105</t>
  </si>
  <si>
    <t>AC=050108</t>
  </si>
  <si>
    <t>Refact. Fournitures Stock</t>
  </si>
  <si>
    <t>Prorata Charges Chantiers</t>
  </si>
  <si>
    <t>Refacturations</t>
  </si>
  <si>
    <t>Autres Conso (Ecarts Inventaires, etc…)</t>
  </si>
  <si>
    <t>METIER = OPSTR</t>
  </si>
  <si>
    <t>METIER = OPMAG</t>
  </si>
  <si>
    <t>METIER sum METS.-STR2-A</t>
  </si>
  <si>
    <t>METIER = APP</t>
  </si>
  <si>
    <t>AC = 071101</t>
  </si>
  <si>
    <t>AC = 070401</t>
  </si>
  <si>
    <t>TOTAL VEHICULES</t>
  </si>
  <si>
    <t>Salaires</t>
  </si>
  <si>
    <t>Autres Charges Salariales</t>
  </si>
  <si>
    <t>Intérim</t>
  </si>
  <si>
    <t>Coûts Autres</t>
  </si>
  <si>
    <t>AC = QT070000</t>
  </si>
  <si>
    <t>Coût Moyen</t>
  </si>
  <si>
    <t>Eau, gaz, electricite</t>
  </si>
  <si>
    <t>AC = 090101</t>
  </si>
  <si>
    <t>AC = 092001</t>
  </si>
  <si>
    <t>AC = 091501</t>
  </si>
  <si>
    <t>Location Info Bureau</t>
  </si>
  <si>
    <t>Frais Postaux</t>
  </si>
  <si>
    <t>AC = 091301</t>
  </si>
  <si>
    <t>AC = 080101</t>
  </si>
  <si>
    <t>AC = 080201</t>
  </si>
  <si>
    <t>AC = 080301</t>
  </si>
  <si>
    <t>AC = 080801</t>
  </si>
  <si>
    <t>Sous-Traitance</t>
  </si>
  <si>
    <t>Imprimés Techniques</t>
  </si>
  <si>
    <t>Petit Matériel &amp; Outillage</t>
  </si>
  <si>
    <t>Fournitures Hygiène Sécurité</t>
  </si>
  <si>
    <t>TOTAL FRAIS GENERAUX</t>
  </si>
  <si>
    <t>AC = 090601</t>
  </si>
  <si>
    <t>AC = 091201</t>
  </si>
  <si>
    <t>AC = 091701</t>
  </si>
  <si>
    <t>AC = 091901</t>
  </si>
  <si>
    <t>AC = 092601</t>
  </si>
  <si>
    <t>Documentation</t>
  </si>
  <si>
    <t>Location Info, bureau…</t>
  </si>
  <si>
    <t>Entretien et réparation</t>
  </si>
  <si>
    <t>Voyages et déplacement</t>
  </si>
  <si>
    <t>Téléphone</t>
  </si>
  <si>
    <t>Amortissement (hors véhic, compt)</t>
  </si>
  <si>
    <t>Ecart</t>
  </si>
  <si>
    <t>AC = QTZPTF</t>
  </si>
  <si>
    <t>AC = QT010203</t>
  </si>
  <si>
    <t>METIER sum METS.IC</t>
  </si>
  <si>
    <t>PTF Réel</t>
  </si>
  <si>
    <t>PTF Budget</t>
  </si>
  <si>
    <t>Nombre de Contrats Individuels</t>
  </si>
  <si>
    <t>AC = QTZGAINS</t>
  </si>
  <si>
    <t>AC = QTZPERTES</t>
  </si>
  <si>
    <t>Gains</t>
  </si>
  <si>
    <t>Pertes</t>
  </si>
  <si>
    <t>Autres Cas</t>
  </si>
  <si>
    <t>Solde Gains/Pertes/Autres Cas</t>
  </si>
  <si>
    <t>AC = TTECHCTR</t>
  </si>
  <si>
    <t>Échéances Contrats</t>
  </si>
  <si>
    <t>% Échéances / PTF</t>
  </si>
  <si>
    <t>METIER sum METS.IT.DEC</t>
  </si>
  <si>
    <t>METIER sum METS.IT.DEH</t>
  </si>
  <si>
    <t>METIER sum METS.IT.TCD</t>
  </si>
  <si>
    <t>TOTAL FOURNITURES</t>
  </si>
  <si>
    <t>AC = 040106</t>
  </si>
  <si>
    <t>AC = 040107</t>
  </si>
  <si>
    <t>Provisions Pénalités</t>
  </si>
  <si>
    <t>Avoirs Clients</t>
  </si>
  <si>
    <t>AC = 080501</t>
  </si>
  <si>
    <t>AC = 080601</t>
  </si>
  <si>
    <t>AC = 094701</t>
  </si>
  <si>
    <t>Maintenance Informatique</t>
  </si>
  <si>
    <t>AC = 091801</t>
  </si>
  <si>
    <t>Déménagement</t>
  </si>
  <si>
    <t>AC = 090201</t>
  </si>
  <si>
    <t>AC = 090901</t>
  </si>
  <si>
    <t>AC = 040101</t>
  </si>
  <si>
    <t>Refacturations diverses</t>
  </si>
  <si>
    <t>Production Immobilisée</t>
  </si>
  <si>
    <t>AC = 040102</t>
  </si>
  <si>
    <t>AC = 040103</t>
  </si>
  <si>
    <t>Subvention Reçue</t>
  </si>
  <si>
    <t>AC = 040104</t>
  </si>
  <si>
    <t>Prestation de Service</t>
  </si>
  <si>
    <t>Dégats des eaux, Sinistres</t>
  </si>
  <si>
    <t>AC = 080401</t>
  </si>
  <si>
    <t>Crédits Bail Compteurs</t>
  </si>
  <si>
    <t>Amortissements Compteurs</t>
  </si>
  <si>
    <t>Transfert de Charges Compteurs</t>
  </si>
  <si>
    <t>AC = 080901</t>
  </si>
  <si>
    <t>Refacturations Autres Coûts</t>
  </si>
  <si>
    <t>AC = 070101</t>
  </si>
  <si>
    <t>Assurance / Franchise</t>
  </si>
  <si>
    <t>AC = 070201</t>
  </si>
  <si>
    <t>Location Court Terme</t>
  </si>
  <si>
    <t>AC = 070301</t>
  </si>
  <si>
    <t>Entretien</t>
  </si>
  <si>
    <t>AC = 070501</t>
  </si>
  <si>
    <t>Vignettes</t>
  </si>
  <si>
    <t>AC = 070701</t>
  </si>
  <si>
    <t>Remise en Etat</t>
  </si>
  <si>
    <t>AC = 070801</t>
  </si>
  <si>
    <t>Coûts Restitution</t>
  </si>
  <si>
    <t>AC = 070901</t>
  </si>
  <si>
    <t>Péages</t>
  </si>
  <si>
    <t>AC = 071001</t>
  </si>
  <si>
    <t>Remboursement Sinistre</t>
  </si>
  <si>
    <t>AC = 071301</t>
  </si>
  <si>
    <t>TVTS</t>
  </si>
  <si>
    <t>AC = 071401</t>
  </si>
  <si>
    <t>Refacturations Charges</t>
  </si>
  <si>
    <t>AC = 071601</t>
  </si>
  <si>
    <t>Refacturations Produits</t>
  </si>
  <si>
    <t>AC = 071701</t>
  </si>
  <si>
    <t>Entretien Contractuel</t>
  </si>
  <si>
    <t>AC = 071801</t>
  </si>
  <si>
    <t>Pneu</t>
  </si>
  <si>
    <t>AC = 090301</t>
  </si>
  <si>
    <t>Etudes et Recherches</t>
  </si>
  <si>
    <t>AC = 090701</t>
  </si>
  <si>
    <t>Frais divers, Cotis. Syndicales</t>
  </si>
  <si>
    <t>Honoraires, Commissions</t>
  </si>
  <si>
    <t>AC = 091001</t>
  </si>
  <si>
    <t>Publicité</t>
  </si>
  <si>
    <t>AC = 091101</t>
  </si>
  <si>
    <t>Cadeaux</t>
  </si>
  <si>
    <t>AC = 091601</t>
  </si>
  <si>
    <t>Location Immeubles</t>
  </si>
  <si>
    <t>Provision Dépannage</t>
  </si>
  <si>
    <t>Refacturations Frais Généraux</t>
  </si>
  <si>
    <t>AC = 093201</t>
  </si>
  <si>
    <t>Exploitation diverses</t>
  </si>
  <si>
    <t>Transport sur Achats</t>
  </si>
  <si>
    <t>Autres Frais Généraux</t>
  </si>
  <si>
    <t>Autres Coûts Véhicules</t>
  </si>
  <si>
    <t>Fournitures de Bureau</t>
  </si>
  <si>
    <t>AC = 090801</t>
  </si>
  <si>
    <t>Congrés, Formation, Stages</t>
  </si>
  <si>
    <t>AC = 091401</t>
  </si>
  <si>
    <t>Assurances hors véhicules</t>
  </si>
  <si>
    <t>AC = 092401</t>
  </si>
  <si>
    <t>Frais de recrutement</t>
  </si>
  <si>
    <t>AC = 092501</t>
  </si>
  <si>
    <t>Impôts &amp; Taxes</t>
  </si>
  <si>
    <t>AC sum AC093133</t>
  </si>
  <si>
    <t>AC sum AC0927282</t>
  </si>
  <si>
    <t>LLD</t>
  </si>
  <si>
    <t>Carburant</t>
  </si>
  <si>
    <t>METIER sum METS.C</t>
  </si>
  <si>
    <t>AC sum AC0807</t>
  </si>
  <si>
    <t>METIER sum METS.CT+IT9</t>
  </si>
  <si>
    <t>AC sum CONSOT+TT05</t>
  </si>
  <si>
    <t>Provisions  P3R</t>
  </si>
  <si>
    <t>Consommations Adonix Travaux</t>
  </si>
  <si>
    <t>AC = VTESCOMPT</t>
  </si>
  <si>
    <t>Sorties Adonix Ventes au comptoir</t>
  </si>
  <si>
    <t>AC = QTEFFECTIF</t>
  </si>
  <si>
    <t>EFFECTIF (Présence+Absences Rémunérées)</t>
  </si>
  <si>
    <t>AC = 050112</t>
  </si>
  <si>
    <t>AC = 050113</t>
  </si>
  <si>
    <t>Ecotaxe</t>
  </si>
  <si>
    <t>Proxi-Rénov (Colibri)</t>
  </si>
  <si>
    <t>TOTAL CA CONTRATS</t>
  </si>
  <si>
    <t>AC sum AC06031</t>
  </si>
  <si>
    <t>Congés Payés &amp; CP non pris</t>
  </si>
  <si>
    <t>AC sum AC06052</t>
  </si>
  <si>
    <t>AC sum AC0614</t>
  </si>
  <si>
    <t>% / (CA Travaux+Prod.Centralisées)</t>
  </si>
  <si>
    <t>% / (CA+Prod.Centralisées)</t>
  </si>
  <si>
    <t>Onglet</t>
  </si>
  <si>
    <t>Nbre de véhicules Exploitation</t>
  </si>
  <si>
    <t>Nbre de véhicules Administratif</t>
  </si>
  <si>
    <t>% / (CA Contrats Collectif hors GEG)</t>
  </si>
  <si>
    <t>% / (CA GEG)</t>
  </si>
  <si>
    <t>METIER sum METS.CC.PLBG</t>
  </si>
  <si>
    <t>METIER sum METS.CC.CHF</t>
  </si>
  <si>
    <t>METIER sum METS.CC.CPT</t>
  </si>
  <si>
    <t>METIER sum METS.CC.MUL</t>
  </si>
  <si>
    <t>METIER sum METS.CC.ERO2</t>
  </si>
  <si>
    <t>TOTAL CA + Prod Centralisées</t>
  </si>
  <si>
    <t>ETP Chefs d'équipe</t>
  </si>
  <si>
    <t>ETP Magasiniers</t>
  </si>
  <si>
    <t>ETP Techniciens</t>
  </si>
  <si>
    <t>ETP Apprentis</t>
  </si>
  <si>
    <t>ETP EFFECTIF Exploitation (Présence)</t>
  </si>
  <si>
    <t>ETP EFFECTIF Exploitation (Absences Rémunérées)</t>
  </si>
  <si>
    <t>Equivalent EFFECTIF Exploitation Sous-traitance (ratio 50K€)</t>
  </si>
  <si>
    <t>METIER = STRAG</t>
  </si>
  <si>
    <t>METIER = STREXP</t>
  </si>
  <si>
    <t>METIER sum METS.STRAG4</t>
  </si>
  <si>
    <t>ETP Chef Agence</t>
  </si>
  <si>
    <t>ETP Responsable Exploitation</t>
  </si>
  <si>
    <t>ETP Secrétaire/Assitant(e) Agence</t>
  </si>
  <si>
    <t>Equivalent EFFECTIF Exploitation Sous-traitance (ratio 35K€)</t>
  </si>
  <si>
    <t>ETP EFFECTIF Agence (Présence)</t>
  </si>
  <si>
    <t>ETP EFFECTIF Agence (Absences Rémunérées)</t>
  </si>
  <si>
    <t>Contrôle de l'Ebit =&gt; doit être à 0</t>
  </si>
  <si>
    <t>Nombre de Techniciens par Secrétaire</t>
  </si>
  <si>
    <t>Résultat Exceptionnel</t>
  </si>
  <si>
    <t>AC = 093001</t>
  </si>
  <si>
    <t>AC sum AC0903</t>
  </si>
  <si>
    <t>Provisions Clients</t>
  </si>
  <si>
    <t>Pertes Créances Irrécouvrables</t>
  </si>
  <si>
    <t>Provisions autres</t>
  </si>
  <si>
    <t>AC = 092101</t>
  </si>
  <si>
    <t>Frais bancaire</t>
  </si>
  <si>
    <t>AC = 092301</t>
  </si>
  <si>
    <t>Frais appel d'offres</t>
  </si>
  <si>
    <t>AC = 080602</t>
  </si>
  <si>
    <t>Dotation frais de pose compteurs</t>
  </si>
  <si>
    <t>Impôts et taxes</t>
  </si>
  <si>
    <t>Assurance hors véhicules</t>
  </si>
  <si>
    <t>AC = 070601</t>
  </si>
  <si>
    <t>AC = 071201</t>
  </si>
  <si>
    <t>Amortissement Vehicule</t>
  </si>
  <si>
    <t>Amenag.</t>
  </si>
  <si>
    <t>Frais d'appel d'offres</t>
  </si>
  <si>
    <t>Divers Recettes</t>
  </si>
  <si>
    <t>TOTAL SALAIRES</t>
  </si>
  <si>
    <t>TOTAL AUTRES COUTS</t>
  </si>
  <si>
    <t>DEPENSES D'EXPLOITATION</t>
  </si>
  <si>
    <t>MARGE BRUTE</t>
  </si>
  <si>
    <t>DEPENSES AGENCE</t>
  </si>
  <si>
    <t>CA Chauffage</t>
  </si>
  <si>
    <t>CA Robinetterie (Hors GEG)</t>
  </si>
  <si>
    <t>CA Gérance d'Eau</t>
  </si>
  <si>
    <t>CA Multi</t>
  </si>
  <si>
    <t>CA Comptage</t>
  </si>
  <si>
    <t>CA Contrats Collectif</t>
  </si>
  <si>
    <t>CA Contrats Individuel</t>
  </si>
  <si>
    <t>AC = QTSTOFOURN</t>
  </si>
  <si>
    <t>Stock Fournitures Techniques</t>
  </si>
  <si>
    <t>Nombre de mois de stock</t>
  </si>
  <si>
    <t>Conso Adonix Cumulé</t>
  </si>
  <si>
    <t>AC sum CONSOT+COM+T</t>
  </si>
  <si>
    <t>AC sum QTZCHAUD</t>
  </si>
  <si>
    <t>AC = QTZCHAUD1CO</t>
  </si>
  <si>
    <t>AC = QTZCHAUD2BT</t>
  </si>
  <si>
    <t>AC = QTZCHAUD3SG</t>
  </si>
  <si>
    <t>AC = QTZCHAUD4SF</t>
  </si>
  <si>
    <t>AC = QTZCHAUD5AUC</t>
  </si>
  <si>
    <t>AC sum AC02+NET</t>
  </si>
  <si>
    <t>AC sum AC02-03-ENR</t>
  </si>
  <si>
    <t>AC  = 040403</t>
  </si>
  <si>
    <t>AC  sum AC02</t>
  </si>
  <si>
    <t>METIER = ZCD</t>
  </si>
  <si>
    <t>AC  = 040108</t>
  </si>
  <si>
    <t>METIER = ZLI</t>
  </si>
  <si>
    <t>AC  = 040109</t>
  </si>
  <si>
    <t>AC  = 040401</t>
  </si>
  <si>
    <t>METIER = ZNE</t>
  </si>
  <si>
    <t>METIER = ZCW</t>
  </si>
  <si>
    <t>AC  = 040404</t>
  </si>
  <si>
    <t>AC sum AC02</t>
  </si>
  <si>
    <t>AC = 040402</t>
  </si>
  <si>
    <t>Ventes au comptoir</t>
  </si>
  <si>
    <t>AC sum AC03</t>
  </si>
  <si>
    <t>Fournitures Travaux &amp; Ventes</t>
  </si>
  <si>
    <t>Période</t>
  </si>
  <si>
    <t>Mars</t>
  </si>
  <si>
    <t>Avril</t>
  </si>
  <si>
    <t>Mai</t>
  </si>
  <si>
    <t>Juin</t>
  </si>
  <si>
    <t>Aôut</t>
  </si>
  <si>
    <t>07</t>
  </si>
  <si>
    <t>CA Easy-Chaudière</t>
  </si>
  <si>
    <t>CA Easy-Ballon</t>
  </si>
  <si>
    <t>CA Easy-Radiateur</t>
  </si>
  <si>
    <t>CA Nest</t>
  </si>
  <si>
    <t>AC sum AC06-11</t>
  </si>
  <si>
    <t>METIER sum METS.STRCOM</t>
  </si>
  <si>
    <t>Coûts Structure Commerciale</t>
  </si>
  <si>
    <t>METIER sum METS.STRDR</t>
  </si>
  <si>
    <t>Coûts Structure DR</t>
  </si>
  <si>
    <t>DEPENSES DR</t>
  </si>
  <si>
    <t>MARGE REGION</t>
  </si>
  <si>
    <t>Contrôle</t>
  </si>
  <si>
    <t>Direction Régionale Maintenance</t>
  </si>
  <si>
    <t>Travaux Collectif</t>
  </si>
  <si>
    <t>Tvx Individuel: Dépannages Sous Contrat</t>
  </si>
  <si>
    <t>Tvx Individuel: Dépannages Hors Contrat</t>
  </si>
  <si>
    <t>Total CA Travaux Chaudières (Ag. + Easy)</t>
  </si>
  <si>
    <t>METIER =TCW</t>
  </si>
  <si>
    <t>Tvx Individuel: Travaux Radiateurs</t>
  </si>
  <si>
    <t>METIER =TCI</t>
  </si>
  <si>
    <t>Tvx Individuel: Autres Chauffage</t>
  </si>
  <si>
    <t>METIER =TQI</t>
  </si>
  <si>
    <t>METIER =TPI</t>
  </si>
  <si>
    <t>Tvx Individuel: Travaux Plomberie</t>
  </si>
  <si>
    <t>METIER =TLI</t>
  </si>
  <si>
    <t>Tvx Individuel: Travaux ECS Electriques</t>
  </si>
  <si>
    <t>METIER =TEI</t>
  </si>
  <si>
    <t>METIER =TFI</t>
  </si>
  <si>
    <t>Tvx Individuel: Travaux DAAF</t>
  </si>
  <si>
    <t>Tvx Individuel: Autres Métiers</t>
  </si>
  <si>
    <t>CA Easy-Chaudière Centralisée</t>
  </si>
  <si>
    <t>CA Easy-Chaudière Agence</t>
  </si>
  <si>
    <t>Easy-Ballon Centralisée</t>
  </si>
  <si>
    <t>Easy-Ballon Agence</t>
  </si>
  <si>
    <t>CA Easy-Radiateur Centralisée</t>
  </si>
  <si>
    <t>CA Easy-Radiateur Agence</t>
  </si>
  <si>
    <t>CA Nest Centralisée</t>
  </si>
  <si>
    <t>CA Nest Agence</t>
  </si>
  <si>
    <t>METIER =ZQI</t>
  </si>
  <si>
    <t>CA Bornes Partenariat Centralisée</t>
  </si>
  <si>
    <t>CA Bornes Partenariat Agence</t>
  </si>
  <si>
    <t>CA Bornes Electriques (fact. Agence)</t>
  </si>
  <si>
    <t>CA par Techniciens (dont Intérim &amp; S-T)</t>
  </si>
  <si>
    <t>Nbre chaudières sorties - Condensation</t>
  </si>
  <si>
    <t>Nbre chaudières sorties - Basse Temp.</t>
  </si>
  <si>
    <t>Nbre chaudières sorties - Sol Gaz</t>
  </si>
  <si>
    <t>Nbre chaudières sorties - Sol Fioul</t>
  </si>
  <si>
    <t>Nbre chaudières sorties - Autres</t>
  </si>
  <si>
    <t>Nbre chaudières sorties Adonix</t>
  </si>
  <si>
    <t>CA Bornes Electriques</t>
  </si>
  <si>
    <t>Fév.</t>
  </si>
  <si>
    <t>Juil.</t>
  </si>
  <si>
    <t>Sept.</t>
  </si>
  <si>
    <t>Oct.</t>
  </si>
  <si>
    <t>Nov.</t>
  </si>
  <si>
    <t>Déc.</t>
  </si>
  <si>
    <t>Nombre de Tech. moyen par Chef Equipe</t>
  </si>
  <si>
    <t>Nombre de Tech. moyen par Magasinier</t>
  </si>
  <si>
    <t>Tvx Individuel: Chaudières Agence</t>
  </si>
  <si>
    <t>Tvx Ind. Activités Traditionnelles</t>
  </si>
  <si>
    <t>CA Mise en service RT2012</t>
  </si>
  <si>
    <t>Tvx Activités Centralisées</t>
  </si>
  <si>
    <t>TOTAL Travaux+Central.+Ventes</t>
  </si>
  <si>
    <t>Consommations Adonix Contrats Coll.</t>
  </si>
  <si>
    <t>Remises en Etat / Restit. / Rbt Sinistres</t>
  </si>
  <si>
    <t>Rbt. Sécu/AG2R/Formation</t>
  </si>
  <si>
    <t>Libellé</t>
  </si>
  <si>
    <t>BUDGET</t>
  </si>
  <si>
    <t>Janv.</t>
  </si>
  <si>
    <t>ETP EFFECTIF (Présence)</t>
  </si>
  <si>
    <t>Remboursement Sécu/AG2R/Formation</t>
  </si>
  <si>
    <t>Remises en Etat &amp; Restitutions &amp; Rbt Sinistres</t>
  </si>
  <si>
    <t>Congrés, Formation, Stage</t>
  </si>
  <si>
    <t>AC = 092201</t>
  </si>
  <si>
    <t>Frais de pilotage</t>
  </si>
  <si>
    <t>Provisions Clients &amp; Autres</t>
  </si>
  <si>
    <t>DEPENSES DR FONCTIONNEMENT</t>
  </si>
  <si>
    <t>CA Contrats</t>
  </si>
  <si>
    <t>CA Travaux</t>
  </si>
  <si>
    <t>Ventes</t>
  </si>
  <si>
    <t>AC sum NETCENTR</t>
  </si>
  <si>
    <t>Prod  Internet- Centralisées (refact.)</t>
  </si>
  <si>
    <t>DIVERS RECETTES</t>
  </si>
  <si>
    <t>RESPONSABLE QUALITE METHODE</t>
  </si>
  <si>
    <t>Contrôle 0</t>
  </si>
  <si>
    <t>Reste à faire par mois</t>
  </si>
  <si>
    <t>Contrôle Ebit</t>
  </si>
  <si>
    <t>Location Longue Durée</t>
  </si>
  <si>
    <t>AC sum AC01-05</t>
  </si>
  <si>
    <t>Marge Agences Région</t>
  </si>
  <si>
    <t>dont contrats Hors Maisoning</t>
  </si>
  <si>
    <t>METIER = MSN</t>
  </si>
  <si>
    <t>PTF Budget Maisoning</t>
  </si>
  <si>
    <t>AC = QTZPTFMN</t>
  </si>
  <si>
    <t>PTF Réel Maisoning</t>
  </si>
  <si>
    <t>dont contrats Maisoning</t>
  </si>
  <si>
    <t>IFC</t>
  </si>
  <si>
    <t>AC = 071901</t>
  </si>
  <si>
    <t>Frais Admin (TraxAll)</t>
  </si>
  <si>
    <t>AC = 092901</t>
  </si>
  <si>
    <t>Brevets et licences ( ou économies)</t>
  </si>
  <si>
    <t>AC = 080102</t>
  </si>
  <si>
    <t>Sous-Traitance Comptage</t>
  </si>
  <si>
    <t>AC = 060312</t>
  </si>
  <si>
    <t>Chômage partiel</t>
  </si>
  <si>
    <t>Brevets et licences (ou économies)</t>
  </si>
  <si>
    <t>CA MCP-PAC</t>
  </si>
  <si>
    <t>CA  MCP-PAC Agence</t>
  </si>
  <si>
    <t>CA  MCP-PAC Centralisée</t>
  </si>
  <si>
    <t>AC  = 040110</t>
  </si>
  <si>
    <t>Tvx Individuel: Travaux PAC</t>
  </si>
  <si>
    <t>actu</t>
  </si>
  <si>
    <t>TOTAL RECETTES</t>
  </si>
  <si>
    <t>AN</t>
  </si>
  <si>
    <t>PREV1</t>
  </si>
  <si>
    <t>METIER sum METS.PACMCP</t>
  </si>
  <si>
    <t>4REG</t>
  </si>
  <si>
    <t>Région SUD-EST (Hors IFC)</t>
  </si>
  <si>
    <t>4D-DR</t>
  </si>
  <si>
    <t>SUD EST - BTB</t>
  </si>
  <si>
    <t>4REGBTB</t>
  </si>
  <si>
    <t>SUD EST -BTC</t>
  </si>
  <si>
    <t>4REGBTC</t>
  </si>
  <si>
    <t>RESEAU GAZ</t>
  </si>
  <si>
    <t>4A-GAZ</t>
  </si>
  <si>
    <t>PXS VALENCE Coll &amp; Ind + LE PUY</t>
  </si>
  <si>
    <t>4REG+IFC</t>
  </si>
  <si>
    <t>Région SUD-EST (Avec IFC)</t>
  </si>
  <si>
    <t>Région</t>
  </si>
  <si>
    <t>Activités</t>
  </si>
  <si>
    <t>REGION SUD-EST sans IFC</t>
  </si>
  <si>
    <t xml:space="preserve">SUD EST - BTB </t>
  </si>
  <si>
    <t>SUD EST - BTC</t>
  </si>
  <si>
    <t>Direction Régionale SUD EST sans IFC</t>
  </si>
  <si>
    <t xml:space="preserve">       Direction Régionales SUD EST sans IFC</t>
  </si>
  <si>
    <t>COMMERCIAUX SUD-EST</t>
  </si>
  <si>
    <t>C016</t>
  </si>
  <si>
    <t>C032</t>
  </si>
  <si>
    <t>COMMERCIAUX SUD-EST DR BTC</t>
  </si>
  <si>
    <t>A295</t>
  </si>
  <si>
    <t>CGAS SUD-EST</t>
  </si>
  <si>
    <t>A376</t>
  </si>
  <si>
    <t>FRAIS COMMUN SUD-EST</t>
  </si>
  <si>
    <t>A633</t>
  </si>
  <si>
    <t>RRH SUD-EST</t>
  </si>
  <si>
    <t>A634</t>
  </si>
  <si>
    <t>CORRESPONDANT INFORMATIQUE SUD-EST</t>
  </si>
  <si>
    <t>A636</t>
  </si>
  <si>
    <t>A635</t>
  </si>
  <si>
    <t>RESPONSABLE EXPLOITATION</t>
  </si>
  <si>
    <t>A403</t>
  </si>
  <si>
    <t>RESPONSABLE EXPLOITATION BTC</t>
  </si>
  <si>
    <t>A682</t>
  </si>
  <si>
    <t>A186</t>
  </si>
  <si>
    <t>A203</t>
  </si>
  <si>
    <t>SERVICES RAF SUD-EST</t>
  </si>
  <si>
    <t>DIRECTION REGIONALE SUD-EST</t>
  </si>
  <si>
    <t>A321</t>
  </si>
  <si>
    <t>IRP PXS SUD-EST</t>
  </si>
  <si>
    <t>4REG + IFC</t>
  </si>
  <si>
    <t>REGION SUD-EST avec IFC</t>
  </si>
  <si>
    <t>Equivalent EFFECTIF Agence Intérim (ratio 44K€)</t>
  </si>
  <si>
    <t>Annecy</t>
  </si>
  <si>
    <t>Travaux Semcoda</t>
  </si>
  <si>
    <t>Villefranche</t>
  </si>
  <si>
    <t>Avignon</t>
  </si>
  <si>
    <t>VAR</t>
  </si>
  <si>
    <t>Cagnes</t>
  </si>
  <si>
    <t>RU= A203</t>
  </si>
  <si>
    <t>RU= A186</t>
  </si>
  <si>
    <t>RU= A295</t>
  </si>
  <si>
    <t>RU= A376</t>
  </si>
  <si>
    <t>RU= A633</t>
  </si>
  <si>
    <t>RU= A634</t>
  </si>
  <si>
    <t>A636 - RESP. QUALITE METHODE</t>
  </si>
  <si>
    <t>RU= A636</t>
  </si>
  <si>
    <t>RU= A635</t>
  </si>
  <si>
    <t>A635 - RESP. EXPLOITATION</t>
  </si>
  <si>
    <t>A403 - RESP. EXPLOITATION SECTEUR BTC</t>
  </si>
  <si>
    <t>RU= A403</t>
  </si>
  <si>
    <t>RU= C016</t>
  </si>
  <si>
    <t>RU= C032</t>
  </si>
  <si>
    <t>A203 - DIRECTION REGIONALE SUD-EST</t>
  </si>
  <si>
    <t>A186 - SERVICES RAF SUD-EST</t>
  </si>
  <si>
    <t>A295 - CGAS SUD-EST</t>
  </si>
  <si>
    <t>A376 - FRAIS COMMUN SUD-EST</t>
  </si>
  <si>
    <t>A633 - RRH SUD-EST</t>
  </si>
  <si>
    <t>A634 - CORRESPONDANT INFORMATIQUE SUD-EST</t>
  </si>
  <si>
    <t>RU= A321</t>
  </si>
  <si>
    <t>A321 - IRP PXS SUD-EST</t>
  </si>
  <si>
    <t>A642</t>
  </si>
  <si>
    <t>DR BTC FRAIS COMMUN</t>
  </si>
  <si>
    <t>A326</t>
  </si>
  <si>
    <t>DR BTC COMITE ENTREPRISE</t>
  </si>
  <si>
    <t>A642 - DR BTC FRAIS COMMUN</t>
  </si>
  <si>
    <t>A326 - DR BTC COMITE ENTREPRISE</t>
  </si>
  <si>
    <t>RU= A326</t>
  </si>
  <si>
    <t>RU= A642</t>
  </si>
  <si>
    <t>A312 - DR BTC</t>
  </si>
  <si>
    <t>RU = A312</t>
  </si>
  <si>
    <t>RU sum 4D-DR</t>
  </si>
  <si>
    <t>Coûts DR SUD-EST</t>
  </si>
  <si>
    <t>RU sum 4D-DR+IFC</t>
  </si>
  <si>
    <t>RU= A682</t>
  </si>
  <si>
    <t>A312</t>
  </si>
  <si>
    <t>DIRECTION BTC</t>
  </si>
  <si>
    <t>Equivalent EFFECTIF Exploitation Intérim (ratio 44K€)</t>
  </si>
  <si>
    <t>RU = C016</t>
  </si>
  <si>
    <t>RU = C032</t>
  </si>
  <si>
    <t>Commerce C016</t>
  </si>
  <si>
    <t>Fonctionnement Direction Régionale (A203)</t>
  </si>
  <si>
    <t>Services RAF (A186)</t>
  </si>
  <si>
    <t>RU = A203</t>
  </si>
  <si>
    <t>Fonctionnement CGAS (A295)</t>
  </si>
  <si>
    <t>RU = A295</t>
  </si>
  <si>
    <t>Fonctionnent Direction BTC (A312)</t>
  </si>
  <si>
    <t>IRP/Comité Entreprise (A321)</t>
  </si>
  <si>
    <t>RU = A321</t>
  </si>
  <si>
    <t>IRP/Comité Entreprise BTC (A326)</t>
  </si>
  <si>
    <t>RU = A326</t>
  </si>
  <si>
    <t>Frais Communs (A376)</t>
  </si>
  <si>
    <t>RU = A376</t>
  </si>
  <si>
    <t>RU = A403</t>
  </si>
  <si>
    <t>RU = A633</t>
  </si>
  <si>
    <t>Service RH (A633)</t>
  </si>
  <si>
    <t>Correspondant Informatique (A634)</t>
  </si>
  <si>
    <t>RU = A634</t>
  </si>
  <si>
    <t>Responsables Exploitation Direction BTC (A403)</t>
  </si>
  <si>
    <t>Responsables Exploitation Direction (A635)</t>
  </si>
  <si>
    <t>RU = A635</t>
  </si>
  <si>
    <t>RU = A636</t>
  </si>
  <si>
    <t>Frais Communs Direction BTC (A642)</t>
  </si>
  <si>
    <t>RU = A642</t>
  </si>
  <si>
    <t>IFC (A682)</t>
  </si>
  <si>
    <t>RU = A682</t>
  </si>
  <si>
    <t>RU sum 4REG+IFC</t>
  </si>
  <si>
    <t>REGION SUD-EST MAINTENANCE</t>
  </si>
  <si>
    <t>Chap 01-05 Direction Régionale (A203)</t>
  </si>
  <si>
    <t>Chap 01-05 Services RAF (A186)</t>
  </si>
  <si>
    <t>Chap 01-05 CGAS (A295)</t>
  </si>
  <si>
    <t>Responsable Qualité Méthode (A636)</t>
  </si>
  <si>
    <t>Chap 01-05 Direction BTC (A312)</t>
  </si>
  <si>
    <t>Chap 01-05 IRP/Comité Entreprise (A321)</t>
  </si>
  <si>
    <t>Chap 01-05 IRP/Comité Entreprise BTC (A326)</t>
  </si>
  <si>
    <t>Chapitre 01-05 Frais Communs (A376)</t>
  </si>
  <si>
    <t>Chapitre 01-05 Responsables Exploitation Direction BTC (A403)</t>
  </si>
  <si>
    <t>Chapitre 01-05 Service RH (A633)</t>
  </si>
  <si>
    <t>Chapitre 01-05 Correspondant Informatique (A634)</t>
  </si>
  <si>
    <t>Chapitre 01-05 Responsable Qualité Méthode (A636)</t>
  </si>
  <si>
    <t>Chapitre 01-05 Responsables Exploitation Direction (A635)</t>
  </si>
  <si>
    <t>Chap 01-05 Frais Communs Direction BTC (A642)</t>
  </si>
  <si>
    <t>Chap 01-05 Commerce C016</t>
  </si>
  <si>
    <t>RU = A186</t>
  </si>
  <si>
    <t>Chap 01-05 Commerce C032</t>
  </si>
  <si>
    <t>Commerce C032</t>
  </si>
  <si>
    <t>Contrôle 0 - REGION SUD-EST MAINTENANCE</t>
  </si>
  <si>
    <t>RU sum 4A-GAZ</t>
  </si>
  <si>
    <t>Secteur Réseau GAZ</t>
  </si>
  <si>
    <t>A383</t>
  </si>
  <si>
    <t>RESEAU GPL AG BTB</t>
  </si>
  <si>
    <t>C016 - COMMERCIAUX SUD-EST</t>
  </si>
  <si>
    <t>C032 - COMMERCIAUX SUD-EST</t>
  </si>
  <si>
    <t>DIR. REGIONALE MAINTENANCE SUD-EST hors Commerce</t>
  </si>
  <si>
    <t>DIRECTION REGIONALE MAINTENANCE SUD-EST</t>
  </si>
  <si>
    <t>A682 - IFC</t>
  </si>
  <si>
    <t>RU = E081</t>
  </si>
  <si>
    <t>RU = E510</t>
  </si>
  <si>
    <t>RU = E711</t>
  </si>
  <si>
    <t>RU = E721</t>
  </si>
  <si>
    <t>Chap 01-05 Nouvelle Activitée BTB</t>
  </si>
  <si>
    <t>Chap 01-05 SUD EST DR Centre Service Clients</t>
  </si>
  <si>
    <t>Chap 01-05 SUD EST DR Lyon TVX Clients</t>
  </si>
  <si>
    <t>Chap 01-05 SUD EST DR BTC DEVT ENR</t>
  </si>
  <si>
    <t>Nouvelle Activitée BTB (E081)</t>
  </si>
  <si>
    <t>SUD EST DR Centre Service Clients (E510)</t>
  </si>
  <si>
    <t>SUD EST DR Lyon TVX Clients (E711)</t>
  </si>
  <si>
    <t>SUD EST DR BTC DEVT ENR (E721)</t>
  </si>
  <si>
    <t>E721 - SUD EST DR BTC DEVT ENR</t>
  </si>
  <si>
    <t>E081 - NOUVELLE ACTIVITE BTB</t>
  </si>
  <si>
    <t>E510 - SUD EST DR CENTRE SERVICE CLIENTS</t>
  </si>
  <si>
    <t>E771 - SUD EST DR LYON TVX CLIENTS</t>
  </si>
  <si>
    <t>4A-AURBAUVG</t>
  </si>
  <si>
    <t>CLERMONT BtB</t>
  </si>
  <si>
    <t>GRENOBLE BtB</t>
  </si>
  <si>
    <t>GRENOBLE BtC</t>
  </si>
  <si>
    <t>ANNECY</t>
  </si>
  <si>
    <t>4A-AURBANCY</t>
  </si>
  <si>
    <t>CHAMBERY</t>
  </si>
  <si>
    <t>4A-AURBCHBY</t>
  </si>
  <si>
    <t>VILLEFRANCHE</t>
  </si>
  <si>
    <t>4A-AURBVLFR</t>
  </si>
  <si>
    <t>AIN - BOURG</t>
  </si>
  <si>
    <t>4A-AURBOURG</t>
  </si>
  <si>
    <t>RHONE Travaux</t>
  </si>
  <si>
    <t>4A-AURBRHTX</t>
  </si>
  <si>
    <t>Travaux SEMCODA</t>
  </si>
  <si>
    <t>4A-AURBTXSC</t>
  </si>
  <si>
    <t>LYON BTB</t>
  </si>
  <si>
    <t>4A-AURBLYON</t>
  </si>
  <si>
    <t>SAINT-ETIENNE BTB</t>
  </si>
  <si>
    <t>4A-AURBLOIR</t>
  </si>
  <si>
    <t>CLERMONT BtC</t>
  </si>
  <si>
    <t>4A-AURCAUVT</t>
  </si>
  <si>
    <t>4A-AURCLOIT</t>
  </si>
  <si>
    <t>LYON BtC</t>
  </si>
  <si>
    <t>4A-AURCPXLY</t>
  </si>
  <si>
    <t>Secteur VALLEE DU RHÔNE</t>
  </si>
  <si>
    <t>4S-VDR</t>
  </si>
  <si>
    <t>AVIGNON</t>
  </si>
  <si>
    <t>4A-VDRAVG</t>
  </si>
  <si>
    <t>MARSEILLE BtC</t>
  </si>
  <si>
    <t>4A-VDRMSCT</t>
  </si>
  <si>
    <t>4A-VDRVALL</t>
  </si>
  <si>
    <t>Secteur MEDITERRANNEE</t>
  </si>
  <si>
    <t>4S-MED</t>
  </si>
  <si>
    <t>MARSEILLE BtB</t>
  </si>
  <si>
    <t>4A-MEDMSCS</t>
  </si>
  <si>
    <t>4A-MEDVAR</t>
  </si>
  <si>
    <t>CAGNES</t>
  </si>
  <si>
    <t>4A-MEDCAGN</t>
  </si>
  <si>
    <t>RU sum 4A-AURBANCY</t>
  </si>
  <si>
    <t>RU sum 4A-AURBCHBY</t>
  </si>
  <si>
    <t>RU sum 4A-AURBVLFR</t>
  </si>
  <si>
    <t>RU sum 4A-AURBOURG</t>
  </si>
  <si>
    <t>RU sum 4A-AURBRHTX</t>
  </si>
  <si>
    <t>RU sum 4A-AURBTXSC</t>
  </si>
  <si>
    <t>RU sum 4A-AURBLYON</t>
  </si>
  <si>
    <t>RU sum 4A-AURBAUVG</t>
  </si>
  <si>
    <t>RU sum 4A-AURBLOIR</t>
  </si>
  <si>
    <t>RU sum 4A-AURCAUVT</t>
  </si>
  <si>
    <t>RU sum 4A-AURCLOIT</t>
  </si>
  <si>
    <t>RU sum 4A-AURCPXLY</t>
  </si>
  <si>
    <t>RU sum 4A-VDRAVG</t>
  </si>
  <si>
    <t>RU sum 4A-VDRMSCT</t>
  </si>
  <si>
    <t>RU sum 4A-VDRVALL</t>
  </si>
  <si>
    <t>RU sum 4S-VDR</t>
  </si>
  <si>
    <t>RU sum 4A-MEDMSCS</t>
  </si>
  <si>
    <t>RU sum 4A-MEDVAR</t>
  </si>
  <si>
    <t>RU sum 4A-MEDCAGN</t>
  </si>
  <si>
    <t>Secteur Vallée du Rhône</t>
  </si>
  <si>
    <t>Secteur Mediterrannée</t>
  </si>
  <si>
    <t>RU sum 4S-MED</t>
  </si>
  <si>
    <t>Chambéry</t>
  </si>
  <si>
    <t>Bourg</t>
  </si>
  <si>
    <t>Rhône Travaux</t>
  </si>
  <si>
    <t>Valence</t>
  </si>
  <si>
    <t>Var</t>
  </si>
  <si>
    <t>Contrôle 0 - Secteur Vallée du Rhône</t>
  </si>
  <si>
    <t>Contrôle 0 - Secteur Mediterrannée</t>
  </si>
  <si>
    <t>CHANBERY</t>
  </si>
  <si>
    <t>BOURG</t>
  </si>
  <si>
    <t>RHÔNE TRAVAUX</t>
  </si>
  <si>
    <t>TRAVAUX SEMCODA</t>
  </si>
  <si>
    <t>LYON BtB</t>
  </si>
  <si>
    <t>SAINT-ETIENNE BtB</t>
  </si>
  <si>
    <t>SaiNT-ETIENNE BtC</t>
  </si>
  <si>
    <t>Vallée du 
Rhône</t>
  </si>
  <si>
    <t>VALENCE</t>
  </si>
  <si>
    <t>Mediterranée</t>
  </si>
  <si>
    <t>SAINT-ETIENNE BtC</t>
  </si>
  <si>
    <t>AC sum ACEBITDA</t>
  </si>
  <si>
    <t>EBITDA</t>
  </si>
  <si>
    <t>AMORTISSEMENTS</t>
  </si>
  <si>
    <t>GRENOBLE BtoB + BtoC</t>
  </si>
  <si>
    <t>GRENOBLE BtB + GRENOBLE BTC</t>
  </si>
  <si>
    <t>4G-GRNS+GRNT</t>
  </si>
  <si>
    <t>4A-AURBAUVX</t>
  </si>
  <si>
    <t>RU sum 4A-AURBAUVX</t>
  </si>
  <si>
    <t>Grenoble BtB</t>
  </si>
  <si>
    <t>Grenoble BtC</t>
  </si>
  <si>
    <t>Lyon BtB</t>
  </si>
  <si>
    <t>Clermont BtB</t>
  </si>
  <si>
    <t>Saint-Etienne BtB</t>
  </si>
  <si>
    <t>Clermont BtC</t>
  </si>
  <si>
    <t>Saint-Etienne BtC</t>
  </si>
  <si>
    <t>Lyon BtC</t>
  </si>
  <si>
    <t>Marseille BtC</t>
  </si>
  <si>
    <t>Marseille BtB</t>
  </si>
  <si>
    <t>Secteur Auvergne Rhône-Alpes</t>
  </si>
  <si>
    <t>4S-AURA</t>
  </si>
  <si>
    <t>4G-VLFR+TRX</t>
  </si>
  <si>
    <t>VILLEFRANCHE + TRAVAUX</t>
  </si>
  <si>
    <t>4A-AURCAUVX</t>
  </si>
  <si>
    <t>CLERMONT TRAVAUX</t>
  </si>
  <si>
    <t>4G-AUV</t>
  </si>
  <si>
    <t>CLERMONT MAINTENANCE + TRAVAUX</t>
  </si>
  <si>
    <t>4G-AUVM</t>
  </si>
  <si>
    <t>CLERMONT MAINTENANCE</t>
  </si>
  <si>
    <t>4G-LOIR+LOIT</t>
  </si>
  <si>
    <t>SAINT-ETIENNE BtB + BTC</t>
  </si>
  <si>
    <t>Auvergne
 Rhône-Alpes</t>
  </si>
  <si>
    <t>4A-VDRGRNB</t>
  </si>
  <si>
    <t>SAINT-ETIENNE BTB &amp; BTC</t>
  </si>
  <si>
    <t>CLERMONT MAINTENANCE &amp; TRAVAUX</t>
  </si>
  <si>
    <t>VILLEFRANCHE &amp; TRAVAUX</t>
  </si>
  <si>
    <t>Clermont Travaux</t>
  </si>
  <si>
    <t>RU sum 4S-AURA</t>
  </si>
  <si>
    <t>RU sum 4A-VDRGRNB</t>
  </si>
  <si>
    <t>RU sum 4A-VDRBGRNT</t>
  </si>
  <si>
    <t>Contrôle 0 - Secteur Auvergne Rhône-Alpes</t>
  </si>
  <si>
    <t>4A-VDRBGRNT</t>
  </si>
  <si>
    <t>2020</t>
  </si>
  <si>
    <t>FL=R</t>
  </si>
  <si>
    <t>FL=BN+1</t>
  </si>
  <si>
    <t>DP=2017.12</t>
  </si>
  <si>
    <t>CA=REEL</t>
  </si>
  <si>
    <t>CA=PREV0</t>
  </si>
  <si>
    <t>DP=2018.12</t>
  </si>
  <si>
    <t>DP=2019.12</t>
  </si>
  <si>
    <t>DP=2020.01</t>
  </si>
  <si>
    <t>DP=2020.02</t>
  </si>
  <si>
    <t>DP=2020.03</t>
  </si>
  <si>
    <t>DP=2020.04</t>
  </si>
  <si>
    <t>DP=2020.05</t>
  </si>
  <si>
    <t>DP=2020.06</t>
  </si>
  <si>
    <t>DP=2020.07</t>
  </si>
  <si>
    <t>DP=2020.08</t>
  </si>
  <si>
    <t>DP=2020.09</t>
  </si>
  <si>
    <t>DP=2020.10</t>
  </si>
  <si>
    <t>DP=2020.11</t>
  </si>
  <si>
    <t>DP=2020.12</t>
  </si>
  <si>
    <t>nok</t>
  </si>
  <si>
    <t>BUDGET en 12/12</t>
  </si>
  <si>
    <t>Ecart BUDGET</t>
  </si>
  <si>
    <t>2018.12</t>
  </si>
  <si>
    <t>2019.12</t>
  </si>
  <si>
    <t>2020.12</t>
  </si>
  <si>
    <t>BUDGET 2020</t>
  </si>
  <si>
    <t>Reste à faire - BUDGET 2020</t>
  </si>
  <si>
    <t/>
  </si>
  <si>
    <t>RU sum 4G-LOIR+LOIT</t>
  </si>
  <si>
    <t>RU sum 4G-AUVM</t>
  </si>
  <si>
    <t>RU sum 4G-AUV</t>
  </si>
  <si>
    <t>RU sum 4G-VLFR+TRX</t>
  </si>
  <si>
    <t>RU sum 4REGBTC</t>
  </si>
  <si>
    <t>RU sum 4REGBTB</t>
  </si>
  <si>
    <t>RU sum 4REG</t>
  </si>
  <si>
    <t>RU sum 4G-GRNS+GRNT</t>
  </si>
  <si>
    <t>RU sum Coûts DR SUD-EST</t>
  </si>
  <si>
    <t>PREV0 en 12/12</t>
  </si>
  <si>
    <t>2020.01</t>
  </si>
  <si>
    <t>RU= A383</t>
  </si>
  <si>
    <t>RU= A312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</si>
</sst>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0.0%"/>
    <numFmt numFmtId="166" formatCode="#,##0.0"/>
    <numFmt numFmtId="167" formatCode="#,##0\ &quot;€&quot;"/>
    <numFmt numFmtId="168" formatCode="_-* #,##0.000\ _€_-;\-* #,##0.000\ _€_-;_-* &quot;-&quot;???\ _€_-;_-@_-"/>
  </numFmts>
  <fonts count="5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b/>
      <sz val="8"/>
      <name val="Tahoma"/>
      <family val="2"/>
    </font>
    <font>
      <sz val="12"/>
      <name val="Tahoma"/>
      <family val="2"/>
    </font>
    <font>
      <b/>
      <sz val="10"/>
      <color indexed="10"/>
      <name val="Tahoma"/>
      <family val="2"/>
    </font>
    <font>
      <b/>
      <sz val="11"/>
      <name val="Tahoma"/>
      <family val="2"/>
    </font>
    <font>
      <b/>
      <sz val="12"/>
      <name val="Tahoma"/>
      <family val="2"/>
    </font>
    <font>
      <b/>
      <sz val="10"/>
      <color indexed="12"/>
      <name val="Tahoma"/>
      <family val="2"/>
    </font>
    <font>
      <b/>
      <sz val="14"/>
      <name val="Tahoma"/>
      <family val="2"/>
    </font>
    <font>
      <b/>
      <sz val="9"/>
      <name val="Tahoma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0"/>
      <color indexed="17"/>
      <name val="Tahoma"/>
      <family val="2"/>
    </font>
    <font>
      <b/>
      <sz val="6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sz val="10"/>
      <color indexed="10"/>
      <name val="Tahoma"/>
      <family val="2"/>
    </font>
    <font>
      <sz val="10"/>
      <name val="Arial"/>
      <family val="2"/>
    </font>
    <font>
      <b/>
      <sz val="10"/>
      <color rgb="FFFF0000"/>
      <name val="Tahoma"/>
      <family val="2"/>
    </font>
    <font>
      <sz val="10"/>
      <color rgb="FFFF0000"/>
      <name val="Tahoma"/>
      <family val="2"/>
    </font>
    <font>
      <sz val="10"/>
      <color rgb="FF0033CC"/>
      <name val="Cambria"/>
      <family val="1"/>
    </font>
    <font>
      <b/>
      <sz val="10"/>
      <color rgb="FF0033CC"/>
      <name val="Cambria"/>
      <family val="1"/>
    </font>
    <font>
      <sz val="12"/>
      <color rgb="FF0033CC"/>
      <name val="Cambria"/>
      <family val="1"/>
    </font>
    <font>
      <sz val="11"/>
      <name val="Tahoma"/>
      <family val="2"/>
    </font>
    <font>
      <sz val="12"/>
      <color rgb="FFFF0000"/>
      <name val="Tahoma"/>
      <family val="2"/>
    </font>
    <font>
      <b/>
      <sz val="12"/>
      <color rgb="FFFF0000"/>
      <name val="Tahoma"/>
      <family val="2"/>
    </font>
    <font>
      <b/>
      <sz val="12"/>
      <color indexed="10"/>
      <name val="Tahoma"/>
      <family val="2"/>
    </font>
    <font>
      <sz val="12"/>
      <color indexed="10"/>
      <name val="Tahoma"/>
      <family val="2"/>
    </font>
    <font>
      <b/>
      <sz val="12"/>
      <color indexed="17"/>
      <name val="Tahoma"/>
      <family val="2"/>
    </font>
    <font>
      <sz val="12"/>
      <color rgb="FF0033CC"/>
      <name val="Tahoma"/>
      <family val="2"/>
    </font>
    <font>
      <b/>
      <sz val="12"/>
      <color rgb="FF0033CC"/>
      <name val="Tahoma"/>
      <family val="2"/>
    </font>
    <font>
      <b/>
      <sz val="10"/>
      <color rgb="FF0033CC"/>
      <name val="Tahoma"/>
      <family val="2"/>
    </font>
    <font>
      <sz val="11"/>
      <color rgb="FF0033CC"/>
      <name val="Tahoma"/>
      <family val="2"/>
    </font>
    <font>
      <sz val="10"/>
      <color rgb="FF0033CC"/>
      <name val="Tahoma"/>
      <family val="2"/>
    </font>
    <font>
      <sz val="10"/>
      <color indexed="12"/>
      <name val="Tahoma"/>
      <family val="2"/>
    </font>
    <font>
      <sz val="6"/>
      <name val="Arial"/>
      <family val="2"/>
    </font>
    <font>
      <sz val="8"/>
      <name val="Tahoma"/>
      <family val="2"/>
    </font>
    <font>
      <b/>
      <sz val="7"/>
      <name val="Tahoma"/>
      <family val="2"/>
    </font>
    <font>
      <b/>
      <sz val="10"/>
      <color rgb="FFFF0000"/>
      <name val="Arial"/>
      <family val="2"/>
    </font>
    <font>
      <b/>
      <sz val="8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b/>
      <sz val="10"/>
      <color indexed="10"/>
      <name val="Arial"/>
      <family val="2"/>
    </font>
    <font>
      <b/>
      <i/>
      <sz val="10"/>
      <name val="Tahoma"/>
      <family val="2"/>
    </font>
    <font>
      <sz val="8"/>
      <color rgb="FF0033CC"/>
      <name val="Cambria"/>
      <family val="1"/>
    </font>
    <font>
      <sz val="10"/>
      <name val="Arial"/>
    </font>
    <font>
      <b/>
      <sz val="9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219">
    <xf numFmtId="0" fontId="0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0"/>
    <xf numFmtId="0" fontId="3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" fillId="0" borderId="0"/>
    <xf numFmtId="0" fontId="3" fillId="0" borderId="0"/>
    <xf numFmtId="164" fontId="53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2" fillId="0" borderId="0"/>
    <xf numFmtId="0" fontId="2" fillId="0" borderId="0"/>
    <xf numFmtId="0" fontId="53" fillId="0" borderId="0"/>
    <xf numFmtId="0" fontId="53" fillId="0" borderId="0"/>
    <xf numFmtId="0" fontId="5" fillId="16" borderId="6" applyNumberFormat="0" applyFont="0" applyAlignment="0" applyProtection="0"/>
    <xf numFmtId="0" fontId="5" fillId="0" borderId="0"/>
    <xf numFmtId="0" fontId="5" fillId="0" borderId="0"/>
    <xf numFmtId="0" fontId="1" fillId="0" borderId="0"/>
    <xf numFmtId="0" fontId="1" fillId="0" borderId="0"/>
  </cellStyleXfs>
  <cellXfs count="359">
    <xf numFmtId="0" fontId="0" fillId="0" borderId="0" xfId="0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7" fillId="0" borderId="1" xfId="0" applyNumberFormat="1" applyFont="1" applyFill="1" applyBorder="1" applyAlignment="1">
      <alignment vertical="center"/>
    </xf>
    <xf numFmtId="0" fontId="7" fillId="0" borderId="3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14" fillId="0" borderId="4" xfId="0" applyFont="1" applyFill="1" applyBorder="1" applyAlignment="1">
      <alignment horizontal="center" vertical="top"/>
    </xf>
    <xf numFmtId="0" fontId="12" fillId="0" borderId="0" xfId="0" applyFont="1" applyAlignment="1">
      <alignment vertical="center"/>
    </xf>
    <xf numFmtId="165" fontId="8" fillId="0" borderId="0" xfId="2" applyNumberFormat="1" applyFont="1" applyFill="1" applyAlignment="1">
      <alignment vertical="center"/>
    </xf>
    <xf numFmtId="0" fontId="18" fillId="0" borderId="0" xfId="0" applyFont="1" applyFill="1" applyBorder="1"/>
    <xf numFmtId="0" fontId="18" fillId="3" borderId="1" xfId="0" applyFont="1" applyFill="1" applyBorder="1"/>
    <xf numFmtId="0" fontId="8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4" borderId="1" xfId="0" applyFill="1" applyBorder="1"/>
    <xf numFmtId="0" fontId="0" fillId="2" borderId="1" xfId="0" applyFill="1" applyBorder="1" applyAlignment="1">
      <alignment horizontal="center"/>
    </xf>
    <xf numFmtId="0" fontId="0" fillId="5" borderId="1" xfId="0" applyFill="1" applyBorder="1"/>
    <xf numFmtId="49" fontId="0" fillId="5" borderId="1" xfId="0" applyNumberFormat="1" applyFill="1" applyBorder="1"/>
    <xf numFmtId="0" fontId="21" fillId="3" borderId="1" xfId="0" applyFont="1" applyFill="1" applyBorder="1"/>
    <xf numFmtId="10" fontId="9" fillId="0" borderId="0" xfId="2" applyNumberFormat="1" applyFont="1" applyAlignment="1">
      <alignment vertical="center"/>
    </xf>
    <xf numFmtId="165" fontId="7" fillId="0" borderId="0" xfId="2" applyNumberFormat="1" applyFont="1" applyFill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49" fontId="5" fillId="2" borderId="1" xfId="0" applyNumberFormat="1" applyFont="1" applyFill="1" applyBorder="1"/>
    <xf numFmtId="49" fontId="5" fillId="4" borderId="1" xfId="0" applyNumberFormat="1" applyFont="1" applyFill="1" applyBorder="1"/>
    <xf numFmtId="49" fontId="5" fillId="5" borderId="1" xfId="0" applyNumberFormat="1" applyFont="1" applyFill="1" applyBorder="1"/>
    <xf numFmtId="0" fontId="7" fillId="0" borderId="0" xfId="47" applyFont="1" applyAlignment="1">
      <alignment vertical="center"/>
    </xf>
    <xf numFmtId="0" fontId="8" fillId="0" borderId="0" xfId="47" applyFont="1" applyAlignment="1">
      <alignment vertical="center"/>
    </xf>
    <xf numFmtId="0" fontId="28" fillId="0" borderId="0" xfId="47" applyFont="1" applyAlignment="1">
      <alignment vertical="center"/>
    </xf>
    <xf numFmtId="49" fontId="8" fillId="6" borderId="1" xfId="47" applyNumberFormat="1" applyFont="1" applyFill="1" applyBorder="1" applyAlignment="1">
      <alignment horizontal="center" vertical="center"/>
    </xf>
    <xf numFmtId="0" fontId="12" fillId="0" borderId="0" xfId="47" applyFont="1" applyAlignment="1">
      <alignment vertical="center"/>
    </xf>
    <xf numFmtId="0" fontId="8" fillId="0" borderId="0" xfId="47" applyFont="1" applyAlignment="1">
      <alignment horizontal="center" vertical="center"/>
    </xf>
    <xf numFmtId="0" fontId="28" fillId="0" borderId="0" xfId="47" applyFont="1" applyAlignment="1">
      <alignment horizontal="center" vertical="center"/>
    </xf>
    <xf numFmtId="0" fontId="8" fillId="6" borderId="1" xfId="47" applyFont="1" applyFill="1" applyBorder="1" applyAlignment="1">
      <alignment vertical="center"/>
    </xf>
    <xf numFmtId="0" fontId="5" fillId="0" borderId="0" xfId="47" applyAlignment="1">
      <alignment vertical="center"/>
    </xf>
    <xf numFmtId="0" fontId="21" fillId="3" borderId="1" xfId="47" applyFont="1" applyFill="1" applyBorder="1"/>
    <xf numFmtId="0" fontId="7" fillId="6" borderId="1" xfId="47" applyFont="1" applyFill="1" applyBorder="1" applyAlignment="1">
      <alignment vertical="center"/>
    </xf>
    <xf numFmtId="0" fontId="12" fillId="0" borderId="0" xfId="47" quotePrefix="1" applyFont="1" applyAlignment="1">
      <alignment vertical="center"/>
    </xf>
    <xf numFmtId="0" fontId="29" fillId="0" borderId="0" xfId="47" applyFont="1" applyAlignment="1">
      <alignment vertical="center"/>
    </xf>
    <xf numFmtId="0" fontId="10" fillId="0" borderId="0" xfId="47" applyFont="1" applyAlignment="1">
      <alignment vertical="center"/>
    </xf>
    <xf numFmtId="0" fontId="19" fillId="0" borderId="0" xfId="47" applyFont="1" applyFill="1" applyBorder="1" applyAlignment="1">
      <alignment horizontal="center" vertical="center"/>
    </xf>
    <xf numFmtId="0" fontId="30" fillId="0" borderId="0" xfId="47" applyFont="1" applyAlignment="1">
      <alignment vertical="center"/>
    </xf>
    <xf numFmtId="3" fontId="10" fillId="0" borderId="0" xfId="47" applyNumberFormat="1" applyFont="1" applyAlignment="1">
      <alignment vertical="center"/>
    </xf>
    <xf numFmtId="0" fontId="13" fillId="0" borderId="0" xfId="47" applyFont="1" applyAlignment="1">
      <alignment vertical="center"/>
    </xf>
    <xf numFmtId="0" fontId="5" fillId="0" borderId="0" xfId="47" applyFont="1" applyFill="1" applyBorder="1"/>
    <xf numFmtId="0" fontId="17" fillId="0" borderId="0" xfId="47" applyFont="1" applyFill="1" applyBorder="1"/>
    <xf numFmtId="0" fontId="28" fillId="0" borderId="0" xfId="47" applyFont="1" applyFill="1" applyBorder="1"/>
    <xf numFmtId="0" fontId="17" fillId="0" borderId="0" xfId="47" applyFont="1" applyFill="1" applyBorder="1" applyAlignment="1">
      <alignment horizontal="center"/>
    </xf>
    <xf numFmtId="0" fontId="8" fillId="0" borderId="2" xfId="47" applyFont="1" applyBorder="1" applyAlignment="1">
      <alignment vertical="center"/>
    </xf>
    <xf numFmtId="0" fontId="7" fillId="0" borderId="3" xfId="47" applyFont="1" applyFill="1" applyBorder="1" applyAlignment="1">
      <alignment horizontal="center"/>
    </xf>
    <xf numFmtId="0" fontId="7" fillId="2" borderId="3" xfId="47" applyFont="1" applyFill="1" applyBorder="1" applyAlignment="1">
      <alignment horizontal="center"/>
    </xf>
    <xf numFmtId="0" fontId="7" fillId="0" borderId="4" xfId="47" applyFont="1" applyFill="1" applyBorder="1" applyAlignment="1">
      <alignment horizontal="center" vertical="top"/>
    </xf>
    <xf numFmtId="0" fontId="7" fillId="2" borderId="4" xfId="47" applyFont="1" applyFill="1" applyBorder="1" applyAlignment="1">
      <alignment horizontal="center" vertical="top"/>
    </xf>
    <xf numFmtId="0" fontId="8" fillId="4" borderId="1" xfId="47" applyFont="1" applyFill="1" applyBorder="1" applyAlignment="1">
      <alignment vertical="center"/>
    </xf>
    <xf numFmtId="0" fontId="27" fillId="0" borderId="0" xfId="47" applyFont="1" applyAlignment="1">
      <alignment vertical="center"/>
    </xf>
    <xf numFmtId="0" fontId="7" fillId="5" borderId="1" xfId="47" applyFont="1" applyFill="1" applyBorder="1" applyAlignment="1">
      <alignment vertical="center"/>
    </xf>
    <xf numFmtId="0" fontId="24" fillId="4" borderId="1" xfId="47" applyFont="1" applyFill="1" applyBorder="1" applyAlignment="1">
      <alignment vertical="center"/>
    </xf>
    <xf numFmtId="0" fontId="24" fillId="0" borderId="0" xfId="47" applyFont="1" applyAlignment="1">
      <alignment vertical="center"/>
    </xf>
    <xf numFmtId="0" fontId="8" fillId="5" borderId="1" xfId="47" applyFont="1" applyFill="1" applyBorder="1" applyAlignment="1">
      <alignment vertical="center"/>
    </xf>
    <xf numFmtId="0" fontId="11" fillId="0" borderId="0" xfId="47" applyFont="1" applyAlignment="1">
      <alignment vertical="center"/>
    </xf>
    <xf numFmtId="0" fontId="20" fillId="0" borderId="0" xfId="47" applyFont="1" applyAlignment="1">
      <alignment vertical="center"/>
    </xf>
    <xf numFmtId="0" fontId="24" fillId="0" borderId="1" xfId="47" applyFont="1" applyBorder="1" applyAlignment="1">
      <alignment horizontal="left" vertical="center"/>
    </xf>
    <xf numFmtId="0" fontId="8" fillId="4" borderId="1" xfId="47" applyFont="1" applyFill="1" applyBorder="1" applyAlignment="1">
      <alignment horizontal="left" vertical="center"/>
    </xf>
    <xf numFmtId="0" fontId="8" fillId="0" borderId="0" xfId="47" applyFont="1" applyFill="1" applyAlignment="1">
      <alignment vertical="center"/>
    </xf>
    <xf numFmtId="3" fontId="8" fillId="0" borderId="0" xfId="47" applyNumberFormat="1" applyFont="1" applyFill="1" applyAlignment="1">
      <alignment vertical="center"/>
    </xf>
    <xf numFmtId="0" fontId="8" fillId="4" borderId="1" xfId="48" applyFont="1" applyFill="1" applyBorder="1" applyAlignment="1">
      <alignment vertical="center"/>
    </xf>
    <xf numFmtId="0" fontId="11" fillId="0" borderId="1" xfId="48" applyFont="1" applyBorder="1" applyAlignment="1">
      <alignment vertical="center"/>
    </xf>
    <xf numFmtId="3" fontId="26" fillId="0" borderId="1" xfId="47" applyNumberFormat="1" applyFont="1" applyFill="1" applyBorder="1" applyAlignment="1">
      <alignment vertical="center"/>
    </xf>
    <xf numFmtId="0" fontId="7" fillId="6" borderId="1" xfId="47" applyFont="1" applyFill="1" applyBorder="1" applyAlignment="1">
      <alignment horizontal="left" vertical="center"/>
    </xf>
    <xf numFmtId="0" fontId="27" fillId="4" borderId="1" xfId="47" applyFont="1" applyFill="1" applyBorder="1" applyAlignment="1">
      <alignment vertical="center"/>
    </xf>
    <xf numFmtId="165" fontId="27" fillId="0" borderId="0" xfId="2" applyNumberFormat="1" applyFont="1" applyFill="1" applyAlignment="1">
      <alignment vertical="center"/>
    </xf>
    <xf numFmtId="3" fontId="8" fillId="0" borderId="0" xfId="47" applyNumberFormat="1" applyFont="1" applyAlignment="1">
      <alignment vertical="center"/>
    </xf>
    <xf numFmtId="0" fontId="28" fillId="0" borderId="0" xfId="0" applyFont="1" applyAlignment="1">
      <alignment vertical="center"/>
    </xf>
    <xf numFmtId="0" fontId="7" fillId="0" borderId="1" xfId="47" applyFont="1" applyFill="1" applyBorder="1" applyAlignment="1">
      <alignment horizontal="left" vertical="center"/>
    </xf>
    <xf numFmtId="0" fontId="8" fillId="0" borderId="1" xfId="47" applyFont="1" applyFill="1" applyBorder="1" applyAlignment="1">
      <alignment horizontal="left" vertical="center"/>
    </xf>
    <xf numFmtId="49" fontId="12" fillId="0" borderId="0" xfId="47" applyNumberFormat="1" applyFont="1" applyAlignment="1">
      <alignment vertical="center"/>
    </xf>
    <xf numFmtId="0" fontId="31" fillId="0" borderId="0" xfId="47" applyFont="1" applyAlignment="1">
      <alignment vertical="center"/>
    </xf>
    <xf numFmtId="3" fontId="12" fillId="0" borderId="1" xfId="47" applyNumberFormat="1" applyFont="1" applyFill="1" applyBorder="1" applyAlignment="1">
      <alignment vertical="center"/>
    </xf>
    <xf numFmtId="3" fontId="31" fillId="0" borderId="1" xfId="47" applyNumberFormat="1" applyFont="1" applyFill="1" applyBorder="1" applyAlignment="1">
      <alignment vertical="center"/>
    </xf>
    <xf numFmtId="165" fontId="31" fillId="4" borderId="1" xfId="2" applyNumberFormat="1" applyFont="1" applyFill="1" applyBorder="1" applyAlignment="1">
      <alignment vertical="center"/>
    </xf>
    <xf numFmtId="165" fontId="12" fillId="0" borderId="1" xfId="2" applyNumberFormat="1" applyFont="1" applyFill="1" applyBorder="1" applyAlignment="1">
      <alignment vertical="center"/>
    </xf>
    <xf numFmtId="3" fontId="13" fillId="3" borderId="1" xfId="47" applyNumberFormat="1" applyFont="1" applyFill="1" applyBorder="1" applyAlignment="1">
      <alignment vertical="center"/>
    </xf>
    <xf numFmtId="3" fontId="32" fillId="0" borderId="1" xfId="47" applyNumberFormat="1" applyFont="1" applyFill="1" applyBorder="1" applyAlignment="1">
      <alignment vertical="center"/>
    </xf>
    <xf numFmtId="3" fontId="13" fillId="0" borderId="1" xfId="47" applyNumberFormat="1" applyFont="1" applyFill="1" applyBorder="1" applyAlignment="1">
      <alignment vertical="center"/>
    </xf>
    <xf numFmtId="3" fontId="10" fillId="0" borderId="1" xfId="47" applyNumberFormat="1" applyFont="1" applyFill="1" applyBorder="1" applyAlignment="1">
      <alignment vertical="center"/>
    </xf>
    <xf numFmtId="3" fontId="13" fillId="6" borderId="1" xfId="47" applyNumberFormat="1" applyFont="1" applyFill="1" applyBorder="1" applyAlignment="1">
      <alignment vertical="center"/>
    </xf>
    <xf numFmtId="3" fontId="33" fillId="0" borderId="1" xfId="47" applyNumberFormat="1" applyFont="1" applyFill="1" applyBorder="1" applyAlignment="1">
      <alignment vertical="center"/>
    </xf>
    <xf numFmtId="3" fontId="13" fillId="8" borderId="1" xfId="47" applyNumberFormat="1" applyFont="1" applyFill="1" applyBorder="1" applyAlignment="1">
      <alignment vertical="center"/>
    </xf>
    <xf numFmtId="3" fontId="34" fillId="0" borderId="1" xfId="47" applyNumberFormat="1" applyFont="1" applyFill="1" applyBorder="1" applyAlignment="1">
      <alignment vertical="center"/>
    </xf>
    <xf numFmtId="3" fontId="35" fillId="0" borderId="1" xfId="47" applyNumberFormat="1" applyFont="1" applyFill="1" applyBorder="1" applyAlignment="1">
      <alignment vertical="center"/>
    </xf>
    <xf numFmtId="3" fontId="36" fillId="0" borderId="1" xfId="47" applyNumberFormat="1" applyFont="1" applyFill="1" applyBorder="1" applyAlignment="1">
      <alignment vertical="center"/>
    </xf>
    <xf numFmtId="165" fontId="10" fillId="4" borderId="1" xfId="2" applyNumberFormat="1" applyFont="1" applyFill="1" applyBorder="1" applyAlignment="1">
      <alignment vertical="center"/>
    </xf>
    <xf numFmtId="165" fontId="13" fillId="0" borderId="1" xfId="2" applyNumberFormat="1" applyFont="1" applyFill="1" applyBorder="1" applyAlignment="1">
      <alignment vertical="center"/>
    </xf>
    <xf numFmtId="3" fontId="35" fillId="5" borderId="1" xfId="47" applyNumberFormat="1" applyFont="1" applyFill="1" applyBorder="1" applyAlignment="1">
      <alignment vertical="center"/>
    </xf>
    <xf numFmtId="3" fontId="34" fillId="5" borderId="1" xfId="47" applyNumberFormat="1" applyFont="1" applyFill="1" applyBorder="1" applyAlignment="1">
      <alignment vertical="center"/>
    </xf>
    <xf numFmtId="166" fontId="10" fillId="0" borderId="1" xfId="47" applyNumberFormat="1" applyFont="1" applyFill="1" applyBorder="1" applyAlignment="1">
      <alignment vertical="center"/>
    </xf>
    <xf numFmtId="166" fontId="13" fillId="0" borderId="1" xfId="47" applyNumberFormat="1" applyFont="1" applyFill="1" applyBorder="1" applyAlignment="1">
      <alignment vertical="center"/>
    </xf>
    <xf numFmtId="166" fontId="10" fillId="3" borderId="1" xfId="47" applyNumberFormat="1" applyFont="1" applyFill="1" applyBorder="1" applyAlignment="1">
      <alignment vertical="center"/>
    </xf>
    <xf numFmtId="166" fontId="35" fillId="3" borderId="1" xfId="47" applyNumberFormat="1" applyFont="1" applyFill="1" applyBorder="1" applyAlignment="1">
      <alignment vertical="center"/>
    </xf>
    <xf numFmtId="166" fontId="35" fillId="0" borderId="1" xfId="47" applyNumberFormat="1" applyFont="1" applyFill="1" applyBorder="1" applyAlignment="1">
      <alignment vertical="center"/>
    </xf>
    <xf numFmtId="3" fontId="13" fillId="7" borderId="1" xfId="47" applyNumberFormat="1" applyFont="1" applyFill="1" applyBorder="1" applyAlignment="1">
      <alignment vertical="center"/>
    </xf>
    <xf numFmtId="166" fontId="13" fillId="9" borderId="1" xfId="47" applyNumberFormat="1" applyFont="1" applyFill="1" applyBorder="1" applyAlignment="1">
      <alignment vertical="center"/>
    </xf>
    <xf numFmtId="3" fontId="13" fillId="9" borderId="1" xfId="47" applyNumberFormat="1" applyFont="1" applyFill="1" applyBorder="1" applyAlignment="1">
      <alignment vertical="center"/>
    </xf>
    <xf numFmtId="165" fontId="10" fillId="0" borderId="1" xfId="2" applyNumberFormat="1" applyFont="1" applyFill="1" applyBorder="1" applyAlignment="1">
      <alignment vertical="center"/>
    </xf>
    <xf numFmtId="166" fontId="10" fillId="6" borderId="1" xfId="48" applyNumberFormat="1" applyFont="1" applyFill="1" applyBorder="1" applyAlignment="1">
      <alignment vertical="center"/>
    </xf>
    <xf numFmtId="0" fontId="10" fillId="0" borderId="0" xfId="48" applyFont="1" applyAlignment="1">
      <alignment vertical="center"/>
    </xf>
    <xf numFmtId="166" fontId="37" fillId="6" borderId="1" xfId="48" applyNumberFormat="1" applyFont="1" applyFill="1" applyBorder="1" applyAlignment="1">
      <alignment vertical="center"/>
    </xf>
    <xf numFmtId="0" fontId="37" fillId="0" borderId="0" xfId="48" applyFont="1" applyAlignment="1">
      <alignment vertical="center"/>
    </xf>
    <xf numFmtId="0" fontId="37" fillId="0" borderId="0" xfId="47" applyFont="1" applyAlignment="1">
      <alignment vertical="center"/>
    </xf>
    <xf numFmtId="3" fontId="37" fillId="0" borderId="1" xfId="47" applyNumberFormat="1" applyFont="1" applyFill="1" applyBorder="1" applyAlignment="1">
      <alignment vertical="center"/>
    </xf>
    <xf numFmtId="166" fontId="38" fillId="9" borderId="1" xfId="47" applyNumberFormat="1" applyFont="1" applyFill="1" applyBorder="1" applyAlignment="1">
      <alignment vertical="center"/>
    </xf>
    <xf numFmtId="3" fontId="37" fillId="8" borderId="1" xfId="47" applyNumberFormat="1" applyFont="1" applyFill="1" applyBorder="1" applyAlignment="1">
      <alignment vertical="center"/>
    </xf>
    <xf numFmtId="3" fontId="38" fillId="8" borderId="1" xfId="47" applyNumberFormat="1" applyFont="1" applyFill="1" applyBorder="1" applyAlignment="1">
      <alignment vertical="center"/>
    </xf>
    <xf numFmtId="3" fontId="38" fillId="0" borderId="1" xfId="47" applyNumberFormat="1" applyFont="1" applyFill="1" applyBorder="1" applyAlignment="1">
      <alignment vertical="center"/>
    </xf>
    <xf numFmtId="165" fontId="37" fillId="0" borderId="1" xfId="2" applyNumberFormat="1" applyFont="1" applyFill="1" applyBorder="1" applyAlignment="1">
      <alignment vertical="center"/>
    </xf>
    <xf numFmtId="3" fontId="38" fillId="3" borderId="1" xfId="47" applyNumberFormat="1" applyFont="1" applyFill="1" applyBorder="1" applyAlignment="1">
      <alignment vertical="center"/>
    </xf>
    <xf numFmtId="3" fontId="8" fillId="0" borderId="0" xfId="0" applyNumberFormat="1" applyFont="1" applyAlignment="1">
      <alignment vertical="center"/>
    </xf>
    <xf numFmtId="0" fontId="27" fillId="0" borderId="1" xfId="47" applyFont="1" applyFill="1" applyBorder="1" applyAlignment="1">
      <alignment horizontal="left" vertical="center"/>
    </xf>
    <xf numFmtId="0" fontId="7" fillId="8" borderId="1" xfId="47" applyFont="1" applyFill="1" applyBorder="1" applyAlignment="1">
      <alignment horizontal="left" vertical="center"/>
    </xf>
    <xf numFmtId="0" fontId="7" fillId="0" borderId="0" xfId="47" applyFont="1" applyAlignment="1">
      <alignment horizontal="left" vertical="center"/>
    </xf>
    <xf numFmtId="0" fontId="8" fillId="3" borderId="1" xfId="47" applyFont="1" applyFill="1" applyBorder="1" applyAlignment="1">
      <alignment horizontal="left" vertical="center"/>
    </xf>
    <xf numFmtId="0" fontId="24" fillId="3" borderId="1" xfId="47" applyFont="1" applyFill="1" applyBorder="1" applyAlignment="1">
      <alignment horizontal="left" vertical="center"/>
    </xf>
    <xf numFmtId="0" fontId="7" fillId="0" borderId="5" xfId="47" applyFont="1" applyBorder="1" applyAlignment="1">
      <alignment horizontal="left" vertical="center"/>
    </xf>
    <xf numFmtId="3" fontId="7" fillId="6" borderId="1" xfId="47" applyNumberFormat="1" applyFont="1" applyFill="1" applyBorder="1" applyAlignment="1">
      <alignment horizontal="left" vertical="center"/>
    </xf>
    <xf numFmtId="0" fontId="7" fillId="7" borderId="1" xfId="47" applyFont="1" applyFill="1" applyBorder="1" applyAlignment="1">
      <alignment horizontal="left" vertical="center"/>
    </xf>
    <xf numFmtId="0" fontId="8" fillId="6" borderId="1" xfId="48" applyFont="1" applyFill="1" applyBorder="1" applyAlignment="1">
      <alignment horizontal="left" vertical="center"/>
    </xf>
    <xf numFmtId="0" fontId="8" fillId="0" borderId="0" xfId="48" applyFont="1" applyAlignment="1">
      <alignment horizontal="left" vertical="center"/>
    </xf>
    <xf numFmtId="0" fontId="11" fillId="0" borderId="1" xfId="47" applyFont="1" applyBorder="1" applyAlignment="1">
      <alignment horizontal="left" vertical="center"/>
    </xf>
    <xf numFmtId="0" fontId="20" fillId="0" borderId="1" xfId="47" applyFont="1" applyBorder="1" applyAlignment="1">
      <alignment horizontal="left" vertical="center"/>
    </xf>
    <xf numFmtId="0" fontId="8" fillId="0" borderId="1" xfId="47" applyFont="1" applyBorder="1" applyAlignment="1">
      <alignment horizontal="left" vertical="center"/>
    </xf>
    <xf numFmtId="0" fontId="7" fillId="9" borderId="1" xfId="47" applyFont="1" applyFill="1" applyBorder="1" applyAlignment="1">
      <alignment horizontal="left" vertical="center"/>
    </xf>
    <xf numFmtId="3" fontId="38" fillId="6" borderId="1" xfId="47" applyNumberFormat="1" applyFont="1" applyFill="1" applyBorder="1" applyAlignment="1">
      <alignment vertical="center"/>
    </xf>
    <xf numFmtId="165" fontId="40" fillId="4" borderId="1" xfId="2" applyNumberFormat="1" applyFont="1" applyFill="1" applyBorder="1" applyAlignment="1">
      <alignment vertical="center"/>
    </xf>
    <xf numFmtId="0" fontId="41" fillId="0" borderId="0" xfId="47" applyFont="1" applyAlignment="1">
      <alignment vertical="center"/>
    </xf>
    <xf numFmtId="166" fontId="37" fillId="0" borderId="1" xfId="47" applyNumberFormat="1" applyFont="1" applyFill="1" applyBorder="1" applyAlignment="1">
      <alignment vertical="center"/>
    </xf>
    <xf numFmtId="166" fontId="37" fillId="3" borderId="1" xfId="47" applyNumberFormat="1" applyFont="1" applyFill="1" applyBorder="1" applyAlignment="1">
      <alignment vertical="center"/>
    </xf>
    <xf numFmtId="165" fontId="37" fillId="4" borderId="1" xfId="2" applyNumberFormat="1" applyFont="1" applyFill="1" applyBorder="1" applyAlignment="1">
      <alignment vertical="center"/>
    </xf>
    <xf numFmtId="3" fontId="38" fillId="7" borderId="1" xfId="47" applyNumberFormat="1" applyFont="1" applyFill="1" applyBorder="1" applyAlignment="1">
      <alignment vertical="center"/>
    </xf>
    <xf numFmtId="0" fontId="40" fillId="0" borderId="0" xfId="47" applyFont="1" applyAlignment="1">
      <alignment vertical="center"/>
    </xf>
    <xf numFmtId="0" fontId="8" fillId="0" borderId="1" xfId="47" applyFont="1" applyBorder="1" applyAlignment="1">
      <alignment vertical="center"/>
    </xf>
    <xf numFmtId="3" fontId="8" fillId="0" borderId="1" xfId="47" applyNumberFormat="1" applyFont="1" applyFill="1" applyBorder="1" applyAlignment="1">
      <alignment vertical="center"/>
    </xf>
    <xf numFmtId="3" fontId="42" fillId="0" borderId="1" xfId="47" applyNumberFormat="1" applyFont="1" applyFill="1" applyBorder="1" applyAlignment="1">
      <alignment vertical="center"/>
    </xf>
    <xf numFmtId="3" fontId="7" fillId="0" borderId="1" xfId="47" applyNumberFormat="1" applyFont="1" applyFill="1" applyBorder="1" applyAlignment="1">
      <alignment vertical="center"/>
    </xf>
    <xf numFmtId="3" fontId="7" fillId="10" borderId="1" xfId="0" applyNumberFormat="1" applyFont="1" applyFill="1" applyBorder="1" applyAlignment="1">
      <alignment vertical="center"/>
    </xf>
    <xf numFmtId="3" fontId="14" fillId="10" borderId="1" xfId="0" applyNumberFormat="1" applyFont="1" applyFill="1" applyBorder="1" applyAlignment="1">
      <alignment vertical="center"/>
    </xf>
    <xf numFmtId="0" fontId="26" fillId="0" borderId="0" xfId="47" applyFont="1" applyAlignment="1">
      <alignment vertical="center"/>
    </xf>
    <xf numFmtId="3" fontId="26" fillId="0" borderId="0" xfId="47" applyNumberFormat="1" applyFont="1" applyAlignment="1">
      <alignment vertical="center"/>
    </xf>
    <xf numFmtId="165" fontId="8" fillId="0" borderId="1" xfId="2" applyNumberFormat="1" applyFont="1" applyFill="1" applyBorder="1" applyAlignment="1">
      <alignment vertical="center"/>
    </xf>
    <xf numFmtId="0" fontId="7" fillId="4" borderId="1" xfId="47" applyFont="1" applyFill="1" applyBorder="1" applyAlignment="1">
      <alignment vertical="center"/>
    </xf>
    <xf numFmtId="0" fontId="7" fillId="11" borderId="1" xfId="47" applyFont="1" applyFill="1" applyBorder="1" applyAlignment="1">
      <alignment horizontal="left" vertical="center"/>
    </xf>
    <xf numFmtId="0" fontId="7" fillId="11" borderId="0" xfId="47" applyFont="1" applyFill="1" applyAlignment="1">
      <alignment vertical="center"/>
    </xf>
    <xf numFmtId="3" fontId="13" fillId="11" borderId="1" xfId="47" applyNumberFormat="1" applyFont="1" applyFill="1" applyBorder="1" applyAlignment="1">
      <alignment vertical="center"/>
    </xf>
    <xf numFmtId="3" fontId="38" fillId="11" borderId="1" xfId="47" applyNumberFormat="1" applyFont="1" applyFill="1" applyBorder="1" applyAlignment="1">
      <alignment vertical="center"/>
    </xf>
    <xf numFmtId="0" fontId="11" fillId="11" borderId="0" xfId="47" applyFont="1" applyFill="1" applyAlignment="1">
      <alignment vertical="center"/>
    </xf>
    <xf numFmtId="0" fontId="8" fillId="11" borderId="0" xfId="47" applyFont="1" applyFill="1" applyAlignment="1">
      <alignment vertical="center"/>
    </xf>
    <xf numFmtId="0" fontId="12" fillId="0" borderId="0" xfId="47" applyNumberFormat="1" applyFont="1" applyAlignment="1">
      <alignment vertical="center"/>
    </xf>
    <xf numFmtId="0" fontId="31" fillId="0" borderId="1" xfId="47" applyFont="1" applyBorder="1" applyAlignment="1">
      <alignment horizontal="center" vertical="center"/>
    </xf>
    <xf numFmtId="0" fontId="31" fillId="0" borderId="1" xfId="47" quotePrefix="1" applyFont="1" applyBorder="1" applyAlignment="1">
      <alignment horizontal="center" vertical="center"/>
    </xf>
    <xf numFmtId="0" fontId="43" fillId="3" borderId="1" xfId="47" applyFont="1" applyFill="1" applyBorder="1"/>
    <xf numFmtId="0" fontId="5" fillId="0" borderId="0" xfId="47" applyFont="1" applyAlignment="1">
      <alignment vertical="center"/>
    </xf>
    <xf numFmtId="10" fontId="44" fillId="0" borderId="0" xfId="2" applyNumberFormat="1" applyFont="1" applyAlignment="1">
      <alignment vertical="center"/>
    </xf>
    <xf numFmtId="0" fontId="31" fillId="0" borderId="0" xfId="47" quotePrefix="1" applyFont="1" applyAlignment="1">
      <alignment vertical="center"/>
    </xf>
    <xf numFmtId="167" fontId="8" fillId="4" borderId="1" xfId="47" applyNumberFormat="1" applyFont="1" applyFill="1" applyBorder="1" applyAlignment="1">
      <alignment vertical="center"/>
    </xf>
    <xf numFmtId="167" fontId="41" fillId="4" borderId="1" xfId="47" applyNumberFormat="1" applyFont="1" applyFill="1" applyBorder="1" applyAlignment="1">
      <alignment vertical="center"/>
    </xf>
    <xf numFmtId="167" fontId="7" fillId="0" borderId="1" xfId="47" applyNumberFormat="1" applyFont="1" applyFill="1" applyBorder="1" applyAlignment="1">
      <alignment vertical="center"/>
    </xf>
    <xf numFmtId="49" fontId="7" fillId="0" borderId="3" xfId="47" applyNumberFormat="1" applyFont="1" applyFill="1" applyBorder="1" applyAlignment="1">
      <alignment horizontal="center"/>
    </xf>
    <xf numFmtId="49" fontId="39" fillId="0" borderId="3" xfId="47" applyNumberFormat="1" applyFont="1" applyFill="1" applyBorder="1" applyAlignment="1">
      <alignment horizontal="center"/>
    </xf>
    <xf numFmtId="49" fontId="39" fillId="0" borderId="4" xfId="47" applyNumberFormat="1" applyFont="1" applyFill="1" applyBorder="1" applyAlignment="1">
      <alignment horizontal="center" vertical="top"/>
    </xf>
    <xf numFmtId="49" fontId="14" fillId="0" borderId="4" xfId="47" applyNumberFormat="1" applyFont="1" applyFill="1" applyBorder="1" applyAlignment="1">
      <alignment horizontal="center" vertical="top"/>
    </xf>
    <xf numFmtId="49" fontId="14" fillId="0" borderId="3" xfId="47" applyNumberFormat="1" applyFont="1" applyFill="1" applyBorder="1" applyAlignment="1">
      <alignment horizontal="center"/>
    </xf>
    <xf numFmtId="0" fontId="8" fillId="0" borderId="0" xfId="0" applyFont="1" applyAlignment="1">
      <alignment horizontal="left" vertical="center"/>
    </xf>
    <xf numFmtId="0" fontId="7" fillId="10" borderId="1" xfId="0" applyFont="1" applyFill="1" applyBorder="1" applyAlignment="1">
      <alignment horizontal="left" vertical="center"/>
    </xf>
    <xf numFmtId="0" fontId="7" fillId="12" borderId="3" xfId="47" applyFont="1" applyFill="1" applyBorder="1" applyAlignment="1">
      <alignment horizontal="center"/>
    </xf>
    <xf numFmtId="0" fontId="7" fillId="12" borderId="4" xfId="47" applyFont="1" applyFill="1" applyBorder="1" applyAlignment="1">
      <alignment horizontal="center" vertical="top"/>
    </xf>
    <xf numFmtId="49" fontId="8" fillId="6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7" fillId="6" borderId="1" xfId="0" applyFont="1" applyFill="1" applyBorder="1" applyAlignment="1">
      <alignment vertical="center"/>
    </xf>
    <xf numFmtId="0" fontId="12" fillId="0" borderId="0" xfId="0" quotePrefix="1" applyFont="1" applyAlignment="1">
      <alignment vertical="center"/>
    </xf>
    <xf numFmtId="0" fontId="10" fillId="0" borderId="0" xfId="0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0" fontId="5" fillId="0" borderId="0" xfId="0" applyFont="1" applyFill="1" applyBorder="1"/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8" fillId="0" borderId="2" xfId="0" applyFont="1" applyBorder="1" applyAlignment="1">
      <alignment vertical="center"/>
    </xf>
    <xf numFmtId="0" fontId="7" fillId="2" borderId="3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 vertical="top"/>
    </xf>
    <xf numFmtId="0" fontId="8" fillId="4" borderId="1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166" fontId="8" fillId="3" borderId="1" xfId="0" applyNumberFormat="1" applyFont="1" applyFill="1" applyBorder="1" applyAlignment="1">
      <alignment vertical="center"/>
    </xf>
    <xf numFmtId="166" fontId="42" fillId="3" borderId="1" xfId="0" applyNumberFormat="1" applyFont="1" applyFill="1" applyBorder="1" applyAlignment="1">
      <alignment vertical="center"/>
    </xf>
    <xf numFmtId="166" fontId="7" fillId="0" borderId="1" xfId="0" applyNumberFormat="1" applyFont="1" applyFill="1" applyBorder="1" applyAlignment="1">
      <alignment vertical="center"/>
    </xf>
    <xf numFmtId="0" fontId="24" fillId="4" borderId="1" xfId="0" applyFont="1" applyFill="1" applyBorder="1" applyAlignment="1">
      <alignment vertical="center"/>
    </xf>
    <xf numFmtId="0" fontId="24" fillId="3" borderId="1" xfId="0" applyFont="1" applyFill="1" applyBorder="1" applyAlignment="1">
      <alignment vertical="center"/>
    </xf>
    <xf numFmtId="0" fontId="24" fillId="0" borderId="0" xfId="0" applyFont="1" applyAlignment="1">
      <alignment vertical="center"/>
    </xf>
    <xf numFmtId="166" fontId="24" fillId="3" borderId="1" xfId="0" applyNumberFormat="1" applyFont="1" applyFill="1" applyBorder="1" applyAlignment="1">
      <alignment vertical="center"/>
    </xf>
    <xf numFmtId="166" fontId="24" fillId="0" borderId="1" xfId="0" applyNumberFormat="1" applyFont="1" applyFill="1" applyBorder="1" applyAlignment="1">
      <alignment vertical="center"/>
    </xf>
    <xf numFmtId="0" fontId="8" fillId="5" borderId="1" xfId="0" applyFont="1" applyFill="1" applyBorder="1" applyAlignment="1">
      <alignment vertical="center"/>
    </xf>
    <xf numFmtId="165" fontId="8" fillId="4" borderId="1" xfId="2" applyNumberFormat="1" applyFont="1" applyFill="1" applyBorder="1" applyAlignment="1">
      <alignment vertical="center"/>
    </xf>
    <xf numFmtId="165" fontId="42" fillId="4" borderId="1" xfId="2" applyNumberFormat="1" applyFont="1" applyFill="1" applyBorder="1" applyAlignment="1">
      <alignment vertical="center"/>
    </xf>
    <xf numFmtId="165" fontId="7" fillId="0" borderId="1" xfId="2" applyNumberFormat="1" applyFont="1" applyFill="1" applyBorder="1" applyAlignment="1">
      <alignment vertical="center"/>
    </xf>
    <xf numFmtId="0" fontId="8" fillId="0" borderId="1" xfId="0" applyFont="1" applyBorder="1" applyAlignment="1">
      <alignment horizontal="left" vertical="center" indent="2"/>
    </xf>
    <xf numFmtId="3" fontId="8" fillId="0" borderId="1" xfId="0" applyNumberFormat="1" applyFont="1" applyFill="1" applyBorder="1" applyAlignment="1">
      <alignment vertical="center"/>
    </xf>
    <xf numFmtId="3" fontId="42" fillId="0" borderId="1" xfId="0" applyNumberFormat="1" applyFont="1" applyFill="1" applyBorder="1" applyAlignment="1">
      <alignment vertical="center"/>
    </xf>
    <xf numFmtId="0" fontId="11" fillId="0" borderId="1" xfId="0" applyFont="1" applyBorder="1" applyAlignment="1">
      <alignment horizontal="left" vertical="center" indent="2"/>
    </xf>
    <xf numFmtId="0" fontId="11" fillId="0" borderId="0" xfId="0" applyFont="1" applyAlignment="1">
      <alignment vertical="center"/>
    </xf>
    <xf numFmtId="3" fontId="11" fillId="0" borderId="1" xfId="0" applyNumberFormat="1" applyFont="1" applyFill="1" applyBorder="1" applyAlignment="1">
      <alignment vertical="center"/>
    </xf>
    <xf numFmtId="0" fontId="7" fillId="8" borderId="1" xfId="0" applyFont="1" applyFill="1" applyBorder="1" applyAlignment="1">
      <alignment vertical="center"/>
    </xf>
    <xf numFmtId="3" fontId="7" fillId="8" borderId="1" xfId="0" applyNumberFormat="1" applyFont="1" applyFill="1" applyBorder="1" applyAlignment="1">
      <alignment vertical="center"/>
    </xf>
    <xf numFmtId="3" fontId="14" fillId="8" borderId="1" xfId="0" applyNumberFormat="1" applyFont="1" applyFill="1" applyBorder="1" applyAlignment="1">
      <alignment vertical="center"/>
    </xf>
    <xf numFmtId="0" fontId="7" fillId="0" borderId="5" xfId="0" applyFont="1" applyBorder="1" applyAlignment="1">
      <alignment vertical="center"/>
    </xf>
    <xf numFmtId="0" fontId="42" fillId="0" borderId="0" xfId="0" applyFont="1" applyAlignment="1">
      <alignment vertical="center"/>
    </xf>
    <xf numFmtId="0" fontId="8" fillId="4" borderId="1" xfId="0" applyFont="1" applyFill="1" applyBorder="1" applyAlignment="1">
      <alignment horizontal="left" vertical="center"/>
    </xf>
    <xf numFmtId="167" fontId="8" fillId="4" borderId="1" xfId="0" applyNumberFormat="1" applyFont="1" applyFill="1" applyBorder="1" applyAlignment="1">
      <alignment vertical="center"/>
    </xf>
    <xf numFmtId="167" fontId="42" fillId="4" borderId="1" xfId="0" applyNumberFormat="1" applyFont="1" applyFill="1" applyBorder="1" applyAlignment="1">
      <alignment vertical="center"/>
    </xf>
    <xf numFmtId="167" fontId="7" fillId="0" borderId="1" xfId="0" applyNumberFormat="1" applyFont="1" applyFill="1" applyBorder="1" applyAlignment="1">
      <alignment vertical="center"/>
    </xf>
    <xf numFmtId="0" fontId="24" fillId="0" borderId="1" xfId="0" applyFont="1" applyBorder="1" applyAlignment="1">
      <alignment horizontal="left" vertical="center" indent="2"/>
    </xf>
    <xf numFmtId="3" fontId="24" fillId="0" borderId="1" xfId="0" applyNumberFormat="1" applyFont="1" applyFill="1" applyBorder="1" applyAlignment="1">
      <alignment vertical="center"/>
    </xf>
    <xf numFmtId="0" fontId="11" fillId="0" borderId="1" xfId="0" applyFont="1" applyBorder="1" applyAlignment="1">
      <alignment vertical="center"/>
    </xf>
    <xf numFmtId="3" fontId="7" fillId="6" borderId="1" xfId="0" applyNumberFormat="1" applyFont="1" applyFill="1" applyBorder="1" applyAlignment="1">
      <alignment vertical="center"/>
    </xf>
    <xf numFmtId="3" fontId="14" fillId="6" borderId="1" xfId="0" applyNumberFormat="1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0" fontId="7" fillId="5" borderId="1" xfId="0" applyFont="1" applyFill="1" applyBorder="1" applyAlignment="1">
      <alignment vertical="center"/>
    </xf>
    <xf numFmtId="0" fontId="7" fillId="7" borderId="1" xfId="0" applyFont="1" applyFill="1" applyBorder="1" applyAlignment="1">
      <alignment vertical="center"/>
    </xf>
    <xf numFmtId="3" fontId="7" fillId="7" borderId="1" xfId="0" applyNumberFormat="1" applyFont="1" applyFill="1" applyBorder="1" applyAlignment="1">
      <alignment vertical="center"/>
    </xf>
    <xf numFmtId="3" fontId="14" fillId="7" borderId="1" xfId="0" applyNumberFormat="1" applyFont="1" applyFill="1" applyBorder="1" applyAlignment="1">
      <alignment vertical="center"/>
    </xf>
    <xf numFmtId="3" fontId="26" fillId="0" borderId="1" xfId="0" applyNumberFormat="1" applyFont="1" applyFill="1" applyBorder="1" applyAlignment="1">
      <alignment vertical="center"/>
    </xf>
    <xf numFmtId="0" fontId="17" fillId="0" borderId="0" xfId="47" applyFont="1" applyAlignment="1">
      <alignment vertical="center"/>
    </xf>
    <xf numFmtId="49" fontId="5" fillId="6" borderId="1" xfId="47" applyNumberFormat="1" applyFont="1" applyFill="1" applyBorder="1" applyAlignment="1">
      <alignment horizontal="center" vertical="center"/>
    </xf>
    <xf numFmtId="0" fontId="5" fillId="0" borderId="0" xfId="47" applyFont="1" applyAlignment="1">
      <alignment horizontal="center" vertical="center"/>
    </xf>
    <xf numFmtId="0" fontId="5" fillId="6" borderId="1" xfId="47" applyFont="1" applyFill="1" applyBorder="1" applyAlignment="1">
      <alignment vertical="center"/>
    </xf>
    <xf numFmtId="0" fontId="17" fillId="6" borderId="1" xfId="47" applyFont="1" applyFill="1" applyBorder="1" applyAlignment="1">
      <alignment vertical="center"/>
    </xf>
    <xf numFmtId="0" fontId="5" fillId="0" borderId="2" xfId="47" applyFont="1" applyBorder="1" applyAlignment="1">
      <alignment vertical="center"/>
    </xf>
    <xf numFmtId="0" fontId="17" fillId="0" borderId="3" xfId="47" applyFont="1" applyFill="1" applyBorder="1" applyAlignment="1">
      <alignment horizontal="center"/>
    </xf>
    <xf numFmtId="49" fontId="23" fillId="0" borderId="3" xfId="47" applyNumberFormat="1" applyFont="1" applyFill="1" applyBorder="1" applyAlignment="1">
      <alignment horizontal="center"/>
    </xf>
    <xf numFmtId="0" fontId="17" fillId="2" borderId="3" xfId="47" applyFont="1" applyFill="1" applyBorder="1" applyAlignment="1">
      <alignment horizontal="center"/>
    </xf>
    <xf numFmtId="0" fontId="17" fillId="12" borderId="3" xfId="47" applyFont="1" applyFill="1" applyBorder="1" applyAlignment="1">
      <alignment horizontal="center"/>
    </xf>
    <xf numFmtId="0" fontId="17" fillId="0" borderId="4" xfId="47" applyFont="1" applyFill="1" applyBorder="1" applyAlignment="1">
      <alignment horizontal="center" vertical="top"/>
    </xf>
    <xf numFmtId="49" fontId="23" fillId="0" borderId="4" xfId="47" applyNumberFormat="1" applyFont="1" applyFill="1" applyBorder="1" applyAlignment="1">
      <alignment horizontal="center" vertical="top"/>
    </xf>
    <xf numFmtId="0" fontId="17" fillId="2" borderId="4" xfId="47" applyFont="1" applyFill="1" applyBorder="1" applyAlignment="1">
      <alignment horizontal="center" vertical="top"/>
    </xf>
    <xf numFmtId="0" fontId="17" fillId="12" borderId="4" xfId="47" applyFont="1" applyFill="1" applyBorder="1" applyAlignment="1">
      <alignment horizontal="center" vertical="top"/>
    </xf>
    <xf numFmtId="0" fontId="5" fillId="0" borderId="1" xfId="47" applyFont="1" applyBorder="1" applyAlignment="1">
      <alignment vertical="center"/>
    </xf>
    <xf numFmtId="0" fontId="5" fillId="4" borderId="1" xfId="47" applyFont="1" applyFill="1" applyBorder="1" applyAlignment="1">
      <alignment vertical="center"/>
    </xf>
    <xf numFmtId="165" fontId="5" fillId="0" borderId="0" xfId="2" applyNumberFormat="1" applyFont="1" applyFill="1" applyAlignment="1">
      <alignment vertical="center"/>
    </xf>
    <xf numFmtId="0" fontId="5" fillId="0" borderId="1" xfId="47" applyFont="1" applyBorder="1" applyAlignment="1">
      <alignment horizontal="left" vertical="center"/>
    </xf>
    <xf numFmtId="3" fontId="5" fillId="0" borderId="1" xfId="47" applyNumberFormat="1" applyFont="1" applyFill="1" applyBorder="1" applyAlignment="1">
      <alignment vertical="center"/>
    </xf>
    <xf numFmtId="3" fontId="22" fillId="0" borderId="1" xfId="47" applyNumberFormat="1" applyFont="1" applyFill="1" applyBorder="1" applyAlignment="1">
      <alignment vertical="center"/>
    </xf>
    <xf numFmtId="3" fontId="17" fillId="0" borderId="1" xfId="47" applyNumberFormat="1" applyFont="1" applyFill="1" applyBorder="1" applyAlignment="1">
      <alignment vertical="center"/>
    </xf>
    <xf numFmtId="0" fontId="48" fillId="0" borderId="0" xfId="47" applyFont="1" applyAlignment="1">
      <alignment vertical="center"/>
    </xf>
    <xf numFmtId="0" fontId="17" fillId="13" borderId="1" xfId="47" applyFont="1" applyFill="1" applyBorder="1" applyAlignment="1">
      <alignment horizontal="left" vertical="center"/>
    </xf>
    <xf numFmtId="3" fontId="17" fillId="13" borderId="1" xfId="47" applyNumberFormat="1" applyFont="1" applyFill="1" applyBorder="1" applyAlignment="1">
      <alignment vertical="center"/>
    </xf>
    <xf numFmtId="3" fontId="23" fillId="13" borderId="1" xfId="47" applyNumberFormat="1" applyFont="1" applyFill="1" applyBorder="1" applyAlignment="1">
      <alignment vertical="center"/>
    </xf>
    <xf numFmtId="0" fontId="49" fillId="0" borderId="0" xfId="47" applyFont="1" applyAlignment="1">
      <alignment vertical="center"/>
    </xf>
    <xf numFmtId="0" fontId="17" fillId="10" borderId="1" xfId="0" applyFont="1" applyFill="1" applyBorder="1" applyAlignment="1">
      <alignment horizontal="left" vertical="center"/>
    </xf>
    <xf numFmtId="0" fontId="17" fillId="0" borderId="0" xfId="0" applyFont="1" applyAlignment="1">
      <alignment vertical="center"/>
    </xf>
    <xf numFmtId="3" fontId="17" fillId="10" borderId="1" xfId="0" applyNumberFormat="1" applyFont="1" applyFill="1" applyBorder="1" applyAlignment="1">
      <alignment vertical="center"/>
    </xf>
    <xf numFmtId="3" fontId="23" fillId="10" borderId="1" xfId="0" applyNumberFormat="1" applyFont="1" applyFill="1" applyBorder="1" applyAlignment="1">
      <alignment vertical="center"/>
    </xf>
    <xf numFmtId="3" fontId="17" fillId="0" borderId="1" xfId="0" applyNumberFormat="1" applyFont="1" applyFill="1" applyBorder="1" applyAlignment="1">
      <alignment vertical="center"/>
    </xf>
    <xf numFmtId="0" fontId="50" fillId="0" borderId="0" xfId="47" applyFont="1" applyAlignment="1">
      <alignment vertical="center"/>
    </xf>
    <xf numFmtId="0" fontId="5" fillId="0" borderId="0" xfId="0" applyFont="1" applyAlignment="1">
      <alignment vertical="center"/>
    </xf>
    <xf numFmtId="10" fontId="17" fillId="0" borderId="0" xfId="2" applyNumberFormat="1" applyFont="1" applyAlignment="1">
      <alignment vertical="center"/>
    </xf>
    <xf numFmtId="0" fontId="17" fillId="3" borderId="1" xfId="47" applyFont="1" applyFill="1" applyBorder="1"/>
    <xf numFmtId="0" fontId="17" fillId="0" borderId="0" xfId="47" quotePrefix="1" applyFont="1" applyAlignment="1">
      <alignment vertical="center"/>
    </xf>
    <xf numFmtId="0" fontId="17" fillId="0" borderId="0" xfId="47" applyFont="1" applyFill="1" applyBorder="1" applyAlignment="1">
      <alignment horizontal="center" vertical="center"/>
    </xf>
    <xf numFmtId="3" fontId="5" fillId="0" borderId="0" xfId="47" applyNumberFormat="1" applyFont="1" applyAlignment="1">
      <alignment vertical="center"/>
    </xf>
    <xf numFmtId="0" fontId="17" fillId="0" borderId="1" xfId="47" applyFont="1" applyBorder="1" applyAlignment="1">
      <alignment vertical="center"/>
    </xf>
    <xf numFmtId="0" fontId="17" fillId="4" borderId="1" xfId="47" applyFont="1" applyFill="1" applyBorder="1" applyAlignment="1">
      <alignment vertical="center"/>
    </xf>
    <xf numFmtId="165" fontId="17" fillId="0" borderId="0" xfId="2" applyNumberFormat="1" applyFont="1" applyFill="1" applyAlignment="1">
      <alignment vertical="center"/>
    </xf>
    <xf numFmtId="0" fontId="46" fillId="0" borderId="0" xfId="47" applyFont="1" applyAlignment="1">
      <alignment vertical="center"/>
    </xf>
    <xf numFmtId="3" fontId="49" fillId="0" borderId="0" xfId="47" applyNumberFormat="1" applyFont="1" applyAlignment="1">
      <alignment vertical="center"/>
    </xf>
    <xf numFmtId="3" fontId="5" fillId="0" borderId="1" xfId="47" applyNumberFormat="1" applyFont="1" applyFill="1" applyBorder="1" applyAlignment="1">
      <alignment horizontal="right" vertical="center" indent="2"/>
    </xf>
    <xf numFmtId="3" fontId="17" fillId="13" borderId="1" xfId="47" applyNumberFormat="1" applyFont="1" applyFill="1" applyBorder="1" applyAlignment="1">
      <alignment horizontal="right" vertical="center" indent="2"/>
    </xf>
    <xf numFmtId="3" fontId="17" fillId="10" borderId="1" xfId="0" applyNumberFormat="1" applyFont="1" applyFill="1" applyBorder="1" applyAlignment="1">
      <alignment horizontal="right" vertical="center" indent="2"/>
    </xf>
    <xf numFmtId="3" fontId="5" fillId="8" borderId="1" xfId="47" applyNumberFormat="1" applyFont="1" applyFill="1" applyBorder="1" applyAlignment="1">
      <alignment vertical="center"/>
    </xf>
    <xf numFmtId="3" fontId="46" fillId="13" borderId="1" xfId="47" applyNumberFormat="1" applyFont="1" applyFill="1" applyBorder="1" applyAlignment="1">
      <alignment vertical="center"/>
    </xf>
    <xf numFmtId="3" fontId="46" fillId="10" borderId="1" xfId="0" applyNumberFormat="1" applyFont="1" applyFill="1" applyBorder="1" applyAlignment="1">
      <alignment vertical="center"/>
    </xf>
    <xf numFmtId="0" fontId="17" fillId="14" borderId="1" xfId="47" applyFont="1" applyFill="1" applyBorder="1" applyAlignment="1">
      <alignment vertical="center"/>
    </xf>
    <xf numFmtId="3" fontId="13" fillId="3" borderId="0" xfId="47" applyNumberFormat="1" applyFont="1" applyFill="1" applyBorder="1" applyAlignment="1">
      <alignment vertical="center"/>
    </xf>
    <xf numFmtId="3" fontId="13" fillId="0" borderId="0" xfId="47" applyNumberFormat="1" applyFont="1" applyFill="1" applyBorder="1" applyAlignment="1">
      <alignment vertical="center"/>
    </xf>
    <xf numFmtId="0" fontId="51" fillId="15" borderId="1" xfId="47" applyFont="1" applyFill="1" applyBorder="1" applyAlignment="1" applyProtection="1">
      <alignment horizontal="left" vertical="center"/>
    </xf>
    <xf numFmtId="0" fontId="24" fillId="4" borderId="1" xfId="47" applyFont="1" applyFill="1" applyBorder="1" applyAlignment="1" applyProtection="1">
      <alignment vertical="center"/>
    </xf>
    <xf numFmtId="0" fontId="24" fillId="0" borderId="1" xfId="47" applyFont="1" applyBorder="1" applyAlignment="1" applyProtection="1">
      <alignment horizontal="left" vertical="center"/>
    </xf>
    <xf numFmtId="3" fontId="51" fillId="15" borderId="1" xfId="47" applyNumberFormat="1" applyFont="1" applyFill="1" applyBorder="1" applyAlignment="1" applyProtection="1">
      <alignment vertical="center"/>
    </xf>
    <xf numFmtId="4" fontId="8" fillId="3" borderId="1" xfId="0" applyNumberFormat="1" applyFont="1" applyFill="1" applyBorder="1" applyAlignment="1">
      <alignment vertical="center"/>
    </xf>
    <xf numFmtId="4" fontId="24" fillId="3" borderId="1" xfId="0" applyNumberFormat="1" applyFont="1" applyFill="1" applyBorder="1" applyAlignment="1">
      <alignment vertical="center"/>
    </xf>
    <xf numFmtId="4" fontId="8" fillId="4" borderId="1" xfId="2" applyNumberFormat="1" applyFont="1" applyFill="1" applyBorder="1" applyAlignment="1">
      <alignment vertical="center"/>
    </xf>
    <xf numFmtId="4" fontId="8" fillId="0" borderId="1" xfId="0" applyNumberFormat="1" applyFont="1" applyFill="1" applyBorder="1" applyAlignment="1">
      <alignment vertical="center"/>
    </xf>
    <xf numFmtId="4" fontId="11" fillId="0" borderId="1" xfId="0" applyNumberFormat="1" applyFont="1" applyFill="1" applyBorder="1" applyAlignment="1">
      <alignment vertical="center"/>
    </xf>
    <xf numFmtId="4" fontId="7" fillId="8" borderId="1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horizontal="left" vertical="center"/>
    </xf>
    <xf numFmtId="4" fontId="5" fillId="0" borderId="1" xfId="47" applyNumberFormat="1" applyFont="1" applyFill="1" applyBorder="1" applyAlignment="1">
      <alignment vertical="center"/>
    </xf>
    <xf numFmtId="0" fontId="52" fillId="3" borderId="1" xfId="47" applyFont="1" applyFill="1" applyBorder="1"/>
    <xf numFmtId="11" fontId="8" fillId="0" borderId="0" xfId="47" applyNumberFormat="1" applyFont="1" applyAlignment="1">
      <alignment vertical="center"/>
    </xf>
    <xf numFmtId="49" fontId="5" fillId="4" borderId="1" xfId="0" applyNumberFormat="1" applyFont="1" applyFill="1" applyBorder="1"/>
    <xf numFmtId="0" fontId="0" fillId="2" borderId="1" xfId="0" applyFill="1" applyBorder="1"/>
    <xf numFmtId="49" fontId="5" fillId="2" borderId="1" xfId="0" applyNumberFormat="1" applyFont="1" applyFill="1" applyBorder="1"/>
    <xf numFmtId="3" fontId="13" fillId="8" borderId="1" xfId="47" applyNumberFormat="1" applyFont="1" applyFill="1" applyBorder="1" applyAlignment="1">
      <alignment vertical="center"/>
    </xf>
    <xf numFmtId="3" fontId="5" fillId="0" borderId="1" xfId="47" applyNumberFormat="1" applyFont="1" applyFill="1" applyBorder="1" applyAlignment="1">
      <alignment vertical="center"/>
    </xf>
    <xf numFmtId="3" fontId="49" fillId="0" borderId="0" xfId="47" applyNumberFormat="1" applyFont="1" applyAlignment="1">
      <alignment vertical="center"/>
    </xf>
    <xf numFmtId="164" fontId="8" fillId="0" borderId="0" xfId="813" applyFont="1" applyAlignment="1">
      <alignment vertical="center"/>
    </xf>
    <xf numFmtId="168" fontId="8" fillId="0" borderId="0" xfId="47" applyNumberFormat="1" applyFont="1" applyAlignment="1">
      <alignment vertical="center"/>
    </xf>
    <xf numFmtId="0" fontId="7" fillId="4" borderId="4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wrapText="1"/>
    </xf>
    <xf numFmtId="0" fontId="7" fillId="6" borderId="1" xfId="47" applyFont="1" applyFill="1" applyBorder="1" applyAlignment="1">
      <alignment horizontal="left" vertical="center"/>
    </xf>
    <xf numFmtId="0" fontId="7" fillId="6" borderId="1" xfId="47" applyFont="1" applyFill="1" applyBorder="1" applyAlignment="1">
      <alignment horizontal="left" vertical="center"/>
    </xf>
    <xf numFmtId="0" fontId="7" fillId="6" borderId="1" xfId="47" applyFont="1" applyFill="1" applyBorder="1" applyAlignment="1">
      <alignment horizontal="left" vertical="center"/>
    </xf>
    <xf numFmtId="0" fontId="7" fillId="6" borderId="1" xfId="47" applyFont="1" applyFill="1" applyBorder="1" applyAlignment="1">
      <alignment horizontal="left" vertical="center"/>
    </xf>
    <xf numFmtId="0" fontId="7" fillId="6" borderId="1" xfId="47" applyFont="1" applyFill="1" applyBorder="1" applyAlignment="1">
      <alignment horizontal="left" vertical="center"/>
    </xf>
    <xf numFmtId="0" fontId="7" fillId="6" borderId="1" xfId="47" applyFont="1" applyFill="1" applyBorder="1" applyAlignment="1">
      <alignment horizontal="left" vertical="center"/>
    </xf>
    <xf numFmtId="3" fontId="13" fillId="6" borderId="1" xfId="47" applyNumberFormat="1" applyFont="1" applyFill="1" applyBorder="1" applyAlignment="1">
      <alignment vertical="center"/>
    </xf>
    <xf numFmtId="3" fontId="13" fillId="7" borderId="1" xfId="47" applyNumberFormat="1" applyFont="1" applyFill="1" applyBorder="1" applyAlignment="1">
      <alignment vertical="center"/>
    </xf>
    <xf numFmtId="0" fontId="5" fillId="0" borderId="0" xfId="0" applyFont="1"/>
    <xf numFmtId="0" fontId="5" fillId="0" borderId="1" xfId="47" applyFont="1" applyBorder="1" applyAlignment="1">
      <alignment vertical="center" wrapText="1"/>
    </xf>
    <xf numFmtId="0" fontId="54" fillId="19" borderId="1" xfId="1213" applyFont="1" applyFill="1" applyBorder="1" applyAlignment="1">
      <alignment vertical="center"/>
    </xf>
    <xf numFmtId="0" fontId="54" fillId="10" borderId="1" xfId="1213" applyFont="1" applyFill="1" applyBorder="1" applyAlignment="1">
      <alignment vertical="center"/>
    </xf>
    <xf numFmtId="0" fontId="54" fillId="17" borderId="1" xfId="1213" applyFont="1" applyFill="1" applyBorder="1" applyAlignment="1">
      <alignment vertical="center"/>
    </xf>
    <xf numFmtId="0" fontId="54" fillId="18" borderId="3" xfId="1212" applyFont="1" applyFill="1" applyBorder="1" applyAlignment="1">
      <alignment vertical="center" wrapText="1"/>
    </xf>
    <xf numFmtId="0" fontId="54" fillId="18" borderId="1" xfId="1212" applyFont="1" applyFill="1" applyBorder="1" applyAlignment="1">
      <alignment vertical="center" wrapText="1"/>
    </xf>
    <xf numFmtId="0" fontId="54" fillId="20" borderId="3" xfId="1212" applyFont="1" applyFill="1" applyBorder="1" applyAlignment="1">
      <alignment vertical="center" wrapText="1"/>
    </xf>
    <xf numFmtId="0" fontId="54" fillId="20" borderId="1" xfId="1212" applyFont="1" applyFill="1" applyBorder="1" applyAlignment="1">
      <alignment vertical="center" wrapText="1"/>
    </xf>
    <xf numFmtId="0" fontId="54" fillId="18" borderId="7" xfId="1212" applyFont="1" applyFill="1" applyBorder="1" applyAlignment="1">
      <alignment vertical="center" wrapText="1"/>
    </xf>
    <xf numFmtId="0" fontId="54" fillId="19" borderId="3" xfId="1213" applyFont="1" applyFill="1" applyBorder="1" applyAlignment="1">
      <alignment vertical="center"/>
    </xf>
    <xf numFmtId="0" fontId="11" fillId="0" borderId="0" xfId="48" applyFont="1" applyBorder="1" applyAlignment="1">
      <alignment vertical="center"/>
    </xf>
    <xf numFmtId="3" fontId="26" fillId="0" borderId="0" xfId="0" applyNumberFormat="1" applyFont="1" applyFill="1" applyBorder="1" applyAlignment="1">
      <alignment vertical="center"/>
    </xf>
    <xf numFmtId="3" fontId="7" fillId="7" borderId="0" xfId="0" applyNumberFormat="1" applyFont="1" applyFill="1" applyBorder="1" applyAlignment="1">
      <alignment vertical="center"/>
    </xf>
    <xf numFmtId="3" fontId="7" fillId="0" borderId="0" xfId="0" applyNumberFormat="1" applyFont="1" applyFill="1" applyBorder="1" applyAlignment="1">
      <alignment vertical="center"/>
    </xf>
    <xf numFmtId="0" fontId="54" fillId="18" borderId="7" xfId="1212" applyFont="1" applyFill="1" applyBorder="1" applyAlignment="1">
      <alignment horizontal="center" vertical="center" wrapText="1"/>
    </xf>
    <xf numFmtId="0" fontId="54" fillId="19" borderId="3" xfId="1213" applyFont="1" applyFill="1" applyBorder="1" applyAlignment="1">
      <alignment horizontal="center" vertical="center"/>
    </xf>
    <xf numFmtId="0" fontId="54" fillId="19" borderId="7" xfId="1213" applyFont="1" applyFill="1" applyBorder="1" applyAlignment="1">
      <alignment horizontal="center" vertical="center"/>
    </xf>
    <xf numFmtId="0" fontId="54" fillId="18" borderId="7" xfId="1212" applyFont="1" applyFill="1" applyBorder="1" applyAlignment="1">
      <alignment horizontal="center" vertical="center" wrapText="1"/>
    </xf>
    <xf numFmtId="0" fontId="54" fillId="20" borderId="3" xfId="1212" applyFont="1" applyFill="1" applyBorder="1" applyAlignment="1">
      <alignment horizontal="center" vertical="center" wrapText="1"/>
    </xf>
    <xf numFmtId="0" fontId="54" fillId="20" borderId="7" xfId="1212" applyFont="1" applyFill="1" applyBorder="1" applyAlignment="1">
      <alignment horizontal="center" vertical="center" wrapText="1"/>
    </xf>
    <xf numFmtId="0" fontId="54" fillId="20" borderId="4" xfId="1212" applyFont="1" applyFill="1" applyBorder="1" applyAlignment="1">
      <alignment horizontal="center" vertical="center" wrapText="1"/>
    </xf>
    <xf numFmtId="0" fontId="54" fillId="10" borderId="3" xfId="1213" applyFont="1" applyFill="1" applyBorder="1" applyAlignment="1">
      <alignment horizontal="center" vertical="center"/>
    </xf>
    <xf numFmtId="0" fontId="54" fillId="10" borderId="7" xfId="1213" applyFont="1" applyFill="1" applyBorder="1" applyAlignment="1">
      <alignment horizontal="center" vertical="center"/>
    </xf>
    <xf numFmtId="0" fontId="54" fillId="10" borderId="4" xfId="1213" applyFont="1" applyFill="1" applyBorder="1" applyAlignment="1">
      <alignment horizontal="center" vertical="center"/>
    </xf>
    <xf numFmtId="0" fontId="54" fillId="17" borderId="3" xfId="1213" applyFont="1" applyFill="1" applyBorder="1" applyAlignment="1">
      <alignment horizontal="center" vertical="center" wrapText="1"/>
    </xf>
    <xf numFmtId="0" fontId="54" fillId="17" borderId="7" xfId="1213" applyFont="1" applyFill="1" applyBorder="1" applyAlignment="1">
      <alignment horizontal="center" vertical="center" wrapText="1"/>
    </xf>
    <xf numFmtId="0" fontId="17" fillId="12" borderId="3" xfId="47" applyFont="1" applyFill="1" applyBorder="1" applyAlignment="1">
      <alignment horizontal="center" vertical="center"/>
    </xf>
    <xf numFmtId="0" fontId="17" fillId="12" borderId="4" xfId="47" applyFont="1" applyFill="1" applyBorder="1" applyAlignment="1">
      <alignment horizontal="center" vertical="center"/>
    </xf>
    <xf numFmtId="0" fontId="17" fillId="0" borderId="1" xfId="47" applyFont="1" applyFill="1" applyBorder="1" applyAlignment="1">
      <alignment horizontal="center" vertical="center"/>
    </xf>
    <xf numFmtId="0" fontId="17" fillId="3" borderId="3" xfId="47" applyFont="1" applyFill="1" applyBorder="1" applyAlignment="1">
      <alignment horizontal="center" vertical="center" wrapText="1"/>
    </xf>
    <xf numFmtId="0" fontId="17" fillId="3" borderId="4" xfId="47" applyFont="1" applyFill="1" applyBorder="1" applyAlignment="1">
      <alignment horizontal="center" vertical="center" wrapText="1"/>
    </xf>
    <xf numFmtId="0" fontId="17" fillId="4" borderId="3" xfId="47" applyFont="1" applyFill="1" applyBorder="1" applyAlignment="1">
      <alignment horizontal="center" vertical="center" wrapText="1"/>
    </xf>
    <xf numFmtId="0" fontId="17" fillId="4" borderId="4" xfId="47" applyFont="1" applyFill="1" applyBorder="1" applyAlignment="1">
      <alignment horizontal="center" vertical="center" wrapText="1"/>
    </xf>
    <xf numFmtId="0" fontId="47" fillId="2" borderId="3" xfId="47" applyFont="1" applyFill="1" applyBorder="1" applyAlignment="1">
      <alignment horizontal="center" vertical="center" wrapText="1"/>
    </xf>
    <xf numFmtId="0" fontId="47" fillId="2" borderId="4" xfId="47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0" fontId="16" fillId="3" borderId="3" xfId="47" applyFont="1" applyFill="1" applyBorder="1" applyAlignment="1">
      <alignment horizontal="center" vertical="center" wrapText="1"/>
    </xf>
    <xf numFmtId="0" fontId="16" fillId="3" borderId="4" xfId="47" applyFont="1" applyFill="1" applyBorder="1" applyAlignment="1">
      <alignment horizontal="center" vertical="center" wrapText="1"/>
    </xf>
    <xf numFmtId="0" fontId="45" fillId="4" borderId="3" xfId="47" applyFont="1" applyFill="1" applyBorder="1" applyAlignment="1">
      <alignment horizontal="center" vertical="center" wrapText="1"/>
    </xf>
    <xf numFmtId="0" fontId="45" fillId="4" borderId="4" xfId="47" applyFont="1" applyFill="1" applyBorder="1" applyAlignment="1">
      <alignment horizontal="center" vertical="center" wrapText="1"/>
    </xf>
    <xf numFmtId="0" fontId="15" fillId="0" borderId="1" xfId="47" applyFont="1" applyFill="1" applyBorder="1" applyAlignment="1">
      <alignment horizontal="center" vertical="center"/>
    </xf>
    <xf numFmtId="0" fontId="9" fillId="4" borderId="3" xfId="47" applyFont="1" applyFill="1" applyBorder="1" applyAlignment="1">
      <alignment horizontal="center" vertical="center" wrapText="1"/>
    </xf>
    <xf numFmtId="0" fontId="9" fillId="4" borderId="4" xfId="47" applyFont="1" applyFill="1" applyBorder="1" applyAlignment="1">
      <alignment horizontal="center" vertical="center" wrapText="1"/>
    </xf>
    <xf numFmtId="0" fontId="16" fillId="3" borderId="3" xfId="0" applyFont="1" applyFill="1" applyBorder="1" applyAlignment="1">
      <alignment horizontal="center" vertical="center" wrapText="1"/>
    </xf>
    <xf numFmtId="0" fontId="16" fillId="3" borderId="4" xfId="0" applyFont="1" applyFill="1" applyBorder="1" applyAlignment="1">
      <alignment horizontal="center" vertical="center" wrapText="1"/>
    </xf>
    <xf numFmtId="0" fontId="16" fillId="4" borderId="3" xfId="0" applyFont="1" applyFill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center" vertical="center" wrapText="1"/>
    </xf>
  </cellXfs>
  <cellStyles count="1219">
    <cellStyle name="Euro" xfId="1"/>
    <cellStyle name="Euro 2" xfId="3"/>
    <cellStyle name="Euro 2 10" xfId="366"/>
    <cellStyle name="Euro 2 11" xfId="410"/>
    <cellStyle name="Euro 2 12" xfId="454"/>
    <cellStyle name="Euro 2 13" xfId="498"/>
    <cellStyle name="Euro 2 14" xfId="542"/>
    <cellStyle name="Euro 2 15" xfId="586"/>
    <cellStyle name="Euro 2 16" xfId="630"/>
    <cellStyle name="Euro 2 17" xfId="759"/>
    <cellStyle name="Euro 2 18" xfId="171"/>
    <cellStyle name="Euro 2 19" xfId="817"/>
    <cellStyle name="Euro 2 2" xfId="54"/>
    <cellStyle name="Euro 2 20" xfId="903"/>
    <cellStyle name="Euro 2 21" xfId="947"/>
    <cellStyle name="Euro 2 22" xfId="991"/>
    <cellStyle name="Euro 2 23" xfId="1035"/>
    <cellStyle name="Euro 2 24" xfId="1079"/>
    <cellStyle name="Euro 2 25" xfId="1123"/>
    <cellStyle name="Euro 2 26" xfId="1167"/>
    <cellStyle name="Euro 2 27" xfId="1209"/>
    <cellStyle name="Euro 2 3" xfId="108"/>
    <cellStyle name="Euro 2 4" xfId="154"/>
    <cellStyle name="Euro 2 5" xfId="172"/>
    <cellStyle name="Euro 2 6" xfId="190"/>
    <cellStyle name="Euro 2 7" xfId="234"/>
    <cellStyle name="Euro 2 8" xfId="278"/>
    <cellStyle name="Euro 2 9" xfId="322"/>
    <cellStyle name="Euro 3" xfId="4"/>
    <cellStyle name="Euro 3 10" xfId="411"/>
    <cellStyle name="Euro 3 11" xfId="455"/>
    <cellStyle name="Euro 3 12" xfId="499"/>
    <cellStyle name="Euro 3 13" xfId="543"/>
    <cellStyle name="Euro 3 14" xfId="587"/>
    <cellStyle name="Euro 3 15" xfId="631"/>
    <cellStyle name="Euro 3 16" xfId="674"/>
    <cellStyle name="Euro 3 17" xfId="760"/>
    <cellStyle name="Euro 3 18" xfId="189"/>
    <cellStyle name="Euro 3 19" xfId="818"/>
    <cellStyle name="Euro 3 2" xfId="55"/>
    <cellStyle name="Euro 3 20" xfId="902"/>
    <cellStyle name="Euro 3 21" xfId="946"/>
    <cellStyle name="Euro 3 22" xfId="990"/>
    <cellStyle name="Euro 3 23" xfId="1034"/>
    <cellStyle name="Euro 3 24" xfId="1078"/>
    <cellStyle name="Euro 3 25" xfId="1122"/>
    <cellStyle name="Euro 3 26" xfId="1166"/>
    <cellStyle name="Euro 3 27" xfId="1208"/>
    <cellStyle name="Euro 3 3" xfId="109"/>
    <cellStyle name="Euro 3 4" xfId="173"/>
    <cellStyle name="Euro 3 5" xfId="191"/>
    <cellStyle name="Euro 3 6" xfId="235"/>
    <cellStyle name="Euro 3 7" xfId="279"/>
    <cellStyle name="Euro 3 8" xfId="323"/>
    <cellStyle name="Euro 3 9" xfId="367"/>
    <cellStyle name="Euro 4" xfId="5"/>
    <cellStyle name="Euro 4 10" xfId="456"/>
    <cellStyle name="Euro 4 11" xfId="500"/>
    <cellStyle name="Euro 4 12" xfId="544"/>
    <cellStyle name="Euro 4 13" xfId="588"/>
    <cellStyle name="Euro 4 14" xfId="632"/>
    <cellStyle name="Euro 4 15" xfId="675"/>
    <cellStyle name="Euro 4 16" xfId="717"/>
    <cellStyle name="Euro 4 17" xfId="761"/>
    <cellStyle name="Euro 4 18" xfId="170"/>
    <cellStyle name="Euro 4 19" xfId="819"/>
    <cellStyle name="Euro 4 2" xfId="56"/>
    <cellStyle name="Euro 4 20" xfId="901"/>
    <cellStyle name="Euro 4 21" xfId="945"/>
    <cellStyle name="Euro 4 22" xfId="989"/>
    <cellStyle name="Euro 4 23" xfId="1033"/>
    <cellStyle name="Euro 4 24" xfId="1077"/>
    <cellStyle name="Euro 4 25" xfId="1121"/>
    <cellStyle name="Euro 4 26" xfId="1165"/>
    <cellStyle name="Euro 4 27" xfId="1207"/>
    <cellStyle name="Euro 4 3" xfId="110"/>
    <cellStyle name="Euro 4 4" xfId="192"/>
    <cellStyle name="Euro 4 5" xfId="236"/>
    <cellStyle name="Euro 4 6" xfId="280"/>
    <cellStyle name="Euro 4 7" xfId="324"/>
    <cellStyle name="Euro 4 8" xfId="368"/>
    <cellStyle name="Euro 4 9" xfId="412"/>
    <cellStyle name="Euro 5" xfId="6"/>
    <cellStyle name="Euro 5 10" xfId="457"/>
    <cellStyle name="Euro 5 11" xfId="501"/>
    <cellStyle name="Euro 5 12" xfId="545"/>
    <cellStyle name="Euro 5 13" xfId="589"/>
    <cellStyle name="Euro 5 14" xfId="633"/>
    <cellStyle name="Euro 5 15" xfId="676"/>
    <cellStyle name="Euro 5 16" xfId="718"/>
    <cellStyle name="Euro 5 17" xfId="762"/>
    <cellStyle name="Euro 5 18" xfId="188"/>
    <cellStyle name="Euro 5 19" xfId="820"/>
    <cellStyle name="Euro 5 2" xfId="57"/>
    <cellStyle name="Euro 5 20" xfId="900"/>
    <cellStyle name="Euro 5 21" xfId="944"/>
    <cellStyle name="Euro 5 22" xfId="988"/>
    <cellStyle name="Euro 5 23" xfId="1032"/>
    <cellStyle name="Euro 5 24" xfId="1076"/>
    <cellStyle name="Euro 5 25" xfId="1120"/>
    <cellStyle name="Euro 5 26" xfId="1164"/>
    <cellStyle name="Euro 5 27" xfId="1206"/>
    <cellStyle name="Euro 5 3" xfId="111"/>
    <cellStyle name="Euro 5 4" xfId="193"/>
    <cellStyle name="Euro 5 5" xfId="237"/>
    <cellStyle name="Euro 5 6" xfId="281"/>
    <cellStyle name="Euro 5 7" xfId="325"/>
    <cellStyle name="Euro 5 8" xfId="369"/>
    <cellStyle name="Euro 5 9" xfId="413"/>
    <cellStyle name="Euro 6" xfId="7"/>
    <cellStyle name="Euro 6 10" xfId="458"/>
    <cellStyle name="Euro 6 11" xfId="502"/>
    <cellStyle name="Euro 6 12" xfId="546"/>
    <cellStyle name="Euro 6 13" xfId="590"/>
    <cellStyle name="Euro 6 14" xfId="634"/>
    <cellStyle name="Euro 6 15" xfId="677"/>
    <cellStyle name="Euro 6 16" xfId="719"/>
    <cellStyle name="Euro 6 17" xfId="763"/>
    <cellStyle name="Euro 6 18" xfId="169"/>
    <cellStyle name="Euro 6 19" xfId="821"/>
    <cellStyle name="Euro 6 2" xfId="58"/>
    <cellStyle name="Euro 6 20" xfId="899"/>
    <cellStyle name="Euro 6 21" xfId="943"/>
    <cellStyle name="Euro 6 22" xfId="987"/>
    <cellStyle name="Euro 6 23" xfId="1031"/>
    <cellStyle name="Euro 6 24" xfId="1075"/>
    <cellStyle name="Euro 6 25" xfId="1119"/>
    <cellStyle name="Euro 6 26" xfId="1163"/>
    <cellStyle name="Euro 6 27" xfId="1205"/>
    <cellStyle name="Euro 6 3" xfId="112"/>
    <cellStyle name="Euro 6 4" xfId="194"/>
    <cellStyle name="Euro 6 5" xfId="238"/>
    <cellStyle name="Euro 6 6" xfId="282"/>
    <cellStyle name="Euro 6 7" xfId="326"/>
    <cellStyle name="Euro 6 8" xfId="370"/>
    <cellStyle name="Euro 6 9" xfId="414"/>
    <cellStyle name="Euro 7" xfId="8"/>
    <cellStyle name="Euro 7 10" xfId="459"/>
    <cellStyle name="Euro 7 11" xfId="503"/>
    <cellStyle name="Euro 7 12" xfId="547"/>
    <cellStyle name="Euro 7 13" xfId="591"/>
    <cellStyle name="Euro 7 14" xfId="635"/>
    <cellStyle name="Euro 7 15" xfId="678"/>
    <cellStyle name="Euro 7 16" xfId="720"/>
    <cellStyle name="Euro 7 17" xfId="764"/>
    <cellStyle name="Euro 7 18" xfId="187"/>
    <cellStyle name="Euro 7 19" xfId="822"/>
    <cellStyle name="Euro 7 2" xfId="59"/>
    <cellStyle name="Euro 7 20" xfId="898"/>
    <cellStyle name="Euro 7 21" xfId="942"/>
    <cellStyle name="Euro 7 22" xfId="986"/>
    <cellStyle name="Euro 7 23" xfId="1030"/>
    <cellStyle name="Euro 7 24" xfId="1074"/>
    <cellStyle name="Euro 7 25" xfId="1118"/>
    <cellStyle name="Euro 7 26" xfId="1162"/>
    <cellStyle name="Euro 7 27" xfId="1204"/>
    <cellStyle name="Euro 7 3" xfId="113"/>
    <cellStyle name="Euro 7 4" xfId="195"/>
    <cellStyle name="Euro 7 5" xfId="239"/>
    <cellStyle name="Euro 7 6" xfId="283"/>
    <cellStyle name="Euro 7 7" xfId="327"/>
    <cellStyle name="Euro 7 8" xfId="371"/>
    <cellStyle name="Euro 7 9" xfId="415"/>
    <cellStyle name="Euro 8" xfId="9"/>
    <cellStyle name="Euro 8 10" xfId="460"/>
    <cellStyle name="Euro 8 11" xfId="504"/>
    <cellStyle name="Euro 8 12" xfId="548"/>
    <cellStyle name="Euro 8 13" xfId="592"/>
    <cellStyle name="Euro 8 14" xfId="636"/>
    <cellStyle name="Euro 8 15" xfId="679"/>
    <cellStyle name="Euro 8 16" xfId="721"/>
    <cellStyle name="Euro 8 17" xfId="765"/>
    <cellStyle name="Euro 8 18" xfId="168"/>
    <cellStyle name="Euro 8 19" xfId="823"/>
    <cellStyle name="Euro 8 2" xfId="60"/>
    <cellStyle name="Euro 8 20" xfId="897"/>
    <cellStyle name="Euro 8 21" xfId="941"/>
    <cellStyle name="Euro 8 22" xfId="985"/>
    <cellStyle name="Euro 8 23" xfId="1029"/>
    <cellStyle name="Euro 8 24" xfId="1073"/>
    <cellStyle name="Euro 8 25" xfId="1117"/>
    <cellStyle name="Euro 8 26" xfId="1161"/>
    <cellStyle name="Euro 8 27" xfId="1203"/>
    <cellStyle name="Euro 8 3" xfId="114"/>
    <cellStyle name="Euro 8 4" xfId="196"/>
    <cellStyle name="Euro 8 5" xfId="240"/>
    <cellStyle name="Euro 8 6" xfId="284"/>
    <cellStyle name="Euro 8 7" xfId="328"/>
    <cellStyle name="Euro 8 8" xfId="372"/>
    <cellStyle name="Euro 8 9" xfId="416"/>
    <cellStyle name="Euro 9" xfId="10"/>
    <cellStyle name="Euro 9 10" xfId="461"/>
    <cellStyle name="Euro 9 11" xfId="505"/>
    <cellStyle name="Euro 9 12" xfId="549"/>
    <cellStyle name="Euro 9 13" xfId="593"/>
    <cellStyle name="Euro 9 14" xfId="637"/>
    <cellStyle name="Euro 9 15" xfId="680"/>
    <cellStyle name="Euro 9 16" xfId="722"/>
    <cellStyle name="Euro 9 17" xfId="766"/>
    <cellStyle name="Euro 9 18" xfId="186"/>
    <cellStyle name="Euro 9 19" xfId="824"/>
    <cellStyle name="Euro 9 2" xfId="61"/>
    <cellStyle name="Euro 9 20" xfId="896"/>
    <cellStyle name="Euro 9 21" xfId="940"/>
    <cellStyle name="Euro 9 22" xfId="984"/>
    <cellStyle name="Euro 9 23" xfId="1028"/>
    <cellStyle name="Euro 9 24" xfId="1072"/>
    <cellStyle name="Euro 9 25" xfId="1116"/>
    <cellStyle name="Euro 9 26" xfId="1160"/>
    <cellStyle name="Euro 9 27" xfId="1202"/>
    <cellStyle name="Euro 9 3" xfId="115"/>
    <cellStyle name="Euro 9 4" xfId="197"/>
    <cellStyle name="Euro 9 5" xfId="241"/>
    <cellStyle name="Euro 9 6" xfId="285"/>
    <cellStyle name="Euro 9 7" xfId="329"/>
    <cellStyle name="Euro 9 8" xfId="373"/>
    <cellStyle name="Euro 9 9" xfId="417"/>
    <cellStyle name="Milliers" xfId="813" builtinId="3"/>
    <cellStyle name="Milliers 10" xfId="11"/>
    <cellStyle name="Milliers 10 10" xfId="462"/>
    <cellStyle name="Milliers 10 11" xfId="506"/>
    <cellStyle name="Milliers 10 12" xfId="550"/>
    <cellStyle name="Milliers 10 13" xfId="594"/>
    <cellStyle name="Milliers 10 14" xfId="638"/>
    <cellStyle name="Milliers 10 15" xfId="681"/>
    <cellStyle name="Milliers 10 16" xfId="723"/>
    <cellStyle name="Milliers 10 17" xfId="767"/>
    <cellStyle name="Milliers 10 18" xfId="167"/>
    <cellStyle name="Milliers 10 19" xfId="825"/>
    <cellStyle name="Milliers 10 2" xfId="62"/>
    <cellStyle name="Milliers 10 20" xfId="895"/>
    <cellStyle name="Milliers 10 21" xfId="939"/>
    <cellStyle name="Milliers 10 22" xfId="983"/>
    <cellStyle name="Milliers 10 23" xfId="1027"/>
    <cellStyle name="Milliers 10 24" xfId="1071"/>
    <cellStyle name="Milliers 10 25" xfId="1115"/>
    <cellStyle name="Milliers 10 26" xfId="1159"/>
    <cellStyle name="Milliers 10 27" xfId="1201"/>
    <cellStyle name="Milliers 10 3" xfId="116"/>
    <cellStyle name="Milliers 10 4" xfId="198"/>
    <cellStyle name="Milliers 10 5" xfId="242"/>
    <cellStyle name="Milliers 10 6" xfId="286"/>
    <cellStyle name="Milliers 10 7" xfId="330"/>
    <cellStyle name="Milliers 10 8" xfId="374"/>
    <cellStyle name="Milliers 10 9" xfId="418"/>
    <cellStyle name="Milliers 2" xfId="12"/>
    <cellStyle name="Milliers 2 10" xfId="49"/>
    <cellStyle name="Milliers 2 11" xfId="117"/>
    <cellStyle name="Milliers 2 12" xfId="199"/>
    <cellStyle name="Milliers 2 13" xfId="243"/>
    <cellStyle name="Milliers 2 14" xfId="287"/>
    <cellStyle name="Milliers 2 15" xfId="331"/>
    <cellStyle name="Milliers 2 16" xfId="375"/>
    <cellStyle name="Milliers 2 17" xfId="419"/>
    <cellStyle name="Milliers 2 18" xfId="463"/>
    <cellStyle name="Milliers 2 19" xfId="507"/>
    <cellStyle name="Milliers 2 2" xfId="13"/>
    <cellStyle name="Milliers 2 2 10" xfId="464"/>
    <cellStyle name="Milliers 2 2 11" xfId="508"/>
    <cellStyle name="Milliers 2 2 12" xfId="552"/>
    <cellStyle name="Milliers 2 2 13" xfId="596"/>
    <cellStyle name="Milliers 2 2 14" xfId="640"/>
    <cellStyle name="Milliers 2 2 15" xfId="683"/>
    <cellStyle name="Milliers 2 2 16" xfId="725"/>
    <cellStyle name="Milliers 2 2 17" xfId="769"/>
    <cellStyle name="Milliers 2 2 18" xfId="166"/>
    <cellStyle name="Milliers 2 2 19" xfId="827"/>
    <cellStyle name="Milliers 2 2 2" xfId="51"/>
    <cellStyle name="Milliers 2 2 20" xfId="893"/>
    <cellStyle name="Milliers 2 2 21" xfId="937"/>
    <cellStyle name="Milliers 2 2 22" xfId="981"/>
    <cellStyle name="Milliers 2 2 23" xfId="1025"/>
    <cellStyle name="Milliers 2 2 24" xfId="1069"/>
    <cellStyle name="Milliers 2 2 25" xfId="1113"/>
    <cellStyle name="Milliers 2 2 26" xfId="1157"/>
    <cellStyle name="Milliers 2 2 27" xfId="1199"/>
    <cellStyle name="Milliers 2 2 3" xfId="118"/>
    <cellStyle name="Milliers 2 2 4" xfId="200"/>
    <cellStyle name="Milliers 2 2 5" xfId="244"/>
    <cellStyle name="Milliers 2 2 6" xfId="288"/>
    <cellStyle name="Milliers 2 2 7" xfId="332"/>
    <cellStyle name="Milliers 2 2 8" xfId="376"/>
    <cellStyle name="Milliers 2 2 9" xfId="420"/>
    <cellStyle name="Milliers 2 20" xfId="551"/>
    <cellStyle name="Milliers 2 21" xfId="595"/>
    <cellStyle name="Milliers 2 22" xfId="639"/>
    <cellStyle name="Milliers 2 23" xfId="682"/>
    <cellStyle name="Milliers 2 24" xfId="724"/>
    <cellStyle name="Milliers 2 25" xfId="768"/>
    <cellStyle name="Milliers 2 26" xfId="185"/>
    <cellStyle name="Milliers 2 27" xfId="826"/>
    <cellStyle name="Milliers 2 28" xfId="894"/>
    <cellStyle name="Milliers 2 29" xfId="938"/>
    <cellStyle name="Milliers 2 3" xfId="14"/>
    <cellStyle name="Milliers 2 3 10" xfId="465"/>
    <cellStyle name="Milliers 2 3 11" xfId="509"/>
    <cellStyle name="Milliers 2 3 12" xfId="553"/>
    <cellStyle name="Milliers 2 3 13" xfId="597"/>
    <cellStyle name="Milliers 2 3 14" xfId="641"/>
    <cellStyle name="Milliers 2 3 15" xfId="684"/>
    <cellStyle name="Milliers 2 3 16" xfId="726"/>
    <cellStyle name="Milliers 2 3 17" xfId="770"/>
    <cellStyle name="Milliers 2 3 18" xfId="184"/>
    <cellStyle name="Milliers 2 3 19" xfId="828"/>
    <cellStyle name="Milliers 2 3 2" xfId="63"/>
    <cellStyle name="Milliers 2 3 20" xfId="892"/>
    <cellStyle name="Milliers 2 3 21" xfId="936"/>
    <cellStyle name="Milliers 2 3 22" xfId="980"/>
    <cellStyle name="Milliers 2 3 23" xfId="1024"/>
    <cellStyle name="Milliers 2 3 24" xfId="1068"/>
    <cellStyle name="Milliers 2 3 25" xfId="1112"/>
    <cellStyle name="Milliers 2 3 26" xfId="1156"/>
    <cellStyle name="Milliers 2 3 27" xfId="1198"/>
    <cellStyle name="Milliers 2 3 3" xfId="119"/>
    <cellStyle name="Milliers 2 3 4" xfId="201"/>
    <cellStyle name="Milliers 2 3 5" xfId="245"/>
    <cellStyle name="Milliers 2 3 6" xfId="289"/>
    <cellStyle name="Milliers 2 3 7" xfId="333"/>
    <cellStyle name="Milliers 2 3 8" xfId="377"/>
    <cellStyle name="Milliers 2 3 9" xfId="421"/>
    <cellStyle name="Milliers 2 30" xfId="982"/>
    <cellStyle name="Milliers 2 31" xfId="1026"/>
    <cellStyle name="Milliers 2 32" xfId="1070"/>
    <cellStyle name="Milliers 2 33" xfId="1114"/>
    <cellStyle name="Milliers 2 34" xfId="1158"/>
    <cellStyle name="Milliers 2 35" xfId="1200"/>
    <cellStyle name="Milliers 2 4" xfId="15"/>
    <cellStyle name="Milliers 2 4 10" xfId="466"/>
    <cellStyle name="Milliers 2 4 11" xfId="510"/>
    <cellStyle name="Milliers 2 4 12" xfId="554"/>
    <cellStyle name="Milliers 2 4 13" xfId="598"/>
    <cellStyle name="Milliers 2 4 14" xfId="642"/>
    <cellStyle name="Milliers 2 4 15" xfId="685"/>
    <cellStyle name="Milliers 2 4 16" xfId="727"/>
    <cellStyle name="Milliers 2 4 17" xfId="771"/>
    <cellStyle name="Milliers 2 4 18" xfId="165"/>
    <cellStyle name="Milliers 2 4 19" xfId="829"/>
    <cellStyle name="Milliers 2 4 2" xfId="64"/>
    <cellStyle name="Milliers 2 4 20" xfId="891"/>
    <cellStyle name="Milliers 2 4 21" xfId="935"/>
    <cellStyle name="Milliers 2 4 22" xfId="979"/>
    <cellStyle name="Milliers 2 4 23" xfId="1023"/>
    <cellStyle name="Milliers 2 4 24" xfId="1067"/>
    <cellStyle name="Milliers 2 4 25" xfId="1111"/>
    <cellStyle name="Milliers 2 4 26" xfId="1155"/>
    <cellStyle name="Milliers 2 4 27" xfId="1197"/>
    <cellStyle name="Milliers 2 4 3" xfId="120"/>
    <cellStyle name="Milliers 2 4 4" xfId="202"/>
    <cellStyle name="Milliers 2 4 5" xfId="246"/>
    <cellStyle name="Milliers 2 4 6" xfId="290"/>
    <cellStyle name="Milliers 2 4 7" xfId="334"/>
    <cellStyle name="Milliers 2 4 8" xfId="378"/>
    <cellStyle name="Milliers 2 4 9" xfId="422"/>
    <cellStyle name="Milliers 2 5" xfId="16"/>
    <cellStyle name="Milliers 2 5 10" xfId="467"/>
    <cellStyle name="Milliers 2 5 11" xfId="511"/>
    <cellStyle name="Milliers 2 5 12" xfId="555"/>
    <cellStyle name="Milliers 2 5 13" xfId="599"/>
    <cellStyle name="Milliers 2 5 14" xfId="643"/>
    <cellStyle name="Milliers 2 5 15" xfId="686"/>
    <cellStyle name="Milliers 2 5 16" xfId="728"/>
    <cellStyle name="Milliers 2 5 17" xfId="772"/>
    <cellStyle name="Milliers 2 5 18" xfId="183"/>
    <cellStyle name="Milliers 2 5 19" xfId="830"/>
    <cellStyle name="Milliers 2 5 2" xfId="65"/>
    <cellStyle name="Milliers 2 5 20" xfId="816"/>
    <cellStyle name="Milliers 2 5 21" xfId="904"/>
    <cellStyle name="Milliers 2 5 22" xfId="948"/>
    <cellStyle name="Milliers 2 5 23" xfId="992"/>
    <cellStyle name="Milliers 2 5 24" xfId="1036"/>
    <cellStyle name="Milliers 2 5 25" xfId="1080"/>
    <cellStyle name="Milliers 2 5 26" xfId="1124"/>
    <cellStyle name="Milliers 2 5 27" xfId="1168"/>
    <cellStyle name="Milliers 2 5 3" xfId="121"/>
    <cellStyle name="Milliers 2 5 4" xfId="203"/>
    <cellStyle name="Milliers 2 5 5" xfId="247"/>
    <cellStyle name="Milliers 2 5 6" xfId="291"/>
    <cellStyle name="Milliers 2 5 7" xfId="335"/>
    <cellStyle name="Milliers 2 5 8" xfId="379"/>
    <cellStyle name="Milliers 2 5 9" xfId="423"/>
    <cellStyle name="Milliers 2 6" xfId="17"/>
    <cellStyle name="Milliers 2 6 10" xfId="468"/>
    <cellStyle name="Milliers 2 6 11" xfId="512"/>
    <cellStyle name="Milliers 2 6 12" xfId="556"/>
    <cellStyle name="Milliers 2 6 13" xfId="600"/>
    <cellStyle name="Milliers 2 6 14" xfId="644"/>
    <cellStyle name="Milliers 2 6 15" xfId="687"/>
    <cellStyle name="Milliers 2 6 16" xfId="729"/>
    <cellStyle name="Milliers 2 6 17" xfId="773"/>
    <cellStyle name="Milliers 2 6 18" xfId="164"/>
    <cellStyle name="Milliers 2 6 19" xfId="831"/>
    <cellStyle name="Milliers 2 6 2" xfId="66"/>
    <cellStyle name="Milliers 2 6 20" xfId="862"/>
    <cellStyle name="Milliers 2 6 21" xfId="815"/>
    <cellStyle name="Milliers 2 6 22" xfId="905"/>
    <cellStyle name="Milliers 2 6 23" xfId="949"/>
    <cellStyle name="Milliers 2 6 24" xfId="993"/>
    <cellStyle name="Milliers 2 6 25" xfId="1037"/>
    <cellStyle name="Milliers 2 6 26" xfId="1081"/>
    <cellStyle name="Milliers 2 6 27" xfId="1125"/>
    <cellStyle name="Milliers 2 6 3" xfId="122"/>
    <cellStyle name="Milliers 2 6 4" xfId="204"/>
    <cellStyle name="Milliers 2 6 5" xfId="248"/>
    <cellStyle name="Milliers 2 6 6" xfId="292"/>
    <cellStyle name="Milliers 2 6 7" xfId="336"/>
    <cellStyle name="Milliers 2 6 8" xfId="380"/>
    <cellStyle name="Milliers 2 6 9" xfId="424"/>
    <cellStyle name="Milliers 2 7" xfId="18"/>
    <cellStyle name="Milliers 2 7 10" xfId="469"/>
    <cellStyle name="Milliers 2 7 11" xfId="513"/>
    <cellStyle name="Milliers 2 7 12" xfId="557"/>
    <cellStyle name="Milliers 2 7 13" xfId="601"/>
    <cellStyle name="Milliers 2 7 14" xfId="645"/>
    <cellStyle name="Milliers 2 7 15" xfId="688"/>
    <cellStyle name="Milliers 2 7 16" xfId="730"/>
    <cellStyle name="Milliers 2 7 17" xfId="774"/>
    <cellStyle name="Milliers 2 7 18" xfId="182"/>
    <cellStyle name="Milliers 2 7 19" xfId="832"/>
    <cellStyle name="Milliers 2 7 2" xfId="67"/>
    <cellStyle name="Milliers 2 7 20" xfId="861"/>
    <cellStyle name="Milliers 2 7 21" xfId="863"/>
    <cellStyle name="Milliers 2 7 22" xfId="907"/>
    <cellStyle name="Milliers 2 7 23" xfId="951"/>
    <cellStyle name="Milliers 2 7 24" xfId="995"/>
    <cellStyle name="Milliers 2 7 25" xfId="1039"/>
    <cellStyle name="Milliers 2 7 26" xfId="1083"/>
    <cellStyle name="Milliers 2 7 27" xfId="1127"/>
    <cellStyle name="Milliers 2 7 3" xfId="123"/>
    <cellStyle name="Milliers 2 7 4" xfId="205"/>
    <cellStyle name="Milliers 2 7 5" xfId="249"/>
    <cellStyle name="Milliers 2 7 6" xfId="293"/>
    <cellStyle name="Milliers 2 7 7" xfId="337"/>
    <cellStyle name="Milliers 2 7 8" xfId="381"/>
    <cellStyle name="Milliers 2 7 9" xfId="425"/>
    <cellStyle name="Milliers 2 8" xfId="19"/>
    <cellStyle name="Milliers 2 8 10" xfId="470"/>
    <cellStyle name="Milliers 2 8 11" xfId="514"/>
    <cellStyle name="Milliers 2 8 12" xfId="558"/>
    <cellStyle name="Milliers 2 8 13" xfId="602"/>
    <cellStyle name="Milliers 2 8 14" xfId="646"/>
    <cellStyle name="Milliers 2 8 15" xfId="689"/>
    <cellStyle name="Milliers 2 8 16" xfId="731"/>
    <cellStyle name="Milliers 2 8 17" xfId="775"/>
    <cellStyle name="Milliers 2 8 18" xfId="163"/>
    <cellStyle name="Milliers 2 8 19" xfId="833"/>
    <cellStyle name="Milliers 2 8 2" xfId="68"/>
    <cellStyle name="Milliers 2 8 20" xfId="890"/>
    <cellStyle name="Milliers 2 8 21" xfId="934"/>
    <cellStyle name="Milliers 2 8 22" xfId="978"/>
    <cellStyle name="Milliers 2 8 23" xfId="1022"/>
    <cellStyle name="Milliers 2 8 24" xfId="1066"/>
    <cellStyle name="Milliers 2 8 25" xfId="1110"/>
    <cellStyle name="Milliers 2 8 26" xfId="1154"/>
    <cellStyle name="Milliers 2 8 27" xfId="1196"/>
    <cellStyle name="Milliers 2 8 3" xfId="124"/>
    <cellStyle name="Milliers 2 8 4" xfId="206"/>
    <cellStyle name="Milliers 2 8 5" xfId="250"/>
    <cellStyle name="Milliers 2 8 6" xfId="294"/>
    <cellStyle name="Milliers 2 8 7" xfId="338"/>
    <cellStyle name="Milliers 2 8 8" xfId="382"/>
    <cellStyle name="Milliers 2 8 9" xfId="426"/>
    <cellStyle name="Milliers 2 9" xfId="20"/>
    <cellStyle name="Milliers 2 9 10" xfId="471"/>
    <cellStyle name="Milliers 2 9 11" xfId="515"/>
    <cellStyle name="Milliers 2 9 12" xfId="559"/>
    <cellStyle name="Milliers 2 9 13" xfId="603"/>
    <cellStyle name="Milliers 2 9 14" xfId="647"/>
    <cellStyle name="Milliers 2 9 15" xfId="690"/>
    <cellStyle name="Milliers 2 9 16" xfId="732"/>
    <cellStyle name="Milliers 2 9 17" xfId="776"/>
    <cellStyle name="Milliers 2 9 18" xfId="181"/>
    <cellStyle name="Milliers 2 9 19" xfId="834"/>
    <cellStyle name="Milliers 2 9 2" xfId="69"/>
    <cellStyle name="Milliers 2 9 20" xfId="889"/>
    <cellStyle name="Milliers 2 9 21" xfId="933"/>
    <cellStyle name="Milliers 2 9 22" xfId="977"/>
    <cellStyle name="Milliers 2 9 23" xfId="1021"/>
    <cellStyle name="Milliers 2 9 24" xfId="1065"/>
    <cellStyle name="Milliers 2 9 25" xfId="1109"/>
    <cellStyle name="Milliers 2 9 26" xfId="1153"/>
    <cellStyle name="Milliers 2 9 27" xfId="1195"/>
    <cellStyle name="Milliers 2 9 3" xfId="125"/>
    <cellStyle name="Milliers 2 9 4" xfId="207"/>
    <cellStyle name="Milliers 2 9 5" xfId="251"/>
    <cellStyle name="Milliers 2 9 6" xfId="295"/>
    <cellStyle name="Milliers 2 9 7" xfId="339"/>
    <cellStyle name="Milliers 2 9 8" xfId="383"/>
    <cellStyle name="Milliers 2 9 9" xfId="427"/>
    <cellStyle name="Milliers 3" xfId="21"/>
    <cellStyle name="Milliers 3 10" xfId="472"/>
    <cellStyle name="Milliers 3 11" xfId="516"/>
    <cellStyle name="Milliers 3 12" xfId="560"/>
    <cellStyle name="Milliers 3 13" xfId="604"/>
    <cellStyle name="Milliers 3 14" xfId="648"/>
    <cellStyle name="Milliers 3 15" xfId="691"/>
    <cellStyle name="Milliers 3 16" xfId="733"/>
    <cellStyle name="Milliers 3 17" xfId="777"/>
    <cellStyle name="Milliers 3 18" xfId="162"/>
    <cellStyle name="Milliers 3 19" xfId="835"/>
    <cellStyle name="Milliers 3 2" xfId="70"/>
    <cellStyle name="Milliers 3 20" xfId="888"/>
    <cellStyle name="Milliers 3 21" xfId="932"/>
    <cellStyle name="Milliers 3 22" xfId="976"/>
    <cellStyle name="Milliers 3 23" xfId="1020"/>
    <cellStyle name="Milliers 3 24" xfId="1064"/>
    <cellStyle name="Milliers 3 25" xfId="1108"/>
    <cellStyle name="Milliers 3 26" xfId="1152"/>
    <cellStyle name="Milliers 3 27" xfId="1194"/>
    <cellStyle name="Milliers 3 3" xfId="126"/>
    <cellStyle name="Milliers 3 4" xfId="208"/>
    <cellStyle name="Milliers 3 5" xfId="252"/>
    <cellStyle name="Milliers 3 6" xfId="296"/>
    <cellStyle name="Milliers 3 7" xfId="340"/>
    <cellStyle name="Milliers 3 8" xfId="384"/>
    <cellStyle name="Milliers 3 9" xfId="428"/>
    <cellStyle name="Milliers 4" xfId="22"/>
    <cellStyle name="Milliers 4 10" xfId="473"/>
    <cellStyle name="Milliers 4 11" xfId="517"/>
    <cellStyle name="Milliers 4 12" xfId="561"/>
    <cellStyle name="Milliers 4 13" xfId="605"/>
    <cellStyle name="Milliers 4 14" xfId="649"/>
    <cellStyle name="Milliers 4 15" xfId="692"/>
    <cellStyle name="Milliers 4 16" xfId="734"/>
    <cellStyle name="Milliers 4 17" xfId="778"/>
    <cellStyle name="Milliers 4 18" xfId="180"/>
    <cellStyle name="Milliers 4 19" xfId="836"/>
    <cellStyle name="Milliers 4 2" xfId="71"/>
    <cellStyle name="Milliers 4 20" xfId="814"/>
    <cellStyle name="Milliers 4 21" xfId="906"/>
    <cellStyle name="Milliers 4 22" xfId="950"/>
    <cellStyle name="Milliers 4 23" xfId="994"/>
    <cellStyle name="Milliers 4 24" xfId="1038"/>
    <cellStyle name="Milliers 4 25" xfId="1082"/>
    <cellStyle name="Milliers 4 26" xfId="1126"/>
    <cellStyle name="Milliers 4 27" xfId="1169"/>
    <cellStyle name="Milliers 4 3" xfId="127"/>
    <cellStyle name="Milliers 4 4" xfId="209"/>
    <cellStyle name="Milliers 4 5" xfId="253"/>
    <cellStyle name="Milliers 4 6" xfId="297"/>
    <cellStyle name="Milliers 4 7" xfId="341"/>
    <cellStyle name="Milliers 4 8" xfId="385"/>
    <cellStyle name="Milliers 4 9" xfId="429"/>
    <cellStyle name="Milliers 5" xfId="23"/>
    <cellStyle name="Milliers 5 10" xfId="474"/>
    <cellStyle name="Milliers 5 11" xfId="518"/>
    <cellStyle name="Milliers 5 12" xfId="562"/>
    <cellStyle name="Milliers 5 13" xfId="606"/>
    <cellStyle name="Milliers 5 14" xfId="650"/>
    <cellStyle name="Milliers 5 15" xfId="693"/>
    <cellStyle name="Milliers 5 16" xfId="735"/>
    <cellStyle name="Milliers 5 17" xfId="779"/>
    <cellStyle name="Milliers 5 18" xfId="161"/>
    <cellStyle name="Milliers 5 19" xfId="837"/>
    <cellStyle name="Milliers 5 2" xfId="72"/>
    <cellStyle name="Milliers 5 20" xfId="887"/>
    <cellStyle name="Milliers 5 21" xfId="931"/>
    <cellStyle name="Milliers 5 22" xfId="975"/>
    <cellStyle name="Milliers 5 23" xfId="1019"/>
    <cellStyle name="Milliers 5 24" xfId="1063"/>
    <cellStyle name="Milliers 5 25" xfId="1107"/>
    <cellStyle name="Milliers 5 26" xfId="1151"/>
    <cellStyle name="Milliers 5 27" xfId="1193"/>
    <cellStyle name="Milliers 5 3" xfId="128"/>
    <cellStyle name="Milliers 5 4" xfId="210"/>
    <cellStyle name="Milliers 5 5" xfId="254"/>
    <cellStyle name="Milliers 5 6" xfId="298"/>
    <cellStyle name="Milliers 5 7" xfId="342"/>
    <cellStyle name="Milliers 5 8" xfId="386"/>
    <cellStyle name="Milliers 5 9" xfId="430"/>
    <cellStyle name="Milliers 6" xfId="24"/>
    <cellStyle name="Milliers 6 10" xfId="475"/>
    <cellStyle name="Milliers 6 11" xfId="519"/>
    <cellStyle name="Milliers 6 12" xfId="563"/>
    <cellStyle name="Milliers 6 13" xfId="607"/>
    <cellStyle name="Milliers 6 14" xfId="651"/>
    <cellStyle name="Milliers 6 15" xfId="694"/>
    <cellStyle name="Milliers 6 16" xfId="736"/>
    <cellStyle name="Milliers 6 17" xfId="780"/>
    <cellStyle name="Milliers 6 18" xfId="179"/>
    <cellStyle name="Milliers 6 19" xfId="838"/>
    <cellStyle name="Milliers 6 2" xfId="73"/>
    <cellStyle name="Milliers 6 20" xfId="886"/>
    <cellStyle name="Milliers 6 21" xfId="930"/>
    <cellStyle name="Milliers 6 22" xfId="974"/>
    <cellStyle name="Milliers 6 23" xfId="1018"/>
    <cellStyle name="Milliers 6 24" xfId="1062"/>
    <cellStyle name="Milliers 6 25" xfId="1106"/>
    <cellStyle name="Milliers 6 26" xfId="1150"/>
    <cellStyle name="Milliers 6 27" xfId="1192"/>
    <cellStyle name="Milliers 6 3" xfId="129"/>
    <cellStyle name="Milliers 6 4" xfId="211"/>
    <cellStyle name="Milliers 6 5" xfId="255"/>
    <cellStyle name="Milliers 6 6" xfId="299"/>
    <cellStyle name="Milliers 6 7" xfId="343"/>
    <cellStyle name="Milliers 6 8" xfId="387"/>
    <cellStyle name="Milliers 6 9" xfId="431"/>
    <cellStyle name="Milliers 7" xfId="25"/>
    <cellStyle name="Milliers 7 10" xfId="476"/>
    <cellStyle name="Milliers 7 11" xfId="520"/>
    <cellStyle name="Milliers 7 12" xfId="564"/>
    <cellStyle name="Milliers 7 13" xfId="608"/>
    <cellStyle name="Milliers 7 14" xfId="652"/>
    <cellStyle name="Milliers 7 15" xfId="695"/>
    <cellStyle name="Milliers 7 16" xfId="737"/>
    <cellStyle name="Milliers 7 17" xfId="781"/>
    <cellStyle name="Milliers 7 18" xfId="160"/>
    <cellStyle name="Milliers 7 19" xfId="839"/>
    <cellStyle name="Milliers 7 2" xfId="74"/>
    <cellStyle name="Milliers 7 20" xfId="885"/>
    <cellStyle name="Milliers 7 21" xfId="929"/>
    <cellStyle name="Milliers 7 22" xfId="973"/>
    <cellStyle name="Milliers 7 23" xfId="1017"/>
    <cellStyle name="Milliers 7 24" xfId="1061"/>
    <cellStyle name="Milliers 7 25" xfId="1105"/>
    <cellStyle name="Milliers 7 26" xfId="1149"/>
    <cellStyle name="Milliers 7 27" xfId="1191"/>
    <cellStyle name="Milliers 7 3" xfId="130"/>
    <cellStyle name="Milliers 7 4" xfId="212"/>
    <cellStyle name="Milliers 7 5" xfId="256"/>
    <cellStyle name="Milliers 7 6" xfId="300"/>
    <cellStyle name="Milliers 7 7" xfId="344"/>
    <cellStyle name="Milliers 7 8" xfId="388"/>
    <cellStyle name="Milliers 7 9" xfId="432"/>
    <cellStyle name="Milliers 8" xfId="26"/>
    <cellStyle name="Milliers 8 10" xfId="477"/>
    <cellStyle name="Milliers 8 11" xfId="521"/>
    <cellStyle name="Milliers 8 12" xfId="565"/>
    <cellStyle name="Milliers 8 13" xfId="609"/>
    <cellStyle name="Milliers 8 14" xfId="653"/>
    <cellStyle name="Milliers 8 15" xfId="696"/>
    <cellStyle name="Milliers 8 16" xfId="738"/>
    <cellStyle name="Milliers 8 17" xfId="782"/>
    <cellStyle name="Milliers 8 18" xfId="178"/>
    <cellStyle name="Milliers 8 19" xfId="840"/>
    <cellStyle name="Milliers 8 2" xfId="75"/>
    <cellStyle name="Milliers 8 20" xfId="884"/>
    <cellStyle name="Milliers 8 21" xfId="928"/>
    <cellStyle name="Milliers 8 22" xfId="972"/>
    <cellStyle name="Milliers 8 23" xfId="1016"/>
    <cellStyle name="Milliers 8 24" xfId="1060"/>
    <cellStyle name="Milliers 8 25" xfId="1104"/>
    <cellStyle name="Milliers 8 26" xfId="1148"/>
    <cellStyle name="Milliers 8 27" xfId="1190"/>
    <cellStyle name="Milliers 8 3" xfId="131"/>
    <cellStyle name="Milliers 8 4" xfId="213"/>
    <cellStyle name="Milliers 8 5" xfId="257"/>
    <cellStyle name="Milliers 8 6" xfId="301"/>
    <cellStyle name="Milliers 8 7" xfId="345"/>
    <cellStyle name="Milliers 8 8" xfId="389"/>
    <cellStyle name="Milliers 8 9" xfId="433"/>
    <cellStyle name="Milliers 9" xfId="27"/>
    <cellStyle name="Milliers 9 10" xfId="478"/>
    <cellStyle name="Milliers 9 11" xfId="522"/>
    <cellStyle name="Milliers 9 12" xfId="566"/>
    <cellStyle name="Milliers 9 13" xfId="610"/>
    <cellStyle name="Milliers 9 14" xfId="654"/>
    <cellStyle name="Milliers 9 15" xfId="697"/>
    <cellStyle name="Milliers 9 16" xfId="739"/>
    <cellStyle name="Milliers 9 17" xfId="783"/>
    <cellStyle name="Milliers 9 18" xfId="159"/>
    <cellStyle name="Milliers 9 19" xfId="841"/>
    <cellStyle name="Milliers 9 2" xfId="76"/>
    <cellStyle name="Milliers 9 20" xfId="883"/>
    <cellStyle name="Milliers 9 21" xfId="927"/>
    <cellStyle name="Milliers 9 22" xfId="971"/>
    <cellStyle name="Milliers 9 23" xfId="1015"/>
    <cellStyle name="Milliers 9 24" xfId="1059"/>
    <cellStyle name="Milliers 9 25" xfId="1103"/>
    <cellStyle name="Milliers 9 26" xfId="1147"/>
    <cellStyle name="Milliers 9 27" xfId="1189"/>
    <cellStyle name="Milliers 9 3" xfId="132"/>
    <cellStyle name="Milliers 9 4" xfId="214"/>
    <cellStyle name="Milliers 9 5" xfId="258"/>
    <cellStyle name="Milliers 9 6" xfId="302"/>
    <cellStyle name="Milliers 9 7" xfId="346"/>
    <cellStyle name="Milliers 9 8" xfId="390"/>
    <cellStyle name="Milliers 9 9" xfId="434"/>
    <cellStyle name="Normal" xfId="0" builtinId="0"/>
    <cellStyle name="Normal 10" xfId="77"/>
    <cellStyle name="Normal 11" xfId="78"/>
    <cellStyle name="Normal 12" xfId="79"/>
    <cellStyle name="Normal 13" xfId="80"/>
    <cellStyle name="Normal 14" xfId="1210"/>
    <cellStyle name="Normal 2" xfId="28"/>
    <cellStyle name="Normal 2 10" xfId="479"/>
    <cellStyle name="Normal 2 11" xfId="523"/>
    <cellStyle name="Normal 2 12" xfId="567"/>
    <cellStyle name="Normal 2 13" xfId="611"/>
    <cellStyle name="Normal 2 14" xfId="655"/>
    <cellStyle name="Normal 2 15" xfId="698"/>
    <cellStyle name="Normal 2 16" xfId="740"/>
    <cellStyle name="Normal 2 17" xfId="784"/>
    <cellStyle name="Normal 2 18" xfId="177"/>
    <cellStyle name="Normal 2 19" xfId="842"/>
    <cellStyle name="Normal 2 2" xfId="53"/>
    <cellStyle name="Normal 2 20" xfId="882"/>
    <cellStyle name="Normal 2 21" xfId="926"/>
    <cellStyle name="Normal 2 22" xfId="970"/>
    <cellStyle name="Normal 2 23" xfId="1014"/>
    <cellStyle name="Normal 2 24" xfId="1058"/>
    <cellStyle name="Normal 2 25" xfId="1102"/>
    <cellStyle name="Normal 2 26" xfId="1146"/>
    <cellStyle name="Normal 2 27" xfId="1188"/>
    <cellStyle name="Normal 2 3" xfId="81"/>
    <cellStyle name="Normal 2 4" xfId="82"/>
    <cellStyle name="Normal 2 5" xfId="133"/>
    <cellStyle name="Normal 2 6" xfId="303"/>
    <cellStyle name="Normal 2 7" xfId="347"/>
    <cellStyle name="Normal 2 8" xfId="391"/>
    <cellStyle name="Normal 2 9" xfId="435"/>
    <cellStyle name="Normal 2_2REGBTB-CHF" xfId="83"/>
    <cellStyle name="Normal 3" xfId="29"/>
    <cellStyle name="Normal 3 10" xfId="480"/>
    <cellStyle name="Normal 3 11" xfId="524"/>
    <cellStyle name="Normal 3 12" xfId="568"/>
    <cellStyle name="Normal 3 13" xfId="612"/>
    <cellStyle name="Normal 3 14" xfId="656"/>
    <cellStyle name="Normal 3 15" xfId="699"/>
    <cellStyle name="Normal 3 16" xfId="741"/>
    <cellStyle name="Normal 3 17" xfId="785"/>
    <cellStyle name="Normal 3 18" xfId="158"/>
    <cellStyle name="Normal 3 19" xfId="843"/>
    <cellStyle name="Normal 3 2" xfId="84"/>
    <cellStyle name="Normal 3 20" xfId="881"/>
    <cellStyle name="Normal 3 21" xfId="925"/>
    <cellStyle name="Normal 3 22" xfId="969"/>
    <cellStyle name="Normal 3 23" xfId="1013"/>
    <cellStyle name="Normal 3 24" xfId="1057"/>
    <cellStyle name="Normal 3 25" xfId="1101"/>
    <cellStyle name="Normal 3 26" xfId="1145"/>
    <cellStyle name="Normal 3 27" xfId="1187"/>
    <cellStyle name="Normal 3 3" xfId="134"/>
    <cellStyle name="Normal 3 4" xfId="216"/>
    <cellStyle name="Normal 3 5" xfId="260"/>
    <cellStyle name="Normal 3 6" xfId="304"/>
    <cellStyle name="Normal 3 7" xfId="348"/>
    <cellStyle name="Normal 3 8" xfId="392"/>
    <cellStyle name="Normal 3 9" xfId="436"/>
    <cellStyle name="Normal 3_A187" xfId="1215"/>
    <cellStyle name="Normal 4" xfId="30"/>
    <cellStyle name="Normal 4 10" xfId="481"/>
    <cellStyle name="Normal 4 11" xfId="525"/>
    <cellStyle name="Normal 4 12" xfId="569"/>
    <cellStyle name="Normal 4 13" xfId="613"/>
    <cellStyle name="Normal 4 14" xfId="657"/>
    <cellStyle name="Normal 4 15" xfId="700"/>
    <cellStyle name="Normal 4 16" xfId="742"/>
    <cellStyle name="Normal 4 17" xfId="786"/>
    <cellStyle name="Normal 4 18" xfId="176"/>
    <cellStyle name="Normal 4 19" xfId="844"/>
    <cellStyle name="Normal 4 2" xfId="85"/>
    <cellStyle name="Normal 4 20" xfId="880"/>
    <cellStyle name="Normal 4 21" xfId="924"/>
    <cellStyle name="Normal 4 22" xfId="968"/>
    <cellStyle name="Normal 4 23" xfId="1012"/>
    <cellStyle name="Normal 4 24" xfId="1056"/>
    <cellStyle name="Normal 4 25" xfId="1100"/>
    <cellStyle name="Normal 4 26" xfId="1144"/>
    <cellStyle name="Normal 4 27" xfId="1186"/>
    <cellStyle name="Normal 4 3" xfId="135"/>
    <cellStyle name="Normal 4 4" xfId="217"/>
    <cellStyle name="Normal 4 5" xfId="261"/>
    <cellStyle name="Normal 4 6" xfId="305"/>
    <cellStyle name="Normal 4 7" xfId="349"/>
    <cellStyle name="Normal 4 8" xfId="393"/>
    <cellStyle name="Normal 4 9" xfId="437"/>
    <cellStyle name="Normal 4_A187" xfId="1216"/>
    <cellStyle name="Normal 5" xfId="47"/>
    <cellStyle name="Normal 5 2" xfId="86"/>
    <cellStyle name="Normal 5 2 2" xfId="804"/>
    <cellStyle name="Normal 5 2 3" xfId="811"/>
    <cellStyle name="Normal 5 2_A187" xfId="1217"/>
    <cellStyle name="Normal 5 3" xfId="106"/>
    <cellStyle name="Normal 5_Feuil7" xfId="1211"/>
    <cellStyle name="Normal 6" xfId="87"/>
    <cellStyle name="Normal 6 2" xfId="805"/>
    <cellStyle name="Normal 6 3" xfId="812"/>
    <cellStyle name="Normal 6_A187" xfId="1218"/>
    <cellStyle name="Normal 7" xfId="88"/>
    <cellStyle name="Normal 8" xfId="89"/>
    <cellStyle name="Normal 9" xfId="90"/>
    <cellStyle name="Normal_Annuaire" xfId="1212"/>
    <cellStyle name="Normal_Annuaire_1" xfId="1213"/>
    <cellStyle name="Normal_Bonneuil 2" xfId="48"/>
    <cellStyle name="Note" xfId="1214"/>
    <cellStyle name="Pourcentage" xfId="2" builtinId="5"/>
    <cellStyle name="Pourcentage 10" xfId="91"/>
    <cellStyle name="Pourcentage 2" xfId="31"/>
    <cellStyle name="Pourcentage 2 10" xfId="50"/>
    <cellStyle name="Pourcentage 2 11" xfId="136"/>
    <cellStyle name="Pourcentage 2 12" xfId="218"/>
    <cellStyle name="Pourcentage 2 13" xfId="262"/>
    <cellStyle name="Pourcentage 2 14" xfId="306"/>
    <cellStyle name="Pourcentage 2 15" xfId="350"/>
    <cellStyle name="Pourcentage 2 16" xfId="394"/>
    <cellStyle name="Pourcentage 2 17" xfId="438"/>
    <cellStyle name="Pourcentage 2 18" xfId="482"/>
    <cellStyle name="Pourcentage 2 19" xfId="526"/>
    <cellStyle name="Pourcentage 2 2" xfId="32"/>
    <cellStyle name="Pourcentage 2 2 10" xfId="483"/>
    <cellStyle name="Pourcentage 2 2 11" xfId="527"/>
    <cellStyle name="Pourcentage 2 2 12" xfId="571"/>
    <cellStyle name="Pourcentage 2 2 13" xfId="615"/>
    <cellStyle name="Pourcentage 2 2 14" xfId="659"/>
    <cellStyle name="Pourcentage 2 2 15" xfId="702"/>
    <cellStyle name="Pourcentage 2 2 16" xfId="744"/>
    <cellStyle name="Pourcentage 2 2 17" xfId="788"/>
    <cellStyle name="Pourcentage 2 2 18" xfId="809"/>
    <cellStyle name="Pourcentage 2 2 19" xfId="846"/>
    <cellStyle name="Pourcentage 2 2 2" xfId="52"/>
    <cellStyle name="Pourcentage 2 2 20" xfId="878"/>
    <cellStyle name="Pourcentage 2 2 21" xfId="922"/>
    <cellStyle name="Pourcentage 2 2 22" xfId="966"/>
    <cellStyle name="Pourcentage 2 2 23" xfId="1010"/>
    <cellStyle name="Pourcentage 2 2 24" xfId="1054"/>
    <cellStyle name="Pourcentage 2 2 25" xfId="1098"/>
    <cellStyle name="Pourcentage 2 2 26" xfId="1142"/>
    <cellStyle name="Pourcentage 2 2 27" xfId="1184"/>
    <cellStyle name="Pourcentage 2 2 3" xfId="137"/>
    <cellStyle name="Pourcentage 2 2 4" xfId="219"/>
    <cellStyle name="Pourcentage 2 2 5" xfId="263"/>
    <cellStyle name="Pourcentage 2 2 6" xfId="307"/>
    <cellStyle name="Pourcentage 2 2 7" xfId="351"/>
    <cellStyle name="Pourcentage 2 2 8" xfId="395"/>
    <cellStyle name="Pourcentage 2 2 9" xfId="439"/>
    <cellStyle name="Pourcentage 2 20" xfId="570"/>
    <cellStyle name="Pourcentage 2 21" xfId="614"/>
    <cellStyle name="Pourcentage 2 22" xfId="658"/>
    <cellStyle name="Pourcentage 2 23" xfId="701"/>
    <cellStyle name="Pourcentage 2 24" xfId="743"/>
    <cellStyle name="Pourcentage 2 25" xfId="787"/>
    <cellStyle name="Pourcentage 2 26" xfId="157"/>
    <cellStyle name="Pourcentage 2 27" xfId="845"/>
    <cellStyle name="Pourcentage 2 28" xfId="879"/>
    <cellStyle name="Pourcentage 2 29" xfId="923"/>
    <cellStyle name="Pourcentage 2 3" xfId="33"/>
    <cellStyle name="Pourcentage 2 3 10" xfId="484"/>
    <cellStyle name="Pourcentage 2 3 11" xfId="528"/>
    <cellStyle name="Pourcentage 2 3 12" xfId="572"/>
    <cellStyle name="Pourcentage 2 3 13" xfId="616"/>
    <cellStyle name="Pourcentage 2 3 14" xfId="660"/>
    <cellStyle name="Pourcentage 2 3 15" xfId="703"/>
    <cellStyle name="Pourcentage 2 3 16" xfId="745"/>
    <cellStyle name="Pourcentage 2 3 17" xfId="789"/>
    <cellStyle name="Pourcentage 2 3 18" xfId="107"/>
    <cellStyle name="Pourcentage 2 3 19" xfId="847"/>
    <cellStyle name="Pourcentage 2 3 2" xfId="92"/>
    <cellStyle name="Pourcentage 2 3 20" xfId="877"/>
    <cellStyle name="Pourcentage 2 3 21" xfId="921"/>
    <cellStyle name="Pourcentage 2 3 22" xfId="965"/>
    <cellStyle name="Pourcentage 2 3 23" xfId="1009"/>
    <cellStyle name="Pourcentage 2 3 24" xfId="1053"/>
    <cellStyle name="Pourcentage 2 3 25" xfId="1097"/>
    <cellStyle name="Pourcentage 2 3 26" xfId="1141"/>
    <cellStyle name="Pourcentage 2 3 27" xfId="1183"/>
    <cellStyle name="Pourcentage 2 3 3" xfId="138"/>
    <cellStyle name="Pourcentage 2 3 4" xfId="220"/>
    <cellStyle name="Pourcentage 2 3 5" xfId="264"/>
    <cellStyle name="Pourcentage 2 3 6" xfId="308"/>
    <cellStyle name="Pourcentage 2 3 7" xfId="352"/>
    <cellStyle name="Pourcentage 2 3 8" xfId="396"/>
    <cellStyle name="Pourcentage 2 3 9" xfId="440"/>
    <cellStyle name="Pourcentage 2 30" xfId="967"/>
    <cellStyle name="Pourcentage 2 31" xfId="1011"/>
    <cellStyle name="Pourcentage 2 32" xfId="1055"/>
    <cellStyle name="Pourcentage 2 33" xfId="1099"/>
    <cellStyle name="Pourcentage 2 34" xfId="1143"/>
    <cellStyle name="Pourcentage 2 35" xfId="1185"/>
    <cellStyle name="Pourcentage 2 4" xfId="34"/>
    <cellStyle name="Pourcentage 2 4 10" xfId="485"/>
    <cellStyle name="Pourcentage 2 4 11" xfId="529"/>
    <cellStyle name="Pourcentage 2 4 12" xfId="573"/>
    <cellStyle name="Pourcentage 2 4 13" xfId="617"/>
    <cellStyle name="Pourcentage 2 4 14" xfId="661"/>
    <cellStyle name="Pourcentage 2 4 15" xfId="704"/>
    <cellStyle name="Pourcentage 2 4 16" xfId="746"/>
    <cellStyle name="Pourcentage 2 4 17" xfId="790"/>
    <cellStyle name="Pourcentage 2 4 18" xfId="153"/>
    <cellStyle name="Pourcentage 2 4 19" xfId="848"/>
    <cellStyle name="Pourcentage 2 4 2" xfId="93"/>
    <cellStyle name="Pourcentage 2 4 20" xfId="876"/>
    <cellStyle name="Pourcentage 2 4 21" xfId="920"/>
    <cellStyle name="Pourcentage 2 4 22" xfId="964"/>
    <cellStyle name="Pourcentage 2 4 23" xfId="1008"/>
    <cellStyle name="Pourcentage 2 4 24" xfId="1052"/>
    <cellStyle name="Pourcentage 2 4 25" xfId="1096"/>
    <cellStyle name="Pourcentage 2 4 26" xfId="1140"/>
    <cellStyle name="Pourcentage 2 4 27" xfId="1182"/>
    <cellStyle name="Pourcentage 2 4 3" xfId="139"/>
    <cellStyle name="Pourcentage 2 4 4" xfId="221"/>
    <cellStyle name="Pourcentage 2 4 5" xfId="265"/>
    <cellStyle name="Pourcentage 2 4 6" xfId="309"/>
    <cellStyle name="Pourcentage 2 4 7" xfId="353"/>
    <cellStyle name="Pourcentage 2 4 8" xfId="397"/>
    <cellStyle name="Pourcentage 2 4 9" xfId="441"/>
    <cellStyle name="Pourcentage 2 5" xfId="35"/>
    <cellStyle name="Pourcentage 2 5 10" xfId="486"/>
    <cellStyle name="Pourcentage 2 5 11" xfId="530"/>
    <cellStyle name="Pourcentage 2 5 12" xfId="574"/>
    <cellStyle name="Pourcentage 2 5 13" xfId="618"/>
    <cellStyle name="Pourcentage 2 5 14" xfId="662"/>
    <cellStyle name="Pourcentage 2 5 15" xfId="705"/>
    <cellStyle name="Pourcentage 2 5 16" xfId="747"/>
    <cellStyle name="Pourcentage 2 5 17" xfId="791"/>
    <cellStyle name="Pourcentage 2 5 18" xfId="808"/>
    <cellStyle name="Pourcentage 2 5 19" xfId="849"/>
    <cellStyle name="Pourcentage 2 5 2" xfId="94"/>
    <cellStyle name="Pourcentage 2 5 20" xfId="875"/>
    <cellStyle name="Pourcentage 2 5 21" xfId="919"/>
    <cellStyle name="Pourcentage 2 5 22" xfId="963"/>
    <cellStyle name="Pourcentage 2 5 23" xfId="1007"/>
    <cellStyle name="Pourcentage 2 5 24" xfId="1051"/>
    <cellStyle name="Pourcentage 2 5 25" xfId="1095"/>
    <cellStyle name="Pourcentage 2 5 26" xfId="1139"/>
    <cellStyle name="Pourcentage 2 5 27" xfId="1181"/>
    <cellStyle name="Pourcentage 2 5 3" xfId="140"/>
    <cellStyle name="Pourcentage 2 5 4" xfId="222"/>
    <cellStyle name="Pourcentage 2 5 5" xfId="266"/>
    <cellStyle name="Pourcentage 2 5 6" xfId="310"/>
    <cellStyle name="Pourcentage 2 5 7" xfId="354"/>
    <cellStyle name="Pourcentage 2 5 8" xfId="398"/>
    <cellStyle name="Pourcentage 2 5 9" xfId="442"/>
    <cellStyle name="Pourcentage 2 6" xfId="36"/>
    <cellStyle name="Pourcentage 2 6 10" xfId="487"/>
    <cellStyle name="Pourcentage 2 6 11" xfId="531"/>
    <cellStyle name="Pourcentage 2 6 12" xfId="575"/>
    <cellStyle name="Pourcentage 2 6 13" xfId="619"/>
    <cellStyle name="Pourcentage 2 6 14" xfId="663"/>
    <cellStyle name="Pourcentage 2 6 15" xfId="706"/>
    <cellStyle name="Pourcentage 2 6 16" xfId="748"/>
    <cellStyle name="Pourcentage 2 6 17" xfId="792"/>
    <cellStyle name="Pourcentage 2 6 18" xfId="807"/>
    <cellStyle name="Pourcentage 2 6 19" xfId="850"/>
    <cellStyle name="Pourcentage 2 6 2" xfId="95"/>
    <cellStyle name="Pourcentage 2 6 20" xfId="874"/>
    <cellStyle name="Pourcentage 2 6 21" xfId="918"/>
    <cellStyle name="Pourcentage 2 6 22" xfId="962"/>
    <cellStyle name="Pourcentage 2 6 23" xfId="1006"/>
    <cellStyle name="Pourcentage 2 6 24" xfId="1050"/>
    <cellStyle name="Pourcentage 2 6 25" xfId="1094"/>
    <cellStyle name="Pourcentage 2 6 26" xfId="1138"/>
    <cellStyle name="Pourcentage 2 6 27" xfId="1180"/>
    <cellStyle name="Pourcentage 2 6 3" xfId="141"/>
    <cellStyle name="Pourcentage 2 6 4" xfId="223"/>
    <cellStyle name="Pourcentage 2 6 5" xfId="267"/>
    <cellStyle name="Pourcentage 2 6 6" xfId="311"/>
    <cellStyle name="Pourcentage 2 6 7" xfId="355"/>
    <cellStyle name="Pourcentage 2 6 8" xfId="399"/>
    <cellStyle name="Pourcentage 2 6 9" xfId="443"/>
    <cellStyle name="Pourcentage 2 7" xfId="37"/>
    <cellStyle name="Pourcentage 2 7 10" xfId="488"/>
    <cellStyle name="Pourcentage 2 7 11" xfId="532"/>
    <cellStyle name="Pourcentage 2 7 12" xfId="576"/>
    <cellStyle name="Pourcentage 2 7 13" xfId="620"/>
    <cellStyle name="Pourcentage 2 7 14" xfId="664"/>
    <cellStyle name="Pourcentage 2 7 15" xfId="707"/>
    <cellStyle name="Pourcentage 2 7 16" xfId="749"/>
    <cellStyle name="Pourcentage 2 7 17" xfId="793"/>
    <cellStyle name="Pourcentage 2 7 18" xfId="806"/>
    <cellStyle name="Pourcentage 2 7 19" xfId="851"/>
    <cellStyle name="Pourcentage 2 7 2" xfId="96"/>
    <cellStyle name="Pourcentage 2 7 20" xfId="873"/>
    <cellStyle name="Pourcentage 2 7 21" xfId="917"/>
    <cellStyle name="Pourcentage 2 7 22" xfId="961"/>
    <cellStyle name="Pourcentage 2 7 23" xfId="1005"/>
    <cellStyle name="Pourcentage 2 7 24" xfId="1049"/>
    <cellStyle name="Pourcentage 2 7 25" xfId="1093"/>
    <cellStyle name="Pourcentage 2 7 26" xfId="1137"/>
    <cellStyle name="Pourcentage 2 7 27" xfId="1179"/>
    <cellStyle name="Pourcentage 2 7 3" xfId="142"/>
    <cellStyle name="Pourcentage 2 7 4" xfId="224"/>
    <cellStyle name="Pourcentage 2 7 5" xfId="268"/>
    <cellStyle name="Pourcentage 2 7 6" xfId="312"/>
    <cellStyle name="Pourcentage 2 7 7" xfId="356"/>
    <cellStyle name="Pourcentage 2 7 8" xfId="400"/>
    <cellStyle name="Pourcentage 2 7 9" xfId="444"/>
    <cellStyle name="Pourcentage 2 8" xfId="38"/>
    <cellStyle name="Pourcentage 2 8 10" xfId="489"/>
    <cellStyle name="Pourcentage 2 8 11" xfId="533"/>
    <cellStyle name="Pourcentage 2 8 12" xfId="577"/>
    <cellStyle name="Pourcentage 2 8 13" xfId="621"/>
    <cellStyle name="Pourcentage 2 8 14" xfId="665"/>
    <cellStyle name="Pourcentage 2 8 15" xfId="708"/>
    <cellStyle name="Pourcentage 2 8 16" xfId="750"/>
    <cellStyle name="Pourcentage 2 8 17" xfId="794"/>
    <cellStyle name="Pourcentage 2 8 18" xfId="810"/>
    <cellStyle name="Pourcentage 2 8 19" xfId="852"/>
    <cellStyle name="Pourcentage 2 8 2" xfId="97"/>
    <cellStyle name="Pourcentage 2 8 20" xfId="872"/>
    <cellStyle name="Pourcentage 2 8 21" xfId="916"/>
    <cellStyle name="Pourcentage 2 8 22" xfId="960"/>
    <cellStyle name="Pourcentage 2 8 23" xfId="1004"/>
    <cellStyle name="Pourcentage 2 8 24" xfId="1048"/>
    <cellStyle name="Pourcentage 2 8 25" xfId="1092"/>
    <cellStyle name="Pourcentage 2 8 26" xfId="1136"/>
    <cellStyle name="Pourcentage 2 8 27" xfId="1178"/>
    <cellStyle name="Pourcentage 2 8 3" xfId="143"/>
    <cellStyle name="Pourcentage 2 8 4" xfId="225"/>
    <cellStyle name="Pourcentage 2 8 5" xfId="269"/>
    <cellStyle name="Pourcentage 2 8 6" xfId="313"/>
    <cellStyle name="Pourcentage 2 8 7" xfId="357"/>
    <cellStyle name="Pourcentage 2 8 8" xfId="401"/>
    <cellStyle name="Pourcentage 2 8 9" xfId="445"/>
    <cellStyle name="Pourcentage 2 9" xfId="39"/>
    <cellStyle name="Pourcentage 2 9 10" xfId="490"/>
    <cellStyle name="Pourcentage 2 9 11" xfId="534"/>
    <cellStyle name="Pourcentage 2 9 12" xfId="578"/>
    <cellStyle name="Pourcentage 2 9 13" xfId="622"/>
    <cellStyle name="Pourcentage 2 9 14" xfId="666"/>
    <cellStyle name="Pourcentage 2 9 15" xfId="709"/>
    <cellStyle name="Pourcentage 2 9 16" xfId="751"/>
    <cellStyle name="Pourcentage 2 9 17" xfId="795"/>
    <cellStyle name="Pourcentage 2 9 18" xfId="152"/>
    <cellStyle name="Pourcentage 2 9 19" xfId="853"/>
    <cellStyle name="Pourcentage 2 9 2" xfId="98"/>
    <cellStyle name="Pourcentage 2 9 20" xfId="871"/>
    <cellStyle name="Pourcentage 2 9 21" xfId="915"/>
    <cellStyle name="Pourcentage 2 9 22" xfId="959"/>
    <cellStyle name="Pourcentage 2 9 23" xfId="1003"/>
    <cellStyle name="Pourcentage 2 9 24" xfId="1047"/>
    <cellStyle name="Pourcentage 2 9 25" xfId="1091"/>
    <cellStyle name="Pourcentage 2 9 26" xfId="1135"/>
    <cellStyle name="Pourcentage 2 9 27" xfId="1177"/>
    <cellStyle name="Pourcentage 2 9 3" xfId="144"/>
    <cellStyle name="Pourcentage 2 9 4" xfId="226"/>
    <cellStyle name="Pourcentage 2 9 5" xfId="270"/>
    <cellStyle name="Pourcentage 2 9 6" xfId="314"/>
    <cellStyle name="Pourcentage 2 9 7" xfId="358"/>
    <cellStyle name="Pourcentage 2 9 8" xfId="402"/>
    <cellStyle name="Pourcentage 2 9 9" xfId="446"/>
    <cellStyle name="Pourcentage 3" xfId="40"/>
    <cellStyle name="Pourcentage 3 10" xfId="491"/>
    <cellStyle name="Pourcentage 3 11" xfId="535"/>
    <cellStyle name="Pourcentage 3 12" xfId="579"/>
    <cellStyle name="Pourcentage 3 13" xfId="623"/>
    <cellStyle name="Pourcentage 3 14" xfId="667"/>
    <cellStyle name="Pourcentage 3 15" xfId="710"/>
    <cellStyle name="Pourcentage 3 16" xfId="752"/>
    <cellStyle name="Pourcentage 3 17" xfId="796"/>
    <cellStyle name="Pourcentage 3 18" xfId="175"/>
    <cellStyle name="Pourcentage 3 19" xfId="854"/>
    <cellStyle name="Pourcentage 3 2" xfId="99"/>
    <cellStyle name="Pourcentage 3 20" xfId="870"/>
    <cellStyle name="Pourcentage 3 21" xfId="914"/>
    <cellStyle name="Pourcentage 3 22" xfId="958"/>
    <cellStyle name="Pourcentage 3 23" xfId="1002"/>
    <cellStyle name="Pourcentage 3 24" xfId="1046"/>
    <cellStyle name="Pourcentage 3 25" xfId="1090"/>
    <cellStyle name="Pourcentage 3 26" xfId="1134"/>
    <cellStyle name="Pourcentage 3 27" xfId="1176"/>
    <cellStyle name="Pourcentage 3 3" xfId="145"/>
    <cellStyle name="Pourcentage 3 4" xfId="227"/>
    <cellStyle name="Pourcentage 3 5" xfId="271"/>
    <cellStyle name="Pourcentage 3 6" xfId="315"/>
    <cellStyle name="Pourcentage 3 7" xfId="359"/>
    <cellStyle name="Pourcentage 3 8" xfId="403"/>
    <cellStyle name="Pourcentage 3 9" xfId="447"/>
    <cellStyle name="Pourcentage 4" xfId="41"/>
    <cellStyle name="Pourcentage 4 10" xfId="492"/>
    <cellStyle name="Pourcentage 4 11" xfId="536"/>
    <cellStyle name="Pourcentage 4 12" xfId="580"/>
    <cellStyle name="Pourcentage 4 13" xfId="624"/>
    <cellStyle name="Pourcentage 4 14" xfId="668"/>
    <cellStyle name="Pourcentage 4 15" xfId="711"/>
    <cellStyle name="Pourcentage 4 16" xfId="753"/>
    <cellStyle name="Pourcentage 4 17" xfId="797"/>
    <cellStyle name="Pourcentage 4 18" xfId="156"/>
    <cellStyle name="Pourcentage 4 19" xfId="855"/>
    <cellStyle name="Pourcentage 4 2" xfId="100"/>
    <cellStyle name="Pourcentage 4 20" xfId="869"/>
    <cellStyle name="Pourcentage 4 21" xfId="913"/>
    <cellStyle name="Pourcentage 4 22" xfId="957"/>
    <cellStyle name="Pourcentage 4 23" xfId="1001"/>
    <cellStyle name="Pourcentage 4 24" xfId="1045"/>
    <cellStyle name="Pourcentage 4 25" xfId="1089"/>
    <cellStyle name="Pourcentage 4 26" xfId="1133"/>
    <cellStyle name="Pourcentage 4 27" xfId="1175"/>
    <cellStyle name="Pourcentage 4 3" xfId="146"/>
    <cellStyle name="Pourcentage 4 4" xfId="228"/>
    <cellStyle name="Pourcentage 4 5" xfId="272"/>
    <cellStyle name="Pourcentage 4 6" xfId="316"/>
    <cellStyle name="Pourcentage 4 7" xfId="360"/>
    <cellStyle name="Pourcentage 4 8" xfId="404"/>
    <cellStyle name="Pourcentage 4 9" xfId="448"/>
    <cellStyle name="Pourcentage 5" xfId="42"/>
    <cellStyle name="Pourcentage 5 10" xfId="493"/>
    <cellStyle name="Pourcentage 5 11" xfId="537"/>
    <cellStyle name="Pourcentage 5 12" xfId="581"/>
    <cellStyle name="Pourcentage 5 13" xfId="625"/>
    <cellStyle name="Pourcentage 5 14" xfId="669"/>
    <cellStyle name="Pourcentage 5 15" xfId="712"/>
    <cellStyle name="Pourcentage 5 16" xfId="754"/>
    <cellStyle name="Pourcentage 5 17" xfId="798"/>
    <cellStyle name="Pourcentage 5 18" xfId="174"/>
    <cellStyle name="Pourcentage 5 19" xfId="856"/>
    <cellStyle name="Pourcentage 5 2" xfId="101"/>
    <cellStyle name="Pourcentage 5 20" xfId="868"/>
    <cellStyle name="Pourcentage 5 21" xfId="912"/>
    <cellStyle name="Pourcentage 5 22" xfId="956"/>
    <cellStyle name="Pourcentage 5 23" xfId="1000"/>
    <cellStyle name="Pourcentage 5 24" xfId="1044"/>
    <cellStyle name="Pourcentage 5 25" xfId="1088"/>
    <cellStyle name="Pourcentage 5 26" xfId="1132"/>
    <cellStyle name="Pourcentage 5 27" xfId="1174"/>
    <cellStyle name="Pourcentage 5 3" xfId="147"/>
    <cellStyle name="Pourcentage 5 4" xfId="229"/>
    <cellStyle name="Pourcentage 5 5" xfId="273"/>
    <cellStyle name="Pourcentage 5 6" xfId="317"/>
    <cellStyle name="Pourcentage 5 7" xfId="361"/>
    <cellStyle name="Pourcentage 5 8" xfId="405"/>
    <cellStyle name="Pourcentage 5 9" xfId="449"/>
    <cellStyle name="Pourcentage 6" xfId="43"/>
    <cellStyle name="Pourcentage 6 10" xfId="494"/>
    <cellStyle name="Pourcentage 6 11" xfId="538"/>
    <cellStyle name="Pourcentage 6 12" xfId="582"/>
    <cellStyle name="Pourcentage 6 13" xfId="626"/>
    <cellStyle name="Pourcentage 6 14" xfId="670"/>
    <cellStyle name="Pourcentage 6 15" xfId="713"/>
    <cellStyle name="Pourcentage 6 16" xfId="755"/>
    <cellStyle name="Pourcentage 6 17" xfId="799"/>
    <cellStyle name="Pourcentage 6 18" xfId="155"/>
    <cellStyle name="Pourcentage 6 19" xfId="857"/>
    <cellStyle name="Pourcentage 6 2" xfId="102"/>
    <cellStyle name="Pourcentage 6 20" xfId="867"/>
    <cellStyle name="Pourcentage 6 21" xfId="911"/>
    <cellStyle name="Pourcentage 6 22" xfId="955"/>
    <cellStyle name="Pourcentage 6 23" xfId="999"/>
    <cellStyle name="Pourcentage 6 24" xfId="1043"/>
    <cellStyle name="Pourcentage 6 25" xfId="1087"/>
    <cellStyle name="Pourcentage 6 26" xfId="1131"/>
    <cellStyle name="Pourcentage 6 27" xfId="1173"/>
    <cellStyle name="Pourcentage 6 3" xfId="148"/>
    <cellStyle name="Pourcentage 6 4" xfId="230"/>
    <cellStyle name="Pourcentage 6 5" xfId="274"/>
    <cellStyle name="Pourcentage 6 6" xfId="318"/>
    <cellStyle name="Pourcentage 6 7" xfId="362"/>
    <cellStyle name="Pourcentage 6 8" xfId="406"/>
    <cellStyle name="Pourcentage 6 9" xfId="450"/>
    <cellStyle name="Pourcentage 7" xfId="44"/>
    <cellStyle name="Pourcentage 7 10" xfId="495"/>
    <cellStyle name="Pourcentage 7 11" xfId="539"/>
    <cellStyle name="Pourcentage 7 12" xfId="583"/>
    <cellStyle name="Pourcentage 7 13" xfId="627"/>
    <cellStyle name="Pourcentage 7 14" xfId="671"/>
    <cellStyle name="Pourcentage 7 15" xfId="714"/>
    <cellStyle name="Pourcentage 7 16" xfId="756"/>
    <cellStyle name="Pourcentage 7 17" xfId="800"/>
    <cellStyle name="Pourcentage 7 18" xfId="803"/>
    <cellStyle name="Pourcentage 7 19" xfId="858"/>
    <cellStyle name="Pourcentage 7 2" xfId="103"/>
    <cellStyle name="Pourcentage 7 20" xfId="866"/>
    <cellStyle name="Pourcentage 7 21" xfId="910"/>
    <cellStyle name="Pourcentage 7 22" xfId="954"/>
    <cellStyle name="Pourcentage 7 23" xfId="998"/>
    <cellStyle name="Pourcentage 7 24" xfId="1042"/>
    <cellStyle name="Pourcentage 7 25" xfId="1086"/>
    <cellStyle name="Pourcentage 7 26" xfId="1130"/>
    <cellStyle name="Pourcentage 7 27" xfId="1172"/>
    <cellStyle name="Pourcentage 7 3" xfId="149"/>
    <cellStyle name="Pourcentage 7 4" xfId="231"/>
    <cellStyle name="Pourcentage 7 5" xfId="275"/>
    <cellStyle name="Pourcentage 7 6" xfId="319"/>
    <cellStyle name="Pourcentage 7 7" xfId="363"/>
    <cellStyle name="Pourcentage 7 8" xfId="407"/>
    <cellStyle name="Pourcentage 7 9" xfId="451"/>
    <cellStyle name="Pourcentage 8" xfId="45"/>
    <cellStyle name="Pourcentage 8 10" xfId="496"/>
    <cellStyle name="Pourcentage 8 11" xfId="540"/>
    <cellStyle name="Pourcentage 8 12" xfId="584"/>
    <cellStyle name="Pourcentage 8 13" xfId="628"/>
    <cellStyle name="Pourcentage 8 14" xfId="672"/>
    <cellStyle name="Pourcentage 8 15" xfId="715"/>
    <cellStyle name="Pourcentage 8 16" xfId="757"/>
    <cellStyle name="Pourcentage 8 17" xfId="801"/>
    <cellStyle name="Pourcentage 8 18" xfId="259"/>
    <cellStyle name="Pourcentage 8 19" xfId="859"/>
    <cellStyle name="Pourcentage 8 2" xfId="104"/>
    <cellStyle name="Pourcentage 8 20" xfId="865"/>
    <cellStyle name="Pourcentage 8 21" xfId="909"/>
    <cellStyle name="Pourcentage 8 22" xfId="953"/>
    <cellStyle name="Pourcentage 8 23" xfId="997"/>
    <cellStyle name="Pourcentage 8 24" xfId="1041"/>
    <cellStyle name="Pourcentage 8 25" xfId="1085"/>
    <cellStyle name="Pourcentage 8 26" xfId="1129"/>
    <cellStyle name="Pourcentage 8 27" xfId="1171"/>
    <cellStyle name="Pourcentage 8 3" xfId="150"/>
    <cellStyle name="Pourcentage 8 4" xfId="232"/>
    <cellStyle name="Pourcentage 8 5" xfId="276"/>
    <cellStyle name="Pourcentage 8 6" xfId="320"/>
    <cellStyle name="Pourcentage 8 7" xfId="364"/>
    <cellStyle name="Pourcentage 8 8" xfId="408"/>
    <cellStyle name="Pourcentage 8 9" xfId="452"/>
    <cellStyle name="Pourcentage 9" xfId="46"/>
    <cellStyle name="Pourcentage 9 10" xfId="497"/>
    <cellStyle name="Pourcentage 9 11" xfId="541"/>
    <cellStyle name="Pourcentage 9 12" xfId="585"/>
    <cellStyle name="Pourcentage 9 13" xfId="629"/>
    <cellStyle name="Pourcentage 9 14" xfId="673"/>
    <cellStyle name="Pourcentage 9 15" xfId="716"/>
    <cellStyle name="Pourcentage 9 16" xfId="758"/>
    <cellStyle name="Pourcentage 9 17" xfId="802"/>
    <cellStyle name="Pourcentage 9 18" xfId="215"/>
    <cellStyle name="Pourcentage 9 19" xfId="860"/>
    <cellStyle name="Pourcentage 9 2" xfId="105"/>
    <cellStyle name="Pourcentage 9 20" xfId="864"/>
    <cellStyle name="Pourcentage 9 21" xfId="908"/>
    <cellStyle name="Pourcentage 9 22" xfId="952"/>
    <cellStyle name="Pourcentage 9 23" xfId="996"/>
    <cellStyle name="Pourcentage 9 24" xfId="1040"/>
    <cellStyle name="Pourcentage 9 25" xfId="1084"/>
    <cellStyle name="Pourcentage 9 26" xfId="1128"/>
    <cellStyle name="Pourcentage 9 27" xfId="1170"/>
    <cellStyle name="Pourcentage 9 3" xfId="151"/>
    <cellStyle name="Pourcentage 9 4" xfId="233"/>
    <cellStyle name="Pourcentage 9 5" xfId="277"/>
    <cellStyle name="Pourcentage 9 6" xfId="321"/>
    <cellStyle name="Pourcentage 9 7" xfId="365"/>
    <cellStyle name="Pourcentage 9 8" xfId="409"/>
    <cellStyle name="Pourcentage 9 9" xfId="453"/>
  </cellStyles>
  <dxfs count="735"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51"/>
        </patternFill>
      </fill>
    </dxf>
    <dxf>
      <font>
        <condense val="0"/>
        <extend val="0"/>
        <color auto="1"/>
      </font>
      <fill>
        <patternFill>
          <bgColor indexed="11"/>
        </patternFill>
      </fill>
    </dxf>
  </dxfs>
  <tableStyles count="0" defaultTableStyle="TableStyleMedium9" defaultPivotStyle="PivotStyleLight16"/>
  <colors>
    <mruColors>
      <color rgb="FFCCFFCC"/>
      <color rgb="FF99FF99"/>
      <color rgb="FFFFFFE1"/>
      <color rgb="FFFEF6D2"/>
      <color rgb="FFFFFFCC"/>
      <color rgb="FFFFFF99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'Région SUD-EST (Avec IFC) 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'Région SUD-EST (Avec IFC) 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SUD-EST (Avec IFC) '!$M$388:$X$388</c:f>
              <c:numCache>
                <c:formatCode>#,##0</c:formatCode>
                <c:ptCount val="12"/>
                <c:pt idx="0">
                  <c:v>-398.54734999999903</c:v>
                </c:pt>
                <c:pt idx="1">
                  <c:v>-515.89012000000105</c:v>
                </c:pt>
                <c:pt idx="2">
                  <c:v>-623.49858999999697</c:v>
                </c:pt>
                <c:pt idx="3">
                  <c:v>-657.62939999999901</c:v>
                </c:pt>
                <c:pt idx="4">
                  <c:v>-483.63840000000101</c:v>
                </c:pt>
                <c:pt idx="5">
                  <c:v>-376.535899999994</c:v>
                </c:pt>
                <c:pt idx="6">
                  <c:v>0</c:v>
                </c:pt>
                <c:pt idx="7">
                  <c:v>347.06782000000101</c:v>
                </c:pt>
                <c:pt idx="8">
                  <c:v>570.24770000000399</c:v>
                </c:pt>
                <c:pt idx="9">
                  <c:v>1534.58719000001</c:v>
                </c:pt>
                <c:pt idx="10">
                  <c:v>1921.2168899999999</c:v>
                </c:pt>
                <c:pt idx="11">
                  <c:v>2935.37718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8-44AD-8BAA-E837410170F8}"/>
            </c:ext>
          </c:extLst>
        </c:ser>
        <c:ser>
          <c:idx val="1"/>
          <c:order val="1"/>
          <c:tx>
            <c:strRef>
              <c:f>'Région SUD-EST (Avec IFC) 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'Région SUD-EST (Avec IFC) 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SUD-EST (Avec IFC) '!$M$389:$X$389</c:f>
              <c:numCache>
                <c:formatCode>#,##0</c:formatCode>
                <c:ptCount val="12"/>
                <c:pt idx="0">
                  <c:v>-373.94970999999998</c:v>
                </c:pt>
                <c:pt idx="1">
                  <c:v>-709.86254000000099</c:v>
                </c:pt>
                <c:pt idx="2">
                  <c:v>-522.83264999999597</c:v>
                </c:pt>
                <c:pt idx="3">
                  <c:v>-466.62684000000098</c:v>
                </c:pt>
                <c:pt idx="4">
                  <c:v>-219.00772999999899</c:v>
                </c:pt>
                <c:pt idx="5">
                  <c:v>-403.86188999999598</c:v>
                </c:pt>
                <c:pt idx="6">
                  <c:v>-178.803130000001</c:v>
                </c:pt>
                <c:pt idx="7">
                  <c:v>384.01220000000097</c:v>
                </c:pt>
                <c:pt idx="8">
                  <c:v>897.97199000000296</c:v>
                </c:pt>
                <c:pt idx="9">
                  <c:v>1502.2885900000099</c:v>
                </c:pt>
                <c:pt idx="10">
                  <c:v>1949.1447000000101</c:v>
                </c:pt>
                <c:pt idx="11">
                  <c:v>3587.0337599999998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88-44AD-8BAA-E837410170F8}"/>
            </c:ext>
          </c:extLst>
        </c:ser>
        <c:ser>
          <c:idx val="2"/>
          <c:order val="2"/>
          <c:tx>
            <c:strRef>
              <c:f>'Région SUD-EST (Avec IFC) 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'Région SUD-EST (Avec IFC) 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SUD-EST (Avec IFC) '!$M$390:$X$390</c:f>
              <c:numCache>
                <c:formatCode>#,##0</c:formatCode>
                <c:ptCount val="12"/>
                <c:pt idx="0">
                  <c:v>250.59906500000042</c:v>
                </c:pt>
                <c:pt idx="1">
                  <c:v>501.19813000000084</c:v>
                </c:pt>
                <c:pt idx="2">
                  <c:v>751.79719500000135</c:v>
                </c:pt>
                <c:pt idx="3">
                  <c:v>1002.3962600000017</c:v>
                </c:pt>
                <c:pt idx="4">
                  <c:v>1252.9953250000019</c:v>
                </c:pt>
                <c:pt idx="5">
                  <c:v>1503.5943900000027</c:v>
                </c:pt>
                <c:pt idx="6">
                  <c:v>1754.193455000003</c:v>
                </c:pt>
                <c:pt idx="7">
                  <c:v>2004.7925200000034</c:v>
                </c:pt>
                <c:pt idx="8">
                  <c:v>2255.3915850000035</c:v>
                </c:pt>
                <c:pt idx="9">
                  <c:v>2505.9906500000038</c:v>
                </c:pt>
                <c:pt idx="10">
                  <c:v>2756.5897150000042</c:v>
                </c:pt>
                <c:pt idx="11">
                  <c:v>3007.1887800000054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88-44AD-8BAA-E837410170F8}"/>
            </c:ext>
          </c:extLst>
        </c:ser>
        <c:ser>
          <c:idx val="3"/>
          <c:order val="3"/>
          <c:tx>
            <c:strRef>
              <c:f>'Région SUD-EST (Avec IFC) 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'Région SUD-EST (Avec IFC) 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SUD-EST (Avec IFC) '!$M$391:$X$391</c:f>
              <c:numCache>
                <c:formatCode>#,##0</c:formatCode>
                <c:ptCount val="12"/>
                <c:pt idx="0">
                  <c:v>-489.23702999999898</c:v>
                </c:pt>
                <c:pt idx="1">
                  <c:v>-1161.36977</c:v>
                </c:pt>
                <c:pt idx="2">
                  <c:v>-1386.2177099999999</c:v>
                </c:pt>
                <c:pt idx="3">
                  <c:v>-1863.2227700000001</c:v>
                </c:pt>
                <c:pt idx="4">
                  <c:v>-1802.96705</c:v>
                </c:pt>
                <c:pt idx="5">
                  <c:v>-1306.4429</c:v>
                </c:pt>
                <c:pt idx="6">
                  <c:v>-672.38053000000002</c:v>
                </c:pt>
                <c:pt idx="7">
                  <c:v>-539.64669999999398</c:v>
                </c:pt>
                <c:pt idx="8">
                  <c:v>105.07178000000501</c:v>
                </c:pt>
                <c:pt idx="9">
                  <c:v>851.69889999999998</c:v>
                </c:pt>
                <c:pt idx="10">
                  <c:v>1209.7393</c:v>
                </c:pt>
                <c:pt idx="11">
                  <c:v>3074.1973200000002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88-44AD-8BAA-E837410170F8}"/>
            </c:ext>
          </c:extLst>
        </c:ser>
        <c:ser>
          <c:idx val="4"/>
          <c:order val="4"/>
          <c:tx>
            <c:strRef>
              <c:f>'Région SUD-EST (Avec IFC) 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'Région SUD-EST (Avec IFC) 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SUD-EST (Avec IFC) 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3074.1973200000002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88-44AD-8BAA-E83741017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679424"/>
        <c:axId val="256507904"/>
      </c:lineChart>
      <c:catAx>
        <c:axId val="246679424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56507904"/>
        <c:crosses val="autoZero"/>
        <c:auto val="1"/>
        <c:lblAlgn val="ctr"/>
        <c:lblOffset val="100"/>
        <c:noMultiLvlLbl val="0"/>
      </c:catAx>
      <c:valAx>
        <c:axId val="25650790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46679424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'Région SUD-EST (H IFC) 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'Région SUD-EST (H IFC) 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SUD-EST (H IFC) '!$M$388:$X$388</c:f>
              <c:numCache>
                <c:formatCode>#,##0</c:formatCode>
                <c:ptCount val="12"/>
                <c:pt idx="0">
                  <c:v>-398.54734999999903</c:v>
                </c:pt>
                <c:pt idx="1">
                  <c:v>-480.31911000000002</c:v>
                </c:pt>
                <c:pt idx="2">
                  <c:v>-587.92757999999696</c:v>
                </c:pt>
                <c:pt idx="3">
                  <c:v>-622.05838999999901</c:v>
                </c:pt>
                <c:pt idx="4">
                  <c:v>-447.63840000000101</c:v>
                </c:pt>
                <c:pt idx="5">
                  <c:v>-340.535899999994</c:v>
                </c:pt>
                <c:pt idx="6">
                  <c:v>0</c:v>
                </c:pt>
                <c:pt idx="7">
                  <c:v>383.06782000000101</c:v>
                </c:pt>
                <c:pt idx="8">
                  <c:v>650.24770000000206</c:v>
                </c:pt>
                <c:pt idx="9">
                  <c:v>1614.58719000001</c:v>
                </c:pt>
                <c:pt idx="10">
                  <c:v>2001.2168899999999</c:v>
                </c:pt>
                <c:pt idx="11">
                  <c:v>3026.38861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5-49B5-8EBF-36C3607A664A}"/>
            </c:ext>
          </c:extLst>
        </c:ser>
        <c:ser>
          <c:idx val="1"/>
          <c:order val="1"/>
          <c:tx>
            <c:strRef>
              <c:f>'Région SUD-EST (H IFC) 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'Région SUD-EST (H IFC) 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SUD-EST (H IFC) '!$M$389:$X$389</c:f>
              <c:numCache>
                <c:formatCode>#,##0</c:formatCode>
                <c:ptCount val="12"/>
                <c:pt idx="0">
                  <c:v>-373.94970999999998</c:v>
                </c:pt>
                <c:pt idx="1">
                  <c:v>-709.86254000000099</c:v>
                </c:pt>
                <c:pt idx="2">
                  <c:v>-482.79393999999598</c:v>
                </c:pt>
                <c:pt idx="3">
                  <c:v>-426.58812999999998</c:v>
                </c:pt>
                <c:pt idx="4">
                  <c:v>-178.96901999999801</c:v>
                </c:pt>
                <c:pt idx="5">
                  <c:v>-363.82317999999401</c:v>
                </c:pt>
                <c:pt idx="6">
                  <c:v>-138.76441999999901</c:v>
                </c:pt>
                <c:pt idx="7">
                  <c:v>424.05091000000101</c:v>
                </c:pt>
                <c:pt idx="8">
                  <c:v>938.010700000003</c:v>
                </c:pt>
                <c:pt idx="9">
                  <c:v>1542.3272999999999</c:v>
                </c:pt>
                <c:pt idx="10">
                  <c:v>1989.1834100000101</c:v>
                </c:pt>
                <c:pt idx="11">
                  <c:v>3627.0724700000001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95-49B5-8EBF-36C3607A664A}"/>
            </c:ext>
          </c:extLst>
        </c:ser>
        <c:ser>
          <c:idx val="2"/>
          <c:order val="2"/>
          <c:tx>
            <c:strRef>
              <c:f>'Région SUD-EST (H IFC) 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'Région SUD-EST (H IFC) 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SUD-EST (H IFC) '!$M$390:$X$390</c:f>
              <c:numCache>
                <c:formatCode>#,##0</c:formatCode>
                <c:ptCount val="12"/>
                <c:pt idx="0">
                  <c:v>282.3442316666671</c:v>
                </c:pt>
                <c:pt idx="1">
                  <c:v>564.6884633333342</c:v>
                </c:pt>
                <c:pt idx="2">
                  <c:v>847.03269500000124</c:v>
                </c:pt>
                <c:pt idx="3">
                  <c:v>1129.3769266666684</c:v>
                </c:pt>
                <c:pt idx="4">
                  <c:v>1411.7211583333356</c:v>
                </c:pt>
                <c:pt idx="5">
                  <c:v>1694.0653900000025</c:v>
                </c:pt>
                <c:pt idx="6">
                  <c:v>1976.4096216666694</c:v>
                </c:pt>
                <c:pt idx="7">
                  <c:v>2258.7538533333368</c:v>
                </c:pt>
                <c:pt idx="8">
                  <c:v>2541.0980850000037</c:v>
                </c:pt>
                <c:pt idx="9">
                  <c:v>2823.4423166666711</c:v>
                </c:pt>
                <c:pt idx="10">
                  <c:v>3105.7865483333376</c:v>
                </c:pt>
                <c:pt idx="11">
                  <c:v>3388.130780000005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95-49B5-8EBF-36C3607A664A}"/>
            </c:ext>
          </c:extLst>
        </c:ser>
        <c:ser>
          <c:idx val="3"/>
          <c:order val="3"/>
          <c:tx>
            <c:strRef>
              <c:f>'Région SUD-EST (H IFC) 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'Région SUD-EST (H IFC) 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SUD-EST (H IFC) '!$M$391:$X$391</c:f>
              <c:numCache>
                <c:formatCode>#,##0</c:formatCode>
                <c:ptCount val="12"/>
                <c:pt idx="0">
                  <c:v>-424.41003000000001</c:v>
                </c:pt>
                <c:pt idx="1">
                  <c:v>-936.684769999997</c:v>
                </c:pt>
                <c:pt idx="2">
                  <c:v>-1161.53271</c:v>
                </c:pt>
                <c:pt idx="3">
                  <c:v>-1638.5377699999999</c:v>
                </c:pt>
                <c:pt idx="4">
                  <c:v>-1578.28205</c:v>
                </c:pt>
                <c:pt idx="5">
                  <c:v>-1041.9099000000001</c:v>
                </c:pt>
                <c:pt idx="6">
                  <c:v>-407.84752999999699</c:v>
                </c:pt>
                <c:pt idx="7">
                  <c:v>-275.113699999998</c:v>
                </c:pt>
                <c:pt idx="8">
                  <c:v>369.60478000000103</c:v>
                </c:pt>
                <c:pt idx="9">
                  <c:v>1116.2319</c:v>
                </c:pt>
                <c:pt idx="10">
                  <c:v>1474.2723000000001</c:v>
                </c:pt>
                <c:pt idx="11">
                  <c:v>3361.3702499999999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95-49B5-8EBF-36C3607A664A}"/>
            </c:ext>
          </c:extLst>
        </c:ser>
        <c:ser>
          <c:idx val="4"/>
          <c:order val="4"/>
          <c:tx>
            <c:strRef>
              <c:f>'Région SUD-EST (H IFC) 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'Région SUD-EST (H IFC) 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'Région SUD-EST (H IFC) 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3361.3702499999999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95-49B5-8EBF-36C3607A6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443456"/>
        <c:axId val="269445760"/>
      </c:lineChart>
      <c:catAx>
        <c:axId val="26944345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9445760"/>
        <c:crosses val="autoZero"/>
        <c:auto val="1"/>
        <c:lblAlgn val="ctr"/>
        <c:lblOffset val="100"/>
        <c:noMultiLvlLbl val="0"/>
      </c:catAx>
      <c:valAx>
        <c:axId val="26944576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944345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DR!$M$385:$X$385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DR!$M$388:$X$388</c:f>
              <c:numCache>
                <c:formatCode>#,##0</c:formatCode>
                <c:ptCount val="12"/>
                <c:pt idx="0">
                  <c:v>-201.32490000000001</c:v>
                </c:pt>
                <c:pt idx="1">
                  <c:v>-499.45823000000001</c:v>
                </c:pt>
                <c:pt idx="2">
                  <c:v>-805.56401000000005</c:v>
                </c:pt>
                <c:pt idx="3">
                  <c:v>-1036.4242400000001</c:v>
                </c:pt>
                <c:pt idx="4">
                  <c:v>-1298.28547</c:v>
                </c:pt>
                <c:pt idx="5">
                  <c:v>-1628.1874</c:v>
                </c:pt>
                <c:pt idx="6">
                  <c:v>0</c:v>
                </c:pt>
                <c:pt idx="7">
                  <c:v>-2032.5371299999999</c:v>
                </c:pt>
                <c:pt idx="8">
                  <c:v>-2289.1343200000001</c:v>
                </c:pt>
                <c:pt idx="9">
                  <c:v>-1974.3977199999999</c:v>
                </c:pt>
                <c:pt idx="10">
                  <c:v>-2226.2719200000001</c:v>
                </c:pt>
                <c:pt idx="11">
                  <c:v>-2539.6046799999999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80-43AA-BD33-B2EC765CD14C}"/>
            </c:ext>
          </c:extLst>
        </c:ser>
        <c:ser>
          <c:idx val="1"/>
          <c:order val="1"/>
          <c:tx>
            <c:strRef>
              <c:f>DR!$F$389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DR!$M$385:$X$385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DR!$M$389:$X$389</c:f>
              <c:numCache>
                <c:formatCode>#,##0</c:formatCode>
                <c:ptCount val="12"/>
                <c:pt idx="0">
                  <c:v>-193.42207999999999</c:v>
                </c:pt>
                <c:pt idx="1">
                  <c:v>-418.83321000000001</c:v>
                </c:pt>
                <c:pt idx="2">
                  <c:v>-515.97146999999995</c:v>
                </c:pt>
                <c:pt idx="3">
                  <c:v>-681.57398999999998</c:v>
                </c:pt>
                <c:pt idx="4">
                  <c:v>-732.44440999999995</c:v>
                </c:pt>
                <c:pt idx="5">
                  <c:v>-971.80189999999902</c:v>
                </c:pt>
                <c:pt idx="6">
                  <c:v>-1223.50521</c:v>
                </c:pt>
                <c:pt idx="7">
                  <c:v>-1338.9671000000001</c:v>
                </c:pt>
                <c:pt idx="8">
                  <c:v>-1413.05771</c:v>
                </c:pt>
                <c:pt idx="9">
                  <c:v>-1629.0745999999999</c:v>
                </c:pt>
                <c:pt idx="10">
                  <c:v>-1845.6382900000001</c:v>
                </c:pt>
                <c:pt idx="11">
                  <c:v>-2162.1355699999999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80-43AA-BD33-B2EC765CD14C}"/>
            </c:ext>
          </c:extLst>
        </c:ser>
        <c:ser>
          <c:idx val="2"/>
          <c:order val="2"/>
          <c:tx>
            <c:strRef>
              <c:f>DR!$F$390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DR!$M$385:$X$385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DR!$M$390:$X$390</c:f>
              <c:numCache>
                <c:formatCode>#,##0</c:formatCode>
                <c:ptCount val="12"/>
                <c:pt idx="0">
                  <c:v>-291.13091666666668</c:v>
                </c:pt>
                <c:pt idx="1">
                  <c:v>-582.26183333333336</c:v>
                </c:pt>
                <c:pt idx="2">
                  <c:v>-873.39274999999998</c:v>
                </c:pt>
                <c:pt idx="3">
                  <c:v>-1164.5236666666667</c:v>
                </c:pt>
                <c:pt idx="4">
                  <c:v>-1455.6545833333332</c:v>
                </c:pt>
                <c:pt idx="5">
                  <c:v>-1746.7855</c:v>
                </c:pt>
                <c:pt idx="6">
                  <c:v>-2037.9164166666667</c:v>
                </c:pt>
                <c:pt idx="7">
                  <c:v>-2329.0473333333334</c:v>
                </c:pt>
                <c:pt idx="8">
                  <c:v>-2620.1782499999999</c:v>
                </c:pt>
                <c:pt idx="9">
                  <c:v>-2911.3091666666664</c:v>
                </c:pt>
                <c:pt idx="10">
                  <c:v>-3202.4400833333334</c:v>
                </c:pt>
                <c:pt idx="11">
                  <c:v>-3493.5709999999999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80-43AA-BD33-B2EC765CD14C}"/>
            </c:ext>
          </c:extLst>
        </c:ser>
        <c:ser>
          <c:idx val="3"/>
          <c:order val="3"/>
          <c:tx>
            <c:strRef>
              <c:f>DR!$F$391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DR!$M$385:$X$385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DR!$M$391:$X$391</c:f>
              <c:numCache>
                <c:formatCode>#,##0</c:formatCode>
                <c:ptCount val="12"/>
                <c:pt idx="0">
                  <c:v>-269.32353000000001</c:v>
                </c:pt>
                <c:pt idx="1">
                  <c:v>-562.77710999999999</c:v>
                </c:pt>
                <c:pt idx="2">
                  <c:v>-784.91726000000097</c:v>
                </c:pt>
                <c:pt idx="3">
                  <c:v>-1079.7715599999999</c:v>
                </c:pt>
                <c:pt idx="4">
                  <c:v>-1282.0099399999999</c:v>
                </c:pt>
                <c:pt idx="5">
                  <c:v>-1400.32781</c:v>
                </c:pt>
                <c:pt idx="6">
                  <c:v>-1652.32494</c:v>
                </c:pt>
                <c:pt idx="7">
                  <c:v>-1897.0779399999999</c:v>
                </c:pt>
                <c:pt idx="8">
                  <c:v>-2110.7163999999998</c:v>
                </c:pt>
                <c:pt idx="9">
                  <c:v>-2138.2945500000001</c:v>
                </c:pt>
                <c:pt idx="10">
                  <c:v>-2328.9158000000002</c:v>
                </c:pt>
                <c:pt idx="11">
                  <c:v>-2752.7154399999999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80-43AA-BD33-B2EC765CD14C}"/>
            </c:ext>
          </c:extLst>
        </c:ser>
        <c:ser>
          <c:idx val="4"/>
          <c:order val="4"/>
          <c:tx>
            <c:strRef>
              <c:f>DR!$F$392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DR!$M$385:$X$385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DR!$M$392:$X$392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-2752.7154399999999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80-43AA-BD33-B2EC765CD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814976"/>
        <c:axId val="204825344"/>
      </c:lineChart>
      <c:catAx>
        <c:axId val="20481497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4825344"/>
        <c:crosses val="autoZero"/>
        <c:auto val="1"/>
        <c:lblAlgn val="ctr"/>
        <c:lblOffset val="100"/>
        <c:noMultiLvlLbl val="0"/>
      </c:catAx>
      <c:valAx>
        <c:axId val="20482534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481497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'Secteur BTB'!$F$388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'Secteur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BTB'!$M$388:$X$388</c:f>
              <c:numCache>
                <c:formatCode>#,##0</c:formatCode>
                <c:ptCount val="12"/>
                <c:pt idx="0">
                  <c:v>-9.4887400000000195</c:v>
                </c:pt>
                <c:pt idx="1">
                  <c:v>-121.643709999999</c:v>
                </c:pt>
                <c:pt idx="2">
                  <c:v>-2.0561499999961601</c:v>
                </c:pt>
                <c:pt idx="3">
                  <c:v>173.08115999999899</c:v>
                </c:pt>
                <c:pt idx="4">
                  <c:v>565.20089999999902</c:v>
                </c:pt>
                <c:pt idx="5">
                  <c:v>953.18051000000196</c:v>
                </c:pt>
                <c:pt idx="6">
                  <c:v>0</c:v>
                </c:pt>
                <c:pt idx="7">
                  <c:v>1868.97999</c:v>
                </c:pt>
                <c:pt idx="8">
                  <c:v>2323.3531000000098</c:v>
                </c:pt>
                <c:pt idx="9">
                  <c:v>2770.3260799999998</c:v>
                </c:pt>
                <c:pt idx="10">
                  <c:v>3219.9549099999999</c:v>
                </c:pt>
                <c:pt idx="11">
                  <c:v>4403.7205100000001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BF-4918-95CC-173DC9FF4A03}"/>
            </c:ext>
          </c:extLst>
        </c:ser>
        <c:ser>
          <c:idx val="1"/>
          <c:order val="1"/>
          <c:tx>
            <c:strRef>
              <c:f>'Secteur BTB'!$F$389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'Secteur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BTB'!$M$389:$X$389</c:f>
              <c:numCache>
                <c:formatCode>#,##0</c:formatCode>
                <c:ptCount val="12"/>
                <c:pt idx="0">
                  <c:v>56.917160000000202</c:v>
                </c:pt>
                <c:pt idx="1">
                  <c:v>-399.88907999999901</c:v>
                </c:pt>
                <c:pt idx="2">
                  <c:v>-173.755099999999</c:v>
                </c:pt>
                <c:pt idx="3">
                  <c:v>-2.4022899999999998</c:v>
                </c:pt>
                <c:pt idx="4">
                  <c:v>255.65777000000099</c:v>
                </c:pt>
                <c:pt idx="5">
                  <c:v>340.109520000001</c:v>
                </c:pt>
                <c:pt idx="6">
                  <c:v>687.27944999999897</c:v>
                </c:pt>
                <c:pt idx="7">
                  <c:v>1397.1228699999999</c:v>
                </c:pt>
                <c:pt idx="8">
                  <c:v>1840.66489</c:v>
                </c:pt>
                <c:pt idx="9">
                  <c:v>2439.23587</c:v>
                </c:pt>
                <c:pt idx="10">
                  <c:v>2845.4255699999999</c:v>
                </c:pt>
                <c:pt idx="11">
                  <c:v>4274.9794900000097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F-4918-95CC-173DC9FF4A03}"/>
            </c:ext>
          </c:extLst>
        </c:ser>
        <c:ser>
          <c:idx val="2"/>
          <c:order val="2"/>
          <c:tx>
            <c:strRef>
              <c:f>'Secteur BTB'!$F$390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'Secteur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BTB'!$M$390:$X$390</c:f>
              <c:numCache>
                <c:formatCode>#,##0</c:formatCode>
                <c:ptCount val="12"/>
                <c:pt idx="0">
                  <c:v>425.52480666666673</c:v>
                </c:pt>
                <c:pt idx="1">
                  <c:v>851.04961333333347</c:v>
                </c:pt>
                <c:pt idx="2">
                  <c:v>1276.5744200000001</c:v>
                </c:pt>
                <c:pt idx="3">
                  <c:v>1702.0992266666669</c:v>
                </c:pt>
                <c:pt idx="4">
                  <c:v>2127.6240333333335</c:v>
                </c:pt>
                <c:pt idx="5">
                  <c:v>2553.1488400000003</c:v>
                </c:pt>
                <c:pt idx="6">
                  <c:v>2978.6736466666666</c:v>
                </c:pt>
                <c:pt idx="7">
                  <c:v>3404.1984533333339</c:v>
                </c:pt>
                <c:pt idx="8">
                  <c:v>3829.7232600000007</c:v>
                </c:pt>
                <c:pt idx="9">
                  <c:v>4255.248066666667</c:v>
                </c:pt>
                <c:pt idx="10">
                  <c:v>4680.7728733333342</c:v>
                </c:pt>
                <c:pt idx="11">
                  <c:v>5106.2976800000006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BF-4918-95CC-173DC9FF4A03}"/>
            </c:ext>
          </c:extLst>
        </c:ser>
        <c:ser>
          <c:idx val="3"/>
          <c:order val="3"/>
          <c:tx>
            <c:strRef>
              <c:f>'Secteur BTB'!$F$391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'Secteur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BTB'!$M$391:$X$391</c:f>
              <c:numCache>
                <c:formatCode>#,##0</c:formatCode>
                <c:ptCount val="12"/>
                <c:pt idx="0">
                  <c:v>121.67597000000001</c:v>
                </c:pt>
                <c:pt idx="1">
                  <c:v>-441.75287999999898</c:v>
                </c:pt>
                <c:pt idx="2">
                  <c:v>-485.36303999999802</c:v>
                </c:pt>
                <c:pt idx="3">
                  <c:v>-544.619200000001</c:v>
                </c:pt>
                <c:pt idx="4">
                  <c:v>-360.13639999999901</c:v>
                </c:pt>
                <c:pt idx="5">
                  <c:v>184.39478</c:v>
                </c:pt>
                <c:pt idx="6">
                  <c:v>916.00964000000101</c:v>
                </c:pt>
                <c:pt idx="7">
                  <c:v>1230.3834400000001</c:v>
                </c:pt>
                <c:pt idx="8">
                  <c:v>1944.2442000000001</c:v>
                </c:pt>
                <c:pt idx="9">
                  <c:v>2489.7363500000001</c:v>
                </c:pt>
                <c:pt idx="10">
                  <c:v>2803.2080300000098</c:v>
                </c:pt>
                <c:pt idx="11">
                  <c:v>4753.3932999999897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BF-4918-95CC-173DC9FF4A03}"/>
            </c:ext>
          </c:extLst>
        </c:ser>
        <c:ser>
          <c:idx val="4"/>
          <c:order val="4"/>
          <c:tx>
            <c:strRef>
              <c:f>'Secteur BTB'!$F$392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'Secteur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BTB'!$M$392:$X$392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4753.3932999999897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BF-4918-95CC-173DC9FF4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364352"/>
        <c:axId val="215365888"/>
      </c:lineChart>
      <c:catAx>
        <c:axId val="215364352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15365888"/>
        <c:crosses val="autoZero"/>
        <c:auto val="1"/>
        <c:lblAlgn val="ctr"/>
        <c:lblOffset val="100"/>
        <c:noMultiLvlLbl val="0"/>
      </c:catAx>
      <c:valAx>
        <c:axId val="21536588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1536435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'Secteur BTC'!$F$388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'Secteur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BTC'!$M$388:$X$388</c:f>
              <c:numCache>
                <c:formatCode>#,##0</c:formatCode>
                <c:ptCount val="12"/>
                <c:pt idx="0">
                  <c:v>-187.73371</c:v>
                </c:pt>
                <c:pt idx="1">
                  <c:v>137.4922</c:v>
                </c:pt>
                <c:pt idx="2">
                  <c:v>216.401949999999</c:v>
                </c:pt>
                <c:pt idx="3">
                  <c:v>237.99405999999999</c:v>
                </c:pt>
                <c:pt idx="4">
                  <c:v>282.155540000001</c:v>
                </c:pt>
                <c:pt idx="5">
                  <c:v>331.18036000000001</c:v>
                </c:pt>
                <c:pt idx="6">
                  <c:v>0</c:v>
                </c:pt>
                <c:pt idx="7">
                  <c:v>543.33433000000002</c:v>
                </c:pt>
                <c:pt idx="8">
                  <c:v>612.73829000000103</c:v>
                </c:pt>
                <c:pt idx="9">
                  <c:v>815.36819999999898</c:v>
                </c:pt>
                <c:pt idx="10">
                  <c:v>1004.2432700000001</c:v>
                </c:pt>
                <c:pt idx="11">
                  <c:v>1158.98215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5-4B74-9B18-AC048780B794}"/>
            </c:ext>
          </c:extLst>
        </c:ser>
        <c:ser>
          <c:idx val="1"/>
          <c:order val="1"/>
          <c:tx>
            <c:strRef>
              <c:f>'Secteur BTC'!$F$389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'Secteur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BTC'!$M$389:$X$389</c:f>
              <c:numCache>
                <c:formatCode>#,##0</c:formatCode>
                <c:ptCount val="12"/>
                <c:pt idx="0">
                  <c:v>-237.44479000000001</c:v>
                </c:pt>
                <c:pt idx="1">
                  <c:v>108.85975000000001</c:v>
                </c:pt>
                <c:pt idx="2">
                  <c:v>206.93263000000101</c:v>
                </c:pt>
                <c:pt idx="3">
                  <c:v>257.38815000000102</c:v>
                </c:pt>
                <c:pt idx="4">
                  <c:v>297.81761999999998</c:v>
                </c:pt>
                <c:pt idx="5">
                  <c:v>267.86919999999998</c:v>
                </c:pt>
                <c:pt idx="6">
                  <c:v>397.46134000000001</c:v>
                </c:pt>
                <c:pt idx="7">
                  <c:v>365.89514000000099</c:v>
                </c:pt>
                <c:pt idx="8">
                  <c:v>510.403520000002</c:v>
                </c:pt>
                <c:pt idx="9">
                  <c:v>732.166030000001</c:v>
                </c:pt>
                <c:pt idx="10">
                  <c:v>989.39613000000099</c:v>
                </c:pt>
                <c:pt idx="11">
                  <c:v>1514.22855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5-4B74-9B18-AC048780B794}"/>
            </c:ext>
          </c:extLst>
        </c:ser>
        <c:ser>
          <c:idx val="2"/>
          <c:order val="2"/>
          <c:tx>
            <c:strRef>
              <c:f>'Secteur BTC'!$F$390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'Secteur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BTC'!$M$390:$X$390</c:f>
              <c:numCache>
                <c:formatCode>#,##0</c:formatCode>
                <c:ptCount val="12"/>
                <c:pt idx="0">
                  <c:v>147.95034166666659</c:v>
                </c:pt>
                <c:pt idx="1">
                  <c:v>295.90068333333318</c:v>
                </c:pt>
                <c:pt idx="2">
                  <c:v>443.85102499999977</c:v>
                </c:pt>
                <c:pt idx="3">
                  <c:v>591.80136666666635</c:v>
                </c:pt>
                <c:pt idx="4">
                  <c:v>739.75170833333289</c:v>
                </c:pt>
                <c:pt idx="5">
                  <c:v>887.70204999999953</c:v>
                </c:pt>
                <c:pt idx="6">
                  <c:v>1035.6523916666661</c:v>
                </c:pt>
                <c:pt idx="7">
                  <c:v>1183.6027333333327</c:v>
                </c:pt>
                <c:pt idx="8">
                  <c:v>1331.5530749999994</c:v>
                </c:pt>
                <c:pt idx="9">
                  <c:v>1479.5034166666658</c:v>
                </c:pt>
                <c:pt idx="10">
                  <c:v>1627.4537583333324</c:v>
                </c:pt>
                <c:pt idx="11">
                  <c:v>1775.4040999999991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5-4B74-9B18-AC048780B794}"/>
            </c:ext>
          </c:extLst>
        </c:ser>
        <c:ser>
          <c:idx val="3"/>
          <c:order val="3"/>
          <c:tx>
            <c:strRef>
              <c:f>'Secteur BTC'!$F$391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'Secteur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BTC'!$M$391:$X$391</c:f>
              <c:numCache>
                <c:formatCode>#,##0</c:formatCode>
                <c:ptCount val="12"/>
                <c:pt idx="0">
                  <c:v>-276.76247000000001</c:v>
                </c:pt>
                <c:pt idx="1">
                  <c:v>67.845220000000197</c:v>
                </c:pt>
                <c:pt idx="2">
                  <c:v>108.74759</c:v>
                </c:pt>
                <c:pt idx="3">
                  <c:v>-14.1120099999993</c:v>
                </c:pt>
                <c:pt idx="4">
                  <c:v>63.899289999999802</c:v>
                </c:pt>
                <c:pt idx="5">
                  <c:v>174.31513000000001</c:v>
                </c:pt>
                <c:pt idx="6">
                  <c:v>328.75977000000103</c:v>
                </c:pt>
                <c:pt idx="7">
                  <c:v>391.87280000000101</c:v>
                </c:pt>
                <c:pt idx="8">
                  <c:v>536.36897999999997</c:v>
                </c:pt>
                <c:pt idx="9">
                  <c:v>765.08210000000099</c:v>
                </c:pt>
                <c:pt idx="10">
                  <c:v>1000.27207</c:v>
                </c:pt>
                <c:pt idx="11">
                  <c:v>1360.9843900000001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E5-4B74-9B18-AC048780B794}"/>
            </c:ext>
          </c:extLst>
        </c:ser>
        <c:ser>
          <c:idx val="4"/>
          <c:order val="4"/>
          <c:tx>
            <c:strRef>
              <c:f>'Secteur BTC'!$F$392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'Secteur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'Secteur BTC'!$M$392:$X$392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1360.9843900000001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E5-4B74-9B18-AC048780B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509312"/>
        <c:axId val="220511232"/>
      </c:lineChart>
      <c:catAx>
        <c:axId val="220509312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0511232"/>
        <c:crosses val="autoZero"/>
        <c:auto val="1"/>
        <c:lblAlgn val="ctr"/>
        <c:lblOffset val="100"/>
        <c:noMultiLvlLbl val="0"/>
      </c:catAx>
      <c:valAx>
        <c:axId val="22051123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050931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'Réseau GAZ'!$F$388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'Réseau GAZ'!$M$385:$X$385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'Réseau GAZ'!$M$388:$X$388</c:f>
              <c:numCache>
                <c:formatCode>#,##0</c:formatCode>
                <c:ptCount val="12"/>
                <c:pt idx="0">
                  <c:v>3.008</c:v>
                </c:pt>
                <c:pt idx="1">
                  <c:v>3.8260000000000001</c:v>
                </c:pt>
                <c:pt idx="2">
                  <c:v>3</c:v>
                </c:pt>
                <c:pt idx="3">
                  <c:v>6.9180000000000001</c:v>
                </c:pt>
                <c:pt idx="4">
                  <c:v>9.5850000000000009</c:v>
                </c:pt>
                <c:pt idx="5">
                  <c:v>13.302</c:v>
                </c:pt>
                <c:pt idx="6">
                  <c:v>0</c:v>
                </c:pt>
                <c:pt idx="7">
                  <c:v>15.337</c:v>
                </c:pt>
                <c:pt idx="8">
                  <c:v>15.515000000000001</c:v>
                </c:pt>
                <c:pt idx="9">
                  <c:v>16.934999999999999</c:v>
                </c:pt>
                <c:pt idx="10">
                  <c:v>16.786999999999999</c:v>
                </c:pt>
                <c:pt idx="11">
                  <c:v>20.001000000000001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0-4734-93A1-5B27FFE5204F}"/>
            </c:ext>
          </c:extLst>
        </c:ser>
        <c:ser>
          <c:idx val="1"/>
          <c:order val="1"/>
          <c:tx>
            <c:strRef>
              <c:f>'Réseau GAZ'!$F$389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'Réseau GAZ'!$M$385:$X$385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'Réseau GAZ'!$M$389:$X$389</c:f>
              <c:numCache>
                <c:formatCode>#,##0</c:formatCode>
                <c:ptCount val="12"/>
                <c:pt idx="0">
                  <c:v>3.4009999999999998</c:v>
                </c:pt>
                <c:pt idx="1">
                  <c:v>2.6960000000000002</c:v>
                </c:pt>
                <c:pt idx="2">
                  <c:v>-1.994</c:v>
                </c:pt>
                <c:pt idx="3">
                  <c:v>6.66</c:v>
                </c:pt>
                <c:pt idx="4">
                  <c:v>7.0549999999999997</c:v>
                </c:pt>
                <c:pt idx="5">
                  <c:v>10.882999999999999</c:v>
                </c:pt>
                <c:pt idx="6">
                  <c:v>10.589</c:v>
                </c:pt>
                <c:pt idx="7">
                  <c:v>10.32</c:v>
                </c:pt>
                <c:pt idx="8">
                  <c:v>15.003</c:v>
                </c:pt>
                <c:pt idx="9">
                  <c:v>16.670999999999999</c:v>
                </c:pt>
                <c:pt idx="10">
                  <c:v>18.338000000000001</c:v>
                </c:pt>
                <c:pt idx="11">
                  <c:v>20.001000000000001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0-4734-93A1-5B27FFE5204F}"/>
            </c:ext>
          </c:extLst>
        </c:ser>
        <c:ser>
          <c:idx val="2"/>
          <c:order val="2"/>
          <c:tx>
            <c:strRef>
              <c:f>'Réseau GAZ'!$F$390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'Réseau GAZ'!$M$385:$X$385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'Réseau GAZ'!$M$390:$X$390</c:f>
              <c:numCache>
                <c:formatCode>#,##0</c:formatCode>
                <c:ptCount val="12"/>
                <c:pt idx="0">
                  <c:v>1.6666666666666667</c:v>
                </c:pt>
                <c:pt idx="1">
                  <c:v>3.3333333333333335</c:v>
                </c:pt>
                <c:pt idx="2">
                  <c:v>5</c:v>
                </c:pt>
                <c:pt idx="3">
                  <c:v>6.666666666666667</c:v>
                </c:pt>
                <c:pt idx="4">
                  <c:v>8.3333333333333339</c:v>
                </c:pt>
                <c:pt idx="5">
                  <c:v>10</c:v>
                </c:pt>
                <c:pt idx="6">
                  <c:v>11.666666666666666</c:v>
                </c:pt>
                <c:pt idx="7">
                  <c:v>13.333333333333334</c:v>
                </c:pt>
                <c:pt idx="8">
                  <c:v>15</c:v>
                </c:pt>
                <c:pt idx="9">
                  <c:v>16.666666666666668</c:v>
                </c:pt>
                <c:pt idx="10">
                  <c:v>18.333333333333332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00-4734-93A1-5B27FFE5204F}"/>
            </c:ext>
          </c:extLst>
        </c:ser>
        <c:ser>
          <c:idx val="3"/>
          <c:order val="3"/>
          <c:tx>
            <c:strRef>
              <c:f>'Réseau GAZ'!$F$391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'Réseau GAZ'!$M$385:$X$385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'Réseau GAZ'!$M$391:$X$391</c:f>
              <c:numCache>
                <c:formatCode>#,##0</c:formatCode>
                <c:ptCount val="12"/>
                <c:pt idx="0">
                  <c:v>0.37</c:v>
                </c:pt>
                <c:pt idx="1">
                  <c:v>-8.4429999999999996</c:v>
                </c:pt>
                <c:pt idx="2">
                  <c:v>-9.2119999999999997</c:v>
                </c:pt>
                <c:pt idx="3">
                  <c:v>-17.324000000000002</c:v>
                </c:pt>
                <c:pt idx="4">
                  <c:v>0.247</c:v>
                </c:pt>
                <c:pt idx="5">
                  <c:v>0.29500000000000198</c:v>
                </c:pt>
                <c:pt idx="6">
                  <c:v>-1.1599999999999999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00-4734-93A1-5B27FFE5204F}"/>
            </c:ext>
          </c:extLst>
        </c:ser>
        <c:ser>
          <c:idx val="4"/>
          <c:order val="4"/>
          <c:tx>
            <c:strRef>
              <c:f>'Réseau GAZ'!$F$392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'Réseau GAZ'!$M$385:$X$385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'Réseau GAZ'!$M$392:$X$392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00-4734-93A1-5B27FFE52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819584"/>
        <c:axId val="238846336"/>
      </c:lineChart>
      <c:catAx>
        <c:axId val="238819584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846336"/>
        <c:crosses val="autoZero"/>
        <c:auto val="1"/>
        <c:lblAlgn val="ctr"/>
        <c:lblOffset val="100"/>
        <c:noMultiLvlLbl val="0"/>
      </c:catAx>
      <c:valAx>
        <c:axId val="2388463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81958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'4S-AURA'!$F$388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'4S-AURA'!$M$385:$X$385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'4S-AURA'!$M$388:$X$388</c:f>
              <c:numCache>
                <c:formatCode>#,##0</c:formatCode>
                <c:ptCount val="12"/>
                <c:pt idx="0">
                  <c:v>-138.59224999999901</c:v>
                </c:pt>
                <c:pt idx="1">
                  <c:v>-57.582489999998401</c:v>
                </c:pt>
                <c:pt idx="2">
                  <c:v>50.873200000004999</c:v>
                </c:pt>
                <c:pt idx="3">
                  <c:v>227.85327999999899</c:v>
                </c:pt>
                <c:pt idx="4">
                  <c:v>426.77802000000003</c:v>
                </c:pt>
                <c:pt idx="5">
                  <c:v>629.13856000000499</c:v>
                </c:pt>
                <c:pt idx="6">
                  <c:v>0</c:v>
                </c:pt>
                <c:pt idx="7">
                  <c:v>1123.48047</c:v>
                </c:pt>
                <c:pt idx="8">
                  <c:v>1439.8617400000001</c:v>
                </c:pt>
                <c:pt idx="9">
                  <c:v>1777.5632000000001</c:v>
                </c:pt>
                <c:pt idx="10">
                  <c:v>2122.1644799999999</c:v>
                </c:pt>
                <c:pt idx="11">
                  <c:v>2651.41716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B-4D60-B687-35685517F967}"/>
            </c:ext>
          </c:extLst>
        </c:ser>
        <c:ser>
          <c:idx val="1"/>
          <c:order val="1"/>
          <c:tx>
            <c:strRef>
              <c:f>'4S-AURA'!$F$389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'4S-AURA'!$M$385:$X$385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'4S-AURA'!$M$389:$X$389</c:f>
              <c:numCache>
                <c:formatCode>#,##0</c:formatCode>
                <c:ptCount val="12"/>
                <c:pt idx="0">
                  <c:v>-141.77216999999999</c:v>
                </c:pt>
                <c:pt idx="1">
                  <c:v>-293.07122999999802</c:v>
                </c:pt>
                <c:pt idx="2">
                  <c:v>-95.544749999999397</c:v>
                </c:pt>
                <c:pt idx="3">
                  <c:v>-18.177720000002701</c:v>
                </c:pt>
                <c:pt idx="4">
                  <c:v>227.049530000001</c:v>
                </c:pt>
                <c:pt idx="5">
                  <c:v>275.88306000000102</c:v>
                </c:pt>
                <c:pt idx="6">
                  <c:v>532.29399000000205</c:v>
                </c:pt>
                <c:pt idx="7">
                  <c:v>775.38176999999598</c:v>
                </c:pt>
                <c:pt idx="8">
                  <c:v>1138.20255</c:v>
                </c:pt>
                <c:pt idx="9">
                  <c:v>1582.43236</c:v>
                </c:pt>
                <c:pt idx="10">
                  <c:v>1943.9463599999999</c:v>
                </c:pt>
                <c:pt idx="11">
                  <c:v>2874.9314599999898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B-4D60-B687-35685517F967}"/>
            </c:ext>
          </c:extLst>
        </c:ser>
        <c:ser>
          <c:idx val="2"/>
          <c:order val="2"/>
          <c:tx>
            <c:strRef>
              <c:f>'4S-AURA'!$F$390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'4S-AURA'!$M$385:$X$385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'4S-AURA'!$M$390:$X$390</c:f>
              <c:numCache>
                <c:formatCode>#,##0</c:formatCode>
                <c:ptCount val="12"/>
                <c:pt idx="0">
                  <c:v>284.3101000000002</c:v>
                </c:pt>
                <c:pt idx="1">
                  <c:v>568.62020000000041</c:v>
                </c:pt>
                <c:pt idx="2">
                  <c:v>852.93030000000056</c:v>
                </c:pt>
                <c:pt idx="3">
                  <c:v>1137.2404000000008</c:v>
                </c:pt>
                <c:pt idx="4">
                  <c:v>1421.5505000000012</c:v>
                </c:pt>
                <c:pt idx="5">
                  <c:v>1705.8606000000011</c:v>
                </c:pt>
                <c:pt idx="6">
                  <c:v>1990.1707000000015</c:v>
                </c:pt>
                <c:pt idx="7">
                  <c:v>2274.4808000000016</c:v>
                </c:pt>
                <c:pt idx="8">
                  <c:v>2558.7909000000022</c:v>
                </c:pt>
                <c:pt idx="9">
                  <c:v>2843.1010000000024</c:v>
                </c:pt>
                <c:pt idx="10">
                  <c:v>3127.4111000000025</c:v>
                </c:pt>
                <c:pt idx="11">
                  <c:v>3411.7212000000022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0B-4D60-B687-35685517F967}"/>
            </c:ext>
          </c:extLst>
        </c:ser>
        <c:ser>
          <c:idx val="3"/>
          <c:order val="3"/>
          <c:tx>
            <c:strRef>
              <c:f>'4S-AURA'!$F$391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'4S-AURA'!$M$385:$X$385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'4S-AURA'!$M$391:$X$391</c:f>
              <c:numCache>
                <c:formatCode>#,##0</c:formatCode>
                <c:ptCount val="12"/>
                <c:pt idx="0">
                  <c:v>-128.11176</c:v>
                </c:pt>
                <c:pt idx="1">
                  <c:v>-489.573949999999</c:v>
                </c:pt>
                <c:pt idx="2">
                  <c:v>-490.50993999999798</c:v>
                </c:pt>
                <c:pt idx="3">
                  <c:v>-715.04378000000099</c:v>
                </c:pt>
                <c:pt idx="4">
                  <c:v>-563.70286000000203</c:v>
                </c:pt>
                <c:pt idx="5">
                  <c:v>-287.732200000001</c:v>
                </c:pt>
                <c:pt idx="6">
                  <c:v>135.46054000000299</c:v>
                </c:pt>
                <c:pt idx="7">
                  <c:v>161.620389999998</c:v>
                </c:pt>
                <c:pt idx="8">
                  <c:v>711.53278999999702</c:v>
                </c:pt>
                <c:pt idx="9">
                  <c:v>1078.63212</c:v>
                </c:pt>
                <c:pt idx="10">
                  <c:v>1451.7991500000001</c:v>
                </c:pt>
                <c:pt idx="11">
                  <c:v>2766.1656400000002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0B-4D60-B687-35685517F967}"/>
            </c:ext>
          </c:extLst>
        </c:ser>
        <c:ser>
          <c:idx val="4"/>
          <c:order val="4"/>
          <c:tx>
            <c:strRef>
              <c:f>'4S-AURA'!$F$392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'4S-AURA'!$M$385:$X$385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'4S-AURA'!$M$392:$X$392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2766.1656400000002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0B-4D60-B687-35685517F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007488"/>
        <c:axId val="249013760"/>
      </c:lineChart>
      <c:catAx>
        <c:axId val="24900748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49013760"/>
        <c:crosses val="autoZero"/>
        <c:auto val="1"/>
        <c:lblAlgn val="ctr"/>
        <c:lblOffset val="100"/>
        <c:noMultiLvlLbl val="0"/>
      </c:catAx>
      <c:valAx>
        <c:axId val="24901376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4900748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Annecy!$F$388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Annecy!$M$385:$X$385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Annecy!$M$388:$X$388</c:f>
              <c:numCache>
                <c:formatCode>#,##0</c:formatCode>
                <c:ptCount val="12"/>
                <c:pt idx="0">
                  <c:v>-70.918710000000004</c:v>
                </c:pt>
                <c:pt idx="1">
                  <c:v>-129.42972</c:v>
                </c:pt>
                <c:pt idx="2">
                  <c:v>-148.07047</c:v>
                </c:pt>
                <c:pt idx="3">
                  <c:v>-60.543360000000099</c:v>
                </c:pt>
                <c:pt idx="4">
                  <c:v>12.7233</c:v>
                </c:pt>
                <c:pt idx="5">
                  <c:v>49.713180000000499</c:v>
                </c:pt>
                <c:pt idx="6">
                  <c:v>0</c:v>
                </c:pt>
                <c:pt idx="7">
                  <c:v>89.951149999999799</c:v>
                </c:pt>
                <c:pt idx="8">
                  <c:v>43.580459999999803</c:v>
                </c:pt>
                <c:pt idx="9">
                  <c:v>-17.508009999999601</c:v>
                </c:pt>
                <c:pt idx="10">
                  <c:v>75.305140000000904</c:v>
                </c:pt>
                <c:pt idx="11">
                  <c:v>186.49592999999999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8-44B8-8A4E-7F62FB70FB9F}"/>
            </c:ext>
          </c:extLst>
        </c:ser>
        <c:ser>
          <c:idx val="1"/>
          <c:order val="1"/>
          <c:tx>
            <c:strRef>
              <c:f>Annecy!$F$389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Annecy!$M$385:$X$385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Annecy!$M$389:$X$389</c:f>
              <c:numCache>
                <c:formatCode>#,##0</c:formatCode>
                <c:ptCount val="12"/>
                <c:pt idx="0">
                  <c:v>-20.947410000000001</c:v>
                </c:pt>
                <c:pt idx="1">
                  <c:v>-53.842819999999897</c:v>
                </c:pt>
                <c:pt idx="2">
                  <c:v>-4.2886100000000003</c:v>
                </c:pt>
                <c:pt idx="3">
                  <c:v>-46.861190000000697</c:v>
                </c:pt>
                <c:pt idx="4">
                  <c:v>20.2653799999994</c:v>
                </c:pt>
                <c:pt idx="5">
                  <c:v>59.841020000000299</c:v>
                </c:pt>
                <c:pt idx="6">
                  <c:v>86.2678300000006</c:v>
                </c:pt>
                <c:pt idx="7">
                  <c:v>96.936260000000104</c:v>
                </c:pt>
                <c:pt idx="8">
                  <c:v>0.36848999999995102</c:v>
                </c:pt>
                <c:pt idx="9">
                  <c:v>2.68640999999996</c:v>
                </c:pt>
                <c:pt idx="10">
                  <c:v>-24.77364</c:v>
                </c:pt>
                <c:pt idx="11">
                  <c:v>201.05472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8-44B8-8A4E-7F62FB70FB9F}"/>
            </c:ext>
          </c:extLst>
        </c:ser>
        <c:ser>
          <c:idx val="2"/>
          <c:order val="2"/>
          <c:tx>
            <c:strRef>
              <c:f>Annecy!$F$390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Annecy!$M$385:$X$385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Annecy!$M$390:$X$390</c:f>
              <c:numCache>
                <c:formatCode>#,##0</c:formatCode>
                <c:ptCount val="12"/>
                <c:pt idx="0">
                  <c:v>23.719621666666626</c:v>
                </c:pt>
                <c:pt idx="1">
                  <c:v>47.439243333333252</c:v>
                </c:pt>
                <c:pt idx="2">
                  <c:v>71.158864999999878</c:v>
                </c:pt>
                <c:pt idx="3">
                  <c:v>94.878486666666504</c:v>
                </c:pt>
                <c:pt idx="4">
                  <c:v>118.59810833333313</c:v>
                </c:pt>
                <c:pt idx="5">
                  <c:v>142.31772999999976</c:v>
                </c:pt>
                <c:pt idx="6">
                  <c:v>166.03735166666638</c:v>
                </c:pt>
                <c:pt idx="7">
                  <c:v>189.75697333333301</c:v>
                </c:pt>
                <c:pt idx="8">
                  <c:v>213.47659499999963</c:v>
                </c:pt>
                <c:pt idx="9">
                  <c:v>237.19621666666626</c:v>
                </c:pt>
                <c:pt idx="10">
                  <c:v>260.91583833333289</c:v>
                </c:pt>
                <c:pt idx="11">
                  <c:v>284.63545999999951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8-44B8-8A4E-7F62FB70FB9F}"/>
            </c:ext>
          </c:extLst>
        </c:ser>
        <c:ser>
          <c:idx val="3"/>
          <c:order val="3"/>
          <c:tx>
            <c:strRef>
              <c:f>Annecy!$F$391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Annecy!$M$385:$X$385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Annecy!$M$391:$X$391</c:f>
              <c:numCache>
                <c:formatCode>#,##0</c:formatCode>
                <c:ptCount val="12"/>
                <c:pt idx="0">
                  <c:v>36.174720000000001</c:v>
                </c:pt>
                <c:pt idx="1">
                  <c:v>-182.33436</c:v>
                </c:pt>
                <c:pt idx="2">
                  <c:v>-188.39704</c:v>
                </c:pt>
                <c:pt idx="3">
                  <c:v>-224.98033000000001</c:v>
                </c:pt>
                <c:pt idx="4">
                  <c:v>-219.98079999999999</c:v>
                </c:pt>
                <c:pt idx="5">
                  <c:v>-207.01629</c:v>
                </c:pt>
                <c:pt idx="6">
                  <c:v>-173.81287999999901</c:v>
                </c:pt>
                <c:pt idx="7">
                  <c:v>-268.28753999999901</c:v>
                </c:pt>
                <c:pt idx="8">
                  <c:v>-281.82948999999797</c:v>
                </c:pt>
                <c:pt idx="9">
                  <c:v>-241.023820000001</c:v>
                </c:pt>
                <c:pt idx="10">
                  <c:v>-234.92310000000001</c:v>
                </c:pt>
                <c:pt idx="11">
                  <c:v>-27.833850000000599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68-44B8-8A4E-7F62FB70FB9F}"/>
            </c:ext>
          </c:extLst>
        </c:ser>
        <c:ser>
          <c:idx val="4"/>
          <c:order val="4"/>
          <c:tx>
            <c:strRef>
              <c:f>Annecy!$F$392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Annecy!$M$385:$X$385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Annecy!$M$392:$X$392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-27.833850000000599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68-44B8-8A4E-7F62FB70F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19168"/>
        <c:axId val="70850816"/>
      </c:lineChart>
      <c:catAx>
        <c:axId val="20531916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70850816"/>
        <c:crosses val="autoZero"/>
        <c:auto val="1"/>
        <c:lblAlgn val="ctr"/>
        <c:lblOffset val="100"/>
        <c:noMultiLvlLbl val="0"/>
      </c:catAx>
      <c:valAx>
        <c:axId val="7085081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5319168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Chambery!$F$388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Chambery!$M$385:$X$385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Chambery!$M$388:$X$388</c:f>
              <c:numCache>
                <c:formatCode>#,##0</c:formatCode>
                <c:ptCount val="12"/>
                <c:pt idx="0">
                  <c:v>-12.3556600000004</c:v>
                </c:pt>
                <c:pt idx="1">
                  <c:v>16.5961399999997</c:v>
                </c:pt>
                <c:pt idx="2">
                  <c:v>4.7951600000006698</c:v>
                </c:pt>
                <c:pt idx="3">
                  <c:v>-9.2198600000001196</c:v>
                </c:pt>
                <c:pt idx="4">
                  <c:v>-20.319289999999299</c:v>
                </c:pt>
                <c:pt idx="5">
                  <c:v>-22.1067099999999</c:v>
                </c:pt>
                <c:pt idx="6">
                  <c:v>0</c:v>
                </c:pt>
                <c:pt idx="7">
                  <c:v>-31.067479999999701</c:v>
                </c:pt>
                <c:pt idx="8">
                  <c:v>-11.419599999999701</c:v>
                </c:pt>
                <c:pt idx="9">
                  <c:v>-37.013609999999602</c:v>
                </c:pt>
                <c:pt idx="10">
                  <c:v>-104.905379999999</c:v>
                </c:pt>
                <c:pt idx="11">
                  <c:v>-164.461029999999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1-48B8-9A41-7F2E446A0CA9}"/>
            </c:ext>
          </c:extLst>
        </c:ser>
        <c:ser>
          <c:idx val="1"/>
          <c:order val="1"/>
          <c:tx>
            <c:strRef>
              <c:f>Chambery!$F$389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Chambery!$M$385:$X$385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Chambery!$M$389:$X$389</c:f>
              <c:numCache>
                <c:formatCode>#,##0</c:formatCode>
                <c:ptCount val="12"/>
                <c:pt idx="0">
                  <c:v>-15.308059999999999</c:v>
                </c:pt>
                <c:pt idx="1">
                  <c:v>-22.820599999999999</c:v>
                </c:pt>
                <c:pt idx="2">
                  <c:v>-10.7281100000002</c:v>
                </c:pt>
                <c:pt idx="3">
                  <c:v>-17.810079999999999</c:v>
                </c:pt>
                <c:pt idx="4">
                  <c:v>-14.713109999999901</c:v>
                </c:pt>
                <c:pt idx="5">
                  <c:v>-51.946569999999802</c:v>
                </c:pt>
                <c:pt idx="6">
                  <c:v>-79.913690000000003</c:v>
                </c:pt>
                <c:pt idx="7">
                  <c:v>-95.803410000000198</c:v>
                </c:pt>
                <c:pt idx="8">
                  <c:v>-123.02495</c:v>
                </c:pt>
                <c:pt idx="9">
                  <c:v>-106.117269999999</c:v>
                </c:pt>
                <c:pt idx="10">
                  <c:v>-124.81179</c:v>
                </c:pt>
                <c:pt idx="11">
                  <c:v>-126.28375999999901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A1-48B8-9A41-7F2E446A0CA9}"/>
            </c:ext>
          </c:extLst>
        </c:ser>
        <c:ser>
          <c:idx val="2"/>
          <c:order val="2"/>
          <c:tx>
            <c:strRef>
              <c:f>Chambery!$F$390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Chambery!$M$385:$X$385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Chambery!$M$390:$X$390</c:f>
              <c:numCache>
                <c:formatCode>#,##0</c:formatCode>
                <c:ptCount val="12"/>
                <c:pt idx="0">
                  <c:v>1.3608333333333131</c:v>
                </c:pt>
                <c:pt idx="1">
                  <c:v>2.7216666666666263</c:v>
                </c:pt>
                <c:pt idx="2">
                  <c:v>4.0824999999999392</c:v>
                </c:pt>
                <c:pt idx="3">
                  <c:v>5.4433333333332525</c:v>
                </c:pt>
                <c:pt idx="4">
                  <c:v>6.804166666666565</c:v>
                </c:pt>
                <c:pt idx="5">
                  <c:v>8.1649999999998784</c:v>
                </c:pt>
                <c:pt idx="6">
                  <c:v>9.5258333333331908</c:v>
                </c:pt>
                <c:pt idx="7">
                  <c:v>10.886666666666505</c:v>
                </c:pt>
                <c:pt idx="8">
                  <c:v>12.247499999999818</c:v>
                </c:pt>
                <c:pt idx="9">
                  <c:v>13.60833333333313</c:v>
                </c:pt>
                <c:pt idx="10">
                  <c:v>14.969166666666444</c:v>
                </c:pt>
                <c:pt idx="11">
                  <c:v>16.329999999999757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A1-48B8-9A41-7F2E446A0CA9}"/>
            </c:ext>
          </c:extLst>
        </c:ser>
        <c:ser>
          <c:idx val="3"/>
          <c:order val="3"/>
          <c:tx>
            <c:strRef>
              <c:f>Chambery!$F$391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Chambery!$M$385:$X$385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Chambery!$M$391:$X$391</c:f>
              <c:numCache>
                <c:formatCode>#,##0</c:formatCode>
                <c:ptCount val="12"/>
                <c:pt idx="0">
                  <c:v>-48.316450000000103</c:v>
                </c:pt>
                <c:pt idx="1">
                  <c:v>-49.724719999999998</c:v>
                </c:pt>
                <c:pt idx="2">
                  <c:v>-51.5267499999999</c:v>
                </c:pt>
                <c:pt idx="3">
                  <c:v>-66.585899999999995</c:v>
                </c:pt>
                <c:pt idx="4">
                  <c:v>-68.709590000000006</c:v>
                </c:pt>
                <c:pt idx="5">
                  <c:v>-55.83558</c:v>
                </c:pt>
                <c:pt idx="6">
                  <c:v>-48.50459</c:v>
                </c:pt>
                <c:pt idx="7">
                  <c:v>-26.471550000000299</c:v>
                </c:pt>
                <c:pt idx="8">
                  <c:v>-13.962349999999701</c:v>
                </c:pt>
                <c:pt idx="9">
                  <c:v>-13.0438100000001</c:v>
                </c:pt>
                <c:pt idx="10">
                  <c:v>-10.7605400000002</c:v>
                </c:pt>
                <c:pt idx="11">
                  <c:v>29.992840000000101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A1-48B8-9A41-7F2E446A0CA9}"/>
            </c:ext>
          </c:extLst>
        </c:ser>
        <c:ser>
          <c:idx val="4"/>
          <c:order val="4"/>
          <c:tx>
            <c:strRef>
              <c:f>Chambery!$F$392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Chambery!$M$385:$X$385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Chambery!$M$392:$X$392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29.992840000000101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A1-48B8-9A41-7F2E446A0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37504"/>
        <c:axId val="209239424"/>
      </c:lineChart>
      <c:catAx>
        <c:axId val="209237504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9239424"/>
        <c:crosses val="autoZero"/>
        <c:auto val="1"/>
        <c:lblAlgn val="ctr"/>
        <c:lblOffset val="100"/>
        <c:noMultiLvlLbl val="0"/>
      </c:catAx>
      <c:valAx>
        <c:axId val="20923942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9237504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'Villefranche &amp; Travaux'!$F$388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'Villefranche &amp; Travaux'!$M$385:$X$385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'Villefranche &amp; Travaux'!$M$388:$X$388</c:f>
              <c:numCache>
                <c:formatCode>#,##0</c:formatCode>
                <c:ptCount val="12"/>
                <c:pt idx="0">
                  <c:v>7.5610999999998398</c:v>
                </c:pt>
                <c:pt idx="1">
                  <c:v>62.898389999999999</c:v>
                </c:pt>
                <c:pt idx="2">
                  <c:v>103.63589</c:v>
                </c:pt>
                <c:pt idx="3">
                  <c:v>132.13580999999999</c:v>
                </c:pt>
                <c:pt idx="4">
                  <c:v>177.48356000000001</c:v>
                </c:pt>
                <c:pt idx="5">
                  <c:v>207.86117999999999</c:v>
                </c:pt>
                <c:pt idx="6">
                  <c:v>0</c:v>
                </c:pt>
                <c:pt idx="7">
                  <c:v>201.37357</c:v>
                </c:pt>
                <c:pt idx="8">
                  <c:v>332.855870000001</c:v>
                </c:pt>
                <c:pt idx="9">
                  <c:v>392.09809000000098</c:v>
                </c:pt>
                <c:pt idx="10">
                  <c:v>403.50144000000103</c:v>
                </c:pt>
                <c:pt idx="11">
                  <c:v>425.69396999999998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D2-49A3-99BE-E0BCF67399C5}"/>
            </c:ext>
          </c:extLst>
        </c:ser>
        <c:ser>
          <c:idx val="1"/>
          <c:order val="1"/>
          <c:tx>
            <c:strRef>
              <c:f>'Villefranche &amp; Travaux'!$F$389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'Villefranche &amp; Travaux'!$M$385:$X$385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'Villefranche &amp; Travaux'!$M$389:$X$389</c:f>
              <c:numCache>
                <c:formatCode>#,##0</c:formatCode>
                <c:ptCount val="12"/>
                <c:pt idx="0">
                  <c:v>27.640160000000002</c:v>
                </c:pt>
                <c:pt idx="1">
                  <c:v>90.770960000000002</c:v>
                </c:pt>
                <c:pt idx="2">
                  <c:v>141.80077</c:v>
                </c:pt>
                <c:pt idx="3">
                  <c:v>178.24388999999999</c:v>
                </c:pt>
                <c:pt idx="4">
                  <c:v>225.52444</c:v>
                </c:pt>
                <c:pt idx="5">
                  <c:v>232.58545000000001</c:v>
                </c:pt>
                <c:pt idx="6">
                  <c:v>297.17167000000001</c:v>
                </c:pt>
                <c:pt idx="7">
                  <c:v>302.76287000000002</c:v>
                </c:pt>
                <c:pt idx="8">
                  <c:v>374.89679999999998</c:v>
                </c:pt>
                <c:pt idx="9">
                  <c:v>437.64977000000101</c:v>
                </c:pt>
                <c:pt idx="10">
                  <c:v>443.19027</c:v>
                </c:pt>
                <c:pt idx="11">
                  <c:v>437.73177999999899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D2-49A3-99BE-E0BCF67399C5}"/>
            </c:ext>
          </c:extLst>
        </c:ser>
        <c:ser>
          <c:idx val="2"/>
          <c:order val="2"/>
          <c:tx>
            <c:strRef>
              <c:f>'Villefranche &amp; Travaux'!$F$390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'Villefranche &amp; Travaux'!$M$385:$X$385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'Villefranche &amp; Travaux'!$M$390:$X$390</c:f>
              <c:numCache>
                <c:formatCode>#,##0</c:formatCode>
                <c:ptCount val="12"/>
                <c:pt idx="0">
                  <c:v>33.140191666666652</c:v>
                </c:pt>
                <c:pt idx="1">
                  <c:v>66.280383333333305</c:v>
                </c:pt>
                <c:pt idx="2">
                  <c:v>99.420574999999943</c:v>
                </c:pt>
                <c:pt idx="3">
                  <c:v>132.56076666666661</c:v>
                </c:pt>
                <c:pt idx="4">
                  <c:v>165.70095833333326</c:v>
                </c:pt>
                <c:pt idx="5">
                  <c:v>198.84114999999989</c:v>
                </c:pt>
                <c:pt idx="6">
                  <c:v>231.98134166666657</c:v>
                </c:pt>
                <c:pt idx="7">
                  <c:v>265.12153333333322</c:v>
                </c:pt>
                <c:pt idx="8">
                  <c:v>298.2617249999999</c:v>
                </c:pt>
                <c:pt idx="9">
                  <c:v>331.40191666666652</c:v>
                </c:pt>
                <c:pt idx="10">
                  <c:v>364.54210833333315</c:v>
                </c:pt>
                <c:pt idx="11">
                  <c:v>397.68229999999977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D2-49A3-99BE-E0BCF67399C5}"/>
            </c:ext>
          </c:extLst>
        </c:ser>
        <c:ser>
          <c:idx val="3"/>
          <c:order val="3"/>
          <c:tx>
            <c:strRef>
              <c:f>'Villefranche &amp; Travaux'!$F$391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'Villefranche &amp; Travaux'!$M$385:$X$385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'Villefranche &amp; Travaux'!$M$391:$X$391</c:f>
              <c:numCache>
                <c:formatCode>#,##0</c:formatCode>
                <c:ptCount val="12"/>
                <c:pt idx="0">
                  <c:v>27.42991</c:v>
                </c:pt>
                <c:pt idx="1">
                  <c:v>62.633460000000099</c:v>
                </c:pt>
                <c:pt idx="2">
                  <c:v>80.598509999999706</c:v>
                </c:pt>
                <c:pt idx="3">
                  <c:v>51.732810000000001</c:v>
                </c:pt>
                <c:pt idx="4">
                  <c:v>47.1448499999997</c:v>
                </c:pt>
                <c:pt idx="5">
                  <c:v>144.18559999999999</c:v>
                </c:pt>
                <c:pt idx="6">
                  <c:v>229.492390000001</c:v>
                </c:pt>
                <c:pt idx="7">
                  <c:v>215.34664000000001</c:v>
                </c:pt>
                <c:pt idx="8">
                  <c:v>362.31650000000002</c:v>
                </c:pt>
                <c:pt idx="9">
                  <c:v>406.61179000000101</c:v>
                </c:pt>
                <c:pt idx="10">
                  <c:v>421.266940000001</c:v>
                </c:pt>
                <c:pt idx="11">
                  <c:v>489.27050000000003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D2-49A3-99BE-E0BCF67399C5}"/>
            </c:ext>
          </c:extLst>
        </c:ser>
        <c:ser>
          <c:idx val="4"/>
          <c:order val="4"/>
          <c:tx>
            <c:strRef>
              <c:f>'Villefranche &amp; Travaux'!$F$392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'Villefranche &amp; Travaux'!$M$385:$X$385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'Villefranche &amp; Travaux'!$M$392:$X$392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489.27050000000003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D2-49A3-99BE-E0BCF6739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892928"/>
        <c:axId val="218903296"/>
      </c:lineChart>
      <c:catAx>
        <c:axId val="21889292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18903296"/>
        <c:crosses val="autoZero"/>
        <c:auto val="1"/>
        <c:lblAlgn val="ctr"/>
        <c:lblOffset val="100"/>
        <c:noMultiLvlLbl val="0"/>
      </c:catAx>
      <c:valAx>
        <c:axId val="21890329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18892928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Villefranche!$F$388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Villefranche!$M$385:$X$385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Villefranche!$M$388:$X$388</c:f>
              <c:numCache>
                <c:formatCode>#,##0</c:formatCode>
                <c:ptCount val="12"/>
                <c:pt idx="0">
                  <c:v>12.58422</c:v>
                </c:pt>
                <c:pt idx="1">
                  <c:v>45.787469999999999</c:v>
                </c:pt>
                <c:pt idx="2">
                  <c:v>71.793490000000403</c:v>
                </c:pt>
                <c:pt idx="3">
                  <c:v>96.660579999999797</c:v>
                </c:pt>
                <c:pt idx="4">
                  <c:v>141.23732000000001</c:v>
                </c:pt>
                <c:pt idx="5">
                  <c:v>186.28236999999999</c:v>
                </c:pt>
                <c:pt idx="6">
                  <c:v>0</c:v>
                </c:pt>
                <c:pt idx="7">
                  <c:v>211.70778999999999</c:v>
                </c:pt>
                <c:pt idx="8">
                  <c:v>326.72183000000001</c:v>
                </c:pt>
                <c:pt idx="9">
                  <c:v>354.67595</c:v>
                </c:pt>
                <c:pt idx="10">
                  <c:v>358.03877999999997</c:v>
                </c:pt>
                <c:pt idx="11">
                  <c:v>360.66843999999998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7-47FF-9560-B6917FDED20F}"/>
            </c:ext>
          </c:extLst>
        </c:ser>
        <c:ser>
          <c:idx val="1"/>
          <c:order val="1"/>
          <c:tx>
            <c:strRef>
              <c:f>Villefranche!$F$389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Villefranche!$M$385:$X$385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Villefranche!$M$389:$X$389</c:f>
              <c:numCache>
                <c:formatCode>#,##0</c:formatCode>
                <c:ptCount val="12"/>
                <c:pt idx="0">
                  <c:v>32.373469999999998</c:v>
                </c:pt>
                <c:pt idx="1">
                  <c:v>65.002949999999899</c:v>
                </c:pt>
                <c:pt idx="2">
                  <c:v>94.589029999999894</c:v>
                </c:pt>
                <c:pt idx="3">
                  <c:v>102.57971000000001</c:v>
                </c:pt>
                <c:pt idx="4">
                  <c:v>136.82091</c:v>
                </c:pt>
                <c:pt idx="5">
                  <c:v>133.84876</c:v>
                </c:pt>
                <c:pt idx="6">
                  <c:v>185.23505</c:v>
                </c:pt>
                <c:pt idx="7">
                  <c:v>214.59639000000001</c:v>
                </c:pt>
                <c:pt idx="8">
                  <c:v>265.65978999999999</c:v>
                </c:pt>
                <c:pt idx="9">
                  <c:v>299.4898</c:v>
                </c:pt>
                <c:pt idx="10">
                  <c:v>318.18470000000002</c:v>
                </c:pt>
                <c:pt idx="11">
                  <c:v>327.50545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7-47FF-9560-B6917FDED20F}"/>
            </c:ext>
          </c:extLst>
        </c:ser>
        <c:ser>
          <c:idx val="2"/>
          <c:order val="2"/>
          <c:tx>
            <c:strRef>
              <c:f>Villefranche!$F$390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Villefranche!$M$385:$X$385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Villefranche!$M$390:$X$390</c:f>
              <c:numCache>
                <c:formatCode>#,##0</c:formatCode>
                <c:ptCount val="12"/>
                <c:pt idx="0">
                  <c:v>26.806333333333338</c:v>
                </c:pt>
                <c:pt idx="1">
                  <c:v>53.612666666666676</c:v>
                </c:pt>
                <c:pt idx="2">
                  <c:v>80.419000000000011</c:v>
                </c:pt>
                <c:pt idx="3">
                  <c:v>107.22533333333335</c:v>
                </c:pt>
                <c:pt idx="4">
                  <c:v>134.03166666666667</c:v>
                </c:pt>
                <c:pt idx="5">
                  <c:v>160.83800000000002</c:v>
                </c:pt>
                <c:pt idx="6">
                  <c:v>187.64433333333338</c:v>
                </c:pt>
                <c:pt idx="7">
                  <c:v>214.45066666666671</c:v>
                </c:pt>
                <c:pt idx="8">
                  <c:v>241.25700000000003</c:v>
                </c:pt>
                <c:pt idx="9">
                  <c:v>268.06333333333333</c:v>
                </c:pt>
                <c:pt idx="10">
                  <c:v>294.86966666666672</c:v>
                </c:pt>
                <c:pt idx="11">
                  <c:v>321.67600000000004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7-47FF-9560-B6917FDED20F}"/>
            </c:ext>
          </c:extLst>
        </c:ser>
        <c:ser>
          <c:idx val="3"/>
          <c:order val="3"/>
          <c:tx>
            <c:strRef>
              <c:f>Villefranche!$F$391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Villefranche!$M$385:$X$385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Villefranche!$M$391:$X$391</c:f>
              <c:numCache>
                <c:formatCode>#,##0</c:formatCode>
                <c:ptCount val="12"/>
                <c:pt idx="0">
                  <c:v>5.8214600000000001</c:v>
                </c:pt>
                <c:pt idx="1">
                  <c:v>43.529499999999999</c:v>
                </c:pt>
                <c:pt idx="2">
                  <c:v>76.138169999999505</c:v>
                </c:pt>
                <c:pt idx="3">
                  <c:v>56.4993499999999</c:v>
                </c:pt>
                <c:pt idx="4">
                  <c:v>38.602959999999896</c:v>
                </c:pt>
                <c:pt idx="5">
                  <c:v>133.492390000001</c:v>
                </c:pt>
                <c:pt idx="6">
                  <c:v>215.33044000000001</c:v>
                </c:pt>
                <c:pt idx="7">
                  <c:v>203.35078999999999</c:v>
                </c:pt>
                <c:pt idx="8">
                  <c:v>337.25859000000003</c:v>
                </c:pt>
                <c:pt idx="9">
                  <c:v>373.15224000000001</c:v>
                </c:pt>
                <c:pt idx="10">
                  <c:v>381.34744000000001</c:v>
                </c:pt>
                <c:pt idx="11">
                  <c:v>411.93365999999997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47-47FF-9560-B6917FDED20F}"/>
            </c:ext>
          </c:extLst>
        </c:ser>
        <c:ser>
          <c:idx val="4"/>
          <c:order val="4"/>
          <c:tx>
            <c:strRef>
              <c:f>Villefranche!$F$392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Villefranche!$M$385:$X$385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Villefranche!$M$392:$X$392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411.93365999999997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47-47FF-9560-B6917FDED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892928"/>
        <c:axId val="218903296"/>
      </c:lineChart>
      <c:catAx>
        <c:axId val="21889292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18903296"/>
        <c:crosses val="autoZero"/>
        <c:auto val="1"/>
        <c:lblAlgn val="ctr"/>
        <c:lblOffset val="100"/>
        <c:noMultiLvlLbl val="0"/>
      </c:catAx>
      <c:valAx>
        <c:axId val="21890329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18892928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'Travaux Rhone'!$F$388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'Travaux Rhone'!$M$385:$X$385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'Travaux Rhone'!$M$388:$X$388</c:f>
              <c:numCache>
                <c:formatCode>#,##0</c:formatCode>
                <c:ptCount val="12"/>
                <c:pt idx="0">
                  <c:v>-5.0231200000000102</c:v>
                </c:pt>
                <c:pt idx="1">
                  <c:v>17.385919999999999</c:v>
                </c:pt>
                <c:pt idx="2">
                  <c:v>20.632200000000001</c:v>
                </c:pt>
                <c:pt idx="3">
                  <c:v>30.828849999999999</c:v>
                </c:pt>
                <c:pt idx="4">
                  <c:v>32.46837</c:v>
                </c:pt>
                <c:pt idx="5">
                  <c:v>14.059049999999999</c:v>
                </c:pt>
                <c:pt idx="6">
                  <c:v>0</c:v>
                </c:pt>
                <c:pt idx="7">
                  <c:v>5.3868700000000196</c:v>
                </c:pt>
                <c:pt idx="8">
                  <c:v>18.757459999999998</c:v>
                </c:pt>
                <c:pt idx="9">
                  <c:v>31.9087</c:v>
                </c:pt>
                <c:pt idx="10">
                  <c:v>29.912960000000101</c:v>
                </c:pt>
                <c:pt idx="11">
                  <c:v>22.5030999999999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3-4E09-BC36-E9FDF6865E32}"/>
            </c:ext>
          </c:extLst>
        </c:ser>
        <c:ser>
          <c:idx val="1"/>
          <c:order val="1"/>
          <c:tx>
            <c:strRef>
              <c:f>'Travaux Rhone'!$F$389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'Travaux Rhone'!$M$385:$X$385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'Travaux Rhone'!$M$389:$X$389</c:f>
              <c:numCache>
                <c:formatCode>#,##0</c:formatCode>
                <c:ptCount val="12"/>
                <c:pt idx="0">
                  <c:v>-9.6638300000000097</c:v>
                </c:pt>
                <c:pt idx="1">
                  <c:v>-5.1818600000000004</c:v>
                </c:pt>
                <c:pt idx="2">
                  <c:v>21.559010000000001</c:v>
                </c:pt>
                <c:pt idx="3">
                  <c:v>29.372900000000001</c:v>
                </c:pt>
                <c:pt idx="4">
                  <c:v>28.34686</c:v>
                </c:pt>
                <c:pt idx="5">
                  <c:v>36.583570000000002</c:v>
                </c:pt>
                <c:pt idx="6">
                  <c:v>34.607860000000002</c:v>
                </c:pt>
                <c:pt idx="7">
                  <c:v>11.37567</c:v>
                </c:pt>
                <c:pt idx="8">
                  <c:v>24.286900000000099</c:v>
                </c:pt>
                <c:pt idx="9">
                  <c:v>21.834370000000199</c:v>
                </c:pt>
                <c:pt idx="10">
                  <c:v>41.413380000000103</c:v>
                </c:pt>
                <c:pt idx="11">
                  <c:v>41.401780000000102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3-4E09-BC36-E9FDF6865E32}"/>
            </c:ext>
          </c:extLst>
        </c:ser>
        <c:ser>
          <c:idx val="2"/>
          <c:order val="2"/>
          <c:tx>
            <c:strRef>
              <c:f>'Travaux Rhone'!$F$390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'Travaux Rhone'!$M$385:$X$385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'Travaux Rhone'!$M$390:$X$390</c:f>
              <c:numCache>
                <c:formatCode>#,##0</c:formatCode>
                <c:ptCount val="12"/>
                <c:pt idx="0">
                  <c:v>2.982899999999995</c:v>
                </c:pt>
                <c:pt idx="1">
                  <c:v>5.96579999999999</c:v>
                </c:pt>
                <c:pt idx="2">
                  <c:v>8.9486999999999846</c:v>
                </c:pt>
                <c:pt idx="3">
                  <c:v>11.93159999999998</c:v>
                </c:pt>
                <c:pt idx="4">
                  <c:v>14.914499999999975</c:v>
                </c:pt>
                <c:pt idx="5">
                  <c:v>17.897399999999969</c:v>
                </c:pt>
                <c:pt idx="6">
                  <c:v>20.880299999999963</c:v>
                </c:pt>
                <c:pt idx="7">
                  <c:v>23.86319999999996</c:v>
                </c:pt>
                <c:pt idx="8">
                  <c:v>26.846099999999954</c:v>
                </c:pt>
                <c:pt idx="9">
                  <c:v>29.828999999999951</c:v>
                </c:pt>
                <c:pt idx="10">
                  <c:v>32.811899999999945</c:v>
                </c:pt>
                <c:pt idx="11">
                  <c:v>35.794799999999938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83-4E09-BC36-E9FDF6865E32}"/>
            </c:ext>
          </c:extLst>
        </c:ser>
        <c:ser>
          <c:idx val="3"/>
          <c:order val="3"/>
          <c:tx>
            <c:strRef>
              <c:f>'Travaux Rhone'!$F$391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'Travaux Rhone'!$M$385:$X$385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'Travaux Rhone'!$M$391:$X$391</c:f>
              <c:numCache>
                <c:formatCode>#,##0</c:formatCode>
                <c:ptCount val="12"/>
                <c:pt idx="0">
                  <c:v>21.790939999999999</c:v>
                </c:pt>
                <c:pt idx="1">
                  <c:v>32.216320000000003</c:v>
                </c:pt>
                <c:pt idx="2">
                  <c:v>30.308769999999999</c:v>
                </c:pt>
                <c:pt idx="3">
                  <c:v>22.347460000000002</c:v>
                </c:pt>
                <c:pt idx="4">
                  <c:v>17.8748</c:v>
                </c:pt>
                <c:pt idx="5">
                  <c:v>21.081109999999999</c:v>
                </c:pt>
                <c:pt idx="6">
                  <c:v>26.364249999999998</c:v>
                </c:pt>
                <c:pt idx="7">
                  <c:v>34.779599999999903</c:v>
                </c:pt>
                <c:pt idx="8">
                  <c:v>48.864219999999897</c:v>
                </c:pt>
                <c:pt idx="9">
                  <c:v>52.980840000000001</c:v>
                </c:pt>
                <c:pt idx="10">
                  <c:v>12.32005</c:v>
                </c:pt>
                <c:pt idx="11">
                  <c:v>38.033700000000103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83-4E09-BC36-E9FDF6865E32}"/>
            </c:ext>
          </c:extLst>
        </c:ser>
        <c:ser>
          <c:idx val="4"/>
          <c:order val="4"/>
          <c:tx>
            <c:strRef>
              <c:f>'Travaux Rhone'!$F$392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'Travaux Rhone'!$M$385:$X$385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'Travaux Rhone'!$M$392:$X$392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38.033700000000103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83-4E09-BC36-E9FDF6865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098560"/>
        <c:axId val="222100480"/>
      </c:lineChart>
      <c:catAx>
        <c:axId val="222098560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2100480"/>
        <c:crosses val="autoZero"/>
        <c:auto val="1"/>
        <c:lblAlgn val="ctr"/>
        <c:lblOffset val="100"/>
        <c:noMultiLvlLbl val="0"/>
      </c:catAx>
      <c:valAx>
        <c:axId val="2221004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2098560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'Travaux Semcoda'!$F$388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'Travaux Semcoda'!$M$385:$X$385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'Travaux Semcoda'!$M$388:$X$388</c:f>
              <c:numCache>
                <c:formatCode>#,##0</c:formatCode>
                <c:ptCount val="12"/>
                <c:pt idx="0">
                  <c:v>0</c:v>
                </c:pt>
                <c:pt idx="1">
                  <c:v>-0.27500000000000002</c:v>
                </c:pt>
                <c:pt idx="2">
                  <c:v>11.2102</c:v>
                </c:pt>
                <c:pt idx="3">
                  <c:v>4.64637999999999</c:v>
                </c:pt>
                <c:pt idx="4">
                  <c:v>3.7778699999999699</c:v>
                </c:pt>
                <c:pt idx="5">
                  <c:v>7.5197599999999696</c:v>
                </c:pt>
                <c:pt idx="6">
                  <c:v>0</c:v>
                </c:pt>
                <c:pt idx="7">
                  <c:v>-15.721089999999901</c:v>
                </c:pt>
                <c:pt idx="8">
                  <c:v>-12.623419999999999</c:v>
                </c:pt>
                <c:pt idx="9">
                  <c:v>5.5134400000000303</c:v>
                </c:pt>
                <c:pt idx="10">
                  <c:v>15.5497</c:v>
                </c:pt>
                <c:pt idx="11">
                  <c:v>42.52243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E-40EE-94BC-7ED1313E4CC4}"/>
            </c:ext>
          </c:extLst>
        </c:ser>
        <c:ser>
          <c:idx val="1"/>
          <c:order val="1"/>
          <c:tx>
            <c:strRef>
              <c:f>'Travaux Semcoda'!$F$389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'Travaux Semcoda'!$M$385:$X$385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'Travaux Semcoda'!$M$389:$X$389</c:f>
              <c:numCache>
                <c:formatCode>#,##0</c:formatCode>
                <c:ptCount val="12"/>
                <c:pt idx="0">
                  <c:v>4.93051999999998</c:v>
                </c:pt>
                <c:pt idx="1">
                  <c:v>30.949870000000001</c:v>
                </c:pt>
                <c:pt idx="2">
                  <c:v>25.652729999999998</c:v>
                </c:pt>
                <c:pt idx="3">
                  <c:v>46.291279999999901</c:v>
                </c:pt>
                <c:pt idx="4">
                  <c:v>60.356670000000101</c:v>
                </c:pt>
                <c:pt idx="5">
                  <c:v>62.1531200000003</c:v>
                </c:pt>
                <c:pt idx="6">
                  <c:v>77.328760000000102</c:v>
                </c:pt>
                <c:pt idx="7">
                  <c:v>76.790809999999894</c:v>
                </c:pt>
                <c:pt idx="8">
                  <c:v>84.950110000000095</c:v>
                </c:pt>
                <c:pt idx="9">
                  <c:v>116.32559999999999</c:v>
                </c:pt>
                <c:pt idx="10">
                  <c:v>83.592190000000102</c:v>
                </c:pt>
                <c:pt idx="11">
                  <c:v>68.824550000000201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8E-40EE-94BC-7ED1313E4CC4}"/>
            </c:ext>
          </c:extLst>
        </c:ser>
        <c:ser>
          <c:idx val="2"/>
          <c:order val="2"/>
          <c:tx>
            <c:strRef>
              <c:f>'Travaux Semcoda'!$F$390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'Travaux Semcoda'!$M$385:$X$385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'Travaux Semcoda'!$M$390:$X$390</c:f>
              <c:numCache>
                <c:formatCode>#,##0</c:formatCode>
                <c:ptCount val="12"/>
                <c:pt idx="0">
                  <c:v>3.3509583333333333</c:v>
                </c:pt>
                <c:pt idx="1">
                  <c:v>6.7019166666666665</c:v>
                </c:pt>
                <c:pt idx="2">
                  <c:v>10.052875</c:v>
                </c:pt>
                <c:pt idx="3">
                  <c:v>13.403833333333333</c:v>
                </c:pt>
                <c:pt idx="4">
                  <c:v>16.754791666666666</c:v>
                </c:pt>
                <c:pt idx="5">
                  <c:v>20.10575</c:v>
                </c:pt>
                <c:pt idx="6">
                  <c:v>23.456708333333335</c:v>
                </c:pt>
                <c:pt idx="7">
                  <c:v>26.807666666666666</c:v>
                </c:pt>
                <c:pt idx="8">
                  <c:v>30.158625000000001</c:v>
                </c:pt>
                <c:pt idx="9">
                  <c:v>33.509583333333332</c:v>
                </c:pt>
                <c:pt idx="10">
                  <c:v>36.86054166666667</c:v>
                </c:pt>
                <c:pt idx="11">
                  <c:v>40.211500000000001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8E-40EE-94BC-7ED1313E4CC4}"/>
            </c:ext>
          </c:extLst>
        </c:ser>
        <c:ser>
          <c:idx val="3"/>
          <c:order val="3"/>
          <c:tx>
            <c:strRef>
              <c:f>'Travaux Semcoda'!$F$391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'Travaux Semcoda'!$M$385:$X$385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'Travaux Semcoda'!$M$391:$X$391</c:f>
              <c:numCache>
                <c:formatCode>#,##0</c:formatCode>
                <c:ptCount val="12"/>
                <c:pt idx="0">
                  <c:v>-0.18249000000000001</c:v>
                </c:pt>
                <c:pt idx="1">
                  <c:v>-13.112360000000001</c:v>
                </c:pt>
                <c:pt idx="2">
                  <c:v>-25.84843</c:v>
                </c:pt>
                <c:pt idx="3">
                  <c:v>-27.114000000000001</c:v>
                </c:pt>
                <c:pt idx="4">
                  <c:v>-9.3329100000000107</c:v>
                </c:pt>
                <c:pt idx="5">
                  <c:v>-10.3879</c:v>
                </c:pt>
                <c:pt idx="6">
                  <c:v>-12.202299999999999</c:v>
                </c:pt>
                <c:pt idx="7">
                  <c:v>-22.783750000000001</c:v>
                </c:pt>
                <c:pt idx="8">
                  <c:v>-23.80631</c:v>
                </c:pt>
                <c:pt idx="9">
                  <c:v>-19.52129</c:v>
                </c:pt>
                <c:pt idx="10">
                  <c:v>27.599450000000001</c:v>
                </c:pt>
                <c:pt idx="11">
                  <c:v>39.3031399999999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8E-40EE-94BC-7ED1313E4CC4}"/>
            </c:ext>
          </c:extLst>
        </c:ser>
        <c:ser>
          <c:idx val="4"/>
          <c:order val="4"/>
          <c:tx>
            <c:strRef>
              <c:f>'Travaux Semcoda'!$F$392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'Travaux Semcoda'!$M$385:$X$385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'Travaux Semcoda'!$M$392:$X$392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39.3031399999999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8E-40EE-94BC-7ED1313E4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856960"/>
        <c:axId val="230867328"/>
      </c:lineChart>
      <c:catAx>
        <c:axId val="230856960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0867328"/>
        <c:crosses val="autoZero"/>
        <c:auto val="1"/>
        <c:lblAlgn val="ctr"/>
        <c:lblOffset val="100"/>
        <c:noMultiLvlLbl val="0"/>
      </c:catAx>
      <c:valAx>
        <c:axId val="23086732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0856960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Bourg!$F$388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Bourg!$M$385:$X$385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Bourg!$M$388:$X$388</c:f>
              <c:numCache>
                <c:formatCode>#,##0</c:formatCode>
                <c:ptCount val="12"/>
                <c:pt idx="0">
                  <c:v>-0.43081000000000602</c:v>
                </c:pt>
                <c:pt idx="1">
                  <c:v>-18.02393</c:v>
                </c:pt>
                <c:pt idx="2">
                  <c:v>-33.923929999999999</c:v>
                </c:pt>
                <c:pt idx="3">
                  <c:v>-55.023899999999998</c:v>
                </c:pt>
                <c:pt idx="4">
                  <c:v>-40.223529999999997</c:v>
                </c:pt>
                <c:pt idx="5">
                  <c:v>-62.958579999999998</c:v>
                </c:pt>
                <c:pt idx="6">
                  <c:v>0</c:v>
                </c:pt>
                <c:pt idx="7">
                  <c:v>-52.4587199999999</c:v>
                </c:pt>
                <c:pt idx="8">
                  <c:v>-56.929559999999903</c:v>
                </c:pt>
                <c:pt idx="9">
                  <c:v>-49.208530000000003</c:v>
                </c:pt>
                <c:pt idx="10">
                  <c:v>-82.780700000000095</c:v>
                </c:pt>
                <c:pt idx="11">
                  <c:v>-67.646610000000095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A-48C8-8EAA-FDB4443673A5}"/>
            </c:ext>
          </c:extLst>
        </c:ser>
        <c:ser>
          <c:idx val="1"/>
          <c:order val="1"/>
          <c:tx>
            <c:strRef>
              <c:f>Bourg!$F$389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Bourg!$M$385:$X$385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Bourg!$M$389:$X$389</c:f>
              <c:numCache>
                <c:formatCode>#,##0</c:formatCode>
                <c:ptCount val="12"/>
                <c:pt idx="0">
                  <c:v>-3.8664400000000101</c:v>
                </c:pt>
                <c:pt idx="1">
                  <c:v>-22.146380000000001</c:v>
                </c:pt>
                <c:pt idx="2">
                  <c:v>-23.201239999999999</c:v>
                </c:pt>
                <c:pt idx="3">
                  <c:v>-36.53331</c:v>
                </c:pt>
                <c:pt idx="4">
                  <c:v>-49.614160000000098</c:v>
                </c:pt>
                <c:pt idx="5">
                  <c:v>-59.174520000000001</c:v>
                </c:pt>
                <c:pt idx="6">
                  <c:v>-68.75985</c:v>
                </c:pt>
                <c:pt idx="7">
                  <c:v>-52.9483800000001</c:v>
                </c:pt>
                <c:pt idx="8">
                  <c:v>-45.87576</c:v>
                </c:pt>
                <c:pt idx="9">
                  <c:v>-60.234749999999899</c:v>
                </c:pt>
                <c:pt idx="10">
                  <c:v>-59.375869999999999</c:v>
                </c:pt>
                <c:pt idx="11">
                  <c:v>-44.011850000000003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A-48C8-8EAA-FDB4443673A5}"/>
            </c:ext>
          </c:extLst>
        </c:ser>
        <c:ser>
          <c:idx val="2"/>
          <c:order val="2"/>
          <c:tx>
            <c:strRef>
              <c:f>Bourg!$F$390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Bourg!$M$385:$X$385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Bourg!$M$390:$X$390</c:f>
              <c:numCache>
                <c:formatCode>#,##0</c:formatCode>
                <c:ptCount val="12"/>
                <c:pt idx="0">
                  <c:v>4.542491666666673</c:v>
                </c:pt>
                <c:pt idx="1">
                  <c:v>9.0849833333333461</c:v>
                </c:pt>
                <c:pt idx="2">
                  <c:v>13.627475000000018</c:v>
                </c:pt>
                <c:pt idx="3">
                  <c:v>18.169966666666692</c:v>
                </c:pt>
                <c:pt idx="4">
                  <c:v>22.712458333333363</c:v>
                </c:pt>
                <c:pt idx="5">
                  <c:v>27.254950000000036</c:v>
                </c:pt>
                <c:pt idx="6">
                  <c:v>31.79744166666671</c:v>
                </c:pt>
                <c:pt idx="7">
                  <c:v>36.339933333333384</c:v>
                </c:pt>
                <c:pt idx="8">
                  <c:v>40.882425000000055</c:v>
                </c:pt>
                <c:pt idx="9">
                  <c:v>45.424916666666725</c:v>
                </c:pt>
                <c:pt idx="10">
                  <c:v>49.967408333333402</c:v>
                </c:pt>
                <c:pt idx="11">
                  <c:v>54.509900000000073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A-48C8-8EAA-FDB4443673A5}"/>
            </c:ext>
          </c:extLst>
        </c:ser>
        <c:ser>
          <c:idx val="3"/>
          <c:order val="3"/>
          <c:tx>
            <c:strRef>
              <c:f>Bourg!$F$391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Bourg!$M$385:$X$385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Bourg!$M$391:$X$391</c:f>
              <c:numCache>
                <c:formatCode>#,##0</c:formatCode>
                <c:ptCount val="12"/>
                <c:pt idx="0">
                  <c:v>-8.8447399999999998</c:v>
                </c:pt>
                <c:pt idx="1">
                  <c:v>-26.411760000000001</c:v>
                </c:pt>
                <c:pt idx="2">
                  <c:v>-38.0792199999999</c:v>
                </c:pt>
                <c:pt idx="3">
                  <c:v>-33.217799999999997</c:v>
                </c:pt>
                <c:pt idx="4">
                  <c:v>-52.523180000000004</c:v>
                </c:pt>
                <c:pt idx="5">
                  <c:v>-46.192120000000102</c:v>
                </c:pt>
                <c:pt idx="6">
                  <c:v>-35.231740000000002</c:v>
                </c:pt>
                <c:pt idx="7">
                  <c:v>-57.0824199999999</c:v>
                </c:pt>
                <c:pt idx="8">
                  <c:v>-56.2406199999999</c:v>
                </c:pt>
                <c:pt idx="9">
                  <c:v>-62.436230000000101</c:v>
                </c:pt>
                <c:pt idx="10">
                  <c:v>-45.087269999999897</c:v>
                </c:pt>
                <c:pt idx="11">
                  <c:v>-45.449349999999797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5A-48C8-8EAA-FDB4443673A5}"/>
            </c:ext>
          </c:extLst>
        </c:ser>
        <c:ser>
          <c:idx val="4"/>
          <c:order val="4"/>
          <c:tx>
            <c:strRef>
              <c:f>Bourg!$F$392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Bourg!$M$385:$X$385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Bourg!$M$392:$X$392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-45.449349999999797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5A-48C8-8EAA-FDB444367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966336"/>
        <c:axId val="221968256"/>
      </c:lineChart>
      <c:catAx>
        <c:axId val="22196633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1968256"/>
        <c:crosses val="autoZero"/>
        <c:auto val="1"/>
        <c:lblAlgn val="ctr"/>
        <c:lblOffset val="100"/>
        <c:noMultiLvlLbl val="0"/>
      </c:catAx>
      <c:valAx>
        <c:axId val="22196825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219663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'Lyon Btb'!$F$388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'Lyon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'Lyon Btb'!$M$388:$X$388</c:f>
              <c:numCache>
                <c:formatCode>#,##0</c:formatCode>
                <c:ptCount val="12"/>
                <c:pt idx="0">
                  <c:v>60.115050000000103</c:v>
                </c:pt>
                <c:pt idx="1">
                  <c:v>62.714649999999899</c:v>
                </c:pt>
                <c:pt idx="2">
                  <c:v>52.948300000000003</c:v>
                </c:pt>
                <c:pt idx="3">
                  <c:v>116.55052000000001</c:v>
                </c:pt>
                <c:pt idx="4">
                  <c:v>151.9289</c:v>
                </c:pt>
                <c:pt idx="5">
                  <c:v>181.19099</c:v>
                </c:pt>
                <c:pt idx="6">
                  <c:v>0</c:v>
                </c:pt>
                <c:pt idx="7">
                  <c:v>323.39172000000002</c:v>
                </c:pt>
                <c:pt idx="8">
                  <c:v>423.20630999999997</c:v>
                </c:pt>
                <c:pt idx="9">
                  <c:v>456.72154999999998</c:v>
                </c:pt>
                <c:pt idx="10">
                  <c:v>591.84283000000005</c:v>
                </c:pt>
                <c:pt idx="11">
                  <c:v>599.89144999999996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9-45A0-9C9E-81530FB49C05}"/>
            </c:ext>
          </c:extLst>
        </c:ser>
        <c:ser>
          <c:idx val="1"/>
          <c:order val="1"/>
          <c:tx>
            <c:strRef>
              <c:f>'Lyon Btb'!$F$389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'Lyon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'Lyon Btb'!$M$389:$X$389</c:f>
              <c:numCache>
                <c:formatCode>#,##0</c:formatCode>
                <c:ptCount val="12"/>
                <c:pt idx="0">
                  <c:v>29.2044999999999</c:v>
                </c:pt>
                <c:pt idx="1">
                  <c:v>-185.19633999999999</c:v>
                </c:pt>
                <c:pt idx="2">
                  <c:v>-224.56957</c:v>
                </c:pt>
                <c:pt idx="3">
                  <c:v>-156.12849</c:v>
                </c:pt>
                <c:pt idx="4">
                  <c:v>-104.86133</c:v>
                </c:pt>
                <c:pt idx="5">
                  <c:v>-89.667290000000307</c:v>
                </c:pt>
                <c:pt idx="6">
                  <c:v>-72.010290000000396</c:v>
                </c:pt>
                <c:pt idx="7">
                  <c:v>61.587620000000797</c:v>
                </c:pt>
                <c:pt idx="8">
                  <c:v>109.3121</c:v>
                </c:pt>
                <c:pt idx="9">
                  <c:v>138.37079999999901</c:v>
                </c:pt>
                <c:pt idx="10">
                  <c:v>108.55784</c:v>
                </c:pt>
                <c:pt idx="11">
                  <c:v>288.304779999998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9-45A0-9C9E-81530FB49C05}"/>
            </c:ext>
          </c:extLst>
        </c:ser>
        <c:ser>
          <c:idx val="2"/>
          <c:order val="2"/>
          <c:tx>
            <c:strRef>
              <c:f>'Lyon Btb'!$F$390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'Lyon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'Lyon Btb'!$M$390:$X$390</c:f>
              <c:numCache>
                <c:formatCode>#,##0</c:formatCode>
                <c:ptCount val="12"/>
                <c:pt idx="0">
                  <c:v>34.265649999999958</c:v>
                </c:pt>
                <c:pt idx="1">
                  <c:v>68.531299999999916</c:v>
                </c:pt>
                <c:pt idx="2">
                  <c:v>102.79694999999987</c:v>
                </c:pt>
                <c:pt idx="3">
                  <c:v>137.06259999999983</c:v>
                </c:pt>
                <c:pt idx="4">
                  <c:v>171.3282499999998</c:v>
                </c:pt>
                <c:pt idx="5">
                  <c:v>205.59389999999973</c:v>
                </c:pt>
                <c:pt idx="6">
                  <c:v>239.85954999999967</c:v>
                </c:pt>
                <c:pt idx="7">
                  <c:v>274.12519999999967</c:v>
                </c:pt>
                <c:pt idx="8">
                  <c:v>308.3908499999996</c:v>
                </c:pt>
                <c:pt idx="9">
                  <c:v>342.6564999999996</c:v>
                </c:pt>
                <c:pt idx="10">
                  <c:v>376.92214999999948</c:v>
                </c:pt>
                <c:pt idx="11">
                  <c:v>411.18779999999947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9-45A0-9C9E-81530FB49C05}"/>
            </c:ext>
          </c:extLst>
        </c:ser>
        <c:ser>
          <c:idx val="3"/>
          <c:order val="3"/>
          <c:tx>
            <c:strRef>
              <c:f>'Lyon Btb'!$F$391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'Lyon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'Lyon Btb'!$M$391:$X$391</c:f>
              <c:numCache>
                <c:formatCode>#,##0</c:formatCode>
                <c:ptCount val="12"/>
                <c:pt idx="0">
                  <c:v>-19.6071600000001</c:v>
                </c:pt>
                <c:pt idx="1">
                  <c:v>-172.67804000000001</c:v>
                </c:pt>
                <c:pt idx="2">
                  <c:v>-210.60140000000001</c:v>
                </c:pt>
                <c:pt idx="3">
                  <c:v>-247.82042000000001</c:v>
                </c:pt>
                <c:pt idx="4">
                  <c:v>-279.34345000000002</c:v>
                </c:pt>
                <c:pt idx="5">
                  <c:v>-190.33206999999999</c:v>
                </c:pt>
                <c:pt idx="6">
                  <c:v>-145.547</c:v>
                </c:pt>
                <c:pt idx="7">
                  <c:v>-193.85288</c:v>
                </c:pt>
                <c:pt idx="8">
                  <c:v>-90.533470000000406</c:v>
                </c:pt>
                <c:pt idx="9">
                  <c:v>-90.750249999998999</c:v>
                </c:pt>
                <c:pt idx="10">
                  <c:v>-66.041309999999697</c:v>
                </c:pt>
                <c:pt idx="11">
                  <c:v>232.05124000000001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29-45A0-9C9E-81530FB49C05}"/>
            </c:ext>
          </c:extLst>
        </c:ser>
        <c:ser>
          <c:idx val="4"/>
          <c:order val="4"/>
          <c:tx>
            <c:strRef>
              <c:f>'Lyon Btb'!$F$392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'Lyon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'Lyon Btb'!$M$392:$X$392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232.05124000000001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29-45A0-9C9E-81530FB49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756736"/>
        <c:axId val="230757888"/>
      </c:lineChart>
      <c:catAx>
        <c:axId val="23075673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0757888"/>
        <c:crosses val="autoZero"/>
        <c:auto val="1"/>
        <c:lblAlgn val="ctr"/>
        <c:lblOffset val="100"/>
        <c:noMultiLvlLbl val="0"/>
      </c:catAx>
      <c:valAx>
        <c:axId val="23075788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075673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'Lyon BtC'!$F$388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'Lyon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'Lyon BtC'!$M$388:$X$388</c:f>
              <c:numCache>
                <c:formatCode>#,##0</c:formatCode>
                <c:ptCount val="12"/>
                <c:pt idx="0">
                  <c:v>-94.084199999999996</c:v>
                </c:pt>
                <c:pt idx="1">
                  <c:v>32.118870000000001</c:v>
                </c:pt>
                <c:pt idx="2">
                  <c:v>37.446099999999902</c:v>
                </c:pt>
                <c:pt idx="3">
                  <c:v>63.740100000000098</c:v>
                </c:pt>
                <c:pt idx="4">
                  <c:v>60.493179999999903</c:v>
                </c:pt>
                <c:pt idx="5">
                  <c:v>94.792779999999496</c:v>
                </c:pt>
                <c:pt idx="6">
                  <c:v>0</c:v>
                </c:pt>
                <c:pt idx="7">
                  <c:v>172.39357000000001</c:v>
                </c:pt>
                <c:pt idx="8">
                  <c:v>160.7166</c:v>
                </c:pt>
                <c:pt idx="9">
                  <c:v>209.966319999999</c:v>
                </c:pt>
                <c:pt idx="10">
                  <c:v>283.60530999999997</c:v>
                </c:pt>
                <c:pt idx="11">
                  <c:v>364.34674000000001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C-40ED-9AD4-C2C037D2BB9F}"/>
            </c:ext>
          </c:extLst>
        </c:ser>
        <c:ser>
          <c:idx val="1"/>
          <c:order val="1"/>
          <c:tx>
            <c:strRef>
              <c:f>'Lyon BtC'!$F$389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'Lyon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'Lyon BtC'!$M$389:$X$389</c:f>
              <c:numCache>
                <c:formatCode>#,##0</c:formatCode>
                <c:ptCount val="12"/>
                <c:pt idx="0">
                  <c:v>-103.80237</c:v>
                </c:pt>
                <c:pt idx="1">
                  <c:v>15.345510000000001</c:v>
                </c:pt>
                <c:pt idx="2">
                  <c:v>32.42915</c:v>
                </c:pt>
                <c:pt idx="3">
                  <c:v>40.539040000000099</c:v>
                </c:pt>
                <c:pt idx="4">
                  <c:v>21.993100000000101</c:v>
                </c:pt>
                <c:pt idx="5">
                  <c:v>23.444020000000101</c:v>
                </c:pt>
                <c:pt idx="6">
                  <c:v>56.591290000000498</c:v>
                </c:pt>
                <c:pt idx="7">
                  <c:v>17.6522299999999</c:v>
                </c:pt>
                <c:pt idx="8">
                  <c:v>72.417139999999307</c:v>
                </c:pt>
                <c:pt idx="9">
                  <c:v>170.55501000000001</c:v>
                </c:pt>
                <c:pt idx="10">
                  <c:v>305.60536000000002</c:v>
                </c:pt>
                <c:pt idx="11">
                  <c:v>599.20137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DC-40ED-9AD4-C2C037D2BB9F}"/>
            </c:ext>
          </c:extLst>
        </c:ser>
        <c:ser>
          <c:idx val="2"/>
          <c:order val="2"/>
          <c:tx>
            <c:strRef>
              <c:f>'Lyon BtC'!$F$390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'Lyon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'Lyon BtC'!$M$390:$X$390</c:f>
              <c:numCache>
                <c:formatCode>#,##0</c:formatCode>
                <c:ptCount val="12"/>
                <c:pt idx="0">
                  <c:v>45.654166666666676</c:v>
                </c:pt>
                <c:pt idx="1">
                  <c:v>91.308333333333351</c:v>
                </c:pt>
                <c:pt idx="2">
                  <c:v>136.96250000000003</c:v>
                </c:pt>
                <c:pt idx="3">
                  <c:v>182.6166666666667</c:v>
                </c:pt>
                <c:pt idx="4">
                  <c:v>228.2708333333334</c:v>
                </c:pt>
                <c:pt idx="5">
                  <c:v>273.92500000000007</c:v>
                </c:pt>
                <c:pt idx="6">
                  <c:v>319.57916666666671</c:v>
                </c:pt>
                <c:pt idx="7">
                  <c:v>365.23333333333341</c:v>
                </c:pt>
                <c:pt idx="8">
                  <c:v>410.8875000000001</c:v>
                </c:pt>
                <c:pt idx="9">
                  <c:v>456.5416666666668</c:v>
                </c:pt>
                <c:pt idx="10">
                  <c:v>502.19583333333344</c:v>
                </c:pt>
                <c:pt idx="11">
                  <c:v>547.85000000000014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DC-40ED-9AD4-C2C037D2BB9F}"/>
            </c:ext>
          </c:extLst>
        </c:ser>
        <c:ser>
          <c:idx val="3"/>
          <c:order val="3"/>
          <c:tx>
            <c:strRef>
              <c:f>'Lyon BtC'!$F$391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'Lyon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'Lyon BtC'!$M$391:$X$391</c:f>
              <c:numCache>
                <c:formatCode>#,##0</c:formatCode>
                <c:ptCount val="12"/>
                <c:pt idx="0">
                  <c:v>-108.90322</c:v>
                </c:pt>
                <c:pt idx="1">
                  <c:v>-9.4283500000000604</c:v>
                </c:pt>
                <c:pt idx="2">
                  <c:v>30.8577200000001</c:v>
                </c:pt>
                <c:pt idx="3">
                  <c:v>14.67775</c:v>
                </c:pt>
                <c:pt idx="4">
                  <c:v>41.096720000000097</c:v>
                </c:pt>
                <c:pt idx="5">
                  <c:v>57.363309999999899</c:v>
                </c:pt>
                <c:pt idx="6">
                  <c:v>68.493860000000396</c:v>
                </c:pt>
                <c:pt idx="7">
                  <c:v>68.178439999999696</c:v>
                </c:pt>
                <c:pt idx="8">
                  <c:v>127.00312</c:v>
                </c:pt>
                <c:pt idx="9">
                  <c:v>170.14136999999999</c:v>
                </c:pt>
                <c:pt idx="10">
                  <c:v>215.31189000000001</c:v>
                </c:pt>
                <c:pt idx="11">
                  <c:v>327.67705999999998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DC-40ED-9AD4-C2C037D2BB9F}"/>
            </c:ext>
          </c:extLst>
        </c:ser>
        <c:ser>
          <c:idx val="4"/>
          <c:order val="4"/>
          <c:tx>
            <c:strRef>
              <c:f>'Lyon BtC'!$F$392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'Lyon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'Lyon BtC'!$M$392:$X$392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327.67705999999998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DC-40ED-9AD4-C2C037D2B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436288"/>
        <c:axId val="257450752"/>
      </c:lineChart>
      <c:catAx>
        <c:axId val="25743628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57450752"/>
        <c:crosses val="autoZero"/>
        <c:auto val="1"/>
        <c:lblAlgn val="ctr"/>
        <c:lblOffset val="100"/>
        <c:noMultiLvlLbl val="0"/>
      </c:catAx>
      <c:valAx>
        <c:axId val="25745075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57436288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'Clermont Mnt &amp; Tvx'!$F$388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'Clermont Mnt &amp; Tvx'!$M$385:$X$385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Mnt &amp; Tvx'!$M$388:$X$388</c:f>
              <c:numCache>
                <c:formatCode>#,##0</c:formatCode>
                <c:ptCount val="12"/>
                <c:pt idx="0">
                  <c:v>-37.579889999999999</c:v>
                </c:pt>
                <c:pt idx="1">
                  <c:v>-48.416510000000102</c:v>
                </c:pt>
                <c:pt idx="2">
                  <c:v>18.625740000000299</c:v>
                </c:pt>
                <c:pt idx="3">
                  <c:v>49.114429999999999</c:v>
                </c:pt>
                <c:pt idx="4">
                  <c:v>53.410940000000103</c:v>
                </c:pt>
                <c:pt idx="5">
                  <c:v>93.091909999999999</c:v>
                </c:pt>
                <c:pt idx="6">
                  <c:v>0</c:v>
                </c:pt>
                <c:pt idx="7">
                  <c:v>153.54367999999999</c:v>
                </c:pt>
                <c:pt idx="8">
                  <c:v>194.39339000000001</c:v>
                </c:pt>
                <c:pt idx="9">
                  <c:v>291.97701000000001</c:v>
                </c:pt>
                <c:pt idx="10">
                  <c:v>390.30823999999899</c:v>
                </c:pt>
                <c:pt idx="11">
                  <c:v>478.00493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2-4ACF-B441-7F382D03C147}"/>
            </c:ext>
          </c:extLst>
        </c:ser>
        <c:ser>
          <c:idx val="1"/>
          <c:order val="1"/>
          <c:tx>
            <c:strRef>
              <c:f>'Clermont Mnt &amp; Tvx'!$F$389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'Clermont Mnt &amp; Tvx'!$M$385:$X$385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Mnt &amp; Tvx'!$M$389:$X$389</c:f>
              <c:numCache>
                <c:formatCode>#,##0</c:formatCode>
                <c:ptCount val="12"/>
                <c:pt idx="0">
                  <c:v>-0.84322999999992299</c:v>
                </c:pt>
                <c:pt idx="1">
                  <c:v>-47.872639999999997</c:v>
                </c:pt>
                <c:pt idx="2">
                  <c:v>7.6669600000001097</c:v>
                </c:pt>
                <c:pt idx="3">
                  <c:v>28.3797500000003</c:v>
                </c:pt>
                <c:pt idx="4">
                  <c:v>59.247030000000301</c:v>
                </c:pt>
                <c:pt idx="5">
                  <c:v>53.273430000000303</c:v>
                </c:pt>
                <c:pt idx="6">
                  <c:v>117.09918</c:v>
                </c:pt>
                <c:pt idx="7">
                  <c:v>172.76586</c:v>
                </c:pt>
                <c:pt idx="8">
                  <c:v>294.96179000000097</c:v>
                </c:pt>
                <c:pt idx="9">
                  <c:v>444.45877000000002</c:v>
                </c:pt>
                <c:pt idx="10">
                  <c:v>595.58011000000101</c:v>
                </c:pt>
                <c:pt idx="11">
                  <c:v>647.866320000001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D2-4ACF-B441-7F382D03C147}"/>
            </c:ext>
          </c:extLst>
        </c:ser>
        <c:ser>
          <c:idx val="2"/>
          <c:order val="2"/>
          <c:tx>
            <c:strRef>
              <c:f>'Clermont Mnt &amp; Tvx'!$F$390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'Clermont Mnt &amp; Tvx'!$M$385:$X$385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Mnt &amp; Tvx'!$M$390:$X$390</c:f>
              <c:numCache>
                <c:formatCode>#,##0</c:formatCode>
                <c:ptCount val="12"/>
                <c:pt idx="0">
                  <c:v>55.022253333333303</c:v>
                </c:pt>
                <c:pt idx="1">
                  <c:v>110.04450666666661</c:v>
                </c:pt>
                <c:pt idx="2">
                  <c:v>165.0667599999999</c:v>
                </c:pt>
                <c:pt idx="3">
                  <c:v>220.08901333333321</c:v>
                </c:pt>
                <c:pt idx="4">
                  <c:v>275.11126666666649</c:v>
                </c:pt>
                <c:pt idx="5">
                  <c:v>330.13351999999981</c:v>
                </c:pt>
                <c:pt idx="6">
                  <c:v>385.15577333333312</c:v>
                </c:pt>
                <c:pt idx="7">
                  <c:v>440.17802666666643</c:v>
                </c:pt>
                <c:pt idx="8">
                  <c:v>495.20027999999974</c:v>
                </c:pt>
                <c:pt idx="9">
                  <c:v>550.22253333333299</c:v>
                </c:pt>
                <c:pt idx="10">
                  <c:v>605.2447866666663</c:v>
                </c:pt>
                <c:pt idx="11">
                  <c:v>660.26703999999961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D2-4ACF-B441-7F382D03C147}"/>
            </c:ext>
          </c:extLst>
        </c:ser>
        <c:ser>
          <c:idx val="3"/>
          <c:order val="3"/>
          <c:tx>
            <c:strRef>
              <c:f>'Clermont Mnt &amp; Tvx'!$F$391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'Clermont Mnt &amp; Tvx'!$M$385:$X$385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Mnt &amp; Tvx'!$M$391:$X$391</c:f>
              <c:numCache>
                <c:formatCode>#,##0</c:formatCode>
                <c:ptCount val="12"/>
                <c:pt idx="0">
                  <c:v>46.198500000000003</c:v>
                </c:pt>
                <c:pt idx="1">
                  <c:v>-32.159499999999802</c:v>
                </c:pt>
                <c:pt idx="2">
                  <c:v>-54.141890000000203</c:v>
                </c:pt>
                <c:pt idx="3">
                  <c:v>-102.34775999999999</c:v>
                </c:pt>
                <c:pt idx="4">
                  <c:v>-22.121080000000202</c:v>
                </c:pt>
                <c:pt idx="5">
                  <c:v>-23.6014499999999</c:v>
                </c:pt>
                <c:pt idx="6">
                  <c:v>94.57938</c:v>
                </c:pt>
                <c:pt idx="7">
                  <c:v>215.01185000000001</c:v>
                </c:pt>
                <c:pt idx="8">
                  <c:v>389.44227000000001</c:v>
                </c:pt>
                <c:pt idx="9">
                  <c:v>511.15974999999997</c:v>
                </c:pt>
                <c:pt idx="10">
                  <c:v>578.496119999999</c:v>
                </c:pt>
                <c:pt idx="11">
                  <c:v>703.90965000000006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D2-4ACF-B441-7F382D03C147}"/>
            </c:ext>
          </c:extLst>
        </c:ser>
        <c:ser>
          <c:idx val="4"/>
          <c:order val="4"/>
          <c:tx>
            <c:strRef>
              <c:f>'Clermont Mnt &amp; Tvx'!$F$392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'Clermont Mnt &amp; Tvx'!$M$385:$X$385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Mnt &amp; Tvx'!$M$392:$X$392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703.90965000000006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D2-4ACF-B441-7F382D03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932736"/>
        <c:axId val="238934656"/>
      </c:lineChart>
      <c:catAx>
        <c:axId val="23893273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934656"/>
        <c:crosses val="autoZero"/>
        <c:auto val="1"/>
        <c:lblAlgn val="ctr"/>
        <c:lblOffset val="100"/>
        <c:noMultiLvlLbl val="0"/>
      </c:catAx>
      <c:valAx>
        <c:axId val="23893465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93273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'Clermont Maintenance'!$F$388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'Clermont Maintenance'!$M$385:$X$385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Maintenance'!$M$388:$X$388</c:f>
              <c:numCache>
                <c:formatCode>#,##0</c:formatCode>
                <c:ptCount val="12"/>
                <c:pt idx="0">
                  <c:v>-37.579889999999999</c:v>
                </c:pt>
                <c:pt idx="1">
                  <c:v>-48.416510000000102</c:v>
                </c:pt>
                <c:pt idx="2">
                  <c:v>18.625740000000299</c:v>
                </c:pt>
                <c:pt idx="3">
                  <c:v>49.114429999999999</c:v>
                </c:pt>
                <c:pt idx="4">
                  <c:v>53.410940000000103</c:v>
                </c:pt>
                <c:pt idx="5">
                  <c:v>93.091909999999999</c:v>
                </c:pt>
                <c:pt idx="6">
                  <c:v>0</c:v>
                </c:pt>
                <c:pt idx="7">
                  <c:v>153.54367999999999</c:v>
                </c:pt>
                <c:pt idx="8">
                  <c:v>194.39339000000001</c:v>
                </c:pt>
                <c:pt idx="9">
                  <c:v>291.97701000000001</c:v>
                </c:pt>
                <c:pt idx="10">
                  <c:v>390.30823999999899</c:v>
                </c:pt>
                <c:pt idx="11">
                  <c:v>478.00493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0E-41F1-839E-43C66258CEDE}"/>
            </c:ext>
          </c:extLst>
        </c:ser>
        <c:ser>
          <c:idx val="1"/>
          <c:order val="1"/>
          <c:tx>
            <c:strRef>
              <c:f>'Clermont Maintenance'!$F$389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'Clermont Maintenance'!$M$385:$X$385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Maintenance'!$M$389:$X$389</c:f>
              <c:numCache>
                <c:formatCode>#,##0</c:formatCode>
                <c:ptCount val="12"/>
                <c:pt idx="0">
                  <c:v>-0.84322999999992299</c:v>
                </c:pt>
                <c:pt idx="1">
                  <c:v>-47.872639999999997</c:v>
                </c:pt>
                <c:pt idx="2">
                  <c:v>7.6669600000001097</c:v>
                </c:pt>
                <c:pt idx="3">
                  <c:v>28.3797500000003</c:v>
                </c:pt>
                <c:pt idx="4">
                  <c:v>59.247030000000301</c:v>
                </c:pt>
                <c:pt idx="5">
                  <c:v>53.273430000000303</c:v>
                </c:pt>
                <c:pt idx="6">
                  <c:v>117.09918</c:v>
                </c:pt>
                <c:pt idx="7">
                  <c:v>172.76586</c:v>
                </c:pt>
                <c:pt idx="8">
                  <c:v>294.96179000000097</c:v>
                </c:pt>
                <c:pt idx="9">
                  <c:v>444.45877000000002</c:v>
                </c:pt>
                <c:pt idx="10">
                  <c:v>595.58011000000101</c:v>
                </c:pt>
                <c:pt idx="11">
                  <c:v>647.866320000001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0E-41F1-839E-43C66258CEDE}"/>
            </c:ext>
          </c:extLst>
        </c:ser>
        <c:ser>
          <c:idx val="2"/>
          <c:order val="2"/>
          <c:tx>
            <c:strRef>
              <c:f>'Clermont Maintenance'!$F$390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'Clermont Maintenance'!$M$385:$X$385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Maintenance'!$M$390:$X$390</c:f>
              <c:numCache>
                <c:formatCode>#,##0</c:formatCode>
                <c:ptCount val="12"/>
                <c:pt idx="0">
                  <c:v>55.022253333333303</c:v>
                </c:pt>
                <c:pt idx="1">
                  <c:v>110.04450666666661</c:v>
                </c:pt>
                <c:pt idx="2">
                  <c:v>165.0667599999999</c:v>
                </c:pt>
                <c:pt idx="3">
                  <c:v>220.08901333333321</c:v>
                </c:pt>
                <c:pt idx="4">
                  <c:v>275.11126666666649</c:v>
                </c:pt>
                <c:pt idx="5">
                  <c:v>330.13351999999981</c:v>
                </c:pt>
                <c:pt idx="6">
                  <c:v>385.15577333333312</c:v>
                </c:pt>
                <c:pt idx="7">
                  <c:v>440.17802666666643</c:v>
                </c:pt>
                <c:pt idx="8">
                  <c:v>495.20027999999974</c:v>
                </c:pt>
                <c:pt idx="9">
                  <c:v>550.22253333333299</c:v>
                </c:pt>
                <c:pt idx="10">
                  <c:v>605.2447866666663</c:v>
                </c:pt>
                <c:pt idx="11">
                  <c:v>660.26703999999961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0E-41F1-839E-43C66258CEDE}"/>
            </c:ext>
          </c:extLst>
        </c:ser>
        <c:ser>
          <c:idx val="3"/>
          <c:order val="3"/>
          <c:tx>
            <c:strRef>
              <c:f>'Clermont Maintenance'!$F$391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'Clermont Maintenance'!$M$385:$X$385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Maintenance'!$M$391:$X$391</c:f>
              <c:numCache>
                <c:formatCode>#,##0</c:formatCode>
                <c:ptCount val="12"/>
                <c:pt idx="0">
                  <c:v>46.198500000000003</c:v>
                </c:pt>
                <c:pt idx="1">
                  <c:v>-32.159499999999802</c:v>
                </c:pt>
                <c:pt idx="2">
                  <c:v>-54.141890000000203</c:v>
                </c:pt>
                <c:pt idx="3">
                  <c:v>-102.34775999999999</c:v>
                </c:pt>
                <c:pt idx="4">
                  <c:v>-22.121080000000202</c:v>
                </c:pt>
                <c:pt idx="5">
                  <c:v>-23.6014499999999</c:v>
                </c:pt>
                <c:pt idx="6">
                  <c:v>94.57938</c:v>
                </c:pt>
                <c:pt idx="7">
                  <c:v>215.01185000000001</c:v>
                </c:pt>
                <c:pt idx="8">
                  <c:v>389.44227000000001</c:v>
                </c:pt>
                <c:pt idx="9">
                  <c:v>511.15974999999997</c:v>
                </c:pt>
                <c:pt idx="10">
                  <c:v>578.496119999999</c:v>
                </c:pt>
                <c:pt idx="11">
                  <c:v>703.90965000000006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0E-41F1-839E-43C66258CEDE}"/>
            </c:ext>
          </c:extLst>
        </c:ser>
        <c:ser>
          <c:idx val="4"/>
          <c:order val="4"/>
          <c:tx>
            <c:strRef>
              <c:f>'Clermont Maintenance'!$F$392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'Clermont Maintenance'!$M$385:$X$385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Maintenance'!$M$392:$X$392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703.90965000000006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0E-41F1-839E-43C66258C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932736"/>
        <c:axId val="238934656"/>
      </c:lineChart>
      <c:catAx>
        <c:axId val="23893273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934656"/>
        <c:crosses val="autoZero"/>
        <c:auto val="1"/>
        <c:lblAlgn val="ctr"/>
        <c:lblOffset val="100"/>
        <c:noMultiLvlLbl val="0"/>
      </c:catAx>
      <c:valAx>
        <c:axId val="23893465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93273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'Clermont BtB'!$F$388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'Clermont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BtB'!$M$388:$X$388</c:f>
              <c:numCache>
                <c:formatCode>#,##0</c:formatCode>
                <c:ptCount val="12"/>
                <c:pt idx="0">
                  <c:v>-18.9354599999999</c:v>
                </c:pt>
                <c:pt idx="1">
                  <c:v>-80.305509999999899</c:v>
                </c:pt>
                <c:pt idx="2">
                  <c:v>-41.690569999999902</c:v>
                </c:pt>
                <c:pt idx="3">
                  <c:v>-28.285880000000098</c:v>
                </c:pt>
                <c:pt idx="4">
                  <c:v>-19.955780000000001</c:v>
                </c:pt>
                <c:pt idx="5">
                  <c:v>16.45365</c:v>
                </c:pt>
                <c:pt idx="6">
                  <c:v>0</c:v>
                </c:pt>
                <c:pt idx="7">
                  <c:v>29.076789999999999</c:v>
                </c:pt>
                <c:pt idx="8">
                  <c:v>81.4000699999999</c:v>
                </c:pt>
                <c:pt idx="9">
                  <c:v>123.2345</c:v>
                </c:pt>
                <c:pt idx="10">
                  <c:v>167.03788999999901</c:v>
                </c:pt>
                <c:pt idx="11">
                  <c:v>197.41471000000001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9-4FE1-B29A-ADF0E15B1166}"/>
            </c:ext>
          </c:extLst>
        </c:ser>
        <c:ser>
          <c:idx val="1"/>
          <c:order val="1"/>
          <c:tx>
            <c:strRef>
              <c:f>'Clermont BtB'!$F$389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'Clermont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BtB'!$M$389:$X$389</c:f>
              <c:numCache>
                <c:formatCode>#,##0</c:formatCode>
                <c:ptCount val="12"/>
                <c:pt idx="0">
                  <c:v>48.309199999999997</c:v>
                </c:pt>
                <c:pt idx="1">
                  <c:v>-71.31962</c:v>
                </c:pt>
                <c:pt idx="2">
                  <c:v>-43.376280000000001</c:v>
                </c:pt>
                <c:pt idx="3">
                  <c:v>-37.351909999999997</c:v>
                </c:pt>
                <c:pt idx="4">
                  <c:v>-8.9825100000000795</c:v>
                </c:pt>
                <c:pt idx="5">
                  <c:v>-12.5669</c:v>
                </c:pt>
                <c:pt idx="6">
                  <c:v>17.78162</c:v>
                </c:pt>
                <c:pt idx="7">
                  <c:v>83.038749999999993</c:v>
                </c:pt>
                <c:pt idx="8">
                  <c:v>180.44181</c:v>
                </c:pt>
                <c:pt idx="9">
                  <c:v>298.14375999999999</c:v>
                </c:pt>
                <c:pt idx="10">
                  <c:v>410.608820000001</c:v>
                </c:pt>
                <c:pt idx="11">
                  <c:v>389.62106999999997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9-4FE1-B29A-ADF0E15B1166}"/>
            </c:ext>
          </c:extLst>
        </c:ser>
        <c:ser>
          <c:idx val="2"/>
          <c:order val="2"/>
          <c:tx>
            <c:strRef>
              <c:f>'Clermont BtB'!$F$390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'Clermont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BtB'!$M$390:$X$390</c:f>
              <c:numCache>
                <c:formatCode>#,##0</c:formatCode>
                <c:ptCount val="12"/>
                <c:pt idx="0">
                  <c:v>28.63045333333331</c:v>
                </c:pt>
                <c:pt idx="1">
                  <c:v>57.260906666666621</c:v>
                </c:pt>
                <c:pt idx="2">
                  <c:v>85.891359999999921</c:v>
                </c:pt>
                <c:pt idx="3">
                  <c:v>114.52181333333324</c:v>
                </c:pt>
                <c:pt idx="4">
                  <c:v>143.15226666666658</c:v>
                </c:pt>
                <c:pt idx="5">
                  <c:v>171.78271999999984</c:v>
                </c:pt>
                <c:pt idx="6">
                  <c:v>200.41317333333316</c:v>
                </c:pt>
                <c:pt idx="7">
                  <c:v>229.04362666666648</c:v>
                </c:pt>
                <c:pt idx="8">
                  <c:v>257.67407999999983</c:v>
                </c:pt>
                <c:pt idx="9">
                  <c:v>286.30453333333315</c:v>
                </c:pt>
                <c:pt idx="10">
                  <c:v>314.93498666666642</c:v>
                </c:pt>
                <c:pt idx="11">
                  <c:v>343.56543999999968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49-4FE1-B29A-ADF0E15B1166}"/>
            </c:ext>
          </c:extLst>
        </c:ser>
        <c:ser>
          <c:idx val="3"/>
          <c:order val="3"/>
          <c:tx>
            <c:strRef>
              <c:f>'Clermont BtB'!$F$391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'Clermont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BtB'!$M$391:$X$391</c:f>
              <c:numCache>
                <c:formatCode>#,##0</c:formatCode>
                <c:ptCount val="12"/>
                <c:pt idx="0">
                  <c:v>96.75215</c:v>
                </c:pt>
                <c:pt idx="1">
                  <c:v>-75.196149999999804</c:v>
                </c:pt>
                <c:pt idx="2">
                  <c:v>-97.531350000000103</c:v>
                </c:pt>
                <c:pt idx="3">
                  <c:v>-119.74791999999999</c:v>
                </c:pt>
                <c:pt idx="4">
                  <c:v>-72.8172</c:v>
                </c:pt>
                <c:pt idx="5">
                  <c:v>-80.295079999999999</c:v>
                </c:pt>
                <c:pt idx="6">
                  <c:v>-23.728210000000001</c:v>
                </c:pt>
                <c:pt idx="7">
                  <c:v>115.14627</c:v>
                </c:pt>
                <c:pt idx="8">
                  <c:v>260.8682</c:v>
                </c:pt>
                <c:pt idx="9">
                  <c:v>318.70988999999997</c:v>
                </c:pt>
                <c:pt idx="10">
                  <c:v>319.89837</c:v>
                </c:pt>
                <c:pt idx="11">
                  <c:v>396.33046000000002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49-4FE1-B29A-ADF0E15B1166}"/>
            </c:ext>
          </c:extLst>
        </c:ser>
        <c:ser>
          <c:idx val="4"/>
          <c:order val="4"/>
          <c:tx>
            <c:strRef>
              <c:f>'Clermont BtB'!$F$392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'Clermont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BtB'!$M$392:$X$392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396.33046000000002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49-4FE1-B29A-ADF0E15B1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932736"/>
        <c:axId val="238934656"/>
      </c:lineChart>
      <c:catAx>
        <c:axId val="23893273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934656"/>
        <c:crosses val="autoZero"/>
        <c:auto val="1"/>
        <c:lblAlgn val="ctr"/>
        <c:lblOffset val="100"/>
        <c:noMultiLvlLbl val="0"/>
      </c:catAx>
      <c:valAx>
        <c:axId val="23893465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93273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'Clermont BtC'!$F$388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'Clermont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BtC'!$M$388:$X$388</c:f>
              <c:numCache>
                <c:formatCode>#,##0</c:formatCode>
                <c:ptCount val="12"/>
                <c:pt idx="0">
                  <c:v>-18.64443</c:v>
                </c:pt>
                <c:pt idx="1">
                  <c:v>31.8889999999999</c:v>
                </c:pt>
                <c:pt idx="2">
                  <c:v>60.316310000000001</c:v>
                </c:pt>
                <c:pt idx="3">
                  <c:v>77.400310000000005</c:v>
                </c:pt>
                <c:pt idx="4">
                  <c:v>73.3667200000001</c:v>
                </c:pt>
                <c:pt idx="5">
                  <c:v>76.638260000000102</c:v>
                </c:pt>
                <c:pt idx="6">
                  <c:v>0</c:v>
                </c:pt>
                <c:pt idx="7">
                  <c:v>124.46689000000001</c:v>
                </c:pt>
                <c:pt idx="8">
                  <c:v>112.99332</c:v>
                </c:pt>
                <c:pt idx="9">
                  <c:v>168.74251000000001</c:v>
                </c:pt>
                <c:pt idx="10">
                  <c:v>223.27035000000001</c:v>
                </c:pt>
                <c:pt idx="11">
                  <c:v>280.59021999999999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C-4A9D-8D96-DEE50F310881}"/>
            </c:ext>
          </c:extLst>
        </c:ser>
        <c:ser>
          <c:idx val="1"/>
          <c:order val="1"/>
          <c:tx>
            <c:strRef>
              <c:f>'Clermont BtC'!$F$389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'Clermont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BtC'!$M$389:$X$389</c:f>
              <c:numCache>
                <c:formatCode>#,##0</c:formatCode>
                <c:ptCount val="12"/>
                <c:pt idx="0">
                  <c:v>-49.152430000000003</c:v>
                </c:pt>
                <c:pt idx="1">
                  <c:v>23.4469799999999</c:v>
                </c:pt>
                <c:pt idx="2">
                  <c:v>51.043240000000097</c:v>
                </c:pt>
                <c:pt idx="3">
                  <c:v>65.731660000000005</c:v>
                </c:pt>
                <c:pt idx="4">
                  <c:v>68.2295400000001</c:v>
                </c:pt>
                <c:pt idx="5">
                  <c:v>65.840329999999895</c:v>
                </c:pt>
                <c:pt idx="6">
                  <c:v>99.317559999999801</c:v>
                </c:pt>
                <c:pt idx="7">
                  <c:v>89.727109999999996</c:v>
                </c:pt>
                <c:pt idx="8">
                  <c:v>114.51998</c:v>
                </c:pt>
                <c:pt idx="9">
                  <c:v>146.31501</c:v>
                </c:pt>
                <c:pt idx="10">
                  <c:v>184.97129000000001</c:v>
                </c:pt>
                <c:pt idx="11">
                  <c:v>258.24525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C-4A9D-8D96-DEE50F310881}"/>
            </c:ext>
          </c:extLst>
        </c:ser>
        <c:ser>
          <c:idx val="2"/>
          <c:order val="2"/>
          <c:tx>
            <c:strRef>
              <c:f>'Clermont BtC'!$F$390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'Clermont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BtC'!$M$390:$X$390</c:f>
              <c:numCache>
                <c:formatCode>#,##0</c:formatCode>
                <c:ptCount val="12"/>
                <c:pt idx="0">
                  <c:v>26.391799999999989</c:v>
                </c:pt>
                <c:pt idx="1">
                  <c:v>52.783599999999979</c:v>
                </c:pt>
                <c:pt idx="2">
                  <c:v>79.175399999999968</c:v>
                </c:pt>
                <c:pt idx="3">
                  <c:v>105.56719999999996</c:v>
                </c:pt>
                <c:pt idx="4">
                  <c:v>131.95899999999995</c:v>
                </c:pt>
                <c:pt idx="5">
                  <c:v>158.35079999999994</c:v>
                </c:pt>
                <c:pt idx="6">
                  <c:v>184.74259999999992</c:v>
                </c:pt>
                <c:pt idx="7">
                  <c:v>211.13439999999991</c:v>
                </c:pt>
                <c:pt idx="8">
                  <c:v>237.5261999999999</c:v>
                </c:pt>
                <c:pt idx="9">
                  <c:v>263.91799999999989</c:v>
                </c:pt>
                <c:pt idx="10">
                  <c:v>290.30979999999988</c:v>
                </c:pt>
                <c:pt idx="11">
                  <c:v>316.70159999999987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5C-4A9D-8D96-DEE50F310881}"/>
            </c:ext>
          </c:extLst>
        </c:ser>
        <c:ser>
          <c:idx val="3"/>
          <c:order val="3"/>
          <c:tx>
            <c:strRef>
              <c:f>'Clermont BtC'!$F$391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'Clermont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BtC'!$M$391:$X$391</c:f>
              <c:numCache>
                <c:formatCode>#,##0</c:formatCode>
                <c:ptCount val="12"/>
                <c:pt idx="0">
                  <c:v>-50.553649999999998</c:v>
                </c:pt>
                <c:pt idx="1">
                  <c:v>43.036650000000002</c:v>
                </c:pt>
                <c:pt idx="2">
                  <c:v>43.38946</c:v>
                </c:pt>
                <c:pt idx="3">
                  <c:v>17.40016</c:v>
                </c:pt>
                <c:pt idx="4">
                  <c:v>50.696120000000001</c:v>
                </c:pt>
                <c:pt idx="5">
                  <c:v>56.693629999999999</c:v>
                </c:pt>
                <c:pt idx="6">
                  <c:v>118.30759</c:v>
                </c:pt>
                <c:pt idx="7">
                  <c:v>99.865580000000094</c:v>
                </c:pt>
                <c:pt idx="8">
                  <c:v>128.57407000000001</c:v>
                </c:pt>
                <c:pt idx="9">
                  <c:v>192.44986</c:v>
                </c:pt>
                <c:pt idx="10">
                  <c:v>258.59775000000099</c:v>
                </c:pt>
                <c:pt idx="11">
                  <c:v>307.57918999999998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5C-4A9D-8D96-DEE50F310881}"/>
            </c:ext>
          </c:extLst>
        </c:ser>
        <c:ser>
          <c:idx val="4"/>
          <c:order val="4"/>
          <c:tx>
            <c:strRef>
              <c:f>'Clermont BtC'!$F$392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'Clermont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BtC'!$M$392:$X$392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307.57918999999998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5C-4A9D-8D96-DEE50F310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361344"/>
        <c:axId val="248363264"/>
      </c:lineChart>
      <c:catAx>
        <c:axId val="248361344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48363264"/>
        <c:crosses val="autoZero"/>
        <c:auto val="1"/>
        <c:lblAlgn val="ctr"/>
        <c:lblOffset val="100"/>
        <c:noMultiLvlLbl val="0"/>
      </c:catAx>
      <c:valAx>
        <c:axId val="24836326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48361344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'Clermont Travaux'!$F$388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'Clermont Travaux'!$M$385:$X$385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Travaux'!$M$388:$X$388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F-4284-AF6F-F94B0A3BBD1A}"/>
            </c:ext>
          </c:extLst>
        </c:ser>
        <c:ser>
          <c:idx val="1"/>
          <c:order val="1"/>
          <c:tx>
            <c:strRef>
              <c:f>'Clermont Travaux'!$F$389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'Clermont Travaux'!$M$385:$X$385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Travaux'!$M$389:$X$389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F-4284-AF6F-F94B0A3BBD1A}"/>
            </c:ext>
          </c:extLst>
        </c:ser>
        <c:ser>
          <c:idx val="2"/>
          <c:order val="2"/>
          <c:tx>
            <c:strRef>
              <c:f>'Clermont Travaux'!$F$390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'Clermont Travaux'!$M$385:$X$385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Travaux'!$M$390:$X$390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F-4284-AF6F-F94B0A3BBD1A}"/>
            </c:ext>
          </c:extLst>
        </c:ser>
        <c:ser>
          <c:idx val="3"/>
          <c:order val="3"/>
          <c:tx>
            <c:strRef>
              <c:f>'Clermont Travaux'!$F$391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'Clermont Travaux'!$M$385:$X$385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Travaux'!$M$391:$X$391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F-4284-AF6F-F94B0A3BBD1A}"/>
            </c:ext>
          </c:extLst>
        </c:ser>
        <c:ser>
          <c:idx val="4"/>
          <c:order val="4"/>
          <c:tx>
            <c:strRef>
              <c:f>'Clermont Travaux'!$F$392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'Clermont Travaux'!$M$385:$X$385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'Clermont Travaux'!$M$392:$X$392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F-4284-AF6F-F94B0A3BB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932736"/>
        <c:axId val="238934656"/>
      </c:lineChart>
      <c:catAx>
        <c:axId val="23893273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934656"/>
        <c:crosses val="autoZero"/>
        <c:auto val="1"/>
        <c:lblAlgn val="ctr"/>
        <c:lblOffset val="100"/>
        <c:noMultiLvlLbl val="0"/>
      </c:catAx>
      <c:valAx>
        <c:axId val="23893465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3893273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'Saint-Etienne BtB + BtC'!$F$388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'Saint-Etienne BtB +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BtB + BtC'!$M$388:$X$388</c:f>
              <c:numCache>
                <c:formatCode>#,##0</c:formatCode>
                <c:ptCount val="12"/>
                <c:pt idx="0">
                  <c:v>9.1008700000001994</c:v>
                </c:pt>
                <c:pt idx="1">
                  <c:v>-36.040379999999899</c:v>
                </c:pt>
                <c:pt idx="2">
                  <c:v>15.4164099999995</c:v>
                </c:pt>
                <c:pt idx="3">
                  <c:v>-8.9004599999995904</c:v>
                </c:pt>
                <c:pt idx="4">
                  <c:v>31.280959999999801</c:v>
                </c:pt>
                <c:pt idx="5">
                  <c:v>87.553810000000198</c:v>
                </c:pt>
                <c:pt idx="6">
                  <c:v>0</c:v>
                </c:pt>
                <c:pt idx="7">
                  <c:v>266.35297999999801</c:v>
                </c:pt>
                <c:pt idx="8">
                  <c:v>353.45827000000003</c:v>
                </c:pt>
                <c:pt idx="9">
                  <c:v>530.53038000000004</c:v>
                </c:pt>
                <c:pt idx="10">
                  <c:v>565.2876</c:v>
                </c:pt>
                <c:pt idx="11">
                  <c:v>829.09178000000099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8B-427F-905B-4F10C73C778A}"/>
            </c:ext>
          </c:extLst>
        </c:ser>
        <c:ser>
          <c:idx val="1"/>
          <c:order val="1"/>
          <c:tx>
            <c:strRef>
              <c:f>'Saint-Etienne BtB + BtC'!$F$389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'Saint-Etienne BtB +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BtB + BtC'!$M$389:$X$389</c:f>
              <c:numCache>
                <c:formatCode>#,##0</c:formatCode>
                <c:ptCount val="12"/>
                <c:pt idx="0">
                  <c:v>-53.849320000000098</c:v>
                </c:pt>
                <c:pt idx="1">
                  <c:v>-67.3089200000001</c:v>
                </c:pt>
                <c:pt idx="2">
                  <c:v>-14.654100000000099</c:v>
                </c:pt>
                <c:pt idx="3">
                  <c:v>-8.0073299999996799</c:v>
                </c:pt>
                <c:pt idx="4">
                  <c:v>69.208179999999501</c:v>
                </c:pt>
                <c:pt idx="5">
                  <c:v>107.52752</c:v>
                </c:pt>
                <c:pt idx="6">
                  <c:v>195.84784999999999</c:v>
                </c:pt>
                <c:pt idx="7">
                  <c:v>272.42872</c:v>
                </c:pt>
                <c:pt idx="8">
                  <c:v>455.14693999999901</c:v>
                </c:pt>
                <c:pt idx="9">
                  <c:v>555.06361999999899</c:v>
                </c:pt>
                <c:pt idx="10">
                  <c:v>699.97407999999996</c:v>
                </c:pt>
                <c:pt idx="11">
                  <c:v>871.068100000002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8B-427F-905B-4F10C73C778A}"/>
            </c:ext>
          </c:extLst>
        </c:ser>
        <c:ser>
          <c:idx val="2"/>
          <c:order val="2"/>
          <c:tx>
            <c:strRef>
              <c:f>'Saint-Etienne BtB + BtC'!$F$390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'Saint-Etienne BtB +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BtB + BtC'!$M$390:$X$390</c:f>
              <c:numCache>
                <c:formatCode>#,##0</c:formatCode>
                <c:ptCount val="12"/>
                <c:pt idx="0">
                  <c:v>86.604891666666688</c:v>
                </c:pt>
                <c:pt idx="1">
                  <c:v>173.20978333333338</c:v>
                </c:pt>
                <c:pt idx="2">
                  <c:v>259.81467500000008</c:v>
                </c:pt>
                <c:pt idx="3">
                  <c:v>346.41956666666675</c:v>
                </c:pt>
                <c:pt idx="4">
                  <c:v>433.02445833333348</c:v>
                </c:pt>
                <c:pt idx="5">
                  <c:v>519.62935000000016</c:v>
                </c:pt>
                <c:pt idx="6">
                  <c:v>606.23424166666689</c:v>
                </c:pt>
                <c:pt idx="7">
                  <c:v>692.83913333333351</c:v>
                </c:pt>
                <c:pt idx="8">
                  <c:v>779.44402500000024</c:v>
                </c:pt>
                <c:pt idx="9">
                  <c:v>866.04891666666697</c:v>
                </c:pt>
                <c:pt idx="10">
                  <c:v>952.65380833333359</c:v>
                </c:pt>
                <c:pt idx="11">
                  <c:v>1039.2587000000003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8B-427F-905B-4F10C73C778A}"/>
            </c:ext>
          </c:extLst>
        </c:ser>
        <c:ser>
          <c:idx val="3"/>
          <c:order val="3"/>
          <c:tx>
            <c:strRef>
              <c:f>'Saint-Etienne BtB + BtC'!$F$391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'Saint-Etienne BtB +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BtB + BtC'!$M$391:$X$391</c:f>
              <c:numCache>
                <c:formatCode>#,##0</c:formatCode>
                <c:ptCount val="12"/>
                <c:pt idx="0">
                  <c:v>-52.243320000000097</c:v>
                </c:pt>
                <c:pt idx="1">
                  <c:v>-79.470679999999604</c:v>
                </c:pt>
                <c:pt idx="2">
                  <c:v>-59.219869999999801</c:v>
                </c:pt>
                <c:pt idx="3">
                  <c:v>-106.50212999999999</c:v>
                </c:pt>
                <c:pt idx="4">
                  <c:v>-9.2663299999996607</c:v>
                </c:pt>
                <c:pt idx="5">
                  <c:v>33.696400000000096</c:v>
                </c:pt>
                <c:pt idx="6">
                  <c:v>145.99112000000201</c:v>
                </c:pt>
                <c:pt idx="7">
                  <c:v>208.77784999999901</c:v>
                </c:pt>
                <c:pt idx="8">
                  <c:v>275.33683000000002</c:v>
                </c:pt>
                <c:pt idx="9">
                  <c:v>397.97332</c:v>
                </c:pt>
                <c:pt idx="10">
                  <c:v>593.53642000000002</c:v>
                </c:pt>
                <c:pt idx="11">
                  <c:v>1056.54755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8B-427F-905B-4F10C73C778A}"/>
            </c:ext>
          </c:extLst>
        </c:ser>
        <c:ser>
          <c:idx val="4"/>
          <c:order val="4"/>
          <c:tx>
            <c:strRef>
              <c:f>'Saint-Etienne BtB + BtC'!$F$392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'Saint-Etienne BtB +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BtB + BtC'!$M$392:$X$392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1056.54755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8B-427F-905B-4F10C73C7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09248"/>
        <c:axId val="202715136"/>
      </c:lineChart>
      <c:catAx>
        <c:axId val="20270924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2715136"/>
        <c:crosses val="autoZero"/>
        <c:auto val="1"/>
        <c:lblAlgn val="ctr"/>
        <c:lblOffset val="100"/>
        <c:noMultiLvlLbl val="0"/>
      </c:catAx>
      <c:valAx>
        <c:axId val="2027151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2709248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'Saint-Etienne Btb'!$F$388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'Saint-Etienne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Btb'!$M$388:$X$388</c:f>
              <c:numCache>
                <c:formatCode>#,##0</c:formatCode>
                <c:ptCount val="12"/>
                <c:pt idx="0">
                  <c:v>37.603779999999901</c:v>
                </c:pt>
                <c:pt idx="1">
                  <c:v>-52.642199999999796</c:v>
                </c:pt>
                <c:pt idx="2">
                  <c:v>-19.8096500000002</c:v>
                </c:pt>
                <c:pt idx="3">
                  <c:v>-41.192219999999999</c:v>
                </c:pt>
                <c:pt idx="4">
                  <c:v>-16.599199999999801</c:v>
                </c:pt>
                <c:pt idx="5">
                  <c:v>41.6862300000003</c:v>
                </c:pt>
                <c:pt idx="6">
                  <c:v>0</c:v>
                </c:pt>
                <c:pt idx="7">
                  <c:v>199.632499999998</c:v>
                </c:pt>
                <c:pt idx="8">
                  <c:v>245.88542000000001</c:v>
                </c:pt>
                <c:pt idx="9">
                  <c:v>393.245869999999</c:v>
                </c:pt>
                <c:pt idx="10">
                  <c:v>387.09395000000001</c:v>
                </c:pt>
                <c:pt idx="11">
                  <c:v>591.55588999999998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4-4CBB-B612-2E998B221787}"/>
            </c:ext>
          </c:extLst>
        </c:ser>
        <c:ser>
          <c:idx val="1"/>
          <c:order val="1"/>
          <c:tx>
            <c:strRef>
              <c:f>'Saint-Etienne Btb'!$F$389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'Saint-Etienne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Btb'!$M$389:$X$389</c:f>
              <c:numCache>
                <c:formatCode>#,##0</c:formatCode>
                <c:ptCount val="12"/>
                <c:pt idx="0">
                  <c:v>-22.817409999999999</c:v>
                </c:pt>
                <c:pt idx="1">
                  <c:v>-71.935090000000102</c:v>
                </c:pt>
                <c:pt idx="2">
                  <c:v>-38.961530000000103</c:v>
                </c:pt>
                <c:pt idx="3">
                  <c:v>-40.9249399999999</c:v>
                </c:pt>
                <c:pt idx="4">
                  <c:v>26.791269999999798</c:v>
                </c:pt>
                <c:pt idx="5">
                  <c:v>59.961149999999897</c:v>
                </c:pt>
                <c:pt idx="6">
                  <c:v>110.109759999999</c:v>
                </c:pt>
                <c:pt idx="7">
                  <c:v>196.206230000001</c:v>
                </c:pt>
                <c:pt idx="8">
                  <c:v>333.10802999999999</c:v>
                </c:pt>
                <c:pt idx="9">
                  <c:v>388.41406999999998</c:v>
                </c:pt>
                <c:pt idx="10">
                  <c:v>491.97547999999898</c:v>
                </c:pt>
                <c:pt idx="11">
                  <c:v>611.48693000000196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4-4CBB-B612-2E998B221787}"/>
            </c:ext>
          </c:extLst>
        </c:ser>
        <c:ser>
          <c:idx val="2"/>
          <c:order val="2"/>
          <c:tx>
            <c:strRef>
              <c:f>'Saint-Etienne Btb'!$F$390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'Saint-Etienne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Btb'!$M$390:$X$390</c:f>
              <c:numCache>
                <c:formatCode>#,##0</c:formatCode>
                <c:ptCount val="12"/>
                <c:pt idx="0">
                  <c:v>63.943558333333328</c:v>
                </c:pt>
                <c:pt idx="1">
                  <c:v>127.88711666666666</c:v>
                </c:pt>
                <c:pt idx="2">
                  <c:v>191.83067500000001</c:v>
                </c:pt>
                <c:pt idx="3">
                  <c:v>255.77423333333331</c:v>
                </c:pt>
                <c:pt idx="4">
                  <c:v>319.71779166666664</c:v>
                </c:pt>
                <c:pt idx="5">
                  <c:v>383.66135000000003</c:v>
                </c:pt>
                <c:pt idx="6">
                  <c:v>447.6049083333333</c:v>
                </c:pt>
                <c:pt idx="7">
                  <c:v>511.54846666666663</c:v>
                </c:pt>
                <c:pt idx="8">
                  <c:v>575.4920249999999</c:v>
                </c:pt>
                <c:pt idx="9">
                  <c:v>639.43558333333328</c:v>
                </c:pt>
                <c:pt idx="10">
                  <c:v>703.37914166666667</c:v>
                </c:pt>
                <c:pt idx="11">
                  <c:v>767.32270000000005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4-4CBB-B612-2E998B221787}"/>
            </c:ext>
          </c:extLst>
        </c:ser>
        <c:ser>
          <c:idx val="3"/>
          <c:order val="3"/>
          <c:tx>
            <c:strRef>
              <c:f>'Saint-Etienne Btb'!$F$391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'Saint-Etienne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Btb'!$M$391:$X$391</c:f>
              <c:numCache>
                <c:formatCode>#,##0</c:formatCode>
                <c:ptCount val="12"/>
                <c:pt idx="0">
                  <c:v>-18.113980000000002</c:v>
                </c:pt>
                <c:pt idx="1">
                  <c:v>-94.136089999999797</c:v>
                </c:pt>
                <c:pt idx="2">
                  <c:v>-72.607690000000304</c:v>
                </c:pt>
                <c:pt idx="3">
                  <c:v>-94.116410000000101</c:v>
                </c:pt>
                <c:pt idx="4">
                  <c:v>-6.8089599999994102</c:v>
                </c:pt>
                <c:pt idx="5">
                  <c:v>1.9562600000008501</c:v>
                </c:pt>
                <c:pt idx="6">
                  <c:v>84.996070000001097</c:v>
                </c:pt>
                <c:pt idx="7">
                  <c:v>130.79143999999999</c:v>
                </c:pt>
                <c:pt idx="8">
                  <c:v>173.406360000001</c:v>
                </c:pt>
                <c:pt idx="9">
                  <c:v>252.32345000000001</c:v>
                </c:pt>
                <c:pt idx="10">
                  <c:v>395.30314999999899</c:v>
                </c:pt>
                <c:pt idx="11">
                  <c:v>811.88882999999998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44-4CBB-B612-2E998B221787}"/>
            </c:ext>
          </c:extLst>
        </c:ser>
        <c:ser>
          <c:idx val="4"/>
          <c:order val="4"/>
          <c:tx>
            <c:strRef>
              <c:f>'Saint-Etienne Btb'!$F$392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'Saint-Etienne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Btb'!$M$392:$X$392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811.88882999999998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44-4CBB-B612-2E998B221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09248"/>
        <c:axId val="202715136"/>
      </c:lineChart>
      <c:catAx>
        <c:axId val="20270924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2715136"/>
        <c:crosses val="autoZero"/>
        <c:auto val="1"/>
        <c:lblAlgn val="ctr"/>
        <c:lblOffset val="100"/>
        <c:noMultiLvlLbl val="0"/>
      </c:catAx>
      <c:valAx>
        <c:axId val="2027151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02709248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'Saint-Etienne Btc'!$F$388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'Saint-Etienne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Btc'!$M$388:$X$388</c:f>
              <c:numCache>
                <c:formatCode>#,##0</c:formatCode>
                <c:ptCount val="12"/>
                <c:pt idx="0">
                  <c:v>-28.50291</c:v>
                </c:pt>
                <c:pt idx="1">
                  <c:v>16.60182</c:v>
                </c:pt>
                <c:pt idx="2">
                  <c:v>35.226059999999997</c:v>
                </c:pt>
                <c:pt idx="3">
                  <c:v>32.291759999999996</c:v>
                </c:pt>
                <c:pt idx="4">
                  <c:v>47.880159999999997</c:v>
                </c:pt>
                <c:pt idx="5">
                  <c:v>45.867579999999997</c:v>
                </c:pt>
                <c:pt idx="6">
                  <c:v>0</c:v>
                </c:pt>
                <c:pt idx="7">
                  <c:v>66.720480000000094</c:v>
                </c:pt>
                <c:pt idx="8">
                  <c:v>107.57285</c:v>
                </c:pt>
                <c:pt idx="9">
                  <c:v>137.28451000000001</c:v>
                </c:pt>
                <c:pt idx="10">
                  <c:v>178.19364999999999</c:v>
                </c:pt>
                <c:pt idx="11">
                  <c:v>237.53588999999999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C-4A30-A4A3-F3F154548F91}"/>
            </c:ext>
          </c:extLst>
        </c:ser>
        <c:ser>
          <c:idx val="1"/>
          <c:order val="1"/>
          <c:tx>
            <c:strRef>
              <c:f>'Saint-Etienne Btc'!$F$389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'Saint-Etienne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Btc'!$M$389:$X$389</c:f>
              <c:numCache>
                <c:formatCode>#,##0</c:formatCode>
                <c:ptCount val="12"/>
                <c:pt idx="0">
                  <c:v>-31.03191</c:v>
                </c:pt>
                <c:pt idx="1">
                  <c:v>4.6261699999999699</c:v>
                </c:pt>
                <c:pt idx="2">
                  <c:v>24.30743</c:v>
                </c:pt>
                <c:pt idx="3">
                  <c:v>32.917610000000103</c:v>
                </c:pt>
                <c:pt idx="4">
                  <c:v>42.416910000000001</c:v>
                </c:pt>
                <c:pt idx="5">
                  <c:v>47.566370000000099</c:v>
                </c:pt>
                <c:pt idx="6">
                  <c:v>85.738090000000099</c:v>
                </c:pt>
                <c:pt idx="7">
                  <c:v>76.222490000000107</c:v>
                </c:pt>
                <c:pt idx="8">
                  <c:v>122.03891</c:v>
                </c:pt>
                <c:pt idx="9">
                  <c:v>166.64955</c:v>
                </c:pt>
                <c:pt idx="10">
                  <c:v>207.99860000000001</c:v>
                </c:pt>
                <c:pt idx="11">
                  <c:v>259.58116999999999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C-4A30-A4A3-F3F154548F91}"/>
            </c:ext>
          </c:extLst>
        </c:ser>
        <c:ser>
          <c:idx val="2"/>
          <c:order val="2"/>
          <c:tx>
            <c:strRef>
              <c:f>'Saint-Etienne Btc'!$F$390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'Saint-Etienne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Btc'!$M$390:$X$390</c:f>
              <c:numCache>
                <c:formatCode>#,##0</c:formatCode>
                <c:ptCount val="12"/>
                <c:pt idx="0">
                  <c:v>22.661333333333346</c:v>
                </c:pt>
                <c:pt idx="1">
                  <c:v>45.322666666666692</c:v>
                </c:pt>
                <c:pt idx="2">
                  <c:v>67.984000000000037</c:v>
                </c:pt>
                <c:pt idx="3">
                  <c:v>90.645333333333383</c:v>
                </c:pt>
                <c:pt idx="4">
                  <c:v>113.30666666666673</c:v>
                </c:pt>
                <c:pt idx="5">
                  <c:v>135.96800000000007</c:v>
                </c:pt>
                <c:pt idx="6">
                  <c:v>158.62933333333342</c:v>
                </c:pt>
                <c:pt idx="7">
                  <c:v>181.29066666666677</c:v>
                </c:pt>
                <c:pt idx="8">
                  <c:v>203.95200000000011</c:v>
                </c:pt>
                <c:pt idx="9">
                  <c:v>226.61333333333346</c:v>
                </c:pt>
                <c:pt idx="10">
                  <c:v>249.2746666666668</c:v>
                </c:pt>
                <c:pt idx="11">
                  <c:v>271.93600000000015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C-4A30-A4A3-F3F154548F91}"/>
            </c:ext>
          </c:extLst>
        </c:ser>
        <c:ser>
          <c:idx val="3"/>
          <c:order val="3"/>
          <c:tx>
            <c:strRef>
              <c:f>'Saint-Etienne Btc'!$F$391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'Saint-Etienne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Btc'!$M$391:$X$391</c:f>
              <c:numCache>
                <c:formatCode>#,##0</c:formatCode>
                <c:ptCount val="12"/>
                <c:pt idx="0">
                  <c:v>-34.129339999999999</c:v>
                </c:pt>
                <c:pt idx="1">
                  <c:v>14.66541</c:v>
                </c:pt>
                <c:pt idx="2">
                  <c:v>13.38782</c:v>
                </c:pt>
                <c:pt idx="3">
                  <c:v>-12.385719999999999</c:v>
                </c:pt>
                <c:pt idx="4">
                  <c:v>-2.4573699999999499</c:v>
                </c:pt>
                <c:pt idx="5">
                  <c:v>31.7401400000001</c:v>
                </c:pt>
                <c:pt idx="6">
                  <c:v>60.995050000000099</c:v>
                </c:pt>
                <c:pt idx="7">
                  <c:v>77.986410000000006</c:v>
                </c:pt>
                <c:pt idx="8">
                  <c:v>101.93047</c:v>
                </c:pt>
                <c:pt idx="9">
                  <c:v>145.64986999999999</c:v>
                </c:pt>
                <c:pt idx="10">
                  <c:v>198.23327</c:v>
                </c:pt>
                <c:pt idx="11">
                  <c:v>244.65871999999999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AC-4A30-A4A3-F3F154548F91}"/>
            </c:ext>
          </c:extLst>
        </c:ser>
        <c:ser>
          <c:idx val="4"/>
          <c:order val="4"/>
          <c:tx>
            <c:strRef>
              <c:f>'Saint-Etienne Btc'!$F$392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'Saint-Etienne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'Saint-Etienne Btc'!$M$392:$X$392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244.65871999999999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AC-4A30-A4A3-F3F154548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584320"/>
        <c:axId val="254586240"/>
      </c:lineChart>
      <c:catAx>
        <c:axId val="254584320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54586240"/>
        <c:crosses val="autoZero"/>
        <c:auto val="1"/>
        <c:lblAlgn val="ctr"/>
        <c:lblOffset val="100"/>
        <c:noMultiLvlLbl val="0"/>
      </c:catAx>
      <c:valAx>
        <c:axId val="25458624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layout/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54584320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'4S-VDR'!$F$388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'4S-VDR'!$M$385:$X$385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'4S-VDR'!$M$388:$X$388</c:f>
              <c:numCache>
                <c:formatCode>#,##0</c:formatCode>
                <c:ptCount val="12"/>
                <c:pt idx="0">
                  <c:v>-73.941389999999998</c:v>
                </c:pt>
                <c:pt idx="1">
                  <c:v>66.657790000000105</c:v>
                </c:pt>
                <c:pt idx="2">
                  <c:v>87.779729999999901</c:v>
                </c:pt>
                <c:pt idx="3">
                  <c:v>105.226289999999</c:v>
                </c:pt>
                <c:pt idx="4">
                  <c:v>216.06604999999999</c:v>
                </c:pt>
                <c:pt idx="5">
                  <c:v>325.65026</c:v>
                </c:pt>
                <c:pt idx="6">
                  <c:v>0</c:v>
                </c:pt>
                <c:pt idx="7">
                  <c:v>630.81584999999995</c:v>
                </c:pt>
                <c:pt idx="8">
                  <c:v>723.39774</c:v>
                </c:pt>
                <c:pt idx="9">
                  <c:v>903.35796000000198</c:v>
                </c:pt>
                <c:pt idx="10">
                  <c:v>1056.7898399999999</c:v>
                </c:pt>
                <c:pt idx="11">
                  <c:v>1177.4935499999999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8-48C7-88A4-B09074D518D1}"/>
            </c:ext>
          </c:extLst>
        </c:ser>
        <c:ser>
          <c:idx val="1"/>
          <c:order val="1"/>
          <c:tx>
            <c:strRef>
              <c:f>'4S-VDR'!$F$389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'4S-VDR'!$M$385:$X$385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'4S-VDR'!$M$389:$X$389</c:f>
              <c:numCache>
                <c:formatCode>#,##0</c:formatCode>
                <c:ptCount val="12"/>
                <c:pt idx="0">
                  <c:v>-7.9977899999999504</c:v>
                </c:pt>
                <c:pt idx="1">
                  <c:v>28.907200000000099</c:v>
                </c:pt>
                <c:pt idx="2">
                  <c:v>135.17266000000001</c:v>
                </c:pt>
                <c:pt idx="3">
                  <c:v>192.593459999999</c:v>
                </c:pt>
                <c:pt idx="4">
                  <c:v>317.42571999999899</c:v>
                </c:pt>
                <c:pt idx="5">
                  <c:v>337.46516000000003</c:v>
                </c:pt>
                <c:pt idx="6">
                  <c:v>431.63898</c:v>
                </c:pt>
                <c:pt idx="7">
                  <c:v>608.59789000000103</c:v>
                </c:pt>
                <c:pt idx="8">
                  <c:v>732.85884000000306</c:v>
                </c:pt>
                <c:pt idx="9">
                  <c:v>942.37111000000198</c:v>
                </c:pt>
                <c:pt idx="10">
                  <c:v>1000.91317</c:v>
                </c:pt>
                <c:pt idx="11">
                  <c:v>1349.5666100000001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78-48C7-88A4-B09074D518D1}"/>
            </c:ext>
          </c:extLst>
        </c:ser>
        <c:ser>
          <c:idx val="2"/>
          <c:order val="2"/>
          <c:tx>
            <c:strRef>
              <c:f>'4S-VDR'!$F$390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'4S-VDR'!$M$385:$X$385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'4S-VDR'!$M$390:$X$390</c:f>
              <c:numCache>
                <c:formatCode>#,##0</c:formatCode>
                <c:ptCount val="12"/>
                <c:pt idx="0">
                  <c:v>147.92096499999988</c:v>
                </c:pt>
                <c:pt idx="1">
                  <c:v>295.84192999999976</c:v>
                </c:pt>
                <c:pt idx="2">
                  <c:v>443.76289499999962</c:v>
                </c:pt>
                <c:pt idx="3">
                  <c:v>591.68385999999953</c:v>
                </c:pt>
                <c:pt idx="4">
                  <c:v>739.60482499999944</c:v>
                </c:pt>
                <c:pt idx="5">
                  <c:v>887.52578999999923</c:v>
                </c:pt>
                <c:pt idx="6">
                  <c:v>1035.446754999999</c:v>
                </c:pt>
                <c:pt idx="7">
                  <c:v>1183.3677199999991</c:v>
                </c:pt>
                <c:pt idx="8">
                  <c:v>1331.2886849999988</c:v>
                </c:pt>
                <c:pt idx="9">
                  <c:v>1479.2096499999989</c:v>
                </c:pt>
                <c:pt idx="10">
                  <c:v>1627.1306149999984</c:v>
                </c:pt>
                <c:pt idx="11">
                  <c:v>1775.0515799999985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78-48C7-88A4-B09074D518D1}"/>
            </c:ext>
          </c:extLst>
        </c:ser>
        <c:ser>
          <c:idx val="3"/>
          <c:order val="3"/>
          <c:tx>
            <c:strRef>
              <c:f>'4S-VDR'!$F$391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'4S-VDR'!$M$385:$X$385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'4S-VDR'!$M$391:$X$391</c:f>
              <c:numCache>
                <c:formatCode>#,##0</c:formatCode>
                <c:ptCount val="12"/>
                <c:pt idx="0">
                  <c:v>-29.071929999999998</c:v>
                </c:pt>
                <c:pt idx="1">
                  <c:v>112.123940000001</c:v>
                </c:pt>
                <c:pt idx="2">
                  <c:v>193.33679000000001</c:v>
                </c:pt>
                <c:pt idx="3">
                  <c:v>63.306500000000597</c:v>
                </c:pt>
                <c:pt idx="4">
                  <c:v>98.961380000001</c:v>
                </c:pt>
                <c:pt idx="5">
                  <c:v>320.91456000000102</c:v>
                </c:pt>
                <c:pt idx="6">
                  <c:v>534.48934999999904</c:v>
                </c:pt>
                <c:pt idx="7">
                  <c:v>612.80085000000201</c:v>
                </c:pt>
                <c:pt idx="8">
                  <c:v>708.68590000000097</c:v>
                </c:pt>
                <c:pt idx="9">
                  <c:v>960.09024999999997</c:v>
                </c:pt>
                <c:pt idx="10">
                  <c:v>1025.7773299999999</c:v>
                </c:pt>
                <c:pt idx="11">
                  <c:v>1556.96146999999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78-48C7-88A4-B09074D518D1}"/>
            </c:ext>
          </c:extLst>
        </c:ser>
        <c:ser>
          <c:idx val="4"/>
          <c:order val="4"/>
          <c:tx>
            <c:strRef>
              <c:f>'4S-VDR'!$F$392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'4S-VDR'!$M$385:$X$385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'4S-VDR'!$M$392:$X$392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1556.96146999999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78-48C7-88A4-B09074D5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360640"/>
        <c:axId val="257361792"/>
      </c:lineChart>
      <c:catAx>
        <c:axId val="257360640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57361792"/>
        <c:crosses val="autoZero"/>
        <c:auto val="1"/>
        <c:lblAlgn val="ctr"/>
        <c:lblOffset val="100"/>
        <c:noMultiLvlLbl val="0"/>
      </c:catAx>
      <c:valAx>
        <c:axId val="25736179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5736064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Avignon!$F$388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Avignon!$M$385:$X$385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Avignon!$M$388:$X$388</c:f>
              <c:numCache>
                <c:formatCode>#,##0</c:formatCode>
                <c:ptCount val="12"/>
                <c:pt idx="0">
                  <c:v>-13.5655</c:v>
                </c:pt>
                <c:pt idx="1">
                  <c:v>49.972340000000102</c:v>
                </c:pt>
                <c:pt idx="2">
                  <c:v>77.274780000000007</c:v>
                </c:pt>
                <c:pt idx="3">
                  <c:v>70.272890000000103</c:v>
                </c:pt>
                <c:pt idx="4">
                  <c:v>113.97959</c:v>
                </c:pt>
                <c:pt idx="5">
                  <c:v>191.50953999999999</c:v>
                </c:pt>
                <c:pt idx="6">
                  <c:v>0</c:v>
                </c:pt>
                <c:pt idx="7">
                  <c:v>296.39082000000099</c:v>
                </c:pt>
                <c:pt idx="8">
                  <c:v>366.66170000000102</c:v>
                </c:pt>
                <c:pt idx="9">
                  <c:v>434.91987999999998</c:v>
                </c:pt>
                <c:pt idx="10">
                  <c:v>466.30880000000002</c:v>
                </c:pt>
                <c:pt idx="11">
                  <c:v>547.21639000000096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D-4459-80A6-1849122C9E50}"/>
            </c:ext>
          </c:extLst>
        </c:ser>
        <c:ser>
          <c:idx val="1"/>
          <c:order val="1"/>
          <c:tx>
            <c:strRef>
              <c:f>Avignon!$F$389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Avignon!$M$385:$X$385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Avignon!$M$389:$X$389</c:f>
              <c:numCache>
                <c:formatCode>#,##0</c:formatCode>
                <c:ptCount val="12"/>
                <c:pt idx="0">
                  <c:v>54.267310000000002</c:v>
                </c:pt>
                <c:pt idx="1">
                  <c:v>5.31098000000003</c:v>
                </c:pt>
                <c:pt idx="2">
                  <c:v>80.350079999999807</c:v>
                </c:pt>
                <c:pt idx="3">
                  <c:v>136.15799000000001</c:v>
                </c:pt>
                <c:pt idx="4">
                  <c:v>220.04486</c:v>
                </c:pt>
                <c:pt idx="5">
                  <c:v>248.00801999999999</c:v>
                </c:pt>
                <c:pt idx="6">
                  <c:v>301.09138999999999</c:v>
                </c:pt>
                <c:pt idx="7">
                  <c:v>386.64584000000002</c:v>
                </c:pt>
                <c:pt idx="8">
                  <c:v>464.21413999999999</c:v>
                </c:pt>
                <c:pt idx="9">
                  <c:v>567.17507999999998</c:v>
                </c:pt>
                <c:pt idx="10">
                  <c:v>582.61910000000103</c:v>
                </c:pt>
                <c:pt idx="11">
                  <c:v>737.94638999999995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6D-4459-80A6-1849122C9E50}"/>
            </c:ext>
          </c:extLst>
        </c:ser>
        <c:ser>
          <c:idx val="2"/>
          <c:order val="2"/>
          <c:tx>
            <c:strRef>
              <c:f>Avignon!$F$390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Avignon!$M$385:$X$385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Avignon!$M$390:$X$390</c:f>
              <c:numCache>
                <c:formatCode>#,##0</c:formatCode>
                <c:ptCount val="12"/>
                <c:pt idx="0">
                  <c:v>59.514056666666619</c:v>
                </c:pt>
                <c:pt idx="1">
                  <c:v>119.02811333333324</c:v>
                </c:pt>
                <c:pt idx="2">
                  <c:v>178.54216999999986</c:v>
                </c:pt>
                <c:pt idx="3">
                  <c:v>238.05622666666648</c:v>
                </c:pt>
                <c:pt idx="4">
                  <c:v>297.57028333333307</c:v>
                </c:pt>
                <c:pt idx="5">
                  <c:v>357.08433999999971</c:v>
                </c:pt>
                <c:pt idx="6">
                  <c:v>416.5983966666663</c:v>
                </c:pt>
                <c:pt idx="7">
                  <c:v>476.11245333333295</c:v>
                </c:pt>
                <c:pt idx="8">
                  <c:v>535.6265099999996</c:v>
                </c:pt>
                <c:pt idx="9">
                  <c:v>595.14056666666613</c:v>
                </c:pt>
                <c:pt idx="10">
                  <c:v>654.65462333333278</c:v>
                </c:pt>
                <c:pt idx="11">
                  <c:v>714.16867999999943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6D-4459-80A6-1849122C9E50}"/>
            </c:ext>
          </c:extLst>
        </c:ser>
        <c:ser>
          <c:idx val="3"/>
          <c:order val="3"/>
          <c:tx>
            <c:strRef>
              <c:f>Avignon!$F$391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Avignon!$M$385:$X$385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Avignon!$M$391:$X$391</c:f>
              <c:numCache>
                <c:formatCode>#,##0</c:formatCode>
                <c:ptCount val="12"/>
                <c:pt idx="0">
                  <c:v>22.20852</c:v>
                </c:pt>
                <c:pt idx="1">
                  <c:v>52.96942</c:v>
                </c:pt>
                <c:pt idx="2">
                  <c:v>108.98688</c:v>
                </c:pt>
                <c:pt idx="3">
                  <c:v>27.521639999999699</c:v>
                </c:pt>
                <c:pt idx="4">
                  <c:v>28.7673600000001</c:v>
                </c:pt>
                <c:pt idx="5">
                  <c:v>158.50662</c:v>
                </c:pt>
                <c:pt idx="6">
                  <c:v>253.05948000000001</c:v>
                </c:pt>
                <c:pt idx="7">
                  <c:v>284.93716999999998</c:v>
                </c:pt>
                <c:pt idx="8">
                  <c:v>322.23624000000001</c:v>
                </c:pt>
                <c:pt idx="9">
                  <c:v>349.54079999999999</c:v>
                </c:pt>
                <c:pt idx="10">
                  <c:v>330.11509000000098</c:v>
                </c:pt>
                <c:pt idx="11">
                  <c:v>640.16386000000102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6D-4459-80A6-1849122C9E50}"/>
            </c:ext>
          </c:extLst>
        </c:ser>
        <c:ser>
          <c:idx val="4"/>
          <c:order val="4"/>
          <c:tx>
            <c:strRef>
              <c:f>Avignon!$F$392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Avignon!$M$385:$X$385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Avignon!$M$392:$X$392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640.16386000000102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6D-4459-80A6-1849122C9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723648"/>
        <c:axId val="261725568"/>
      </c:lineChart>
      <c:catAx>
        <c:axId val="26172364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1725568"/>
        <c:crosses val="autoZero"/>
        <c:auto val="1"/>
        <c:lblAlgn val="ctr"/>
        <c:lblOffset val="100"/>
        <c:noMultiLvlLbl val="0"/>
      </c:catAx>
      <c:valAx>
        <c:axId val="26172556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172364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'Marseille BTC'!$F$388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'Marseille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'Marseille BTC'!$M$388:$X$388</c:f>
              <c:numCache>
                <c:formatCode>#,##0</c:formatCode>
                <c:ptCount val="12"/>
                <c:pt idx="0">
                  <c:v>35.203200000000002</c:v>
                </c:pt>
                <c:pt idx="1">
                  <c:v>42.096900000000097</c:v>
                </c:pt>
                <c:pt idx="2">
                  <c:v>65.270469999999904</c:v>
                </c:pt>
                <c:pt idx="3">
                  <c:v>53.211969999999901</c:v>
                </c:pt>
                <c:pt idx="4">
                  <c:v>95.716540000000293</c:v>
                </c:pt>
                <c:pt idx="5">
                  <c:v>110.32792000000001</c:v>
                </c:pt>
                <c:pt idx="6">
                  <c:v>0</c:v>
                </c:pt>
                <c:pt idx="7">
                  <c:v>183.33327</c:v>
                </c:pt>
                <c:pt idx="8">
                  <c:v>210.12735000000001</c:v>
                </c:pt>
                <c:pt idx="9">
                  <c:v>288.00738000000001</c:v>
                </c:pt>
                <c:pt idx="10">
                  <c:v>359.82033000000001</c:v>
                </c:pt>
                <c:pt idx="11">
                  <c:v>373.70893000000001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9-4C1D-9443-BF26FE78409F}"/>
            </c:ext>
          </c:extLst>
        </c:ser>
        <c:ser>
          <c:idx val="1"/>
          <c:order val="1"/>
          <c:tx>
            <c:strRef>
              <c:f>'Marseille BTC'!$F$389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'Marseille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'Marseille BTC'!$M$389:$X$389</c:f>
              <c:numCache>
                <c:formatCode>#,##0</c:formatCode>
                <c:ptCount val="12"/>
                <c:pt idx="0">
                  <c:v>28.38372</c:v>
                </c:pt>
                <c:pt idx="1">
                  <c:v>71.079620000000105</c:v>
                </c:pt>
                <c:pt idx="2">
                  <c:v>82.569490000000002</c:v>
                </c:pt>
                <c:pt idx="3">
                  <c:v>105.96643</c:v>
                </c:pt>
                <c:pt idx="4">
                  <c:v>136.13406000000001</c:v>
                </c:pt>
                <c:pt idx="5">
                  <c:v>137.76241999999999</c:v>
                </c:pt>
                <c:pt idx="6">
                  <c:v>184.6781</c:v>
                </c:pt>
                <c:pt idx="7">
                  <c:v>210.70596</c:v>
                </c:pt>
                <c:pt idx="8">
                  <c:v>228.68174999999999</c:v>
                </c:pt>
                <c:pt idx="9">
                  <c:v>260.36595</c:v>
                </c:pt>
                <c:pt idx="10">
                  <c:v>310.59536000000003</c:v>
                </c:pt>
                <c:pt idx="11">
                  <c:v>404.44497999999999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9-4C1D-9443-BF26FE78409F}"/>
            </c:ext>
          </c:extLst>
        </c:ser>
        <c:ser>
          <c:idx val="2"/>
          <c:order val="2"/>
          <c:tx>
            <c:strRef>
              <c:f>'Marseille BTC'!$F$390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'Marseille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'Marseille BTC'!$M$390:$X$390</c:f>
              <c:numCache>
                <c:formatCode>#,##0</c:formatCode>
                <c:ptCount val="12"/>
                <c:pt idx="0">
                  <c:v>44.988791666666657</c:v>
                </c:pt>
                <c:pt idx="1">
                  <c:v>89.977583333333314</c:v>
                </c:pt>
                <c:pt idx="2">
                  <c:v>134.96637499999997</c:v>
                </c:pt>
                <c:pt idx="3">
                  <c:v>179.95516666666663</c:v>
                </c:pt>
                <c:pt idx="4">
                  <c:v>224.94395833333328</c:v>
                </c:pt>
                <c:pt idx="5">
                  <c:v>269.93274999999994</c:v>
                </c:pt>
                <c:pt idx="6">
                  <c:v>314.9215416666666</c:v>
                </c:pt>
                <c:pt idx="7">
                  <c:v>359.91033333333326</c:v>
                </c:pt>
                <c:pt idx="8">
                  <c:v>404.89912499999991</c:v>
                </c:pt>
                <c:pt idx="9">
                  <c:v>449.88791666666657</c:v>
                </c:pt>
                <c:pt idx="10">
                  <c:v>494.87670833333323</c:v>
                </c:pt>
                <c:pt idx="11">
                  <c:v>539.86549999999988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49-4C1D-9443-BF26FE78409F}"/>
            </c:ext>
          </c:extLst>
        </c:ser>
        <c:ser>
          <c:idx val="3"/>
          <c:order val="3"/>
          <c:tx>
            <c:strRef>
              <c:f>'Marseille BTC'!$F$391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'Marseille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'Marseille BTC'!$M$391:$X$391</c:f>
              <c:numCache>
                <c:formatCode>#,##0</c:formatCode>
                <c:ptCount val="12"/>
                <c:pt idx="0">
                  <c:v>39.676270000000002</c:v>
                </c:pt>
                <c:pt idx="1">
                  <c:v>69.331160000000096</c:v>
                </c:pt>
                <c:pt idx="2">
                  <c:v>73.656080000000102</c:v>
                </c:pt>
                <c:pt idx="3">
                  <c:v>45.590200000000003</c:v>
                </c:pt>
                <c:pt idx="4">
                  <c:v>42.728349999999999</c:v>
                </c:pt>
                <c:pt idx="5">
                  <c:v>71.716480000000104</c:v>
                </c:pt>
                <c:pt idx="6">
                  <c:v>114.11805</c:v>
                </c:pt>
                <c:pt idx="7">
                  <c:v>118.64789</c:v>
                </c:pt>
                <c:pt idx="8">
                  <c:v>154.49758</c:v>
                </c:pt>
                <c:pt idx="9">
                  <c:v>203.70643999999999</c:v>
                </c:pt>
                <c:pt idx="10">
                  <c:v>274.74225999999999</c:v>
                </c:pt>
                <c:pt idx="11">
                  <c:v>380.22365000000002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49-4C1D-9443-BF26FE78409F}"/>
            </c:ext>
          </c:extLst>
        </c:ser>
        <c:ser>
          <c:idx val="4"/>
          <c:order val="4"/>
          <c:tx>
            <c:strRef>
              <c:f>'Marseille BTC'!$F$392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'Marseille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'Marseille BTC'!$M$392:$X$392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380.22365000000002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49-4C1D-9443-BF26FE784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563904"/>
        <c:axId val="263574272"/>
      </c:lineChart>
      <c:catAx>
        <c:axId val="263563904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3574272"/>
        <c:crosses val="autoZero"/>
        <c:auto val="1"/>
        <c:lblAlgn val="ctr"/>
        <c:lblOffset val="100"/>
        <c:noMultiLvlLbl val="0"/>
      </c:catAx>
      <c:valAx>
        <c:axId val="26357427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356390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Valence!$F$388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Valence!$M$385:$X$385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Valence!$M$388:$X$388</c:f>
              <c:numCache>
                <c:formatCode>#,##0</c:formatCode>
                <c:ptCount val="12"/>
                <c:pt idx="0">
                  <c:v>-41.276620000000001</c:v>
                </c:pt>
                <c:pt idx="1">
                  <c:v>29.552969999999998</c:v>
                </c:pt>
                <c:pt idx="2">
                  <c:v>-10.251690000000099</c:v>
                </c:pt>
                <c:pt idx="3">
                  <c:v>-0.75677000000015704</c:v>
                </c:pt>
                <c:pt idx="4">
                  <c:v>32.580629999999999</c:v>
                </c:pt>
                <c:pt idx="5">
                  <c:v>69.091409999999996</c:v>
                </c:pt>
                <c:pt idx="6">
                  <c:v>0</c:v>
                </c:pt>
                <c:pt idx="7">
                  <c:v>136.64954</c:v>
                </c:pt>
                <c:pt idx="8">
                  <c:v>76.961360000000099</c:v>
                </c:pt>
                <c:pt idx="9">
                  <c:v>99.72569</c:v>
                </c:pt>
                <c:pt idx="10">
                  <c:v>137.42234999999999</c:v>
                </c:pt>
                <c:pt idx="11">
                  <c:v>132.87477999999999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D-4E21-B98C-ABCBA3E1007A}"/>
            </c:ext>
          </c:extLst>
        </c:ser>
        <c:ser>
          <c:idx val="1"/>
          <c:order val="1"/>
          <c:tx>
            <c:strRef>
              <c:f>Valence!$F$389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Valence!$M$385:$X$385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Valence!$M$389:$X$389</c:f>
              <c:numCache>
                <c:formatCode>#,##0</c:formatCode>
                <c:ptCount val="12"/>
                <c:pt idx="0">
                  <c:v>8.4717000000000002</c:v>
                </c:pt>
                <c:pt idx="1">
                  <c:v>31.611239999999999</c:v>
                </c:pt>
                <c:pt idx="2">
                  <c:v>13.608790000000001</c:v>
                </c:pt>
                <c:pt idx="3">
                  <c:v>22.959059999999901</c:v>
                </c:pt>
                <c:pt idx="4">
                  <c:v>26.57443</c:v>
                </c:pt>
                <c:pt idx="5">
                  <c:v>26.705960000000101</c:v>
                </c:pt>
                <c:pt idx="6">
                  <c:v>0.69391999999984999</c:v>
                </c:pt>
                <c:pt idx="7">
                  <c:v>53.375169999999798</c:v>
                </c:pt>
                <c:pt idx="8">
                  <c:v>90.0450400000001</c:v>
                </c:pt>
                <c:pt idx="9">
                  <c:v>172.79397</c:v>
                </c:pt>
                <c:pt idx="10">
                  <c:v>203.66307</c:v>
                </c:pt>
                <c:pt idx="11">
                  <c:v>203.347630000001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D-4E21-B98C-ABCBA3E1007A}"/>
            </c:ext>
          </c:extLst>
        </c:ser>
        <c:ser>
          <c:idx val="2"/>
          <c:order val="2"/>
          <c:tx>
            <c:strRef>
              <c:f>Valence!$F$390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Valence!$M$385:$X$385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Valence!$M$390:$X$390</c:f>
              <c:numCache>
                <c:formatCode>#,##0</c:formatCode>
                <c:ptCount val="12"/>
                <c:pt idx="0">
                  <c:v>29.628716666666651</c:v>
                </c:pt>
                <c:pt idx="1">
                  <c:v>59.257433333333303</c:v>
                </c:pt>
                <c:pt idx="2">
                  <c:v>88.886149999999972</c:v>
                </c:pt>
                <c:pt idx="3">
                  <c:v>118.51486666666661</c:v>
                </c:pt>
                <c:pt idx="4">
                  <c:v>148.14358333333325</c:v>
                </c:pt>
                <c:pt idx="5">
                  <c:v>177.77229999999994</c:v>
                </c:pt>
                <c:pt idx="6">
                  <c:v>207.40101666666658</c:v>
                </c:pt>
                <c:pt idx="7">
                  <c:v>237.02973333333321</c:v>
                </c:pt>
                <c:pt idx="8">
                  <c:v>266.65844999999985</c:v>
                </c:pt>
                <c:pt idx="9">
                  <c:v>296.28716666666651</c:v>
                </c:pt>
                <c:pt idx="10">
                  <c:v>325.91588333333317</c:v>
                </c:pt>
                <c:pt idx="11">
                  <c:v>355.54459999999989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BD-4E21-B98C-ABCBA3E1007A}"/>
            </c:ext>
          </c:extLst>
        </c:ser>
        <c:ser>
          <c:idx val="3"/>
          <c:order val="3"/>
          <c:tx>
            <c:strRef>
              <c:f>Valence!$F$391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Valence!$M$385:$X$385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Valence!$M$391:$X$391</c:f>
              <c:numCache>
                <c:formatCode>#,##0</c:formatCode>
                <c:ptCount val="12"/>
                <c:pt idx="0">
                  <c:v>1.38211999999999</c:v>
                </c:pt>
                <c:pt idx="1">
                  <c:v>50.892140000000097</c:v>
                </c:pt>
                <c:pt idx="2">
                  <c:v>68.015879999999598</c:v>
                </c:pt>
                <c:pt idx="3">
                  <c:v>51.872520000000101</c:v>
                </c:pt>
                <c:pt idx="4">
                  <c:v>53.580389999999802</c:v>
                </c:pt>
                <c:pt idx="5">
                  <c:v>84.584739999999897</c:v>
                </c:pt>
                <c:pt idx="6">
                  <c:v>139.72409999999999</c:v>
                </c:pt>
                <c:pt idx="7">
                  <c:v>151.22591</c:v>
                </c:pt>
                <c:pt idx="8">
                  <c:v>177.12575000000001</c:v>
                </c:pt>
                <c:pt idx="9">
                  <c:v>212.76221999999899</c:v>
                </c:pt>
                <c:pt idx="10">
                  <c:v>246.271610000001</c:v>
                </c:pt>
                <c:pt idx="11">
                  <c:v>309.11550000000102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BD-4E21-B98C-ABCBA3E1007A}"/>
            </c:ext>
          </c:extLst>
        </c:ser>
        <c:ser>
          <c:idx val="4"/>
          <c:order val="4"/>
          <c:tx>
            <c:strRef>
              <c:f>Valence!$F$392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Valence!$M$385:$X$385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Valence!$M$392:$X$392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309.11550000000102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BD-4E21-B98C-ABCBA3E10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017984"/>
        <c:axId val="219019520"/>
      </c:lineChart>
      <c:catAx>
        <c:axId val="219017984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19019520"/>
        <c:crosses val="autoZero"/>
        <c:auto val="1"/>
        <c:lblAlgn val="ctr"/>
        <c:lblOffset val="100"/>
        <c:noMultiLvlLbl val="0"/>
      </c:catAx>
      <c:valAx>
        <c:axId val="21901952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1901798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'Grenoble BtB+BtC'!$F$388:$K$388</c:f>
              <c:strCache>
                <c:ptCount val="6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'Grenoble BtB+BtC'!$M$385:$X$385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BtB+BtC'!$M$388:$X$388</c:f>
              <c:numCache>
                <c:formatCode>#,##0</c:formatCode>
                <c:ptCount val="12"/>
                <c:pt idx="0">
                  <c:v>-54.30247</c:v>
                </c:pt>
                <c:pt idx="1">
                  <c:v>-54.964419999999997</c:v>
                </c:pt>
                <c:pt idx="2">
                  <c:v>-44.513830000000098</c:v>
                </c:pt>
                <c:pt idx="3">
                  <c:v>-17.501800000000099</c:v>
                </c:pt>
                <c:pt idx="4">
                  <c:v>-26.210709999999999</c:v>
                </c:pt>
                <c:pt idx="5">
                  <c:v>-45.27861</c:v>
                </c:pt>
                <c:pt idx="6">
                  <c:v>0</c:v>
                </c:pt>
                <c:pt idx="7">
                  <c:v>14.4422200000005</c:v>
                </c:pt>
                <c:pt idx="8">
                  <c:v>69.647330000000196</c:v>
                </c:pt>
                <c:pt idx="9">
                  <c:v>80.705009999999803</c:v>
                </c:pt>
                <c:pt idx="10">
                  <c:v>93.23836</c:v>
                </c:pt>
                <c:pt idx="11">
                  <c:v>123.69345000000099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3-4DBF-8B68-E2DBF98DC590}"/>
            </c:ext>
          </c:extLst>
        </c:ser>
        <c:ser>
          <c:idx val="1"/>
          <c:order val="1"/>
          <c:tx>
            <c:strRef>
              <c:f>'Grenoble BtB+BtC'!$F$389:$K$389</c:f>
              <c:strCache>
                <c:ptCount val="6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'Grenoble BtB+BtC'!$M$385:$X$385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BtB+BtC'!$M$389:$X$389</c:f>
              <c:numCache>
                <c:formatCode>#,##0</c:formatCode>
                <c:ptCount val="12"/>
                <c:pt idx="0">
                  <c:v>-99.120520000000099</c:v>
                </c:pt>
                <c:pt idx="1">
                  <c:v>-79.094640000000098</c:v>
                </c:pt>
                <c:pt idx="2">
                  <c:v>-41.355699999999999</c:v>
                </c:pt>
                <c:pt idx="3">
                  <c:v>-72.490019999999703</c:v>
                </c:pt>
                <c:pt idx="4">
                  <c:v>-65.3276299999999</c:v>
                </c:pt>
                <c:pt idx="5">
                  <c:v>-75.011239999999901</c:v>
                </c:pt>
                <c:pt idx="6">
                  <c:v>-54.824430000000199</c:v>
                </c:pt>
                <c:pt idx="7">
                  <c:v>-42.129080000000002</c:v>
                </c:pt>
                <c:pt idx="8">
                  <c:v>-50.082089999999901</c:v>
                </c:pt>
                <c:pt idx="9">
                  <c:v>-57.963890000000198</c:v>
                </c:pt>
                <c:pt idx="10">
                  <c:v>-95.964360000000497</c:v>
                </c:pt>
                <c:pt idx="11">
                  <c:v>3.8276099999997801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3-4DBF-8B68-E2DBF98DC590}"/>
            </c:ext>
          </c:extLst>
        </c:ser>
        <c:ser>
          <c:idx val="2"/>
          <c:order val="2"/>
          <c:tx>
            <c:strRef>
              <c:f>'Grenoble BtB+BtC'!$F$390:$K$390</c:f>
              <c:strCache>
                <c:ptCount val="6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'Grenoble BtB+BtC'!$M$385:$X$385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BtB+BtC'!$M$390:$X$390</c:f>
              <c:numCache>
                <c:formatCode>#,##0</c:formatCode>
                <c:ptCount val="12"/>
                <c:pt idx="0">
                  <c:v>13.789400000000009</c:v>
                </c:pt>
                <c:pt idx="1">
                  <c:v>27.578800000000019</c:v>
                </c:pt>
                <c:pt idx="2">
                  <c:v>41.36820000000003</c:v>
                </c:pt>
                <c:pt idx="3">
                  <c:v>55.157600000000038</c:v>
                </c:pt>
                <c:pt idx="4">
                  <c:v>68.947000000000045</c:v>
                </c:pt>
                <c:pt idx="5">
                  <c:v>82.73640000000006</c:v>
                </c:pt>
                <c:pt idx="6">
                  <c:v>96.525800000000075</c:v>
                </c:pt>
                <c:pt idx="7">
                  <c:v>110.31520000000008</c:v>
                </c:pt>
                <c:pt idx="8">
                  <c:v>124.10460000000008</c:v>
                </c:pt>
                <c:pt idx="9">
                  <c:v>137.89400000000009</c:v>
                </c:pt>
                <c:pt idx="10">
                  <c:v>151.68340000000012</c:v>
                </c:pt>
                <c:pt idx="11">
                  <c:v>165.47280000000012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3-4DBF-8B68-E2DBF98DC590}"/>
            </c:ext>
          </c:extLst>
        </c:ser>
        <c:ser>
          <c:idx val="3"/>
          <c:order val="3"/>
          <c:tx>
            <c:strRef>
              <c:f>'Grenoble BtB+BtC'!$F$391:$K$391</c:f>
              <c:strCache>
                <c:ptCount val="6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'Grenoble BtB+BtC'!$M$385:$X$385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BtB+BtC'!$M$391:$X$391</c:f>
              <c:numCache>
                <c:formatCode>#,##0</c:formatCode>
                <c:ptCount val="12"/>
                <c:pt idx="0">
                  <c:v>-92.338840000000005</c:v>
                </c:pt>
                <c:pt idx="1">
                  <c:v>-61.068779999999997</c:v>
                </c:pt>
                <c:pt idx="2">
                  <c:v>-57.322049999999898</c:v>
                </c:pt>
                <c:pt idx="3">
                  <c:v>-61.677860000000003</c:v>
                </c:pt>
                <c:pt idx="4">
                  <c:v>-26.114719999999998</c:v>
                </c:pt>
                <c:pt idx="5">
                  <c:v>6.1067200000001796</c:v>
                </c:pt>
                <c:pt idx="6">
                  <c:v>27.587720000000498</c:v>
                </c:pt>
                <c:pt idx="7">
                  <c:v>57.989879999999999</c:v>
                </c:pt>
                <c:pt idx="8">
                  <c:v>54.826329999999899</c:v>
                </c:pt>
                <c:pt idx="9">
                  <c:v>194.08079000000001</c:v>
                </c:pt>
                <c:pt idx="10">
                  <c:v>174.64836999999901</c:v>
                </c:pt>
                <c:pt idx="11">
                  <c:v>227.458460000001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93-4DBF-8B68-E2DBF98DC590}"/>
            </c:ext>
          </c:extLst>
        </c:ser>
        <c:ser>
          <c:idx val="4"/>
          <c:order val="4"/>
          <c:tx>
            <c:strRef>
              <c:f>'Grenoble BtB+BtC'!$F$392:$K$392</c:f>
              <c:strCache>
                <c:ptCount val="6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'Grenoble BtB+BtC'!$M$385:$X$385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BtB+BtC'!$M$392:$X$392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227.458460000001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93-4DBF-8B68-E2DBF98DC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103808"/>
        <c:axId val="262105728"/>
      </c:lineChart>
      <c:catAx>
        <c:axId val="26210380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2105728"/>
        <c:crosses val="autoZero"/>
        <c:auto val="1"/>
        <c:lblAlgn val="ctr"/>
        <c:lblOffset val="100"/>
        <c:noMultiLvlLbl val="0"/>
      </c:catAx>
      <c:valAx>
        <c:axId val="26210572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210380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'Grenoble BtB'!$F$388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'Grenoble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BtB'!$M$388:$X$388</c:f>
              <c:numCache>
                <c:formatCode>#,##0</c:formatCode>
                <c:ptCount val="12"/>
                <c:pt idx="0">
                  <c:v>15.04724</c:v>
                </c:pt>
                <c:pt idx="1">
                  <c:v>-53.153889999999997</c:v>
                </c:pt>
                <c:pt idx="2">
                  <c:v>-57.86168</c:v>
                </c:pt>
                <c:pt idx="3">
                  <c:v>-38.071579999999997</c:v>
                </c:pt>
                <c:pt idx="4">
                  <c:v>-51.228940000000001</c:v>
                </c:pt>
                <c:pt idx="5">
                  <c:v>-70.939139999999995</c:v>
                </c:pt>
                <c:pt idx="6">
                  <c:v>0</c:v>
                </c:pt>
                <c:pt idx="7">
                  <c:v>-13.045379999999801</c:v>
                </c:pt>
                <c:pt idx="8">
                  <c:v>36.8995600000002</c:v>
                </c:pt>
                <c:pt idx="9">
                  <c:v>32.323920000000498</c:v>
                </c:pt>
                <c:pt idx="10">
                  <c:v>28.979349999999901</c:v>
                </c:pt>
                <c:pt idx="11">
                  <c:v>56.432050000000601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F-452C-9160-FDDFB417F36B}"/>
            </c:ext>
          </c:extLst>
        </c:ser>
        <c:ser>
          <c:idx val="1"/>
          <c:order val="1"/>
          <c:tx>
            <c:strRef>
              <c:f>'Grenoble BtB'!$F$389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'Grenoble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BtB'!$M$389:$X$389</c:f>
              <c:numCache>
                <c:formatCode>#,##0</c:formatCode>
                <c:ptCount val="12"/>
                <c:pt idx="0">
                  <c:v>-32.586780000000097</c:v>
                </c:pt>
                <c:pt idx="1">
                  <c:v>-96.276709999999994</c:v>
                </c:pt>
                <c:pt idx="2">
                  <c:v>-68.6671300000001</c:v>
                </c:pt>
                <c:pt idx="3">
                  <c:v>-102.53351000000001</c:v>
                </c:pt>
                <c:pt idx="4">
                  <c:v>-109.08475</c:v>
                </c:pt>
                <c:pt idx="5">
                  <c:v>-120.21387</c:v>
                </c:pt>
                <c:pt idx="6">
                  <c:v>-105.87442</c:v>
                </c:pt>
                <c:pt idx="7">
                  <c:v>-109.51984</c:v>
                </c:pt>
                <c:pt idx="8">
                  <c:v>-145.85278</c:v>
                </c:pt>
                <c:pt idx="9">
                  <c:v>-152.36167</c:v>
                </c:pt>
                <c:pt idx="10">
                  <c:v>-201.00166999999999</c:v>
                </c:pt>
                <c:pt idx="11">
                  <c:v>-115.21193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F-452C-9160-FDDFB417F36B}"/>
            </c:ext>
          </c:extLst>
        </c:ser>
        <c:ser>
          <c:idx val="2"/>
          <c:order val="2"/>
          <c:tx>
            <c:strRef>
              <c:f>'Grenoble BtB'!$F$390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'Grenoble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BtB'!$M$390:$X$390</c:f>
              <c:numCache>
                <c:formatCode>#,##0</c:formatCode>
                <c:ptCount val="12"/>
                <c:pt idx="0">
                  <c:v>6.8959833333333478</c:v>
                </c:pt>
                <c:pt idx="1">
                  <c:v>13.791966666666696</c:v>
                </c:pt>
                <c:pt idx="2">
                  <c:v>20.687950000000043</c:v>
                </c:pt>
                <c:pt idx="3">
                  <c:v>27.583933333333391</c:v>
                </c:pt>
                <c:pt idx="4">
                  <c:v>34.479916666666739</c:v>
                </c:pt>
                <c:pt idx="5">
                  <c:v>41.375900000000087</c:v>
                </c:pt>
                <c:pt idx="6">
                  <c:v>48.271883333333427</c:v>
                </c:pt>
                <c:pt idx="7">
                  <c:v>55.167866666666782</c:v>
                </c:pt>
                <c:pt idx="8">
                  <c:v>62.063850000000137</c:v>
                </c:pt>
                <c:pt idx="9">
                  <c:v>68.959833333333478</c:v>
                </c:pt>
                <c:pt idx="10">
                  <c:v>75.855816666666826</c:v>
                </c:pt>
                <c:pt idx="11">
                  <c:v>82.751800000000173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F-452C-9160-FDDFB417F36B}"/>
            </c:ext>
          </c:extLst>
        </c:ser>
        <c:ser>
          <c:idx val="3"/>
          <c:order val="3"/>
          <c:tx>
            <c:strRef>
              <c:f>'Grenoble BtB'!$F$391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'Grenoble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BtB'!$M$391:$X$391</c:f>
              <c:numCache>
                <c:formatCode>#,##0</c:formatCode>
                <c:ptCount val="12"/>
                <c:pt idx="0">
                  <c:v>-17.802759999999999</c:v>
                </c:pt>
                <c:pt idx="1">
                  <c:v>-61.033850000000001</c:v>
                </c:pt>
                <c:pt idx="2">
                  <c:v>-56.305309999999999</c:v>
                </c:pt>
                <c:pt idx="3">
                  <c:v>-48.869359999999901</c:v>
                </c:pt>
                <c:pt idx="4">
                  <c:v>-26.659780000000001</c:v>
                </c:pt>
                <c:pt idx="5">
                  <c:v>-6.5304300000000497</c:v>
                </c:pt>
                <c:pt idx="6">
                  <c:v>12.237909999999999</c:v>
                </c:pt>
                <c:pt idx="7">
                  <c:v>4.3238500000001299</c:v>
                </c:pt>
                <c:pt idx="8">
                  <c:v>16.500240000000101</c:v>
                </c:pt>
                <c:pt idx="9">
                  <c:v>127.90242000000001</c:v>
                </c:pt>
                <c:pt idx="10">
                  <c:v>110.50093</c:v>
                </c:pt>
                <c:pt idx="11">
                  <c:v>156.60552999999999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9F-452C-9160-FDDFB417F36B}"/>
            </c:ext>
          </c:extLst>
        </c:ser>
        <c:ser>
          <c:idx val="4"/>
          <c:order val="4"/>
          <c:tx>
            <c:strRef>
              <c:f>'Grenoble BtB'!$F$392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'Grenoble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BtB'!$M$392:$X$392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156.60552999999999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9F-452C-9160-FDDFB417F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385408"/>
        <c:axId val="280399872"/>
      </c:lineChart>
      <c:catAx>
        <c:axId val="28038540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80399872"/>
        <c:crosses val="autoZero"/>
        <c:auto val="1"/>
        <c:lblAlgn val="ctr"/>
        <c:lblOffset val="100"/>
        <c:noMultiLvlLbl val="0"/>
      </c:catAx>
      <c:valAx>
        <c:axId val="28039987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8038540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'Grenoble Btc'!$F$388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'Grenoble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Btc'!$M$388:$X$388</c:f>
              <c:numCache>
                <c:formatCode>#,##0</c:formatCode>
                <c:ptCount val="12"/>
                <c:pt idx="0">
                  <c:v>-69.349710000000002</c:v>
                </c:pt>
                <c:pt idx="1">
                  <c:v>-1.81052999999997</c:v>
                </c:pt>
                <c:pt idx="2">
                  <c:v>13.347850000000101</c:v>
                </c:pt>
                <c:pt idx="3">
                  <c:v>20.569780000000101</c:v>
                </c:pt>
                <c:pt idx="4">
                  <c:v>25.018229999999999</c:v>
                </c:pt>
                <c:pt idx="5">
                  <c:v>25.660530000000001</c:v>
                </c:pt>
                <c:pt idx="6">
                  <c:v>0</c:v>
                </c:pt>
                <c:pt idx="7">
                  <c:v>27.487599999999901</c:v>
                </c:pt>
                <c:pt idx="8">
                  <c:v>32.747770000000003</c:v>
                </c:pt>
                <c:pt idx="9">
                  <c:v>48.381089999999901</c:v>
                </c:pt>
                <c:pt idx="10">
                  <c:v>64.259010000000004</c:v>
                </c:pt>
                <c:pt idx="11">
                  <c:v>67.261399999999895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D5-4BA3-81F7-D5BF9E377F1A}"/>
            </c:ext>
          </c:extLst>
        </c:ser>
        <c:ser>
          <c:idx val="1"/>
          <c:order val="1"/>
          <c:tx>
            <c:strRef>
              <c:f>'Grenoble Btc'!$F$389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'Grenoble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Btc'!$M$389:$X$389</c:f>
              <c:numCache>
                <c:formatCode>#,##0</c:formatCode>
                <c:ptCount val="12"/>
                <c:pt idx="0">
                  <c:v>-66.533739999999995</c:v>
                </c:pt>
                <c:pt idx="1">
                  <c:v>17.18207</c:v>
                </c:pt>
                <c:pt idx="2">
                  <c:v>27.311429999999898</c:v>
                </c:pt>
                <c:pt idx="3">
                  <c:v>30.043489999999899</c:v>
                </c:pt>
                <c:pt idx="4">
                  <c:v>43.757119999999901</c:v>
                </c:pt>
                <c:pt idx="5">
                  <c:v>45.202629999999999</c:v>
                </c:pt>
                <c:pt idx="6">
                  <c:v>51.049990000000001</c:v>
                </c:pt>
                <c:pt idx="7">
                  <c:v>67.390759999999901</c:v>
                </c:pt>
                <c:pt idx="8">
                  <c:v>95.770690000000002</c:v>
                </c:pt>
                <c:pt idx="9">
                  <c:v>94.397779999999997</c:v>
                </c:pt>
                <c:pt idx="10">
                  <c:v>105.03731000000001</c:v>
                </c:pt>
                <c:pt idx="11">
                  <c:v>119.03954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5-4BA3-81F7-D5BF9E377F1A}"/>
            </c:ext>
          </c:extLst>
        </c:ser>
        <c:ser>
          <c:idx val="2"/>
          <c:order val="2"/>
          <c:tx>
            <c:strRef>
              <c:f>'Grenoble Btc'!$F$390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'Grenoble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Btc'!$M$390:$X$390</c:f>
              <c:numCache>
                <c:formatCode>#,##0</c:formatCode>
                <c:ptCount val="12"/>
                <c:pt idx="0">
                  <c:v>6.8934166666666696</c:v>
                </c:pt>
                <c:pt idx="1">
                  <c:v>13.786833333333339</c:v>
                </c:pt>
                <c:pt idx="2">
                  <c:v>20.680250000000008</c:v>
                </c:pt>
                <c:pt idx="3">
                  <c:v>27.573666666666679</c:v>
                </c:pt>
                <c:pt idx="4">
                  <c:v>34.467083333333342</c:v>
                </c:pt>
                <c:pt idx="5">
                  <c:v>41.360500000000016</c:v>
                </c:pt>
                <c:pt idx="6">
                  <c:v>48.25391666666669</c:v>
                </c:pt>
                <c:pt idx="7">
                  <c:v>55.147333333333357</c:v>
                </c:pt>
                <c:pt idx="8">
                  <c:v>62.040750000000024</c:v>
                </c:pt>
                <c:pt idx="9">
                  <c:v>68.934166666666684</c:v>
                </c:pt>
                <c:pt idx="10">
                  <c:v>75.827583333333365</c:v>
                </c:pt>
                <c:pt idx="11">
                  <c:v>82.721000000000032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5-4BA3-81F7-D5BF9E377F1A}"/>
            </c:ext>
          </c:extLst>
        </c:ser>
        <c:ser>
          <c:idx val="3"/>
          <c:order val="3"/>
          <c:tx>
            <c:strRef>
              <c:f>'Grenoble Btc'!$F$391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'Grenoble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Btc'!$M$391:$X$391</c:f>
              <c:numCache>
                <c:formatCode>#,##0</c:formatCode>
                <c:ptCount val="12"/>
                <c:pt idx="0">
                  <c:v>-74.536079999999998</c:v>
                </c:pt>
                <c:pt idx="1">
                  <c:v>-3.4929999999998601E-2</c:v>
                </c:pt>
                <c:pt idx="2">
                  <c:v>-1.01674000000001</c:v>
                </c:pt>
                <c:pt idx="3">
                  <c:v>-12.8085</c:v>
                </c:pt>
                <c:pt idx="4">
                  <c:v>0.545059999999987</c:v>
                </c:pt>
                <c:pt idx="5">
                  <c:v>12.6371500000001</c:v>
                </c:pt>
                <c:pt idx="6">
                  <c:v>15.34981</c:v>
                </c:pt>
                <c:pt idx="7">
                  <c:v>53.666029999999999</c:v>
                </c:pt>
                <c:pt idx="8">
                  <c:v>38.3260900000001</c:v>
                </c:pt>
                <c:pt idx="9">
                  <c:v>66.178369999999902</c:v>
                </c:pt>
                <c:pt idx="10">
                  <c:v>64.147440000000003</c:v>
                </c:pt>
                <c:pt idx="11">
                  <c:v>70.852929999999901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D5-4BA3-81F7-D5BF9E377F1A}"/>
            </c:ext>
          </c:extLst>
        </c:ser>
        <c:ser>
          <c:idx val="4"/>
          <c:order val="4"/>
          <c:tx>
            <c:strRef>
              <c:f>'Grenoble Btc'!$F$392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'Grenoble Btc'!$M$385:$X$385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'Grenoble Btc'!$M$392:$X$392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70.852929999999901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D5-4BA3-81F7-D5BF9E377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56672"/>
        <c:axId val="185762944"/>
      </c:lineChart>
      <c:catAx>
        <c:axId val="185756672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185762944"/>
        <c:crosses val="autoZero"/>
        <c:auto val="1"/>
        <c:lblAlgn val="ctr"/>
        <c:lblOffset val="100"/>
        <c:noMultiLvlLbl val="0"/>
      </c:catAx>
      <c:valAx>
        <c:axId val="18576294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18575667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'4S-MED'!$F$388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'4S-MED'!$M$385:$X$385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'4S-MED'!$M$388:$X$388</c:f>
              <c:numCache>
                <c:formatCode>#,##0</c:formatCode>
                <c:ptCount val="12"/>
                <c:pt idx="0">
                  <c:v>12.830189999999901</c:v>
                </c:pt>
                <c:pt idx="1">
                  <c:v>5.2951899999999403</c:v>
                </c:pt>
                <c:pt idx="2">
                  <c:v>72.870869999999996</c:v>
                </c:pt>
                <c:pt idx="3">
                  <c:v>74.008649999999903</c:v>
                </c:pt>
                <c:pt idx="4">
                  <c:v>198.53936999999999</c:v>
                </c:pt>
                <c:pt idx="5">
                  <c:v>319.90604999999999</c:v>
                </c:pt>
                <c:pt idx="6">
                  <c:v>0</c:v>
                </c:pt>
                <c:pt idx="7">
                  <c:v>646.62699999999995</c:v>
                </c:pt>
                <c:pt idx="8">
                  <c:v>761.90390999999897</c:v>
                </c:pt>
                <c:pt idx="9">
                  <c:v>892.83112000000096</c:v>
                </c:pt>
                <c:pt idx="10">
                  <c:v>1033.0888600000001</c:v>
                </c:pt>
                <c:pt idx="11">
                  <c:v>1720.6429499999999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0-4325-B5A4-5B34C546F13E}"/>
            </c:ext>
          </c:extLst>
        </c:ser>
        <c:ser>
          <c:idx val="1"/>
          <c:order val="1"/>
          <c:tx>
            <c:strRef>
              <c:f>'4S-MED'!$F$389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'4S-MED'!$M$385:$X$385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'4S-MED'!$M$389:$X$389</c:f>
              <c:numCache>
                <c:formatCode>#,##0</c:formatCode>
                <c:ptCount val="12"/>
                <c:pt idx="0">
                  <c:v>-34.106669999999902</c:v>
                </c:pt>
                <c:pt idx="1">
                  <c:v>-31.6913000000003</c:v>
                </c:pt>
                <c:pt idx="2">
                  <c:v>-6.4703800000001204</c:v>
                </c:pt>
                <c:pt idx="3">
                  <c:v>71.982119999999597</c:v>
                </c:pt>
                <c:pt idx="4">
                  <c:v>6.8139999999933906E-2</c:v>
                </c:pt>
                <c:pt idx="5">
                  <c:v>-18.0255000000002</c:v>
                </c:pt>
                <c:pt idx="6">
                  <c:v>108.51082</c:v>
                </c:pt>
                <c:pt idx="7">
                  <c:v>367.05734999999999</c:v>
                </c:pt>
                <c:pt idx="8">
                  <c:v>462.62801999999903</c:v>
                </c:pt>
                <c:pt idx="9">
                  <c:v>628.62842999999896</c:v>
                </c:pt>
                <c:pt idx="10">
                  <c:v>869.20916999999997</c:v>
                </c:pt>
                <c:pt idx="11">
                  <c:v>1543.1399699999999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0-4325-B5A4-5B34C546F13E}"/>
            </c:ext>
          </c:extLst>
        </c:ser>
        <c:ser>
          <c:idx val="2"/>
          <c:order val="2"/>
          <c:tx>
            <c:strRef>
              <c:f>'4S-MED'!$F$390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'4S-MED'!$M$385:$X$385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'4S-MED'!$M$390:$X$390</c:f>
              <c:numCache>
                <c:formatCode>#,##0</c:formatCode>
                <c:ptCount val="12"/>
                <c:pt idx="0">
                  <c:v>139.57741666666678</c:v>
                </c:pt>
                <c:pt idx="1">
                  <c:v>279.15483333333356</c:v>
                </c:pt>
                <c:pt idx="2">
                  <c:v>418.73225000000031</c:v>
                </c:pt>
                <c:pt idx="3">
                  <c:v>558.30966666666711</c:v>
                </c:pt>
                <c:pt idx="4">
                  <c:v>697.88708333333398</c:v>
                </c:pt>
                <c:pt idx="5">
                  <c:v>837.46450000000061</c:v>
                </c:pt>
                <c:pt idx="6">
                  <c:v>977.04191666666748</c:v>
                </c:pt>
                <c:pt idx="7">
                  <c:v>1116.6193333333342</c:v>
                </c:pt>
                <c:pt idx="8">
                  <c:v>1256.1967500000012</c:v>
                </c:pt>
                <c:pt idx="9">
                  <c:v>1395.774166666668</c:v>
                </c:pt>
                <c:pt idx="10">
                  <c:v>1535.3515833333347</c:v>
                </c:pt>
                <c:pt idx="11">
                  <c:v>1674.9290000000012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0-4325-B5A4-5B34C546F13E}"/>
            </c:ext>
          </c:extLst>
        </c:ser>
        <c:ser>
          <c:idx val="3"/>
          <c:order val="3"/>
          <c:tx>
            <c:strRef>
              <c:f>'4S-MED'!$F$391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'4S-MED'!$M$385:$X$385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'4S-MED'!$M$391:$X$391</c:f>
              <c:numCache>
                <c:formatCode>#,##0</c:formatCode>
                <c:ptCount val="12"/>
                <c:pt idx="0">
                  <c:v>1.72518999999995</c:v>
                </c:pt>
                <c:pt idx="1">
                  <c:v>11.856350000000001</c:v>
                </c:pt>
                <c:pt idx="2">
                  <c:v>-70.094300000000203</c:v>
                </c:pt>
                <c:pt idx="3">
                  <c:v>110.46607</c:v>
                </c:pt>
                <c:pt idx="4">
                  <c:v>168.39237</c:v>
                </c:pt>
                <c:pt idx="5">
                  <c:v>325.87855000000002</c:v>
                </c:pt>
                <c:pt idx="6">
                  <c:v>576.62552000000096</c:v>
                </c:pt>
                <c:pt idx="7">
                  <c:v>848.48599999999999</c:v>
                </c:pt>
                <c:pt idx="8">
                  <c:v>1060.53349</c:v>
                </c:pt>
                <c:pt idx="9">
                  <c:v>1216.2350799999999</c:v>
                </c:pt>
                <c:pt idx="10">
                  <c:v>1326.04162</c:v>
                </c:pt>
                <c:pt idx="11">
                  <c:v>1771.39258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A0-4325-B5A4-5B34C546F13E}"/>
            </c:ext>
          </c:extLst>
        </c:ser>
        <c:ser>
          <c:idx val="4"/>
          <c:order val="4"/>
          <c:tx>
            <c:strRef>
              <c:f>'4S-MED'!$F$392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'4S-MED'!$M$385:$X$385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'4S-MED'!$M$392:$X$392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1771.39258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A0-4325-B5A4-5B34C546F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134080"/>
        <c:axId val="267136000"/>
      </c:lineChart>
      <c:catAx>
        <c:axId val="267134080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7136000"/>
        <c:crosses val="autoZero"/>
        <c:auto val="1"/>
        <c:lblAlgn val="ctr"/>
        <c:lblOffset val="100"/>
        <c:noMultiLvlLbl val="0"/>
      </c:catAx>
      <c:valAx>
        <c:axId val="26713600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713408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'Marseille BTB'!$F$388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'Marseille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'Marseille BTB'!$M$388:$X$388</c:f>
              <c:numCache>
                <c:formatCode>#,##0</c:formatCode>
                <c:ptCount val="12"/>
                <c:pt idx="0">
                  <c:v>3.71303000000001</c:v>
                </c:pt>
                <c:pt idx="1">
                  <c:v>-14.7272700000001</c:v>
                </c:pt>
                <c:pt idx="2">
                  <c:v>-8.8270300000000397</c:v>
                </c:pt>
                <c:pt idx="3">
                  <c:v>-6.3912500000003503</c:v>
                </c:pt>
                <c:pt idx="4">
                  <c:v>84.4646800000003</c:v>
                </c:pt>
                <c:pt idx="5">
                  <c:v>173.95287999999999</c:v>
                </c:pt>
                <c:pt idx="6">
                  <c:v>0</c:v>
                </c:pt>
                <c:pt idx="7">
                  <c:v>298.48316</c:v>
                </c:pt>
                <c:pt idx="8">
                  <c:v>358.72488000000101</c:v>
                </c:pt>
                <c:pt idx="9">
                  <c:v>433.09034000000003</c:v>
                </c:pt>
                <c:pt idx="10">
                  <c:v>509.85881999999998</c:v>
                </c:pt>
                <c:pt idx="11">
                  <c:v>904.80946000000199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A-423B-B6F7-285DB7B98B0D}"/>
            </c:ext>
          </c:extLst>
        </c:ser>
        <c:ser>
          <c:idx val="1"/>
          <c:order val="1"/>
          <c:tx>
            <c:strRef>
              <c:f>'Marseille BTB'!$F$389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'Marseille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'Marseille BTB'!$M$389:$X$389</c:f>
              <c:numCache>
                <c:formatCode>#,##0</c:formatCode>
                <c:ptCount val="12"/>
                <c:pt idx="0">
                  <c:v>-73.435519999999997</c:v>
                </c:pt>
                <c:pt idx="1">
                  <c:v>-56.095940000000098</c:v>
                </c:pt>
                <c:pt idx="2">
                  <c:v>-50.875490000000198</c:v>
                </c:pt>
                <c:pt idx="3">
                  <c:v>28.968530000000101</c:v>
                </c:pt>
                <c:pt idx="4">
                  <c:v>-46.829939999999802</c:v>
                </c:pt>
                <c:pt idx="5">
                  <c:v>-32.279779999999697</c:v>
                </c:pt>
                <c:pt idx="6">
                  <c:v>66.397700000000597</c:v>
                </c:pt>
                <c:pt idx="7">
                  <c:v>148.15599</c:v>
                </c:pt>
                <c:pt idx="8">
                  <c:v>160.77406999999999</c:v>
                </c:pt>
                <c:pt idx="9">
                  <c:v>210.87665999999999</c:v>
                </c:pt>
                <c:pt idx="10">
                  <c:v>361.46656000000002</c:v>
                </c:pt>
                <c:pt idx="11">
                  <c:v>691.51369999999997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A-423B-B6F7-285DB7B98B0D}"/>
            </c:ext>
          </c:extLst>
        </c:ser>
        <c:ser>
          <c:idx val="2"/>
          <c:order val="2"/>
          <c:tx>
            <c:strRef>
              <c:f>'Marseille BTB'!$F$390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'Marseille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'Marseille BTB'!$M$390:$X$390</c:f>
              <c:numCache>
                <c:formatCode>#,##0</c:formatCode>
                <c:ptCount val="12"/>
                <c:pt idx="0">
                  <c:v>63.804083333333303</c:v>
                </c:pt>
                <c:pt idx="1">
                  <c:v>127.60816666666661</c:v>
                </c:pt>
                <c:pt idx="2">
                  <c:v>191.41224999999994</c:v>
                </c:pt>
                <c:pt idx="3">
                  <c:v>255.21633333333321</c:v>
                </c:pt>
                <c:pt idx="4">
                  <c:v>319.02041666666651</c:v>
                </c:pt>
                <c:pt idx="5">
                  <c:v>382.82449999999989</c:v>
                </c:pt>
                <c:pt idx="6">
                  <c:v>446.62858333333315</c:v>
                </c:pt>
                <c:pt idx="7">
                  <c:v>510.43266666666642</c:v>
                </c:pt>
                <c:pt idx="8">
                  <c:v>574.23674999999969</c:v>
                </c:pt>
                <c:pt idx="9">
                  <c:v>638.04083333333301</c:v>
                </c:pt>
                <c:pt idx="10">
                  <c:v>701.84491666666634</c:v>
                </c:pt>
                <c:pt idx="11">
                  <c:v>765.64899999999977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A-423B-B6F7-285DB7B98B0D}"/>
            </c:ext>
          </c:extLst>
        </c:ser>
        <c:ser>
          <c:idx val="3"/>
          <c:order val="3"/>
          <c:tx>
            <c:strRef>
              <c:f>'Marseille BTB'!$F$391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'Marseille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'Marseille BTB'!$M$391:$X$391</c:f>
              <c:numCache>
                <c:formatCode>#,##0</c:formatCode>
                <c:ptCount val="12"/>
                <c:pt idx="0">
                  <c:v>-38.620269999999998</c:v>
                </c:pt>
                <c:pt idx="1">
                  <c:v>-16.994280000000099</c:v>
                </c:pt>
                <c:pt idx="2">
                  <c:v>-15.0207899999999</c:v>
                </c:pt>
                <c:pt idx="3">
                  <c:v>23.5572599999999</c:v>
                </c:pt>
                <c:pt idx="4">
                  <c:v>97.204100000000196</c:v>
                </c:pt>
                <c:pt idx="5">
                  <c:v>86.787850000000105</c:v>
                </c:pt>
                <c:pt idx="6">
                  <c:v>128.51837</c:v>
                </c:pt>
                <c:pt idx="7">
                  <c:v>296.74209000000002</c:v>
                </c:pt>
                <c:pt idx="8">
                  <c:v>373.28930000000003</c:v>
                </c:pt>
                <c:pt idx="9">
                  <c:v>453.21773999999999</c:v>
                </c:pt>
                <c:pt idx="10">
                  <c:v>533.12942999999905</c:v>
                </c:pt>
                <c:pt idx="11">
                  <c:v>767.94222000000002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2A-423B-B6F7-285DB7B98B0D}"/>
            </c:ext>
          </c:extLst>
        </c:ser>
        <c:ser>
          <c:idx val="4"/>
          <c:order val="4"/>
          <c:tx>
            <c:strRef>
              <c:f>'Marseille BTB'!$F$392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'Marseille BTB'!$M$385:$X$385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'Marseille BTB'!$M$392:$X$392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767.94222000000002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2A-423B-B6F7-285DB7B98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871936"/>
        <c:axId val="268886400"/>
      </c:lineChart>
      <c:catAx>
        <c:axId val="268871936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8886400"/>
        <c:crosses val="autoZero"/>
        <c:auto val="1"/>
        <c:lblAlgn val="ctr"/>
        <c:lblOffset val="100"/>
        <c:noMultiLvlLbl val="0"/>
      </c:catAx>
      <c:valAx>
        <c:axId val="26888640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688719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Var!$F$388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Var!$M$385:$X$385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Var!$M$388:$X$388</c:f>
              <c:numCache>
                <c:formatCode>#,##0</c:formatCode>
                <c:ptCount val="12"/>
                <c:pt idx="0">
                  <c:v>-27.833400000000001</c:v>
                </c:pt>
                <c:pt idx="1">
                  <c:v>-10.693059999999999</c:v>
                </c:pt>
                <c:pt idx="2">
                  <c:v>-10.952589999999899</c:v>
                </c:pt>
                <c:pt idx="3">
                  <c:v>-16.671590000000101</c:v>
                </c:pt>
                <c:pt idx="4">
                  <c:v>-23.583360000000201</c:v>
                </c:pt>
                <c:pt idx="5">
                  <c:v>22.479529999999599</c:v>
                </c:pt>
                <c:pt idx="6">
                  <c:v>0</c:v>
                </c:pt>
                <c:pt idx="7">
                  <c:v>128.00237000000001</c:v>
                </c:pt>
                <c:pt idx="8">
                  <c:v>148.47384</c:v>
                </c:pt>
                <c:pt idx="9">
                  <c:v>166.72809000000001</c:v>
                </c:pt>
                <c:pt idx="10">
                  <c:v>223.29977</c:v>
                </c:pt>
                <c:pt idx="11">
                  <c:v>388.53624999999897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07-4BE5-A691-391AE09BC2CB}"/>
            </c:ext>
          </c:extLst>
        </c:ser>
        <c:ser>
          <c:idx val="1"/>
          <c:order val="1"/>
          <c:tx>
            <c:strRef>
              <c:f>Var!$F$389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Var!$M$385:$X$385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Var!$M$389:$X$389</c:f>
              <c:numCache>
                <c:formatCode>#,##0</c:formatCode>
                <c:ptCount val="12"/>
                <c:pt idx="0">
                  <c:v>13.478249999999999</c:v>
                </c:pt>
                <c:pt idx="1">
                  <c:v>-1.06025999999996</c:v>
                </c:pt>
                <c:pt idx="2">
                  <c:v>20.25357</c:v>
                </c:pt>
                <c:pt idx="3">
                  <c:v>27.59385</c:v>
                </c:pt>
                <c:pt idx="4">
                  <c:v>24.447360000000099</c:v>
                </c:pt>
                <c:pt idx="5">
                  <c:v>-1.35349999999996</c:v>
                </c:pt>
                <c:pt idx="6">
                  <c:v>20.308139999999799</c:v>
                </c:pt>
                <c:pt idx="7">
                  <c:v>113.25935</c:v>
                </c:pt>
                <c:pt idx="8">
                  <c:v>163.79594</c:v>
                </c:pt>
                <c:pt idx="9">
                  <c:v>214.37092999999999</c:v>
                </c:pt>
                <c:pt idx="10">
                  <c:v>308.50423000000001</c:v>
                </c:pt>
                <c:pt idx="11">
                  <c:v>440.62402999999898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07-4BE5-A691-391AE09BC2CB}"/>
            </c:ext>
          </c:extLst>
        </c:ser>
        <c:ser>
          <c:idx val="2"/>
          <c:order val="2"/>
          <c:tx>
            <c:strRef>
              <c:f>Var!$F$390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Var!$M$385:$X$385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Var!$M$390:$X$390</c:f>
              <c:numCache>
                <c:formatCode>#,##0</c:formatCode>
                <c:ptCount val="12"/>
                <c:pt idx="0">
                  <c:v>46.127750000000013</c:v>
                </c:pt>
                <c:pt idx="1">
                  <c:v>92.255500000000026</c:v>
                </c:pt>
                <c:pt idx="2">
                  <c:v>138.38325000000003</c:v>
                </c:pt>
                <c:pt idx="3">
                  <c:v>184.51100000000005</c:v>
                </c:pt>
                <c:pt idx="4">
                  <c:v>230.63875000000007</c:v>
                </c:pt>
                <c:pt idx="5">
                  <c:v>276.76650000000006</c:v>
                </c:pt>
                <c:pt idx="6">
                  <c:v>322.89425000000006</c:v>
                </c:pt>
                <c:pt idx="7">
                  <c:v>369.02200000000011</c:v>
                </c:pt>
                <c:pt idx="8">
                  <c:v>415.1497500000001</c:v>
                </c:pt>
                <c:pt idx="9">
                  <c:v>461.27750000000015</c:v>
                </c:pt>
                <c:pt idx="10">
                  <c:v>507.40525000000008</c:v>
                </c:pt>
                <c:pt idx="11">
                  <c:v>553.53300000000013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07-4BE5-A691-391AE09BC2CB}"/>
            </c:ext>
          </c:extLst>
        </c:ser>
        <c:ser>
          <c:idx val="3"/>
          <c:order val="3"/>
          <c:tx>
            <c:strRef>
              <c:f>Var!$F$391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Var!$M$385:$X$385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Var!$M$391:$X$391</c:f>
              <c:numCache>
                <c:formatCode>#,##0</c:formatCode>
                <c:ptCount val="12"/>
                <c:pt idx="0">
                  <c:v>20.327680000000001</c:v>
                </c:pt>
                <c:pt idx="1">
                  <c:v>17.03171</c:v>
                </c:pt>
                <c:pt idx="2">
                  <c:v>69.855030000000099</c:v>
                </c:pt>
                <c:pt idx="3">
                  <c:v>14.08018</c:v>
                </c:pt>
                <c:pt idx="4">
                  <c:v>6.3594400000000801</c:v>
                </c:pt>
                <c:pt idx="5">
                  <c:v>86.380979999999894</c:v>
                </c:pt>
                <c:pt idx="6">
                  <c:v>191.48331999999999</c:v>
                </c:pt>
                <c:pt idx="7">
                  <c:v>265.00373999999999</c:v>
                </c:pt>
                <c:pt idx="8">
                  <c:v>393.243259999999</c:v>
                </c:pt>
                <c:pt idx="9">
                  <c:v>475.65280000000001</c:v>
                </c:pt>
                <c:pt idx="10">
                  <c:v>444.67070999999999</c:v>
                </c:pt>
                <c:pt idx="11">
                  <c:v>640.23355000000004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07-4BE5-A691-391AE09BC2CB}"/>
            </c:ext>
          </c:extLst>
        </c:ser>
        <c:ser>
          <c:idx val="4"/>
          <c:order val="4"/>
          <c:tx>
            <c:strRef>
              <c:f>Var!$F$392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Var!$M$385:$X$385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Var!$M$392:$X$392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640.23355000000004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07-4BE5-A691-391AE09BC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960704"/>
        <c:axId val="293975168"/>
      </c:lineChart>
      <c:catAx>
        <c:axId val="293960704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93975168"/>
        <c:crosses val="autoZero"/>
        <c:auto val="1"/>
        <c:lblAlgn val="ctr"/>
        <c:lblOffset val="100"/>
        <c:noMultiLvlLbl val="0"/>
      </c:catAx>
      <c:valAx>
        <c:axId val="29397516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9396070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Evolution Ebit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Cagnes!$F$388</c:f>
              <c:strCache>
                <c:ptCount val="1"/>
                <c:pt idx="0">
                  <c:v>2018</c:v>
                </c:pt>
              </c:strCache>
            </c:strRef>
          </c:tx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pPr>
              <a:solidFill>
                <a:schemeClr val="bg2">
                  <a:lumMod val="50000"/>
                </a:schemeClr>
              </a:solidFill>
              <a:ln>
                <a:solidFill>
                  <a:srgbClr val="EEECE1">
                    <a:lumMod val="50000"/>
                  </a:srgbClr>
                </a:solidFill>
              </a:ln>
            </c:spPr>
          </c:marker>
          <c:cat>
            <c:strRef>
              <c:f>Cagnes!$M$385:$X$385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Cagnes!$M$388:$X$388</c:f>
              <c:numCache>
                <c:formatCode>#,##0</c:formatCode>
                <c:ptCount val="12"/>
                <c:pt idx="0">
                  <c:v>36.950560000000003</c:v>
                </c:pt>
                <c:pt idx="1">
                  <c:v>30.715520000000101</c:v>
                </c:pt>
                <c:pt idx="2">
                  <c:v>92.650490000000104</c:v>
                </c:pt>
                <c:pt idx="3">
                  <c:v>97.071489999999898</c:v>
                </c:pt>
                <c:pt idx="4">
                  <c:v>137.65805</c:v>
                </c:pt>
                <c:pt idx="5">
                  <c:v>123.47364</c:v>
                </c:pt>
                <c:pt idx="6">
                  <c:v>0</c:v>
                </c:pt>
                <c:pt idx="7">
                  <c:v>220.14147</c:v>
                </c:pt>
                <c:pt idx="8">
                  <c:v>254.70518999999999</c:v>
                </c:pt>
                <c:pt idx="9">
                  <c:v>293.01269000000002</c:v>
                </c:pt>
                <c:pt idx="10">
                  <c:v>299.930270000002</c:v>
                </c:pt>
                <c:pt idx="11">
                  <c:v>427.29724000000198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B-47AB-9AE4-1EB4AD9131A6}"/>
            </c:ext>
          </c:extLst>
        </c:ser>
        <c:ser>
          <c:idx val="1"/>
          <c:order val="1"/>
          <c:tx>
            <c:strRef>
              <c:f>Cagnes!$F$389</c:f>
              <c:strCache>
                <c:ptCount val="1"/>
                <c:pt idx="0">
                  <c:v>2019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cat>
            <c:strRef>
              <c:f>Cagnes!$M$385:$X$385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Cagnes!$M$389:$X$389</c:f>
              <c:numCache>
                <c:formatCode>#,##0</c:formatCode>
                <c:ptCount val="12"/>
                <c:pt idx="0">
                  <c:v>25.8506</c:v>
                </c:pt>
                <c:pt idx="1">
                  <c:v>25.4649000000001</c:v>
                </c:pt>
                <c:pt idx="2">
                  <c:v>24.151539999999901</c:v>
                </c:pt>
                <c:pt idx="3">
                  <c:v>15.4197400000001</c:v>
                </c:pt>
                <c:pt idx="4">
                  <c:v>22.450719999999599</c:v>
                </c:pt>
                <c:pt idx="5">
                  <c:v>15.607779999999799</c:v>
                </c:pt>
                <c:pt idx="6">
                  <c:v>21.8049800000001</c:v>
                </c:pt>
                <c:pt idx="7">
                  <c:v>105.64201</c:v>
                </c:pt>
                <c:pt idx="8">
                  <c:v>138.058009999999</c:v>
                </c:pt>
                <c:pt idx="9">
                  <c:v>203.38083999999901</c:v>
                </c:pt>
                <c:pt idx="10">
                  <c:v>199.23838000000001</c:v>
                </c:pt>
                <c:pt idx="11">
                  <c:v>411.00223999999997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B-47AB-9AE4-1EB4AD9131A6}"/>
            </c:ext>
          </c:extLst>
        </c:ser>
        <c:ser>
          <c:idx val="2"/>
          <c:order val="2"/>
          <c:tx>
            <c:strRef>
              <c:f>Cagnes!$F$390</c:f>
              <c:strCache>
                <c:ptCount val="1"/>
                <c:pt idx="0">
                  <c:v>BUDGET 2020</c:v>
                </c:pt>
              </c:strCache>
            </c:strRef>
          </c:tx>
          <c:spPr>
            <a:ln w="5715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Cagnes!$M$385:$X$385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Cagnes!$M$390:$X$390</c:f>
              <c:numCache>
                <c:formatCode>#,##0</c:formatCode>
                <c:ptCount val="12"/>
                <c:pt idx="0">
                  <c:v>29.645583333333335</c:v>
                </c:pt>
                <c:pt idx="1">
                  <c:v>59.291166666666669</c:v>
                </c:pt>
                <c:pt idx="2">
                  <c:v>88.936750000000004</c:v>
                </c:pt>
                <c:pt idx="3">
                  <c:v>118.58233333333334</c:v>
                </c:pt>
                <c:pt idx="4">
                  <c:v>148.22791666666669</c:v>
                </c:pt>
                <c:pt idx="5">
                  <c:v>177.87350000000001</c:v>
                </c:pt>
                <c:pt idx="6">
                  <c:v>207.51908333333336</c:v>
                </c:pt>
                <c:pt idx="7">
                  <c:v>237.16466666666668</c:v>
                </c:pt>
                <c:pt idx="8">
                  <c:v>266.81025</c:v>
                </c:pt>
                <c:pt idx="9">
                  <c:v>296.45583333333337</c:v>
                </c:pt>
                <c:pt idx="10">
                  <c:v>326.10141666666669</c:v>
                </c:pt>
                <c:pt idx="11">
                  <c:v>355.74700000000001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B-47AB-9AE4-1EB4AD9131A6}"/>
            </c:ext>
          </c:extLst>
        </c:ser>
        <c:ser>
          <c:idx val="3"/>
          <c:order val="3"/>
          <c:tx>
            <c:strRef>
              <c:f>Cagnes!$F$391</c:f>
              <c:strCache>
                <c:ptCount val="1"/>
                <c:pt idx="0">
                  <c:v>2020</c:v>
                </c:pt>
              </c:strCache>
            </c:strRef>
          </c:tx>
          <c:spPr>
            <a:ln w="57150">
              <a:solidFill>
                <a:srgbClr val="7030A0"/>
              </a:solidFill>
            </a:ln>
          </c:spPr>
          <c:marker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cat>
            <c:strRef>
              <c:f>Cagnes!$M$385:$X$385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Cagnes!$M$391:$X$391</c:f>
              <c:numCache>
                <c:formatCode>#,##0</c:formatCode>
                <c:ptCount val="12"/>
                <c:pt idx="0">
                  <c:v>20.017779999999998</c:v>
                </c:pt>
                <c:pt idx="1">
                  <c:v>11.81892</c:v>
                </c:pt>
                <c:pt idx="2">
                  <c:v>-124.92854</c:v>
                </c:pt>
                <c:pt idx="3">
                  <c:v>72.828630000000103</c:v>
                </c:pt>
                <c:pt idx="4">
                  <c:v>64.828830000000295</c:v>
                </c:pt>
                <c:pt idx="5">
                  <c:v>152.70972</c:v>
                </c:pt>
                <c:pt idx="6">
                  <c:v>256.62383</c:v>
                </c:pt>
                <c:pt idx="7">
                  <c:v>286.74016999999998</c:v>
                </c:pt>
                <c:pt idx="8">
                  <c:v>294.00092999999902</c:v>
                </c:pt>
                <c:pt idx="9">
                  <c:v>287.36453999999901</c:v>
                </c:pt>
                <c:pt idx="10">
                  <c:v>348.241479999999</c:v>
                </c:pt>
                <c:pt idx="11">
                  <c:v>363.21681000000001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DB-47AB-9AE4-1EB4AD9131A6}"/>
            </c:ext>
          </c:extLst>
        </c:ser>
        <c:ser>
          <c:idx val="4"/>
          <c:order val="4"/>
          <c:tx>
            <c:strRef>
              <c:f>Cagnes!$F$392</c:f>
              <c:strCache>
                <c:ptCount val="1"/>
                <c:pt idx="0">
                  <c:v>Reste à faire - BUDGET 2020</c:v>
                </c:pt>
              </c:strCache>
            </c:strRef>
          </c:tx>
          <c:spPr>
            <a:ln w="57150">
              <a:solidFill>
                <a:srgbClr val="00B050"/>
              </a:solidFill>
              <a:prstDash val="dash"/>
            </a:ln>
          </c:spPr>
          <c:marker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strRef>
              <c:f>Cagnes!$M$385:$X$385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Juil.</c:v>
                </c:pt>
                <c:pt idx="7">
                  <c:v>Aôut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Cagnes!$M$392:$X$392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363.21681000000001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DB-47AB-9AE4-1EB4AD913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219008"/>
        <c:axId val="296220928"/>
      </c:lineChart>
      <c:catAx>
        <c:axId val="296219008"/>
        <c:scaling>
          <c:orientation val="minMax"/>
        </c:scaling>
        <c:delete val="0"/>
        <c:axPos val="b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96220928"/>
        <c:crosses val="autoZero"/>
        <c:auto val="1"/>
        <c:lblAlgn val="ctr"/>
        <c:lblOffset val="100"/>
        <c:noMultiLvlLbl val="0"/>
      </c:catAx>
      <c:valAx>
        <c:axId val="29622092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K€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low"/>
        <c:txPr>
          <a:bodyPr/>
          <a:lstStyle/>
          <a:p>
            <a:pPr>
              <a:defRPr sz="1050" b="1" i="0" baseline="0"/>
            </a:pPr>
            <a:endParaRPr lang="fr-FR"/>
          </a:p>
        </c:txPr>
        <c:crossAx val="29621900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 baseline="0"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38101</xdr:colOff>
      <xdr:row>311</xdr:row>
      <xdr:rowOff>54429</xdr:rowOff>
    </xdr:from>
    <xdr:to>
      <xdr:col>27</xdr:col>
      <xdr:colOff>353786</xdr:colOff>
      <xdr:row>349</xdr:row>
      <xdr:rowOff>101600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311</xdr:row>
      <xdr:rowOff>13607</xdr:rowOff>
    </xdr:from>
    <xdr:to>
      <xdr:col>28</xdr:col>
      <xdr:colOff>0</xdr:colOff>
      <xdr:row>349</xdr:row>
      <xdr:rowOff>6349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160566</xdr:colOff>
      <xdr:row>311</xdr:row>
      <xdr:rowOff>27214</xdr:rowOff>
    </xdr:from>
    <xdr:to>
      <xdr:col>27</xdr:col>
      <xdr:colOff>503465</xdr:colOff>
      <xdr:row>349</xdr:row>
      <xdr:rowOff>87992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10886</xdr:colOff>
      <xdr:row>310</xdr:row>
      <xdr:rowOff>149677</xdr:rowOff>
    </xdr:from>
    <xdr:to>
      <xdr:col>28</xdr:col>
      <xdr:colOff>54429</xdr:colOff>
      <xdr:row>349</xdr:row>
      <xdr:rowOff>115205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174172</xdr:colOff>
      <xdr:row>310</xdr:row>
      <xdr:rowOff>136072</xdr:rowOff>
    </xdr:from>
    <xdr:to>
      <xdr:col>27</xdr:col>
      <xdr:colOff>503464</xdr:colOff>
      <xdr:row>349</xdr:row>
      <xdr:rowOff>47170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10886</xdr:colOff>
      <xdr:row>311</xdr:row>
      <xdr:rowOff>68035</xdr:rowOff>
    </xdr:from>
    <xdr:to>
      <xdr:col>28</xdr:col>
      <xdr:colOff>108857</xdr:colOff>
      <xdr:row>349</xdr:row>
      <xdr:rowOff>87991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133351</xdr:colOff>
      <xdr:row>311</xdr:row>
      <xdr:rowOff>13608</xdr:rowOff>
    </xdr:from>
    <xdr:to>
      <xdr:col>28</xdr:col>
      <xdr:colOff>136072</xdr:colOff>
      <xdr:row>349</xdr:row>
      <xdr:rowOff>47171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160566</xdr:colOff>
      <xdr:row>311</xdr:row>
      <xdr:rowOff>108858</xdr:rowOff>
    </xdr:from>
    <xdr:to>
      <xdr:col>28</xdr:col>
      <xdr:colOff>68037</xdr:colOff>
      <xdr:row>349</xdr:row>
      <xdr:rowOff>87993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146958</xdr:colOff>
      <xdr:row>311</xdr:row>
      <xdr:rowOff>27214</xdr:rowOff>
    </xdr:from>
    <xdr:to>
      <xdr:col>28</xdr:col>
      <xdr:colOff>136072</xdr:colOff>
      <xdr:row>349</xdr:row>
      <xdr:rowOff>74384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10887</xdr:colOff>
      <xdr:row>311</xdr:row>
      <xdr:rowOff>40822</xdr:rowOff>
    </xdr:from>
    <xdr:to>
      <xdr:col>28</xdr:col>
      <xdr:colOff>68037</xdr:colOff>
      <xdr:row>349</xdr:row>
      <xdr:rowOff>60777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10887</xdr:colOff>
      <xdr:row>311</xdr:row>
      <xdr:rowOff>40822</xdr:rowOff>
    </xdr:from>
    <xdr:to>
      <xdr:col>28</xdr:col>
      <xdr:colOff>68037</xdr:colOff>
      <xdr:row>349</xdr:row>
      <xdr:rowOff>60777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160565</xdr:colOff>
      <xdr:row>311</xdr:row>
      <xdr:rowOff>0</xdr:rowOff>
    </xdr:from>
    <xdr:to>
      <xdr:col>28</xdr:col>
      <xdr:colOff>54428</xdr:colOff>
      <xdr:row>349</xdr:row>
      <xdr:rowOff>115207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133351</xdr:colOff>
      <xdr:row>311</xdr:row>
      <xdr:rowOff>54429</xdr:rowOff>
    </xdr:from>
    <xdr:to>
      <xdr:col>28</xdr:col>
      <xdr:colOff>40821</xdr:colOff>
      <xdr:row>349</xdr:row>
      <xdr:rowOff>115206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174173</xdr:colOff>
      <xdr:row>311</xdr:row>
      <xdr:rowOff>81643</xdr:rowOff>
    </xdr:from>
    <xdr:to>
      <xdr:col>28</xdr:col>
      <xdr:colOff>81644</xdr:colOff>
      <xdr:row>349</xdr:row>
      <xdr:rowOff>101600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160565</xdr:colOff>
      <xdr:row>311</xdr:row>
      <xdr:rowOff>136072</xdr:rowOff>
    </xdr:from>
    <xdr:to>
      <xdr:col>28</xdr:col>
      <xdr:colOff>149678</xdr:colOff>
      <xdr:row>349</xdr:row>
      <xdr:rowOff>87993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174172</xdr:colOff>
      <xdr:row>311</xdr:row>
      <xdr:rowOff>27215</xdr:rowOff>
    </xdr:from>
    <xdr:to>
      <xdr:col>28</xdr:col>
      <xdr:colOff>136073</xdr:colOff>
      <xdr:row>349</xdr:row>
      <xdr:rowOff>60778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10886</xdr:colOff>
      <xdr:row>311</xdr:row>
      <xdr:rowOff>136072</xdr:rowOff>
    </xdr:from>
    <xdr:to>
      <xdr:col>28</xdr:col>
      <xdr:colOff>163285</xdr:colOff>
      <xdr:row>349</xdr:row>
      <xdr:rowOff>101600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10886</xdr:colOff>
      <xdr:row>311</xdr:row>
      <xdr:rowOff>136072</xdr:rowOff>
    </xdr:from>
    <xdr:to>
      <xdr:col>28</xdr:col>
      <xdr:colOff>163285</xdr:colOff>
      <xdr:row>349</xdr:row>
      <xdr:rowOff>101600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10886</xdr:colOff>
      <xdr:row>311</xdr:row>
      <xdr:rowOff>136072</xdr:rowOff>
    </xdr:from>
    <xdr:to>
      <xdr:col>28</xdr:col>
      <xdr:colOff>163285</xdr:colOff>
      <xdr:row>349</xdr:row>
      <xdr:rowOff>101600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160565</xdr:colOff>
      <xdr:row>310</xdr:row>
      <xdr:rowOff>122464</xdr:rowOff>
    </xdr:from>
    <xdr:to>
      <xdr:col>28</xdr:col>
      <xdr:colOff>163285</xdr:colOff>
      <xdr:row>349</xdr:row>
      <xdr:rowOff>101600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10886</xdr:colOff>
      <xdr:row>311</xdr:row>
      <xdr:rowOff>136072</xdr:rowOff>
    </xdr:from>
    <xdr:to>
      <xdr:col>28</xdr:col>
      <xdr:colOff>163285</xdr:colOff>
      <xdr:row>349</xdr:row>
      <xdr:rowOff>101600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174173</xdr:colOff>
      <xdr:row>311</xdr:row>
      <xdr:rowOff>54430</xdr:rowOff>
    </xdr:from>
    <xdr:to>
      <xdr:col>28</xdr:col>
      <xdr:colOff>54429</xdr:colOff>
      <xdr:row>349</xdr:row>
      <xdr:rowOff>60779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174173</xdr:colOff>
      <xdr:row>311</xdr:row>
      <xdr:rowOff>54430</xdr:rowOff>
    </xdr:from>
    <xdr:to>
      <xdr:col>28</xdr:col>
      <xdr:colOff>54429</xdr:colOff>
      <xdr:row>349</xdr:row>
      <xdr:rowOff>60779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174172</xdr:colOff>
      <xdr:row>311</xdr:row>
      <xdr:rowOff>40822</xdr:rowOff>
    </xdr:from>
    <xdr:to>
      <xdr:col>28</xdr:col>
      <xdr:colOff>136072</xdr:colOff>
      <xdr:row>349</xdr:row>
      <xdr:rowOff>115207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174171</xdr:colOff>
      <xdr:row>311</xdr:row>
      <xdr:rowOff>81643</xdr:rowOff>
    </xdr:from>
    <xdr:to>
      <xdr:col>28</xdr:col>
      <xdr:colOff>217714</xdr:colOff>
      <xdr:row>349</xdr:row>
      <xdr:rowOff>128814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160566</xdr:colOff>
      <xdr:row>311</xdr:row>
      <xdr:rowOff>54429</xdr:rowOff>
    </xdr:from>
    <xdr:to>
      <xdr:col>28</xdr:col>
      <xdr:colOff>190501</xdr:colOff>
      <xdr:row>349</xdr:row>
      <xdr:rowOff>87992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160566</xdr:colOff>
      <xdr:row>311</xdr:row>
      <xdr:rowOff>40822</xdr:rowOff>
    </xdr:from>
    <xdr:to>
      <xdr:col>28</xdr:col>
      <xdr:colOff>163287</xdr:colOff>
      <xdr:row>349</xdr:row>
      <xdr:rowOff>60777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174171</xdr:colOff>
      <xdr:row>311</xdr:row>
      <xdr:rowOff>40822</xdr:rowOff>
    </xdr:from>
    <xdr:to>
      <xdr:col>28</xdr:col>
      <xdr:colOff>81642</xdr:colOff>
      <xdr:row>349</xdr:row>
      <xdr:rowOff>101600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174172</xdr:colOff>
      <xdr:row>311</xdr:row>
      <xdr:rowOff>27214</xdr:rowOff>
    </xdr:from>
    <xdr:to>
      <xdr:col>28</xdr:col>
      <xdr:colOff>0</xdr:colOff>
      <xdr:row>349</xdr:row>
      <xdr:rowOff>115207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174172</xdr:colOff>
      <xdr:row>311</xdr:row>
      <xdr:rowOff>27214</xdr:rowOff>
    </xdr:from>
    <xdr:to>
      <xdr:col>28</xdr:col>
      <xdr:colOff>0</xdr:colOff>
      <xdr:row>349</xdr:row>
      <xdr:rowOff>115207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146959</xdr:colOff>
      <xdr:row>311</xdr:row>
      <xdr:rowOff>122465</xdr:rowOff>
    </xdr:from>
    <xdr:to>
      <xdr:col>28</xdr:col>
      <xdr:colOff>54430</xdr:colOff>
      <xdr:row>349</xdr:row>
      <xdr:rowOff>87992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311</xdr:row>
      <xdr:rowOff>13608</xdr:rowOff>
    </xdr:from>
    <xdr:to>
      <xdr:col>28</xdr:col>
      <xdr:colOff>122464</xdr:colOff>
      <xdr:row>349</xdr:row>
      <xdr:rowOff>60778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174173</xdr:colOff>
      <xdr:row>311</xdr:row>
      <xdr:rowOff>54429</xdr:rowOff>
    </xdr:from>
    <xdr:to>
      <xdr:col>28</xdr:col>
      <xdr:colOff>54430</xdr:colOff>
      <xdr:row>349</xdr:row>
      <xdr:rowOff>47170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160566</xdr:colOff>
      <xdr:row>310</xdr:row>
      <xdr:rowOff>149678</xdr:rowOff>
    </xdr:from>
    <xdr:to>
      <xdr:col>28</xdr:col>
      <xdr:colOff>136073</xdr:colOff>
      <xdr:row>349</xdr:row>
      <xdr:rowOff>101600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160565</xdr:colOff>
      <xdr:row>311</xdr:row>
      <xdr:rowOff>27215</xdr:rowOff>
    </xdr:from>
    <xdr:to>
      <xdr:col>28</xdr:col>
      <xdr:colOff>204107</xdr:colOff>
      <xdr:row>349</xdr:row>
      <xdr:rowOff>60778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6"/>
  <sheetViews>
    <sheetView workbookViewId="0">
      <selection activeCell="H7" sqref="H7"/>
    </sheetView>
  </sheetViews>
  <sheetFormatPr baseColWidth="10" defaultRowHeight="12.75" x14ac:dyDescent="0.2"/>
  <cols>
    <col min="2" max="8" width="10.7109375" customWidth="1"/>
  </cols>
  <sheetData>
    <row r="1" spans="2:8" x14ac:dyDescent="0.2">
      <c r="G1" t="s">
        <v>438</v>
      </c>
    </row>
    <row r="3" spans="2:8" x14ac:dyDescent="0.2">
      <c r="C3" s="13" t="s">
        <v>34</v>
      </c>
      <c r="D3" s="13" t="s">
        <v>35</v>
      </c>
      <c r="E3" s="13" t="s">
        <v>36</v>
      </c>
      <c r="F3" s="15" t="s">
        <v>39</v>
      </c>
      <c r="G3" s="15" t="s">
        <v>40</v>
      </c>
      <c r="H3" s="14"/>
    </row>
    <row r="4" spans="2:8" x14ac:dyDescent="0.2">
      <c r="B4" s="11" t="s">
        <v>4</v>
      </c>
      <c r="C4" s="16" t="s">
        <v>20</v>
      </c>
      <c r="D4" s="16" t="s">
        <v>20</v>
      </c>
      <c r="E4" s="16" t="s">
        <v>20</v>
      </c>
      <c r="F4" s="294" t="s">
        <v>2</v>
      </c>
      <c r="G4" s="294" t="s">
        <v>2</v>
      </c>
      <c r="H4" s="14" t="s">
        <v>20</v>
      </c>
    </row>
    <row r="5" spans="2:8" x14ac:dyDescent="0.2">
      <c r="B5" s="11" t="s">
        <v>3</v>
      </c>
      <c r="C5" s="16" t="s">
        <v>5</v>
      </c>
      <c r="D5" s="16" t="s">
        <v>5</v>
      </c>
      <c r="E5" s="16" t="s">
        <v>5</v>
      </c>
      <c r="F5" s="294" t="s">
        <v>1</v>
      </c>
      <c r="G5" s="294" t="s">
        <v>1</v>
      </c>
      <c r="H5" s="14" t="s">
        <v>5</v>
      </c>
    </row>
    <row r="6" spans="2:8" x14ac:dyDescent="0.2">
      <c r="B6" s="11" t="s">
        <v>31</v>
      </c>
      <c r="C6" s="16" t="s">
        <v>19</v>
      </c>
      <c r="D6" s="17" t="str">
        <f>H6</f>
        <v>12</v>
      </c>
      <c r="E6" s="16" t="s">
        <v>19</v>
      </c>
      <c r="F6" s="294" t="s">
        <v>9</v>
      </c>
      <c r="G6" s="294" t="s">
        <v>9</v>
      </c>
      <c r="H6" s="293" t="s">
        <v>19</v>
      </c>
    </row>
    <row r="7" spans="2:8" x14ac:dyDescent="0.2">
      <c r="B7" s="11" t="s">
        <v>32</v>
      </c>
      <c r="C7" s="17">
        <f>H7-2</f>
        <v>2018</v>
      </c>
      <c r="D7" s="17">
        <f>H7-1</f>
        <v>2019</v>
      </c>
      <c r="E7" s="24">
        <f>H7-1</f>
        <v>2019</v>
      </c>
      <c r="F7" s="22" t="str">
        <f>H7</f>
        <v>2020</v>
      </c>
      <c r="G7" s="295" t="str">
        <f>H7</f>
        <v>2020</v>
      </c>
      <c r="H7" s="293" t="s">
        <v>728</v>
      </c>
    </row>
    <row r="8" spans="2:8" x14ac:dyDescent="0.2">
      <c r="B8" s="11" t="s">
        <v>393</v>
      </c>
      <c r="C8" s="17" t="s">
        <v>5</v>
      </c>
      <c r="D8" s="17" t="s">
        <v>5</v>
      </c>
      <c r="E8" s="17" t="s">
        <v>5</v>
      </c>
      <c r="F8" s="295" t="s">
        <v>394</v>
      </c>
      <c r="G8" s="295" t="s">
        <v>394</v>
      </c>
      <c r="H8" s="23" t="s">
        <v>5</v>
      </c>
    </row>
    <row r="13" spans="2:8" x14ac:dyDescent="0.2">
      <c r="G13" t="s">
        <v>438</v>
      </c>
    </row>
    <row r="14" spans="2:8" x14ac:dyDescent="0.2">
      <c r="G14" s="311" t="s">
        <v>440</v>
      </c>
    </row>
    <row r="15" spans="2:8" x14ac:dyDescent="0.2">
      <c r="G15" s="311" t="s">
        <v>441</v>
      </c>
    </row>
    <row r="16" spans="2:8" x14ac:dyDescent="0.2">
      <c r="G16">
        <v>3</v>
      </c>
    </row>
  </sheetData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38"/>
  <sheetViews>
    <sheetView workbookViewId="0">
      <selection activeCell="C35" sqref="C35"/>
    </sheetView>
  </sheetViews>
  <sheetFormatPr baseColWidth="10" defaultRowHeight="12.75" x14ac:dyDescent="0.2"/>
  <cols>
    <col min="2" max="2" width="12.140625" customWidth="1"/>
    <col min="3" max="3" width="15.5703125" bestFit="1" customWidth="1"/>
    <col min="4" max="4" width="36.28515625" bestFit="1" customWidth="1"/>
  </cols>
  <sheetData>
    <row r="4" spans="2:4" x14ac:dyDescent="0.2">
      <c r="B4" s="327" t="s">
        <v>455</v>
      </c>
      <c r="C4" s="313" t="s">
        <v>486</v>
      </c>
      <c r="D4" s="313" t="s">
        <v>487</v>
      </c>
    </row>
    <row r="5" spans="2:4" x14ac:dyDescent="0.2">
      <c r="B5" s="328"/>
      <c r="C5" s="313" t="s">
        <v>443</v>
      </c>
      <c r="D5" s="313" t="s">
        <v>457</v>
      </c>
    </row>
    <row r="6" spans="2:4" x14ac:dyDescent="0.2">
      <c r="B6" s="328"/>
      <c r="C6" s="321" t="s">
        <v>445</v>
      </c>
      <c r="D6" s="321" t="s">
        <v>460</v>
      </c>
    </row>
    <row r="7" spans="2:4" x14ac:dyDescent="0.2">
      <c r="B7" s="333" t="s">
        <v>456</v>
      </c>
      <c r="C7" s="314" t="s">
        <v>447</v>
      </c>
      <c r="D7" s="314" t="s">
        <v>458</v>
      </c>
    </row>
    <row r="8" spans="2:4" x14ac:dyDescent="0.2">
      <c r="B8" s="334"/>
      <c r="C8" s="314" t="s">
        <v>449</v>
      </c>
      <c r="D8" s="314" t="s">
        <v>459</v>
      </c>
    </row>
    <row r="9" spans="2:4" x14ac:dyDescent="0.2">
      <c r="B9" s="335"/>
      <c r="C9" s="314" t="s">
        <v>451</v>
      </c>
      <c r="D9" s="314" t="s">
        <v>450</v>
      </c>
    </row>
    <row r="10" spans="2:4" ht="12.75" customHeight="1" x14ac:dyDescent="0.2">
      <c r="B10" s="336" t="s">
        <v>717</v>
      </c>
      <c r="C10" s="315" t="s">
        <v>706</v>
      </c>
      <c r="D10" s="315" t="s">
        <v>705</v>
      </c>
    </row>
    <row r="11" spans="2:4" x14ac:dyDescent="0.2">
      <c r="B11" s="337"/>
      <c r="C11" s="315" t="s">
        <v>613</v>
      </c>
      <c r="D11" s="315" t="s">
        <v>612</v>
      </c>
    </row>
    <row r="12" spans="2:4" x14ac:dyDescent="0.2">
      <c r="B12" s="337"/>
      <c r="C12" s="315" t="s">
        <v>615</v>
      </c>
      <c r="D12" s="315" t="s">
        <v>676</v>
      </c>
    </row>
    <row r="13" spans="2:4" x14ac:dyDescent="0.2">
      <c r="B13" s="337"/>
      <c r="C13" s="315" t="s">
        <v>707</v>
      </c>
      <c r="D13" s="315" t="s">
        <v>708</v>
      </c>
    </row>
    <row r="14" spans="2:4" x14ac:dyDescent="0.2">
      <c r="B14" s="337"/>
      <c r="C14" s="315" t="s">
        <v>617</v>
      </c>
      <c r="D14" s="315" t="s">
        <v>616</v>
      </c>
    </row>
    <row r="15" spans="2:4" x14ac:dyDescent="0.2">
      <c r="B15" s="337"/>
      <c r="C15" s="315" t="s">
        <v>621</v>
      </c>
      <c r="D15" s="315" t="s">
        <v>678</v>
      </c>
    </row>
    <row r="16" spans="2:4" x14ac:dyDescent="0.2">
      <c r="B16" s="337"/>
      <c r="C16" s="315" t="s">
        <v>623</v>
      </c>
      <c r="D16" s="315" t="s">
        <v>679</v>
      </c>
    </row>
    <row r="17" spans="2:4" x14ac:dyDescent="0.2">
      <c r="B17" s="337"/>
      <c r="C17" s="315" t="s">
        <v>619</v>
      </c>
      <c r="D17" s="315" t="s">
        <v>677</v>
      </c>
    </row>
    <row r="18" spans="2:4" x14ac:dyDescent="0.2">
      <c r="B18" s="337"/>
      <c r="C18" s="315" t="s">
        <v>625</v>
      </c>
      <c r="D18" s="315" t="s">
        <v>680</v>
      </c>
    </row>
    <row r="19" spans="2:4" x14ac:dyDescent="0.2">
      <c r="B19" s="337"/>
      <c r="C19" s="315" t="s">
        <v>632</v>
      </c>
      <c r="D19" s="315" t="s">
        <v>631</v>
      </c>
    </row>
    <row r="20" spans="2:4" x14ac:dyDescent="0.2">
      <c r="B20" s="337"/>
      <c r="C20" s="315" t="s">
        <v>711</v>
      </c>
      <c r="D20" s="315" t="s">
        <v>712</v>
      </c>
    </row>
    <row r="21" spans="2:4" x14ac:dyDescent="0.2">
      <c r="B21" s="337"/>
      <c r="C21" s="315" t="s">
        <v>713</v>
      </c>
      <c r="D21" s="315" t="s">
        <v>714</v>
      </c>
    </row>
    <row r="22" spans="2:4" x14ac:dyDescent="0.2">
      <c r="B22" s="337"/>
      <c r="C22" s="315" t="s">
        <v>608</v>
      </c>
      <c r="D22" s="315" t="s">
        <v>609</v>
      </c>
    </row>
    <row r="23" spans="2:4" x14ac:dyDescent="0.2">
      <c r="B23" s="337"/>
      <c r="C23" s="315" t="s">
        <v>629</v>
      </c>
      <c r="D23" s="315" t="s">
        <v>628</v>
      </c>
    </row>
    <row r="24" spans="2:4" x14ac:dyDescent="0.2">
      <c r="B24" s="337"/>
      <c r="C24" s="315" t="s">
        <v>709</v>
      </c>
      <c r="D24" s="315" t="s">
        <v>710</v>
      </c>
    </row>
    <row r="25" spans="2:4" x14ac:dyDescent="0.2">
      <c r="B25" s="337"/>
      <c r="C25" s="315" t="s">
        <v>715</v>
      </c>
      <c r="D25" s="315" t="s">
        <v>716</v>
      </c>
    </row>
    <row r="26" spans="2:4" x14ac:dyDescent="0.2">
      <c r="B26" s="337"/>
      <c r="C26" s="315" t="s">
        <v>627</v>
      </c>
      <c r="D26" s="315" t="s">
        <v>681</v>
      </c>
    </row>
    <row r="27" spans="2:4" x14ac:dyDescent="0.2">
      <c r="B27" s="337"/>
      <c r="C27" s="315" t="s">
        <v>630</v>
      </c>
      <c r="D27" s="315" t="s">
        <v>682</v>
      </c>
    </row>
    <row r="28" spans="2:4" x14ac:dyDescent="0.2">
      <c r="B28" s="329" t="s">
        <v>683</v>
      </c>
      <c r="C28" s="320" t="s">
        <v>634</v>
      </c>
      <c r="D28" s="320" t="s">
        <v>666</v>
      </c>
    </row>
    <row r="29" spans="2:4" x14ac:dyDescent="0.2">
      <c r="B29" s="329"/>
      <c r="C29" s="317" t="s">
        <v>636</v>
      </c>
      <c r="D29" s="317" t="s">
        <v>635</v>
      </c>
    </row>
    <row r="30" spans="2:4" x14ac:dyDescent="0.2">
      <c r="B30" s="329"/>
      <c r="C30" s="317" t="s">
        <v>638</v>
      </c>
      <c r="D30" s="317" t="s">
        <v>637</v>
      </c>
    </row>
    <row r="31" spans="2:4" x14ac:dyDescent="0.2">
      <c r="B31" s="329"/>
      <c r="C31" s="316" t="s">
        <v>639</v>
      </c>
      <c r="D31" s="316" t="s">
        <v>684</v>
      </c>
    </row>
    <row r="32" spans="2:4" x14ac:dyDescent="0.2">
      <c r="B32" s="326"/>
      <c r="C32" s="316" t="s">
        <v>692</v>
      </c>
      <c r="D32" s="316" t="s">
        <v>691</v>
      </c>
    </row>
    <row r="33" spans="2:4" x14ac:dyDescent="0.2">
      <c r="B33" s="326"/>
      <c r="C33" s="316" t="s">
        <v>718</v>
      </c>
      <c r="D33" s="316" t="s">
        <v>610</v>
      </c>
    </row>
    <row r="34" spans="2:4" x14ac:dyDescent="0.2">
      <c r="B34" s="326"/>
      <c r="C34" s="316" t="s">
        <v>727</v>
      </c>
      <c r="D34" s="316" t="s">
        <v>611</v>
      </c>
    </row>
    <row r="35" spans="2:4" x14ac:dyDescent="0.2">
      <c r="B35" s="330" t="s">
        <v>685</v>
      </c>
      <c r="C35" s="318" t="s">
        <v>641</v>
      </c>
      <c r="D35" s="318" t="s">
        <v>667</v>
      </c>
    </row>
    <row r="36" spans="2:4" x14ac:dyDescent="0.2">
      <c r="B36" s="331"/>
      <c r="C36" s="319" t="s">
        <v>643</v>
      </c>
      <c r="D36" s="319" t="s">
        <v>642</v>
      </c>
    </row>
    <row r="37" spans="2:4" x14ac:dyDescent="0.2">
      <c r="B37" s="331"/>
      <c r="C37" s="319" t="s">
        <v>644</v>
      </c>
      <c r="D37" s="319" t="s">
        <v>493</v>
      </c>
    </row>
    <row r="38" spans="2:4" x14ac:dyDescent="0.2">
      <c r="B38" s="332"/>
      <c r="C38" s="319" t="s">
        <v>646</v>
      </c>
      <c r="D38" s="319" t="s">
        <v>645</v>
      </c>
    </row>
  </sheetData>
  <mergeCells count="5">
    <mergeCell ref="B4:B6"/>
    <mergeCell ref="B28:B31"/>
    <mergeCell ref="B35:B38"/>
    <mergeCell ref="B7:B9"/>
    <mergeCell ref="B10:B2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N436"/>
  <sheetViews>
    <sheetView showGridLines="0" topLeftCell="F7" zoomScale="80" zoomScaleNormal="80" zoomScaleSheetLayoutView="75" workbookViewId="0">
      <selection activeCell="U12" sqref="U12"/>
    </sheetView>
  </sheetViews>
  <sheetFormatPr baseColWidth="10" defaultRowHeight="12.75" outlineLevelRow="1" outlineLevelCol="1" x14ac:dyDescent="0.2"/>
  <cols>
    <col min="1" max="1" width="29.5703125" style="158" hidden="1" customWidth="1" outlineLevel="1"/>
    <col min="2" max="2" width="28.28515625" style="158" hidden="1" customWidth="1" outlineLevel="1"/>
    <col min="3" max="3" width="26.85546875" style="158" hidden="1" customWidth="1" outlineLevel="1"/>
    <col min="4" max="5" width="12.5703125" style="158" hidden="1" customWidth="1" outlineLevel="1"/>
    <col min="6" max="6" width="2.7109375" style="158" customWidth="1" collapsed="1"/>
    <col min="7" max="7" width="55.28515625" style="227" customWidth="1"/>
    <col min="8" max="8" width="1.140625" style="158" customWidth="1"/>
    <col min="9" max="12" width="10.140625" style="158" customWidth="1"/>
    <col min="13" max="13" width="12" style="158" customWidth="1" outlineLevel="1"/>
    <col min="14" max="25" width="8.7109375" style="158" customWidth="1"/>
    <col min="26" max="26" width="10.140625" style="158" customWidth="1"/>
    <col min="27" max="27" width="1.140625" style="158" customWidth="1"/>
    <col min="28" max="28" width="12.42578125" style="158" customWidth="1"/>
    <col min="29" max="29" width="10" style="227" customWidth="1"/>
    <col min="30" max="30" width="3.5703125" style="158" customWidth="1"/>
    <col min="31" max="31" width="13.42578125" style="158" customWidth="1" outlineLevel="1"/>
    <col min="32" max="32" width="7.5703125" style="227" customWidth="1" outlineLevel="1"/>
    <col min="33" max="33" width="4" style="158" customWidth="1"/>
    <col min="34" max="34" width="11.85546875" style="158" hidden="1" customWidth="1" outlineLevel="1"/>
    <col min="35" max="35" width="3.7109375" style="158" hidden="1" customWidth="1" outlineLevel="1"/>
    <col min="36" max="37" width="10.140625" style="158" hidden="1" customWidth="1" outlineLevel="1"/>
    <col min="38" max="38" width="11.42578125" style="158" collapsed="1"/>
    <col min="39" max="16384" width="11.42578125" style="158"/>
  </cols>
  <sheetData>
    <row r="1" spans="1:37" hidden="1" outlineLevel="1" x14ac:dyDescent="0.2">
      <c r="B1" s="227" t="s">
        <v>7</v>
      </c>
      <c r="C1" s="227"/>
      <c r="N1" s="228" t="s">
        <v>9</v>
      </c>
      <c r="O1" s="228" t="s">
        <v>10</v>
      </c>
      <c r="P1" s="228" t="s">
        <v>11</v>
      </c>
      <c r="Q1" s="228" t="s">
        <v>12</v>
      </c>
      <c r="R1" s="228" t="s">
        <v>13</v>
      </c>
      <c r="S1" s="228" t="s">
        <v>14</v>
      </c>
      <c r="T1" s="228" t="s">
        <v>326</v>
      </c>
      <c r="U1" s="228" t="s">
        <v>15</v>
      </c>
      <c r="V1" s="228" t="s">
        <v>16</v>
      </c>
      <c r="W1" s="228" t="s">
        <v>17</v>
      </c>
      <c r="X1" s="228" t="s">
        <v>18</v>
      </c>
      <c r="Y1" s="228" t="s">
        <v>19</v>
      </c>
    </row>
    <row r="2" spans="1:37" hidden="1" outlineLevel="1" x14ac:dyDescent="0.2">
      <c r="B2" s="227" t="s">
        <v>8</v>
      </c>
      <c r="C2" s="227"/>
      <c r="I2" s="229" t="str">
        <f>Paramètre!$C$3</f>
        <v>(a)</v>
      </c>
      <c r="J2" s="229" t="str">
        <f>Paramètre!$D$3</f>
        <v>(c)</v>
      </c>
      <c r="K2" s="229" t="str">
        <f>Paramètre!$E$3</f>
        <v>(d)</v>
      </c>
      <c r="L2" s="229" t="str">
        <f>Paramètre!$F$3</f>
        <v>(e)</v>
      </c>
      <c r="M2" s="229" t="str">
        <f>Paramètre!$G$3</f>
        <v>(f)</v>
      </c>
      <c r="N2" s="230" t="b">
        <f>N$1&lt;=Paramètre!$H$6</f>
        <v>1</v>
      </c>
      <c r="O2" s="230" t="b">
        <f>O$1&lt;=Paramètre!$H$6</f>
        <v>1</v>
      </c>
      <c r="P2" s="230" t="b">
        <f>P$1&lt;=Paramètre!$H$6</f>
        <v>1</v>
      </c>
      <c r="Q2" s="230" t="b">
        <f>Q$1&lt;=Paramètre!$H$6</f>
        <v>1</v>
      </c>
      <c r="R2" s="230" t="b">
        <f>R$1&lt;=Paramètre!$H$6</f>
        <v>1</v>
      </c>
      <c r="S2" s="230" t="b">
        <f>S$1&lt;=Paramètre!$H$6</f>
        <v>1</v>
      </c>
      <c r="T2" s="230" t="b">
        <f>T$1&lt;=Paramètre!$H$6</f>
        <v>1</v>
      </c>
      <c r="U2" s="230" t="b">
        <f>U$1&lt;=Paramètre!$H$6</f>
        <v>1</v>
      </c>
      <c r="V2" s="230" t="b">
        <f>V$1&lt;=Paramètre!$H$6</f>
        <v>1</v>
      </c>
      <c r="W2" s="230" t="b">
        <f>W$1&lt;=Paramètre!$H$6</f>
        <v>1</v>
      </c>
      <c r="X2" s="230" t="b">
        <f>X$1&lt;=Paramètre!$H$6</f>
        <v>1</v>
      </c>
      <c r="Y2" s="230" t="b">
        <f>Y$1&lt;=Paramètre!$H$6</f>
        <v>1</v>
      </c>
      <c r="Z2" s="229" t="s">
        <v>40</v>
      </c>
      <c r="AC2" s="260">
        <v>-0.15</v>
      </c>
      <c r="AF2" s="260">
        <v>-0.15</v>
      </c>
      <c r="AJ2" s="229"/>
      <c r="AK2" s="229"/>
    </row>
    <row r="3" spans="1:37" hidden="1" outlineLevel="1" x14ac:dyDescent="0.2">
      <c r="B3" s="227" t="str">
        <f>CONCATENATE("RU sum ",$G$8)</f>
        <v>RU sum Contrôle Ebit</v>
      </c>
      <c r="C3" s="227"/>
      <c r="I3" s="261" t="str">
        <f>"FL="&amp;Paramètre!$C$4</f>
        <v>FL=R</v>
      </c>
      <c r="J3" s="261" t="str">
        <f>"FL="&amp;Paramètre!$D$4</f>
        <v>FL=R</v>
      </c>
      <c r="K3" s="261" t="str">
        <f>"FL="&amp;Paramètre!$E$4</f>
        <v>FL=R</v>
      </c>
      <c r="L3" s="261" t="str">
        <f>"FL="&amp;Paramètre!$F$4</f>
        <v>FL=BN+1</v>
      </c>
      <c r="M3" s="261" t="str">
        <f>"FL="&amp;Paramètre!$G$4</f>
        <v>FL=BN+1</v>
      </c>
      <c r="N3" s="261" t="str">
        <f>"FL="&amp;Paramètre!$H$4</f>
        <v>FL=R</v>
      </c>
      <c r="O3" s="261" t="str">
        <f>"FL="&amp;Paramètre!$H$4</f>
        <v>FL=R</v>
      </c>
      <c r="P3" s="261" t="str">
        <f>"FL="&amp;Paramètre!$H$4</f>
        <v>FL=R</v>
      </c>
      <c r="Q3" s="261" t="str">
        <f>"FL="&amp;Paramètre!$H$4</f>
        <v>FL=R</v>
      </c>
      <c r="R3" s="261" t="str">
        <f>"FL="&amp;Paramètre!$H$4</f>
        <v>FL=R</v>
      </c>
      <c r="S3" s="261" t="str">
        <f>"FL="&amp;Paramètre!$H$4</f>
        <v>FL=R</v>
      </c>
      <c r="T3" s="261" t="str">
        <f>"FL="&amp;Paramètre!$H$4</f>
        <v>FL=R</v>
      </c>
      <c r="U3" s="261" t="str">
        <f>"FL="&amp;Paramètre!$H$4</f>
        <v>FL=R</v>
      </c>
      <c r="V3" s="261" t="str">
        <f>"FL="&amp;Paramètre!$H$4</f>
        <v>FL=R</v>
      </c>
      <c r="W3" s="261" t="str">
        <f>"FL="&amp;Paramètre!$H$4</f>
        <v>FL=R</v>
      </c>
      <c r="X3" s="261" t="str">
        <f>"FL="&amp;Paramètre!$H$4</f>
        <v>FL=R</v>
      </c>
      <c r="Y3" s="261" t="str">
        <f>"FL="&amp;Paramètre!$H$4</f>
        <v>FL=R</v>
      </c>
      <c r="Z3" s="261" t="str">
        <f>"FL="&amp;Paramètre!$H$4</f>
        <v>FL=R</v>
      </c>
      <c r="AJ3" s="261"/>
      <c r="AK3" s="261"/>
    </row>
    <row r="4" spans="1:37" hidden="1" outlineLevel="1" x14ac:dyDescent="0.2">
      <c r="B4" s="231" t="str">
        <f>"DP="&amp;Paramètre!$C$7-1&amp;"."&amp;Paramètre!$C$6</f>
        <v>DP=2017.12</v>
      </c>
      <c r="C4" s="227"/>
      <c r="I4" s="261" t="str">
        <f>"CA="&amp;Paramètre!$C$5</f>
        <v>CA=REEL</v>
      </c>
      <c r="J4" s="261" t="str">
        <f>"CA="&amp;Paramètre!$D$5</f>
        <v>CA=REEL</v>
      </c>
      <c r="K4" s="261" t="str">
        <f>"CA="&amp;Paramètre!$E$5</f>
        <v>CA=REEL</v>
      </c>
      <c r="L4" s="261" t="str">
        <f>"CA="&amp;Paramètre!$F$5</f>
        <v>CA=PREV0</v>
      </c>
      <c r="M4" s="261" t="str">
        <f>"CA="&amp;Paramètre!$G$5</f>
        <v>CA=PREV0</v>
      </c>
      <c r="N4" s="261" t="str">
        <f>"CA="&amp;Paramètre!$H$5</f>
        <v>CA=REEL</v>
      </c>
      <c r="O4" s="261" t="str">
        <f>"CA="&amp;Paramètre!$H$5</f>
        <v>CA=REEL</v>
      </c>
      <c r="P4" s="261" t="str">
        <f>"CA="&amp;Paramètre!$H$5</f>
        <v>CA=REEL</v>
      </c>
      <c r="Q4" s="261" t="str">
        <f>"CA="&amp;Paramètre!$H$5</f>
        <v>CA=REEL</v>
      </c>
      <c r="R4" s="261" t="str">
        <f>"CA="&amp;Paramètre!$H$5</f>
        <v>CA=REEL</v>
      </c>
      <c r="S4" s="261" t="str">
        <f>"CA="&amp;Paramètre!$H$5</f>
        <v>CA=REEL</v>
      </c>
      <c r="T4" s="261" t="str">
        <f>"CA="&amp;Paramètre!$H$5</f>
        <v>CA=REEL</v>
      </c>
      <c r="U4" s="261" t="str">
        <f>"CA="&amp;Paramètre!$H$5</f>
        <v>CA=REEL</v>
      </c>
      <c r="V4" s="261" t="str">
        <f>"CA="&amp;Paramètre!$H$5</f>
        <v>CA=REEL</v>
      </c>
      <c r="W4" s="261" t="str">
        <f>"CA="&amp;Paramètre!$H$5</f>
        <v>CA=REEL</v>
      </c>
      <c r="X4" s="261" t="str">
        <f>"CA="&amp;Paramètre!$H$5</f>
        <v>CA=REEL</v>
      </c>
      <c r="Y4" s="261" t="str">
        <f>"CA="&amp;Paramètre!$H$5</f>
        <v>CA=REEL</v>
      </c>
      <c r="Z4" s="261" t="str">
        <f>"CA="&amp;Paramètre!$H$5</f>
        <v>CA=REEL</v>
      </c>
      <c r="AC4" s="262"/>
      <c r="AF4" s="262"/>
      <c r="AJ4" s="261"/>
      <c r="AK4" s="261"/>
    </row>
    <row r="5" spans="1:37" hidden="1" outlineLevel="1" x14ac:dyDescent="0.2">
      <c r="C5" s="227"/>
      <c r="I5" s="261" t="str">
        <f>"DP="&amp;Paramètre!$C$7&amp;"."&amp;Paramètre!$C$6</f>
        <v>DP=2018.12</v>
      </c>
      <c r="J5" s="261" t="str">
        <f>"DP="&amp;Paramètre!$D$7&amp;"."&amp;Paramètre!$D$6</f>
        <v>DP=2019.12</v>
      </c>
      <c r="K5" s="261" t="str">
        <f>"DP="&amp;Paramètre!$E$7&amp;"."&amp;Paramètre!$E$6</f>
        <v>DP=2019.12</v>
      </c>
      <c r="L5" s="261" t="str">
        <f>"DP="&amp;Paramètre!$F$7&amp;"."&amp;Paramètre!$F$6</f>
        <v>DP=2020.01</v>
      </c>
      <c r="M5" s="261" t="str">
        <f>"DP="&amp;Paramètre!$G$7&amp;"."&amp;Paramètre!$G$6</f>
        <v>DP=2020.01</v>
      </c>
      <c r="N5" s="261" t="str">
        <f>IF(N$1&lt;=Paramètre!$H$6,"DP="&amp;Paramètre!$H$7&amp;"."&amp;N$1,"")</f>
        <v>DP=2020.01</v>
      </c>
      <c r="O5" s="261" t="str">
        <f>IF(O$1&lt;=Paramètre!$H$6,"DP="&amp;Paramètre!$H$7&amp;"."&amp;O$1,"")</f>
        <v>DP=2020.02</v>
      </c>
      <c r="P5" s="261" t="str">
        <f>IF(P$1&lt;=Paramètre!$H$6,"DP="&amp;Paramètre!$H$7&amp;"."&amp;P$1,"")</f>
        <v>DP=2020.03</v>
      </c>
      <c r="Q5" s="261" t="str">
        <f>IF(Q$1&lt;=Paramètre!$H$6,"DP="&amp;Paramètre!$H$7&amp;"."&amp;Q$1,"")</f>
        <v>DP=2020.04</v>
      </c>
      <c r="R5" s="261" t="str">
        <f>IF(R$1&lt;=Paramètre!$H$6,"DP="&amp;Paramètre!$H$7&amp;"."&amp;R$1,"")</f>
        <v>DP=2020.05</v>
      </c>
      <c r="S5" s="261" t="str">
        <f>IF(S$1&lt;=Paramètre!$H$6,"DP="&amp;Paramètre!$H$7&amp;"."&amp;S$1,"")</f>
        <v>DP=2020.06</v>
      </c>
      <c r="T5" s="261" t="str">
        <f>IF(T$1&lt;=Paramètre!$H$6,"DP="&amp;Paramètre!$H$7&amp;"."&amp;T$1,"")</f>
        <v>DP=2020.07</v>
      </c>
      <c r="U5" s="261" t="str">
        <f>IF(U$1&lt;=Paramètre!$H$6,"DP="&amp;Paramètre!$H$7&amp;"."&amp;U$1,"")</f>
        <v>DP=2020.08</v>
      </c>
      <c r="V5" s="261" t="str">
        <f>IF(V$1&lt;=Paramètre!$H$6,"DP="&amp;Paramètre!$H$7&amp;"."&amp;V$1,"")</f>
        <v>DP=2020.09</v>
      </c>
      <c r="W5" s="261" t="str">
        <f>IF(W$1&lt;=Paramètre!$H$6,"DP="&amp;Paramètre!$H$7&amp;"."&amp;W$1,"")</f>
        <v>DP=2020.10</v>
      </c>
      <c r="X5" s="261" t="str">
        <f>IF(X$1&lt;=Paramètre!$H$6,"DP="&amp;Paramètre!$H$7&amp;"."&amp;X$1,"")</f>
        <v>DP=2020.11</v>
      </c>
      <c r="Y5" s="261" t="str">
        <f>IF(Y$1&lt;=Paramètre!$H$6,"DP="&amp;Paramètre!$H$7&amp;"."&amp;Y$1,"")</f>
        <v>DP=2020.12</v>
      </c>
      <c r="Z5" s="261" t="str">
        <f>"DP="&amp;Paramètre!$H$7&amp;"."&amp;Paramètre!$H$6</f>
        <v>DP=2020.12</v>
      </c>
      <c r="AC5" s="262"/>
      <c r="AF5" s="262"/>
      <c r="AJ5" s="261"/>
      <c r="AK5" s="261"/>
    </row>
    <row r="6" spans="1:37" hidden="1" outlineLevel="1" x14ac:dyDescent="0.2">
      <c r="H6" s="227"/>
      <c r="I6" s="227"/>
      <c r="J6" s="158" t="e">
        <f>IF(#REF!=0,"nok","")</f>
        <v>#REF!</v>
      </c>
      <c r="K6" s="158" t="e">
        <f>IF(#REF!=0,"nok","")</f>
        <v>#REF!</v>
      </c>
      <c r="L6" s="158" t="e">
        <f>IF(#REF!=0,"nok","")</f>
        <v>#REF!</v>
      </c>
      <c r="M6" s="158" t="e">
        <f>IF(#REF!=0,"nok","")</f>
        <v>#REF!</v>
      </c>
    </row>
    <row r="7" spans="1:37" collapsed="1" x14ac:dyDescent="0.2">
      <c r="G7" s="263"/>
      <c r="N7" s="264"/>
      <c r="Z7" s="264"/>
    </row>
    <row r="8" spans="1:37" ht="12.75" customHeight="1" x14ac:dyDescent="0.2">
      <c r="G8" s="340" t="s">
        <v>413</v>
      </c>
      <c r="H8" s="232"/>
      <c r="I8" s="233" t="s">
        <v>5</v>
      </c>
      <c r="J8" s="233" t="s">
        <v>5</v>
      </c>
      <c r="K8" s="233" t="s">
        <v>5</v>
      </c>
      <c r="L8" s="234" t="s">
        <v>394</v>
      </c>
      <c r="M8" s="234" t="s">
        <v>394</v>
      </c>
      <c r="N8" s="235" t="s">
        <v>5</v>
      </c>
      <c r="O8" s="235" t="s">
        <v>5</v>
      </c>
      <c r="P8" s="235" t="s">
        <v>5</v>
      </c>
      <c r="Q8" s="235" t="s">
        <v>5</v>
      </c>
      <c r="R8" s="235" t="s">
        <v>5</v>
      </c>
      <c r="S8" s="235" t="s">
        <v>5</v>
      </c>
      <c r="T8" s="235" t="s">
        <v>5</v>
      </c>
      <c r="U8" s="235" t="s">
        <v>5</v>
      </c>
      <c r="V8" s="235" t="s">
        <v>5</v>
      </c>
      <c r="W8" s="235" t="s">
        <v>5</v>
      </c>
      <c r="X8" s="235" t="s">
        <v>5</v>
      </c>
      <c r="Y8" s="235" t="s">
        <v>5</v>
      </c>
      <c r="Z8" s="236" t="s">
        <v>5</v>
      </c>
      <c r="AB8" s="341" t="s">
        <v>749</v>
      </c>
      <c r="AC8" s="343" t="s">
        <v>750</v>
      </c>
      <c r="AD8" s="232"/>
      <c r="AE8" s="341" t="s">
        <v>749</v>
      </c>
      <c r="AF8" s="343" t="s">
        <v>750</v>
      </c>
      <c r="AH8" s="345" t="s">
        <v>412</v>
      </c>
      <c r="AJ8" s="338" t="s">
        <v>231</v>
      </c>
      <c r="AK8" s="338" t="s">
        <v>106</v>
      </c>
    </row>
    <row r="9" spans="1:37" ht="12.75" customHeight="1" x14ac:dyDescent="0.2">
      <c r="G9" s="340"/>
      <c r="H9" s="232"/>
      <c r="I9" s="237" t="s">
        <v>751</v>
      </c>
      <c r="J9" s="237" t="s">
        <v>752</v>
      </c>
      <c r="K9" s="237" t="s">
        <v>752</v>
      </c>
      <c r="L9" s="238" t="s">
        <v>728</v>
      </c>
      <c r="M9" s="238" t="s">
        <v>728</v>
      </c>
      <c r="N9" s="239" t="s">
        <v>9</v>
      </c>
      <c r="O9" s="239" t="s">
        <v>10</v>
      </c>
      <c r="P9" s="239" t="s">
        <v>11</v>
      </c>
      <c r="Q9" s="239" t="s">
        <v>12</v>
      </c>
      <c r="R9" s="239" t="s">
        <v>13</v>
      </c>
      <c r="S9" s="239" t="s">
        <v>14</v>
      </c>
      <c r="T9" s="239" t="s">
        <v>326</v>
      </c>
      <c r="U9" s="239" t="s">
        <v>15</v>
      </c>
      <c r="V9" s="239" t="s">
        <v>16</v>
      </c>
      <c r="W9" s="239" t="s">
        <v>17</v>
      </c>
      <c r="X9" s="239" t="s">
        <v>18</v>
      </c>
      <c r="Y9" s="239" t="s">
        <v>19</v>
      </c>
      <c r="Z9" s="240" t="s">
        <v>753</v>
      </c>
      <c r="AB9" s="342"/>
      <c r="AC9" s="344"/>
      <c r="AD9" s="232"/>
      <c r="AE9" s="342"/>
      <c r="AF9" s="344"/>
      <c r="AH9" s="346"/>
      <c r="AJ9" s="339"/>
      <c r="AK9" s="339"/>
    </row>
    <row r="10" spans="1:37" ht="18" customHeight="1" x14ac:dyDescent="0.2">
      <c r="A10" s="241" t="s">
        <v>647</v>
      </c>
      <c r="B10" s="242" t="s">
        <v>37</v>
      </c>
      <c r="C10" s="242" t="s">
        <v>22</v>
      </c>
      <c r="D10" s="243">
        <f t="shared" ref="D10" si="0">IF(AND($Z10=0,AB10=0),0,IF(AB10=0,IF($Z10&gt;=0,AC10/$Z10,-AC10/$Z10),IF(AB10&gt;=0,AC10/AB10,-AC10/AB10)))</f>
        <v>-1.09779013479206</v>
      </c>
      <c r="E10" s="243">
        <f t="shared" ref="E10" si="1">IF(AND($Z10=0,AE10=0),0,IF(AE10=0,IF($Z10&gt;=0,AF10/$Z10,-AF10/$Z10),IF(AE10&gt;=0,AF10/AE10,-AF10/AE10)))</f>
        <v>-1.09779013479206</v>
      </c>
      <c r="G10" s="244" t="s">
        <v>489</v>
      </c>
      <c r="I10" s="245">
        <v>186.49592999999999</v>
      </c>
      <c r="J10" s="245">
        <v>201.05472</v>
      </c>
      <c r="K10" s="245">
        <v>201.05472</v>
      </c>
      <c r="L10" s="246">
        <v>284.63546000000002</v>
      </c>
      <c r="M10" s="246">
        <v>284.63546000000002</v>
      </c>
      <c r="N10" s="245">
        <v>36.174720000000001</v>
      </c>
      <c r="O10" s="245">
        <v>-218.50908000000001</v>
      </c>
      <c r="P10" s="245">
        <v>-6.0626800000000003</v>
      </c>
      <c r="Q10" s="245">
        <v>-36.583290000000005</v>
      </c>
      <c r="R10" s="245">
        <v>4.9995300000000213</v>
      </c>
      <c r="S10" s="245">
        <v>12.96450999999999</v>
      </c>
      <c r="T10" s="245">
        <v>33.203410000000986</v>
      </c>
      <c r="U10" s="245">
        <v>-94.47466</v>
      </c>
      <c r="V10" s="245">
        <v>-13.541949999998963</v>
      </c>
      <c r="W10" s="245">
        <v>40.805669999996979</v>
      </c>
      <c r="X10" s="245">
        <v>6.1007200000009902</v>
      </c>
      <c r="Y10" s="245">
        <v>207.0892499999994</v>
      </c>
      <c r="Z10" s="245">
        <v>-27.833850000000599</v>
      </c>
      <c r="AB10" s="245">
        <v>284.63546000000002</v>
      </c>
      <c r="AC10" s="247">
        <v>-312.47000000000003</v>
      </c>
      <c r="AD10" s="252"/>
      <c r="AE10" s="245">
        <v>284.63546000000002</v>
      </c>
      <c r="AF10" s="247">
        <v>-312.47000000000003</v>
      </c>
      <c r="AH10" s="270" t="e">
        <f>(M10-Z10)/IFERROR((12-Paramètre!$H$6),0)</f>
        <v>#DIV/0!</v>
      </c>
      <c r="AJ10" s="273"/>
      <c r="AK10" s="273"/>
    </row>
    <row r="11" spans="1:37" ht="18" customHeight="1" x14ac:dyDescent="0.2">
      <c r="A11" s="241" t="s">
        <v>648</v>
      </c>
      <c r="B11" s="242" t="s">
        <v>37</v>
      </c>
      <c r="C11" s="242" t="s">
        <v>22</v>
      </c>
      <c r="D11" s="243">
        <f>IF(AND($Z11=0,AB11=0),0,IF(AB11=0,IF($Z11&gt;=0,AC11/$Z11,-AC11/$Z11),IF(AB11&gt;=0,AC11/AB11,-AC11/AB11)))</f>
        <v>0.83649724433557349</v>
      </c>
      <c r="E11" s="243">
        <f>IF(AND($Z11=0,AE11=0),0,IF(AE11=0,IF($Z11&gt;=0,AF11/$Z11,-AF11/$Z11),IF(AE11&gt;=0,AF11/AE11,-AF11/AE11)))</f>
        <v>0.83649724433557349</v>
      </c>
      <c r="G11" s="244" t="s">
        <v>669</v>
      </c>
      <c r="I11" s="245">
        <v>-164.461029999999</v>
      </c>
      <c r="J11" s="245">
        <v>-126.28375999999901</v>
      </c>
      <c r="K11" s="245">
        <v>-126.28375999999901</v>
      </c>
      <c r="L11" s="246">
        <v>16.330000000000101</v>
      </c>
      <c r="M11" s="246">
        <v>16.330000000000101</v>
      </c>
      <c r="N11" s="245">
        <v>-48.316450000000103</v>
      </c>
      <c r="O11" s="245">
        <v>-1.4082699999998951</v>
      </c>
      <c r="P11" s="245">
        <v>-1.8020299999999025</v>
      </c>
      <c r="Q11" s="245">
        <v>-15.059150000000095</v>
      </c>
      <c r="R11" s="245">
        <v>-2.1236900000000105</v>
      </c>
      <c r="S11" s="245">
        <v>12.874010000000006</v>
      </c>
      <c r="T11" s="245">
        <v>7.3309899999999999</v>
      </c>
      <c r="U11" s="245">
        <v>22.033039999999701</v>
      </c>
      <c r="V11" s="245">
        <v>12.509200000000599</v>
      </c>
      <c r="W11" s="245">
        <v>0.91853999999960045</v>
      </c>
      <c r="X11" s="245">
        <v>2.2832699999999004</v>
      </c>
      <c r="Y11" s="245">
        <v>40.753380000000298</v>
      </c>
      <c r="Z11" s="245">
        <v>29.992840000000101</v>
      </c>
      <c r="AB11" s="245">
        <v>16.330000000000101</v>
      </c>
      <c r="AC11" s="247">
        <v>13.66</v>
      </c>
      <c r="AD11" s="252"/>
      <c r="AE11" s="245">
        <v>16.330000000000101</v>
      </c>
      <c r="AF11" s="247">
        <v>13.66</v>
      </c>
      <c r="AH11" s="270" t="e">
        <f>(M11-Z11)/IFERROR((12-Paramètre!$H$6),0)</f>
        <v>#DIV/0!</v>
      </c>
      <c r="AJ11" s="273"/>
      <c r="AK11" s="273"/>
    </row>
    <row r="12" spans="1:37" ht="18" customHeight="1" x14ac:dyDescent="0.2">
      <c r="A12" s="241" t="s">
        <v>649</v>
      </c>
      <c r="B12" s="242" t="s">
        <v>37</v>
      </c>
      <c r="C12" s="242" t="s">
        <v>22</v>
      </c>
      <c r="D12" s="243">
        <f>IF(AND($Z12=0,AB12=0),0,IF(AB12=0,IF($Z12&gt;=0,AC12/$Z12,-AC12/$Z12),IF(AB12&gt;=0,AC12/AB12,-AC12/AB12)))</f>
        <v>0.28059289471393578</v>
      </c>
      <c r="E12" s="243">
        <f>IF(AND($Z12=0,AE12=0),0,IF(AE12=0,IF($Z12&gt;=0,AF12/$Z12,-AF12/$Z12),IF(AE12&gt;=0,AF12/AE12,-AF12/AE12)))</f>
        <v>0.28059289471393578</v>
      </c>
      <c r="G12" s="244" t="s">
        <v>491</v>
      </c>
      <c r="I12" s="245">
        <v>360.66843999999998</v>
      </c>
      <c r="J12" s="245">
        <v>327.50545</v>
      </c>
      <c r="K12" s="245">
        <v>327.50545</v>
      </c>
      <c r="L12" s="246">
        <v>321.67599999999999</v>
      </c>
      <c r="M12" s="246">
        <v>321.67599999999999</v>
      </c>
      <c r="N12" s="245">
        <v>5.8214600000000001</v>
      </c>
      <c r="O12" s="245">
        <v>37.708039999999997</v>
      </c>
      <c r="P12" s="245">
        <v>32.608669999999506</v>
      </c>
      <c r="Q12" s="245">
        <v>-19.638819999999605</v>
      </c>
      <c r="R12" s="245">
        <v>-17.896390000000004</v>
      </c>
      <c r="S12" s="245">
        <v>94.889430000001099</v>
      </c>
      <c r="T12" s="245">
        <v>81.838049999999015</v>
      </c>
      <c r="U12" s="245">
        <v>-11.979650000000021</v>
      </c>
      <c r="V12" s="245">
        <v>133.90780000000004</v>
      </c>
      <c r="W12" s="245">
        <v>35.89364999999998</v>
      </c>
      <c r="X12" s="245">
        <v>8.1951999999999998</v>
      </c>
      <c r="Y12" s="245">
        <v>30.586219999999969</v>
      </c>
      <c r="Z12" s="245">
        <v>411.93365999999997</v>
      </c>
      <c r="AB12" s="245">
        <v>321.67599999999999</v>
      </c>
      <c r="AC12" s="247">
        <v>90.26</v>
      </c>
      <c r="AE12" s="245">
        <v>321.67599999999999</v>
      </c>
      <c r="AF12" s="247">
        <v>90.26</v>
      </c>
      <c r="AH12" s="270" t="e">
        <f>(M12-Z12)/IFERROR((12-Paramètre!$H$6),0)</f>
        <v>#DIV/0!</v>
      </c>
      <c r="AI12" s="264"/>
      <c r="AJ12" s="273"/>
      <c r="AK12" s="273"/>
    </row>
    <row r="13" spans="1:37" ht="18" customHeight="1" x14ac:dyDescent="0.2">
      <c r="A13" s="241" t="s">
        <v>651</v>
      </c>
      <c r="B13" s="242" t="s">
        <v>37</v>
      </c>
      <c r="C13" s="242" t="s">
        <v>22</v>
      </c>
      <c r="D13" s="243">
        <f t="shared" ref="D13:D23" si="2">IF(AND($Z13=0,AB13=0),0,IF(AB13=0,IF($Z13&gt;=0,AC13/$Z13,-AC13/$Z13),IF(AB13&gt;=0,AC13/AB13,-AC13/AB13)))</f>
        <v>6.2578922078067201E-2</v>
      </c>
      <c r="E13" s="243">
        <f t="shared" ref="E13:E23" si="3">IF(AND($Z13=0,AE13=0),0,IF(AE13=0,IF($Z13&gt;=0,AF13/$Z13,-AF13/$Z13),IF(AE13&gt;=0,AF13/AE13,-AF13/AE13)))</f>
        <v>6.2578922078067201E-2</v>
      </c>
      <c r="G13" s="244" t="s">
        <v>671</v>
      </c>
      <c r="I13" s="297">
        <v>22.5030999999999</v>
      </c>
      <c r="J13" s="297">
        <v>41.401780000000102</v>
      </c>
      <c r="K13" s="297">
        <v>41.401780000000102</v>
      </c>
      <c r="L13" s="246">
        <v>35.794800000000002</v>
      </c>
      <c r="M13" s="246">
        <v>35.794800000000002</v>
      </c>
      <c r="N13" s="297">
        <v>21.790939999999999</v>
      </c>
      <c r="O13" s="297">
        <v>10.425380000000004</v>
      </c>
      <c r="P13" s="297">
        <v>-1.9075500000000041</v>
      </c>
      <c r="Q13" s="297">
        <v>-7.9613099999999974</v>
      </c>
      <c r="R13" s="297">
        <v>-4.4726600000000012</v>
      </c>
      <c r="S13" s="297">
        <v>3.2063099999999984</v>
      </c>
      <c r="T13" s="297">
        <v>5.2831399999999995</v>
      </c>
      <c r="U13" s="297">
        <v>8.4153499999999042</v>
      </c>
      <c r="V13" s="297">
        <v>14.084619999999994</v>
      </c>
      <c r="W13" s="297">
        <v>4.1166200000001041</v>
      </c>
      <c r="X13" s="297">
        <v>-40.660789999999999</v>
      </c>
      <c r="Y13" s="297">
        <v>25.713650000000101</v>
      </c>
      <c r="Z13" s="297">
        <v>38.033700000000103</v>
      </c>
      <c r="AB13" s="297">
        <v>35.794800000000002</v>
      </c>
      <c r="AC13" s="247">
        <v>2.2400000000000002</v>
      </c>
      <c r="AD13" s="248"/>
      <c r="AE13" s="297">
        <v>35.794800000000002</v>
      </c>
      <c r="AF13" s="247">
        <v>2.2400000000000002</v>
      </c>
      <c r="AH13" s="270"/>
      <c r="AJ13" s="273"/>
      <c r="AK13" s="273"/>
    </row>
    <row r="14" spans="1:37" ht="18" customHeight="1" x14ac:dyDescent="0.2">
      <c r="A14" s="241" t="s">
        <v>652</v>
      </c>
      <c r="B14" s="242" t="s">
        <v>37</v>
      </c>
      <c r="C14" s="242" t="s">
        <v>22</v>
      </c>
      <c r="D14" s="243">
        <f t="shared" si="2"/>
        <v>-2.2630342066324312E-2</v>
      </c>
      <c r="E14" s="243">
        <f t="shared" si="3"/>
        <v>-2.2630342066324312E-2</v>
      </c>
      <c r="G14" s="244" t="s">
        <v>490</v>
      </c>
      <c r="I14" s="297">
        <v>42.52243</v>
      </c>
      <c r="J14" s="297">
        <v>68.824550000000201</v>
      </c>
      <c r="K14" s="297">
        <v>68.824550000000201</v>
      </c>
      <c r="L14" s="246">
        <v>40.211500000000001</v>
      </c>
      <c r="M14" s="246">
        <v>40.211500000000001</v>
      </c>
      <c r="N14" s="297">
        <v>-0.18249000000000001</v>
      </c>
      <c r="O14" s="297">
        <v>-12.929870000000001</v>
      </c>
      <c r="P14" s="297">
        <v>-12.73607</v>
      </c>
      <c r="Q14" s="297">
        <v>-1.2655700000000003</v>
      </c>
      <c r="R14" s="297">
        <v>17.781089999999992</v>
      </c>
      <c r="S14" s="297">
        <v>-1.0549899999999912</v>
      </c>
      <c r="T14" s="297">
        <v>-1.8143999999999991</v>
      </c>
      <c r="U14" s="297">
        <v>-10.581450000000002</v>
      </c>
      <c r="V14" s="297">
        <v>-1.0225599999999986</v>
      </c>
      <c r="W14" s="297">
        <v>4.2850199999999994</v>
      </c>
      <c r="X14" s="297">
        <v>47.120739999999998</v>
      </c>
      <c r="Y14" s="297">
        <v>11.703689999999902</v>
      </c>
      <c r="Z14" s="297">
        <v>39.3031399999999</v>
      </c>
      <c r="AB14" s="297">
        <v>40.211500000000001</v>
      </c>
      <c r="AC14" s="247">
        <v>-0.91</v>
      </c>
      <c r="AD14" s="248"/>
      <c r="AE14" s="297">
        <v>40.211500000000001</v>
      </c>
      <c r="AF14" s="247">
        <v>-0.91</v>
      </c>
      <c r="AH14" s="270"/>
      <c r="AJ14" s="273"/>
      <c r="AK14" s="273"/>
    </row>
    <row r="15" spans="1:37" ht="18" customHeight="1" x14ac:dyDescent="0.2">
      <c r="A15" s="241" t="s">
        <v>650</v>
      </c>
      <c r="B15" s="242" t="s">
        <v>37</v>
      </c>
      <c r="C15" s="242" t="s">
        <v>22</v>
      </c>
      <c r="D15" s="243">
        <f>IF(AND($Z15=0,AB15=0),0,IF(AB15=0,IF($Z15&gt;=0,AC15/$Z15,-AC15/$Z15),IF(AB15&gt;=0,AC15/AB15,-AC15/AB15)))</f>
        <v>-1.8337953289219022</v>
      </c>
      <c r="E15" s="243">
        <f>IF(AND($Z15=0,AE15=0),0,IF(AE15=0,IF($Z15&gt;=0,AF15/$Z15,-AF15/$Z15),IF(AE15&gt;=0,AF15/AE15,-AF15/AE15)))</f>
        <v>-1.8337953289219022</v>
      </c>
      <c r="G15" s="244" t="s">
        <v>670</v>
      </c>
      <c r="I15" s="245">
        <v>-67.646610000000095</v>
      </c>
      <c r="J15" s="245">
        <v>-44.011850000000003</v>
      </c>
      <c r="K15" s="245">
        <v>-44.011850000000003</v>
      </c>
      <c r="L15" s="246">
        <v>54.509900000000002</v>
      </c>
      <c r="M15" s="246">
        <v>54.509900000000002</v>
      </c>
      <c r="N15" s="245">
        <v>-8.8447399999999998</v>
      </c>
      <c r="O15" s="245">
        <v>-17.567019999999999</v>
      </c>
      <c r="P15" s="245">
        <v>-11.667459999999899</v>
      </c>
      <c r="Q15" s="245">
        <v>4.861419999999903</v>
      </c>
      <c r="R15" s="245">
        <v>-19.305380000000007</v>
      </c>
      <c r="S15" s="245">
        <v>6.3310599999999013</v>
      </c>
      <c r="T15" s="245">
        <v>10.9603800000001</v>
      </c>
      <c r="U15" s="245">
        <v>-21.850679999999898</v>
      </c>
      <c r="V15" s="245">
        <v>0.84179999999999922</v>
      </c>
      <c r="W15" s="245">
        <v>-6.195610000000201</v>
      </c>
      <c r="X15" s="245">
        <v>17.348960000000204</v>
      </c>
      <c r="Y15" s="245">
        <v>-0.36207999999989937</v>
      </c>
      <c r="Z15" s="245">
        <v>-45.449349999999797</v>
      </c>
      <c r="AB15" s="245">
        <v>54.509899999999995</v>
      </c>
      <c r="AC15" s="247">
        <v>-99.96</v>
      </c>
      <c r="AD15" s="248"/>
      <c r="AE15" s="245">
        <v>54.509899999999995</v>
      </c>
      <c r="AF15" s="247">
        <v>-99.96</v>
      </c>
      <c r="AH15" s="270" t="e">
        <f>(M15-Z15)/IFERROR((12-Paramètre!$H$6),0)</f>
        <v>#DIV/0!</v>
      </c>
      <c r="AJ15" s="273"/>
      <c r="AK15" s="273"/>
    </row>
    <row r="16" spans="1:37" ht="18" customHeight="1" x14ac:dyDescent="0.2">
      <c r="A16" s="241" t="s">
        <v>653</v>
      </c>
      <c r="B16" s="242" t="s">
        <v>37</v>
      </c>
      <c r="C16" s="242" t="s">
        <v>22</v>
      </c>
      <c r="D16" s="243">
        <f t="shared" si="2"/>
        <v>-0.43566467682163823</v>
      </c>
      <c r="E16" s="243">
        <f t="shared" si="3"/>
        <v>-0.43566467682163823</v>
      </c>
      <c r="G16" s="244" t="s">
        <v>697</v>
      </c>
      <c r="I16" s="297">
        <v>599.89144999999996</v>
      </c>
      <c r="J16" s="297">
        <v>288.304779999998</v>
      </c>
      <c r="K16" s="297">
        <v>288.304779999998</v>
      </c>
      <c r="L16" s="246">
        <v>411.18779999999902</v>
      </c>
      <c r="M16" s="246">
        <v>411.18779999999902</v>
      </c>
      <c r="N16" s="297">
        <v>-19.6071600000001</v>
      </c>
      <c r="O16" s="297">
        <v>-153.0708799999999</v>
      </c>
      <c r="P16" s="297">
        <v>-37.923360000000002</v>
      </c>
      <c r="Q16" s="297">
        <v>-37.21902</v>
      </c>
      <c r="R16" s="297">
        <v>-31.523030000000006</v>
      </c>
      <c r="S16" s="297">
        <v>89.011380000000031</v>
      </c>
      <c r="T16" s="297">
        <v>44.78506999999999</v>
      </c>
      <c r="U16" s="297">
        <v>-48.305880000000002</v>
      </c>
      <c r="V16" s="297">
        <v>103.31940999999959</v>
      </c>
      <c r="W16" s="297">
        <v>-0.2167799999985931</v>
      </c>
      <c r="X16" s="297">
        <v>24.708939999999302</v>
      </c>
      <c r="Y16" s="297">
        <v>298.09254999999973</v>
      </c>
      <c r="Z16" s="297">
        <v>232.05124000000001</v>
      </c>
      <c r="AB16" s="297">
        <v>411.18779999999902</v>
      </c>
      <c r="AC16" s="247">
        <v>-179.14</v>
      </c>
      <c r="AD16" s="248"/>
      <c r="AE16" s="297">
        <v>411.18779999999902</v>
      </c>
      <c r="AF16" s="247">
        <v>-179.14</v>
      </c>
      <c r="AH16" s="270"/>
      <c r="AJ16" s="273"/>
      <c r="AK16" s="273"/>
    </row>
    <row r="17" spans="1:37" ht="18" customHeight="1" x14ac:dyDescent="0.2">
      <c r="A17" s="241" t="s">
        <v>658</v>
      </c>
      <c r="B17" s="242" t="s">
        <v>37</v>
      </c>
      <c r="C17" s="242" t="s">
        <v>22</v>
      </c>
      <c r="D17" s="243">
        <f>IF(AND($Z17=0,AB17=0),0,IF(AB17=0,IF($Z17&gt;=0,AC17/$Z17,-AC17/$Z17),IF(AB17&gt;=0,AC17/AB17,-AC17/AB17)))</f>
        <v>-0.40188007666332021</v>
      </c>
      <c r="E17" s="243">
        <f>IF(AND($Z17=0,AE17=0),0,IF(AE17=0,IF($Z17&gt;=0,AF17/$Z17,-AF17/$Z17),IF(AE17&gt;=0,AF17/AE17,-AF17/AE17)))</f>
        <v>-0.40188007666332021</v>
      </c>
      <c r="G17" s="244" t="s">
        <v>702</v>
      </c>
      <c r="I17" s="297">
        <v>364.34674000000001</v>
      </c>
      <c r="J17" s="297">
        <v>599.20137</v>
      </c>
      <c r="K17" s="297">
        <v>599.20137</v>
      </c>
      <c r="L17" s="246">
        <v>547.85</v>
      </c>
      <c r="M17" s="246">
        <v>547.85</v>
      </c>
      <c r="N17" s="297">
        <v>-108.90322</v>
      </c>
      <c r="O17" s="297">
        <v>99.474869999999939</v>
      </c>
      <c r="P17" s="297">
        <v>40.286070000000166</v>
      </c>
      <c r="Q17" s="297">
        <v>-16.1799700000001</v>
      </c>
      <c r="R17" s="297">
        <v>26.418970000000098</v>
      </c>
      <c r="S17" s="297">
        <v>16.266589999999802</v>
      </c>
      <c r="T17" s="297">
        <v>11.130550000000497</v>
      </c>
      <c r="U17" s="297">
        <v>-0.31542000000069947</v>
      </c>
      <c r="V17" s="297">
        <v>58.824680000000299</v>
      </c>
      <c r="W17" s="297">
        <v>43.138249999999999</v>
      </c>
      <c r="X17" s="297">
        <v>45.17052000000001</v>
      </c>
      <c r="Y17" s="297">
        <v>112.36516999999998</v>
      </c>
      <c r="Z17" s="297">
        <v>327.67705999999998</v>
      </c>
      <c r="AB17" s="297">
        <v>547.85</v>
      </c>
      <c r="AC17" s="247">
        <v>-220.17</v>
      </c>
      <c r="AD17" s="248"/>
      <c r="AE17" s="297">
        <v>547.85</v>
      </c>
      <c r="AF17" s="247">
        <v>-220.17</v>
      </c>
      <c r="AH17" s="270"/>
      <c r="AJ17" s="273"/>
      <c r="AK17" s="273"/>
    </row>
    <row r="18" spans="1:37" ht="18" customHeight="1" x14ac:dyDescent="0.2">
      <c r="A18" s="241" t="s">
        <v>654</v>
      </c>
      <c r="B18" s="242" t="s">
        <v>37</v>
      </c>
      <c r="C18" s="242" t="s">
        <v>22</v>
      </c>
      <c r="D18" s="243">
        <f t="shared" si="2"/>
        <v>0.1535951928110115</v>
      </c>
      <c r="E18" s="243">
        <f t="shared" si="3"/>
        <v>0.1535951928110115</v>
      </c>
      <c r="G18" s="244" t="s">
        <v>698</v>
      </c>
      <c r="I18" s="297">
        <v>197.41471000000001</v>
      </c>
      <c r="J18" s="297">
        <v>389.62106999999997</v>
      </c>
      <c r="K18" s="297">
        <v>389.62106999999997</v>
      </c>
      <c r="L18" s="246">
        <v>343.56544000000002</v>
      </c>
      <c r="M18" s="246">
        <v>343.56544000000002</v>
      </c>
      <c r="N18" s="297">
        <v>96.75215</v>
      </c>
      <c r="O18" s="297">
        <v>-171.94829999999979</v>
      </c>
      <c r="P18" s="297">
        <v>-22.335200000000313</v>
      </c>
      <c r="Q18" s="297">
        <v>-22.216569999999891</v>
      </c>
      <c r="R18" s="297">
        <v>46.930719999999994</v>
      </c>
      <c r="S18" s="297">
        <v>-7.477879999999999</v>
      </c>
      <c r="T18" s="297">
        <v>56.566869999999994</v>
      </c>
      <c r="U18" s="297">
        <v>138.87448000000001</v>
      </c>
      <c r="V18" s="297">
        <v>145.72192999999999</v>
      </c>
      <c r="W18" s="297">
        <v>57.841689999999971</v>
      </c>
      <c r="X18" s="297">
        <v>1.1884800000000268</v>
      </c>
      <c r="Y18" s="297">
        <v>76.432090000000017</v>
      </c>
      <c r="Z18" s="297">
        <v>396.33046000000002</v>
      </c>
      <c r="AB18" s="297">
        <v>343.56544000000002</v>
      </c>
      <c r="AC18" s="247">
        <v>52.77</v>
      </c>
      <c r="AD18" s="248"/>
      <c r="AE18" s="297">
        <v>343.56544000000002</v>
      </c>
      <c r="AF18" s="247">
        <v>52.77</v>
      </c>
      <c r="AH18" s="270"/>
      <c r="AJ18" s="273"/>
      <c r="AK18" s="273"/>
    </row>
    <row r="19" spans="1:37" ht="18" customHeight="1" x14ac:dyDescent="0.2">
      <c r="A19" s="241" t="s">
        <v>656</v>
      </c>
      <c r="B19" s="242" t="s">
        <v>37</v>
      </c>
      <c r="C19" s="242" t="s">
        <v>22</v>
      </c>
      <c r="D19" s="243">
        <f>IF(AND($Z19=0,AB19=0),0,IF(AB19=0,IF($Z19&gt;=0,AC19/$Z19,-AC19/$Z19),IF(AB19&gt;=0,AC19/AB19,-AC19/AB19)))</f>
        <v>-1.3217769815746856E-2</v>
      </c>
      <c r="E19" s="243">
        <f>IF(AND($Z19=0,AE19=0),0,IF(AE19=0,IF($Z19&gt;=0,AF19/$Z19,-AF19/$Z19),IF(AE19&gt;=0,AF19/AE19,-AF19/AE19)))</f>
        <v>-1.3217769815746856E-2</v>
      </c>
      <c r="G19" s="244" t="s">
        <v>700</v>
      </c>
      <c r="I19" s="297">
        <v>280.59021999999999</v>
      </c>
      <c r="J19" s="297">
        <v>258.24525</v>
      </c>
      <c r="K19" s="297">
        <v>258.24525</v>
      </c>
      <c r="L19" s="246">
        <v>311.70159999999998</v>
      </c>
      <c r="M19" s="246">
        <v>311.70159999999998</v>
      </c>
      <c r="N19" s="297">
        <v>-50.553649999999998</v>
      </c>
      <c r="O19" s="297">
        <v>93.590299999999999</v>
      </c>
      <c r="P19" s="297">
        <v>0.35280999999999807</v>
      </c>
      <c r="Q19" s="297">
        <v>-25.9893</v>
      </c>
      <c r="R19" s="297">
        <v>33.295960000000001</v>
      </c>
      <c r="S19" s="297">
        <v>5.9975099999999983</v>
      </c>
      <c r="T19" s="297">
        <v>61.613960000000006</v>
      </c>
      <c r="U19" s="297">
        <v>-18.442009999999911</v>
      </c>
      <c r="V19" s="297">
        <v>28.708489999999912</v>
      </c>
      <c r="W19" s="297">
        <v>63.875789999999995</v>
      </c>
      <c r="X19" s="297">
        <v>66.147890000000984</v>
      </c>
      <c r="Y19" s="297">
        <v>48.981439999998997</v>
      </c>
      <c r="Z19" s="297">
        <v>307.57918999999998</v>
      </c>
      <c r="AB19" s="297">
        <v>311.70159999999998</v>
      </c>
      <c r="AC19" s="247">
        <v>-4.12</v>
      </c>
      <c r="AD19" s="248"/>
      <c r="AE19" s="297">
        <v>311.70159999999998</v>
      </c>
      <c r="AF19" s="247">
        <v>-4.12</v>
      </c>
      <c r="AH19" s="270"/>
      <c r="AJ19" s="273"/>
      <c r="AK19" s="273"/>
    </row>
    <row r="20" spans="1:37" ht="18" customHeight="1" x14ac:dyDescent="0.2">
      <c r="A20" s="241" t="s">
        <v>694</v>
      </c>
      <c r="B20" s="242" t="s">
        <v>37</v>
      </c>
      <c r="C20" s="242" t="s">
        <v>22</v>
      </c>
      <c r="D20" s="243">
        <f t="shared" si="2"/>
        <v>0</v>
      </c>
      <c r="E20" s="243">
        <f t="shared" si="3"/>
        <v>0</v>
      </c>
      <c r="G20" s="244" t="s">
        <v>722</v>
      </c>
      <c r="I20" s="297">
        <v>0</v>
      </c>
      <c r="J20" s="297">
        <v>0</v>
      </c>
      <c r="K20" s="297">
        <v>0</v>
      </c>
      <c r="L20" s="246">
        <v>0</v>
      </c>
      <c r="M20" s="246">
        <v>0</v>
      </c>
      <c r="N20" s="297">
        <v>0</v>
      </c>
      <c r="O20" s="297">
        <v>0</v>
      </c>
      <c r="P20" s="297">
        <v>0</v>
      </c>
      <c r="Q20" s="297">
        <v>0</v>
      </c>
      <c r="R20" s="297">
        <v>0</v>
      </c>
      <c r="S20" s="297">
        <v>0</v>
      </c>
      <c r="T20" s="297">
        <v>0</v>
      </c>
      <c r="U20" s="297">
        <v>0</v>
      </c>
      <c r="V20" s="297">
        <v>0</v>
      </c>
      <c r="W20" s="297">
        <v>0</v>
      </c>
      <c r="X20" s="297">
        <v>0</v>
      </c>
      <c r="Y20" s="297">
        <v>0</v>
      </c>
      <c r="Z20" s="297">
        <v>0</v>
      </c>
      <c r="AB20" s="297">
        <v>0</v>
      </c>
      <c r="AC20" s="247">
        <v>0</v>
      </c>
      <c r="AD20" s="248"/>
      <c r="AE20" s="297">
        <v>0</v>
      </c>
      <c r="AF20" s="247">
        <v>0</v>
      </c>
      <c r="AH20" s="270"/>
      <c r="AJ20" s="273"/>
      <c r="AK20" s="273"/>
    </row>
    <row r="21" spans="1:37" ht="18" customHeight="1" x14ac:dyDescent="0.2">
      <c r="A21" s="241" t="s">
        <v>655</v>
      </c>
      <c r="B21" s="242" t="s">
        <v>37</v>
      </c>
      <c r="C21" s="242" t="s">
        <v>22</v>
      </c>
      <c r="D21" s="243">
        <f t="shared" si="2"/>
        <v>5.8085079458746622E-2</v>
      </c>
      <c r="E21" s="243">
        <f t="shared" si="3"/>
        <v>5.8085079458746622E-2</v>
      </c>
      <c r="G21" s="244" t="s">
        <v>699</v>
      </c>
      <c r="I21" s="297">
        <v>591.55588999999998</v>
      </c>
      <c r="J21" s="297">
        <v>611.48693000000196</v>
      </c>
      <c r="K21" s="297">
        <v>611.48693000000196</v>
      </c>
      <c r="L21" s="246">
        <v>767.32270000000005</v>
      </c>
      <c r="M21" s="246">
        <v>767.32270000000005</v>
      </c>
      <c r="N21" s="297">
        <v>-18.113980000000002</v>
      </c>
      <c r="O21" s="297">
        <v>-76.022109999999799</v>
      </c>
      <c r="P21" s="297">
        <v>21.528399999999493</v>
      </c>
      <c r="Q21" s="297">
        <v>-21.508719999999798</v>
      </c>
      <c r="R21" s="297">
        <v>87.307450000000685</v>
      </c>
      <c r="S21" s="297">
        <v>8.7652200000002658</v>
      </c>
      <c r="T21" s="297">
        <v>83.039810000000244</v>
      </c>
      <c r="U21" s="297">
        <v>45.795369999998897</v>
      </c>
      <c r="V21" s="297">
        <v>42.614920000001007</v>
      </c>
      <c r="W21" s="297">
        <v>78.917089999999007</v>
      </c>
      <c r="X21" s="297">
        <v>142.97969999999899</v>
      </c>
      <c r="Y21" s="297">
        <v>416.58568000000099</v>
      </c>
      <c r="Z21" s="297">
        <v>811.88882999999998</v>
      </c>
      <c r="AB21" s="297">
        <v>767.32270000000005</v>
      </c>
      <c r="AC21" s="247">
        <v>44.57</v>
      </c>
      <c r="AD21" s="248"/>
      <c r="AE21" s="297">
        <v>767.32270000000005</v>
      </c>
      <c r="AF21" s="247">
        <v>44.57</v>
      </c>
      <c r="AH21" s="270"/>
      <c r="AJ21" s="273"/>
      <c r="AK21" s="273"/>
    </row>
    <row r="22" spans="1:37" ht="18" customHeight="1" x14ac:dyDescent="0.2">
      <c r="A22" s="241" t="s">
        <v>657</v>
      </c>
      <c r="B22" s="242" t="s">
        <v>37</v>
      </c>
      <c r="C22" s="242" t="s">
        <v>22</v>
      </c>
      <c r="D22" s="243">
        <f>IF(AND($Z22=0,AB22=0),0,IF(AB22=0,IF($Z22&gt;=0,AC22/$Z22,-AC22/$Z22),IF(AB22&gt;=0,AC22/AB22,-AC22/AB22)))</f>
        <v>-0.1003177218168981</v>
      </c>
      <c r="E22" s="243">
        <f>IF(AND($Z22=0,AE22=0),0,IF(AE22=0,IF($Z22&gt;=0,AF22/$Z22,-AF22/$Z22),IF(AE22&gt;=0,AF22/AE22,-AF22/AE22)))</f>
        <v>-0.1003177218168981</v>
      </c>
      <c r="G22" s="244" t="s">
        <v>701</v>
      </c>
      <c r="I22" s="297">
        <v>237.53588999999999</v>
      </c>
      <c r="J22" s="297">
        <v>259.58116999999999</v>
      </c>
      <c r="K22" s="297">
        <v>259.58116999999999</v>
      </c>
      <c r="L22" s="246">
        <v>271.93599999999998</v>
      </c>
      <c r="M22" s="246">
        <v>271.93599999999998</v>
      </c>
      <c r="N22" s="297">
        <v>-34.129339999999999</v>
      </c>
      <c r="O22" s="297">
        <v>48.794750000000001</v>
      </c>
      <c r="P22" s="297">
        <v>-1.2775900000000018</v>
      </c>
      <c r="Q22" s="297">
        <v>-25.773539999999997</v>
      </c>
      <c r="R22" s="297">
        <v>9.928350000000048</v>
      </c>
      <c r="S22" s="297">
        <v>34.197510000000051</v>
      </c>
      <c r="T22" s="297">
        <v>29.254909999999995</v>
      </c>
      <c r="U22" s="297">
        <v>16.991359999999908</v>
      </c>
      <c r="V22" s="297">
        <v>23.944059999999993</v>
      </c>
      <c r="W22" s="297">
        <v>43.719399999999993</v>
      </c>
      <c r="X22" s="297">
        <v>52.583400000000012</v>
      </c>
      <c r="Y22" s="297">
        <v>46.425449999999984</v>
      </c>
      <c r="Z22" s="297">
        <v>244.65871999999999</v>
      </c>
      <c r="AB22" s="297">
        <v>271.93599999999998</v>
      </c>
      <c r="AC22" s="247">
        <v>-27.28</v>
      </c>
      <c r="AD22" s="248"/>
      <c r="AE22" s="297">
        <v>271.93599999999998</v>
      </c>
      <c r="AF22" s="247">
        <v>-27.28</v>
      </c>
      <c r="AH22" s="270"/>
      <c r="AJ22" s="273"/>
      <c r="AK22" s="273"/>
    </row>
    <row r="23" spans="1:37" ht="18" customHeight="1" x14ac:dyDescent="0.2">
      <c r="A23" s="265" t="s">
        <v>723</v>
      </c>
      <c r="B23" s="266" t="s">
        <v>37</v>
      </c>
      <c r="C23" s="266" t="s">
        <v>22</v>
      </c>
      <c r="D23" s="267">
        <f t="shared" si="2"/>
        <v>-0.18802830122993333</v>
      </c>
      <c r="E23" s="267">
        <f t="shared" si="3"/>
        <v>-0.18802830122993333</v>
      </c>
      <c r="F23" s="227"/>
      <c r="G23" s="249" t="s">
        <v>705</v>
      </c>
      <c r="H23" s="227"/>
      <c r="I23" s="250">
        <v>2651.41716</v>
      </c>
      <c r="J23" s="250">
        <v>2874.9314599999898</v>
      </c>
      <c r="K23" s="250">
        <v>2874.9314599999898</v>
      </c>
      <c r="L23" s="251">
        <v>3406.7212</v>
      </c>
      <c r="M23" s="251">
        <v>3406.7212</v>
      </c>
      <c r="N23" s="250">
        <v>-128.11176</v>
      </c>
      <c r="O23" s="250">
        <v>-361.462189999999</v>
      </c>
      <c r="P23" s="250">
        <v>-0.93598999999898069</v>
      </c>
      <c r="Q23" s="250">
        <v>-224.53384000000301</v>
      </c>
      <c r="R23" s="250">
        <v>151.34091999999896</v>
      </c>
      <c r="S23" s="250">
        <v>275.97066000000103</v>
      </c>
      <c r="T23" s="250">
        <v>423.19274000000399</v>
      </c>
      <c r="U23" s="250">
        <v>26.159849999995004</v>
      </c>
      <c r="V23" s="250">
        <v>549.91239999999902</v>
      </c>
      <c r="W23" s="250">
        <v>367.09933000000296</v>
      </c>
      <c r="X23" s="250">
        <v>373.16703000000007</v>
      </c>
      <c r="Y23" s="250">
        <v>1314.3664900000001</v>
      </c>
      <c r="Z23" s="250">
        <v>2766.1656400000002</v>
      </c>
      <c r="AB23" s="250">
        <v>3406.7212</v>
      </c>
      <c r="AC23" s="247">
        <v>-640.55999999999995</v>
      </c>
      <c r="AD23" s="248"/>
      <c r="AE23" s="297">
        <v>3406.7212</v>
      </c>
      <c r="AF23" s="247">
        <v>-640.55999999999995</v>
      </c>
      <c r="AH23" s="270"/>
      <c r="AJ23" s="273"/>
      <c r="AK23" s="273"/>
    </row>
    <row r="24" spans="1:37" ht="18" customHeight="1" x14ac:dyDescent="0.2">
      <c r="A24" s="312" t="s">
        <v>659</v>
      </c>
      <c r="B24" s="242" t="s">
        <v>37</v>
      </c>
      <c r="C24" s="242" t="s">
        <v>22</v>
      </c>
      <c r="D24" s="243">
        <f t="shared" ref="D24:D26" si="4">IF(AND($Z24=0,AB24=0),0,IF(AB24=0,IF($Z24&gt;=0,AC24/$Z24,-AC24/$Z24),IF(AB24&gt;=0,AC24/AB24,-AC24/AB24)))</f>
        <v>-0.10361697743451855</v>
      </c>
      <c r="E24" s="243">
        <f t="shared" ref="E24:E26" si="5">IF(AND($Z24=0,AE24=0),0,IF(AE24=0,IF($Z24&gt;=0,AF24/$Z24,-AF24/$Z24),IF(AE24&gt;=0,AF24/AE24,-AF24/AE24)))</f>
        <v>-0.10361697743451855</v>
      </c>
      <c r="G24" s="244" t="s">
        <v>492</v>
      </c>
      <c r="I24" s="245">
        <v>547.21639000000096</v>
      </c>
      <c r="J24" s="245">
        <v>737.94638999999995</v>
      </c>
      <c r="K24" s="245">
        <v>737.94638999999995</v>
      </c>
      <c r="L24" s="246">
        <v>714.16868000000102</v>
      </c>
      <c r="M24" s="246">
        <v>714.16868000000102</v>
      </c>
      <c r="N24" s="245">
        <v>22.20852</v>
      </c>
      <c r="O24" s="245">
        <v>30.760899999999999</v>
      </c>
      <c r="P24" s="245">
        <v>56.01746</v>
      </c>
      <c r="Q24" s="245">
        <v>-81.465240000000307</v>
      </c>
      <c r="R24" s="245">
        <v>1.2457200000004072</v>
      </c>
      <c r="S24" s="245">
        <v>129.73925999999989</v>
      </c>
      <c r="T24" s="245">
        <v>94.55286000000001</v>
      </c>
      <c r="U24" s="245">
        <v>31.877689999999973</v>
      </c>
      <c r="V24" s="245">
        <v>37.299070000000029</v>
      </c>
      <c r="W24" s="245">
        <v>27.304559999999981</v>
      </c>
      <c r="X24" s="245">
        <v>-19.425709999999015</v>
      </c>
      <c r="Y24" s="245">
        <v>310.04877000000005</v>
      </c>
      <c r="Z24" s="245">
        <v>640.16386000000102</v>
      </c>
      <c r="AB24" s="245">
        <v>714.16868000000102</v>
      </c>
      <c r="AC24" s="247">
        <v>-74</v>
      </c>
      <c r="AE24" s="245">
        <v>714.16868000000102</v>
      </c>
      <c r="AF24" s="247">
        <v>-74</v>
      </c>
      <c r="AH24" s="270" t="e">
        <f>(M24-Z24)/IFERROR((12-Paramètre!$H$6),0)</f>
        <v>#DIV/0!</v>
      </c>
      <c r="AI24" s="264"/>
      <c r="AJ24" s="273"/>
      <c r="AK24" s="273"/>
    </row>
    <row r="25" spans="1:37" ht="18" customHeight="1" x14ac:dyDescent="0.2">
      <c r="A25" s="241" t="s">
        <v>660</v>
      </c>
      <c r="B25" s="242" t="s">
        <v>37</v>
      </c>
      <c r="C25" s="242" t="s">
        <v>22</v>
      </c>
      <c r="D25" s="243">
        <f t="shared" si="4"/>
        <v>-0.29570328165070742</v>
      </c>
      <c r="E25" s="243">
        <f t="shared" si="5"/>
        <v>-0.29570328165070742</v>
      </c>
      <c r="G25" s="244" t="s">
        <v>703</v>
      </c>
      <c r="I25" s="245">
        <v>373.70893000000001</v>
      </c>
      <c r="J25" s="245">
        <v>404.44497999999999</v>
      </c>
      <c r="K25" s="245">
        <v>404.44497999999999</v>
      </c>
      <c r="L25" s="246">
        <v>539.8655</v>
      </c>
      <c r="M25" s="246">
        <v>539.8655</v>
      </c>
      <c r="N25" s="245">
        <v>39.676270000000002</v>
      </c>
      <c r="O25" s="245">
        <v>29.654890000000094</v>
      </c>
      <c r="P25" s="245">
        <v>4.3249200000000059</v>
      </c>
      <c r="Q25" s="245">
        <v>-28.065880000000099</v>
      </c>
      <c r="R25" s="245">
        <v>-2.861850000000004</v>
      </c>
      <c r="S25" s="245">
        <v>28.988130000000105</v>
      </c>
      <c r="T25" s="245">
        <v>42.401569999999893</v>
      </c>
      <c r="U25" s="245">
        <v>4.5298400000000072</v>
      </c>
      <c r="V25" s="245">
        <v>35.849689999999995</v>
      </c>
      <c r="W25" s="245">
        <v>49.208859999999987</v>
      </c>
      <c r="X25" s="245">
        <v>71.035820000000001</v>
      </c>
      <c r="Y25" s="245">
        <v>105.48139000000003</v>
      </c>
      <c r="Z25" s="245">
        <v>380.22365000000002</v>
      </c>
      <c r="AB25" s="245">
        <v>539.8655</v>
      </c>
      <c r="AC25" s="247">
        <v>-159.63999999999999</v>
      </c>
      <c r="AE25" s="245">
        <v>539.8655</v>
      </c>
      <c r="AF25" s="247">
        <v>-159.63999999999999</v>
      </c>
      <c r="AH25" s="270" t="e">
        <f>(M25-Z25)/IFERROR((12-Paramètre!$H$6),0)</f>
        <v>#DIV/0!</v>
      </c>
      <c r="AJ25" s="273"/>
      <c r="AK25" s="273"/>
    </row>
    <row r="26" spans="1:37" ht="18" customHeight="1" x14ac:dyDescent="0.2">
      <c r="A26" s="241" t="s">
        <v>661</v>
      </c>
      <c r="B26" s="242" t="s">
        <v>37</v>
      </c>
      <c r="C26" s="242" t="s">
        <v>22</v>
      </c>
      <c r="D26" s="243">
        <f t="shared" si="4"/>
        <v>-0.13058839875503664</v>
      </c>
      <c r="E26" s="243">
        <f t="shared" si="5"/>
        <v>-0.13058839875503664</v>
      </c>
      <c r="G26" s="244" t="s">
        <v>672</v>
      </c>
      <c r="I26" s="245">
        <v>132.87477999999999</v>
      </c>
      <c r="J26" s="245">
        <v>203.347630000001</v>
      </c>
      <c r="K26" s="245">
        <v>203.347630000001</v>
      </c>
      <c r="L26" s="246">
        <v>355.5446</v>
      </c>
      <c r="M26" s="246">
        <v>355.5446</v>
      </c>
      <c r="N26" s="245">
        <v>1.38211999999999</v>
      </c>
      <c r="O26" s="245">
        <v>49.510020000000104</v>
      </c>
      <c r="P26" s="245">
        <v>17.123739999999501</v>
      </c>
      <c r="Q26" s="245">
        <v>-16.143359999999497</v>
      </c>
      <c r="R26" s="245">
        <v>1.7078699999997013</v>
      </c>
      <c r="S26" s="245">
        <v>31.004350000000095</v>
      </c>
      <c r="T26" s="245">
        <v>55.139360000000096</v>
      </c>
      <c r="U26" s="245">
        <v>11.501810000000006</v>
      </c>
      <c r="V26" s="245">
        <v>25.899840000000012</v>
      </c>
      <c r="W26" s="245">
        <v>35.63646999999898</v>
      </c>
      <c r="X26" s="245">
        <v>33.509390000002014</v>
      </c>
      <c r="Y26" s="245">
        <v>62.843890000000016</v>
      </c>
      <c r="Z26" s="245">
        <v>309.11550000000102</v>
      </c>
      <c r="AB26" s="245">
        <v>355.5446</v>
      </c>
      <c r="AC26" s="247">
        <v>-46.43</v>
      </c>
      <c r="AD26" s="227"/>
      <c r="AE26" s="245">
        <v>355.5446</v>
      </c>
      <c r="AF26" s="247">
        <v>-46.43</v>
      </c>
      <c r="AH26" s="270" t="e">
        <f>(M26-Z26)/IFERROR((12-Paramètre!$H$6),0)</f>
        <v>#DIV/0!</v>
      </c>
      <c r="AJ26" s="273"/>
      <c r="AK26" s="273"/>
    </row>
    <row r="27" spans="1:37" ht="18" customHeight="1" x14ac:dyDescent="0.2">
      <c r="A27" s="241" t="s">
        <v>724</v>
      </c>
      <c r="B27" s="242" t="s">
        <v>37</v>
      </c>
      <c r="C27" s="242" t="s">
        <v>22</v>
      </c>
      <c r="D27" s="243">
        <f>IF(AND($Z27=0,AB27=0),0,IF(AB27=0,IF($Z27&gt;=0,AC27/$Z27,-AC27/$Z27),IF(AB27&gt;=0,AC27/AB27,-AC27/AB27)))</f>
        <v>0.89242771758439077</v>
      </c>
      <c r="E27" s="243">
        <f>IF(AND($Z27=0,AE27=0),0,IF(AE27=0,IF($Z27&gt;=0,AF27/$Z27,-AF27/$Z27),IF(AE27&gt;=0,AF27/AE27,-AF27/AE27)))</f>
        <v>0.89242771758439077</v>
      </c>
      <c r="G27" s="244" t="s">
        <v>695</v>
      </c>
      <c r="I27" s="245">
        <v>56.432050000000601</v>
      </c>
      <c r="J27" s="245">
        <v>-115.21193</v>
      </c>
      <c r="K27" s="245">
        <v>-115.21193</v>
      </c>
      <c r="L27" s="246">
        <v>82.751800000000003</v>
      </c>
      <c r="M27" s="246">
        <v>82.751800000000003</v>
      </c>
      <c r="N27" s="245">
        <v>-17.802759999999999</v>
      </c>
      <c r="O27" s="245">
        <v>-43.231090000000002</v>
      </c>
      <c r="P27" s="245">
        <v>4.7285400000000024</v>
      </c>
      <c r="Q27" s="245">
        <v>7.4359500000000978</v>
      </c>
      <c r="R27" s="245">
        <v>22.2095799999999</v>
      </c>
      <c r="S27" s="245">
        <v>20.129349999999953</v>
      </c>
      <c r="T27" s="245">
        <v>18.768340000000048</v>
      </c>
      <c r="U27" s="245">
        <v>-7.9140599999998695</v>
      </c>
      <c r="V27" s="245">
        <v>12.176389999999971</v>
      </c>
      <c r="W27" s="245">
        <v>111.4021799999999</v>
      </c>
      <c r="X27" s="245">
        <v>-17.40149000000001</v>
      </c>
      <c r="Y27" s="245">
        <v>46.104599999999991</v>
      </c>
      <c r="Z27" s="245">
        <v>156.60552999999999</v>
      </c>
      <c r="AB27" s="245">
        <v>82.751800000000003</v>
      </c>
      <c r="AC27" s="247">
        <v>73.849999999999994</v>
      </c>
      <c r="AD27" s="252"/>
      <c r="AE27" s="245">
        <v>82.751800000000003</v>
      </c>
      <c r="AF27" s="247">
        <v>73.849999999999994</v>
      </c>
      <c r="AH27" s="270" t="e">
        <f>(M27-Z27)/IFERROR((12-Paramètre!$H$6),0)</f>
        <v>#DIV/0!</v>
      </c>
      <c r="AJ27" s="273"/>
      <c r="AK27" s="273"/>
    </row>
    <row r="28" spans="1:37" ht="18" customHeight="1" x14ac:dyDescent="0.2">
      <c r="A28" s="241" t="s">
        <v>725</v>
      </c>
      <c r="B28" s="242" t="s">
        <v>37</v>
      </c>
      <c r="C28" s="242" t="s">
        <v>22</v>
      </c>
      <c r="D28" s="243">
        <f>IF(AND($Z28=0,AB28=0),0,IF(AB28=0,IF($Z28&gt;=0,AC28/$Z28,-AC28/$Z28),IF(AB28&gt;=0,AC28/AB28,-AC28/AB28)))</f>
        <v>-0.14349439682789134</v>
      </c>
      <c r="E28" s="243">
        <f>IF(AND($Z28=0,AE28=0),0,IF(AE28=0,IF($Z28&gt;=0,AF28/$Z28,-AF28/$Z28),IF(AE28&gt;=0,AF28/AE28,-AF28/AE28)))</f>
        <v>-0.14349439682789134</v>
      </c>
      <c r="G28" s="244" t="s">
        <v>696</v>
      </c>
      <c r="I28" s="245">
        <v>67.261399999999895</v>
      </c>
      <c r="J28" s="245">
        <v>119.03954</v>
      </c>
      <c r="K28" s="245">
        <v>119.03954</v>
      </c>
      <c r="L28" s="246">
        <v>82.721000000000004</v>
      </c>
      <c r="M28" s="246">
        <v>82.721000000000004</v>
      </c>
      <c r="N28" s="245">
        <v>-74.536079999999998</v>
      </c>
      <c r="O28" s="245">
        <v>74.501149999999996</v>
      </c>
      <c r="P28" s="245">
        <v>-0.98181000000000718</v>
      </c>
      <c r="Q28" s="245">
        <v>-11.791759999999991</v>
      </c>
      <c r="R28" s="245">
        <v>13.353559999999987</v>
      </c>
      <c r="S28" s="245">
        <v>12.092090000000113</v>
      </c>
      <c r="T28" s="245">
        <v>2.7126599999999002</v>
      </c>
      <c r="U28" s="245">
        <v>38.316220000000001</v>
      </c>
      <c r="V28" s="245">
        <v>-15.339939999999899</v>
      </c>
      <c r="W28" s="245">
        <v>27.852279999999801</v>
      </c>
      <c r="X28" s="245">
        <v>-2.0309299999998984</v>
      </c>
      <c r="Y28" s="245">
        <v>6.705489999999898</v>
      </c>
      <c r="Z28" s="245">
        <v>70.852929999999901</v>
      </c>
      <c r="AB28" s="245">
        <v>82.721000000000004</v>
      </c>
      <c r="AC28" s="247">
        <v>-11.87</v>
      </c>
      <c r="AD28" s="252"/>
      <c r="AE28" s="245">
        <v>82.721000000000004</v>
      </c>
      <c r="AF28" s="247">
        <v>-11.87</v>
      </c>
      <c r="AH28" s="270" t="e">
        <f>(M28-Z28)/IFERROR((12-Paramètre!$H$6),0)</f>
        <v>#DIV/0!</v>
      </c>
      <c r="AJ28" s="273"/>
      <c r="AK28" s="273"/>
    </row>
    <row r="29" spans="1:37" s="227" customFormat="1" ht="18" customHeight="1" x14ac:dyDescent="0.2">
      <c r="A29" s="265" t="s">
        <v>662</v>
      </c>
      <c r="B29" s="266" t="s">
        <v>37</v>
      </c>
      <c r="C29" s="266" t="s">
        <v>22</v>
      </c>
      <c r="D29" s="267">
        <f>IF(AND($Z29=0,AB29=0),0,IF(AB29=0,IF($Z29&gt;=0,AC29/$Z29,-AC29/$Z29),IF(AB29&gt;=0,AC29/AB29,-AC29/AB29)))</f>
        <v>-0.12286403530876551</v>
      </c>
      <c r="E29" s="267">
        <f>IF(AND($Z29=0,AE29=0),0,IF(AE29=0,IF($Z29&gt;=0,AF29/$Z29,-AF29/$Z29),IF(AE29&gt;=0,AF29/AE29,-AF29/AE29)))</f>
        <v>-0.12286403530876551</v>
      </c>
      <c r="G29" s="249" t="s">
        <v>666</v>
      </c>
      <c r="I29" s="250">
        <v>1177.4935499999999</v>
      </c>
      <c r="J29" s="250">
        <v>1349.5666100000001</v>
      </c>
      <c r="K29" s="250">
        <v>1349.5666100000001</v>
      </c>
      <c r="L29" s="251">
        <v>1775.0515800000001</v>
      </c>
      <c r="M29" s="251">
        <v>1775.0515800000001</v>
      </c>
      <c r="N29" s="250">
        <v>-29.071929999999998</v>
      </c>
      <c r="O29" s="250">
        <v>141.19587000000101</v>
      </c>
      <c r="P29" s="250">
        <v>81.212849999998994</v>
      </c>
      <c r="Q29" s="250">
        <v>-130.03028999999941</v>
      </c>
      <c r="R29" s="250">
        <v>35.654880000000404</v>
      </c>
      <c r="S29" s="250">
        <v>221.95318000000003</v>
      </c>
      <c r="T29" s="250">
        <v>213.57478999999802</v>
      </c>
      <c r="U29" s="250">
        <v>78.31150000000298</v>
      </c>
      <c r="V29" s="250">
        <v>95.885049999998955</v>
      </c>
      <c r="W29" s="250">
        <v>251.404349999999</v>
      </c>
      <c r="X29" s="250">
        <v>65.687079999999924</v>
      </c>
      <c r="Y29" s="250">
        <v>531.18413999999007</v>
      </c>
      <c r="Z29" s="250">
        <v>1556.96146999999</v>
      </c>
      <c r="AA29" s="158"/>
      <c r="AB29" s="250">
        <v>1775.0515800000001</v>
      </c>
      <c r="AC29" s="247">
        <v>-218.09</v>
      </c>
      <c r="AD29" s="268"/>
      <c r="AE29" s="250">
        <v>1775.0515800000001</v>
      </c>
      <c r="AF29" s="247">
        <v>-218.09</v>
      </c>
      <c r="AH29" s="271" t="e">
        <f>(M29-Z29)/IFERROR((12-Paramètre!$H$6),0)</f>
        <v>#DIV/0!</v>
      </c>
      <c r="AJ29" s="250" t="e">
        <f>#REF!</f>
        <v>#REF!</v>
      </c>
      <c r="AK29" s="274" t="e">
        <f>AF29-AJ29</f>
        <v>#REF!</v>
      </c>
    </row>
    <row r="30" spans="1:37" ht="18" customHeight="1" x14ac:dyDescent="0.2">
      <c r="A30" s="241" t="s">
        <v>663</v>
      </c>
      <c r="B30" s="242" t="s">
        <v>37</v>
      </c>
      <c r="C30" s="242" t="s">
        <v>22</v>
      </c>
      <c r="D30" s="243">
        <f t="shared" ref="D30:D70" si="6">IF(AND($Z30=0,AB30=0),0,IF(AB30=0,IF($Z30&gt;=0,AC30/$Z30,-AC30/$Z30),IF(AB30&gt;=0,AC30/AB30,-AC30/AB30)))</f>
        <v>2.9909266517686344E-3</v>
      </c>
      <c r="E30" s="243">
        <f t="shared" ref="E30:E70" si="7">IF(AND($Z30=0,AE30=0),0,IF(AE30=0,IF($Z30&gt;=0,AF30/$Z30,-AF30/$Z30),IF(AE30&gt;=0,AF30/AE30,-AF30/AE30)))</f>
        <v>2.9909266517686344E-3</v>
      </c>
      <c r="G30" s="244" t="s">
        <v>704</v>
      </c>
      <c r="I30" s="245">
        <v>904.80946000000199</v>
      </c>
      <c r="J30" s="245">
        <v>691.51369999999997</v>
      </c>
      <c r="K30" s="245">
        <v>691.51369999999997</v>
      </c>
      <c r="L30" s="246">
        <v>765.64899999999898</v>
      </c>
      <c r="M30" s="246">
        <v>765.64899999999898</v>
      </c>
      <c r="N30" s="245">
        <v>-38.620269999999998</v>
      </c>
      <c r="O30" s="245">
        <v>21.625989999999899</v>
      </c>
      <c r="P30" s="245">
        <v>1.9734900000001989</v>
      </c>
      <c r="Q30" s="245">
        <v>38.578049999999799</v>
      </c>
      <c r="R30" s="245">
        <v>73.646840000000296</v>
      </c>
      <c r="S30" s="245">
        <v>-10.41625000000009</v>
      </c>
      <c r="T30" s="245">
        <v>41.730519999999899</v>
      </c>
      <c r="U30" s="245">
        <v>168.22372000000001</v>
      </c>
      <c r="V30" s="245">
        <v>76.547210000000007</v>
      </c>
      <c r="W30" s="245">
        <v>79.928439999999966</v>
      </c>
      <c r="X30" s="245">
        <v>79.911689999999055</v>
      </c>
      <c r="Y30" s="245">
        <v>234.81279000000097</v>
      </c>
      <c r="Z30" s="245">
        <v>767.94222000000002</v>
      </c>
      <c r="AB30" s="245">
        <v>765.64899999999898</v>
      </c>
      <c r="AC30" s="247">
        <v>2.29</v>
      </c>
      <c r="AE30" s="245">
        <v>765.64899999999898</v>
      </c>
      <c r="AF30" s="247">
        <v>2.29</v>
      </c>
      <c r="AH30" s="270" t="e">
        <f>(M30-Z30)/IFERROR((12-Paramètre!$H$6),0)</f>
        <v>#DIV/0!</v>
      </c>
      <c r="AJ30" s="273"/>
      <c r="AK30" s="273"/>
    </row>
    <row r="31" spans="1:37" ht="18" customHeight="1" x14ac:dyDescent="0.2">
      <c r="A31" s="241" t="s">
        <v>664</v>
      </c>
      <c r="B31" s="242" t="s">
        <v>37</v>
      </c>
      <c r="C31" s="242" t="s">
        <v>22</v>
      </c>
      <c r="D31" s="243">
        <f t="shared" si="6"/>
        <v>0.15663022800808624</v>
      </c>
      <c r="E31" s="243">
        <f t="shared" si="7"/>
        <v>0.15663022800808624</v>
      </c>
      <c r="G31" s="244" t="s">
        <v>673</v>
      </c>
      <c r="I31" s="245">
        <v>388.53624999999897</v>
      </c>
      <c r="J31" s="245">
        <v>440.62402999999898</v>
      </c>
      <c r="K31" s="245">
        <v>440.62402999999898</v>
      </c>
      <c r="L31" s="246">
        <v>553.53300000000002</v>
      </c>
      <c r="M31" s="246">
        <v>553.53300000000002</v>
      </c>
      <c r="N31" s="245">
        <v>20.327680000000001</v>
      </c>
      <c r="O31" s="245">
        <v>-3.2959700000000005</v>
      </c>
      <c r="P31" s="245">
        <v>52.823320000000095</v>
      </c>
      <c r="Q31" s="245">
        <v>-55.7748500000001</v>
      </c>
      <c r="R31" s="245">
        <v>-7.7207399999999184</v>
      </c>
      <c r="S31" s="245">
        <v>80.021539999999817</v>
      </c>
      <c r="T31" s="245">
        <v>105.1023400000001</v>
      </c>
      <c r="U31" s="245">
        <v>73.520420000000001</v>
      </c>
      <c r="V31" s="245">
        <v>128.239519999999</v>
      </c>
      <c r="W31" s="245">
        <v>82.409540000001016</v>
      </c>
      <c r="X31" s="245">
        <v>-30.982090000000028</v>
      </c>
      <c r="Y31" s="245">
        <v>195.56284000000005</v>
      </c>
      <c r="Z31" s="245">
        <v>640.23355000000004</v>
      </c>
      <c r="AB31" s="245">
        <v>553.53300000000002</v>
      </c>
      <c r="AC31" s="247">
        <v>86.7</v>
      </c>
      <c r="AE31" s="245">
        <v>553.53300000000002</v>
      </c>
      <c r="AF31" s="247">
        <v>86.7</v>
      </c>
      <c r="AH31" s="270" t="e">
        <f>(M31-Z31)/IFERROR((12-Paramètre!$H$6),0)</f>
        <v>#DIV/0!</v>
      </c>
      <c r="AJ31" s="273"/>
      <c r="AK31" s="273"/>
    </row>
    <row r="32" spans="1:37" ht="18" customHeight="1" x14ac:dyDescent="0.2">
      <c r="A32" s="241" t="s">
        <v>665</v>
      </c>
      <c r="B32" s="242" t="s">
        <v>37</v>
      </c>
      <c r="C32" s="242" t="s">
        <v>22</v>
      </c>
      <c r="D32" s="243">
        <f t="shared" si="6"/>
        <v>2.0998068852302338E-2</v>
      </c>
      <c r="E32" s="243">
        <f t="shared" si="7"/>
        <v>2.0998068852302338E-2</v>
      </c>
      <c r="G32" s="244" t="s">
        <v>494</v>
      </c>
      <c r="I32" s="245">
        <v>427.29724000000198</v>
      </c>
      <c r="J32" s="245">
        <v>411.00223999999997</v>
      </c>
      <c r="K32" s="245">
        <v>411.00223999999997</v>
      </c>
      <c r="L32" s="246">
        <v>355.74700000000001</v>
      </c>
      <c r="M32" s="246">
        <v>355.74700000000001</v>
      </c>
      <c r="N32" s="245">
        <v>20.017779999999998</v>
      </c>
      <c r="O32" s="245">
        <v>-8.198859999999998</v>
      </c>
      <c r="P32" s="245">
        <v>-136.74745999999999</v>
      </c>
      <c r="Q32" s="245">
        <v>197.75717000000009</v>
      </c>
      <c r="R32" s="245">
        <v>-7.9997999999998086</v>
      </c>
      <c r="S32" s="245">
        <v>87.88088999999971</v>
      </c>
      <c r="T32" s="245">
        <v>103.91410999999999</v>
      </c>
      <c r="U32" s="245">
        <v>30.11633999999998</v>
      </c>
      <c r="V32" s="245">
        <v>7.2607599999990384</v>
      </c>
      <c r="W32" s="245">
        <v>-6.6363900000000058</v>
      </c>
      <c r="X32" s="245">
        <v>60.876939999999991</v>
      </c>
      <c r="Y32" s="245">
        <v>14.975330000001009</v>
      </c>
      <c r="Z32" s="245">
        <v>363.21681000000001</v>
      </c>
      <c r="AB32" s="245">
        <v>355.74700000000001</v>
      </c>
      <c r="AC32" s="247">
        <v>7.47</v>
      </c>
      <c r="AD32" s="227"/>
      <c r="AE32" s="245">
        <v>355.74700000000001</v>
      </c>
      <c r="AF32" s="247">
        <v>7.47</v>
      </c>
      <c r="AH32" s="270" t="e">
        <f>(M32-Z32)/IFERROR((12-Paramètre!$H$6),0)</f>
        <v>#DIV/0!</v>
      </c>
      <c r="AJ32" s="273"/>
      <c r="AK32" s="273"/>
    </row>
    <row r="33" spans="1:37" s="227" customFormat="1" ht="18" customHeight="1" x14ac:dyDescent="0.2">
      <c r="A33" s="265" t="s">
        <v>668</v>
      </c>
      <c r="B33" s="266" t="s">
        <v>37</v>
      </c>
      <c r="C33" s="266" t="s">
        <v>22</v>
      </c>
      <c r="D33" s="267">
        <f t="shared" si="6"/>
        <v>5.7590500851080847E-2</v>
      </c>
      <c r="E33" s="267">
        <f t="shared" si="7"/>
        <v>5.7590500851080847E-2</v>
      </c>
      <c r="G33" s="249" t="s">
        <v>667</v>
      </c>
      <c r="I33" s="250">
        <v>1720.6429499999999</v>
      </c>
      <c r="J33" s="250">
        <v>1543.1399699999999</v>
      </c>
      <c r="K33" s="250">
        <v>1543.1399699999999</v>
      </c>
      <c r="L33" s="251">
        <v>1674.9290000000001</v>
      </c>
      <c r="M33" s="251">
        <v>1674.9290000000001</v>
      </c>
      <c r="N33" s="250">
        <v>1.72518999999995</v>
      </c>
      <c r="O33" s="250">
        <v>10.131160000000051</v>
      </c>
      <c r="P33" s="250">
        <v>-81.950650000000209</v>
      </c>
      <c r="Q33" s="250">
        <v>180.5603700000002</v>
      </c>
      <c r="R33" s="250">
        <v>57.926299999999998</v>
      </c>
      <c r="S33" s="250">
        <v>157.48618000000002</v>
      </c>
      <c r="T33" s="250">
        <v>250.74697000000094</v>
      </c>
      <c r="U33" s="250">
        <v>271.86047999999903</v>
      </c>
      <c r="V33" s="250">
        <v>212.04749000000004</v>
      </c>
      <c r="W33" s="250">
        <v>155.7015899999999</v>
      </c>
      <c r="X33" s="250">
        <v>109.80654000000004</v>
      </c>
      <c r="Y33" s="250">
        <v>445.35095999999999</v>
      </c>
      <c r="Z33" s="250">
        <v>1771.39258</v>
      </c>
      <c r="AA33" s="158"/>
      <c r="AB33" s="250">
        <v>1674.9290000000001</v>
      </c>
      <c r="AC33" s="247">
        <v>96.46</v>
      </c>
      <c r="AD33" s="268"/>
      <c r="AE33" s="250">
        <v>1674.9290000000001</v>
      </c>
      <c r="AF33" s="247">
        <v>96.46</v>
      </c>
      <c r="AH33" s="271" t="e">
        <f>(M33-Z33)/IFERROR((12-Paramètre!$H$6),0)</f>
        <v>#DIV/0!</v>
      </c>
      <c r="AJ33" s="250" t="e">
        <f>+#REF!</f>
        <v>#REF!</v>
      </c>
      <c r="AK33" s="274" t="e">
        <f>AF33-AJ33</f>
        <v>#REF!</v>
      </c>
    </row>
    <row r="34" spans="1:37" s="227" customFormat="1" ht="18" customHeight="1" x14ac:dyDescent="0.2">
      <c r="A34" s="265" t="s">
        <v>583</v>
      </c>
      <c r="B34" s="266" t="s">
        <v>37</v>
      </c>
      <c r="C34" s="266" t="s">
        <v>22</v>
      </c>
      <c r="D34" s="267">
        <f t="shared" ref="D34" si="8">IF(AND($Z34=0,AB34=0),0,IF(AB34=0,IF($Z34&gt;=0,AC34/$Z34,-AC34/$Z34),IF(AB34&gt;=0,AC34/AB34,-AC34/AB34)))</f>
        <v>0</v>
      </c>
      <c r="E34" s="267">
        <f t="shared" ref="E34" si="9">IF(AND($Z34=0,AE34=0),0,IF(AE34=0,IF($Z34&gt;=0,AF34/$Z34,-AF34/$Z34),IF(AE34&gt;=0,AF34/AE34,-AF34/AE34)))</f>
        <v>0</v>
      </c>
      <c r="G34" s="249" t="s">
        <v>584</v>
      </c>
      <c r="I34" s="250">
        <v>20.001000000000001</v>
      </c>
      <c r="J34" s="250">
        <v>20.001000000000001</v>
      </c>
      <c r="K34" s="250">
        <v>20.001000000000001</v>
      </c>
      <c r="L34" s="251">
        <v>20</v>
      </c>
      <c r="M34" s="251">
        <v>20</v>
      </c>
      <c r="N34" s="250">
        <v>0.37</v>
      </c>
      <c r="O34" s="250">
        <v>-8.8129999999999988</v>
      </c>
      <c r="P34" s="250">
        <v>-0.76900000000000013</v>
      </c>
      <c r="Q34" s="250">
        <v>-8.1120000000000019</v>
      </c>
      <c r="R34" s="250">
        <v>17.571000000000002</v>
      </c>
      <c r="S34" s="250">
        <v>4.8000000000002097E-2</v>
      </c>
      <c r="T34" s="250">
        <v>-1.4550000000000018</v>
      </c>
      <c r="U34" s="250">
        <v>1.1599999999999999</v>
      </c>
      <c r="V34" s="250">
        <v>0</v>
      </c>
      <c r="W34" s="250">
        <v>0</v>
      </c>
      <c r="X34" s="250">
        <v>0</v>
      </c>
      <c r="Y34" s="250">
        <v>20</v>
      </c>
      <c r="Z34" s="250">
        <v>20</v>
      </c>
      <c r="AA34" s="158"/>
      <c r="AB34" s="250">
        <v>20</v>
      </c>
      <c r="AC34" s="247">
        <v>0</v>
      </c>
      <c r="AD34" s="268"/>
      <c r="AE34" s="297">
        <v>20</v>
      </c>
      <c r="AF34" s="247">
        <v>0</v>
      </c>
      <c r="AH34" s="271"/>
      <c r="AJ34" s="250"/>
      <c r="AK34" s="274"/>
    </row>
    <row r="35" spans="1:37" ht="18" customHeight="1" x14ac:dyDescent="0.2">
      <c r="A35" s="241" t="s">
        <v>579</v>
      </c>
      <c r="B35" s="242" t="s">
        <v>415</v>
      </c>
      <c r="C35" s="242" t="s">
        <v>22</v>
      </c>
      <c r="D35" s="243">
        <f t="shared" ref="D35:D48" si="10">IF(AND($Z35=0,AB35=0),0,IF(AB35=0,IF($Z35&gt;=0,AC35/$Z35,-AC35/$Z35),IF(AB35&gt;=0,AC35/AB35,-AC35/AB35)))</f>
        <v>0</v>
      </c>
      <c r="E35" s="243">
        <f t="shared" ref="E35:E48" si="11">IF(AND($Z35=0,AE35=0),0,IF(AE35=0,IF($Z35&gt;=0,AF35/$Z35,-AF35/$Z35),IF(AE35&gt;=0,AF35/AE35,-AF35/AE35)))</f>
        <v>0</v>
      </c>
      <c r="G35" s="244" t="s">
        <v>565</v>
      </c>
      <c r="I35" s="245">
        <v>-1.6E-2</v>
      </c>
      <c r="J35" s="297">
        <v>0</v>
      </c>
      <c r="K35" s="297">
        <v>0</v>
      </c>
      <c r="L35" s="246">
        <v>0</v>
      </c>
      <c r="M35" s="246">
        <v>0</v>
      </c>
      <c r="N35" s="245">
        <v>0</v>
      </c>
      <c r="O35" s="297">
        <v>0</v>
      </c>
      <c r="P35" s="290">
        <v>0</v>
      </c>
      <c r="Q35" s="245">
        <v>0</v>
      </c>
      <c r="R35" s="245">
        <v>0</v>
      </c>
      <c r="S35" s="245">
        <v>0</v>
      </c>
      <c r="T35" s="245">
        <v>0</v>
      </c>
      <c r="U35" s="245">
        <v>0</v>
      </c>
      <c r="V35" s="245">
        <v>0</v>
      </c>
      <c r="W35" s="245">
        <v>0</v>
      </c>
      <c r="X35" s="245">
        <v>0</v>
      </c>
      <c r="Y35" s="245">
        <v>0</v>
      </c>
      <c r="Z35" s="245">
        <v>0</v>
      </c>
      <c r="AB35" s="245">
        <v>0</v>
      </c>
      <c r="AC35" s="247">
        <v>0</v>
      </c>
      <c r="AD35" s="252"/>
      <c r="AE35" s="245">
        <v>0</v>
      </c>
      <c r="AF35" s="247">
        <v>0</v>
      </c>
      <c r="AH35" s="270" t="e">
        <f>(M35-Z35)/IFERROR((12-Paramètre!$H$6),0)</f>
        <v>#DIV/0!</v>
      </c>
      <c r="AJ35" s="273"/>
      <c r="AK35" s="273"/>
    </row>
    <row r="36" spans="1:37" ht="18" customHeight="1" x14ac:dyDescent="0.2">
      <c r="A36" s="241" t="s">
        <v>539</v>
      </c>
      <c r="B36" s="242" t="s">
        <v>415</v>
      </c>
      <c r="C36" s="242" t="s">
        <v>22</v>
      </c>
      <c r="D36" s="243">
        <f t="shared" si="10"/>
        <v>1.0000244588479883</v>
      </c>
      <c r="E36" s="243">
        <f t="shared" si="11"/>
        <v>1.0000244588479883</v>
      </c>
      <c r="G36" s="244" t="s">
        <v>564</v>
      </c>
      <c r="I36" s="245">
        <v>-141.33799999999999</v>
      </c>
      <c r="J36" s="297">
        <v>172.494</v>
      </c>
      <c r="K36" s="297">
        <v>172.494</v>
      </c>
      <c r="L36" s="246">
        <v>0</v>
      </c>
      <c r="M36" s="246">
        <v>0</v>
      </c>
      <c r="N36" s="245">
        <v>-4.0000000000000001E-3</v>
      </c>
      <c r="O36" s="245">
        <v>-4.0000000000000001E-3</v>
      </c>
      <c r="P36" s="290">
        <v>0</v>
      </c>
      <c r="Q36" s="245">
        <v>0</v>
      </c>
      <c r="R36" s="245">
        <v>0</v>
      </c>
      <c r="S36" s="245">
        <v>0</v>
      </c>
      <c r="T36" s="245">
        <v>0</v>
      </c>
      <c r="U36" s="245">
        <v>0</v>
      </c>
      <c r="V36" s="245">
        <v>0</v>
      </c>
      <c r="W36" s="245">
        <v>104.22499999999999</v>
      </c>
      <c r="X36" s="245">
        <v>157.90200000000004</v>
      </c>
      <c r="Y36" s="245">
        <v>-57.694000000000017</v>
      </c>
      <c r="Z36" s="245">
        <v>204.42500000000001</v>
      </c>
      <c r="AB36" s="245">
        <v>0</v>
      </c>
      <c r="AC36" s="247">
        <v>204.43</v>
      </c>
      <c r="AD36" s="252"/>
      <c r="AE36" s="245">
        <v>0</v>
      </c>
      <c r="AF36" s="247">
        <v>204.43</v>
      </c>
      <c r="AH36" s="270" t="e">
        <f>(M36-Z36)/IFERROR((12-Paramètre!$H$6),0)</f>
        <v>#DIV/0!</v>
      </c>
      <c r="AJ36" s="273"/>
      <c r="AK36" s="273"/>
    </row>
    <row r="37" spans="1:37" ht="18" customHeight="1" x14ac:dyDescent="0.2">
      <c r="A37" s="241" t="s">
        <v>541</v>
      </c>
      <c r="B37" s="242" t="s">
        <v>415</v>
      </c>
      <c r="C37" s="242" t="s">
        <v>22</v>
      </c>
      <c r="D37" s="243">
        <f t="shared" ref="D37" si="12">IF(AND($Z37=0,AB37=0),0,IF(AB37=0,IF($Z37&gt;=0,AC37/$Z37,-AC37/$Z37),IF(AB37&gt;=0,AC37/AB37,-AC37/AB37)))</f>
        <v>0.53899999999999992</v>
      </c>
      <c r="E37" s="243">
        <f t="shared" ref="E37" si="13">IF(AND($Z37=0,AE37=0),0,IF(AE37=0,IF($Z37&gt;=0,AF37/$Z37,-AF37/$Z37),IF(AE37&gt;=0,AF37/AE37,-AF37/AE37)))</f>
        <v>0.53899999999999992</v>
      </c>
      <c r="G37" s="244" t="s">
        <v>566</v>
      </c>
      <c r="I37" s="297">
        <v>186.56800000000001</v>
      </c>
      <c r="J37" s="297">
        <v>110.092</v>
      </c>
      <c r="K37" s="297">
        <v>110.092</v>
      </c>
      <c r="L37" s="246">
        <v>80</v>
      </c>
      <c r="M37" s="246">
        <v>80</v>
      </c>
      <c r="N37" s="297">
        <v>4.0000000000000001E-3</v>
      </c>
      <c r="O37" s="297">
        <v>4.0000000000000001E-3</v>
      </c>
      <c r="P37" s="290">
        <v>1.0408340855860843E-17</v>
      </c>
      <c r="Q37" s="297">
        <v>1.1239999999999999</v>
      </c>
      <c r="R37" s="297">
        <v>-3.1879999999999997</v>
      </c>
      <c r="S37" s="297">
        <v>39.220999999999997</v>
      </c>
      <c r="T37" s="297">
        <v>-4.259999999999998</v>
      </c>
      <c r="U37" s="297">
        <v>66.606999999999999</v>
      </c>
      <c r="V37" s="297">
        <v>-3.0000000000001137E-3</v>
      </c>
      <c r="W37" s="297">
        <v>121.746</v>
      </c>
      <c r="X37" s="297">
        <v>-85.923000000000002</v>
      </c>
      <c r="Y37" s="297">
        <v>-12.209999999999994</v>
      </c>
      <c r="Z37" s="297">
        <v>123.122</v>
      </c>
      <c r="AB37" s="297">
        <v>80</v>
      </c>
      <c r="AC37" s="247">
        <v>43.12</v>
      </c>
      <c r="AD37" s="252"/>
      <c r="AE37" s="297">
        <v>80</v>
      </c>
      <c r="AF37" s="247">
        <v>43.12</v>
      </c>
      <c r="AH37" s="270" t="e">
        <f>(M37-Z37)/IFERROR((12-Paramètre!$H$6),0)</f>
        <v>#DIV/0!</v>
      </c>
      <c r="AJ37" s="273"/>
      <c r="AK37" s="273"/>
    </row>
    <row r="38" spans="1:37" ht="18" customHeight="1" x14ac:dyDescent="0.2">
      <c r="A38" s="241" t="s">
        <v>526</v>
      </c>
      <c r="B38" s="242" t="s">
        <v>415</v>
      </c>
      <c r="C38" s="242" t="s">
        <v>22</v>
      </c>
      <c r="D38" s="243">
        <f t="shared" ref="D38" si="14">IF(AND($Z38=0,AB38=0),0,IF(AB38=0,IF($Z38&gt;=0,AC38/$Z38,-AC38/$Z38),IF(AB38&gt;=0,AC38/AB38,-AC38/AB38)))</f>
        <v>0</v>
      </c>
      <c r="E38" s="243">
        <f t="shared" ref="E38" si="15">IF(AND($Z38=0,AE38=0),0,IF(AE38=0,IF($Z38&gt;=0,AF38/$Z38,-AF38/$Z38),IF(AE38&gt;=0,AF38/AE38,-AF38/AE38)))</f>
        <v>0</v>
      </c>
      <c r="G38" s="244" t="s">
        <v>568</v>
      </c>
      <c r="I38" s="297">
        <v>0</v>
      </c>
      <c r="J38" s="297">
        <v>0</v>
      </c>
      <c r="K38" s="297">
        <v>0</v>
      </c>
      <c r="L38" s="246">
        <v>0</v>
      </c>
      <c r="M38" s="246">
        <v>0</v>
      </c>
      <c r="N38" s="297">
        <v>0</v>
      </c>
      <c r="O38" s="297">
        <v>0</v>
      </c>
      <c r="P38" s="290">
        <v>0</v>
      </c>
      <c r="Q38" s="297">
        <v>0</v>
      </c>
      <c r="R38" s="297">
        <v>0</v>
      </c>
      <c r="S38" s="297">
        <v>0</v>
      </c>
      <c r="T38" s="297">
        <v>0</v>
      </c>
      <c r="U38" s="297">
        <v>0</v>
      </c>
      <c r="V38" s="297">
        <v>0</v>
      </c>
      <c r="W38" s="297">
        <v>0</v>
      </c>
      <c r="X38" s="297">
        <v>0</v>
      </c>
      <c r="Y38" s="297">
        <v>0</v>
      </c>
      <c r="Z38" s="297">
        <v>0</v>
      </c>
      <c r="AB38" s="297"/>
      <c r="AC38" s="247"/>
      <c r="AD38" s="252"/>
      <c r="AE38" s="297">
        <v>0</v>
      </c>
      <c r="AF38" s="247">
        <v>0</v>
      </c>
      <c r="AH38" s="270"/>
      <c r="AJ38" s="273"/>
      <c r="AK38" s="273"/>
    </row>
    <row r="39" spans="1:37" ht="18" customHeight="1" x14ac:dyDescent="0.2">
      <c r="A39" s="241" t="s">
        <v>544</v>
      </c>
      <c r="B39" s="242" t="s">
        <v>415</v>
      </c>
      <c r="C39" s="242" t="s">
        <v>22</v>
      </c>
      <c r="D39" s="243">
        <f t="shared" si="10"/>
        <v>0</v>
      </c>
      <c r="E39" s="243">
        <f t="shared" si="11"/>
        <v>0</v>
      </c>
      <c r="G39" s="244" t="s">
        <v>569</v>
      </c>
      <c r="I39" s="245">
        <v>0</v>
      </c>
      <c r="J39" s="297">
        <v>0</v>
      </c>
      <c r="K39" s="297">
        <v>0</v>
      </c>
      <c r="L39" s="246">
        <v>0</v>
      </c>
      <c r="M39" s="246">
        <v>0</v>
      </c>
      <c r="N39" s="245">
        <v>0</v>
      </c>
      <c r="O39" s="245">
        <v>0</v>
      </c>
      <c r="P39" s="290">
        <v>0</v>
      </c>
      <c r="Q39" s="245">
        <v>0</v>
      </c>
      <c r="R39" s="245">
        <v>0</v>
      </c>
      <c r="S39" s="245">
        <v>0</v>
      </c>
      <c r="T39" s="245">
        <v>0</v>
      </c>
      <c r="U39" s="245">
        <v>0</v>
      </c>
      <c r="V39" s="245">
        <v>0</v>
      </c>
      <c r="W39" s="245">
        <v>0</v>
      </c>
      <c r="X39" s="245">
        <v>0</v>
      </c>
      <c r="Y39" s="245">
        <v>0</v>
      </c>
      <c r="Z39" s="245">
        <v>0</v>
      </c>
      <c r="AB39" s="245">
        <v>0</v>
      </c>
      <c r="AC39" s="247">
        <v>0</v>
      </c>
      <c r="AD39" s="252"/>
      <c r="AE39" s="245">
        <v>0</v>
      </c>
      <c r="AF39" s="247">
        <v>0</v>
      </c>
      <c r="AH39" s="270" t="e">
        <f>(M39-Z39)/IFERROR((12-Paramètre!$H$6),0)</f>
        <v>#DIV/0!</v>
      </c>
      <c r="AJ39" s="273"/>
      <c r="AK39" s="273"/>
    </row>
    <row r="40" spans="1:37" ht="18" customHeight="1" x14ac:dyDescent="0.2">
      <c r="A40" s="241" t="s">
        <v>546</v>
      </c>
      <c r="B40" s="242" t="s">
        <v>415</v>
      </c>
      <c r="C40" s="242" t="s">
        <v>22</v>
      </c>
      <c r="D40" s="243">
        <f t="shared" si="10"/>
        <v>0</v>
      </c>
      <c r="E40" s="243">
        <f t="shared" si="11"/>
        <v>0</v>
      </c>
      <c r="G40" s="244" t="s">
        <v>570</v>
      </c>
      <c r="I40" s="245">
        <v>0</v>
      </c>
      <c r="J40" s="297">
        <v>0</v>
      </c>
      <c r="K40" s="297">
        <v>0</v>
      </c>
      <c r="L40" s="246">
        <v>0</v>
      </c>
      <c r="M40" s="246">
        <v>0</v>
      </c>
      <c r="N40" s="245">
        <v>0</v>
      </c>
      <c r="O40" s="245">
        <v>0</v>
      </c>
      <c r="P40" s="290">
        <v>0</v>
      </c>
      <c r="Q40" s="245">
        <v>0</v>
      </c>
      <c r="R40" s="245">
        <v>0</v>
      </c>
      <c r="S40" s="245">
        <v>0</v>
      </c>
      <c r="T40" s="245">
        <v>0</v>
      </c>
      <c r="U40" s="245">
        <v>0</v>
      </c>
      <c r="V40" s="245">
        <v>0</v>
      </c>
      <c r="W40" s="245">
        <v>0</v>
      </c>
      <c r="X40" s="245">
        <v>0</v>
      </c>
      <c r="Y40" s="245">
        <v>0</v>
      </c>
      <c r="Z40" s="245">
        <v>0</v>
      </c>
      <c r="AB40" s="245">
        <v>0</v>
      </c>
      <c r="AC40" s="247">
        <v>0</v>
      </c>
      <c r="AD40" s="252"/>
      <c r="AE40" s="245">
        <v>0</v>
      </c>
      <c r="AF40" s="247">
        <v>0</v>
      </c>
      <c r="AH40" s="270" t="e">
        <f>(M40-Z40)/IFERROR((12-Paramètre!$H$6),0)</f>
        <v>#DIV/0!</v>
      </c>
      <c r="AJ40" s="273"/>
      <c r="AK40" s="273"/>
    </row>
    <row r="41" spans="1:37" ht="18" customHeight="1" x14ac:dyDescent="0.2">
      <c r="A41" s="241" t="s">
        <v>548</v>
      </c>
      <c r="B41" s="242" t="s">
        <v>415</v>
      </c>
      <c r="C41" s="242" t="s">
        <v>22</v>
      </c>
      <c r="D41" s="243">
        <f t="shared" si="10"/>
        <v>0</v>
      </c>
      <c r="E41" s="243">
        <f t="shared" si="11"/>
        <v>0</v>
      </c>
      <c r="G41" s="244" t="s">
        <v>571</v>
      </c>
      <c r="I41" s="245">
        <v>0</v>
      </c>
      <c r="J41" s="297">
        <v>0</v>
      </c>
      <c r="K41" s="297">
        <v>0</v>
      </c>
      <c r="L41" s="246">
        <v>0</v>
      </c>
      <c r="M41" s="246">
        <v>0</v>
      </c>
      <c r="N41" s="245">
        <v>0</v>
      </c>
      <c r="O41" s="245">
        <v>0</v>
      </c>
      <c r="P41" s="245">
        <v>0</v>
      </c>
      <c r="Q41" s="245">
        <v>0</v>
      </c>
      <c r="R41" s="245">
        <v>0</v>
      </c>
      <c r="S41" s="245">
        <v>0</v>
      </c>
      <c r="T41" s="245">
        <v>0</v>
      </c>
      <c r="U41" s="245">
        <v>0</v>
      </c>
      <c r="V41" s="245">
        <v>0</v>
      </c>
      <c r="W41" s="245">
        <v>0</v>
      </c>
      <c r="X41" s="245">
        <v>0</v>
      </c>
      <c r="Y41" s="245">
        <v>0</v>
      </c>
      <c r="Z41" s="245">
        <v>0</v>
      </c>
      <c r="AB41" s="245">
        <v>0</v>
      </c>
      <c r="AC41" s="247">
        <v>0</v>
      </c>
      <c r="AD41" s="252"/>
      <c r="AE41" s="245">
        <v>0</v>
      </c>
      <c r="AF41" s="247">
        <v>0</v>
      </c>
      <c r="AH41" s="270" t="e">
        <f>(M41-Z41)/IFERROR((12-Paramètre!$H$6),0)</f>
        <v>#DIV/0!</v>
      </c>
      <c r="AJ41" s="273"/>
      <c r="AK41" s="273"/>
    </row>
    <row r="42" spans="1:37" ht="18" customHeight="1" x14ac:dyDescent="0.2">
      <c r="A42" s="241" t="s">
        <v>549</v>
      </c>
      <c r="B42" s="242" t="s">
        <v>415</v>
      </c>
      <c r="C42" s="242" t="s">
        <v>22</v>
      </c>
      <c r="D42" s="243">
        <f t="shared" ref="D42:D46" si="16">IF(AND($Z42=0,AB42=0),0,IF(AB42=0,IF($Z42&gt;=0,AC42/$Z42,-AC42/$Z42),IF(AB42&gt;=0,AC42/AB42,-AC42/AB42)))</f>
        <v>-1.0011376564277588</v>
      </c>
      <c r="E42" s="243">
        <f t="shared" ref="E42:E46" si="17">IF(AND($Z42=0,AE42=0),0,IF(AE42=0,IF($Z42&gt;=0,AF42/$Z42,-AF42/$Z42),IF(AE42&gt;=0,AF42/AE42,-AF42/AE42)))</f>
        <v>-1.0011376564277588</v>
      </c>
      <c r="G42" s="244" t="s">
        <v>572</v>
      </c>
      <c r="I42" s="297">
        <v>0</v>
      </c>
      <c r="J42" s="297">
        <v>0</v>
      </c>
      <c r="K42" s="297">
        <v>0</v>
      </c>
      <c r="L42" s="246">
        <v>0</v>
      </c>
      <c r="M42" s="246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-2.637</v>
      </c>
      <c r="X42" s="297">
        <v>0</v>
      </c>
      <c r="Y42" s="297">
        <v>0</v>
      </c>
      <c r="Z42" s="297">
        <v>-2.637</v>
      </c>
      <c r="AB42" s="297">
        <v>0</v>
      </c>
      <c r="AC42" s="247">
        <v>-2.64</v>
      </c>
      <c r="AD42" s="252"/>
      <c r="AE42" s="297">
        <v>0</v>
      </c>
      <c r="AF42" s="247">
        <v>-2.64</v>
      </c>
      <c r="AH42" s="270"/>
      <c r="AJ42" s="273"/>
      <c r="AK42" s="273"/>
    </row>
    <row r="43" spans="1:37" ht="18" customHeight="1" x14ac:dyDescent="0.2">
      <c r="A43" s="241" t="s">
        <v>550</v>
      </c>
      <c r="B43" s="242" t="s">
        <v>415</v>
      </c>
      <c r="C43" s="242" t="s">
        <v>22</v>
      </c>
      <c r="D43" s="243">
        <f t="shared" si="16"/>
        <v>0</v>
      </c>
      <c r="E43" s="243">
        <f t="shared" si="17"/>
        <v>0</v>
      </c>
      <c r="G43" s="244" t="s">
        <v>573</v>
      </c>
      <c r="I43" s="297">
        <v>0</v>
      </c>
      <c r="J43" s="297">
        <v>-3.3000000000000002E-2</v>
      </c>
      <c r="K43" s="297">
        <v>-3.3000000000000002E-2</v>
      </c>
      <c r="L43" s="246">
        <v>0</v>
      </c>
      <c r="M43" s="246">
        <v>0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X43" s="297">
        <v>0</v>
      </c>
      <c r="Y43" s="297">
        <v>0</v>
      </c>
      <c r="Z43" s="297">
        <v>0</v>
      </c>
      <c r="AB43" s="297">
        <v>0</v>
      </c>
      <c r="AC43" s="247">
        <v>0</v>
      </c>
      <c r="AD43" s="252"/>
      <c r="AE43" s="297">
        <v>0</v>
      </c>
      <c r="AF43" s="247">
        <v>0</v>
      </c>
      <c r="AH43" s="270"/>
      <c r="AJ43" s="273"/>
      <c r="AK43" s="273"/>
    </row>
    <row r="44" spans="1:37" ht="18" customHeight="1" x14ac:dyDescent="0.2">
      <c r="A44" s="241" t="s">
        <v>553</v>
      </c>
      <c r="B44" s="242" t="s">
        <v>415</v>
      </c>
      <c r="C44" s="242" t="s">
        <v>22</v>
      </c>
      <c r="D44" s="243">
        <f t="shared" si="16"/>
        <v>0</v>
      </c>
      <c r="E44" s="243">
        <f t="shared" si="17"/>
        <v>0</v>
      </c>
      <c r="G44" s="244" t="s">
        <v>574</v>
      </c>
      <c r="I44" s="297">
        <v>0</v>
      </c>
      <c r="J44" s="297">
        <v>0</v>
      </c>
      <c r="K44" s="297">
        <v>0</v>
      </c>
      <c r="L44" s="246">
        <v>0</v>
      </c>
      <c r="M44" s="246">
        <v>0</v>
      </c>
      <c r="N44" s="297">
        <v>0</v>
      </c>
      <c r="O44" s="297">
        <v>0</v>
      </c>
      <c r="P44" s="297">
        <v>0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X44" s="297">
        <v>0</v>
      </c>
      <c r="Y44" s="297">
        <v>0</v>
      </c>
      <c r="Z44" s="297">
        <v>0</v>
      </c>
      <c r="AB44" s="297">
        <v>0</v>
      </c>
      <c r="AC44" s="247">
        <v>0</v>
      </c>
      <c r="AD44" s="252"/>
      <c r="AE44" s="297">
        <v>0</v>
      </c>
      <c r="AF44" s="247">
        <v>0</v>
      </c>
      <c r="AH44" s="270"/>
      <c r="AJ44" s="273"/>
      <c r="AK44" s="273"/>
    </row>
    <row r="45" spans="1:37" ht="18" customHeight="1" x14ac:dyDescent="0.2">
      <c r="A45" s="241" t="s">
        <v>556</v>
      </c>
      <c r="B45" s="242" t="s">
        <v>415</v>
      </c>
      <c r="C45" s="242" t="s">
        <v>22</v>
      </c>
      <c r="D45" s="243">
        <f t="shared" si="16"/>
        <v>0</v>
      </c>
      <c r="E45" s="243">
        <f t="shared" si="17"/>
        <v>0</v>
      </c>
      <c r="G45" s="244" t="s">
        <v>576</v>
      </c>
      <c r="I45" s="297">
        <v>-0.46</v>
      </c>
      <c r="J45" s="297">
        <v>0</v>
      </c>
      <c r="K45" s="297">
        <v>0</v>
      </c>
      <c r="L45" s="246">
        <v>0</v>
      </c>
      <c r="M45" s="246">
        <v>0</v>
      </c>
      <c r="N45" s="297">
        <v>0</v>
      </c>
      <c r="O45" s="297">
        <v>0</v>
      </c>
      <c r="P45" s="297">
        <v>0</v>
      </c>
      <c r="Q45" s="297">
        <v>0</v>
      </c>
      <c r="R45" s="297">
        <v>0</v>
      </c>
      <c r="S45" s="297">
        <v>0</v>
      </c>
      <c r="T45" s="297">
        <v>0</v>
      </c>
      <c r="U45" s="297">
        <v>0</v>
      </c>
      <c r="V45" s="297">
        <v>0</v>
      </c>
      <c r="W45" s="297">
        <v>0</v>
      </c>
      <c r="X45" s="297">
        <v>0</v>
      </c>
      <c r="Y45" s="297">
        <v>0</v>
      </c>
      <c r="Z45" s="297">
        <v>0</v>
      </c>
      <c r="AB45" s="297">
        <v>0</v>
      </c>
      <c r="AC45" s="247">
        <v>0</v>
      </c>
      <c r="AD45" s="252"/>
      <c r="AE45" s="297">
        <v>0</v>
      </c>
      <c r="AF45" s="247">
        <v>0</v>
      </c>
      <c r="AH45" s="270"/>
      <c r="AJ45" s="273"/>
      <c r="AK45" s="273"/>
    </row>
    <row r="46" spans="1:37" ht="18" customHeight="1" x14ac:dyDescent="0.2">
      <c r="A46" s="241" t="s">
        <v>557</v>
      </c>
      <c r="B46" s="242" t="s">
        <v>415</v>
      </c>
      <c r="C46" s="242" t="s">
        <v>22</v>
      </c>
      <c r="D46" s="243">
        <f t="shared" si="16"/>
        <v>0</v>
      </c>
      <c r="E46" s="243">
        <f t="shared" si="17"/>
        <v>0</v>
      </c>
      <c r="G46" s="244" t="s">
        <v>575</v>
      </c>
      <c r="I46" s="297">
        <v>0</v>
      </c>
      <c r="J46" s="297">
        <v>0</v>
      </c>
      <c r="K46" s="297">
        <v>0</v>
      </c>
      <c r="L46" s="246">
        <v>0</v>
      </c>
      <c r="M46" s="246">
        <v>0</v>
      </c>
      <c r="N46" s="297">
        <v>0</v>
      </c>
      <c r="O46" s="297">
        <v>0</v>
      </c>
      <c r="P46" s="297">
        <v>0</v>
      </c>
      <c r="Q46" s="297">
        <v>0</v>
      </c>
      <c r="R46" s="297">
        <v>0</v>
      </c>
      <c r="S46" s="297">
        <v>0</v>
      </c>
      <c r="T46" s="297">
        <v>0</v>
      </c>
      <c r="U46" s="297">
        <v>0</v>
      </c>
      <c r="V46" s="297">
        <v>0</v>
      </c>
      <c r="W46" s="297">
        <v>0</v>
      </c>
      <c r="X46" s="297">
        <v>0</v>
      </c>
      <c r="Y46" s="297">
        <v>0</v>
      </c>
      <c r="Z46" s="297">
        <v>0</v>
      </c>
      <c r="AB46" s="297">
        <v>0</v>
      </c>
      <c r="AC46" s="247">
        <v>0</v>
      </c>
      <c r="AD46" s="252"/>
      <c r="AE46" s="297">
        <v>0</v>
      </c>
      <c r="AF46" s="247">
        <v>0</v>
      </c>
      <c r="AH46" s="270"/>
      <c r="AJ46" s="273"/>
      <c r="AK46" s="273"/>
    </row>
    <row r="47" spans="1:37" ht="18" customHeight="1" x14ac:dyDescent="0.2">
      <c r="A47" s="241" t="s">
        <v>559</v>
      </c>
      <c r="B47" s="242" t="s">
        <v>415</v>
      </c>
      <c r="C47" s="242" t="s">
        <v>22</v>
      </c>
      <c r="D47" s="243">
        <f t="shared" si="10"/>
        <v>0</v>
      </c>
      <c r="E47" s="243">
        <f t="shared" si="11"/>
        <v>0</v>
      </c>
      <c r="G47" s="244" t="s">
        <v>577</v>
      </c>
      <c r="I47" s="245">
        <v>0</v>
      </c>
      <c r="J47" s="297">
        <v>0</v>
      </c>
      <c r="K47" s="297">
        <v>0</v>
      </c>
      <c r="L47" s="246">
        <v>0</v>
      </c>
      <c r="M47" s="246">
        <v>0</v>
      </c>
      <c r="N47" s="245">
        <v>0</v>
      </c>
      <c r="O47" s="245">
        <v>0</v>
      </c>
      <c r="P47" s="290">
        <v>0</v>
      </c>
      <c r="Q47" s="245">
        <v>0</v>
      </c>
      <c r="R47" s="245">
        <v>0</v>
      </c>
      <c r="S47" s="245">
        <v>0</v>
      </c>
      <c r="T47" s="245">
        <v>0</v>
      </c>
      <c r="U47" s="245">
        <v>0</v>
      </c>
      <c r="V47" s="245">
        <v>0</v>
      </c>
      <c r="W47" s="245">
        <v>0</v>
      </c>
      <c r="X47" s="245">
        <v>0</v>
      </c>
      <c r="Y47" s="245">
        <v>0</v>
      </c>
      <c r="Z47" s="245">
        <v>0</v>
      </c>
      <c r="AB47" s="245">
        <v>0</v>
      </c>
      <c r="AC47" s="247">
        <v>0</v>
      </c>
      <c r="AD47" s="252"/>
      <c r="AE47" s="245">
        <v>0</v>
      </c>
      <c r="AF47" s="247">
        <v>0</v>
      </c>
      <c r="AH47" s="270" t="e">
        <f>(M47-Z47)/IFERROR((12-Paramètre!$H$6),0)</f>
        <v>#DIV/0!</v>
      </c>
      <c r="AJ47" s="273"/>
      <c r="AK47" s="273"/>
    </row>
    <row r="48" spans="1:37" ht="18" customHeight="1" x14ac:dyDescent="0.2">
      <c r="A48" s="241" t="s">
        <v>534</v>
      </c>
      <c r="B48" s="242" t="s">
        <v>415</v>
      </c>
      <c r="C48" s="242" t="s">
        <v>22</v>
      </c>
      <c r="D48" s="243">
        <f t="shared" si="10"/>
        <v>0</v>
      </c>
      <c r="E48" s="243">
        <f t="shared" si="11"/>
        <v>0</v>
      </c>
      <c r="G48" s="244" t="s">
        <v>578</v>
      </c>
      <c r="I48" s="245">
        <v>-13.21</v>
      </c>
      <c r="J48" s="297">
        <v>0</v>
      </c>
      <c r="K48" s="297">
        <v>0</v>
      </c>
      <c r="L48" s="246">
        <v>0</v>
      </c>
      <c r="M48" s="246">
        <v>0</v>
      </c>
      <c r="N48" s="245">
        <v>0</v>
      </c>
      <c r="O48" s="245">
        <v>0</v>
      </c>
      <c r="P48" s="290">
        <v>0</v>
      </c>
      <c r="Q48" s="245">
        <v>0</v>
      </c>
      <c r="R48" s="245">
        <v>0</v>
      </c>
      <c r="S48" s="245">
        <v>0</v>
      </c>
      <c r="T48" s="245">
        <v>0</v>
      </c>
      <c r="U48" s="245">
        <v>0</v>
      </c>
      <c r="V48" s="245">
        <v>0</v>
      </c>
      <c r="W48" s="245">
        <v>0</v>
      </c>
      <c r="X48" s="245">
        <v>0</v>
      </c>
      <c r="Y48" s="245">
        <v>0</v>
      </c>
      <c r="Z48" s="245">
        <v>0</v>
      </c>
      <c r="AB48" s="245">
        <v>0</v>
      </c>
      <c r="AC48" s="247">
        <v>0</v>
      </c>
      <c r="AD48" s="252"/>
      <c r="AE48" s="245">
        <v>0</v>
      </c>
      <c r="AF48" s="247">
        <v>0</v>
      </c>
      <c r="AH48" s="270" t="e">
        <f>(M48-Z48)/IFERROR((12-Paramètre!$H$6),0)</f>
        <v>#DIV/0!</v>
      </c>
      <c r="AJ48" s="273"/>
      <c r="AK48" s="273"/>
    </row>
    <row r="49" spans="1:37" ht="18" customHeight="1" x14ac:dyDescent="0.2">
      <c r="A49" s="241" t="s">
        <v>535</v>
      </c>
      <c r="B49" s="242" t="s">
        <v>415</v>
      </c>
      <c r="C49" s="242" t="s">
        <v>22</v>
      </c>
      <c r="D49" s="243">
        <f t="shared" ref="D49" si="18">IF(AND($Z49=0,AB49=0),0,IF(AB49=0,IF($Z49&gt;=0,AC49/$Z49,-AC49/$Z49),IF(AB49&gt;=0,AC49/AB49,-AC49/AB49)))</f>
        <v>0</v>
      </c>
      <c r="E49" s="243">
        <f t="shared" ref="E49" si="19">IF(AND($Z49=0,AE49=0),0,IF(AE49=0,IF($Z49&gt;=0,AF49/$Z49,-AF49/$Z49),IF(AE49&gt;=0,AF49/AE49,-AF49/AE49)))</f>
        <v>0</v>
      </c>
      <c r="G49" s="244" t="s">
        <v>580</v>
      </c>
      <c r="I49" s="297">
        <v>0</v>
      </c>
      <c r="J49" s="297">
        <v>0</v>
      </c>
      <c r="K49" s="297">
        <v>0</v>
      </c>
      <c r="L49" s="246">
        <v>0</v>
      </c>
      <c r="M49" s="246">
        <v>0</v>
      </c>
      <c r="N49" s="297">
        <v>0</v>
      </c>
      <c r="O49" s="297">
        <v>0</v>
      </c>
      <c r="P49" s="297">
        <v>0</v>
      </c>
      <c r="Q49" s="297">
        <v>0</v>
      </c>
      <c r="R49" s="297">
        <v>0</v>
      </c>
      <c r="S49" s="297">
        <v>0</v>
      </c>
      <c r="T49" s="297">
        <v>0</v>
      </c>
      <c r="U49" s="297">
        <v>0</v>
      </c>
      <c r="V49" s="297">
        <v>0</v>
      </c>
      <c r="W49" s="297">
        <v>0</v>
      </c>
      <c r="X49" s="297">
        <v>0</v>
      </c>
      <c r="Y49" s="297">
        <v>0</v>
      </c>
      <c r="Z49" s="297">
        <v>0</v>
      </c>
      <c r="AB49" s="297">
        <v>0</v>
      </c>
      <c r="AC49" s="247">
        <v>0</v>
      </c>
      <c r="AD49" s="252"/>
      <c r="AE49" s="297">
        <v>0</v>
      </c>
      <c r="AF49" s="247">
        <v>0</v>
      </c>
      <c r="AH49" s="270"/>
      <c r="AJ49" s="273"/>
      <c r="AK49" s="273"/>
    </row>
    <row r="50" spans="1:37" ht="18" customHeight="1" x14ac:dyDescent="0.2">
      <c r="A50" s="241" t="s">
        <v>592</v>
      </c>
      <c r="B50" s="242" t="s">
        <v>415</v>
      </c>
      <c r="C50" s="242" t="s">
        <v>22</v>
      </c>
      <c r="D50" s="243">
        <f t="shared" ref="D50:D53" si="20">IF(AND($Z50=0,AB50=0),0,IF(AB50=0,IF($Z50&gt;=0,AC50/$Z50,-AC50/$Z50),IF(AB50&gt;=0,AC50/AB50,-AC50/AB50)))</f>
        <v>1</v>
      </c>
      <c r="E50" s="243">
        <f t="shared" ref="E50:E53" si="21">IF(AND($Z50=0,AE50=0),0,IF(AE50=0,IF($Z50&gt;=0,AF50/$Z50,-AF50/$Z50),IF(AE50&gt;=0,AF50/AE50,-AF50/AE50)))</f>
        <v>1</v>
      </c>
      <c r="G50" s="244" t="s">
        <v>596</v>
      </c>
      <c r="I50" s="297">
        <v>0</v>
      </c>
      <c r="J50" s="297">
        <v>0</v>
      </c>
      <c r="K50" s="297">
        <v>0</v>
      </c>
      <c r="L50" s="246">
        <v>-287</v>
      </c>
      <c r="M50" s="246">
        <v>-287</v>
      </c>
      <c r="N50" s="297">
        <v>0</v>
      </c>
      <c r="O50" s="297">
        <v>0</v>
      </c>
      <c r="P50" s="297">
        <v>0</v>
      </c>
      <c r="Q50" s="297">
        <v>0</v>
      </c>
      <c r="R50" s="297">
        <v>0</v>
      </c>
      <c r="S50" s="297">
        <v>0</v>
      </c>
      <c r="T50" s="297">
        <v>0</v>
      </c>
      <c r="U50" s="297">
        <v>0</v>
      </c>
      <c r="V50" s="297">
        <v>0</v>
      </c>
      <c r="W50" s="297">
        <v>0</v>
      </c>
      <c r="X50" s="297">
        <v>0</v>
      </c>
      <c r="Y50" s="297">
        <v>0</v>
      </c>
      <c r="Z50" s="297">
        <v>0</v>
      </c>
      <c r="AB50" s="297">
        <v>-287</v>
      </c>
      <c r="AC50" s="247">
        <v>287</v>
      </c>
      <c r="AD50" s="252"/>
      <c r="AE50" s="297">
        <v>-287</v>
      </c>
      <c r="AF50" s="247">
        <v>287</v>
      </c>
      <c r="AH50" s="270"/>
      <c r="AJ50" s="273"/>
      <c r="AK50" s="273"/>
    </row>
    <row r="51" spans="1:37" ht="18" customHeight="1" x14ac:dyDescent="0.2">
      <c r="A51" s="241" t="s">
        <v>593</v>
      </c>
      <c r="B51" s="242" t="s">
        <v>415</v>
      </c>
      <c r="C51" s="242" t="s">
        <v>22</v>
      </c>
      <c r="D51" s="243">
        <f t="shared" si="20"/>
        <v>0</v>
      </c>
      <c r="E51" s="243">
        <f t="shared" si="21"/>
        <v>0</v>
      </c>
      <c r="G51" s="244" t="s">
        <v>597</v>
      </c>
      <c r="I51" s="297">
        <v>0</v>
      </c>
      <c r="J51" s="297">
        <v>-0.379</v>
      </c>
      <c r="K51" s="297">
        <v>-0.379</v>
      </c>
      <c r="L51" s="246">
        <v>0</v>
      </c>
      <c r="M51" s="246">
        <v>0</v>
      </c>
      <c r="N51" s="297">
        <v>0</v>
      </c>
      <c r="O51" s="297">
        <v>0</v>
      </c>
      <c r="P51" s="297">
        <v>0</v>
      </c>
      <c r="Q51" s="297">
        <v>0</v>
      </c>
      <c r="R51" s="297">
        <v>0</v>
      </c>
      <c r="S51" s="297">
        <v>0</v>
      </c>
      <c r="T51" s="297">
        <v>0</v>
      </c>
      <c r="U51" s="297">
        <v>0</v>
      </c>
      <c r="V51" s="297">
        <v>0</v>
      </c>
      <c r="W51" s="297">
        <v>0</v>
      </c>
      <c r="X51" s="297">
        <v>0</v>
      </c>
      <c r="Y51" s="297">
        <v>0</v>
      </c>
      <c r="Z51" s="297">
        <v>0</v>
      </c>
      <c r="AB51" s="297">
        <v>0</v>
      </c>
      <c r="AC51" s="247">
        <v>0</v>
      </c>
      <c r="AD51" s="252"/>
      <c r="AE51" s="297">
        <v>0</v>
      </c>
      <c r="AF51" s="247">
        <v>0</v>
      </c>
      <c r="AH51" s="270"/>
      <c r="AJ51" s="273"/>
      <c r="AK51" s="273"/>
    </row>
    <row r="52" spans="1:37" ht="18" customHeight="1" x14ac:dyDescent="0.2">
      <c r="A52" s="241" t="s">
        <v>594</v>
      </c>
      <c r="B52" s="242" t="s">
        <v>415</v>
      </c>
      <c r="C52" s="242" t="s">
        <v>22</v>
      </c>
      <c r="D52" s="243">
        <f t="shared" si="20"/>
        <v>1</v>
      </c>
      <c r="E52" s="243">
        <f t="shared" si="21"/>
        <v>1</v>
      </c>
      <c r="G52" s="244" t="s">
        <v>598</v>
      </c>
      <c r="I52" s="297">
        <v>0</v>
      </c>
      <c r="J52" s="297">
        <v>0</v>
      </c>
      <c r="K52" s="297">
        <v>0</v>
      </c>
      <c r="L52" s="246">
        <v>0</v>
      </c>
      <c r="M52" s="246">
        <v>0</v>
      </c>
      <c r="N52" s="297">
        <v>0</v>
      </c>
      <c r="O52" s="297">
        <v>0</v>
      </c>
      <c r="P52" s="297">
        <v>0</v>
      </c>
      <c r="Q52" s="297">
        <v>0</v>
      </c>
      <c r="R52" s="297">
        <v>0</v>
      </c>
      <c r="S52" s="297">
        <v>0</v>
      </c>
      <c r="T52" s="297">
        <v>0</v>
      </c>
      <c r="U52" s="297">
        <v>0</v>
      </c>
      <c r="V52" s="297">
        <v>0</v>
      </c>
      <c r="W52" s="297">
        <v>0</v>
      </c>
      <c r="X52" s="297">
        <v>0</v>
      </c>
      <c r="Y52" s="297">
        <v>0.96</v>
      </c>
      <c r="Z52" s="297">
        <v>0.96</v>
      </c>
      <c r="AB52" s="297">
        <v>0</v>
      </c>
      <c r="AC52" s="247">
        <v>0.96</v>
      </c>
      <c r="AD52" s="252"/>
      <c r="AE52" s="297">
        <v>0</v>
      </c>
      <c r="AF52" s="247">
        <v>0.96</v>
      </c>
      <c r="AH52" s="270"/>
      <c r="AJ52" s="273"/>
      <c r="AK52" s="273"/>
    </row>
    <row r="53" spans="1:37" ht="18" customHeight="1" x14ac:dyDescent="0.2">
      <c r="A53" s="241" t="s">
        <v>595</v>
      </c>
      <c r="B53" s="242" t="s">
        <v>415</v>
      </c>
      <c r="C53" s="242" t="s">
        <v>22</v>
      </c>
      <c r="D53" s="243">
        <f t="shared" si="20"/>
        <v>0</v>
      </c>
      <c r="E53" s="243">
        <f t="shared" si="21"/>
        <v>0</v>
      </c>
      <c r="G53" s="244" t="s">
        <v>599</v>
      </c>
      <c r="I53" s="297">
        <v>0</v>
      </c>
      <c r="J53" s="297">
        <v>0</v>
      </c>
      <c r="K53" s="297">
        <v>0</v>
      </c>
      <c r="L53" s="246">
        <v>0</v>
      </c>
      <c r="M53" s="246">
        <v>0</v>
      </c>
      <c r="N53" s="297">
        <v>0</v>
      </c>
      <c r="O53" s="297">
        <v>0</v>
      </c>
      <c r="P53" s="297">
        <v>0</v>
      </c>
      <c r="Q53" s="297">
        <v>0</v>
      </c>
      <c r="R53" s="297">
        <v>0</v>
      </c>
      <c r="S53" s="297">
        <v>0</v>
      </c>
      <c r="T53" s="297">
        <v>0</v>
      </c>
      <c r="U53" s="297">
        <v>0</v>
      </c>
      <c r="V53" s="297">
        <v>0</v>
      </c>
      <c r="W53" s="297">
        <v>0</v>
      </c>
      <c r="X53" s="297">
        <v>0</v>
      </c>
      <c r="Y53" s="297">
        <v>0</v>
      </c>
      <c r="Z53" s="297">
        <v>0</v>
      </c>
      <c r="AB53" s="297">
        <v>0</v>
      </c>
      <c r="AC53" s="247">
        <v>0</v>
      </c>
      <c r="AD53" s="252"/>
      <c r="AE53" s="297">
        <v>0</v>
      </c>
      <c r="AF53" s="247">
        <v>0</v>
      </c>
      <c r="AH53" s="270"/>
      <c r="AJ53" s="273"/>
      <c r="AK53" s="273"/>
    </row>
    <row r="54" spans="1:37" s="227" customFormat="1" ht="18" customHeight="1" x14ac:dyDescent="0.2">
      <c r="A54" s="276"/>
      <c r="B54" s="276"/>
      <c r="C54" s="276"/>
      <c r="D54" s="267">
        <f t="shared" ref="D54" si="22">IF(AND($Z54=0,AB54=0),0,IF(AB54=0,IF($Z54&gt;=0,AC54/$Z54,-AC54/$Z54),IF(AB54&gt;=0,AC54/AB54,-AC54/AB54)))</f>
        <v>-3.4380847534685427E-2</v>
      </c>
      <c r="E54" s="267">
        <f>IF(AND($Z54=0,AE54=0),0,IF(AE54=0,IF($Z54&gt;=0,AF54/$Z54,-AF54/$Z54),IF(AE54&gt;=0,AF54/AE54,-AF54/AE54)))</f>
        <v>-3.4380847534685427E-2</v>
      </c>
      <c r="G54" s="253" t="s">
        <v>416</v>
      </c>
      <c r="H54" s="254"/>
      <c r="I54" s="255">
        <v>5601.0986600000006</v>
      </c>
      <c r="J54" s="255">
        <v>6069.8130399999891</v>
      </c>
      <c r="K54" s="255">
        <v>6069.8130399999891</v>
      </c>
      <c r="L54" s="256">
        <v>6669.7017800000003</v>
      </c>
      <c r="M54" s="256">
        <v>6669.7017800000003</v>
      </c>
      <c r="N54" s="255">
        <v>-155.08850000000007</v>
      </c>
      <c r="O54" s="255">
        <v>-218.94815999999793</v>
      </c>
      <c r="P54" s="255">
        <v>-2.4427900000001959</v>
      </c>
      <c r="Q54" s="255">
        <v>-180.99176000000222</v>
      </c>
      <c r="R54" s="255">
        <v>259.30509999999936</v>
      </c>
      <c r="S54" s="255">
        <v>694.67902000000106</v>
      </c>
      <c r="T54" s="255">
        <v>881.79950000000292</v>
      </c>
      <c r="U54" s="255">
        <v>444.09882999999706</v>
      </c>
      <c r="V54" s="255">
        <v>857.84193999999798</v>
      </c>
      <c r="W54" s="255">
        <v>997.53927000000192</v>
      </c>
      <c r="X54" s="255">
        <v>620.63965000000007</v>
      </c>
      <c r="Y54" s="255">
        <v>2241.9575899999904</v>
      </c>
      <c r="Z54" s="255">
        <v>6440.3896899999909</v>
      </c>
      <c r="AA54" s="158"/>
      <c r="AB54" s="255">
        <v>6669.7017800000003</v>
      </c>
      <c r="AC54" s="257">
        <v>-229.31</v>
      </c>
      <c r="AD54" s="248"/>
      <c r="AE54" s="255">
        <v>6669.7017800000003</v>
      </c>
      <c r="AF54" s="257">
        <v>-229.31</v>
      </c>
      <c r="AG54" s="158"/>
      <c r="AH54" s="272" t="e">
        <f>(M54-Z54)/IFERROR((12-Paramètre!$H$6),0)</f>
        <v>#DIV/0!</v>
      </c>
      <c r="AI54" s="158"/>
      <c r="AJ54" s="255">
        <f>'Région SUD-EST (Avec IFC) '!AE297</f>
        <v>-234.97</v>
      </c>
      <c r="AK54" s="275">
        <f>AF54-AJ54</f>
        <v>5.6599999999999966</v>
      </c>
    </row>
    <row r="55" spans="1:37" ht="18" customHeight="1" x14ac:dyDescent="0.2">
      <c r="A55" s="241" t="s">
        <v>534</v>
      </c>
      <c r="B55" s="242" t="s">
        <v>331</v>
      </c>
      <c r="C55" s="242" t="s">
        <v>22</v>
      </c>
      <c r="D55" s="243">
        <f>IF(AND($Z55=0,AB55=0),0,IF(AB55=0,IF($Z55&gt;=0,AC55/$Z55,-AC55/$Z55),IF(AB55&gt;=0,AC55/AB55,-AC55/AB55)))</f>
        <v>0.19030549278085962</v>
      </c>
      <c r="E55" s="243">
        <f>IF(AND($Z55=0,AE55=0),0,IF(AE55=0,IF($Z55&gt;=0,AF55/$Z55,-AF55/$Z55),IF(AE55&gt;=0,AF55/AE55,-AF55/AE55)))</f>
        <v>0.19030549278085962</v>
      </c>
      <c r="G55" s="244" t="s">
        <v>536</v>
      </c>
      <c r="I55" s="245">
        <v>-341.13517999999999</v>
      </c>
      <c r="J55" s="245">
        <v>-267.58573999999999</v>
      </c>
      <c r="K55" s="245">
        <v>-267.58573999999999</v>
      </c>
      <c r="L55" s="246">
        <v>-551.79700000000003</v>
      </c>
      <c r="M55" s="246">
        <v>-551.79700000000003</v>
      </c>
      <c r="N55" s="245">
        <v>-45.099159999999998</v>
      </c>
      <c r="O55" s="245">
        <v>-36.258890000000008</v>
      </c>
      <c r="P55" s="297">
        <v>-33.704999999999998</v>
      </c>
      <c r="Q55" s="245">
        <v>-30.59729999999999</v>
      </c>
      <c r="R55" s="245">
        <v>-32.196420000000018</v>
      </c>
      <c r="S55" s="245">
        <v>-37.447890000000001</v>
      </c>
      <c r="T55" s="245">
        <v>-31.220469999999978</v>
      </c>
      <c r="U55" s="245">
        <v>-30.792370000000005</v>
      </c>
      <c r="V55" s="245">
        <v>-31.872220000000027</v>
      </c>
      <c r="W55" s="245">
        <v>-39.488759999999957</v>
      </c>
      <c r="X55" s="245">
        <v>-37.250699999999995</v>
      </c>
      <c r="Y55" s="245">
        <v>-60.856600000000014</v>
      </c>
      <c r="Z55" s="245">
        <v>-446.78577999999999</v>
      </c>
      <c r="AB55" s="245">
        <v>-551.79700000000003</v>
      </c>
      <c r="AC55" s="247">
        <v>105.01</v>
      </c>
      <c r="AD55" s="252"/>
      <c r="AE55" s="245">
        <v>-551.79700000000003</v>
      </c>
      <c r="AF55" s="247">
        <v>105.01</v>
      </c>
      <c r="AH55" s="270" t="e">
        <f>(M55-Z55)/IFERROR((12-Paramètre!$H$6),0)</f>
        <v>#DIV/0!</v>
      </c>
      <c r="AJ55" s="273"/>
      <c r="AK55" s="273"/>
    </row>
    <row r="56" spans="1:37" ht="18" customHeight="1" x14ac:dyDescent="0.2">
      <c r="A56" s="241" t="s">
        <v>535</v>
      </c>
      <c r="B56" s="242" t="s">
        <v>331</v>
      </c>
      <c r="C56" s="242" t="s">
        <v>22</v>
      </c>
      <c r="D56" s="243"/>
      <c r="E56" s="243"/>
      <c r="G56" s="244" t="s">
        <v>581</v>
      </c>
      <c r="I56" s="297">
        <v>0</v>
      </c>
      <c r="J56" s="297">
        <v>0</v>
      </c>
      <c r="K56" s="297">
        <v>0</v>
      </c>
      <c r="L56" s="246">
        <v>0</v>
      </c>
      <c r="M56" s="246">
        <v>0</v>
      </c>
      <c r="N56" s="297">
        <v>-0.16500000000000001</v>
      </c>
      <c r="O56" s="297">
        <v>0</v>
      </c>
      <c r="P56" s="297">
        <v>0</v>
      </c>
      <c r="Q56" s="297">
        <v>0</v>
      </c>
      <c r="R56" s="297">
        <v>0</v>
      </c>
      <c r="S56" s="297">
        <v>0</v>
      </c>
      <c r="T56" s="297">
        <v>0</v>
      </c>
      <c r="U56" s="297">
        <v>0</v>
      </c>
      <c r="V56" s="297">
        <v>0</v>
      </c>
      <c r="W56" s="297">
        <v>0</v>
      </c>
      <c r="X56" s="297">
        <v>0</v>
      </c>
      <c r="Y56" s="297">
        <v>0</v>
      </c>
      <c r="Z56" s="297">
        <v>-0.16500000000000001</v>
      </c>
      <c r="AB56" s="297">
        <v>0</v>
      </c>
      <c r="AC56" s="247">
        <v>-0.17</v>
      </c>
      <c r="AD56" s="252"/>
      <c r="AE56" s="297">
        <v>0</v>
      </c>
      <c r="AF56" s="247">
        <v>-0.17</v>
      </c>
      <c r="AH56" s="270"/>
      <c r="AJ56" s="273"/>
      <c r="AK56" s="273"/>
    </row>
    <row r="57" spans="1:37" ht="18" customHeight="1" x14ac:dyDescent="0.2">
      <c r="A57" s="241" t="s">
        <v>579</v>
      </c>
      <c r="B57" s="242" t="s">
        <v>331</v>
      </c>
      <c r="C57" s="242" t="s">
        <v>22</v>
      </c>
      <c r="D57" s="243">
        <f>IF(AND($Z57=0,AB57=0),0,IF(AB57=0,IF($Z57&gt;=0,AC57/$Z57,-AC57/$Z57),IF(AB57&gt;=0,AC57/AB57,-AC57/AB57)))</f>
        <v>4.7780067710711541E-2</v>
      </c>
      <c r="E57" s="243">
        <f>IF(AND($Z57=0,AE57=0),0,IF(AE57=0,IF($Z57&gt;=0,AF57/$Z57,-AF57/$Z57),IF(AE57&gt;=0,AF57/AE57,-AF57/AE57)))</f>
        <v>4.7780067710711541E-2</v>
      </c>
      <c r="G57" s="244" t="s">
        <v>538</v>
      </c>
      <c r="I57" s="245">
        <v>-449.59775000000002</v>
      </c>
      <c r="J57" s="245">
        <v>-443.50524999999999</v>
      </c>
      <c r="K57" s="245">
        <v>-443.50524999999999</v>
      </c>
      <c r="L57" s="246">
        <v>-486.18599999999998</v>
      </c>
      <c r="M57" s="246">
        <v>-486.18599999999998</v>
      </c>
      <c r="N57" s="245">
        <v>-48.553899999999999</v>
      </c>
      <c r="O57" s="245">
        <v>-45.989469999999997</v>
      </c>
      <c r="P57" s="297">
        <v>-36.098300000000009</v>
      </c>
      <c r="Q57" s="245">
        <v>-30.157929999999993</v>
      </c>
      <c r="R57" s="245">
        <v>-34.60342</v>
      </c>
      <c r="S57" s="245">
        <v>-47.328550000000007</v>
      </c>
      <c r="T57" s="245">
        <v>-39.469070000000016</v>
      </c>
      <c r="U57" s="245">
        <v>-23.494280000000003</v>
      </c>
      <c r="V57" s="245">
        <v>-37.861529999999959</v>
      </c>
      <c r="W57" s="245">
        <v>-45.677300000000002</v>
      </c>
      <c r="X57" s="245">
        <v>-45.750589999999988</v>
      </c>
      <c r="Y57" s="245">
        <v>-27.968320000000006</v>
      </c>
      <c r="Z57" s="245">
        <v>-462.95265999999998</v>
      </c>
      <c r="AB57" s="245">
        <v>-486.18599999999998</v>
      </c>
      <c r="AC57" s="247">
        <v>23.23</v>
      </c>
      <c r="AD57" s="252"/>
      <c r="AE57" s="245">
        <v>-486.18599999999998</v>
      </c>
      <c r="AF57" s="247">
        <v>23.23</v>
      </c>
      <c r="AH57" s="270" t="e">
        <f>(M57-Z57)/IFERROR((12-Paramètre!$H$6),0)</f>
        <v>#DIV/0!</v>
      </c>
      <c r="AJ57" s="273"/>
      <c r="AK57" s="273"/>
    </row>
    <row r="58" spans="1:37" ht="18" customHeight="1" x14ac:dyDescent="0.2">
      <c r="A58" s="241" t="s">
        <v>539</v>
      </c>
      <c r="B58" s="242" t="s">
        <v>331</v>
      </c>
      <c r="C58" s="242" t="s">
        <v>22</v>
      </c>
      <c r="D58" s="243">
        <f>IF(AND($Z58=0,AB58=0),0,IF(AB58=0,IF($Z58&gt;=0,AC58/$Z58,-AC58/$Z58),IF(AB58&gt;=0,AC58/AB58,-AC58/AB58)))</f>
        <v>-1.037964917058116</v>
      </c>
      <c r="E58" s="243">
        <f>IF(AND($Z58=0,AE58=0),0,IF(AE58=0,IF($Z58&gt;=0,AF58/$Z58,-AF58/$Z58),IF(AE58&gt;=0,AF58/AE58,-AF58/AE58)))</f>
        <v>-1.037964917058116</v>
      </c>
      <c r="G58" s="244" t="s">
        <v>537</v>
      </c>
      <c r="I58" s="245">
        <v>-48.564699999999803</v>
      </c>
      <c r="J58" s="245">
        <v>-34.2458600000001</v>
      </c>
      <c r="K58" s="245">
        <v>-34.2458600000001</v>
      </c>
      <c r="L58" s="246">
        <v>-176.268</v>
      </c>
      <c r="M58" s="246">
        <v>-176.268</v>
      </c>
      <c r="N58" s="245">
        <v>-9.7381899999999995</v>
      </c>
      <c r="O58" s="245">
        <v>-53.242789999999999</v>
      </c>
      <c r="P58" s="297">
        <v>-6.6224899999999991</v>
      </c>
      <c r="Q58" s="245">
        <v>-101.41155999999999</v>
      </c>
      <c r="R58" s="245">
        <v>28.109809999999982</v>
      </c>
      <c r="S58" s="245">
        <v>78.47290000000001</v>
      </c>
      <c r="T58" s="245">
        <v>-34.526960000000003</v>
      </c>
      <c r="U58" s="245">
        <v>-79.000290000000007</v>
      </c>
      <c r="V58" s="245">
        <v>-20.66597999999999</v>
      </c>
      <c r="W58" s="245">
        <v>-38.072810000000004</v>
      </c>
      <c r="X58" s="245">
        <v>-19.730260000000015</v>
      </c>
      <c r="Y58" s="245">
        <v>-102.79564999999997</v>
      </c>
      <c r="Z58" s="245">
        <v>-359.22426999999999</v>
      </c>
      <c r="AB58" s="245">
        <v>-176.268</v>
      </c>
      <c r="AC58" s="247">
        <v>-182.96</v>
      </c>
      <c r="AD58" s="252"/>
      <c r="AE58" s="245">
        <v>-176.268</v>
      </c>
      <c r="AF58" s="247">
        <v>-182.96</v>
      </c>
      <c r="AH58" s="270" t="e">
        <f>(M58-Z58)/IFERROR((12-Paramètre!$H$6),0)</f>
        <v>#DIV/0!</v>
      </c>
      <c r="AJ58" s="273"/>
      <c r="AK58" s="273"/>
    </row>
    <row r="59" spans="1:37" ht="18" customHeight="1" x14ac:dyDescent="0.2">
      <c r="A59" s="241" t="s">
        <v>541</v>
      </c>
      <c r="B59" s="242" t="s">
        <v>331</v>
      </c>
      <c r="C59" s="242" t="s">
        <v>22</v>
      </c>
      <c r="D59" s="243">
        <f>IF(AND($Z59=0,AB59=0),0,IF(AB59=0,IF($Z59&gt;=0,AC59/$Z59,-AC59/$Z59),IF(AB59&gt;=0,AC59/AB59,-AC59/AB59)))</f>
        <v>0.18948314529057683</v>
      </c>
      <c r="E59" s="243">
        <f>IF(AND($Z59=0,AE59=0),0,IF(AE59=0,IF($Z59&gt;=0,AF59/$Z59,-AF59/$Z59),IF(AE59&gt;=0,AF59/AE59,-AF59/AE59)))</f>
        <v>0.18948314529057683</v>
      </c>
      <c r="G59" s="244" t="s">
        <v>540</v>
      </c>
      <c r="I59" s="245">
        <v>-192.61472000000001</v>
      </c>
      <c r="J59" s="245">
        <v>-234.32131000000001</v>
      </c>
      <c r="K59" s="245">
        <v>-234.32131000000001</v>
      </c>
      <c r="L59" s="246">
        <v>-231.41900000000001</v>
      </c>
      <c r="M59" s="246">
        <v>-231.41900000000001</v>
      </c>
      <c r="N59" s="245">
        <v>-16.503029999999999</v>
      </c>
      <c r="O59" s="245">
        <v>-20.060440000000003</v>
      </c>
      <c r="P59" s="297">
        <v>-15.051369999999999</v>
      </c>
      <c r="Q59" s="245">
        <v>-14.234769999999997</v>
      </c>
      <c r="R59" s="245">
        <v>-21.816959999999995</v>
      </c>
      <c r="S59" s="245">
        <v>-15.735000000000014</v>
      </c>
      <c r="T59" s="245">
        <v>-11.554739999999995</v>
      </c>
      <c r="U59" s="245">
        <v>-23.898059999999987</v>
      </c>
      <c r="V59" s="245">
        <v>-19.684350000000023</v>
      </c>
      <c r="W59" s="245">
        <v>22.806160000000006</v>
      </c>
      <c r="X59" s="245">
        <v>-16.204279999999983</v>
      </c>
      <c r="Y59" s="245">
        <v>-35.630360000000024</v>
      </c>
      <c r="Z59" s="245">
        <v>-187.56720000000001</v>
      </c>
      <c r="AB59" s="245">
        <v>-231.41900000000001</v>
      </c>
      <c r="AC59" s="247">
        <v>43.85</v>
      </c>
      <c r="AD59" s="252"/>
      <c r="AE59" s="245">
        <v>-231.41900000000001</v>
      </c>
      <c r="AF59" s="247">
        <v>43.85</v>
      </c>
      <c r="AH59" s="270" t="e">
        <f>(M59-Z59)/IFERROR((12-Paramètre!$H$6),0)</f>
        <v>#DIV/0!</v>
      </c>
      <c r="AJ59" s="273"/>
      <c r="AK59" s="273"/>
    </row>
    <row r="60" spans="1:37" ht="18" customHeight="1" x14ac:dyDescent="0.2">
      <c r="A60" s="241" t="s">
        <v>526</v>
      </c>
      <c r="B60" s="242" t="s">
        <v>331</v>
      </c>
      <c r="C60" s="242" t="s">
        <v>22</v>
      </c>
      <c r="D60" s="243">
        <f>IF(AND($Z60=0,AB60=0),0,IF(AB60=0,IF($Z60&gt;=0,AC60/$Z60,-AC60/$Z60),IF(AB60&gt;=0,AC60/AB60,-AC60/AB60)))</f>
        <v>0.20799418604651163</v>
      </c>
      <c r="E60" s="243">
        <f>IF(AND($Z60=0,AE60=0),0,IF(AE60=0,IF($Z60&gt;=0,AF60/$Z60,-AF60/$Z60),IF(AE60&gt;=0,AF60/AE60,-AF60/AE60)))</f>
        <v>0.20799418604651163</v>
      </c>
      <c r="G60" s="244" t="s">
        <v>542</v>
      </c>
      <c r="I60" s="297">
        <v>-425.59753000000001</v>
      </c>
      <c r="J60" s="297">
        <v>-327.56117999999998</v>
      </c>
      <c r="K60" s="297">
        <v>-327.56117999999998</v>
      </c>
      <c r="L60" s="246">
        <v>-344</v>
      </c>
      <c r="M60" s="246">
        <v>-344</v>
      </c>
      <c r="N60" s="297">
        <v>-25.359000000000002</v>
      </c>
      <c r="O60" s="297">
        <v>-25.5</v>
      </c>
      <c r="P60" s="297">
        <v>-25.499999999999993</v>
      </c>
      <c r="Q60" s="297">
        <v>-25.5</v>
      </c>
      <c r="R60" s="297">
        <v>-25.5</v>
      </c>
      <c r="S60" s="297">
        <v>-25.500000000000014</v>
      </c>
      <c r="T60" s="297">
        <v>-25.504999999999995</v>
      </c>
      <c r="U60" s="297">
        <v>-25.5</v>
      </c>
      <c r="V60" s="297">
        <v>-26.519999999999982</v>
      </c>
      <c r="W60" s="297">
        <v>-25.5</v>
      </c>
      <c r="X60" s="297">
        <v>-25.500000000000028</v>
      </c>
      <c r="Y60" s="297">
        <v>8.9340000000000259</v>
      </c>
      <c r="Z60" s="297">
        <v>-272.45</v>
      </c>
      <c r="AB60" s="297">
        <v>-344</v>
      </c>
      <c r="AC60" s="247">
        <v>71.55</v>
      </c>
      <c r="AD60" s="252"/>
      <c r="AE60" s="297">
        <v>-344</v>
      </c>
      <c r="AF60" s="247">
        <v>71.55</v>
      </c>
      <c r="AH60" s="270"/>
      <c r="AJ60" s="273"/>
      <c r="AK60" s="273"/>
    </row>
    <row r="61" spans="1:37" ht="18" customHeight="1" x14ac:dyDescent="0.2">
      <c r="A61" s="241" t="s">
        <v>544</v>
      </c>
      <c r="B61" s="242" t="s">
        <v>331</v>
      </c>
      <c r="C61" s="242" t="s">
        <v>22</v>
      </c>
      <c r="D61" s="243">
        <f t="shared" si="6"/>
        <v>0.16604958383934126</v>
      </c>
      <c r="E61" s="243">
        <f t="shared" si="7"/>
        <v>0.16604958383934126</v>
      </c>
      <c r="G61" s="244" t="s">
        <v>543</v>
      </c>
      <c r="I61" s="245">
        <v>-183.501</v>
      </c>
      <c r="J61" s="245">
        <v>-205.84417999999999</v>
      </c>
      <c r="K61" s="245">
        <v>-205.84417999999999</v>
      </c>
      <c r="L61" s="246">
        <v>-168.80500000000001</v>
      </c>
      <c r="M61" s="246">
        <v>-168.80500000000001</v>
      </c>
      <c r="N61" s="245">
        <v>-10.03857</v>
      </c>
      <c r="O61" s="245">
        <v>-12.532</v>
      </c>
      <c r="P61" s="297">
        <v>-12.200999999999997</v>
      </c>
      <c r="Q61" s="245">
        <v>-11.626000000000005</v>
      </c>
      <c r="R61" s="245">
        <v>-11.658999999999999</v>
      </c>
      <c r="S61" s="245">
        <v>-11.119999999999997</v>
      </c>
      <c r="T61" s="245">
        <v>-11.742000000000004</v>
      </c>
      <c r="U61" s="245">
        <v>-11.745000000000005</v>
      </c>
      <c r="V61" s="245">
        <v>-11.925999999999988</v>
      </c>
      <c r="W61" s="245">
        <v>-11.934000000000012</v>
      </c>
      <c r="X61" s="245">
        <v>-12.72799999999998</v>
      </c>
      <c r="Y61" s="245">
        <v>-11.52800000000002</v>
      </c>
      <c r="Z61" s="245">
        <v>-140.77957000000001</v>
      </c>
      <c r="AB61" s="245">
        <v>-168.80500000000001</v>
      </c>
      <c r="AC61" s="247">
        <v>28.03</v>
      </c>
      <c r="AD61" s="252"/>
      <c r="AE61" s="245">
        <v>-168.80500000000001</v>
      </c>
      <c r="AF61" s="247">
        <v>28.03</v>
      </c>
      <c r="AH61" s="270" t="e">
        <f>(M61-Z61)/IFERROR((12-Paramètre!$H$6),0)</f>
        <v>#DIV/0!</v>
      </c>
      <c r="AJ61" s="273"/>
      <c r="AK61" s="273"/>
    </row>
    <row r="62" spans="1:37" ht="18" customHeight="1" x14ac:dyDescent="0.2">
      <c r="A62" s="241" t="s">
        <v>546</v>
      </c>
      <c r="B62" s="242" t="s">
        <v>331</v>
      </c>
      <c r="C62" s="242" t="s">
        <v>22</v>
      </c>
      <c r="D62" s="243">
        <f t="shared" si="6"/>
        <v>-0.16510538641686184</v>
      </c>
      <c r="E62" s="243">
        <f t="shared" si="7"/>
        <v>-0.16510538641686184</v>
      </c>
      <c r="G62" s="244" t="s">
        <v>545</v>
      </c>
      <c r="I62" s="245">
        <v>-11.202999999999999</v>
      </c>
      <c r="J62" s="245">
        <v>-2.3995199999999999</v>
      </c>
      <c r="K62" s="245">
        <v>-2.3995199999999999</v>
      </c>
      <c r="L62" s="246">
        <v>-17.079999999999998</v>
      </c>
      <c r="M62" s="246">
        <v>-17.079999999999998</v>
      </c>
      <c r="N62" s="245">
        <v>-1.3974800000000001</v>
      </c>
      <c r="O62" s="245">
        <v>-2.258</v>
      </c>
      <c r="P62" s="297">
        <v>-2.0419999999999998</v>
      </c>
      <c r="Q62" s="245">
        <v>-1.423</v>
      </c>
      <c r="R62" s="245">
        <v>-1.4240000000000004</v>
      </c>
      <c r="S62" s="245">
        <v>-1.4239999999999995</v>
      </c>
      <c r="T62" s="245">
        <v>-1.6609999999999996</v>
      </c>
      <c r="U62" s="245">
        <v>-1.8040000000000003</v>
      </c>
      <c r="V62" s="245">
        <v>-1.4240000000000013</v>
      </c>
      <c r="W62" s="245">
        <v>-1.7189999999999994</v>
      </c>
      <c r="X62" s="245">
        <v>-1.8990000000000009</v>
      </c>
      <c r="Y62" s="245">
        <v>-1.4229999999999983</v>
      </c>
      <c r="Z62" s="245">
        <v>-19.898479999999999</v>
      </c>
      <c r="AB62" s="245">
        <v>-17.079999999999998</v>
      </c>
      <c r="AC62" s="247">
        <v>-2.82</v>
      </c>
      <c r="AD62" s="252"/>
      <c r="AE62" s="245">
        <v>-17.079999999999998</v>
      </c>
      <c r="AF62" s="247">
        <v>-2.82</v>
      </c>
      <c r="AH62" s="270" t="e">
        <f>(M62-Z62)/IFERROR((12-Paramètre!$H$6),0)</f>
        <v>#DIV/0!</v>
      </c>
      <c r="AJ62" s="273"/>
      <c r="AK62" s="273"/>
    </row>
    <row r="63" spans="1:37" ht="18" customHeight="1" x14ac:dyDescent="0.2">
      <c r="A63" s="241" t="s">
        <v>548</v>
      </c>
      <c r="B63" s="242" t="s">
        <v>331</v>
      </c>
      <c r="C63" s="242" t="s">
        <v>22</v>
      </c>
      <c r="D63" s="243">
        <f t="shared" ref="D63" si="23">IF(AND($Z63=0,AB63=0),0,IF(AB63=0,IF($Z63&gt;=0,AC63/$Z63,-AC63/$Z63),IF(AB63&gt;=0,AC63/AB63,-AC63/AB63)))</f>
        <v>0</v>
      </c>
      <c r="E63" s="243">
        <f t="shared" ref="E63" si="24">IF(AND($Z63=0,AE63=0),0,IF(AE63=0,IF($Z63&gt;=0,AF63/$Z63,-AF63/$Z63),IF(AE63&gt;=0,AF63/AE63,-AF63/AE63)))</f>
        <v>0</v>
      </c>
      <c r="G63" s="244" t="s">
        <v>547</v>
      </c>
      <c r="I63" s="245">
        <v>-0.216</v>
      </c>
      <c r="J63" s="245">
        <v>-0.309</v>
      </c>
      <c r="K63" s="245">
        <v>-0.309</v>
      </c>
      <c r="L63" s="246">
        <v>-0.23300000000000001</v>
      </c>
      <c r="M63" s="246">
        <v>-0.23300000000000001</v>
      </c>
      <c r="N63" s="245">
        <v>-0.02</v>
      </c>
      <c r="O63" s="245">
        <v>-1.7999999999999999E-2</v>
      </c>
      <c r="P63" s="297">
        <v>-2.0000000000000004E-2</v>
      </c>
      <c r="Q63" s="245">
        <v>-1.9999999999999997E-2</v>
      </c>
      <c r="R63" s="245">
        <v>-1.9000000000000003E-2</v>
      </c>
      <c r="S63" s="245">
        <v>-1.9000000000000003E-2</v>
      </c>
      <c r="T63" s="245">
        <v>-2.0000000000000004E-2</v>
      </c>
      <c r="U63" s="245">
        <v>-1.8999999999999989E-2</v>
      </c>
      <c r="V63" s="245">
        <v>-1.999999999999999E-2</v>
      </c>
      <c r="W63" s="245">
        <v>-1.9000000000000017E-2</v>
      </c>
      <c r="X63" s="245">
        <v>-1.8999999999999989E-2</v>
      </c>
      <c r="Y63" s="245">
        <v>-2.0000000000000018E-2</v>
      </c>
      <c r="Z63" s="245">
        <v>-0.23300000000000001</v>
      </c>
      <c r="AB63" s="245">
        <v>-0.23300000000000001</v>
      </c>
      <c r="AC63" s="247">
        <v>0</v>
      </c>
      <c r="AD63" s="252"/>
      <c r="AE63" s="245">
        <v>-0.23300000000000001</v>
      </c>
      <c r="AF63" s="247">
        <v>0</v>
      </c>
      <c r="AH63" s="270" t="e">
        <f>(M63-Z63)/IFERROR((12-Paramètre!$H$6),0)</f>
        <v>#DIV/0!</v>
      </c>
      <c r="AJ63" s="273"/>
      <c r="AK63" s="273"/>
    </row>
    <row r="64" spans="1:37" ht="18" customHeight="1" x14ac:dyDescent="0.2">
      <c r="A64" s="241" t="s">
        <v>549</v>
      </c>
      <c r="B64" s="242" t="s">
        <v>331</v>
      </c>
      <c r="C64" s="242" t="s">
        <v>22</v>
      </c>
      <c r="D64" s="243">
        <f t="shared" ref="D64" si="25">IF(AND($Z64=0,AB64=0),0,IF(AB64=0,IF($Z64&gt;=0,AC64/$Z64,-AC64/$Z64),IF(AB64&gt;=0,AC64/AB64,-AC64/AB64)))</f>
        <v>9.7816113048265735E-2</v>
      </c>
      <c r="E64" s="243">
        <f t="shared" ref="E64" si="26">IF(AND($Z64=0,AE64=0),0,IF(AE64=0,IF($Z64&gt;=0,AF64/$Z64,-AF64/$Z64),IF(AE64&gt;=0,AF64/AE64,-AF64/AE64)))</f>
        <v>9.7816113048265735E-2</v>
      </c>
      <c r="G64" s="244" t="s">
        <v>554</v>
      </c>
      <c r="I64" s="297">
        <v>-108.062</v>
      </c>
      <c r="J64" s="297">
        <v>-83.097999999999999</v>
      </c>
      <c r="K64" s="297">
        <v>-83.097999999999999</v>
      </c>
      <c r="L64" s="246">
        <v>-108.98</v>
      </c>
      <c r="M64" s="246">
        <v>-108.98</v>
      </c>
      <c r="N64" s="297">
        <v>-7.3979999999999997</v>
      </c>
      <c r="O64" s="297">
        <v>-9.0609999999999999</v>
      </c>
      <c r="P64" s="297">
        <v>-8.7600000000000016</v>
      </c>
      <c r="Q64" s="297">
        <v>-9.2349999999999994</v>
      </c>
      <c r="R64" s="297">
        <v>-10.961999999999996</v>
      </c>
      <c r="S64" s="297">
        <v>-7.1530000000000058</v>
      </c>
      <c r="T64" s="297">
        <v>-10.100999999999999</v>
      </c>
      <c r="U64" s="297">
        <v>-8.7249999999999943</v>
      </c>
      <c r="V64" s="297">
        <v>-0.625</v>
      </c>
      <c r="W64" s="297">
        <v>-7.5870000000000033</v>
      </c>
      <c r="X64" s="297">
        <v>-9.1039999999999992</v>
      </c>
      <c r="Y64" s="297">
        <v>-9.605000000000004</v>
      </c>
      <c r="Z64" s="297">
        <v>-98.316000000000003</v>
      </c>
      <c r="AB64" s="297">
        <v>-108.98</v>
      </c>
      <c r="AC64" s="247">
        <v>10.66</v>
      </c>
      <c r="AD64" s="252"/>
      <c r="AE64" s="297">
        <v>-108.98</v>
      </c>
      <c r="AF64" s="247">
        <v>10.66</v>
      </c>
      <c r="AH64" s="270"/>
      <c r="AJ64" s="273"/>
      <c r="AK64" s="273"/>
    </row>
    <row r="65" spans="1:40" ht="18" customHeight="1" x14ac:dyDescent="0.2">
      <c r="A65" s="241" t="s">
        <v>550</v>
      </c>
      <c r="B65" s="242" t="s">
        <v>331</v>
      </c>
      <c r="C65" s="242" t="s">
        <v>22</v>
      </c>
      <c r="D65" s="243">
        <f t="shared" ref="D65" si="27">IF(AND($Z65=0,AB65=0),0,IF(AB65=0,IF($Z65&gt;=0,AC65/$Z65,-AC65/$Z65),IF(AB65&gt;=0,AC65/AB65,-AC65/AB65)))</f>
        <v>7.3370954323573934E-2</v>
      </c>
      <c r="E65" s="243">
        <f t="shared" ref="E65" si="28">IF(AND($Z65=0,AE65=0),0,IF(AE65=0,IF($Z65&gt;=0,AF65/$Z65,-AF65/$Z65),IF(AE65&gt;=0,AF65/AE65,-AF65/AE65)))</f>
        <v>7.3370954323573934E-2</v>
      </c>
      <c r="G65" s="244" t="s">
        <v>551</v>
      </c>
      <c r="I65" s="297">
        <v>-221.68262999999999</v>
      </c>
      <c r="J65" s="297">
        <v>-221.87078</v>
      </c>
      <c r="K65" s="297">
        <v>-221.87078</v>
      </c>
      <c r="L65" s="246">
        <v>-299.30099999999999</v>
      </c>
      <c r="M65" s="246">
        <v>-299.30099999999999</v>
      </c>
      <c r="N65" s="297">
        <v>-20.023779999999999</v>
      </c>
      <c r="O65" s="297">
        <v>-15.127910000000004</v>
      </c>
      <c r="P65" s="297">
        <v>-12.315559999999998</v>
      </c>
      <c r="Q65" s="297">
        <v>-21.91751</v>
      </c>
      <c r="R65" s="297">
        <v>-22.040350000000004</v>
      </c>
      <c r="S65" s="297">
        <v>-30.882239999999996</v>
      </c>
      <c r="T65" s="297">
        <v>-19.21399000000001</v>
      </c>
      <c r="U65" s="297">
        <v>-51.214289999999977</v>
      </c>
      <c r="V65" s="297">
        <v>2.1283799999999928</v>
      </c>
      <c r="W65" s="297">
        <v>-28.542619999999999</v>
      </c>
      <c r="X65" s="297">
        <v>-23.684120000000007</v>
      </c>
      <c r="Y65" s="297">
        <v>-34.502489999999995</v>
      </c>
      <c r="Z65" s="297">
        <v>-277.33647999999999</v>
      </c>
      <c r="AB65" s="297">
        <v>-299.30099999999999</v>
      </c>
      <c r="AC65" s="247">
        <v>21.96</v>
      </c>
      <c r="AD65" s="252"/>
      <c r="AE65" s="297">
        <v>-299.30099999999999</v>
      </c>
      <c r="AF65" s="247">
        <v>21.96</v>
      </c>
      <c r="AH65" s="270"/>
      <c r="AJ65" s="273"/>
      <c r="AK65" s="273"/>
    </row>
    <row r="66" spans="1:40" ht="18" customHeight="1" x14ac:dyDescent="0.2">
      <c r="A66" s="241" t="s">
        <v>553</v>
      </c>
      <c r="B66" s="242" t="s">
        <v>331</v>
      </c>
      <c r="C66" s="242" t="s">
        <v>22</v>
      </c>
      <c r="D66" s="243">
        <f t="shared" ref="D66" si="29">IF(AND($Z66=0,AB66=0),0,IF(AB66=0,IF($Z66&gt;=0,AC66/$Z66,-AC66/$Z66),IF(AB66&gt;=0,AC66/AB66,-AC66/AB66)))</f>
        <v>9.8378549167731824E-2</v>
      </c>
      <c r="E66" s="243">
        <f t="shared" ref="E66" si="30">IF(AND($Z66=0,AE66=0),0,IF(AE66=0,IF($Z66&gt;=0,AF66/$Z66,-AF66/$Z66),IF(AE66&gt;=0,AF66/AE66,-AF66/AE66)))</f>
        <v>9.8378549167731824E-2</v>
      </c>
      <c r="G66" s="244" t="s">
        <v>552</v>
      </c>
      <c r="I66" s="297">
        <v>-152.32791</v>
      </c>
      <c r="J66" s="297">
        <v>-176.38479000000001</v>
      </c>
      <c r="K66" s="297">
        <v>-176.38479000000001</v>
      </c>
      <c r="L66" s="246">
        <v>-208.887</v>
      </c>
      <c r="M66" s="246">
        <v>-208.887</v>
      </c>
      <c r="N66" s="297">
        <v>-17.097670000000001</v>
      </c>
      <c r="O66" s="297">
        <v>-19.242890000000003</v>
      </c>
      <c r="P66" s="297">
        <v>-17.603339999999996</v>
      </c>
      <c r="Q66" s="297">
        <v>-12.975729999999999</v>
      </c>
      <c r="R66" s="297">
        <v>-13.322690000000009</v>
      </c>
      <c r="S66" s="297">
        <v>-16.715069999999997</v>
      </c>
      <c r="T66" s="297">
        <v>-16.104619999999997</v>
      </c>
      <c r="U66" s="297">
        <v>-11.581369999999993</v>
      </c>
      <c r="V66" s="297">
        <v>-15.557450000000003</v>
      </c>
      <c r="W66" s="297">
        <v>-17.164070000000009</v>
      </c>
      <c r="X66" s="297">
        <v>-13.55055999999999</v>
      </c>
      <c r="Y66" s="297">
        <v>-17.418820000000011</v>
      </c>
      <c r="Z66" s="297">
        <v>-188.33428000000001</v>
      </c>
      <c r="AB66" s="297">
        <v>-208.88700000000003</v>
      </c>
      <c r="AC66" s="247">
        <v>20.55</v>
      </c>
      <c r="AD66" s="252"/>
      <c r="AE66" s="297">
        <v>-208.88700000000003</v>
      </c>
      <c r="AF66" s="247">
        <v>20.55</v>
      </c>
      <c r="AH66" s="270"/>
      <c r="AJ66" s="273"/>
      <c r="AK66" s="273"/>
    </row>
    <row r="67" spans="1:40" ht="18" customHeight="1" x14ac:dyDescent="0.2">
      <c r="A67" s="241" t="s">
        <v>556</v>
      </c>
      <c r="B67" s="242" t="s">
        <v>331</v>
      </c>
      <c r="C67" s="242" t="s">
        <v>22</v>
      </c>
      <c r="D67" s="243">
        <f t="shared" ref="D67" si="31">IF(AND($Z67=0,AB67=0),0,IF(AB67=0,IF($Z67&gt;=0,AC67/$Z67,-AC67/$Z67),IF(AB67&gt;=0,AC67/AB67,-AC67/AB67)))</f>
        <v>5.4085014549755554E-2</v>
      </c>
      <c r="E67" s="243">
        <f t="shared" ref="E67" si="32">IF(AND($Z67=0,AE67=0),0,IF(AE67=0,IF($Z67&gt;=0,AF67/$Z67,-AF67/$Z67),IF(AE67&gt;=0,AF67/AE67,-AF67/AE67)))</f>
        <v>5.4085014549755554E-2</v>
      </c>
      <c r="G67" s="244" t="s">
        <v>555</v>
      </c>
      <c r="I67" s="297">
        <v>-270.53886</v>
      </c>
      <c r="J67" s="297">
        <v>-333.10579999999999</v>
      </c>
      <c r="K67" s="297">
        <v>-333.10579999999999</v>
      </c>
      <c r="L67" s="246">
        <v>-563.92700000000002</v>
      </c>
      <c r="M67" s="246">
        <v>-563.92700000000002</v>
      </c>
      <c r="N67" s="297">
        <v>-58.604340000000001</v>
      </c>
      <c r="O67" s="297">
        <v>-41.835450000000002</v>
      </c>
      <c r="P67" s="297">
        <v>-35.77418999999999</v>
      </c>
      <c r="Q67" s="297">
        <v>-32.479680000000002</v>
      </c>
      <c r="R67" s="297">
        <v>-51.221470000000011</v>
      </c>
      <c r="S67" s="297">
        <v>-33.946930000000009</v>
      </c>
      <c r="T67" s="297">
        <v>-40.601809999999972</v>
      </c>
      <c r="U67" s="297">
        <v>-38.197900000000004</v>
      </c>
      <c r="V67" s="297">
        <v>-45.711439999999982</v>
      </c>
      <c r="W67" s="297">
        <v>-51.240480000000048</v>
      </c>
      <c r="X67" s="297">
        <v>-50.256179999999972</v>
      </c>
      <c r="Y67" s="297">
        <v>-53.559200000000033</v>
      </c>
      <c r="Z67" s="297">
        <v>-533.42907000000002</v>
      </c>
      <c r="AB67" s="297">
        <v>-563.92700000000002</v>
      </c>
      <c r="AC67" s="247">
        <v>30.5</v>
      </c>
      <c r="AD67" s="252"/>
      <c r="AE67" s="297">
        <v>-563.92700000000002</v>
      </c>
      <c r="AF67" s="247">
        <v>30.5</v>
      </c>
      <c r="AH67" s="270"/>
      <c r="AJ67" s="273"/>
      <c r="AK67" s="273"/>
    </row>
    <row r="68" spans="1:40" ht="18" customHeight="1" x14ac:dyDescent="0.2">
      <c r="A68" s="241" t="s">
        <v>557</v>
      </c>
      <c r="B68" s="242" t="s">
        <v>331</v>
      </c>
      <c r="C68" s="242" t="s">
        <v>22</v>
      </c>
      <c r="D68" s="243">
        <f t="shared" si="6"/>
        <v>0.29917956942816609</v>
      </c>
      <c r="E68" s="243">
        <f t="shared" si="7"/>
        <v>0.29917956942816609</v>
      </c>
      <c r="G68" s="244" t="s">
        <v>567</v>
      </c>
      <c r="I68" s="245">
        <v>-167.30340000000001</v>
      </c>
      <c r="J68" s="245">
        <v>-112.98416</v>
      </c>
      <c r="K68" s="245">
        <v>-112.98416</v>
      </c>
      <c r="L68" s="246">
        <v>-129.68799999999999</v>
      </c>
      <c r="M68" s="246">
        <v>-129.68799999999999</v>
      </c>
      <c r="N68" s="245">
        <v>-9.3254099999999998</v>
      </c>
      <c r="O68" s="245">
        <v>-12.326739999999999</v>
      </c>
      <c r="P68" s="297">
        <v>-16.446899999999999</v>
      </c>
      <c r="Q68" s="245">
        <v>-4.3998199999999983</v>
      </c>
      <c r="R68" s="245">
        <v>-2.3948800000000006</v>
      </c>
      <c r="S68" s="245">
        <v>-8.7400900000000021</v>
      </c>
      <c r="T68" s="245">
        <v>-6.0164699999999982</v>
      </c>
      <c r="U68" s="245">
        <v>-5.3164400000000072</v>
      </c>
      <c r="V68" s="245">
        <v>-3.8958700000000022</v>
      </c>
      <c r="W68" s="245">
        <v>-6.7092699999999894</v>
      </c>
      <c r="X68" s="245">
        <v>-6.8795599999999979</v>
      </c>
      <c r="Y68" s="245">
        <v>-8.4372000000000043</v>
      </c>
      <c r="Z68" s="245">
        <v>-90.888649999999998</v>
      </c>
      <c r="AB68" s="245">
        <v>-129.68799999999999</v>
      </c>
      <c r="AC68" s="247">
        <v>38.799999999999997</v>
      </c>
      <c r="AD68" s="252"/>
      <c r="AE68" s="245">
        <v>-129.68799999999999</v>
      </c>
      <c r="AF68" s="247">
        <v>38.799999999999997</v>
      </c>
      <c r="AH68" s="270" t="e">
        <f>(M68-Z68)/IFERROR((12-Paramètre!$H$6),0)</f>
        <v>#DIV/0!</v>
      </c>
      <c r="AJ68" s="273"/>
      <c r="AK68" s="273"/>
      <c r="AN68" s="264"/>
    </row>
    <row r="69" spans="1:40" ht="18" customHeight="1" x14ac:dyDescent="0.2">
      <c r="A69" s="241" t="s">
        <v>559</v>
      </c>
      <c r="B69" s="242" t="s">
        <v>331</v>
      </c>
      <c r="C69" s="242" t="s">
        <v>22</v>
      </c>
      <c r="D69" s="243">
        <f>IF(AND($Z69=0,AB69=0),0,IF(AB69=0,IF($Z69&gt;=0,AC69/$Z69,-AC69/$Z69),IF(AB69&gt;=0,AC69/AB69,-AC69/AB69)))</f>
        <v>0</v>
      </c>
      <c r="E69" s="243">
        <f>IF(AND($Z69=0,AE69=0),0,IF(AE69=0,IF($Z69&gt;=0,AF69/$Z69,-AF69/$Z69),IF(AE69&gt;=0,AF69/AE69,-AF69/AE69)))</f>
        <v>0</v>
      </c>
      <c r="G69" s="244" t="s">
        <v>558</v>
      </c>
      <c r="I69" s="245">
        <v>0</v>
      </c>
      <c r="J69" s="245">
        <v>0</v>
      </c>
      <c r="K69" s="245">
        <v>0</v>
      </c>
      <c r="L69" s="246">
        <v>0</v>
      </c>
      <c r="M69" s="246">
        <v>0</v>
      </c>
      <c r="N69" s="245">
        <v>0</v>
      </c>
      <c r="O69" s="245">
        <v>0</v>
      </c>
      <c r="P69" s="297">
        <v>0</v>
      </c>
      <c r="Q69" s="245">
        <v>0</v>
      </c>
      <c r="R69" s="245">
        <v>0</v>
      </c>
      <c r="S69" s="245">
        <v>0</v>
      </c>
      <c r="T69" s="245">
        <v>0</v>
      </c>
      <c r="U69" s="245">
        <v>0</v>
      </c>
      <c r="V69" s="245">
        <v>0</v>
      </c>
      <c r="W69" s="245">
        <v>0</v>
      </c>
      <c r="X69" s="245">
        <v>0</v>
      </c>
      <c r="Y69" s="245">
        <v>0</v>
      </c>
      <c r="Z69" s="245">
        <v>0</v>
      </c>
      <c r="AB69" s="245">
        <v>0</v>
      </c>
      <c r="AC69" s="247">
        <v>0</v>
      </c>
      <c r="AD69" s="252"/>
      <c r="AE69" s="245">
        <v>0</v>
      </c>
      <c r="AF69" s="247">
        <v>0</v>
      </c>
      <c r="AH69" s="270" t="e">
        <f>(M69-Z69)/IFERROR((12-Paramètre!$H$6),0)</f>
        <v>#DIV/0!</v>
      </c>
      <c r="AJ69" s="273"/>
      <c r="AK69" s="273"/>
    </row>
    <row r="70" spans="1:40" ht="18" customHeight="1" x14ac:dyDescent="0.2">
      <c r="A70" s="241" t="s">
        <v>561</v>
      </c>
      <c r="B70" s="242" t="s">
        <v>331</v>
      </c>
      <c r="C70" s="242" t="s">
        <v>22</v>
      </c>
      <c r="D70" s="243">
        <f t="shared" si="6"/>
        <v>0.24615295766809644</v>
      </c>
      <c r="E70" s="243">
        <f t="shared" si="7"/>
        <v>0.24615295766809644</v>
      </c>
      <c r="G70" s="244" t="s">
        <v>560</v>
      </c>
      <c r="I70" s="245">
        <v>-91.011430000000004</v>
      </c>
      <c r="J70" s="245">
        <v>-40.038710000000002</v>
      </c>
      <c r="K70" s="245">
        <v>-40.038710000000002</v>
      </c>
      <c r="L70" s="246">
        <v>-380.94200000000001</v>
      </c>
      <c r="M70" s="246">
        <v>-380.94200000000001</v>
      </c>
      <c r="N70" s="245">
        <v>-64.826999999999998</v>
      </c>
      <c r="O70" s="245">
        <v>-159.858</v>
      </c>
      <c r="P70" s="297">
        <v>0</v>
      </c>
      <c r="Q70" s="245">
        <v>0</v>
      </c>
      <c r="R70" s="245">
        <v>0</v>
      </c>
      <c r="S70" s="245">
        <v>-39.848000000000013</v>
      </c>
      <c r="T70" s="24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-22.639929999999993</v>
      </c>
      <c r="Z70" s="245">
        <v>-287.17293000000001</v>
      </c>
      <c r="AB70" s="245">
        <v>-380.94200000000001</v>
      </c>
      <c r="AC70" s="247">
        <v>93.77</v>
      </c>
      <c r="AD70" s="252"/>
      <c r="AE70" s="245">
        <v>-380.94200000000001</v>
      </c>
      <c r="AF70" s="247">
        <v>93.77</v>
      </c>
      <c r="AH70" s="270" t="e">
        <f>(M70-Z70)/IFERROR((12-Paramètre!$H$6),0)</f>
        <v>#DIV/0!</v>
      </c>
      <c r="AJ70" s="273"/>
      <c r="AK70" s="273"/>
    </row>
    <row r="71" spans="1:40" ht="18" customHeight="1" x14ac:dyDescent="0.2">
      <c r="A71" s="241" t="s">
        <v>592</v>
      </c>
      <c r="B71" s="242" t="s">
        <v>331</v>
      </c>
      <c r="C71" s="242" t="s">
        <v>22</v>
      </c>
      <c r="D71" s="243">
        <f t="shared" ref="D71:D74" si="33">IF(AND($Z71=0,AB71=0),0,IF(AB71=0,IF($Z71&gt;=0,AC71/$Z71,-AC71/$Z71),IF(AB71&gt;=0,AC71/AB71,-AC71/AB71)))</f>
        <v>-1.0222222222222221</v>
      </c>
      <c r="E71" s="243">
        <f t="shared" ref="E71:E74" si="34">IF(AND($Z71=0,AE71=0),0,IF(AE71=0,IF($Z71&gt;=0,AF71/$Z71,-AF71/$Z71),IF(AE71&gt;=0,AF71/AE71,-AF71/AE71)))</f>
        <v>-1.0222222222222221</v>
      </c>
      <c r="G71" s="244" t="s">
        <v>600</v>
      </c>
      <c r="I71" s="297">
        <v>1.8540000000000001</v>
      </c>
      <c r="J71" s="297">
        <v>-1.4999999999999999E-2</v>
      </c>
      <c r="K71" s="297">
        <v>-1.4999999999999999E-2</v>
      </c>
      <c r="L71" s="246">
        <v>0</v>
      </c>
      <c r="M71" s="246">
        <v>0</v>
      </c>
      <c r="N71" s="297">
        <v>0</v>
      </c>
      <c r="O71" s="297">
        <v>0</v>
      </c>
      <c r="P71" s="297">
        <v>0</v>
      </c>
      <c r="Q71" s="297">
        <v>0</v>
      </c>
      <c r="R71" s="297">
        <v>0</v>
      </c>
      <c r="S71" s="297">
        <v>0</v>
      </c>
      <c r="T71" s="297">
        <v>0</v>
      </c>
      <c r="U71" s="297">
        <v>-7.1999999999999995E-2</v>
      </c>
      <c r="V71" s="297">
        <v>0</v>
      </c>
      <c r="W71" s="297">
        <v>-6.4000000000000015E-2</v>
      </c>
      <c r="X71" s="297">
        <v>-4.3999999999999984E-2</v>
      </c>
      <c r="Y71" s="297">
        <v>-4.5000000000000012E-2</v>
      </c>
      <c r="Z71" s="297">
        <v>-0.22500000000000001</v>
      </c>
      <c r="AB71" s="297">
        <v>0</v>
      </c>
      <c r="AC71" s="247">
        <v>-0.23</v>
      </c>
      <c r="AD71" s="252"/>
      <c r="AE71" s="297">
        <v>0</v>
      </c>
      <c r="AF71" s="247">
        <v>-0.23</v>
      </c>
      <c r="AH71" s="270"/>
      <c r="AJ71" s="273"/>
      <c r="AK71" s="273"/>
    </row>
    <row r="72" spans="1:40" ht="18" customHeight="1" x14ac:dyDescent="0.2">
      <c r="A72" s="241" t="s">
        <v>593</v>
      </c>
      <c r="B72" s="242" t="s">
        <v>331</v>
      </c>
      <c r="C72" s="242" t="s">
        <v>22</v>
      </c>
      <c r="D72" s="243">
        <f t="shared" si="33"/>
        <v>0</v>
      </c>
      <c r="E72" s="243">
        <f t="shared" si="34"/>
        <v>0</v>
      </c>
      <c r="G72" s="244" t="s">
        <v>601</v>
      </c>
      <c r="I72" s="297">
        <v>3.7999999999999999E-2</v>
      </c>
      <c r="J72" s="297">
        <v>0</v>
      </c>
      <c r="K72" s="297">
        <v>0</v>
      </c>
      <c r="L72" s="246">
        <v>0</v>
      </c>
      <c r="M72" s="246">
        <v>0</v>
      </c>
      <c r="N72" s="297">
        <v>0</v>
      </c>
      <c r="O72" s="297">
        <v>0</v>
      </c>
      <c r="P72" s="297">
        <v>0</v>
      </c>
      <c r="Q72" s="297">
        <v>0</v>
      </c>
      <c r="R72" s="297">
        <v>0</v>
      </c>
      <c r="S72" s="297">
        <v>0</v>
      </c>
      <c r="T72" s="297">
        <v>0</v>
      </c>
      <c r="U72" s="297">
        <v>0</v>
      </c>
      <c r="V72" s="297">
        <v>0</v>
      </c>
      <c r="W72" s="297">
        <v>0</v>
      </c>
      <c r="X72" s="297">
        <v>0</v>
      </c>
      <c r="Y72" s="297">
        <v>0</v>
      </c>
      <c r="Z72" s="297">
        <v>0</v>
      </c>
      <c r="AB72" s="297">
        <v>0</v>
      </c>
      <c r="AC72" s="247">
        <v>0</v>
      </c>
      <c r="AD72" s="252"/>
      <c r="AE72" s="297">
        <v>0</v>
      </c>
      <c r="AF72" s="247">
        <v>0</v>
      </c>
      <c r="AH72" s="270"/>
      <c r="AJ72" s="273"/>
      <c r="AK72" s="273"/>
    </row>
    <row r="73" spans="1:40" ht="18" customHeight="1" x14ac:dyDescent="0.2">
      <c r="A73" s="241" t="s">
        <v>594</v>
      </c>
      <c r="B73" s="242" t="s">
        <v>331</v>
      </c>
      <c r="C73" s="242" t="s">
        <v>22</v>
      </c>
      <c r="D73" s="243">
        <f t="shared" si="33"/>
        <v>0</v>
      </c>
      <c r="E73" s="243">
        <f t="shared" si="34"/>
        <v>0</v>
      </c>
      <c r="G73" s="244" t="s">
        <v>602</v>
      </c>
      <c r="I73" s="297">
        <v>-0.69599999999999995</v>
      </c>
      <c r="J73" s="297">
        <v>-1.079</v>
      </c>
      <c r="K73" s="297">
        <v>-1.079</v>
      </c>
      <c r="L73" s="246">
        <v>0</v>
      </c>
      <c r="M73" s="246">
        <v>0</v>
      </c>
      <c r="N73" s="297">
        <v>0</v>
      </c>
      <c r="O73" s="297">
        <v>0</v>
      </c>
      <c r="P73" s="297">
        <v>0</v>
      </c>
      <c r="Q73" s="297">
        <v>0</v>
      </c>
      <c r="R73" s="297">
        <v>0</v>
      </c>
      <c r="S73" s="297">
        <v>0</v>
      </c>
      <c r="T73" s="297">
        <v>0</v>
      </c>
      <c r="U73" s="297">
        <v>0</v>
      </c>
      <c r="V73" s="297">
        <v>0</v>
      </c>
      <c r="W73" s="297">
        <v>0</v>
      </c>
      <c r="X73" s="297">
        <v>0</v>
      </c>
      <c r="Y73" s="297">
        <v>0</v>
      </c>
      <c r="Z73" s="297">
        <v>0</v>
      </c>
      <c r="AB73" s="297">
        <v>0</v>
      </c>
      <c r="AC73" s="247">
        <v>0</v>
      </c>
      <c r="AD73" s="252"/>
      <c r="AE73" s="297">
        <v>0</v>
      </c>
      <c r="AF73" s="247">
        <v>0</v>
      </c>
      <c r="AH73" s="270"/>
      <c r="AJ73" s="273"/>
      <c r="AK73" s="273"/>
    </row>
    <row r="74" spans="1:40" ht="18" customHeight="1" x14ac:dyDescent="0.2">
      <c r="A74" s="241" t="s">
        <v>595</v>
      </c>
      <c r="B74" s="242" t="s">
        <v>331</v>
      </c>
      <c r="C74" s="242" t="s">
        <v>22</v>
      </c>
      <c r="D74" s="243">
        <f t="shared" si="33"/>
        <v>0</v>
      </c>
      <c r="E74" s="243">
        <f t="shared" si="34"/>
        <v>0</v>
      </c>
      <c r="G74" s="244" t="s">
        <v>603</v>
      </c>
      <c r="I74" s="297">
        <v>0</v>
      </c>
      <c r="J74" s="297">
        <v>0</v>
      </c>
      <c r="K74" s="297">
        <v>0</v>
      </c>
      <c r="L74" s="246">
        <v>0</v>
      </c>
      <c r="M74" s="246">
        <v>0</v>
      </c>
      <c r="N74" s="297">
        <v>0</v>
      </c>
      <c r="O74" s="297">
        <v>0</v>
      </c>
      <c r="P74" s="297">
        <v>0</v>
      </c>
      <c r="Q74" s="297">
        <v>0</v>
      </c>
      <c r="R74" s="297">
        <v>0</v>
      </c>
      <c r="S74" s="297">
        <v>0</v>
      </c>
      <c r="T74" s="297">
        <v>0</v>
      </c>
      <c r="U74" s="297">
        <v>0</v>
      </c>
      <c r="V74" s="297">
        <v>0</v>
      </c>
      <c r="W74" s="297">
        <v>0</v>
      </c>
      <c r="X74" s="297">
        <v>0</v>
      </c>
      <c r="Y74" s="297">
        <v>0</v>
      </c>
      <c r="Z74" s="297">
        <v>0</v>
      </c>
      <c r="AB74" s="297">
        <v>0</v>
      </c>
      <c r="AC74" s="247">
        <v>0</v>
      </c>
      <c r="AD74" s="252"/>
      <c r="AE74" s="297">
        <v>0</v>
      </c>
      <c r="AF74" s="247">
        <v>0</v>
      </c>
      <c r="AH74" s="270"/>
      <c r="AJ74" s="273"/>
      <c r="AK74" s="273"/>
    </row>
    <row r="75" spans="1:40" s="227" customFormat="1" ht="17.25" customHeight="1" x14ac:dyDescent="0.2">
      <c r="A75" s="265" t="s">
        <v>529</v>
      </c>
      <c r="B75" s="266" t="s">
        <v>331</v>
      </c>
      <c r="C75" s="266" t="s">
        <v>22</v>
      </c>
      <c r="D75" s="267">
        <f t="shared" ref="D75:D76" si="35">IF(AND($Z75=0,AB75=0),0,IF(AB75=0,IF($Z75&gt;=0,AC75/$Z75,-AC75/$Z75),IF(AB75&gt;=0,AC75/AB75,-AC75/AB75)))</f>
        <v>8.2276463641710332E-2</v>
      </c>
      <c r="E75" s="267">
        <f t="shared" ref="E75:E76" si="36">IF(AND($Z75=0,AE75=0),0,IF(AE75=0,IF($Z75&gt;=0,AF75/$Z75,-AF75/$Z75),IF(AE75&gt;=0,AF75/AE75,-AF75/AE75)))</f>
        <v>8.2276463641710332E-2</v>
      </c>
      <c r="G75" s="249" t="s">
        <v>339</v>
      </c>
      <c r="I75" s="250">
        <v>-2662.1601099999998</v>
      </c>
      <c r="J75" s="250">
        <v>-2484.3482800000002</v>
      </c>
      <c r="K75" s="250">
        <v>-2484.3482800000002</v>
      </c>
      <c r="L75" s="251">
        <v>-3667.5129999999999</v>
      </c>
      <c r="M75" s="251">
        <v>-3667.5129999999999</v>
      </c>
      <c r="N75" s="250">
        <v>-334.15053</v>
      </c>
      <c r="O75" s="250">
        <v>-453.31158000000096</v>
      </c>
      <c r="P75" s="250">
        <v>-222.14014999999904</v>
      </c>
      <c r="Q75" s="250">
        <v>-295.9783000000001</v>
      </c>
      <c r="R75" s="250">
        <v>-199.0503799999999</v>
      </c>
      <c r="S75" s="250">
        <v>-197.38687000000004</v>
      </c>
      <c r="T75" s="250">
        <v>-247.73712999999998</v>
      </c>
      <c r="U75" s="250">
        <v>-311.3599999999999</v>
      </c>
      <c r="V75" s="250">
        <v>-213.63545999999997</v>
      </c>
      <c r="W75" s="250">
        <v>-250.91215000000011</v>
      </c>
      <c r="X75" s="250">
        <v>-262.60024999999996</v>
      </c>
      <c r="Y75" s="250">
        <v>-377.49557000000004</v>
      </c>
      <c r="Z75" s="250">
        <v>-3365.75837</v>
      </c>
      <c r="AA75" s="158"/>
      <c r="AB75" s="250">
        <v>-3667.5130000000004</v>
      </c>
      <c r="AC75" s="247">
        <v>301.75</v>
      </c>
      <c r="AD75" s="268"/>
      <c r="AE75" s="250">
        <v>-3667.5130000000004</v>
      </c>
      <c r="AF75" s="247">
        <v>301.75</v>
      </c>
      <c r="AH75" s="271" t="e">
        <f>(M75-Z75)/IFERROR((12-Paramètre!$H$6),0)</f>
        <v>#DIV/0!</v>
      </c>
      <c r="AJ75" s="250">
        <f>'Région SUD-EST (Avec IFC) '!AE302</f>
        <v>301.98</v>
      </c>
      <c r="AK75" s="274">
        <f>AF75-AJ75</f>
        <v>-0.23000000000001819</v>
      </c>
    </row>
    <row r="76" spans="1:40" ht="18" customHeight="1" x14ac:dyDescent="0.2">
      <c r="A76" s="241" t="s">
        <v>562</v>
      </c>
      <c r="B76" s="242" t="s">
        <v>37</v>
      </c>
      <c r="C76" s="242" t="s">
        <v>22</v>
      </c>
      <c r="D76" s="243">
        <f t="shared" si="35"/>
        <v>2.3985833429168889E-2</v>
      </c>
      <c r="E76" s="243">
        <f t="shared" si="36"/>
        <v>2.3985833429168889E-2</v>
      </c>
      <c r="G76" s="253" t="s">
        <v>563</v>
      </c>
      <c r="H76" s="254"/>
      <c r="I76" s="255">
        <v>2935.37718</v>
      </c>
      <c r="J76" s="255">
        <v>3587.0337599999998</v>
      </c>
      <c r="K76" s="255">
        <v>3587.0337599999998</v>
      </c>
      <c r="L76" s="256">
        <v>3002.18878000001</v>
      </c>
      <c r="M76" s="256">
        <v>3002.18878000001</v>
      </c>
      <c r="N76" s="255">
        <v>-489.23702999999898</v>
      </c>
      <c r="O76" s="255">
        <v>-672.13274000000104</v>
      </c>
      <c r="P76" s="255">
        <v>-224.84793999999988</v>
      </c>
      <c r="Q76" s="255">
        <v>-477.00506000000019</v>
      </c>
      <c r="R76" s="255">
        <v>60.25572000000011</v>
      </c>
      <c r="S76" s="255">
        <v>496.52414999999996</v>
      </c>
      <c r="T76" s="255">
        <v>634.06236999999999</v>
      </c>
      <c r="U76" s="255">
        <v>132.73383000000604</v>
      </c>
      <c r="V76" s="255">
        <v>644.71847999999898</v>
      </c>
      <c r="W76" s="255">
        <v>746.62711999999499</v>
      </c>
      <c r="X76" s="255">
        <v>358.04039999999998</v>
      </c>
      <c r="Y76" s="255">
        <v>1864.4580200000003</v>
      </c>
      <c r="Z76" s="255">
        <v>3074.1973200000002</v>
      </c>
      <c r="AB76" s="255">
        <v>3002.18878000001</v>
      </c>
      <c r="AC76" s="257">
        <v>72.010000000000005</v>
      </c>
      <c r="AD76" s="248"/>
      <c r="AE76" s="255">
        <v>3002.18878000001</v>
      </c>
      <c r="AF76" s="257">
        <v>72.010000000000005</v>
      </c>
      <c r="AH76" s="272" t="e">
        <f>(M76-Z76)/IFERROR((12-Paramètre!$H$6),0)</f>
        <v>#DIV/0!</v>
      </c>
      <c r="AJ76" s="255">
        <f>'Région SUD-EST (Avec IFC) '!AE305</f>
        <v>67.010000000000005</v>
      </c>
      <c r="AK76" s="275">
        <f>AF76-AJ76</f>
        <v>5</v>
      </c>
    </row>
    <row r="77" spans="1:40" x14ac:dyDescent="0.2">
      <c r="AC77" s="158"/>
      <c r="AF77" s="158"/>
    </row>
    <row r="78" spans="1:40" hidden="1" outlineLevel="1" x14ac:dyDescent="0.2">
      <c r="G78" s="268" t="s">
        <v>411</v>
      </c>
      <c r="H78" s="252"/>
      <c r="I78" s="269">
        <f t="shared" ref="I78:Z78" si="37">I10+I11+I12+I15+I13+I14+I16+I18+I21-I23+I17+I19+I20+I22</f>
        <v>7.3896444519050419E-13</v>
      </c>
      <c r="J78" s="298">
        <f t="shared" si="37"/>
        <v>1.1254996934439987E-11</v>
      </c>
      <c r="K78" s="298">
        <f t="shared" si="37"/>
        <v>1.1254996934439987E-11</v>
      </c>
      <c r="L78" s="298">
        <f t="shared" si="37"/>
        <v>-8.5265128291212022E-13</v>
      </c>
      <c r="M78" s="298">
        <f t="shared" si="37"/>
        <v>-8.5265128291212022E-13</v>
      </c>
      <c r="N78" s="298">
        <f t="shared" si="37"/>
        <v>-1.7763568394002505E-13</v>
      </c>
      <c r="O78" s="298">
        <f t="shared" si="37"/>
        <v>-4.3343106881366111E-13</v>
      </c>
      <c r="P78" s="298">
        <f t="shared" si="37"/>
        <v>-1.9806378759312793E-12</v>
      </c>
      <c r="Q78" s="298">
        <f t="shared" si="37"/>
        <v>3.4390268410788849E-12</v>
      </c>
      <c r="R78" s="298">
        <f t="shared" si="37"/>
        <v>1.850963826655061E-12</v>
      </c>
      <c r="S78" s="298">
        <f t="shared" si="37"/>
        <v>9.9475983006414026E-14</v>
      </c>
      <c r="T78" s="298">
        <f t="shared" si="37"/>
        <v>-3.1832314562052488E-12</v>
      </c>
      <c r="U78" s="298">
        <f t="shared" si="37"/>
        <v>2.8776980798284058E-12</v>
      </c>
      <c r="V78" s="298">
        <f t="shared" si="37"/>
        <v>3.4248159863636829E-12</v>
      </c>
      <c r="W78" s="298">
        <f t="shared" si="37"/>
        <v>-6.1248783822520636E-12</v>
      </c>
      <c r="X78" s="298">
        <f t="shared" si="37"/>
        <v>3.4106051316484809E-13</v>
      </c>
      <c r="Y78" s="298">
        <f t="shared" si="37"/>
        <v>-5.9685589803848416E-13</v>
      </c>
      <c r="Z78" s="298">
        <f t="shared" si="37"/>
        <v>-7.673861546209082E-13</v>
      </c>
      <c r="AC78" s="158"/>
      <c r="AE78" s="298"/>
      <c r="AF78" s="298"/>
      <c r="AH78" s="269" t="e">
        <f>AH24+AH25+#REF!+AH26-AH29</f>
        <v>#DIV/0!</v>
      </c>
    </row>
    <row r="79" spans="1:40" hidden="1" outlineLevel="1" x14ac:dyDescent="0.2">
      <c r="G79" s="268" t="s">
        <v>411</v>
      </c>
      <c r="H79" s="252"/>
      <c r="I79" s="269">
        <f t="shared" ref="I79:Z79" si="38">I24+I25+I26+I27+I28-I29</f>
        <v>0</v>
      </c>
      <c r="J79" s="298">
        <f t="shared" si="38"/>
        <v>0</v>
      </c>
      <c r="K79" s="298">
        <f t="shared" si="38"/>
        <v>0</v>
      </c>
      <c r="L79" s="298">
        <f t="shared" si="38"/>
        <v>0</v>
      </c>
      <c r="M79" s="298">
        <f t="shared" si="38"/>
        <v>0</v>
      </c>
      <c r="N79" s="298">
        <f t="shared" si="38"/>
        <v>0</v>
      </c>
      <c r="O79" s="298">
        <f t="shared" si="38"/>
        <v>-8.2422957348171622E-13</v>
      </c>
      <c r="P79" s="298">
        <f t="shared" si="38"/>
        <v>5.1159076974727213E-13</v>
      </c>
      <c r="Q79" s="298">
        <f t="shared" si="38"/>
        <v>-3.694822225952521E-13</v>
      </c>
      <c r="R79" s="298">
        <f t="shared" si="38"/>
        <v>-4.1211478674085811E-13</v>
      </c>
      <c r="S79" s="298">
        <f t="shared" si="38"/>
        <v>0</v>
      </c>
      <c r="T79" s="298">
        <f t="shared" si="38"/>
        <v>1.9326762412674725E-12</v>
      </c>
      <c r="U79" s="298">
        <f t="shared" si="38"/>
        <v>-2.8705926524708048E-12</v>
      </c>
      <c r="V79" s="298">
        <f t="shared" si="38"/>
        <v>1.1510792319313623E-12</v>
      </c>
      <c r="W79" s="298">
        <f t="shared" si="38"/>
        <v>-3.4106051316484809E-13</v>
      </c>
      <c r="X79" s="298">
        <f t="shared" si="38"/>
        <v>3.1690206014900468E-12</v>
      </c>
      <c r="Y79" s="298">
        <f t="shared" si="38"/>
        <v>1.0004441719502211E-11</v>
      </c>
      <c r="Z79" s="298">
        <f t="shared" si="38"/>
        <v>1.2050804798491299E-11</v>
      </c>
      <c r="AB79" s="298">
        <f>AB24+AB25+AB26+AB27+AB28-AB29</f>
        <v>0</v>
      </c>
      <c r="AC79" s="298">
        <f>AC24+AC25+AC26+AC27+AC28-AC29</f>
        <v>0</v>
      </c>
      <c r="AE79" s="298">
        <f>AE24+AE25+AE26+AE27+AE28-AE29</f>
        <v>0</v>
      </c>
      <c r="AF79" s="298">
        <f>AF24+AF25+AF26+AF27+AF28-AF29</f>
        <v>0</v>
      </c>
      <c r="AH79" s="269" t="e">
        <f>#REF!+#REF!+#REF!+#REF!+#REF!-#REF!</f>
        <v>#REF!</v>
      </c>
    </row>
    <row r="80" spans="1:40" hidden="1" outlineLevel="1" x14ac:dyDescent="0.2">
      <c r="G80" s="268" t="s">
        <v>411</v>
      </c>
      <c r="H80" s="252"/>
      <c r="I80" s="269">
        <f>I30+I31+I32-I33</f>
        <v>2.9558577807620168E-12</v>
      </c>
      <c r="J80" s="298">
        <f t="shared" ref="J80:Z80" si="39">J30+J31+J32-J33</f>
        <v>0</v>
      </c>
      <c r="K80" s="298">
        <f t="shared" si="39"/>
        <v>0</v>
      </c>
      <c r="L80" s="298">
        <f t="shared" si="39"/>
        <v>0</v>
      </c>
      <c r="M80" s="298">
        <f t="shared" si="39"/>
        <v>0</v>
      </c>
      <c r="N80" s="298">
        <f t="shared" si="39"/>
        <v>5.1292303737682232E-14</v>
      </c>
      <c r="O80" s="298">
        <f t="shared" si="39"/>
        <v>-1.5099033134902129E-13</v>
      </c>
      <c r="P80" s="298">
        <f t="shared" si="39"/>
        <v>5.1159076974727213E-13</v>
      </c>
      <c r="Q80" s="298">
        <f t="shared" si="39"/>
        <v>-4.2632564145606011E-13</v>
      </c>
      <c r="R80" s="298">
        <f t="shared" si="39"/>
        <v>5.6843418860808015E-13</v>
      </c>
      <c r="S80" s="298">
        <f t="shared" si="39"/>
        <v>-5.9685589803848416E-13</v>
      </c>
      <c r="T80" s="298">
        <f t="shared" si="39"/>
        <v>-9.6633812063373625E-13</v>
      </c>
      <c r="U80" s="298">
        <f t="shared" si="39"/>
        <v>9.6633812063373625E-13</v>
      </c>
      <c r="V80" s="298">
        <f t="shared" si="39"/>
        <v>-1.9895196601282805E-12</v>
      </c>
      <c r="W80" s="298">
        <f t="shared" si="39"/>
        <v>1.0800249583553523E-12</v>
      </c>
      <c r="X80" s="298">
        <f t="shared" si="39"/>
        <v>-1.0231815394945443E-12</v>
      </c>
      <c r="Y80" s="298">
        <f t="shared" si="39"/>
        <v>2.0463630789890885E-12</v>
      </c>
      <c r="Z80" s="298">
        <f t="shared" si="39"/>
        <v>0</v>
      </c>
      <c r="AB80" s="298">
        <f t="shared" ref="AB80:AC80" si="40">AB30+AB31+AB32-AB33</f>
        <v>0</v>
      </c>
      <c r="AC80" s="298">
        <f t="shared" si="40"/>
        <v>0</v>
      </c>
      <c r="AE80" s="298">
        <f t="shared" ref="AE80:AF80" si="41">AE30+AE31+AE32-AE33</f>
        <v>0</v>
      </c>
      <c r="AF80" s="298">
        <f t="shared" si="41"/>
        <v>0</v>
      </c>
      <c r="AH80" s="269" t="e">
        <f>#REF!+#REF!+AH27+AH28+AH10-#REF!</f>
        <v>#REF!</v>
      </c>
    </row>
    <row r="81" spans="7:34" hidden="1" outlineLevel="1" x14ac:dyDescent="0.2">
      <c r="G81" s="268" t="s">
        <v>411</v>
      </c>
      <c r="H81" s="252"/>
      <c r="I81" s="298">
        <f>I55+I56+I57+I58+I59+I60+I61+I62+I63+I64+I65+I66+I67+I68+I69+I70-I75+I71+I72+I73+I74</f>
        <v>-3.6726177654600178E-13</v>
      </c>
      <c r="J81" s="298">
        <f t="shared" ref="J81:K81" si="42">J55+J56+J57+J58+J59+J60+J61+J62+J63+J64+J65+J66+J67+J68+J69+J70-J75+J71+J72+J73+J74</f>
        <v>5.0581761001922132E-13</v>
      </c>
      <c r="K81" s="298">
        <f t="shared" si="42"/>
        <v>5.0581761001922132E-13</v>
      </c>
      <c r="L81" s="298">
        <f>L55+L56+L57+L58+L59+L60+L61+L62+L63+L64+L65+L66+L67+L68+L69+L70-L75+L71+L72+L73+L74</f>
        <v>-4.5474735088646412E-13</v>
      </c>
      <c r="M81" s="298">
        <f>M55+M56+M57+M58+M59+M60+M61+M62+M63+M64+M65+M66+M67+M68+M69+M70-M75+M71+M72+M73+M74</f>
        <v>-4.5474735088646412E-13</v>
      </c>
      <c r="N81" s="298">
        <f t="shared" ref="N81:AC81" si="43">N55+N56+N57+N58+N59+N60+N61+N62+N63+N64+N65+N66+N67+N68+N69+N70-N75+N71+N72+N73+N74</f>
        <v>5.6843418860808015E-14</v>
      </c>
      <c r="O81" s="298">
        <f t="shared" si="43"/>
        <v>9.6633812063373625E-13</v>
      </c>
      <c r="P81" s="298">
        <f t="shared" si="43"/>
        <v>-9.3791641120333225E-13</v>
      </c>
      <c r="Q81" s="298">
        <f t="shared" si="43"/>
        <v>1.1368683772161603E-13</v>
      </c>
      <c r="R81" s="298">
        <f t="shared" si="43"/>
        <v>-1.7053025658242404E-13</v>
      </c>
      <c r="S81" s="298">
        <f t="shared" si="43"/>
        <v>0</v>
      </c>
      <c r="T81" s="298">
        <f t="shared" si="43"/>
        <v>0</v>
      </c>
      <c r="U81" s="298">
        <f t="shared" si="43"/>
        <v>-5.4109494662668567E-14</v>
      </c>
      <c r="V81" s="298">
        <f t="shared" si="43"/>
        <v>0</v>
      </c>
      <c r="W81" s="298">
        <f t="shared" si="43"/>
        <v>1.3504475315784248E-13</v>
      </c>
      <c r="X81" s="298">
        <f t="shared" si="43"/>
        <v>-1.7263968032921184E-14</v>
      </c>
      <c r="Y81" s="298">
        <f t="shared" si="43"/>
        <v>-4.0939474033052647E-14</v>
      </c>
      <c r="Z81" s="298">
        <f t="shared" si="43"/>
        <v>-9.095502129241595E-14</v>
      </c>
      <c r="AB81" s="298">
        <f t="shared" si="43"/>
        <v>0</v>
      </c>
      <c r="AC81" s="298">
        <f t="shared" si="43"/>
        <v>-2.0000000000020474E-2</v>
      </c>
      <c r="AE81" s="298">
        <f t="shared" ref="AE81:AF81" si="44">AE55+AE56+AE57+AE58+AE59+AE60+AE61+AE62+AE63+AE64+AE65+AE66+AE67+AE68+AE69+AE70-AE75+AE71+AE72+AE73+AE74</f>
        <v>0</v>
      </c>
      <c r="AF81" s="298">
        <f t="shared" si="44"/>
        <v>-2.0000000000020474E-2</v>
      </c>
      <c r="AH81" s="269" t="e">
        <f>AH11+#REF!-#REF!</f>
        <v>#DIV/0!</v>
      </c>
    </row>
    <row r="82" spans="7:34" hidden="1" outlineLevel="1" x14ac:dyDescent="0.2">
      <c r="G82" s="268" t="s">
        <v>411</v>
      </c>
      <c r="H82" s="252"/>
      <c r="I82" s="269">
        <f t="shared" ref="I82:Z82" si="45">I54+I75-I76</f>
        <v>3.5613700000008066</v>
      </c>
      <c r="J82" s="298">
        <f t="shared" si="45"/>
        <v>-1.5690000000108739</v>
      </c>
      <c r="K82" s="298">
        <f t="shared" si="45"/>
        <v>-1.5690000000108739</v>
      </c>
      <c r="L82" s="298">
        <f t="shared" si="45"/>
        <v>-9.5496943686157465E-12</v>
      </c>
      <c r="M82" s="298">
        <f>M54+M75-M76</f>
        <v>-9.5496943686157465E-12</v>
      </c>
      <c r="N82" s="298">
        <f t="shared" si="45"/>
        <v>-2.0000000010895747E-3</v>
      </c>
      <c r="O82" s="298">
        <f t="shared" si="45"/>
        <v>-0.12699999999779266</v>
      </c>
      <c r="P82" s="298">
        <f t="shared" si="45"/>
        <v>0.26500000000064006</v>
      </c>
      <c r="Q82" s="298">
        <f t="shared" si="45"/>
        <v>3.4999999997864961E-2</v>
      </c>
      <c r="R82" s="298">
        <f t="shared" si="45"/>
        <v>-1.0000000006584742E-3</v>
      </c>
      <c r="S82" s="298">
        <f t="shared" si="45"/>
        <v>0.76800000000105229</v>
      </c>
      <c r="T82" s="298">
        <f t="shared" si="45"/>
        <v>2.9558577807620168E-12</v>
      </c>
      <c r="U82" s="298">
        <f t="shared" si="45"/>
        <v>4.9999999911278792E-3</v>
      </c>
      <c r="V82" s="298">
        <f t="shared" si="45"/>
        <v>-0.51200000000096679</v>
      </c>
      <c r="W82" s="298">
        <f t="shared" si="45"/>
        <v>6.8212102632969618E-12</v>
      </c>
      <c r="X82" s="298">
        <f t="shared" si="45"/>
        <v>-9.999999998626663E-4</v>
      </c>
      <c r="Y82" s="298">
        <f t="shared" si="45"/>
        <v>3.9999999901283445E-3</v>
      </c>
      <c r="Z82" s="298">
        <f t="shared" si="45"/>
        <v>0.43399999999064676</v>
      </c>
      <c r="AB82" s="298">
        <f>AB54+AB75-AB76</f>
        <v>-1.0004441719502211E-11</v>
      </c>
      <c r="AC82" s="298">
        <f>AC54+AC75-AC76</f>
        <v>0.42999999999999261</v>
      </c>
      <c r="AE82" s="298">
        <f>AE54+AE75-AE76</f>
        <v>-1.0004441719502211E-11</v>
      </c>
      <c r="AF82" s="298">
        <f>AF54+AF75-AF76</f>
        <v>0.42999999999999261</v>
      </c>
      <c r="AH82" s="269"/>
    </row>
    <row r="83" spans="7:34" hidden="1" outlineLevel="1" x14ac:dyDescent="0.2">
      <c r="G83" s="268" t="s">
        <v>726</v>
      </c>
      <c r="H83" s="252"/>
      <c r="I83" s="298">
        <f>'4S-AURA'!H383</f>
        <v>0</v>
      </c>
      <c r="J83" s="298">
        <f>'4S-AURA'!I383</f>
        <v>-6.8212102632969618E-12</v>
      </c>
      <c r="K83" s="298">
        <f>'4S-AURA'!J383</f>
        <v>-6.8212102632969618E-12</v>
      </c>
      <c r="L83" s="298">
        <f>'4S-AURA'!K383</f>
        <v>-5.0000000000027285</v>
      </c>
      <c r="M83" s="298">
        <f>'4S-AURA'!L383</f>
        <v>-5.0000000000027285</v>
      </c>
      <c r="N83" s="298">
        <f>'4S-AURA'!M383</f>
        <v>-3.979039320256561E-13</v>
      </c>
      <c r="O83" s="298">
        <f>'4S-AURA'!N383</f>
        <v>1.0800249583553523E-12</v>
      </c>
      <c r="P83" s="298">
        <f>'4S-AURA'!O383</f>
        <v>2.1600499167107046E-12</v>
      </c>
      <c r="Q83" s="298">
        <f>'4S-AURA'!P383</f>
        <v>-5.6843418860808015E-13</v>
      </c>
      <c r="R83" s="298">
        <f>'4S-AURA'!Q383</f>
        <v>-1.2505552149377763E-12</v>
      </c>
      <c r="S83" s="298">
        <f>'4S-AURA'!R383</f>
        <v>-1.1368683772161603E-13</v>
      </c>
      <c r="T83" s="298">
        <f>'4S-AURA'!S383</f>
        <v>4.7180037654470652E-12</v>
      </c>
      <c r="U83" s="298">
        <f>'4S-AURA'!T383</f>
        <v>-1.0516032489249483E-12</v>
      </c>
      <c r="V83" s="298">
        <f>'4S-AURA'!U383</f>
        <v>-1.4779288903810084E-12</v>
      </c>
      <c r="W83" s="298">
        <f>'4S-AURA'!V383</f>
        <v>1.5916157281026244E-12</v>
      </c>
      <c r="X83" s="298">
        <f>'4S-AURA'!W383</f>
        <v>1.8189894035458565E-12</v>
      </c>
      <c r="Y83" s="298">
        <f>'4S-AURA'!X383</f>
        <v>-9.0949470177292824E-12</v>
      </c>
      <c r="Z83" s="298">
        <f>'4S-AURA'!Y383</f>
        <v>-1.4551915228366852E-11</v>
      </c>
      <c r="AB83" s="298"/>
      <c r="AC83" s="298"/>
      <c r="AE83" s="298"/>
      <c r="AF83" s="298"/>
      <c r="AH83" s="298"/>
    </row>
    <row r="84" spans="7:34" hidden="1" outlineLevel="1" x14ac:dyDescent="0.2">
      <c r="G84" s="268" t="s">
        <v>674</v>
      </c>
      <c r="H84" s="252"/>
      <c r="I84" s="298">
        <f>'4S-VDR'!H383</f>
        <v>0</v>
      </c>
      <c r="J84" s="298">
        <f>'4S-VDR'!I383</f>
        <v>0</v>
      </c>
      <c r="K84" s="298">
        <f>'4S-VDR'!J383</f>
        <v>0</v>
      </c>
      <c r="L84" s="298">
        <f>'4S-VDR'!K383</f>
        <v>0</v>
      </c>
      <c r="M84" s="298">
        <f>'4S-MED'!L383</f>
        <v>0</v>
      </c>
      <c r="N84" s="298">
        <f>'4S-VDR'!M383</f>
        <v>1.1013412404281553E-13</v>
      </c>
      <c r="O84" s="298">
        <f>'4S-VDR'!N383</f>
        <v>1.2363443602225743E-12</v>
      </c>
      <c r="P84" s="298">
        <f>'4S-VDR'!O383</f>
        <v>4.5474735088646412E-13</v>
      </c>
      <c r="Q84" s="298">
        <f>'4S-VDR'!P383</f>
        <v>8.5265128291212022E-13</v>
      </c>
      <c r="R84" s="298">
        <f>'4S-VDR'!Q383</f>
        <v>1.4068746168049984E-12</v>
      </c>
      <c r="S84" s="298">
        <f>'4S-VDR'!R383</f>
        <v>1.1937117960769683E-12</v>
      </c>
      <c r="T84" s="298">
        <f>'4S-VDR'!S383</f>
        <v>-1.0231815394945443E-12</v>
      </c>
      <c r="U84" s="298">
        <f>'4S-VDR'!T383</f>
        <v>2.3874235921539366E-12</v>
      </c>
      <c r="V84" s="298">
        <f>'4S-VDR'!U383</f>
        <v>4.5474735088646412E-13</v>
      </c>
      <c r="W84" s="298">
        <f>'4S-VDR'!V383</f>
        <v>-1.1368683772161603E-13</v>
      </c>
      <c r="X84" s="298">
        <f>'4S-VDR'!W383</f>
        <v>-2.2737367544323206E-13</v>
      </c>
      <c r="Y84" s="298">
        <f>'4S-VDR'!X383</f>
        <v>-1.0004441719502211E-11</v>
      </c>
      <c r="Z84" s="298">
        <f>'4S-VDR'!Y383</f>
        <v>-9.0949470177292824E-12</v>
      </c>
      <c r="AB84" s="298"/>
      <c r="AC84" s="298"/>
      <c r="AE84" s="298"/>
      <c r="AF84" s="298"/>
      <c r="AH84" s="298"/>
    </row>
    <row r="85" spans="7:34" hidden="1" outlineLevel="1" x14ac:dyDescent="0.2">
      <c r="G85" s="268" t="s">
        <v>675</v>
      </c>
      <c r="H85" s="252"/>
      <c r="I85" s="298">
        <f>'4S-MED'!H383</f>
        <v>2.0463630789890885E-12</v>
      </c>
      <c r="J85" s="298">
        <f>'4S-MED'!I383</f>
        <v>0</v>
      </c>
      <c r="K85" s="298">
        <f>'4S-MED'!J383</f>
        <v>0</v>
      </c>
      <c r="L85" s="298">
        <f>'4S-MED'!K383</f>
        <v>0</v>
      </c>
      <c r="M85" s="298">
        <f>'4S-MED'!L383</f>
        <v>0</v>
      </c>
      <c r="N85" s="298">
        <f>'4S-MED'!M383</f>
        <v>1.0857981180834031E-13</v>
      </c>
      <c r="O85" s="298">
        <f>'4S-MED'!N383</f>
        <v>3.4994229736184934E-13</v>
      </c>
      <c r="P85" s="298">
        <f>'4S-MED'!O383</f>
        <v>2.7000623958883807E-13</v>
      </c>
      <c r="Q85" s="298">
        <f>'4S-MED'!P383</f>
        <v>2.1316282072803006E-13</v>
      </c>
      <c r="R85" s="298">
        <f>'4S-MED'!Q383</f>
        <v>7.1054273576010019E-13</v>
      </c>
      <c r="S85" s="298">
        <f>'4S-MED'!R383</f>
        <v>1.1368683772161603E-13</v>
      </c>
      <c r="T85" s="298">
        <f>'4S-MED'!S383</f>
        <v>1.0231815394945443E-12</v>
      </c>
      <c r="U85" s="298">
        <f>'4S-MED'!T383</f>
        <v>1.1368683772161603E-13</v>
      </c>
      <c r="V85" s="298">
        <f>'4S-MED'!U383</f>
        <v>0</v>
      </c>
      <c r="W85" s="298">
        <f>'4S-MED'!V383</f>
        <v>6.8212102632969618E-13</v>
      </c>
      <c r="X85" s="298">
        <f>'4S-MED'!W383</f>
        <v>2.2737367544323206E-13</v>
      </c>
      <c r="Y85" s="298">
        <f>'4S-MED'!X383</f>
        <v>4.5474735088646412E-13</v>
      </c>
      <c r="Z85" s="298">
        <f>'4S-MED'!Y383</f>
        <v>0</v>
      </c>
      <c r="AB85" s="298"/>
      <c r="AC85" s="298"/>
      <c r="AE85" s="298"/>
      <c r="AF85" s="298"/>
      <c r="AH85" s="298"/>
    </row>
    <row r="86" spans="7:34" hidden="1" outlineLevel="1" x14ac:dyDescent="0.2">
      <c r="G86" s="268" t="s">
        <v>582</v>
      </c>
      <c r="H86" s="252"/>
      <c r="I86" s="298">
        <f>'Région SUD-EST (Avec IFC) '!H383</f>
        <v>0</v>
      </c>
      <c r="J86" s="298">
        <f>'Région SUD-EST (Avec IFC) '!I383</f>
        <v>-5.9117155615240335E-12</v>
      </c>
      <c r="K86" s="298">
        <f>'Région SUD-EST (Avec IFC) '!J383</f>
        <v>-5.9117155615240335E-12</v>
      </c>
      <c r="L86" s="298">
        <f>'Région SUD-EST (Avec IFC) '!K383</f>
        <v>-4.9999999999949978</v>
      </c>
      <c r="M86" s="298">
        <f>'Région SUD-EST (Avec IFC) '!L383</f>
        <v>-4.9999999999949978</v>
      </c>
      <c r="N86" s="298">
        <f>'Région SUD-EST (Avec IFC) '!M383</f>
        <v>1.5916157281026244E-12</v>
      </c>
      <c r="O86" s="298">
        <f>'Région SUD-EST (Avec IFC) '!N383</f>
        <v>1.1368683772161603E-12</v>
      </c>
      <c r="P86" s="298">
        <f>'Région SUD-EST (Avec IFC) '!O383</f>
        <v>1.1368683772161603E-12</v>
      </c>
      <c r="Q86" s="298">
        <f>'Région SUD-EST (Avec IFC) '!P383</f>
        <v>1.1368683772161603E-12</v>
      </c>
      <c r="R86" s="298">
        <f>'Région SUD-EST (Avec IFC) '!Q383</f>
        <v>9.7770680440589786E-12</v>
      </c>
      <c r="S86" s="298">
        <f>'Région SUD-EST (Avec IFC) '!R383</f>
        <v>1.3642420526593924E-12</v>
      </c>
      <c r="T86" s="298">
        <f>'Région SUD-EST (Avec IFC) '!S383</f>
        <v>4.5474735088646412E-13</v>
      </c>
      <c r="U86" s="298">
        <f>'Région SUD-EST (Avec IFC) '!T383</f>
        <v>-4.8885340220294893E-12</v>
      </c>
      <c r="V86" s="298">
        <f>'Région SUD-EST (Avec IFC) '!U383</f>
        <v>-4.3058889787062071E-12</v>
      </c>
      <c r="W86" s="298">
        <f>'Région SUD-EST (Avec IFC) '!V383</f>
        <v>1.2391865311656147E-11</v>
      </c>
      <c r="X86" s="298">
        <f>'Région SUD-EST (Avec IFC) '!W383</f>
        <v>6.8212102632969618E-13</v>
      </c>
      <c r="Y86" s="298">
        <f>'Région SUD-EST (Avec IFC) '!X383</f>
        <v>-4.5474735088646412E-13</v>
      </c>
      <c r="Z86" s="298">
        <f>'Région SUD-EST (Avec IFC) '!Y383</f>
        <v>4.5474735088646412E-12</v>
      </c>
      <c r="AB86" s="298"/>
      <c r="AC86" s="298"/>
      <c r="AE86" s="298"/>
      <c r="AF86" s="298"/>
      <c r="AH86" s="298"/>
    </row>
    <row r="87" spans="7:34" hidden="1" outlineLevel="1" x14ac:dyDescent="0.2">
      <c r="G87" s="268" t="s">
        <v>705</v>
      </c>
      <c r="H87" s="252"/>
      <c r="I87" s="298">
        <f>I23-'4S-AURA'!H305</f>
        <v>0</v>
      </c>
      <c r="J87" s="298">
        <f>J23-'4S-AURA'!I305</f>
        <v>-6.8212102632969618E-12</v>
      </c>
      <c r="K87" s="298">
        <f>K23-'4S-AURA'!J305</f>
        <v>-6.8212102632969618E-12</v>
      </c>
      <c r="L87" s="298">
        <f>L23-'4S-AURA'!K305</f>
        <v>-5.0000000000027285</v>
      </c>
      <c r="M87" s="298">
        <f>M23-'4S-AURA'!L305</f>
        <v>-5.0000000000027285</v>
      </c>
      <c r="N87" s="298">
        <f>N23-'4S-AURA'!M305</f>
        <v>-3.979039320256561E-13</v>
      </c>
      <c r="O87" s="298">
        <f>O23-'4S-AURA'!N305</f>
        <v>1.4779288903810084E-12</v>
      </c>
      <c r="P87" s="298">
        <f>P23-'4S-AURA'!O305</f>
        <v>1.0800249583553523E-12</v>
      </c>
      <c r="Q87" s="298">
        <f>Q23-'4S-AURA'!P305</f>
        <v>-2.7853275241795927E-12</v>
      </c>
      <c r="R87" s="298">
        <f>R23-'4S-AURA'!Q305</f>
        <v>-6.2527760746888816E-13</v>
      </c>
      <c r="S87" s="298">
        <f>S23-'4S-AURA'!R305</f>
        <v>1.1368683772161603E-12</v>
      </c>
      <c r="T87" s="298">
        <f>T23-'4S-AURA'!S305</f>
        <v>4.8316906031686813E-12</v>
      </c>
      <c r="U87" s="298">
        <f>U23-'4S-AURA'!T305</f>
        <v>-5.7696070143720135E-12</v>
      </c>
      <c r="V87" s="298">
        <f>V23-'4S-AURA'!U305</f>
        <v>0</v>
      </c>
      <c r="W87" s="298">
        <f>W23-'4S-AURA'!V305</f>
        <v>3.0127011996228248E-12</v>
      </c>
      <c r="X87" s="298">
        <f>X23-'4S-AURA'!W305</f>
        <v>0</v>
      </c>
      <c r="Y87" s="298">
        <f>Y23-'4S-AURA'!X305</f>
        <v>-1.1141310096718371E-11</v>
      </c>
      <c r="Z87" s="298">
        <f>Z23-'4S-AURA'!Y305</f>
        <v>-1.4551915228366852E-11</v>
      </c>
      <c r="AB87" s="298">
        <f>AB23-'4S-AURA'!AA305</f>
        <v>-5.0000000000022737</v>
      </c>
      <c r="AC87" s="298">
        <f>AC23-'4S-AURA'!AB305</f>
        <v>5</v>
      </c>
      <c r="AE87" s="298">
        <f>AE23-'4S-AURA'!AD305</f>
        <v>-5.0000000000022737</v>
      </c>
      <c r="AF87" s="298">
        <f>AF23-'4S-AURA'!AE305</f>
        <v>5</v>
      </c>
      <c r="AH87" s="269"/>
    </row>
    <row r="88" spans="7:34" hidden="1" outlineLevel="1" x14ac:dyDescent="0.2">
      <c r="G88" s="268" t="s">
        <v>666</v>
      </c>
      <c r="H88" s="252"/>
      <c r="I88" s="298">
        <f>I29-'4S-VDR'!H305</f>
        <v>0</v>
      </c>
      <c r="J88" s="298">
        <f>J29-'4S-VDR'!I305</f>
        <v>0</v>
      </c>
      <c r="K88" s="298">
        <f>K29-'4S-VDR'!J305</f>
        <v>0</v>
      </c>
      <c r="L88" s="298">
        <f>L29-'4S-VDR'!K305</f>
        <v>0</v>
      </c>
      <c r="M88" s="298">
        <f>M29-'4S-VDR'!L305</f>
        <v>0</v>
      </c>
      <c r="N88" s="298">
        <f>N29-'4S-VDR'!M305</f>
        <v>1.1013412404281553E-13</v>
      </c>
      <c r="O88" s="298">
        <f>O29-'4S-VDR'!N305</f>
        <v>1.1368683772161603E-12</v>
      </c>
      <c r="P88" s="298">
        <f>P29-'4S-VDR'!O305</f>
        <v>-7.815970093361102E-13</v>
      </c>
      <c r="Q88" s="298">
        <f>Q29-'4S-VDR'!P305</f>
        <v>3.979039320256561E-13</v>
      </c>
      <c r="R88" s="298">
        <f>R29-'4S-VDR'!Q305</f>
        <v>5.5422333389287814E-13</v>
      </c>
      <c r="S88" s="298">
        <f>S29-'4S-VDR'!R305</f>
        <v>0</v>
      </c>
      <c r="T88" s="298">
        <f>T29-'4S-VDR'!S305</f>
        <v>-2.1884716261411086E-12</v>
      </c>
      <c r="U88" s="298">
        <f>U29-'4S-VDR'!T305</f>
        <v>3.4674485505092889E-12</v>
      </c>
      <c r="V88" s="298">
        <f>V29-'4S-VDR'!U305</f>
        <v>-1.8900436771218665E-12</v>
      </c>
      <c r="W88" s="298">
        <f>W29-'4S-VDR'!V305</f>
        <v>-5.9685589803848416E-13</v>
      </c>
      <c r="X88" s="298">
        <f>X29-'4S-VDR'!W305</f>
        <v>0</v>
      </c>
      <c r="Y88" s="298">
        <f>Y29-'4S-VDR'!X305</f>
        <v>-9.7770680440589786E-12</v>
      </c>
      <c r="Z88" s="298">
        <f>Z29-'4S-VDR'!Y305</f>
        <v>-9.0949470177292824E-12</v>
      </c>
      <c r="AA88" s="158" t="e">
        <f>#REF!-#REF!</f>
        <v>#REF!</v>
      </c>
      <c r="AB88" s="298">
        <f>AB29-'4S-VDR'!AA305</f>
        <v>0</v>
      </c>
      <c r="AC88" s="298">
        <f>AC29-'4S-VDR'!AB305</f>
        <v>0</v>
      </c>
      <c r="AE88" s="298">
        <f>AE29-'4S-VDR'!AD305</f>
        <v>0</v>
      </c>
      <c r="AF88" s="298">
        <f>AF29-'4S-VDR'!AE305</f>
        <v>0</v>
      </c>
      <c r="AH88" s="269"/>
    </row>
    <row r="89" spans="7:34" hidden="1" outlineLevel="1" x14ac:dyDescent="0.2">
      <c r="G89" s="268" t="s">
        <v>667</v>
      </c>
      <c r="H89" s="252"/>
      <c r="I89" s="298">
        <f>I33-'4S-MED'!H305</f>
        <v>2.0463630789890885E-12</v>
      </c>
      <c r="J89" s="298">
        <f>J33-'4S-MED'!I305</f>
        <v>0</v>
      </c>
      <c r="K89" s="298">
        <f>K33-'4S-MED'!J305</f>
        <v>0</v>
      </c>
      <c r="L89" s="298">
        <f>L33-'4S-MED'!K305</f>
        <v>0</v>
      </c>
      <c r="M89" s="298">
        <f>M33-'4S-MED'!L305</f>
        <v>0</v>
      </c>
      <c r="N89" s="298">
        <f>N33-'4S-MED'!M305</f>
        <v>1.0857981180834031E-13</v>
      </c>
      <c r="O89" s="298">
        <f>O33-'4S-MED'!N305</f>
        <v>2.4158453015843406E-13</v>
      </c>
      <c r="P89" s="298">
        <f>P33-'4S-MED'!O305</f>
        <v>0</v>
      </c>
      <c r="Q89" s="298">
        <f>Q33-'4S-MED'!P305</f>
        <v>0</v>
      </c>
      <c r="R89" s="298">
        <f>R33-'4S-MED'!Q305</f>
        <v>5.1159076974727213E-13</v>
      </c>
      <c r="S89" s="298">
        <f>S33-'4S-MED'!R305</f>
        <v>-5.6843418860808015E-13</v>
      </c>
      <c r="T89" s="298">
        <f>T33-'4S-MED'!S305</f>
        <v>8.8107299234252423E-13</v>
      </c>
      <c r="U89" s="298">
        <f>U33-'4S-MED'!T305</f>
        <v>-9.6633812063373625E-13</v>
      </c>
      <c r="V89" s="298">
        <f>V33-'4S-MED'!U305</f>
        <v>0</v>
      </c>
      <c r="W89" s="298">
        <f>W33-'4S-MED'!V305</f>
        <v>6.8212102632969618E-13</v>
      </c>
      <c r="X89" s="298">
        <f>X33-'4S-MED'!W305</f>
        <v>-3.5527136788005009E-13</v>
      </c>
      <c r="Y89" s="298">
        <f>Y33-'4S-MED'!X305</f>
        <v>0</v>
      </c>
      <c r="Z89" s="298">
        <f>Z33-'4S-MED'!Y305</f>
        <v>0</v>
      </c>
      <c r="AB89" s="298">
        <f>AB33-'4S-MED'!AA305</f>
        <v>0</v>
      </c>
      <c r="AC89" s="298">
        <f>AC33-'4S-MED'!AB305</f>
        <v>0</v>
      </c>
      <c r="AE89" s="298">
        <f>AE33-'4S-MED'!AD305</f>
        <v>0</v>
      </c>
      <c r="AF89" s="298">
        <f>AF33-'4S-MED'!AE305</f>
        <v>0</v>
      </c>
      <c r="AH89" s="298"/>
    </row>
    <row r="90" spans="7:34" hidden="1" outlineLevel="1" x14ac:dyDescent="0.2">
      <c r="G90" s="268" t="s">
        <v>563</v>
      </c>
      <c r="H90" s="252"/>
      <c r="I90" s="269">
        <f>I76-'Région SUD-EST (Avec IFC) '!H305</f>
        <v>0</v>
      </c>
      <c r="J90" s="298">
        <f>J76-'Région SUD-EST (Avec IFC) '!I305</f>
        <v>-5.9117155615240335E-12</v>
      </c>
      <c r="K90" s="298">
        <f>K76-'Région SUD-EST (Avec IFC) '!J305</f>
        <v>-5.9117155615240335E-12</v>
      </c>
      <c r="L90" s="298">
        <f>L76-'Région SUD-EST (Avec IFC) '!K305</f>
        <v>-4.9999999999949978</v>
      </c>
      <c r="M90" s="298">
        <f>M76-'Région SUD-EST (Avec IFC) '!L305</f>
        <v>-4.9999999999949978</v>
      </c>
      <c r="N90" s="298">
        <f>N76-'Région SUD-EST (Avec IFC) '!M305</f>
        <v>1.5916157281026244E-12</v>
      </c>
      <c r="O90" s="298">
        <f>O76-'Région SUD-EST (Avec IFC) '!N305</f>
        <v>0</v>
      </c>
      <c r="P90" s="298">
        <f>P76-'Région SUD-EST (Avec IFC) '!O305</f>
        <v>0</v>
      </c>
      <c r="Q90" s="298">
        <f>Q76-'Région SUD-EST (Avec IFC) '!P305</f>
        <v>0</v>
      </c>
      <c r="R90" s="298">
        <f>R76-'Région SUD-EST (Avec IFC) '!Q305</f>
        <v>8.5549345385516062E-12</v>
      </c>
      <c r="S90" s="298">
        <f>S76-'Région SUD-EST (Avec IFC) '!R305</f>
        <v>-8.4128259913995862E-12</v>
      </c>
      <c r="T90" s="298">
        <f>T76-'Région SUD-EST (Avec IFC) '!S305</f>
        <v>-9.0949470177292824E-13</v>
      </c>
      <c r="U90" s="298">
        <f>U76-'Région SUD-EST (Avec IFC) '!T305</f>
        <v>-5.3432813729159534E-12</v>
      </c>
      <c r="V90" s="298">
        <f>V76-'Région SUD-EST (Avec IFC) '!U305</f>
        <v>0</v>
      </c>
      <c r="W90" s="298">
        <f>W76-'Région SUD-EST (Avec IFC) '!V305</f>
        <v>1.6711965145077556E-11</v>
      </c>
      <c r="X90" s="298">
        <f>X76-'Région SUD-EST (Avec IFC) '!W305</f>
        <v>-1.1766587704187259E-11</v>
      </c>
      <c r="Y90" s="298">
        <f>Y76-'Région SUD-EST (Avec IFC) '!X305</f>
        <v>0</v>
      </c>
      <c r="Z90" s="298">
        <f>Z76-'Région SUD-EST (Avec IFC) '!Y305</f>
        <v>4.5474735088646412E-12</v>
      </c>
      <c r="AB90" s="298">
        <f>AB76-'Région SUD-EST (Avec IFC) '!AA305</f>
        <v>-4.9999999999954525</v>
      </c>
      <c r="AC90" s="298">
        <f>AC76-'Région SUD-EST (Avec IFC) '!AB305</f>
        <v>5</v>
      </c>
      <c r="AE90" s="298">
        <f>AE76-'Région SUD-EST (Avec IFC) '!AD305</f>
        <v>-4.9999999999954525</v>
      </c>
      <c r="AF90" s="298">
        <f>AF76-'Région SUD-EST (Avec IFC) '!AE305</f>
        <v>5</v>
      </c>
      <c r="AH90" s="269"/>
    </row>
    <row r="91" spans="7:34" collapsed="1" x14ac:dyDescent="0.2">
      <c r="AC91" s="158"/>
      <c r="AF91" s="158"/>
    </row>
    <row r="92" spans="7:34" x14ac:dyDescent="0.2">
      <c r="AC92" s="158"/>
      <c r="AF92" s="158"/>
    </row>
    <row r="93" spans="7:34" x14ac:dyDescent="0.2">
      <c r="AC93" s="158"/>
      <c r="AF93" s="158"/>
    </row>
    <row r="94" spans="7:34" x14ac:dyDescent="0.2">
      <c r="AC94" s="158"/>
      <c r="AF94" s="158"/>
    </row>
    <row r="95" spans="7:34" x14ac:dyDescent="0.2">
      <c r="AC95" s="158"/>
      <c r="AF95" s="158"/>
    </row>
    <row r="96" spans="7:34" x14ac:dyDescent="0.2">
      <c r="AC96" s="158"/>
      <c r="AF96" s="158"/>
    </row>
    <row r="97" spans="29:32" x14ac:dyDescent="0.2">
      <c r="AC97" s="158"/>
      <c r="AF97" s="158"/>
    </row>
    <row r="98" spans="29:32" x14ac:dyDescent="0.2">
      <c r="AC98" s="158"/>
      <c r="AF98" s="158"/>
    </row>
    <row r="99" spans="29:32" x14ac:dyDescent="0.2">
      <c r="AC99" s="158"/>
      <c r="AF99" s="158"/>
    </row>
    <row r="100" spans="29:32" x14ac:dyDescent="0.2">
      <c r="AC100" s="158"/>
      <c r="AF100" s="158"/>
    </row>
    <row r="101" spans="29:32" x14ac:dyDescent="0.2">
      <c r="AC101" s="158"/>
      <c r="AF101" s="158"/>
    </row>
    <row r="102" spans="29:32" x14ac:dyDescent="0.2">
      <c r="AC102" s="158"/>
      <c r="AF102" s="158"/>
    </row>
    <row r="103" spans="29:32" x14ac:dyDescent="0.2">
      <c r="AC103" s="158"/>
      <c r="AF103" s="158"/>
    </row>
    <row r="104" spans="29:32" x14ac:dyDescent="0.2">
      <c r="AC104" s="158"/>
      <c r="AF104" s="158"/>
    </row>
    <row r="105" spans="29:32" x14ac:dyDescent="0.2">
      <c r="AC105" s="158"/>
      <c r="AF105" s="158"/>
    </row>
    <row r="106" spans="29:32" x14ac:dyDescent="0.2">
      <c r="AC106" s="158"/>
      <c r="AF106" s="158"/>
    </row>
    <row r="107" spans="29:32" x14ac:dyDescent="0.2">
      <c r="AC107" s="158"/>
      <c r="AF107" s="158"/>
    </row>
    <row r="108" spans="29:32" x14ac:dyDescent="0.2">
      <c r="AC108" s="158"/>
      <c r="AF108" s="158"/>
    </row>
    <row r="109" spans="29:32" x14ac:dyDescent="0.2">
      <c r="AC109" s="158"/>
      <c r="AF109" s="158"/>
    </row>
    <row r="110" spans="29:32" x14ac:dyDescent="0.2">
      <c r="AC110" s="158"/>
      <c r="AF110" s="158"/>
    </row>
    <row r="111" spans="29:32" x14ac:dyDescent="0.2">
      <c r="AC111" s="158"/>
      <c r="AF111" s="158"/>
    </row>
    <row r="112" spans="29:32" x14ac:dyDescent="0.2">
      <c r="AC112" s="158"/>
      <c r="AF112" s="158"/>
    </row>
    <row r="113" spans="29:32" x14ac:dyDescent="0.2">
      <c r="AC113" s="158"/>
      <c r="AF113" s="158"/>
    </row>
    <row r="114" spans="29:32" x14ac:dyDescent="0.2">
      <c r="AC114" s="158"/>
      <c r="AF114" s="158"/>
    </row>
    <row r="115" spans="29:32" x14ac:dyDescent="0.2">
      <c r="AC115" s="158"/>
      <c r="AF115" s="158"/>
    </row>
    <row r="116" spans="29:32" x14ac:dyDescent="0.2">
      <c r="AC116" s="158"/>
      <c r="AF116" s="158"/>
    </row>
    <row r="117" spans="29:32" x14ac:dyDescent="0.2">
      <c r="AC117" s="158"/>
      <c r="AF117" s="158"/>
    </row>
    <row r="118" spans="29:32" x14ac:dyDescent="0.2">
      <c r="AC118" s="158"/>
      <c r="AF118" s="158"/>
    </row>
    <row r="119" spans="29:32" x14ac:dyDescent="0.2">
      <c r="AC119" s="158"/>
      <c r="AF119" s="158"/>
    </row>
    <row r="120" spans="29:32" x14ac:dyDescent="0.2">
      <c r="AC120" s="158"/>
      <c r="AF120" s="158"/>
    </row>
    <row r="121" spans="29:32" x14ac:dyDescent="0.2">
      <c r="AC121" s="158"/>
      <c r="AF121" s="158"/>
    </row>
    <row r="122" spans="29:32" x14ac:dyDescent="0.2">
      <c r="AC122" s="158"/>
      <c r="AF122" s="158"/>
    </row>
    <row r="123" spans="29:32" x14ac:dyDescent="0.2">
      <c r="AC123" s="158"/>
      <c r="AF123" s="158"/>
    </row>
    <row r="124" spans="29:32" x14ac:dyDescent="0.2">
      <c r="AC124" s="158"/>
      <c r="AF124" s="158"/>
    </row>
    <row r="125" spans="29:32" x14ac:dyDescent="0.2">
      <c r="AC125" s="158"/>
      <c r="AF125" s="158"/>
    </row>
    <row r="126" spans="29:32" x14ac:dyDescent="0.2">
      <c r="AC126" s="158"/>
      <c r="AF126" s="158"/>
    </row>
    <row r="127" spans="29:32" x14ac:dyDescent="0.2">
      <c r="AC127" s="158"/>
      <c r="AF127" s="158"/>
    </row>
    <row r="128" spans="29:32" x14ac:dyDescent="0.2">
      <c r="AC128" s="158"/>
      <c r="AF128" s="158"/>
    </row>
    <row r="129" spans="29:32" x14ac:dyDescent="0.2">
      <c r="AC129" s="158"/>
      <c r="AF129" s="158"/>
    </row>
    <row r="130" spans="29:32" x14ac:dyDescent="0.2">
      <c r="AC130" s="158"/>
      <c r="AF130" s="158"/>
    </row>
    <row r="131" spans="29:32" x14ac:dyDescent="0.2">
      <c r="AC131" s="158"/>
      <c r="AF131" s="158"/>
    </row>
    <row r="132" spans="29:32" x14ac:dyDescent="0.2">
      <c r="AC132" s="158"/>
      <c r="AF132" s="158"/>
    </row>
    <row r="133" spans="29:32" x14ac:dyDescent="0.2">
      <c r="AC133" s="158"/>
      <c r="AF133" s="158"/>
    </row>
    <row r="134" spans="29:32" x14ac:dyDescent="0.2">
      <c r="AC134" s="158"/>
      <c r="AF134" s="158"/>
    </row>
    <row r="135" spans="29:32" x14ac:dyDescent="0.2">
      <c r="AC135" s="158"/>
      <c r="AF135" s="158"/>
    </row>
    <row r="136" spans="29:32" x14ac:dyDescent="0.2">
      <c r="AC136" s="158"/>
      <c r="AF136" s="158"/>
    </row>
    <row r="137" spans="29:32" x14ac:dyDescent="0.2">
      <c r="AC137" s="158"/>
      <c r="AF137" s="158"/>
    </row>
    <row r="138" spans="29:32" x14ac:dyDescent="0.2">
      <c r="AC138" s="158"/>
      <c r="AF138" s="158"/>
    </row>
    <row r="139" spans="29:32" x14ac:dyDescent="0.2">
      <c r="AC139" s="158"/>
      <c r="AF139" s="158"/>
    </row>
    <row r="140" spans="29:32" x14ac:dyDescent="0.2">
      <c r="AC140" s="158"/>
      <c r="AF140" s="158"/>
    </row>
    <row r="141" spans="29:32" x14ac:dyDescent="0.2">
      <c r="AC141" s="158"/>
      <c r="AF141" s="158"/>
    </row>
    <row r="142" spans="29:32" x14ac:dyDescent="0.2">
      <c r="AC142" s="158"/>
      <c r="AF142" s="158"/>
    </row>
    <row r="143" spans="29:32" x14ac:dyDescent="0.2">
      <c r="AC143" s="158"/>
      <c r="AF143" s="158"/>
    </row>
    <row r="144" spans="29:32" x14ac:dyDescent="0.2">
      <c r="AC144" s="158"/>
      <c r="AF144" s="158"/>
    </row>
    <row r="145" spans="29:32" x14ac:dyDescent="0.2">
      <c r="AC145" s="158"/>
      <c r="AF145" s="158"/>
    </row>
    <row r="146" spans="29:32" x14ac:dyDescent="0.2">
      <c r="AC146" s="158"/>
      <c r="AF146" s="158"/>
    </row>
    <row r="147" spans="29:32" x14ac:dyDescent="0.2">
      <c r="AC147" s="158"/>
      <c r="AF147" s="158"/>
    </row>
    <row r="148" spans="29:32" x14ac:dyDescent="0.2">
      <c r="AC148" s="158"/>
      <c r="AF148" s="158"/>
    </row>
    <row r="149" spans="29:32" x14ac:dyDescent="0.2">
      <c r="AC149" s="158"/>
      <c r="AF149" s="158"/>
    </row>
    <row r="150" spans="29:32" x14ac:dyDescent="0.2">
      <c r="AC150" s="158"/>
      <c r="AF150" s="158"/>
    </row>
    <row r="151" spans="29:32" x14ac:dyDescent="0.2">
      <c r="AC151" s="158"/>
      <c r="AF151" s="158"/>
    </row>
    <row r="152" spans="29:32" x14ac:dyDescent="0.2">
      <c r="AC152" s="158"/>
      <c r="AF152" s="158"/>
    </row>
    <row r="153" spans="29:32" x14ac:dyDescent="0.2">
      <c r="AC153" s="158"/>
      <c r="AF153" s="158"/>
    </row>
    <row r="154" spans="29:32" x14ac:dyDescent="0.2">
      <c r="AC154" s="158"/>
      <c r="AF154" s="158"/>
    </row>
    <row r="155" spans="29:32" x14ac:dyDescent="0.2">
      <c r="AC155" s="158"/>
      <c r="AF155" s="158"/>
    </row>
    <row r="156" spans="29:32" x14ac:dyDescent="0.2">
      <c r="AC156" s="158"/>
      <c r="AF156" s="158"/>
    </row>
    <row r="157" spans="29:32" x14ac:dyDescent="0.2">
      <c r="AC157" s="158"/>
      <c r="AF157" s="158"/>
    </row>
    <row r="158" spans="29:32" x14ac:dyDescent="0.2">
      <c r="AC158" s="158"/>
      <c r="AF158" s="158"/>
    </row>
    <row r="159" spans="29:32" x14ac:dyDescent="0.2">
      <c r="AC159" s="158"/>
      <c r="AF159" s="158"/>
    </row>
    <row r="160" spans="29:32" x14ac:dyDescent="0.2">
      <c r="AC160" s="158"/>
      <c r="AF160" s="158"/>
    </row>
    <row r="161" spans="29:32" x14ac:dyDescent="0.2">
      <c r="AC161" s="158"/>
      <c r="AF161" s="158"/>
    </row>
    <row r="162" spans="29:32" x14ac:dyDescent="0.2">
      <c r="AC162" s="158"/>
      <c r="AF162" s="158"/>
    </row>
    <row r="163" spans="29:32" x14ac:dyDescent="0.2">
      <c r="AC163" s="158"/>
      <c r="AF163" s="158"/>
    </row>
    <row r="164" spans="29:32" x14ac:dyDescent="0.2">
      <c r="AC164" s="158"/>
      <c r="AF164" s="158"/>
    </row>
    <row r="165" spans="29:32" x14ac:dyDescent="0.2">
      <c r="AC165" s="158"/>
      <c r="AF165" s="158"/>
    </row>
    <row r="166" spans="29:32" x14ac:dyDescent="0.2">
      <c r="AC166" s="158"/>
      <c r="AF166" s="158"/>
    </row>
    <row r="167" spans="29:32" x14ac:dyDescent="0.2">
      <c r="AC167" s="158"/>
      <c r="AF167" s="158"/>
    </row>
    <row r="168" spans="29:32" x14ac:dyDescent="0.2">
      <c r="AC168" s="158"/>
      <c r="AF168" s="158"/>
    </row>
    <row r="169" spans="29:32" x14ac:dyDescent="0.2">
      <c r="AC169" s="158"/>
      <c r="AF169" s="158"/>
    </row>
    <row r="170" spans="29:32" x14ac:dyDescent="0.2">
      <c r="AC170" s="158"/>
      <c r="AF170" s="158"/>
    </row>
    <row r="171" spans="29:32" x14ac:dyDescent="0.2">
      <c r="AC171" s="158"/>
      <c r="AF171" s="158"/>
    </row>
    <row r="172" spans="29:32" x14ac:dyDescent="0.2">
      <c r="AC172" s="158"/>
      <c r="AF172" s="158"/>
    </row>
    <row r="173" spans="29:32" x14ac:dyDescent="0.2">
      <c r="AC173" s="158"/>
      <c r="AF173" s="158"/>
    </row>
    <row r="174" spans="29:32" x14ac:dyDescent="0.2">
      <c r="AC174" s="158"/>
      <c r="AF174" s="158"/>
    </row>
    <row r="175" spans="29:32" x14ac:dyDescent="0.2">
      <c r="AC175" s="158"/>
      <c r="AF175" s="158"/>
    </row>
    <row r="176" spans="29:32" x14ac:dyDescent="0.2">
      <c r="AC176" s="158"/>
      <c r="AF176" s="158"/>
    </row>
    <row r="177" spans="29:32" x14ac:dyDescent="0.2">
      <c r="AC177" s="158"/>
      <c r="AF177" s="158"/>
    </row>
    <row r="178" spans="29:32" x14ac:dyDescent="0.2">
      <c r="AC178" s="158"/>
      <c r="AF178" s="158"/>
    </row>
    <row r="179" spans="29:32" x14ac:dyDescent="0.2">
      <c r="AC179" s="158"/>
      <c r="AF179" s="158"/>
    </row>
    <row r="180" spans="29:32" x14ac:dyDescent="0.2">
      <c r="AC180" s="158"/>
      <c r="AF180" s="158"/>
    </row>
    <row r="181" spans="29:32" x14ac:dyDescent="0.2">
      <c r="AC181" s="158"/>
      <c r="AF181" s="158"/>
    </row>
    <row r="182" spans="29:32" x14ac:dyDescent="0.2">
      <c r="AC182" s="158"/>
      <c r="AF182" s="158"/>
    </row>
    <row r="183" spans="29:32" x14ac:dyDescent="0.2">
      <c r="AC183" s="158"/>
      <c r="AF183" s="158"/>
    </row>
    <row r="184" spans="29:32" x14ac:dyDescent="0.2">
      <c r="AC184" s="158"/>
      <c r="AF184" s="158"/>
    </row>
    <row r="185" spans="29:32" x14ac:dyDescent="0.2">
      <c r="AC185" s="158"/>
      <c r="AF185" s="158"/>
    </row>
    <row r="186" spans="29:32" x14ac:dyDescent="0.2">
      <c r="AC186" s="158"/>
      <c r="AF186" s="158"/>
    </row>
    <row r="187" spans="29:32" x14ac:dyDescent="0.2">
      <c r="AC187" s="158"/>
      <c r="AF187" s="158"/>
    </row>
    <row r="188" spans="29:32" x14ac:dyDescent="0.2">
      <c r="AC188" s="158"/>
      <c r="AF188" s="158"/>
    </row>
    <row r="189" spans="29:32" x14ac:dyDescent="0.2">
      <c r="AC189" s="158"/>
      <c r="AF189" s="158"/>
    </row>
    <row r="190" spans="29:32" x14ac:dyDescent="0.2">
      <c r="AC190" s="158"/>
      <c r="AF190" s="158"/>
    </row>
    <row r="191" spans="29:32" x14ac:dyDescent="0.2">
      <c r="AC191" s="158"/>
      <c r="AF191" s="158"/>
    </row>
    <row r="192" spans="29:32" x14ac:dyDescent="0.2">
      <c r="AC192" s="158"/>
      <c r="AF192" s="158"/>
    </row>
    <row r="193" spans="27:32" x14ac:dyDescent="0.2">
      <c r="AC193" s="158"/>
      <c r="AF193" s="158"/>
    </row>
    <row r="194" spans="27:32" x14ac:dyDescent="0.2">
      <c r="AC194" s="158"/>
      <c r="AF194" s="158"/>
    </row>
    <row r="195" spans="27:32" x14ac:dyDescent="0.2">
      <c r="AC195" s="158"/>
      <c r="AF195" s="158"/>
    </row>
    <row r="196" spans="27:32" x14ac:dyDescent="0.2">
      <c r="AC196" s="158"/>
      <c r="AF196" s="158"/>
    </row>
    <row r="197" spans="27:32" x14ac:dyDescent="0.2">
      <c r="AC197" s="158"/>
      <c r="AF197" s="158"/>
    </row>
    <row r="198" spans="27:32" x14ac:dyDescent="0.2">
      <c r="AC198" s="158"/>
      <c r="AF198" s="158"/>
    </row>
    <row r="199" spans="27:32" x14ac:dyDescent="0.2">
      <c r="AC199" s="158"/>
      <c r="AF199" s="158"/>
    </row>
    <row r="200" spans="27:32" x14ac:dyDescent="0.2">
      <c r="AC200" s="158"/>
      <c r="AF200" s="158"/>
    </row>
    <row r="201" spans="27:32" x14ac:dyDescent="0.2">
      <c r="AA201" s="248"/>
      <c r="AD201" s="248"/>
    </row>
    <row r="212" spans="27:30" x14ac:dyDescent="0.2">
      <c r="AA212" s="248"/>
      <c r="AD212" s="248"/>
    </row>
    <row r="213" spans="27:30" x14ac:dyDescent="0.2">
      <c r="AA213" s="248"/>
      <c r="AD213" s="248"/>
    </row>
    <row r="214" spans="27:30" x14ac:dyDescent="0.2">
      <c r="AA214" s="248"/>
      <c r="AD214" s="248"/>
    </row>
    <row r="216" spans="27:30" x14ac:dyDescent="0.2">
      <c r="AA216" s="248"/>
      <c r="AD216" s="248"/>
    </row>
    <row r="220" spans="27:30" x14ac:dyDescent="0.2">
      <c r="AA220" s="258"/>
      <c r="AD220" s="258"/>
    </row>
    <row r="233" spans="27:30" x14ac:dyDescent="0.2">
      <c r="AA233" s="248"/>
      <c r="AD233" s="248"/>
    </row>
    <row r="234" spans="27:30" x14ac:dyDescent="0.2">
      <c r="AA234" s="248"/>
      <c r="AD234" s="248"/>
    </row>
    <row r="235" spans="27:30" x14ac:dyDescent="0.2">
      <c r="AA235" s="248"/>
      <c r="AD235" s="248"/>
    </row>
    <row r="238" spans="27:30" x14ac:dyDescent="0.2">
      <c r="AA238" s="248"/>
      <c r="AD238" s="248"/>
    </row>
    <row r="239" spans="27:30" x14ac:dyDescent="0.2">
      <c r="AA239" s="248"/>
      <c r="AD239" s="248"/>
    </row>
    <row r="240" spans="27:30" x14ac:dyDescent="0.2">
      <c r="AA240" s="248"/>
      <c r="AD240" s="248"/>
    </row>
    <row r="242" spans="27:30" x14ac:dyDescent="0.2">
      <c r="AA242" s="248"/>
      <c r="AD242" s="248"/>
    </row>
    <row r="243" spans="27:30" x14ac:dyDescent="0.2">
      <c r="AA243" s="248"/>
      <c r="AD243" s="248"/>
    </row>
    <row r="244" spans="27:30" x14ac:dyDescent="0.2">
      <c r="AA244" s="248"/>
      <c r="AD244" s="248"/>
    </row>
    <row r="245" spans="27:30" x14ac:dyDescent="0.2">
      <c r="AA245" s="248"/>
      <c r="AD245" s="248"/>
    </row>
    <row r="246" spans="27:30" x14ac:dyDescent="0.2">
      <c r="AA246" s="248"/>
      <c r="AD246" s="248"/>
    </row>
    <row r="247" spans="27:30" x14ac:dyDescent="0.2">
      <c r="AA247" s="248"/>
      <c r="AD247" s="248"/>
    </row>
    <row r="248" spans="27:30" x14ac:dyDescent="0.2">
      <c r="AA248" s="248"/>
      <c r="AD248" s="248"/>
    </row>
    <row r="249" spans="27:30" x14ac:dyDescent="0.2">
      <c r="AA249" s="248"/>
      <c r="AD249" s="248"/>
    </row>
    <row r="261" spans="27:30" x14ac:dyDescent="0.2">
      <c r="AA261" s="258"/>
      <c r="AD261" s="258"/>
    </row>
    <row r="277" spans="27:30" x14ac:dyDescent="0.2">
      <c r="AA277" s="248"/>
      <c r="AD277" s="248"/>
    </row>
    <row r="278" spans="27:30" x14ac:dyDescent="0.2">
      <c r="AA278" s="248"/>
      <c r="AD278" s="248"/>
    </row>
    <row r="279" spans="27:30" x14ac:dyDescent="0.2">
      <c r="AA279" s="248"/>
      <c r="AD279" s="248"/>
    </row>
    <row r="280" spans="27:30" x14ac:dyDescent="0.2">
      <c r="AA280" s="248"/>
      <c r="AD280" s="248"/>
    </row>
    <row r="281" spans="27:30" x14ac:dyDescent="0.2">
      <c r="AA281" s="248"/>
      <c r="AD281" s="248"/>
    </row>
    <row r="282" spans="27:30" x14ac:dyDescent="0.2">
      <c r="AA282" s="248"/>
      <c r="AD282" s="248"/>
    </row>
    <row r="283" spans="27:30" x14ac:dyDescent="0.2">
      <c r="AA283" s="248"/>
      <c r="AD283" s="248"/>
    </row>
    <row r="284" spans="27:30" x14ac:dyDescent="0.2">
      <c r="AA284" s="248"/>
      <c r="AD284" s="248"/>
    </row>
    <row r="285" spans="27:30" x14ac:dyDescent="0.2">
      <c r="AA285" s="248"/>
      <c r="AD285" s="248"/>
    </row>
    <row r="286" spans="27:30" x14ac:dyDescent="0.2">
      <c r="AA286" s="248"/>
      <c r="AD286" s="248"/>
    </row>
    <row r="287" spans="27:30" x14ac:dyDescent="0.2">
      <c r="AA287" s="248"/>
      <c r="AD287" s="248"/>
    </row>
    <row r="288" spans="27:30" x14ac:dyDescent="0.2">
      <c r="AA288" s="248"/>
      <c r="AD288" s="248"/>
    </row>
    <row r="289" spans="27:30" x14ac:dyDescent="0.2">
      <c r="AA289" s="248"/>
      <c r="AD289" s="248"/>
    </row>
    <row r="290" spans="27:30" x14ac:dyDescent="0.2">
      <c r="AA290" s="258"/>
      <c r="AD290" s="258"/>
    </row>
    <row r="291" spans="27:30" x14ac:dyDescent="0.2">
      <c r="AA291" s="248"/>
      <c r="AD291" s="248"/>
    </row>
    <row r="292" spans="27:30" x14ac:dyDescent="0.2">
      <c r="AA292" s="248"/>
      <c r="AD292" s="248"/>
    </row>
    <row r="293" spans="27:30" x14ac:dyDescent="0.2">
      <c r="AA293" s="248"/>
      <c r="AD293" s="248"/>
    </row>
    <row r="295" spans="27:30" x14ac:dyDescent="0.2">
      <c r="AA295" s="258"/>
      <c r="AD295" s="258"/>
    </row>
    <row r="296" spans="27:30" x14ac:dyDescent="0.2">
      <c r="AA296" s="258"/>
      <c r="AD296" s="258"/>
    </row>
    <row r="300" spans="27:30" x14ac:dyDescent="0.2">
      <c r="AA300" s="258"/>
      <c r="AD300" s="258"/>
    </row>
    <row r="308" spans="27:30" x14ac:dyDescent="0.2">
      <c r="AA308" s="227"/>
      <c r="AD308" s="227"/>
    </row>
    <row r="309" spans="27:30" x14ac:dyDescent="0.2">
      <c r="AA309" s="227"/>
      <c r="AD309" s="227"/>
    </row>
    <row r="310" spans="27:30" x14ac:dyDescent="0.2">
      <c r="AA310" s="227"/>
      <c r="AD310" s="227"/>
    </row>
    <row r="311" spans="27:30" x14ac:dyDescent="0.2">
      <c r="AA311" s="227"/>
      <c r="AD311" s="227"/>
    </row>
    <row r="312" spans="27:30" x14ac:dyDescent="0.2">
      <c r="AA312" s="227"/>
      <c r="AD312" s="227"/>
    </row>
    <row r="313" spans="27:30" x14ac:dyDescent="0.2">
      <c r="AA313" s="227"/>
      <c r="AD313" s="227"/>
    </row>
    <row r="314" spans="27:30" x14ac:dyDescent="0.2">
      <c r="AA314" s="227"/>
      <c r="AD314" s="227"/>
    </row>
    <row r="315" spans="27:30" x14ac:dyDescent="0.2">
      <c r="AA315" s="227"/>
      <c r="AD315" s="227"/>
    </row>
    <row r="316" spans="27:30" x14ac:dyDescent="0.2">
      <c r="AA316" s="227"/>
      <c r="AD316" s="227"/>
    </row>
    <row r="317" spans="27:30" x14ac:dyDescent="0.2">
      <c r="AA317" s="227"/>
      <c r="AD317" s="227"/>
    </row>
    <row r="318" spans="27:30" x14ac:dyDescent="0.2">
      <c r="AA318" s="227"/>
      <c r="AD318" s="227"/>
    </row>
    <row r="319" spans="27:30" x14ac:dyDescent="0.2">
      <c r="AA319" s="227"/>
      <c r="AD319" s="227"/>
    </row>
    <row r="320" spans="27:30" x14ac:dyDescent="0.2">
      <c r="AA320" s="227"/>
      <c r="AD320" s="227"/>
    </row>
    <row r="321" spans="27:30" x14ac:dyDescent="0.2">
      <c r="AA321" s="227"/>
      <c r="AD321" s="227"/>
    </row>
    <row r="322" spans="27:30" x14ac:dyDescent="0.2">
      <c r="AA322" s="227"/>
      <c r="AD322" s="227"/>
    </row>
    <row r="323" spans="27:30" x14ac:dyDescent="0.2">
      <c r="AA323" s="227"/>
      <c r="AD323" s="227"/>
    </row>
    <row r="324" spans="27:30" x14ac:dyDescent="0.2">
      <c r="AA324" s="227"/>
      <c r="AD324" s="227"/>
    </row>
    <row r="325" spans="27:30" x14ac:dyDescent="0.2">
      <c r="AA325" s="227"/>
      <c r="AD325" s="227"/>
    </row>
    <row r="326" spans="27:30" x14ac:dyDescent="0.2">
      <c r="AA326" s="227"/>
      <c r="AD326" s="227"/>
    </row>
    <row r="327" spans="27:30" x14ac:dyDescent="0.2">
      <c r="AA327" s="227"/>
      <c r="AD327" s="227"/>
    </row>
    <row r="328" spans="27:30" x14ac:dyDescent="0.2">
      <c r="AA328" s="227"/>
      <c r="AD328" s="227"/>
    </row>
    <row r="329" spans="27:30" x14ac:dyDescent="0.2">
      <c r="AA329" s="227"/>
      <c r="AD329" s="227"/>
    </row>
    <row r="330" spans="27:30" x14ac:dyDescent="0.2">
      <c r="AA330" s="227"/>
      <c r="AD330" s="227"/>
    </row>
    <row r="331" spans="27:30" x14ac:dyDescent="0.2">
      <c r="AA331" s="227"/>
      <c r="AD331" s="227"/>
    </row>
    <row r="332" spans="27:30" x14ac:dyDescent="0.2">
      <c r="AA332" s="227"/>
      <c r="AD332" s="227"/>
    </row>
    <row r="333" spans="27:30" x14ac:dyDescent="0.2">
      <c r="AA333" s="227"/>
      <c r="AD333" s="227"/>
    </row>
    <row r="334" spans="27:30" x14ac:dyDescent="0.2">
      <c r="AA334" s="227"/>
      <c r="AD334" s="227"/>
    </row>
    <row r="335" spans="27:30" x14ac:dyDescent="0.2">
      <c r="AA335" s="227"/>
      <c r="AD335" s="227"/>
    </row>
    <row r="336" spans="27:30" x14ac:dyDescent="0.2">
      <c r="AA336" s="227"/>
      <c r="AD336" s="227"/>
    </row>
    <row r="337" spans="27:30" x14ac:dyDescent="0.2">
      <c r="AA337" s="227"/>
      <c r="AD337" s="227"/>
    </row>
    <row r="338" spans="27:30" x14ac:dyDescent="0.2">
      <c r="AA338" s="227"/>
      <c r="AD338" s="227"/>
    </row>
    <row r="339" spans="27:30" x14ac:dyDescent="0.2">
      <c r="AA339" s="227"/>
      <c r="AD339" s="227"/>
    </row>
    <row r="340" spans="27:30" x14ac:dyDescent="0.2">
      <c r="AA340" s="227"/>
      <c r="AD340" s="227"/>
    </row>
    <row r="341" spans="27:30" x14ac:dyDescent="0.2">
      <c r="AA341" s="227"/>
      <c r="AD341" s="227"/>
    </row>
    <row r="342" spans="27:30" x14ac:dyDescent="0.2">
      <c r="AA342" s="227"/>
      <c r="AD342" s="227"/>
    </row>
    <row r="343" spans="27:30" x14ac:dyDescent="0.2">
      <c r="AA343" s="227"/>
      <c r="AD343" s="227"/>
    </row>
    <row r="344" spans="27:30" x14ac:dyDescent="0.2">
      <c r="AA344" s="227"/>
      <c r="AD344" s="227"/>
    </row>
    <row r="345" spans="27:30" x14ac:dyDescent="0.2">
      <c r="AA345" s="227"/>
      <c r="AD345" s="227"/>
    </row>
    <row r="346" spans="27:30" x14ac:dyDescent="0.2">
      <c r="AA346" s="227"/>
      <c r="AD346" s="227"/>
    </row>
    <row r="347" spans="27:30" x14ac:dyDescent="0.2">
      <c r="AA347" s="227"/>
      <c r="AD347" s="227"/>
    </row>
    <row r="348" spans="27:30" x14ac:dyDescent="0.2">
      <c r="AA348" s="227"/>
      <c r="AD348" s="227"/>
    </row>
    <row r="349" spans="27:30" x14ac:dyDescent="0.2">
      <c r="AA349" s="227"/>
      <c r="AD349" s="227"/>
    </row>
    <row r="350" spans="27:30" x14ac:dyDescent="0.2">
      <c r="AA350" s="227"/>
      <c r="AD350" s="227"/>
    </row>
    <row r="351" spans="27:30" x14ac:dyDescent="0.2">
      <c r="AA351" s="227"/>
      <c r="AD351" s="227"/>
    </row>
    <row r="352" spans="27:30" x14ac:dyDescent="0.2">
      <c r="AA352" s="227"/>
      <c r="AD352" s="227"/>
    </row>
    <row r="382" spans="27:30" x14ac:dyDescent="0.2">
      <c r="AA382" s="227"/>
      <c r="AD382" s="227"/>
    </row>
    <row r="384" spans="27:30" x14ac:dyDescent="0.2">
      <c r="AA384" s="259"/>
      <c r="AD384" s="259"/>
    </row>
    <row r="385" spans="27:30" x14ac:dyDescent="0.2">
      <c r="AA385" s="227"/>
      <c r="AD385" s="227"/>
    </row>
    <row r="386" spans="27:30" x14ac:dyDescent="0.2">
      <c r="AA386" s="227"/>
      <c r="AD386" s="227"/>
    </row>
    <row r="387" spans="27:30" x14ac:dyDescent="0.2">
      <c r="AA387" s="227"/>
      <c r="AD387" s="227"/>
    </row>
    <row r="388" spans="27:30" x14ac:dyDescent="0.2">
      <c r="AA388" s="227"/>
      <c r="AD388" s="227"/>
    </row>
    <row r="389" spans="27:30" x14ac:dyDescent="0.2">
      <c r="AA389" s="227"/>
      <c r="AD389" s="227"/>
    </row>
    <row r="390" spans="27:30" x14ac:dyDescent="0.2">
      <c r="AA390" s="227"/>
      <c r="AD390" s="227"/>
    </row>
    <row r="391" spans="27:30" x14ac:dyDescent="0.2">
      <c r="AA391" s="227"/>
      <c r="AD391" s="227"/>
    </row>
    <row r="392" spans="27:30" x14ac:dyDescent="0.2">
      <c r="AA392" s="227"/>
      <c r="AD392" s="227"/>
    </row>
    <row r="393" spans="27:30" x14ac:dyDescent="0.2">
      <c r="AA393" s="259"/>
      <c r="AD393" s="259"/>
    </row>
    <row r="394" spans="27:30" x14ac:dyDescent="0.2">
      <c r="AA394" s="259"/>
      <c r="AD394" s="259"/>
    </row>
    <row r="395" spans="27:30" x14ac:dyDescent="0.2">
      <c r="AA395" s="259"/>
      <c r="AD395" s="259"/>
    </row>
    <row r="396" spans="27:30" x14ac:dyDescent="0.2">
      <c r="AA396" s="259"/>
      <c r="AD396" s="259"/>
    </row>
    <row r="397" spans="27:30" x14ac:dyDescent="0.2">
      <c r="AA397" s="259"/>
      <c r="AD397" s="259"/>
    </row>
    <row r="398" spans="27:30" x14ac:dyDescent="0.2">
      <c r="AA398" s="259"/>
      <c r="AD398" s="259"/>
    </row>
    <row r="399" spans="27:30" x14ac:dyDescent="0.2">
      <c r="AA399" s="259"/>
      <c r="AD399" s="259"/>
    </row>
    <row r="400" spans="27:30" x14ac:dyDescent="0.2">
      <c r="AA400" s="259"/>
      <c r="AD400" s="259"/>
    </row>
    <row r="401" spans="27:30" x14ac:dyDescent="0.2">
      <c r="AA401" s="259"/>
      <c r="AD401" s="259"/>
    </row>
    <row r="402" spans="27:30" x14ac:dyDescent="0.2">
      <c r="AA402" s="259"/>
      <c r="AD402" s="259"/>
    </row>
    <row r="403" spans="27:30" x14ac:dyDescent="0.2">
      <c r="AA403" s="259"/>
      <c r="AD403" s="259"/>
    </row>
    <row r="404" spans="27:30" x14ac:dyDescent="0.2">
      <c r="AA404" s="259"/>
      <c r="AD404" s="259"/>
    </row>
    <row r="405" spans="27:30" x14ac:dyDescent="0.2">
      <c r="AA405" s="259"/>
      <c r="AD405" s="259"/>
    </row>
    <row r="406" spans="27:30" x14ac:dyDescent="0.2">
      <c r="AA406" s="259"/>
      <c r="AD406" s="259"/>
    </row>
    <row r="407" spans="27:30" x14ac:dyDescent="0.2">
      <c r="AA407" s="259"/>
      <c r="AD407" s="259"/>
    </row>
    <row r="408" spans="27:30" x14ac:dyDescent="0.2">
      <c r="AA408" s="259"/>
      <c r="AD408" s="259"/>
    </row>
    <row r="409" spans="27:30" x14ac:dyDescent="0.2">
      <c r="AA409" s="259"/>
      <c r="AD409" s="259"/>
    </row>
    <row r="410" spans="27:30" x14ac:dyDescent="0.2">
      <c r="AA410" s="259"/>
      <c r="AD410" s="259"/>
    </row>
    <row r="411" spans="27:30" x14ac:dyDescent="0.2">
      <c r="AA411" s="259"/>
      <c r="AD411" s="259"/>
    </row>
    <row r="412" spans="27:30" x14ac:dyDescent="0.2">
      <c r="AA412" s="259"/>
      <c r="AD412" s="259"/>
    </row>
    <row r="413" spans="27:30" x14ac:dyDescent="0.2">
      <c r="AA413" s="259"/>
      <c r="AD413" s="259"/>
    </row>
    <row r="414" spans="27:30" x14ac:dyDescent="0.2">
      <c r="AA414" s="259"/>
      <c r="AD414" s="259"/>
    </row>
    <row r="415" spans="27:30" x14ac:dyDescent="0.2">
      <c r="AA415" s="259"/>
      <c r="AD415" s="259"/>
    </row>
    <row r="416" spans="27:30" x14ac:dyDescent="0.2">
      <c r="AA416" s="259"/>
      <c r="AD416" s="259"/>
    </row>
    <row r="417" spans="27:30" x14ac:dyDescent="0.2">
      <c r="AA417" s="259"/>
      <c r="AD417" s="259"/>
    </row>
    <row r="418" spans="27:30" x14ac:dyDescent="0.2">
      <c r="AA418" s="259"/>
      <c r="AD418" s="259"/>
    </row>
    <row r="419" spans="27:30" x14ac:dyDescent="0.2">
      <c r="AA419" s="259"/>
      <c r="AD419" s="259"/>
    </row>
    <row r="420" spans="27:30" x14ac:dyDescent="0.2">
      <c r="AA420" s="259"/>
      <c r="AD420" s="259"/>
    </row>
    <row r="421" spans="27:30" x14ac:dyDescent="0.2">
      <c r="AA421" s="259"/>
      <c r="AD421" s="259"/>
    </row>
    <row r="422" spans="27:30" x14ac:dyDescent="0.2">
      <c r="AA422" s="259"/>
      <c r="AD422" s="259"/>
    </row>
    <row r="423" spans="27:30" x14ac:dyDescent="0.2">
      <c r="AA423" s="259"/>
      <c r="AD423" s="259"/>
    </row>
    <row r="424" spans="27:30" x14ac:dyDescent="0.2">
      <c r="AA424" s="259"/>
      <c r="AD424" s="259"/>
    </row>
    <row r="425" spans="27:30" x14ac:dyDescent="0.2">
      <c r="AA425" s="259"/>
      <c r="AD425" s="259"/>
    </row>
    <row r="426" spans="27:30" x14ac:dyDescent="0.2">
      <c r="AA426" s="259"/>
      <c r="AD426" s="259"/>
    </row>
    <row r="427" spans="27:30" x14ac:dyDescent="0.2">
      <c r="AA427" s="259"/>
      <c r="AD427" s="259"/>
    </row>
    <row r="428" spans="27:30" x14ac:dyDescent="0.2">
      <c r="AA428" s="259"/>
      <c r="AD428" s="259"/>
    </row>
    <row r="429" spans="27:30" x14ac:dyDescent="0.2">
      <c r="AA429" s="259"/>
      <c r="AD429" s="259"/>
    </row>
    <row r="430" spans="27:30" x14ac:dyDescent="0.2">
      <c r="AA430" s="259"/>
      <c r="AD430" s="259"/>
    </row>
    <row r="431" spans="27:30" x14ac:dyDescent="0.2">
      <c r="AA431" s="259"/>
      <c r="AD431" s="259"/>
    </row>
    <row r="432" spans="27:30" x14ac:dyDescent="0.2">
      <c r="AA432" s="259"/>
      <c r="AD432" s="259"/>
    </row>
    <row r="433" spans="27:30" x14ac:dyDescent="0.2">
      <c r="AA433" s="259"/>
      <c r="AD433" s="259"/>
    </row>
    <row r="434" spans="27:30" x14ac:dyDescent="0.2">
      <c r="AA434" s="259"/>
      <c r="AD434" s="259"/>
    </row>
    <row r="435" spans="27:30" x14ac:dyDescent="0.2">
      <c r="AA435" s="259"/>
      <c r="AD435" s="259"/>
    </row>
    <row r="436" spans="27:30" x14ac:dyDescent="0.2">
      <c r="AA436" s="259"/>
      <c r="AD436" s="259"/>
    </row>
  </sheetData>
  <mergeCells count="8">
    <mergeCell ref="AJ8:AJ9"/>
    <mergeCell ref="AK8:AK9"/>
    <mergeCell ref="G8:G9"/>
    <mergeCell ref="AB8:AB9"/>
    <mergeCell ref="AC8:AC9"/>
    <mergeCell ref="AE8:AE9"/>
    <mergeCell ref="AF8:AF9"/>
    <mergeCell ref="AH8:AH9"/>
  </mergeCells>
  <conditionalFormatting sqref="AC1:AC76 AC201:AC1048576">
    <cfRule type="expression" dxfId="734" priority="184" stopIfTrue="1">
      <formula>($D1&gt;0)</formula>
    </cfRule>
    <cfRule type="expression" dxfId="733" priority="185" stopIfTrue="1">
      <formula>AND($D1&lt;0,$D1&gt;=$AC$2)</formula>
    </cfRule>
    <cfRule type="expression" dxfId="732" priority="186" stopIfTrue="1">
      <formula>($D1&lt;$AC$2)</formula>
    </cfRule>
  </conditionalFormatting>
  <conditionalFormatting sqref="AF1:AF76 AF201:AF1048576">
    <cfRule type="expression" dxfId="731" priority="181" stopIfTrue="1">
      <formula>($E1&gt;0)</formula>
    </cfRule>
    <cfRule type="expression" dxfId="730" priority="182" stopIfTrue="1">
      <formula>AND($E1&lt;0,$E1&gt;=$AF$2)</formula>
    </cfRule>
    <cfRule type="expression" dxfId="729" priority="183" stopIfTrue="1">
      <formula>($E1&lt;$AF$2)</formula>
    </cfRule>
  </conditionalFormatting>
  <printOptions horizontalCentered="1"/>
  <pageMargins left="0" right="0" top="0.39370078740157483" bottom="0" header="0.11811023622047245" footer="7.874015748031496E-2"/>
  <pageSetup paperSize="9" scale="66" orientation="landscape" r:id="rId1"/>
  <headerFooter alignWithMargins="0">
    <oddHeader>&amp;CTABLEAU DE BORD REGION&amp;R&amp;D - &amp;T</oddHeader>
  </headerFooter>
  <ignoredErrors>
    <ignoredError sqref="J77:AF77 J91:AF91 AA78 AA79 AA80 AA81 AA82 AA87 AD87 AD78 AD79 AD80 AD81 AD82 AA90 AD90 AA88 AD88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AK436"/>
  <sheetViews>
    <sheetView showGridLines="0" tabSelected="1" topLeftCell="E1" zoomScale="70" zoomScaleNormal="70" zoomScaleSheetLayoutView="75" workbookViewId="0">
      <pane ySplit="10" topLeftCell="A11" activePane="bottomLeft" state="frozen"/>
      <selection activeCell="N31" sqref="N31"/>
      <selection pane="bottomLeft" activeCell="W16" sqref="W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8" width="11.5703125" style="26" customWidth="1"/>
    <col min="9" max="10" width="10.140625" style="26" customWidth="1"/>
    <col min="11" max="11" width="10.140625" style="27" hidden="1" customWidth="1" outlineLevel="1"/>
    <col min="12" max="12" width="11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4.140625" style="26" hidden="1" customWidth="1" outlineLevel="1"/>
    <col min="30" max="30" width="10.140625" style="26" customWidth="1" collapsed="1"/>
    <col min="31" max="31" width="12.4257812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562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289" t="s">
        <v>454</v>
      </c>
      <c r="K7" s="40"/>
      <c r="L7" s="40"/>
      <c r="M7" s="41"/>
      <c r="AB7" s="42"/>
      <c r="AE7" s="42"/>
    </row>
    <row r="8" spans="1:31" s="43" customFormat="1" ht="7.5" customHeight="1" x14ac:dyDescent="0.2">
      <c r="F8" s="10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47" t="s">
        <v>453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47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4.2838637341675652E-2</v>
      </c>
      <c r="D11" s="9">
        <v>4.2838637341675652E-2</v>
      </c>
      <c r="F11" s="116" t="s">
        <v>285</v>
      </c>
      <c r="G11" s="38"/>
      <c r="H11" s="81">
        <v>11296.091</v>
      </c>
      <c r="I11" s="81">
        <v>12311.441000000001</v>
      </c>
      <c r="J11" s="81">
        <v>12311.441000000001</v>
      </c>
      <c r="K11" s="108">
        <v>11430.569</v>
      </c>
      <c r="L11" s="108">
        <v>11430.569</v>
      </c>
      <c r="M11" s="81">
        <v>1169.2</v>
      </c>
      <c r="N11" s="81">
        <v>891.05399999999986</v>
      </c>
      <c r="O11" s="81">
        <v>998.17000000000007</v>
      </c>
      <c r="P11" s="81">
        <v>891.69200000000001</v>
      </c>
      <c r="Q11" s="81">
        <v>997.88199999999961</v>
      </c>
      <c r="R11" s="81">
        <v>956.85800000000017</v>
      </c>
      <c r="S11" s="81">
        <v>1156.165</v>
      </c>
      <c r="T11" s="81">
        <v>878.29700000000048</v>
      </c>
      <c r="U11" s="81">
        <v>886.91099999999915</v>
      </c>
      <c r="V11" s="81">
        <v>1099.3770000000004</v>
      </c>
      <c r="W11" s="81">
        <v>888.27900000000045</v>
      </c>
      <c r="X11" s="81">
        <v>1106.3529999999992</v>
      </c>
      <c r="Y11" s="81">
        <v>11920.237999999999</v>
      </c>
      <c r="Z11" s="53"/>
      <c r="AA11" s="81">
        <v>11430.568999999998</v>
      </c>
      <c r="AB11" s="82">
        <v>489.67</v>
      </c>
      <c r="AC11" s="53"/>
      <c r="AD11" s="81">
        <v>11430.568999999998</v>
      </c>
      <c r="AE11" s="82">
        <v>489.67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-1.0902617011285722E-2</v>
      </c>
      <c r="D12" s="9">
        <v>-1.0902617011285722E-2</v>
      </c>
      <c r="F12" s="116" t="s">
        <v>286</v>
      </c>
      <c r="G12" s="38"/>
      <c r="H12" s="81">
        <v>9406.4030000000002</v>
      </c>
      <c r="I12" s="81">
        <v>10291.877</v>
      </c>
      <c r="J12" s="81">
        <v>10291.877</v>
      </c>
      <c r="K12" s="108">
        <v>10177.373</v>
      </c>
      <c r="L12" s="108">
        <v>10177.373</v>
      </c>
      <c r="M12" s="81">
        <v>628.98500000000001</v>
      </c>
      <c r="N12" s="81">
        <v>874.15299999999991</v>
      </c>
      <c r="O12" s="81">
        <v>775.13599999999997</v>
      </c>
      <c r="P12" s="81">
        <v>1055.703</v>
      </c>
      <c r="Q12" s="81">
        <v>888.8130000000001</v>
      </c>
      <c r="R12" s="81">
        <v>865.86599999999999</v>
      </c>
      <c r="S12" s="81">
        <v>711.25900000000001</v>
      </c>
      <c r="T12" s="81">
        <v>970.22800000000007</v>
      </c>
      <c r="U12" s="81">
        <v>902.79299999999967</v>
      </c>
      <c r="V12" s="81">
        <v>756.871000000001</v>
      </c>
      <c r="W12" s="81">
        <v>887.6309999999994</v>
      </c>
      <c r="X12" s="81">
        <v>748.97700000000077</v>
      </c>
      <c r="Y12" s="81">
        <v>10066.415000000001</v>
      </c>
      <c r="Z12" s="53"/>
      <c r="AA12" s="81">
        <v>10177.373</v>
      </c>
      <c r="AB12" s="82">
        <v>-110.96</v>
      </c>
      <c r="AC12" s="53"/>
      <c r="AD12" s="81">
        <v>10177.373</v>
      </c>
      <c r="AE12" s="82">
        <v>-110.96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-5.6929035263970182E-2</v>
      </c>
      <c r="D14" s="9">
        <v>-5.6929035263970182E-2</v>
      </c>
      <c r="F14" s="116" t="s">
        <v>288</v>
      </c>
      <c r="G14" s="38"/>
      <c r="H14" s="81">
        <v>2807.7860000000001</v>
      </c>
      <c r="I14" s="81">
        <v>2005.18</v>
      </c>
      <c r="J14" s="81">
        <v>2005.18</v>
      </c>
      <c r="K14" s="108">
        <v>2060.46</v>
      </c>
      <c r="L14" s="108">
        <v>2060.46</v>
      </c>
      <c r="M14" s="81">
        <v>205.00399999999999</v>
      </c>
      <c r="N14" s="81">
        <v>175.24800000000002</v>
      </c>
      <c r="O14" s="81">
        <v>139.15399999999994</v>
      </c>
      <c r="P14" s="81">
        <v>151.44800000000009</v>
      </c>
      <c r="Q14" s="81">
        <v>157.82499999999993</v>
      </c>
      <c r="R14" s="81">
        <v>144.90700000000004</v>
      </c>
      <c r="S14" s="81">
        <v>150.48000000000002</v>
      </c>
      <c r="T14" s="81">
        <v>151.404</v>
      </c>
      <c r="U14" s="81">
        <v>158.1579999999999</v>
      </c>
      <c r="V14" s="81">
        <v>159.298</v>
      </c>
      <c r="W14" s="81">
        <v>164.21199999999999</v>
      </c>
      <c r="X14" s="81">
        <v>186.01999999999998</v>
      </c>
      <c r="Y14" s="81">
        <v>1943.1579999999999</v>
      </c>
      <c r="Z14" s="53"/>
      <c r="AA14" s="81">
        <v>2060.46</v>
      </c>
      <c r="AB14" s="82">
        <v>-117.3</v>
      </c>
      <c r="AC14" s="53"/>
      <c r="AD14" s="81">
        <v>2060.46</v>
      </c>
      <c r="AE14" s="82">
        <v>-117.3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-0.87255611875452577</v>
      </c>
      <c r="D15" s="9">
        <v>-0.87255611875452577</v>
      </c>
      <c r="F15" s="116" t="s">
        <v>289</v>
      </c>
      <c r="G15" s="38"/>
      <c r="H15" s="81">
        <v>5.5060000000000002</v>
      </c>
      <c r="I15" s="81">
        <v>2.976</v>
      </c>
      <c r="J15" s="81">
        <v>2.976</v>
      </c>
      <c r="K15" s="108">
        <v>2.762</v>
      </c>
      <c r="L15" s="108">
        <v>2.762</v>
      </c>
      <c r="M15" s="81">
        <v>-0.52700000000000002</v>
      </c>
      <c r="N15" s="81">
        <v>0.59000000000000008</v>
      </c>
      <c r="O15" s="81">
        <v>3.0000000000000041E-2</v>
      </c>
      <c r="P15" s="81">
        <v>2.8999999999999901E-2</v>
      </c>
      <c r="Q15" s="81">
        <v>0.03</v>
      </c>
      <c r="R15" s="81">
        <v>2.7999999999999997E-2</v>
      </c>
      <c r="S15" s="81">
        <v>6.0999999999999999E-2</v>
      </c>
      <c r="T15" s="81">
        <v>-2.0000000000000018E-3</v>
      </c>
      <c r="U15" s="81">
        <v>2.8000000000000025E-2</v>
      </c>
      <c r="V15" s="81">
        <v>2.899999999999997E-2</v>
      </c>
      <c r="W15" s="81">
        <v>2.8000000000000025E-2</v>
      </c>
      <c r="X15" s="81">
        <v>2.9999999999999971E-2</v>
      </c>
      <c r="Y15" s="81">
        <v>0.35399999999999998</v>
      </c>
      <c r="Z15" s="53"/>
      <c r="AA15" s="81">
        <v>2.762</v>
      </c>
      <c r="AB15" s="82">
        <v>-2.41</v>
      </c>
      <c r="AC15" s="53"/>
      <c r="AD15" s="81">
        <v>2.762</v>
      </c>
      <c r="AE15" s="82">
        <v>-2.41</v>
      </c>
    </row>
    <row r="16" spans="1:31" ht="18" customHeight="1" collapsed="1" x14ac:dyDescent="0.2">
      <c r="A16" s="52" t="s">
        <v>6</v>
      </c>
      <c r="B16" s="52" t="s">
        <v>210</v>
      </c>
      <c r="C16" s="9">
        <v>1.0826188078773009E-2</v>
      </c>
      <c r="D16" s="9">
        <v>1.0826188078773009E-2</v>
      </c>
      <c r="E16" s="27"/>
      <c r="F16" s="73" t="s">
        <v>290</v>
      </c>
      <c r="G16" s="38"/>
      <c r="H16" s="83">
        <v>23502.708999999999</v>
      </c>
      <c r="I16" s="83">
        <v>24612.203000000001</v>
      </c>
      <c r="J16" s="83">
        <v>24612.203000000001</v>
      </c>
      <c r="K16" s="108">
        <v>23671.305</v>
      </c>
      <c r="L16" s="108">
        <v>23671.305</v>
      </c>
      <c r="M16" s="83">
        <v>2002.7239999999999</v>
      </c>
      <c r="N16" s="83">
        <v>1941.1020000000001</v>
      </c>
      <c r="O16" s="83">
        <v>1912.5079999999998</v>
      </c>
      <c r="P16" s="83">
        <v>2098.9309999999905</v>
      </c>
      <c r="Q16" s="83">
        <v>2044.6130000000103</v>
      </c>
      <c r="R16" s="83">
        <v>1967.7179999999989</v>
      </c>
      <c r="S16" s="83">
        <v>2017.6820000000007</v>
      </c>
      <c r="T16" s="83">
        <v>1999.9390000000003</v>
      </c>
      <c r="U16" s="83">
        <v>1947.8899999999994</v>
      </c>
      <c r="V16" s="83">
        <v>2012.9379999999983</v>
      </c>
      <c r="W16" s="83">
        <v>1940.1500000000015</v>
      </c>
      <c r="X16" s="83">
        <v>2041.380000000001</v>
      </c>
      <c r="Y16" s="83">
        <v>23927.575000000001</v>
      </c>
      <c r="AA16" s="83">
        <v>23671.305000000004</v>
      </c>
      <c r="AB16" s="82">
        <v>256.27</v>
      </c>
      <c r="AD16" s="83">
        <v>23671.305000000004</v>
      </c>
      <c r="AE16" s="82">
        <v>256.27</v>
      </c>
    </row>
    <row r="17" spans="1:33" ht="18" customHeight="1" x14ac:dyDescent="0.2">
      <c r="A17" s="52" t="s">
        <v>6</v>
      </c>
      <c r="B17" s="52" t="s">
        <v>38</v>
      </c>
      <c r="C17" s="9">
        <v>-3.9734684835298052E-2</v>
      </c>
      <c r="D17" s="9">
        <v>-3.9734684835298052E-2</v>
      </c>
      <c r="F17" s="73" t="s">
        <v>291</v>
      </c>
      <c r="G17" s="38"/>
      <c r="H17" s="83">
        <v>3026.902</v>
      </c>
      <c r="I17" s="83">
        <v>2955.5680000000002</v>
      </c>
      <c r="J17" s="83">
        <v>2955.5680000000002</v>
      </c>
      <c r="K17" s="108">
        <v>3035.6350000000002</v>
      </c>
      <c r="L17" s="108">
        <v>3035.6350000000002</v>
      </c>
      <c r="M17" s="83">
        <v>581.73800000000006</v>
      </c>
      <c r="N17" s="83">
        <v>517.32899999999995</v>
      </c>
      <c r="O17" s="83">
        <v>174.92599999999993</v>
      </c>
      <c r="P17" s="83">
        <v>166.78999999999996</v>
      </c>
      <c r="Q17" s="83">
        <v>119.69900000000007</v>
      </c>
      <c r="R17" s="83">
        <v>133.78999999999996</v>
      </c>
      <c r="S17" s="83">
        <v>123.91600000000017</v>
      </c>
      <c r="T17" s="83">
        <v>119.75999999999999</v>
      </c>
      <c r="U17" s="83">
        <v>221.39499999999975</v>
      </c>
      <c r="V17" s="83">
        <v>291.65700000000015</v>
      </c>
      <c r="W17" s="83">
        <v>235.32299999999987</v>
      </c>
      <c r="X17" s="83">
        <v>228.68900000000031</v>
      </c>
      <c r="Y17" s="83">
        <v>2915.0120000000002</v>
      </c>
      <c r="AA17" s="83">
        <v>3035.6350000000002</v>
      </c>
      <c r="AB17" s="82">
        <v>-120.62</v>
      </c>
      <c r="AD17" s="83">
        <v>3035.6350000000002</v>
      </c>
      <c r="AE17" s="82">
        <v>-120.62</v>
      </c>
    </row>
    <row r="18" spans="1:33" s="25" customFormat="1" ht="18" customHeight="1" x14ac:dyDescent="0.2">
      <c r="A18" s="54"/>
      <c r="B18" s="54"/>
      <c r="C18" s="9">
        <v>5.0792041319597074E-3</v>
      </c>
      <c r="D18" s="9">
        <v>5.0792041319597074E-3</v>
      </c>
      <c r="E18" s="26"/>
      <c r="F18" s="67" t="s">
        <v>224</v>
      </c>
      <c r="G18" s="38"/>
      <c r="H18" s="84">
        <v>26529.610999999997</v>
      </c>
      <c r="I18" s="84">
        <v>27567.771000000001</v>
      </c>
      <c r="J18" s="84">
        <v>27567.771000000001</v>
      </c>
      <c r="K18" s="130">
        <v>26706.940000000002</v>
      </c>
      <c r="L18" s="130">
        <v>26706.940000000002</v>
      </c>
      <c r="M18" s="84">
        <v>2584.462</v>
      </c>
      <c r="N18" s="84">
        <v>2458.431</v>
      </c>
      <c r="O18" s="84">
        <v>2087.4339999999997</v>
      </c>
      <c r="P18" s="84">
        <v>2265.7209999999905</v>
      </c>
      <c r="Q18" s="84">
        <v>2164.3120000000104</v>
      </c>
      <c r="R18" s="84">
        <v>2101.5079999999989</v>
      </c>
      <c r="S18" s="84">
        <v>2141.5980000000009</v>
      </c>
      <c r="T18" s="84">
        <v>2119.6990000000005</v>
      </c>
      <c r="U18" s="84">
        <v>2169.2849999999989</v>
      </c>
      <c r="V18" s="84">
        <v>2304.5949999999984</v>
      </c>
      <c r="W18" s="84">
        <v>2175.4730000000013</v>
      </c>
      <c r="X18" s="84">
        <v>2270.0690000000013</v>
      </c>
      <c r="Y18" s="84">
        <v>26842.587</v>
      </c>
      <c r="Z18" s="26"/>
      <c r="AA18" s="84">
        <v>26706.940000000002</v>
      </c>
      <c r="AB18" s="82">
        <v>135.65</v>
      </c>
      <c r="AD18" s="84">
        <v>26706.940000000002</v>
      </c>
      <c r="AE18" s="82">
        <v>135.65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-6.8627301563110227E-2</v>
      </c>
      <c r="D20" s="20">
        <v>-6.8627301563110227E-2</v>
      </c>
      <c r="F20" s="148" t="s">
        <v>340</v>
      </c>
      <c r="G20" s="38"/>
      <c r="H20" s="150">
        <v>9183.0640000000003</v>
      </c>
      <c r="I20" s="150">
        <v>8521.2659999999996</v>
      </c>
      <c r="J20" s="150">
        <v>8521.2659999999996</v>
      </c>
      <c r="K20" s="151">
        <v>10498.3</v>
      </c>
      <c r="L20" s="151">
        <v>10498.3</v>
      </c>
      <c r="M20" s="150">
        <v>638.23500000000001</v>
      </c>
      <c r="N20" s="150">
        <v>570.85800000000006</v>
      </c>
      <c r="O20" s="150">
        <v>422.20100000000002</v>
      </c>
      <c r="P20" s="150">
        <v>148.3929999999998</v>
      </c>
      <c r="Q20" s="150">
        <v>599.79700000000003</v>
      </c>
      <c r="R20" s="150">
        <v>781.21300000000019</v>
      </c>
      <c r="S20" s="150">
        <v>952.00600000000031</v>
      </c>
      <c r="T20" s="150">
        <v>688.48899999999958</v>
      </c>
      <c r="U20" s="150">
        <v>1171.3890000000001</v>
      </c>
      <c r="V20" s="150">
        <v>1209.7150000000001</v>
      </c>
      <c r="W20" s="150">
        <v>1283.9740000000002</v>
      </c>
      <c r="X20" s="150">
        <v>1311.5550000000003</v>
      </c>
      <c r="Y20" s="150">
        <v>9777.8250000000007</v>
      </c>
      <c r="Z20" s="26"/>
      <c r="AA20" s="150">
        <v>10498.3</v>
      </c>
      <c r="AB20" s="82">
        <v>-720.47</v>
      </c>
      <c r="AC20" s="56"/>
      <c r="AD20" s="150">
        <v>10498.3</v>
      </c>
      <c r="AE20" s="82">
        <v>-720.47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-2.0432759999549445E-2</v>
      </c>
      <c r="D22" s="9">
        <v>-2.0432759999549445E-2</v>
      </c>
      <c r="F22" s="73" t="s">
        <v>341</v>
      </c>
      <c r="G22" s="38"/>
      <c r="H22" s="83">
        <v>458.27</v>
      </c>
      <c r="I22" s="83">
        <v>456.12200000000001</v>
      </c>
      <c r="J22" s="83">
        <v>456.12200000000001</v>
      </c>
      <c r="K22" s="108">
        <v>443.89499999999998</v>
      </c>
      <c r="L22" s="108">
        <v>443.89499999999998</v>
      </c>
      <c r="M22" s="83">
        <v>47.555</v>
      </c>
      <c r="N22" s="83">
        <v>42.666999999999994</v>
      </c>
      <c r="O22" s="83">
        <v>33.882000000000005</v>
      </c>
      <c r="P22" s="83">
        <v>17.36399999999999</v>
      </c>
      <c r="Q22" s="83">
        <v>36.136000000000024</v>
      </c>
      <c r="R22" s="83">
        <v>34.320999999999998</v>
      </c>
      <c r="S22" s="83">
        <v>9.6099999999999852</v>
      </c>
      <c r="T22" s="83">
        <v>32.944999999999993</v>
      </c>
      <c r="U22" s="83">
        <v>31.882000000000033</v>
      </c>
      <c r="V22" s="83">
        <v>49.298999999999978</v>
      </c>
      <c r="W22" s="83">
        <v>45.569999999999993</v>
      </c>
      <c r="X22" s="83">
        <v>53.590000000000032</v>
      </c>
      <c r="Y22" s="83">
        <v>434.82100000000003</v>
      </c>
      <c r="AA22" s="83">
        <v>443.89499999999998</v>
      </c>
      <c r="AB22" s="82">
        <v>-9.07</v>
      </c>
      <c r="AC22" s="56"/>
      <c r="AD22" s="83">
        <v>443.89499999999998</v>
      </c>
      <c r="AE22" s="82">
        <v>-9.07</v>
      </c>
    </row>
    <row r="23" spans="1:33" ht="18" customHeight="1" x14ac:dyDescent="0.2">
      <c r="A23" s="52" t="s">
        <v>315</v>
      </c>
      <c r="B23" s="52" t="s">
        <v>123</v>
      </c>
      <c r="C23" s="9">
        <v>5.583472920156337E-2</v>
      </c>
      <c r="D23" s="9">
        <v>5.583472920156337E-2</v>
      </c>
      <c r="F23" s="73" t="s">
        <v>342</v>
      </c>
      <c r="G23" s="38"/>
      <c r="H23" s="83">
        <v>151.11500000000001</v>
      </c>
      <c r="I23" s="83">
        <v>136.953</v>
      </c>
      <c r="J23" s="83">
        <v>136.953</v>
      </c>
      <c r="K23" s="108">
        <v>137.90700000000001</v>
      </c>
      <c r="L23" s="108">
        <v>137.90700000000001</v>
      </c>
      <c r="M23" s="83">
        <v>27.135000000000002</v>
      </c>
      <c r="N23" s="83">
        <v>11.718999999999998</v>
      </c>
      <c r="O23" s="83">
        <v>5.0829999999999984</v>
      </c>
      <c r="P23" s="83">
        <v>2.5110000000000028</v>
      </c>
      <c r="Q23" s="83">
        <v>5.5720000000000027</v>
      </c>
      <c r="R23" s="83">
        <v>8.786999999999999</v>
      </c>
      <c r="S23" s="83">
        <v>2.5079999999999956</v>
      </c>
      <c r="T23" s="83">
        <v>10.564999999999998</v>
      </c>
      <c r="U23" s="83">
        <v>11.15100000000001</v>
      </c>
      <c r="V23" s="83">
        <v>14.899000000000001</v>
      </c>
      <c r="W23" s="83">
        <v>19.274999999999991</v>
      </c>
      <c r="X23" s="83">
        <v>26.400999999999996</v>
      </c>
      <c r="Y23" s="83">
        <v>145.60599999999999</v>
      </c>
      <c r="AA23" s="83">
        <v>137.90700000000001</v>
      </c>
      <c r="AB23" s="82">
        <v>7.7</v>
      </c>
      <c r="AC23" s="56"/>
      <c r="AD23" s="83">
        <v>137.90700000000001</v>
      </c>
      <c r="AE23" s="82">
        <v>7.7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-6.8566126659355603E-2</v>
      </c>
      <c r="D24" s="69">
        <v>-6.8566126659355603E-2</v>
      </c>
      <c r="E24" s="53"/>
      <c r="F24" s="116" t="s">
        <v>343</v>
      </c>
      <c r="G24" s="38"/>
      <c r="H24" s="81">
        <v>2253.3989999999999</v>
      </c>
      <c r="I24" s="81">
        <v>2383.7570000000001</v>
      </c>
      <c r="J24" s="81">
        <v>2383.7570000000001</v>
      </c>
      <c r="K24" s="81">
        <v>2819.4679999999998</v>
      </c>
      <c r="L24" s="81">
        <v>2819.4679999999998</v>
      </c>
      <c r="M24" s="81">
        <v>344.27499999999998</v>
      </c>
      <c r="N24" s="81">
        <v>223.51400000000001</v>
      </c>
      <c r="O24" s="81">
        <v>147.34299999999996</v>
      </c>
      <c r="P24" s="81">
        <v>63.855000000000018</v>
      </c>
      <c r="Q24" s="81">
        <v>211.35900000000004</v>
      </c>
      <c r="R24" s="81">
        <v>262.96900000000005</v>
      </c>
      <c r="S24" s="81">
        <v>113.30199999999991</v>
      </c>
      <c r="T24" s="81">
        <v>204.04300000000012</v>
      </c>
      <c r="U24" s="81">
        <v>260.93399999999997</v>
      </c>
      <c r="V24" s="81">
        <v>285.72699999999986</v>
      </c>
      <c r="W24" s="81">
        <v>221.52199999999993</v>
      </c>
      <c r="X24" s="81">
        <v>287.30300000000034</v>
      </c>
      <c r="Y24" s="81">
        <v>2626.1460000000002</v>
      </c>
      <c r="AA24" s="81">
        <v>2819.4679999999994</v>
      </c>
      <c r="AB24" s="85">
        <v>-193.32</v>
      </c>
      <c r="AC24" s="53"/>
      <c r="AD24" s="81">
        <v>2819.4679999999994</v>
      </c>
      <c r="AE24" s="85">
        <v>-193.32</v>
      </c>
    </row>
    <row r="25" spans="1:33" ht="18" customHeight="1" collapsed="1" x14ac:dyDescent="0.2">
      <c r="A25" s="54"/>
      <c r="B25" s="54"/>
      <c r="C25" s="9">
        <v>-9.4962859271635336E-3</v>
      </c>
      <c r="D25" s="9">
        <v>-9.4962859271635336E-3</v>
      </c>
      <c r="F25" s="73" t="s">
        <v>385</v>
      </c>
      <c r="G25" s="38"/>
      <c r="H25" s="83">
        <v>1825.2079999999999</v>
      </c>
      <c r="I25" s="83">
        <v>1876.431</v>
      </c>
      <c r="J25" s="83">
        <v>1876.431</v>
      </c>
      <c r="K25" s="108">
        <v>2214.5499999999997</v>
      </c>
      <c r="L25" s="108">
        <v>2214.5499999999997</v>
      </c>
      <c r="M25" s="83">
        <v>290.90899999999999</v>
      </c>
      <c r="N25" s="83">
        <v>182.97800000000001</v>
      </c>
      <c r="O25" s="83">
        <v>137.43999999999994</v>
      </c>
      <c r="P25" s="83">
        <v>55.568000000000019</v>
      </c>
      <c r="Q25" s="83">
        <v>191.95300000000003</v>
      </c>
      <c r="R25" s="83">
        <v>233.20000000000007</v>
      </c>
      <c r="S25" s="83">
        <v>103.17399999999991</v>
      </c>
      <c r="T25" s="83">
        <v>143.78400000000011</v>
      </c>
      <c r="U25" s="83">
        <v>234.08399999999997</v>
      </c>
      <c r="V25" s="83">
        <v>224.97899999999987</v>
      </c>
      <c r="W25" s="83">
        <v>159.38099999999991</v>
      </c>
      <c r="X25" s="83">
        <v>236.07300000000035</v>
      </c>
      <c r="Y25" s="83">
        <v>2193.5230000000001</v>
      </c>
      <c r="AA25" s="83">
        <v>2214.5499999999997</v>
      </c>
      <c r="AB25" s="82">
        <v>-21.03</v>
      </c>
      <c r="AC25" s="56"/>
      <c r="AD25" s="83">
        <v>2214.5499999999997</v>
      </c>
      <c r="AE25" s="82">
        <v>-21.03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0.99960952752830923</v>
      </c>
      <c r="D26" s="9">
        <v>0.99960952752830923</v>
      </c>
      <c r="F26" s="73" t="s">
        <v>345</v>
      </c>
      <c r="G26" s="38"/>
      <c r="H26" s="83">
        <v>47.683</v>
      </c>
      <c r="I26" s="83">
        <v>10.615</v>
      </c>
      <c r="J26" s="83">
        <v>10.615</v>
      </c>
      <c r="K26" s="108">
        <v>0</v>
      </c>
      <c r="L26" s="108">
        <v>0</v>
      </c>
      <c r="M26" s="83">
        <v>1.9950000000000001</v>
      </c>
      <c r="N26" s="83">
        <v>2.9269999999999996</v>
      </c>
      <c r="O26" s="83">
        <v>0</v>
      </c>
      <c r="P26" s="83">
        <v>0</v>
      </c>
      <c r="Q26" s="83">
        <v>2.5230000000000006</v>
      </c>
      <c r="R26" s="83">
        <v>0</v>
      </c>
      <c r="S26" s="83">
        <v>0</v>
      </c>
      <c r="T26" s="83">
        <v>0</v>
      </c>
      <c r="U26" s="83">
        <v>0.23799999999999955</v>
      </c>
      <c r="V26" s="83">
        <v>0</v>
      </c>
      <c r="W26" s="83">
        <v>0</v>
      </c>
      <c r="X26" s="83">
        <v>0</v>
      </c>
      <c r="Y26" s="83">
        <v>7.6829999999999998</v>
      </c>
      <c r="AA26" s="83">
        <v>0</v>
      </c>
      <c r="AB26" s="82">
        <v>7.68</v>
      </c>
      <c r="AC26" s="56"/>
      <c r="AD26" s="83">
        <v>0</v>
      </c>
      <c r="AE26" s="82">
        <v>7.68</v>
      </c>
    </row>
    <row r="27" spans="1:33" ht="18" customHeight="1" x14ac:dyDescent="0.2">
      <c r="A27" s="52" t="s">
        <v>315</v>
      </c>
      <c r="B27" s="52" t="s">
        <v>346</v>
      </c>
      <c r="C27" s="9">
        <v>-0.2371478472169489</v>
      </c>
      <c r="D27" s="9">
        <v>-0.2371478472169489</v>
      </c>
      <c r="F27" s="73" t="s">
        <v>347</v>
      </c>
      <c r="G27" s="38"/>
      <c r="H27" s="83">
        <v>396.66800000000001</v>
      </c>
      <c r="I27" s="83">
        <v>374.64800000000002</v>
      </c>
      <c r="J27" s="83">
        <v>374.64800000000002</v>
      </c>
      <c r="K27" s="108">
        <v>395.07</v>
      </c>
      <c r="L27" s="108">
        <v>395.07</v>
      </c>
      <c r="M27" s="83">
        <v>38.963999999999999</v>
      </c>
      <c r="N27" s="83">
        <v>23.663000000000004</v>
      </c>
      <c r="O27" s="83">
        <v>24.85</v>
      </c>
      <c r="P27" s="83">
        <v>8.0859999999999985</v>
      </c>
      <c r="Q27" s="83">
        <v>21.620000000000005</v>
      </c>
      <c r="R27" s="83">
        <v>36.021000000000001</v>
      </c>
      <c r="S27" s="83">
        <v>24.627999999999986</v>
      </c>
      <c r="T27" s="83">
        <v>9.0930000000000177</v>
      </c>
      <c r="U27" s="83">
        <v>15.030999999999977</v>
      </c>
      <c r="V27" s="83">
        <v>40.878000000000014</v>
      </c>
      <c r="W27" s="83">
        <v>36.334000000000003</v>
      </c>
      <c r="X27" s="83">
        <v>22.20999999999998</v>
      </c>
      <c r="Y27" s="83">
        <v>301.37799999999999</v>
      </c>
      <c r="AA27" s="83">
        <v>395.07</v>
      </c>
      <c r="AB27" s="82">
        <v>-93.69</v>
      </c>
      <c r="AC27" s="56"/>
      <c r="AD27" s="83">
        <v>395.07</v>
      </c>
      <c r="AE27" s="82">
        <v>-93.69</v>
      </c>
    </row>
    <row r="28" spans="1:33" ht="18" customHeight="1" x14ac:dyDescent="0.2">
      <c r="A28" s="52" t="s">
        <v>315</v>
      </c>
      <c r="B28" s="52" t="s">
        <v>349</v>
      </c>
      <c r="C28" s="9">
        <v>1.0000318684470506</v>
      </c>
      <c r="D28" s="9">
        <v>1.0000318684470506</v>
      </c>
      <c r="F28" s="73" t="s">
        <v>350</v>
      </c>
      <c r="G28" s="38"/>
      <c r="H28" s="83">
        <v>12.647</v>
      </c>
      <c r="I28" s="83">
        <v>22.163</v>
      </c>
      <c r="J28" s="83">
        <v>22.163</v>
      </c>
      <c r="K28" s="108">
        <v>0</v>
      </c>
      <c r="L28" s="108">
        <v>0</v>
      </c>
      <c r="M28" s="83">
        <v>0.379</v>
      </c>
      <c r="N28" s="83">
        <v>3.3319999999999999</v>
      </c>
      <c r="O28" s="83">
        <v>4.7249999999999996</v>
      </c>
      <c r="P28" s="83">
        <v>3.8949999999999996</v>
      </c>
      <c r="Q28" s="83">
        <v>3.6490000000000009</v>
      </c>
      <c r="R28" s="83">
        <v>5.0869999999999997</v>
      </c>
      <c r="S28" s="83">
        <v>0</v>
      </c>
      <c r="T28" s="83">
        <v>4.1580000000000013</v>
      </c>
      <c r="U28" s="83">
        <v>0.125</v>
      </c>
      <c r="V28" s="83">
        <v>0.91799999999999926</v>
      </c>
      <c r="W28" s="83">
        <v>4.3960000000000008</v>
      </c>
      <c r="X28" s="83">
        <v>0.71499999999999986</v>
      </c>
      <c r="Y28" s="83">
        <v>31.379000000000001</v>
      </c>
      <c r="AA28" s="83">
        <v>0</v>
      </c>
      <c r="AB28" s="82">
        <v>31.38</v>
      </c>
      <c r="AC28" s="56"/>
      <c r="AD28" s="83">
        <v>0</v>
      </c>
      <c r="AE28" s="82">
        <v>31.38</v>
      </c>
    </row>
    <row r="29" spans="1:33" ht="18" customHeight="1" x14ac:dyDescent="0.2">
      <c r="A29" s="52" t="s">
        <v>315</v>
      </c>
      <c r="B29" s="52" t="s">
        <v>351</v>
      </c>
      <c r="C29" s="9">
        <v>1</v>
      </c>
      <c r="D29" s="9">
        <v>1</v>
      </c>
      <c r="F29" s="73" t="s">
        <v>352</v>
      </c>
      <c r="G29" s="38"/>
      <c r="H29" s="83">
        <v>14.978</v>
      </c>
      <c r="I29" s="83">
        <v>21.027000000000001</v>
      </c>
      <c r="J29" s="83">
        <v>21.027000000000001</v>
      </c>
      <c r="K29" s="108">
        <v>0</v>
      </c>
      <c r="L29" s="108">
        <v>0</v>
      </c>
      <c r="M29" s="83">
        <v>0.192</v>
      </c>
      <c r="N29" s="83">
        <v>3.177</v>
      </c>
      <c r="O29" s="83">
        <v>1.2090000000000001</v>
      </c>
      <c r="P29" s="83">
        <v>0.86599999999999966</v>
      </c>
      <c r="Q29" s="83">
        <v>1.7629999999999999</v>
      </c>
      <c r="R29" s="83">
        <v>1.117</v>
      </c>
      <c r="S29" s="83">
        <v>0</v>
      </c>
      <c r="T29" s="83">
        <v>6.0289999999999999</v>
      </c>
      <c r="U29" s="83">
        <v>3.474000000000002</v>
      </c>
      <c r="V29" s="83">
        <v>1.7239999999999966</v>
      </c>
      <c r="W29" s="83">
        <v>1.4590000000000032</v>
      </c>
      <c r="X29" s="83">
        <v>0</v>
      </c>
      <c r="Y29" s="83">
        <v>21.01</v>
      </c>
      <c r="AA29" s="83">
        <v>0</v>
      </c>
      <c r="AB29" s="82">
        <v>21.01</v>
      </c>
      <c r="AC29" s="56"/>
      <c r="AD29" s="83">
        <v>0</v>
      </c>
      <c r="AE29" s="82">
        <v>21.01</v>
      </c>
    </row>
    <row r="30" spans="1:33" ht="18" customHeight="1" x14ac:dyDescent="0.2">
      <c r="A30" s="52" t="s">
        <v>315</v>
      </c>
      <c r="B30" s="52" t="s">
        <v>353</v>
      </c>
      <c r="C30" s="9">
        <v>-0.20100000000000001</v>
      </c>
      <c r="D30" s="9">
        <v>-0.20100000000000001</v>
      </c>
      <c r="F30" s="73" t="s">
        <v>437</v>
      </c>
      <c r="G30" s="38"/>
      <c r="H30" s="83">
        <v>4.0119999999999996</v>
      </c>
      <c r="I30" s="83">
        <v>1.2789999999999999</v>
      </c>
      <c r="J30" s="83">
        <v>1.2789999999999999</v>
      </c>
      <c r="K30" s="108">
        <v>30</v>
      </c>
      <c r="L30" s="108">
        <v>30</v>
      </c>
      <c r="M30" s="83">
        <v>0</v>
      </c>
      <c r="N30" s="83">
        <v>0</v>
      </c>
      <c r="O30" s="83">
        <v>0</v>
      </c>
      <c r="P30" s="83">
        <v>0</v>
      </c>
      <c r="Q30" s="83">
        <v>3.3879999999999999</v>
      </c>
      <c r="R30" s="83">
        <v>0</v>
      </c>
      <c r="S30" s="83">
        <v>0</v>
      </c>
      <c r="T30" s="83">
        <v>0</v>
      </c>
      <c r="U30" s="83">
        <v>0</v>
      </c>
      <c r="V30" s="83">
        <v>3.266</v>
      </c>
      <c r="W30" s="83">
        <v>3.8200000000000003</v>
      </c>
      <c r="X30" s="83">
        <v>13.495999999999999</v>
      </c>
      <c r="Y30" s="83">
        <v>23.97</v>
      </c>
      <c r="AA30" s="83">
        <v>30</v>
      </c>
      <c r="AB30" s="82">
        <v>-6.03</v>
      </c>
      <c r="AC30" s="56"/>
      <c r="AD30" s="83">
        <v>30</v>
      </c>
      <c r="AE30" s="82">
        <v>-6.03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0.23400000000000001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1.0000646788694061</v>
      </c>
      <c r="D32" s="9">
        <v>1.0000646788694061</v>
      </c>
      <c r="F32" s="73" t="s">
        <v>356</v>
      </c>
      <c r="G32" s="38"/>
      <c r="H32" s="83">
        <v>19.59499999999926</v>
      </c>
      <c r="I32" s="83">
        <v>3.4289999999989931</v>
      </c>
      <c r="J32" s="83">
        <v>3.4289999999989931</v>
      </c>
      <c r="K32" s="108">
        <v>0</v>
      </c>
      <c r="L32" s="108">
        <v>0</v>
      </c>
      <c r="M32" s="83">
        <v>-6.8833827526759706E-14</v>
      </c>
      <c r="N32" s="83">
        <v>5.6690000000000538</v>
      </c>
      <c r="O32" s="83">
        <v>1.5429999999999224</v>
      </c>
      <c r="P32" s="83">
        <v>1.5631940186722204E-13</v>
      </c>
      <c r="Q32" s="83">
        <v>4.0000000000004832</v>
      </c>
      <c r="R32" s="83">
        <v>21.486999999999764</v>
      </c>
      <c r="S32" s="83">
        <v>28.857999999999727</v>
      </c>
      <c r="T32" s="83">
        <v>0.22900000000029763</v>
      </c>
      <c r="U32" s="83">
        <v>8.5833562479820102E-12</v>
      </c>
      <c r="V32" s="83">
        <v>2.5249999999916213</v>
      </c>
      <c r="W32" s="83">
        <v>4.8189999999998712</v>
      </c>
      <c r="X32" s="83">
        <v>8.1749999999998444</v>
      </c>
      <c r="Y32" s="83">
        <v>77.305000000000561</v>
      </c>
      <c r="AA32" s="83">
        <v>0</v>
      </c>
      <c r="AB32" s="82">
        <v>77.31</v>
      </c>
      <c r="AC32" s="56"/>
      <c r="AD32" s="83">
        <v>0</v>
      </c>
      <c r="AE32" s="82">
        <v>77.31</v>
      </c>
    </row>
    <row r="33" spans="1:33" s="25" customFormat="1" ht="18" customHeight="1" x14ac:dyDescent="0.2">
      <c r="A33" s="54"/>
      <c r="B33" s="54"/>
      <c r="C33" s="20">
        <v>4.7339342687794392E-3</v>
      </c>
      <c r="D33" s="20">
        <v>4.7339342687794392E-3</v>
      </c>
      <c r="F33" s="148" t="s">
        <v>386</v>
      </c>
      <c r="G33" s="38"/>
      <c r="H33" s="150">
        <v>2930.4099999999994</v>
      </c>
      <c r="I33" s="150">
        <v>2902.6669999999995</v>
      </c>
      <c r="J33" s="150">
        <v>2902.6669999999995</v>
      </c>
      <c r="K33" s="151">
        <v>3221.422</v>
      </c>
      <c r="L33" s="151">
        <v>3221.422</v>
      </c>
      <c r="M33" s="150">
        <v>407.12899999999996</v>
      </c>
      <c r="N33" s="150">
        <v>276.13200000000006</v>
      </c>
      <c r="O33" s="150">
        <v>208.73199999999986</v>
      </c>
      <c r="P33" s="150">
        <v>88.290000000000163</v>
      </c>
      <c r="Q33" s="150">
        <v>270.6040000000005</v>
      </c>
      <c r="R33" s="150">
        <v>340.01999999999981</v>
      </c>
      <c r="S33" s="150">
        <v>168.77799999999959</v>
      </c>
      <c r="T33" s="150">
        <v>206.80300000000042</v>
      </c>
      <c r="U33" s="150">
        <v>295.98500000000854</v>
      </c>
      <c r="V33" s="150">
        <v>338.48799999999147</v>
      </c>
      <c r="W33" s="150">
        <v>275.05399999999975</v>
      </c>
      <c r="X33" s="150">
        <v>360.66000000000014</v>
      </c>
      <c r="Y33" s="150">
        <v>3236.6750000000011</v>
      </c>
      <c r="Z33" s="26"/>
      <c r="AA33" s="150">
        <v>3221.422</v>
      </c>
      <c r="AB33" s="82">
        <v>15.25</v>
      </c>
      <c r="AC33" s="56"/>
      <c r="AD33" s="150">
        <v>3221.422</v>
      </c>
      <c r="AE33" s="82">
        <v>15.25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-0.1000168535081449</v>
      </c>
      <c r="D35" s="69">
        <v>-0.1000168535081449</v>
      </c>
      <c r="E35" s="53"/>
      <c r="F35" s="116" t="s">
        <v>359</v>
      </c>
      <c r="G35" s="38"/>
      <c r="H35" s="81">
        <v>159.68899999999999</v>
      </c>
      <c r="I35" s="81">
        <v>152.63300000000001</v>
      </c>
      <c r="J35" s="81">
        <v>152.63300000000001</v>
      </c>
      <c r="K35" s="81">
        <v>172.071</v>
      </c>
      <c r="L35" s="81">
        <v>172.071</v>
      </c>
      <c r="M35" s="81">
        <v>11.97</v>
      </c>
      <c r="N35" s="81">
        <v>12.319000000000001</v>
      </c>
      <c r="O35" s="81">
        <v>9.9780000000000015</v>
      </c>
      <c r="P35" s="81">
        <v>1.3239999999999981</v>
      </c>
      <c r="Q35" s="81">
        <v>11.917999999999999</v>
      </c>
      <c r="R35" s="81">
        <v>10.527999999999999</v>
      </c>
      <c r="S35" s="81">
        <v>3.445999999999998</v>
      </c>
      <c r="T35" s="81">
        <v>23.586999999999996</v>
      </c>
      <c r="U35" s="81">
        <v>13.058000000000007</v>
      </c>
      <c r="V35" s="81">
        <v>15.293000000000006</v>
      </c>
      <c r="W35" s="81">
        <v>25.522000000000006</v>
      </c>
      <c r="X35" s="81">
        <v>15.920999999999992</v>
      </c>
      <c r="Y35" s="81">
        <v>154.864</v>
      </c>
      <c r="AA35" s="81">
        <v>172.071</v>
      </c>
      <c r="AB35" s="85">
        <v>-17.21</v>
      </c>
      <c r="AC35" s="53"/>
      <c r="AD35" s="81">
        <v>172.071</v>
      </c>
      <c r="AE35" s="85">
        <v>-17.21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1.0003158060950577</v>
      </c>
      <c r="D36" s="69">
        <v>1.0003158060950577</v>
      </c>
      <c r="E36" s="53"/>
      <c r="F36" s="116" t="s">
        <v>360</v>
      </c>
      <c r="G36" s="38"/>
      <c r="H36" s="81">
        <v>2.157</v>
      </c>
      <c r="I36" s="81">
        <v>9.0269999999999992</v>
      </c>
      <c r="J36" s="81">
        <v>9.0269999999999992</v>
      </c>
      <c r="K36" s="81">
        <v>0</v>
      </c>
      <c r="L36" s="81">
        <v>0</v>
      </c>
      <c r="M36" s="81">
        <v>0</v>
      </c>
      <c r="N36" s="81">
        <v>0.53800000000000003</v>
      </c>
      <c r="O36" s="81">
        <v>4.6999999999999931E-2</v>
      </c>
      <c r="P36" s="81">
        <v>0</v>
      </c>
      <c r="Q36" s="81">
        <v>0.10699999999999998</v>
      </c>
      <c r="R36" s="81">
        <v>0.85200000000000009</v>
      </c>
      <c r="S36" s="81">
        <v>0</v>
      </c>
      <c r="T36" s="81">
        <v>1.363</v>
      </c>
      <c r="U36" s="81">
        <v>1.4299999999999997</v>
      </c>
      <c r="V36" s="81">
        <v>1.9670000000000005</v>
      </c>
      <c r="W36" s="81">
        <v>0.82200000000000006</v>
      </c>
      <c r="X36" s="81">
        <v>5.54</v>
      </c>
      <c r="Y36" s="81">
        <v>12.666</v>
      </c>
      <c r="AA36" s="81">
        <v>0</v>
      </c>
      <c r="AB36" s="85">
        <v>12.67</v>
      </c>
      <c r="AC36" s="53"/>
      <c r="AD36" s="81">
        <v>0</v>
      </c>
      <c r="AE36" s="85">
        <v>12.67</v>
      </c>
    </row>
    <row r="37" spans="1:33" ht="18" customHeight="1" collapsed="1" x14ac:dyDescent="0.2">
      <c r="A37" s="54"/>
      <c r="B37" s="54"/>
      <c r="C37" s="9">
        <v>-2.6384457578557688E-2</v>
      </c>
      <c r="D37" s="9">
        <v>-2.6384457578557688E-2</v>
      </c>
      <c r="F37" s="73" t="s">
        <v>328</v>
      </c>
      <c r="G37" s="38"/>
      <c r="H37" s="83">
        <v>161.846</v>
      </c>
      <c r="I37" s="83">
        <v>161.66</v>
      </c>
      <c r="J37" s="83">
        <v>161.66</v>
      </c>
      <c r="K37" s="108">
        <v>172.071</v>
      </c>
      <c r="L37" s="108">
        <v>172.071</v>
      </c>
      <c r="M37" s="83">
        <v>11.97</v>
      </c>
      <c r="N37" s="83">
        <v>12.857000000000001</v>
      </c>
      <c r="O37" s="83">
        <v>10.025000000000002</v>
      </c>
      <c r="P37" s="83">
        <v>1.3239999999999981</v>
      </c>
      <c r="Q37" s="83">
        <v>12.024999999999999</v>
      </c>
      <c r="R37" s="83">
        <v>11.379999999999999</v>
      </c>
      <c r="S37" s="83">
        <v>3.445999999999998</v>
      </c>
      <c r="T37" s="83">
        <v>24.949999999999996</v>
      </c>
      <c r="U37" s="83">
        <v>14.488000000000007</v>
      </c>
      <c r="V37" s="83">
        <v>17.260000000000005</v>
      </c>
      <c r="W37" s="83">
        <v>26.344000000000005</v>
      </c>
      <c r="X37" s="83">
        <v>21.460999999999991</v>
      </c>
      <c r="Y37" s="83">
        <v>167.53</v>
      </c>
      <c r="AA37" s="83">
        <v>172.071</v>
      </c>
      <c r="AB37" s="82">
        <v>-4.54</v>
      </c>
      <c r="AC37" s="56"/>
      <c r="AD37" s="83">
        <v>172.071</v>
      </c>
      <c r="AE37" s="82">
        <v>-4.54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-0.39117698597165235</v>
      </c>
      <c r="D38" s="69">
        <v>-0.39117698597165235</v>
      </c>
      <c r="E38" s="53"/>
      <c r="F38" s="116" t="s">
        <v>357</v>
      </c>
      <c r="G38" s="38"/>
      <c r="H38" s="81">
        <v>335.75200000000001</v>
      </c>
      <c r="I38" s="81">
        <v>472.803</v>
      </c>
      <c r="J38" s="81">
        <v>472.803</v>
      </c>
      <c r="K38" s="81">
        <v>604.91800000000001</v>
      </c>
      <c r="L38" s="81">
        <v>604.91800000000001</v>
      </c>
      <c r="M38" s="81">
        <v>44.915999999999997</v>
      </c>
      <c r="N38" s="81">
        <v>36.628</v>
      </c>
      <c r="O38" s="81">
        <v>17.564000000000007</v>
      </c>
      <c r="P38" s="81">
        <v>0</v>
      </c>
      <c r="Q38" s="81">
        <v>25.588999999999999</v>
      </c>
      <c r="R38" s="81">
        <v>24.663999999999987</v>
      </c>
      <c r="S38" s="81">
        <v>10.046999999999997</v>
      </c>
      <c r="T38" s="81">
        <v>48.366000000000014</v>
      </c>
      <c r="U38" s="81">
        <v>20.975999999999999</v>
      </c>
      <c r="V38" s="81">
        <v>57.437999999999988</v>
      </c>
      <c r="W38" s="81">
        <v>42.352000000000032</v>
      </c>
      <c r="X38" s="81">
        <v>39.75</v>
      </c>
      <c r="Y38" s="81">
        <v>368.29</v>
      </c>
      <c r="AA38" s="81">
        <v>604.91800000000001</v>
      </c>
      <c r="AB38" s="85">
        <v>-236.63</v>
      </c>
      <c r="AC38" s="53"/>
      <c r="AD38" s="81">
        <v>604.91800000000001</v>
      </c>
      <c r="AE38" s="85">
        <v>-236.63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0.9999533676340292</v>
      </c>
      <c r="D39" s="69">
        <v>0.9999533676340292</v>
      </c>
      <c r="E39" s="53"/>
      <c r="F39" s="116" t="s">
        <v>358</v>
      </c>
      <c r="G39" s="38"/>
      <c r="H39" s="81">
        <v>92.438999999999993</v>
      </c>
      <c r="I39" s="81">
        <v>34.523000000000003</v>
      </c>
      <c r="J39" s="81">
        <v>34.523000000000003</v>
      </c>
      <c r="K39" s="81">
        <v>0</v>
      </c>
      <c r="L39" s="81">
        <v>0</v>
      </c>
      <c r="M39" s="81">
        <v>8.4499999999999993</v>
      </c>
      <c r="N39" s="81">
        <v>3.9080000000000013</v>
      </c>
      <c r="O39" s="81">
        <v>-7.6610000000000005</v>
      </c>
      <c r="P39" s="81">
        <v>8.286999999999999</v>
      </c>
      <c r="Q39" s="81">
        <v>-6.1829999999999981</v>
      </c>
      <c r="R39" s="81">
        <v>5.1050000000000004</v>
      </c>
      <c r="S39" s="81">
        <v>8.0999999999999517E-2</v>
      </c>
      <c r="T39" s="81">
        <v>11.892999999999999</v>
      </c>
      <c r="U39" s="81">
        <v>5.8740000000000023</v>
      </c>
      <c r="V39" s="81">
        <v>3.3099999999999987</v>
      </c>
      <c r="W39" s="81">
        <v>19.789000000000001</v>
      </c>
      <c r="X39" s="81">
        <v>11.479999999999997</v>
      </c>
      <c r="Y39" s="81">
        <v>64.332999999999998</v>
      </c>
      <c r="AA39" s="81">
        <v>0</v>
      </c>
      <c r="AB39" s="85">
        <v>64.33</v>
      </c>
      <c r="AC39" s="53"/>
      <c r="AD39" s="81">
        <v>0</v>
      </c>
      <c r="AE39" s="85">
        <v>64.33</v>
      </c>
    </row>
    <row r="40" spans="1:33" ht="18" customHeight="1" collapsed="1" x14ac:dyDescent="0.2">
      <c r="A40" s="54"/>
      <c r="B40" s="54"/>
      <c r="C40" s="9">
        <v>-0.28483199375783164</v>
      </c>
      <c r="D40" s="9">
        <v>-0.28483199375783164</v>
      </c>
      <c r="F40" s="73" t="s">
        <v>327</v>
      </c>
      <c r="G40" s="38"/>
      <c r="H40" s="83">
        <v>428.19100000000003</v>
      </c>
      <c r="I40" s="83">
        <v>507.32600000000002</v>
      </c>
      <c r="J40" s="83">
        <v>507.32600000000002</v>
      </c>
      <c r="K40" s="108">
        <v>604.91800000000001</v>
      </c>
      <c r="L40" s="108">
        <v>604.91800000000001</v>
      </c>
      <c r="M40" s="83">
        <v>53.366</v>
      </c>
      <c r="N40" s="83">
        <v>40.536000000000001</v>
      </c>
      <c r="O40" s="83">
        <v>9.9030000000000058</v>
      </c>
      <c r="P40" s="83">
        <v>8.286999999999999</v>
      </c>
      <c r="Q40" s="83">
        <v>19.405999999999999</v>
      </c>
      <c r="R40" s="83">
        <v>29.768999999999988</v>
      </c>
      <c r="S40" s="83">
        <v>10.127999999999997</v>
      </c>
      <c r="T40" s="83">
        <v>60.259000000000015</v>
      </c>
      <c r="U40" s="83">
        <v>26.85</v>
      </c>
      <c r="V40" s="83">
        <v>60.74799999999999</v>
      </c>
      <c r="W40" s="83">
        <v>62.141000000000034</v>
      </c>
      <c r="X40" s="83">
        <v>51.23</v>
      </c>
      <c r="Y40" s="83">
        <v>432.62300000000005</v>
      </c>
      <c r="AA40" s="83">
        <v>604.91800000000001</v>
      </c>
      <c r="AB40" s="82">
        <v>-172.3</v>
      </c>
      <c r="AC40" s="56"/>
      <c r="AD40" s="83">
        <v>604.91800000000001</v>
      </c>
      <c r="AE40" s="82">
        <v>-172.3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-0.5891288554256654</v>
      </c>
      <c r="D41" s="69">
        <v>-0.5891288554256654</v>
      </c>
      <c r="E41" s="53"/>
      <c r="F41" s="116" t="s">
        <v>361</v>
      </c>
      <c r="G41" s="38"/>
      <c r="H41" s="81">
        <v>53.112000000000002</v>
      </c>
      <c r="I41" s="81">
        <v>16.228000000000002</v>
      </c>
      <c r="J41" s="81">
        <v>16.228000000000002</v>
      </c>
      <c r="K41" s="81">
        <v>15.141</v>
      </c>
      <c r="L41" s="81">
        <v>15.141</v>
      </c>
      <c r="M41" s="81">
        <v>0.47699999999999998</v>
      </c>
      <c r="N41" s="81">
        <v>0</v>
      </c>
      <c r="O41" s="81">
        <v>0</v>
      </c>
      <c r="P41" s="81">
        <v>0</v>
      </c>
      <c r="Q41" s="81">
        <v>0</v>
      </c>
      <c r="R41" s="81">
        <v>5.3109999999999999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0.42899999999999938</v>
      </c>
      <c r="Y41" s="81">
        <v>6.2169999999999996</v>
      </c>
      <c r="AA41" s="81">
        <v>15.141</v>
      </c>
      <c r="AB41" s="85">
        <v>-8.92</v>
      </c>
      <c r="AC41" s="53"/>
      <c r="AD41" s="81">
        <v>15.141</v>
      </c>
      <c r="AE41" s="85">
        <v>-8.92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0.71</v>
      </c>
      <c r="I42" s="81">
        <v>0.76300000000000001</v>
      </c>
      <c r="J42" s="81">
        <v>0.76300000000000001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-0.5891288554256654</v>
      </c>
      <c r="D43" s="9">
        <v>-0.5891288554256654</v>
      </c>
      <c r="F43" s="73" t="s">
        <v>329</v>
      </c>
      <c r="G43" s="38"/>
      <c r="H43" s="83">
        <v>53.822000000000003</v>
      </c>
      <c r="I43" s="83">
        <v>16.991000000000003</v>
      </c>
      <c r="J43" s="83">
        <v>16.991000000000003</v>
      </c>
      <c r="K43" s="108">
        <v>15.141</v>
      </c>
      <c r="L43" s="108">
        <v>15.141</v>
      </c>
      <c r="M43" s="83">
        <v>0.47699999999999998</v>
      </c>
      <c r="N43" s="83">
        <v>0</v>
      </c>
      <c r="O43" s="83">
        <v>0</v>
      </c>
      <c r="P43" s="83">
        <v>0</v>
      </c>
      <c r="Q43" s="83">
        <v>0</v>
      </c>
      <c r="R43" s="83">
        <v>5.3109999999999999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0.42899999999999938</v>
      </c>
      <c r="Y43" s="83">
        <v>6.2169999999999996</v>
      </c>
      <c r="AA43" s="83">
        <v>15.141</v>
      </c>
      <c r="AB43" s="82">
        <v>-8.92</v>
      </c>
      <c r="AC43" s="56"/>
      <c r="AD43" s="83">
        <v>15.141</v>
      </c>
      <c r="AE43" s="82">
        <v>-8.92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186</v>
      </c>
      <c r="L44" s="81">
        <v>186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186</v>
      </c>
      <c r="AB44" s="85">
        <v>-186</v>
      </c>
      <c r="AC44" s="53"/>
      <c r="AD44" s="81">
        <v>186</v>
      </c>
      <c r="AE44" s="85">
        <v>-186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1</v>
      </c>
      <c r="D45" s="69">
        <v>1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2.87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2.87</v>
      </c>
      <c r="AA45" s="81">
        <v>0</v>
      </c>
      <c r="AB45" s="85">
        <v>2.87</v>
      </c>
      <c r="AC45" s="53"/>
      <c r="AD45" s="81">
        <v>0</v>
      </c>
      <c r="AE45" s="85">
        <v>2.87</v>
      </c>
    </row>
    <row r="46" spans="1:33" ht="18" customHeight="1" collapsed="1" x14ac:dyDescent="0.2">
      <c r="A46" s="54"/>
      <c r="B46" s="54"/>
      <c r="C46" s="9">
        <v>-0.98456989247311821</v>
      </c>
      <c r="D46" s="9">
        <v>-0.98456989247311821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186</v>
      </c>
      <c r="L46" s="108">
        <v>186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2.87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2.87</v>
      </c>
      <c r="AA46" s="83">
        <v>186</v>
      </c>
      <c r="AB46" s="82">
        <v>-183.13</v>
      </c>
      <c r="AC46" s="56"/>
      <c r="AD46" s="83">
        <v>186</v>
      </c>
      <c r="AE46" s="82">
        <v>-183.13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3.5169999999999999</v>
      </c>
      <c r="I47" s="81">
        <v>0.70599999999999996</v>
      </c>
      <c r="J47" s="81">
        <v>0.70599999999999996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3.5000000000000003E-2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3.552</v>
      </c>
      <c r="I49" s="83">
        <v>0.70599999999999996</v>
      </c>
      <c r="J49" s="83">
        <v>0.70599999999999996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-0.75934592971584436</v>
      </c>
      <c r="D50" s="69">
        <v>-0.75934592971584436</v>
      </c>
      <c r="E50" s="53"/>
      <c r="F50" s="116" t="s">
        <v>366</v>
      </c>
      <c r="G50" s="38"/>
      <c r="H50" s="81">
        <v>468.899</v>
      </c>
      <c r="I50" s="81">
        <v>386.75599999999997</v>
      </c>
      <c r="J50" s="81">
        <v>386.75599999999997</v>
      </c>
      <c r="K50" s="81">
        <v>2503.5230000000001</v>
      </c>
      <c r="L50" s="81">
        <v>2503.5230000000001</v>
      </c>
      <c r="M50" s="81">
        <v>19.341000000000001</v>
      </c>
      <c r="N50" s="81">
        <v>12.817999999999998</v>
      </c>
      <c r="O50" s="81">
        <v>16.724000000000004</v>
      </c>
      <c r="P50" s="81">
        <v>0</v>
      </c>
      <c r="Q50" s="81">
        <v>11.634</v>
      </c>
      <c r="R50" s="81">
        <v>17.419999999999995</v>
      </c>
      <c r="S50" s="81">
        <v>60.436999999999998</v>
      </c>
      <c r="T50" s="81">
        <v>29.328000000000003</v>
      </c>
      <c r="U50" s="81">
        <v>67.00800000000001</v>
      </c>
      <c r="V50" s="81">
        <v>55.504999999999967</v>
      </c>
      <c r="W50" s="81">
        <v>205.839</v>
      </c>
      <c r="X50" s="81">
        <v>106.428</v>
      </c>
      <c r="Y50" s="81">
        <v>602.48199999999997</v>
      </c>
      <c r="AA50" s="81">
        <v>2503.5230000000001</v>
      </c>
      <c r="AB50" s="85">
        <v>-1901.04</v>
      </c>
      <c r="AC50" s="53"/>
      <c r="AD50" s="81">
        <v>2503.5230000000001</v>
      </c>
      <c r="AE50" s="85">
        <v>-1901.04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1.0000009347026104</v>
      </c>
      <c r="D51" s="69">
        <v>1.0000009347026104</v>
      </c>
      <c r="E51" s="53"/>
      <c r="F51" s="116" t="s">
        <v>367</v>
      </c>
      <c r="G51" s="38"/>
      <c r="H51" s="81">
        <v>1051.5840000000001</v>
      </c>
      <c r="I51" s="81">
        <v>1823.771</v>
      </c>
      <c r="J51" s="81">
        <v>1823.771</v>
      </c>
      <c r="K51" s="81">
        <v>0</v>
      </c>
      <c r="L51" s="81">
        <v>0</v>
      </c>
      <c r="M51" s="81">
        <v>117.93300000000001</v>
      </c>
      <c r="N51" s="81">
        <v>38.826999999999984</v>
      </c>
      <c r="O51" s="81">
        <v>185.99700000000001</v>
      </c>
      <c r="P51" s="81">
        <v>28.867999999999995</v>
      </c>
      <c r="Q51" s="81">
        <v>36.74799999999999</v>
      </c>
      <c r="R51" s="81">
        <v>124.09899999999999</v>
      </c>
      <c r="S51" s="81">
        <v>41.370000000000005</v>
      </c>
      <c r="T51" s="81">
        <v>74.451000000000022</v>
      </c>
      <c r="U51" s="81">
        <v>106.50099999999998</v>
      </c>
      <c r="V51" s="81">
        <v>99.772000000000048</v>
      </c>
      <c r="W51" s="81">
        <v>97.05499999999995</v>
      </c>
      <c r="X51" s="81">
        <v>118.23799999999994</v>
      </c>
      <c r="Y51" s="81">
        <v>1069.8589999999999</v>
      </c>
      <c r="AA51" s="81">
        <v>0</v>
      </c>
      <c r="AB51" s="85">
        <v>1069.8599999999999</v>
      </c>
      <c r="AC51" s="53"/>
      <c r="AD51" s="81">
        <v>0</v>
      </c>
      <c r="AE51" s="85">
        <v>1069.8599999999999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1.000029985906624</v>
      </c>
      <c r="D52" s="69">
        <v>1.000029985906624</v>
      </c>
      <c r="E52" s="53"/>
      <c r="F52" s="116" t="s">
        <v>368</v>
      </c>
      <c r="G52" s="38"/>
      <c r="H52" s="81">
        <v>132.33600000000001</v>
      </c>
      <c r="I52" s="81">
        <v>83.441999999999993</v>
      </c>
      <c r="J52" s="81">
        <v>83.441999999999993</v>
      </c>
      <c r="K52" s="81">
        <v>0</v>
      </c>
      <c r="L52" s="81">
        <v>0</v>
      </c>
      <c r="M52" s="81">
        <v>7.7460000000000004</v>
      </c>
      <c r="N52" s="81">
        <v>5.0169999999999995</v>
      </c>
      <c r="O52" s="81">
        <v>8.0400000000000009</v>
      </c>
      <c r="P52" s="81">
        <v>-0.42999999999999972</v>
      </c>
      <c r="Q52" s="81">
        <v>13.541</v>
      </c>
      <c r="R52" s="81">
        <v>8.625</v>
      </c>
      <c r="S52" s="81">
        <v>6.5169999999999959</v>
      </c>
      <c r="T52" s="81">
        <v>11.805</v>
      </c>
      <c r="U52" s="81">
        <v>8.6610000000000085</v>
      </c>
      <c r="V52" s="81">
        <v>3.9619999999999891</v>
      </c>
      <c r="W52" s="81">
        <v>11.075000000000003</v>
      </c>
      <c r="X52" s="81">
        <v>15.488</v>
      </c>
      <c r="Y52" s="81">
        <v>100.047</v>
      </c>
      <c r="AA52" s="81">
        <v>0</v>
      </c>
      <c r="AB52" s="82">
        <v>100.05</v>
      </c>
      <c r="AC52" s="53"/>
      <c r="AD52" s="81">
        <v>0</v>
      </c>
      <c r="AE52" s="82">
        <v>100.05</v>
      </c>
    </row>
    <row r="53" spans="1:34" ht="18" customHeight="1" collapsed="1" x14ac:dyDescent="0.2">
      <c r="A53" s="54"/>
      <c r="B53" s="54"/>
      <c r="C53" s="9">
        <v>-0.29204445095970755</v>
      </c>
      <c r="D53" s="9">
        <v>-0.29204445095970755</v>
      </c>
      <c r="F53" s="73" t="s">
        <v>376</v>
      </c>
      <c r="G53" s="38"/>
      <c r="H53" s="83">
        <v>1652.8190000000002</v>
      </c>
      <c r="I53" s="83">
        <v>2293.9690000000001</v>
      </c>
      <c r="J53" s="83">
        <v>2293.9690000000001</v>
      </c>
      <c r="K53" s="108">
        <v>2503.5230000000001</v>
      </c>
      <c r="L53" s="108">
        <v>2503.5230000000001</v>
      </c>
      <c r="M53" s="83">
        <v>145.02000000000001</v>
      </c>
      <c r="N53" s="83">
        <v>56.661999999999978</v>
      </c>
      <c r="O53" s="83">
        <v>210.761</v>
      </c>
      <c r="P53" s="83">
        <v>28.437999999999995</v>
      </c>
      <c r="Q53" s="83">
        <v>61.922999999999988</v>
      </c>
      <c r="R53" s="83">
        <v>150.14399999999998</v>
      </c>
      <c r="S53" s="83">
        <v>108.324</v>
      </c>
      <c r="T53" s="83">
        <v>115.58400000000003</v>
      </c>
      <c r="U53" s="83">
        <v>182.17</v>
      </c>
      <c r="V53" s="83">
        <v>159.239</v>
      </c>
      <c r="W53" s="83">
        <v>313.96899999999994</v>
      </c>
      <c r="X53" s="83">
        <v>240.15399999999994</v>
      </c>
      <c r="Y53" s="83">
        <v>1772.3879999999999</v>
      </c>
      <c r="AA53" s="83">
        <v>2503.5230000000001</v>
      </c>
      <c r="AB53" s="82">
        <v>-731.14</v>
      </c>
      <c r="AC53" s="56"/>
      <c r="AD53" s="83">
        <v>2503.5230000000001</v>
      </c>
      <c r="AE53" s="82">
        <v>-731.14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-0.31595049822598631</v>
      </c>
      <c r="D55" s="20">
        <v>-0.31595049822598631</v>
      </c>
      <c r="F55" s="148" t="s">
        <v>388</v>
      </c>
      <c r="G55" s="38"/>
      <c r="H55" s="150">
        <v>2300.2300000000005</v>
      </c>
      <c r="I55" s="150">
        <v>2980.652</v>
      </c>
      <c r="J55" s="150">
        <v>2980.652</v>
      </c>
      <c r="K55" s="151">
        <v>3481.6530000000002</v>
      </c>
      <c r="L55" s="151">
        <v>3481.6530000000002</v>
      </c>
      <c r="M55" s="150">
        <v>210.83300000000003</v>
      </c>
      <c r="N55" s="150">
        <v>110.05499999999998</v>
      </c>
      <c r="O55" s="150">
        <v>230.68899999999999</v>
      </c>
      <c r="P55" s="150">
        <v>38.048999999999992</v>
      </c>
      <c r="Q55" s="150">
        <v>93.353999999999985</v>
      </c>
      <c r="R55" s="150">
        <v>196.60399999999996</v>
      </c>
      <c r="S55" s="150">
        <v>124.768</v>
      </c>
      <c r="T55" s="150">
        <v>200.79300000000003</v>
      </c>
      <c r="U55" s="150">
        <v>223.50799999999998</v>
      </c>
      <c r="V55" s="150">
        <v>237.24700000000001</v>
      </c>
      <c r="W55" s="150">
        <v>402.45399999999995</v>
      </c>
      <c r="X55" s="150">
        <v>313.27399999999994</v>
      </c>
      <c r="Y55" s="150">
        <v>2381.6279999999997</v>
      </c>
      <c r="AA55" s="150">
        <v>3481.6530000000002</v>
      </c>
      <c r="AB55" s="82">
        <v>-1100.03</v>
      </c>
      <c r="AD55" s="150">
        <v>3481.6530000000002</v>
      </c>
      <c r="AE55" s="82">
        <v>-1100.03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-0.38333333333333336</v>
      </c>
      <c r="D57" s="9">
        <v>-0.38333333333333336</v>
      </c>
      <c r="F57" s="73" t="s">
        <v>317</v>
      </c>
      <c r="G57" s="38"/>
      <c r="H57" s="83">
        <v>94.6</v>
      </c>
      <c r="I57" s="83">
        <v>75.671000000000006</v>
      </c>
      <c r="J57" s="83">
        <v>75.671000000000006</v>
      </c>
      <c r="K57" s="108">
        <v>9</v>
      </c>
      <c r="L57" s="108">
        <v>9</v>
      </c>
      <c r="M57" s="83">
        <v>1.8069999999999999</v>
      </c>
      <c r="N57" s="83">
        <v>0</v>
      </c>
      <c r="O57" s="83">
        <v>0.66100000000000003</v>
      </c>
      <c r="P57" s="83">
        <v>0</v>
      </c>
      <c r="Q57" s="83">
        <v>0</v>
      </c>
      <c r="R57" s="83">
        <v>0.67200000000000015</v>
      </c>
      <c r="S57" s="83">
        <v>0.53699999999999992</v>
      </c>
      <c r="T57" s="83">
        <v>0</v>
      </c>
      <c r="U57" s="83">
        <v>0</v>
      </c>
      <c r="V57" s="83">
        <v>0</v>
      </c>
      <c r="W57" s="83">
        <v>1.2849999999999997</v>
      </c>
      <c r="X57" s="83">
        <v>0.58400000000000052</v>
      </c>
      <c r="Y57" s="83">
        <v>5.5460000000000003</v>
      </c>
      <c r="AA57" s="83">
        <v>9</v>
      </c>
      <c r="AB57" s="82">
        <v>-3.45</v>
      </c>
      <c r="AD57" s="83">
        <v>9</v>
      </c>
      <c r="AE57" s="82">
        <v>-3.45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-0.10509358453839618</v>
      </c>
      <c r="D59" s="9">
        <v>-0.10509358453839618</v>
      </c>
      <c r="E59" s="26"/>
      <c r="F59" s="67" t="s">
        <v>389</v>
      </c>
      <c r="G59" s="38"/>
      <c r="H59" s="84">
        <v>14508.304</v>
      </c>
      <c r="I59" s="84">
        <v>14480.255999999999</v>
      </c>
      <c r="J59" s="84">
        <v>14480.255999999999</v>
      </c>
      <c r="K59" s="130">
        <v>17210.375</v>
      </c>
      <c r="L59" s="130">
        <v>17210.375</v>
      </c>
      <c r="M59" s="84">
        <v>1258.0039999999999</v>
      </c>
      <c r="N59" s="84">
        <v>957.04500000000007</v>
      </c>
      <c r="O59" s="84">
        <v>862.2829999999999</v>
      </c>
      <c r="P59" s="84">
        <v>274.73199999999997</v>
      </c>
      <c r="Q59" s="84">
        <v>963.75500000000056</v>
      </c>
      <c r="R59" s="84">
        <v>1318.509</v>
      </c>
      <c r="S59" s="84">
        <v>1246.0889999999999</v>
      </c>
      <c r="T59" s="84">
        <v>1096.085</v>
      </c>
      <c r="U59" s="84">
        <v>1690.8820000000087</v>
      </c>
      <c r="V59" s="84">
        <v>1785.4499999999916</v>
      </c>
      <c r="W59" s="84">
        <v>1962.7669999999998</v>
      </c>
      <c r="X59" s="84">
        <v>1986.0730000000003</v>
      </c>
      <c r="Y59" s="309">
        <v>15401.674000000001</v>
      </c>
      <c r="AA59" s="84">
        <v>17210.375</v>
      </c>
      <c r="AB59" s="82">
        <v>-1808.7</v>
      </c>
      <c r="AD59" s="84">
        <v>17210.375</v>
      </c>
      <c r="AE59" s="82">
        <v>-1808.7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-3.8095452784397223E-2</v>
      </c>
      <c r="D61" s="9">
        <v>-3.8095452784397223E-2</v>
      </c>
      <c r="F61" s="117" t="s">
        <v>241</v>
      </c>
      <c r="G61" s="38"/>
      <c r="H61" s="86">
        <v>41037.914999999994</v>
      </c>
      <c r="I61" s="86">
        <v>42048.027000000002</v>
      </c>
      <c r="J61" s="86">
        <v>42048.027000000002</v>
      </c>
      <c r="K61" s="111">
        <v>43917.315000000002</v>
      </c>
      <c r="L61" s="111">
        <v>43917.315000000002</v>
      </c>
      <c r="M61" s="86">
        <v>3842.4659999999999</v>
      </c>
      <c r="N61" s="86">
        <v>3415.4760000000001</v>
      </c>
      <c r="O61" s="86">
        <v>2949.7169999999996</v>
      </c>
      <c r="P61" s="86">
        <v>2540.4529999999904</v>
      </c>
      <c r="Q61" s="86">
        <v>3128.0670000000109</v>
      </c>
      <c r="R61" s="86">
        <v>3420.0169999999989</v>
      </c>
      <c r="S61" s="86">
        <v>3387.6870000000008</v>
      </c>
      <c r="T61" s="86">
        <v>3215.7840000000006</v>
      </c>
      <c r="U61" s="86">
        <v>3860.1670000000076</v>
      </c>
      <c r="V61" s="86">
        <v>4090.0449999999901</v>
      </c>
      <c r="W61" s="86">
        <v>4138.2400000000016</v>
      </c>
      <c r="X61" s="86">
        <v>4256.1420000000016</v>
      </c>
      <c r="Y61" s="86">
        <v>42244.260999999999</v>
      </c>
      <c r="AA61" s="86">
        <v>43917.315000000002</v>
      </c>
      <c r="AB61" s="82">
        <v>-1673.05</v>
      </c>
      <c r="AD61" s="86">
        <v>43917.315000000002</v>
      </c>
      <c r="AE61" s="82">
        <v>-1673.05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-5.3073381294964035</v>
      </c>
      <c r="D63" s="9">
        <v>-5.3073381294964035</v>
      </c>
      <c r="E63" s="26"/>
      <c r="F63" s="126" t="s">
        <v>29</v>
      </c>
      <c r="G63" s="38"/>
      <c r="H63" s="87">
        <v>-67.477000000000004</v>
      </c>
      <c r="I63" s="87">
        <v>84.491</v>
      </c>
      <c r="J63" s="87">
        <v>84.491</v>
      </c>
      <c r="K63" s="87">
        <v>-69.5</v>
      </c>
      <c r="L63" s="87">
        <v>-69.5</v>
      </c>
      <c r="M63" s="87">
        <v>-875.57899999999995</v>
      </c>
      <c r="N63" s="87">
        <v>-500.5920000000001</v>
      </c>
      <c r="O63" s="87">
        <v>-537.75299999999993</v>
      </c>
      <c r="P63" s="87">
        <v>-1085.5540000000001</v>
      </c>
      <c r="Q63" s="87">
        <v>-411.73900000000003</v>
      </c>
      <c r="R63" s="87">
        <v>501.92599999999993</v>
      </c>
      <c r="S63" s="87">
        <v>70.455000000000382</v>
      </c>
      <c r="T63" s="87">
        <v>-344.15900000000011</v>
      </c>
      <c r="U63" s="87">
        <v>395.8159999999998</v>
      </c>
      <c r="V63" s="87">
        <v>214.43200000000024</v>
      </c>
      <c r="W63" s="87">
        <v>448.48299999999972</v>
      </c>
      <c r="X63" s="87">
        <v>1685.9070000000002</v>
      </c>
      <c r="Y63" s="87">
        <v>-438.35700000000003</v>
      </c>
      <c r="AA63" s="87">
        <v>-69.5</v>
      </c>
      <c r="AB63" s="82">
        <v>-368.86</v>
      </c>
      <c r="AD63" s="87">
        <v>-69.5</v>
      </c>
      <c r="AE63" s="82">
        <v>-368.86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0.95851711026615971</v>
      </c>
      <c r="D64" s="9">
        <v>0.95851711026615971</v>
      </c>
      <c r="E64" s="26"/>
      <c r="F64" s="60" t="s">
        <v>128</v>
      </c>
      <c r="G64" s="38"/>
      <c r="H64" s="88">
        <v>-199.93899999999999</v>
      </c>
      <c r="I64" s="88">
        <v>150.554</v>
      </c>
      <c r="J64" s="88">
        <v>150.554</v>
      </c>
      <c r="K64" s="88">
        <v>-263</v>
      </c>
      <c r="L64" s="88">
        <v>-263</v>
      </c>
      <c r="M64" s="88">
        <v>37.152000000000001</v>
      </c>
      <c r="N64" s="88">
        <v>-28.240000000000002</v>
      </c>
      <c r="O64" s="88">
        <v>-0.57599999999999874</v>
      </c>
      <c r="P64" s="88">
        <v>0</v>
      </c>
      <c r="Q64" s="88">
        <v>34.5</v>
      </c>
      <c r="R64" s="88">
        <v>-0.41400000000000148</v>
      </c>
      <c r="S64" s="88">
        <v>-53.616</v>
      </c>
      <c r="T64" s="88">
        <v>-14.350999999999999</v>
      </c>
      <c r="U64" s="88">
        <v>25.481000000000002</v>
      </c>
      <c r="V64" s="88">
        <v>69.796999999999997</v>
      </c>
      <c r="W64" s="88">
        <v>13.555999999999997</v>
      </c>
      <c r="X64" s="88">
        <v>-94.204000000000008</v>
      </c>
      <c r="Y64" s="88">
        <v>-10.914999999999999</v>
      </c>
      <c r="Z64" s="56"/>
      <c r="AA64" s="88">
        <v>-263</v>
      </c>
      <c r="AB64" s="82">
        <v>252.09</v>
      </c>
      <c r="AC64" s="56"/>
      <c r="AD64" s="88">
        <v>-263</v>
      </c>
      <c r="AE64" s="82">
        <v>252.09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-1.9173584905660379</v>
      </c>
      <c r="D65" s="9">
        <v>-1.9173584905660379</v>
      </c>
      <c r="E65" s="26"/>
      <c r="F65" s="60" t="s">
        <v>129</v>
      </c>
      <c r="G65" s="38"/>
      <c r="H65" s="88">
        <v>-272.89100000000002</v>
      </c>
      <c r="I65" s="88">
        <v>-401.89800000000002</v>
      </c>
      <c r="J65" s="88">
        <v>-401.89800000000002</v>
      </c>
      <c r="K65" s="88">
        <v>-106</v>
      </c>
      <c r="L65" s="88">
        <v>-106</v>
      </c>
      <c r="M65" s="88">
        <v>-39.741</v>
      </c>
      <c r="N65" s="88">
        <v>-4.9500000000000028</v>
      </c>
      <c r="O65" s="88">
        <v>-5.0790000000000006</v>
      </c>
      <c r="P65" s="88">
        <v>0</v>
      </c>
      <c r="Q65" s="88">
        <v>-121.92599999999999</v>
      </c>
      <c r="R65" s="88">
        <v>0</v>
      </c>
      <c r="S65" s="88">
        <v>-12.49199999999999</v>
      </c>
      <c r="T65" s="88">
        <v>-1.936000000000007</v>
      </c>
      <c r="U65" s="88">
        <v>-60.091000000000008</v>
      </c>
      <c r="V65" s="88">
        <v>-0.8189999999999884</v>
      </c>
      <c r="W65" s="88">
        <v>-19.894999999999982</v>
      </c>
      <c r="X65" s="88">
        <v>-42.309000000000026</v>
      </c>
      <c r="Y65" s="88">
        <v>-309.238</v>
      </c>
      <c r="Z65" s="56"/>
      <c r="AA65" s="88">
        <v>-106</v>
      </c>
      <c r="AB65" s="82">
        <v>-203.24</v>
      </c>
      <c r="AC65" s="56"/>
      <c r="AD65" s="88">
        <v>-106</v>
      </c>
      <c r="AE65" s="82">
        <v>-203.24</v>
      </c>
    </row>
    <row r="66" spans="1:31" s="58" customFormat="1" ht="18" customHeight="1" collapsed="1" x14ac:dyDescent="0.2">
      <c r="A66" s="57"/>
      <c r="B66" s="57"/>
      <c r="C66" s="9">
        <v>0.13238482384823849</v>
      </c>
      <c r="D66" s="9">
        <v>0.13238482384823849</v>
      </c>
      <c r="E66" s="26"/>
      <c r="F66" s="126" t="s">
        <v>0</v>
      </c>
      <c r="G66" s="38"/>
      <c r="H66" s="87">
        <v>-472.83000000000004</v>
      </c>
      <c r="I66" s="87">
        <v>-251.34400000000002</v>
      </c>
      <c r="J66" s="87">
        <v>-251.34400000000002</v>
      </c>
      <c r="K66" s="87">
        <v>-369</v>
      </c>
      <c r="L66" s="87">
        <v>-369</v>
      </c>
      <c r="M66" s="87">
        <v>-2.5889999999999986</v>
      </c>
      <c r="N66" s="87">
        <v>-33.190000000000005</v>
      </c>
      <c r="O66" s="87">
        <v>-5.6549999999999994</v>
      </c>
      <c r="P66" s="87">
        <v>0</v>
      </c>
      <c r="Q66" s="87">
        <v>-87.425999999999988</v>
      </c>
      <c r="R66" s="87">
        <v>-0.41400000000000148</v>
      </c>
      <c r="S66" s="87">
        <v>-66.10799999999999</v>
      </c>
      <c r="T66" s="87">
        <v>-16.287000000000006</v>
      </c>
      <c r="U66" s="87">
        <v>-34.610000000000007</v>
      </c>
      <c r="V66" s="87">
        <v>68.978000000000009</v>
      </c>
      <c r="W66" s="87">
        <v>-6.3389999999999844</v>
      </c>
      <c r="X66" s="87">
        <v>-136.51300000000003</v>
      </c>
      <c r="Y66" s="87">
        <v>-320.15300000000002</v>
      </c>
      <c r="AA66" s="87">
        <v>-369</v>
      </c>
      <c r="AB66" s="82">
        <v>48.85</v>
      </c>
      <c r="AD66" s="87">
        <v>-369</v>
      </c>
      <c r="AE66" s="82">
        <v>48.85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1.4485714285714286</v>
      </c>
      <c r="D67" s="9">
        <v>1.4485714285714286</v>
      </c>
      <c r="E67" s="26"/>
      <c r="F67" s="60" t="s">
        <v>139</v>
      </c>
      <c r="G67" s="38"/>
      <c r="H67" s="88">
        <v>128.94900000000001</v>
      </c>
      <c r="I67" s="88">
        <v>97.623000000000005</v>
      </c>
      <c r="J67" s="88">
        <v>97.623000000000005</v>
      </c>
      <c r="K67" s="108">
        <v>42</v>
      </c>
      <c r="L67" s="108">
        <v>42</v>
      </c>
      <c r="M67" s="88">
        <v>-0.56000000000000005</v>
      </c>
      <c r="N67" s="88">
        <v>9.2100000000000009</v>
      </c>
      <c r="O67" s="88">
        <v>0.95999999999999908</v>
      </c>
      <c r="P67" s="88">
        <v>6.16</v>
      </c>
      <c r="Q67" s="88">
        <v>20.580000000000002</v>
      </c>
      <c r="R67" s="88">
        <v>5.6899999999999977</v>
      </c>
      <c r="S67" s="88">
        <v>1.6000000000000014</v>
      </c>
      <c r="T67" s="88">
        <v>12.442999999999998</v>
      </c>
      <c r="U67" s="88">
        <v>6.2409999999999997</v>
      </c>
      <c r="V67" s="88">
        <v>4.2000000000000028</v>
      </c>
      <c r="W67" s="88">
        <v>5.2590000000000003</v>
      </c>
      <c r="X67" s="88">
        <v>31.058999999999997</v>
      </c>
      <c r="Y67" s="88">
        <v>102.842</v>
      </c>
      <c r="Z67" s="56"/>
      <c r="AA67" s="88">
        <v>42</v>
      </c>
      <c r="AB67" s="82">
        <v>60.84</v>
      </c>
      <c r="AC67" s="56"/>
      <c r="AD67" s="88">
        <v>42</v>
      </c>
      <c r="AE67" s="82">
        <v>60.84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0.99991780371527195</v>
      </c>
      <c r="D69" s="9">
        <v>0.99991780371527195</v>
      </c>
      <c r="E69" s="26"/>
      <c r="F69" s="60" t="s">
        <v>143</v>
      </c>
      <c r="G69" s="38"/>
      <c r="H69" s="88">
        <v>20.513999999999999</v>
      </c>
      <c r="I69" s="88">
        <v>5.0069999999999997</v>
      </c>
      <c r="J69" s="88">
        <v>5.0069999999999997</v>
      </c>
      <c r="K69" s="108">
        <v>0</v>
      </c>
      <c r="L69" s="108">
        <v>0</v>
      </c>
      <c r="M69" s="88">
        <v>0</v>
      </c>
      <c r="N69" s="88">
        <v>0</v>
      </c>
      <c r="O69" s="88">
        <v>7.1180000000000003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28.396000000000001</v>
      </c>
      <c r="V69" s="88">
        <v>0</v>
      </c>
      <c r="W69" s="88">
        <v>1.7879999999999967</v>
      </c>
      <c r="X69" s="88">
        <v>11.362000000000002</v>
      </c>
      <c r="Y69" s="88">
        <v>48.664000000000001</v>
      </c>
      <c r="Z69" s="56"/>
      <c r="AA69" s="88">
        <v>0</v>
      </c>
      <c r="AB69" s="82">
        <v>48.66</v>
      </c>
      <c r="AC69" s="56"/>
      <c r="AD69" s="88">
        <v>0</v>
      </c>
      <c r="AE69" s="82">
        <v>48.66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-8.5000000000000006E-2</v>
      </c>
      <c r="D70" s="9">
        <v>-8.5000000000000006E-2</v>
      </c>
      <c r="E70" s="26"/>
      <c r="F70" s="60" t="s">
        <v>145</v>
      </c>
      <c r="G70" s="38"/>
      <c r="H70" s="88">
        <v>88.811999999999998</v>
      </c>
      <c r="I70" s="88">
        <v>22.17</v>
      </c>
      <c r="J70" s="88">
        <v>22.17</v>
      </c>
      <c r="K70" s="108">
        <v>2</v>
      </c>
      <c r="L70" s="108">
        <v>2</v>
      </c>
      <c r="M70" s="88">
        <v>0</v>
      </c>
      <c r="N70" s="88">
        <v>1.5489999999999999</v>
      </c>
      <c r="O70" s="88">
        <v>0</v>
      </c>
      <c r="P70" s="88">
        <v>0</v>
      </c>
      <c r="Q70" s="88">
        <v>0.19700000000000006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8.2999999999999963E-2</v>
      </c>
      <c r="Y70" s="88">
        <v>1.829</v>
      </c>
      <c r="Z70" s="56"/>
      <c r="AA70" s="88">
        <v>2</v>
      </c>
      <c r="AB70" s="82">
        <v>-0.17</v>
      </c>
      <c r="AC70" s="56"/>
      <c r="AD70" s="88">
        <v>2</v>
      </c>
      <c r="AE70" s="82">
        <v>-0.17</v>
      </c>
    </row>
    <row r="71" spans="1:31" s="59" customFormat="1" ht="18" customHeight="1" collapsed="1" x14ac:dyDescent="0.2">
      <c r="A71" s="57"/>
      <c r="B71" s="57"/>
      <c r="C71" s="9">
        <v>2.4849999999999999</v>
      </c>
      <c r="D71" s="9">
        <v>2.4849999999999999</v>
      </c>
      <c r="E71" s="26"/>
      <c r="F71" s="127" t="s">
        <v>279</v>
      </c>
      <c r="G71" s="38"/>
      <c r="H71" s="89">
        <v>238.27500000000003</v>
      </c>
      <c r="I71" s="89">
        <v>124.80000000000001</v>
      </c>
      <c r="J71" s="89">
        <v>124.80000000000001</v>
      </c>
      <c r="K71" s="89">
        <v>44</v>
      </c>
      <c r="L71" s="89">
        <v>44</v>
      </c>
      <c r="M71" s="89">
        <v>-0.56000000000000005</v>
      </c>
      <c r="N71" s="89">
        <v>10.759</v>
      </c>
      <c r="O71" s="89">
        <v>8.0779999999999994</v>
      </c>
      <c r="P71" s="89">
        <v>6.16</v>
      </c>
      <c r="Q71" s="89">
        <v>20.777000000000001</v>
      </c>
      <c r="R71" s="89">
        <v>5.6899999999999977</v>
      </c>
      <c r="S71" s="89">
        <v>1.6000000000000014</v>
      </c>
      <c r="T71" s="89">
        <v>12.442999999999998</v>
      </c>
      <c r="U71" s="89">
        <v>34.637</v>
      </c>
      <c r="V71" s="89">
        <v>4.2000000000000028</v>
      </c>
      <c r="W71" s="89">
        <v>7.046999999999997</v>
      </c>
      <c r="X71" s="89">
        <v>42.503999999999998</v>
      </c>
      <c r="Y71" s="89">
        <v>153.33500000000001</v>
      </c>
      <c r="AA71" s="89">
        <v>44</v>
      </c>
      <c r="AB71" s="82">
        <v>109.34</v>
      </c>
      <c r="AD71" s="89">
        <v>44</v>
      </c>
      <c r="AE71" s="82">
        <v>109.34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3" t="s">
        <v>439</v>
      </c>
      <c r="G73" s="38"/>
      <c r="H73" s="84">
        <v>40735.882999999994</v>
      </c>
      <c r="I73" s="84">
        <v>42005.974000000009</v>
      </c>
      <c r="J73" s="84">
        <v>42005.974000000009</v>
      </c>
      <c r="K73" s="130">
        <v>43522.815000000002</v>
      </c>
      <c r="L73" s="130">
        <v>43522.815000000002</v>
      </c>
      <c r="M73" s="84">
        <v>2963.7379999999998</v>
      </c>
      <c r="N73" s="84">
        <v>2892.453</v>
      </c>
      <c r="O73" s="84">
        <v>2414.3869999999997</v>
      </c>
      <c r="P73" s="84">
        <v>1461.0589999999904</v>
      </c>
      <c r="Q73" s="84">
        <v>2649.679000000011</v>
      </c>
      <c r="R73" s="84">
        <v>3927.2189999999987</v>
      </c>
      <c r="S73" s="84">
        <v>3393.6340000000009</v>
      </c>
      <c r="T73" s="84">
        <v>2867.7810000000009</v>
      </c>
      <c r="U73" s="84">
        <v>4256.0100000000075</v>
      </c>
      <c r="V73" s="84">
        <v>4377.6549999999897</v>
      </c>
      <c r="W73" s="84">
        <v>4587.4310000000014</v>
      </c>
      <c r="X73" s="84">
        <v>5848.0400000000018</v>
      </c>
      <c r="Y73" s="309">
        <v>41639.085999999996</v>
      </c>
      <c r="Z73" s="25"/>
      <c r="AA73" s="84">
        <v>43522.815000000002</v>
      </c>
      <c r="AB73" s="82">
        <v>-1883.73</v>
      </c>
      <c r="AC73" s="25"/>
      <c r="AD73" s="84">
        <v>43522.815000000002</v>
      </c>
      <c r="AE73" s="82">
        <v>-1883.73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8.8073345559770436E-2</v>
      </c>
      <c r="D75" s="9">
        <v>8.8073345559770436E-2</v>
      </c>
      <c r="F75" s="128" t="s">
        <v>390</v>
      </c>
      <c r="G75" s="38"/>
      <c r="H75" s="83">
        <v>-3428.53</v>
      </c>
      <c r="I75" s="83">
        <v>-3635.9319999999998</v>
      </c>
      <c r="J75" s="83">
        <v>-3635.9319999999998</v>
      </c>
      <c r="K75" s="108">
        <v>-3674.5509999999999</v>
      </c>
      <c r="L75" s="108">
        <v>-3674.5509999999999</v>
      </c>
      <c r="M75" s="83">
        <v>-308.72300000000001</v>
      </c>
      <c r="N75" s="83">
        <v>-298.36999999999995</v>
      </c>
      <c r="O75" s="83">
        <v>-151.202</v>
      </c>
      <c r="P75" s="83">
        <v>-95.774000000000001</v>
      </c>
      <c r="Q75" s="83">
        <v>-208.23199999999997</v>
      </c>
      <c r="R75" s="83">
        <v>-282.62900000000013</v>
      </c>
      <c r="S75" s="83">
        <v>-257.85699999999997</v>
      </c>
      <c r="T75" s="83">
        <v>-207.46699999999987</v>
      </c>
      <c r="U75" s="83">
        <v>-395.95800000000008</v>
      </c>
      <c r="V75" s="83">
        <v>-311.01000000000022</v>
      </c>
      <c r="W75" s="83">
        <v>-418.59199999999964</v>
      </c>
      <c r="X75" s="83">
        <v>-415.10800000000017</v>
      </c>
      <c r="Y75" s="83">
        <v>-3350.922</v>
      </c>
      <c r="AA75" s="83">
        <v>-3674.5509999999999</v>
      </c>
      <c r="AB75" s="82">
        <v>323.63</v>
      </c>
      <c r="AD75" s="83">
        <v>-3674.5509999999999</v>
      </c>
      <c r="AE75" s="82">
        <v>323.63</v>
      </c>
    </row>
    <row r="76" spans="1:31" ht="18" customHeight="1" x14ac:dyDescent="0.2">
      <c r="A76" s="52" t="s">
        <v>49</v>
      </c>
      <c r="B76" s="52" t="s">
        <v>22</v>
      </c>
      <c r="C76" s="9">
        <v>-1.8412728388650206E-2</v>
      </c>
      <c r="D76" s="9">
        <v>-1.8412728388650206E-2</v>
      </c>
      <c r="F76" s="128" t="s">
        <v>214</v>
      </c>
      <c r="H76" s="83">
        <v>175.61</v>
      </c>
      <c r="I76" s="83">
        <v>58.856000000000002</v>
      </c>
      <c r="J76" s="83">
        <v>58.856000000000002</v>
      </c>
      <c r="K76" s="108">
        <v>-84.724000000000004</v>
      </c>
      <c r="L76" s="108">
        <v>-84.724000000000004</v>
      </c>
      <c r="M76" s="83">
        <v>-11.696999999999999</v>
      </c>
      <c r="N76" s="83">
        <v>-11.696000000000002</v>
      </c>
      <c r="O76" s="83">
        <v>-11.697000000000003</v>
      </c>
      <c r="P76" s="83">
        <v>-11.694999999999993</v>
      </c>
      <c r="Q76" s="83">
        <v>-11.377000000000002</v>
      </c>
      <c r="R76" s="83">
        <v>-21.393999999999998</v>
      </c>
      <c r="S76" s="83">
        <v>-21.391999999999996</v>
      </c>
      <c r="T76" s="83">
        <v>-21.394000000000005</v>
      </c>
      <c r="U76" s="83">
        <v>-21.39</v>
      </c>
      <c r="V76" s="83">
        <v>-21.394000000000005</v>
      </c>
      <c r="W76" s="83">
        <v>-21.394999999999982</v>
      </c>
      <c r="X76" s="83">
        <v>100.23499999999999</v>
      </c>
      <c r="Y76" s="83">
        <v>-86.286000000000001</v>
      </c>
      <c r="AA76" s="83">
        <v>-84.724000000000004</v>
      </c>
      <c r="AB76" s="82">
        <v>-1.56</v>
      </c>
      <c r="AD76" s="83">
        <v>-84.724000000000004</v>
      </c>
      <c r="AE76" s="82">
        <v>-1.56</v>
      </c>
    </row>
    <row r="77" spans="1:31" ht="18" customHeight="1" collapsed="1" x14ac:dyDescent="0.2">
      <c r="A77" s="57"/>
      <c r="B77" s="57"/>
      <c r="C77" s="9">
        <v>8.5673434372319127E-2</v>
      </c>
      <c r="D77" s="9">
        <v>8.5673434372319127E-2</v>
      </c>
      <c r="F77" s="67" t="s">
        <v>48</v>
      </c>
      <c r="H77" s="84">
        <v>-3252.92</v>
      </c>
      <c r="I77" s="84">
        <v>-3577.0759999999996</v>
      </c>
      <c r="J77" s="84">
        <v>-3577.0759999999996</v>
      </c>
      <c r="K77" s="130">
        <v>-3759.2750000000001</v>
      </c>
      <c r="L77" s="130">
        <v>-3759.2750000000001</v>
      </c>
      <c r="M77" s="84">
        <v>-320.42</v>
      </c>
      <c r="N77" s="84">
        <v>-310.06599999999997</v>
      </c>
      <c r="O77" s="84">
        <v>-162.899</v>
      </c>
      <c r="P77" s="84">
        <v>-107.46899999999999</v>
      </c>
      <c r="Q77" s="84">
        <v>-219.60899999999998</v>
      </c>
      <c r="R77" s="84">
        <v>-304.02300000000014</v>
      </c>
      <c r="S77" s="84">
        <v>-279.24899999999997</v>
      </c>
      <c r="T77" s="84">
        <v>-228.86099999999988</v>
      </c>
      <c r="U77" s="84">
        <v>-417.34800000000007</v>
      </c>
      <c r="V77" s="84">
        <v>-332.40400000000022</v>
      </c>
      <c r="W77" s="84">
        <v>-439.98699999999963</v>
      </c>
      <c r="X77" s="84">
        <v>-314.87300000000016</v>
      </c>
      <c r="Y77" s="84">
        <v>-3437.2080000000001</v>
      </c>
      <c r="AA77" s="84">
        <v>-3759.2750000000001</v>
      </c>
      <c r="AB77" s="82">
        <v>322.07</v>
      </c>
      <c r="AD77" s="84">
        <v>-3759.2750000000001</v>
      </c>
      <c r="AE77" s="82">
        <v>322.07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0.13832920575140462</v>
      </c>
      <c r="I78" s="78">
        <v>0.14534180277052888</v>
      </c>
      <c r="J78" s="78">
        <v>0.14534180277052888</v>
      </c>
      <c r="K78" s="131">
        <v>0.15881242679912153</v>
      </c>
      <c r="L78" s="131">
        <v>0.15881242679912153</v>
      </c>
      <c r="M78" s="78">
        <v>0.15999704393452319</v>
      </c>
      <c r="N78" s="78">
        <v>0.15974178857265031</v>
      </c>
      <c r="O78" s="78">
        <v>8.5176393079179499E-2</v>
      </c>
      <c r="P78" s="78">
        <v>5.1203217728379817E-2</v>
      </c>
      <c r="Q78" s="78">
        <v>0.10741189992907976</v>
      </c>
      <c r="R78" s="78">
        <v>0.15451000402000553</v>
      </c>
      <c r="S78" s="78">
        <v>0.13838148828151131</v>
      </c>
      <c r="T78" s="78">
        <v>0.11443467686570551</v>
      </c>
      <c r="U78" s="78">
        <v>0.21425645185303088</v>
      </c>
      <c r="V78" s="78">
        <v>0.16491770338489017</v>
      </c>
      <c r="W78" s="78">
        <v>0.2267798881529777</v>
      </c>
      <c r="X78" s="78">
        <v>0.15424516748474079</v>
      </c>
      <c r="Y78" s="78">
        <v>0.14363494777407512</v>
      </c>
      <c r="AA78" s="78">
        <v>0.15881242679912155</v>
      </c>
      <c r="AB78" s="79"/>
      <c r="AD78" s="78">
        <v>0.15881242679912155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67" t="s">
        <v>47</v>
      </c>
      <c r="H79" s="84">
        <v>0</v>
      </c>
      <c r="I79" s="84">
        <v>0</v>
      </c>
      <c r="J79" s="84">
        <v>0</v>
      </c>
      <c r="K79" s="130">
        <v>0</v>
      </c>
      <c r="L79" s="130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AA79" s="84">
        <v>0</v>
      </c>
      <c r="AB79" s="82">
        <v>0</v>
      </c>
      <c r="AD79" s="84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7.1820161050344528E-2</v>
      </c>
      <c r="D82" s="9">
        <v>7.1820161050344528E-2</v>
      </c>
      <c r="F82" s="128" t="s">
        <v>215</v>
      </c>
      <c r="H82" s="83">
        <v>-6650.3050000000003</v>
      </c>
      <c r="I82" s="83">
        <v>-6462.3429999999998</v>
      </c>
      <c r="J82" s="83">
        <v>-6462.3429999999998</v>
      </c>
      <c r="K82" s="108">
        <v>-7201.5990000000002</v>
      </c>
      <c r="L82" s="108">
        <v>-7201.5990000000002</v>
      </c>
      <c r="M82" s="83">
        <v>-534.78300000000002</v>
      </c>
      <c r="N82" s="83">
        <v>-519.38199999999995</v>
      </c>
      <c r="O82" s="83">
        <v>-422.20000000000005</v>
      </c>
      <c r="P82" s="83">
        <v>-110.31400000000008</v>
      </c>
      <c r="Q82" s="83">
        <v>-405.01499999999987</v>
      </c>
      <c r="R82" s="83">
        <v>-597.70699999999988</v>
      </c>
      <c r="S82" s="83">
        <v>-689.07300000000032</v>
      </c>
      <c r="T82" s="83">
        <v>-403.80699999999979</v>
      </c>
      <c r="U82" s="83">
        <v>-666.35099999999966</v>
      </c>
      <c r="V82" s="83">
        <v>-673.42300000000068</v>
      </c>
      <c r="W82" s="83">
        <v>-925.32600000000002</v>
      </c>
      <c r="X82" s="83">
        <v>-737.0019999999995</v>
      </c>
      <c r="Y82" s="83">
        <v>-6684.3829999999998</v>
      </c>
      <c r="AA82" s="83">
        <v>-7201.5989999999993</v>
      </c>
      <c r="AB82" s="82">
        <v>517.22</v>
      </c>
      <c r="AD82" s="83">
        <v>-7201.5989999999993</v>
      </c>
      <c r="AE82" s="82">
        <v>517.22</v>
      </c>
    </row>
    <row r="83" spans="1:31" ht="18" customHeight="1" collapsed="1" x14ac:dyDescent="0.2">
      <c r="A83" s="57"/>
      <c r="B83" s="57"/>
      <c r="C83" s="9">
        <v>7.1820161050344528E-2</v>
      </c>
      <c r="D83" s="9">
        <v>7.1820161050344528E-2</v>
      </c>
      <c r="F83" s="67" t="s">
        <v>319</v>
      </c>
      <c r="H83" s="84">
        <v>-6650.3050000000003</v>
      </c>
      <c r="I83" s="84">
        <v>-6462.3429999999998</v>
      </c>
      <c r="J83" s="84">
        <v>-6462.3429999999998</v>
      </c>
      <c r="K83" s="130">
        <v>-7201.5990000000002</v>
      </c>
      <c r="L83" s="130">
        <v>-7201.5990000000002</v>
      </c>
      <c r="M83" s="84">
        <v>-534.78300000000002</v>
      </c>
      <c r="N83" s="84">
        <v>-519.38199999999995</v>
      </c>
      <c r="O83" s="84">
        <v>-422.20000000000005</v>
      </c>
      <c r="P83" s="84">
        <v>-110.31400000000008</v>
      </c>
      <c r="Q83" s="84">
        <v>-405.01499999999987</v>
      </c>
      <c r="R83" s="84">
        <v>-597.70699999999988</v>
      </c>
      <c r="S83" s="84">
        <v>-689.07300000000032</v>
      </c>
      <c r="T83" s="84">
        <v>-403.80699999999979</v>
      </c>
      <c r="U83" s="84">
        <v>-666.35099999999966</v>
      </c>
      <c r="V83" s="84">
        <v>-673.42300000000068</v>
      </c>
      <c r="W83" s="84">
        <v>-925.32600000000002</v>
      </c>
      <c r="X83" s="84">
        <v>-737.0019999999995</v>
      </c>
      <c r="Y83" s="84">
        <v>-6684.3829999999998</v>
      </c>
      <c r="AA83" s="84">
        <v>-7201.5989999999993</v>
      </c>
      <c r="AB83" s="82">
        <v>517.22</v>
      </c>
      <c r="AD83" s="84">
        <v>-7201.5989999999993</v>
      </c>
      <c r="AE83" s="82">
        <v>517.22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0.45837921510329532</v>
      </c>
      <c r="I84" s="78">
        <v>0.44628651592900015</v>
      </c>
      <c r="J84" s="78">
        <v>0.44628651592900015</v>
      </c>
      <c r="K84" s="131">
        <v>0.41844521110086214</v>
      </c>
      <c r="L84" s="131">
        <v>0.41844521110086214</v>
      </c>
      <c r="M84" s="78">
        <v>0.42510437168721249</v>
      </c>
      <c r="N84" s="78">
        <v>0.54269339477245049</v>
      </c>
      <c r="O84" s="78">
        <v>0.48963043455570859</v>
      </c>
      <c r="P84" s="78">
        <v>0.40153313046896644</v>
      </c>
      <c r="Q84" s="78">
        <v>0.42024684696836812</v>
      </c>
      <c r="R84" s="78">
        <v>0.45332037930723257</v>
      </c>
      <c r="S84" s="78">
        <v>0.55298859070259054</v>
      </c>
      <c r="T84" s="78">
        <v>0.36840847197069548</v>
      </c>
      <c r="U84" s="78">
        <v>0.39408486221983335</v>
      </c>
      <c r="V84" s="78">
        <v>0.37717270155983301</v>
      </c>
      <c r="W84" s="78">
        <v>0.47143955446571095</v>
      </c>
      <c r="X84" s="78">
        <v>0.37108505075090359</v>
      </c>
      <c r="Y84" s="78">
        <v>0.43400366739355734</v>
      </c>
      <c r="AA84" s="78">
        <v>0.41844521110086208</v>
      </c>
      <c r="AB84" s="79"/>
      <c r="AD84" s="78">
        <v>0.41844521110086208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-437.46699999999998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482.28699999999998</v>
      </c>
      <c r="I87" s="88">
        <v>69.926000000000002</v>
      </c>
      <c r="J87" s="88">
        <v>69.926000000000002</v>
      </c>
      <c r="K87" s="108">
        <v>0</v>
      </c>
      <c r="L87" s="108">
        <v>0</v>
      </c>
      <c r="M87" s="88">
        <v>-24.15</v>
      </c>
      <c r="N87" s="88">
        <v>-37.001000000000005</v>
      </c>
      <c r="O87" s="88">
        <v>-6.3609999999999971</v>
      </c>
      <c r="P87" s="88">
        <v>2.5120000000000005</v>
      </c>
      <c r="Q87" s="88">
        <v>-44</v>
      </c>
      <c r="R87" s="88">
        <v>-100</v>
      </c>
      <c r="S87" s="88">
        <v>-166.38799999999998</v>
      </c>
      <c r="T87" s="88">
        <v>284.01299999999998</v>
      </c>
      <c r="U87" s="88">
        <v>18.638999999999996</v>
      </c>
      <c r="V87" s="88">
        <v>-38.5</v>
      </c>
      <c r="W87" s="88">
        <v>49.435000000000002</v>
      </c>
      <c r="X87" s="88">
        <v>-63.198999999999998</v>
      </c>
      <c r="Y87" s="88">
        <v>-125</v>
      </c>
      <c r="AA87" s="88">
        <v>0</v>
      </c>
      <c r="AB87" s="87">
        <v>-125</v>
      </c>
      <c r="AD87" s="88">
        <v>0</v>
      </c>
      <c r="AE87" s="87">
        <v>-125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44.819999999999993</v>
      </c>
      <c r="I88" s="83">
        <v>69.926000000000002</v>
      </c>
      <c r="J88" s="83">
        <v>69.926000000000002</v>
      </c>
      <c r="K88" s="108">
        <v>0</v>
      </c>
      <c r="L88" s="108">
        <v>0</v>
      </c>
      <c r="M88" s="83">
        <v>-24.15</v>
      </c>
      <c r="N88" s="83">
        <v>-37.001000000000005</v>
      </c>
      <c r="O88" s="83">
        <v>-6.3609999999999971</v>
      </c>
      <c r="P88" s="83">
        <v>2.5120000000000005</v>
      </c>
      <c r="Q88" s="83">
        <v>-44</v>
      </c>
      <c r="R88" s="83">
        <v>-100</v>
      </c>
      <c r="S88" s="83">
        <v>-166.38799999999998</v>
      </c>
      <c r="T88" s="83">
        <v>284.01299999999998</v>
      </c>
      <c r="U88" s="83">
        <v>18.638999999999996</v>
      </c>
      <c r="V88" s="83">
        <v>-38.5</v>
      </c>
      <c r="W88" s="83">
        <v>49.435000000000002</v>
      </c>
      <c r="X88" s="83">
        <v>-63.198999999999998</v>
      </c>
      <c r="Y88" s="83">
        <v>-125</v>
      </c>
      <c r="AA88" s="83">
        <v>0</v>
      </c>
      <c r="AB88" s="82">
        <v>-125</v>
      </c>
      <c r="AD88" s="83">
        <v>0</v>
      </c>
      <c r="AE88" s="82">
        <v>-125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-1.0001150880423524</v>
      </c>
      <c r="D89" s="9">
        <v>-1.0001150880423524</v>
      </c>
      <c r="F89" s="128" t="s">
        <v>59</v>
      </c>
      <c r="H89" s="83">
        <v>-14.455</v>
      </c>
      <c r="I89" s="83">
        <v>-32.554000000000002</v>
      </c>
      <c r="J89" s="83">
        <v>-32.554000000000002</v>
      </c>
      <c r="K89" s="108">
        <v>0</v>
      </c>
      <c r="L89" s="108">
        <v>0</v>
      </c>
      <c r="M89" s="83">
        <v>-1.2989999999999999</v>
      </c>
      <c r="N89" s="83">
        <v>-1.7450000000000001</v>
      </c>
      <c r="O89" s="83">
        <v>-0.21799999999999997</v>
      </c>
      <c r="P89" s="83">
        <v>0.16599999999999993</v>
      </c>
      <c r="Q89" s="83">
        <v>-1.859</v>
      </c>
      <c r="R89" s="83">
        <v>33.991999999999997</v>
      </c>
      <c r="S89" s="83">
        <v>-0.55699999999999861</v>
      </c>
      <c r="T89" s="83">
        <v>-0.85800000000000054</v>
      </c>
      <c r="U89" s="83">
        <v>-1.6769999999999996</v>
      </c>
      <c r="V89" s="83">
        <v>2.5859999999999985</v>
      </c>
      <c r="W89" s="83">
        <v>-1.9319999999999986</v>
      </c>
      <c r="X89" s="83">
        <v>-61.355000000000004</v>
      </c>
      <c r="Y89" s="83">
        <v>-34.756</v>
      </c>
      <c r="AA89" s="83">
        <v>0</v>
      </c>
      <c r="AB89" s="82">
        <v>-34.76</v>
      </c>
      <c r="AD89" s="83">
        <v>0</v>
      </c>
      <c r="AE89" s="82">
        <v>-34.76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-8.7499999999999994E-2</v>
      </c>
      <c r="D90" s="9">
        <v>-8.7499999999999994E-2</v>
      </c>
      <c r="F90" s="128" t="s">
        <v>58</v>
      </c>
      <c r="H90" s="83">
        <v>55</v>
      </c>
      <c r="I90" s="83">
        <v>55</v>
      </c>
      <c r="J90" s="83">
        <v>55</v>
      </c>
      <c r="K90" s="108">
        <v>80</v>
      </c>
      <c r="L90" s="108">
        <v>80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73</v>
      </c>
      <c r="U90" s="83">
        <v>0</v>
      </c>
      <c r="V90" s="83">
        <v>0</v>
      </c>
      <c r="W90" s="83">
        <v>0</v>
      </c>
      <c r="X90" s="83">
        <v>0</v>
      </c>
      <c r="Y90" s="83">
        <v>73</v>
      </c>
      <c r="AA90" s="83">
        <v>80</v>
      </c>
      <c r="AB90" s="82">
        <v>-7</v>
      </c>
      <c r="AD90" s="83">
        <v>80</v>
      </c>
      <c r="AE90" s="82">
        <v>-7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-0.99992642189684355</v>
      </c>
      <c r="D91" s="9">
        <v>-0.99992642189684355</v>
      </c>
      <c r="F91" s="128" t="s">
        <v>222</v>
      </c>
      <c r="H91" s="83">
        <v>-9.6479999999999997</v>
      </c>
      <c r="I91" s="83">
        <v>-9.4949999999999992</v>
      </c>
      <c r="J91" s="83">
        <v>-9.4949999999999992</v>
      </c>
      <c r="K91" s="108">
        <v>0</v>
      </c>
      <c r="L91" s="108">
        <v>0</v>
      </c>
      <c r="M91" s="83">
        <v>-0.80600000000000005</v>
      </c>
      <c r="N91" s="83">
        <v>-1.131</v>
      </c>
      <c r="O91" s="83">
        <v>-0.75900000000000012</v>
      </c>
      <c r="P91" s="83">
        <v>-0.19799999999999995</v>
      </c>
      <c r="Q91" s="83">
        <v>-1.012</v>
      </c>
      <c r="R91" s="83">
        <v>-2.3290000000000002</v>
      </c>
      <c r="S91" s="83">
        <v>-2.4009999999999989</v>
      </c>
      <c r="T91" s="83">
        <v>-4.4530000000000012</v>
      </c>
      <c r="U91" s="83">
        <v>-4.5860000000000003</v>
      </c>
      <c r="V91" s="83">
        <v>-2.6329999999999991</v>
      </c>
      <c r="W91" s="83">
        <v>-2.8790000000000013</v>
      </c>
      <c r="X91" s="83">
        <v>-3.9949999999999974</v>
      </c>
      <c r="Y91" s="83">
        <v>-27.181999999999999</v>
      </c>
      <c r="AA91" s="83">
        <v>0</v>
      </c>
      <c r="AB91" s="82">
        <v>-27.18</v>
      </c>
      <c r="AD91" s="83">
        <v>0</v>
      </c>
      <c r="AE91" s="82">
        <v>-27.18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1.000186601977981</v>
      </c>
      <c r="D92" s="9">
        <v>1.000186601977981</v>
      </c>
      <c r="F92" s="128" t="s">
        <v>223</v>
      </c>
      <c r="H92" s="83">
        <v>4.7779999999999996</v>
      </c>
      <c r="I92" s="83">
        <v>5.4</v>
      </c>
      <c r="J92" s="83">
        <v>5.4</v>
      </c>
      <c r="K92" s="108">
        <v>0</v>
      </c>
      <c r="L92" s="108">
        <v>0</v>
      </c>
      <c r="M92" s="83">
        <v>1.9339999999999999</v>
      </c>
      <c r="N92" s="83">
        <v>0</v>
      </c>
      <c r="O92" s="83">
        <v>0</v>
      </c>
      <c r="P92" s="83">
        <v>0</v>
      </c>
      <c r="Q92" s="83">
        <v>2.1079999999999997</v>
      </c>
      <c r="R92" s="83">
        <v>0</v>
      </c>
      <c r="S92" s="83">
        <v>0.62100000000000044</v>
      </c>
      <c r="T92" s="83">
        <v>0</v>
      </c>
      <c r="U92" s="83">
        <v>0</v>
      </c>
      <c r="V92" s="83">
        <v>0</v>
      </c>
      <c r="W92" s="83">
        <v>0.69599999999999973</v>
      </c>
      <c r="X92" s="83">
        <v>0</v>
      </c>
      <c r="Y92" s="83">
        <v>5.359</v>
      </c>
      <c r="AA92" s="83">
        <v>0</v>
      </c>
      <c r="AB92" s="82">
        <v>5.36</v>
      </c>
      <c r="AD92" s="83">
        <v>0</v>
      </c>
      <c r="AE92" s="82">
        <v>5.36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1.000654022236745</v>
      </c>
      <c r="D93" s="9">
        <v>1.000654022236745</v>
      </c>
      <c r="F93" s="60" t="s">
        <v>62</v>
      </c>
      <c r="H93" s="88">
        <v>-0.42899999999997301</v>
      </c>
      <c r="I93" s="88">
        <v>25.353999999999999</v>
      </c>
      <c r="J93" s="88">
        <v>25.353999999999999</v>
      </c>
      <c r="K93" s="108">
        <v>0</v>
      </c>
      <c r="L93" s="108">
        <v>0</v>
      </c>
      <c r="M93" s="88">
        <v>1.077</v>
      </c>
      <c r="N93" s="88">
        <v>1.0760000000000098</v>
      </c>
      <c r="O93" s="88">
        <v>0.51199999999998003</v>
      </c>
      <c r="P93" s="88">
        <v>1.000000000040302E-3</v>
      </c>
      <c r="Q93" s="88">
        <v>-3.0198066269804258E-14</v>
      </c>
      <c r="R93" s="88">
        <v>-9.999999999901199E-4</v>
      </c>
      <c r="S93" s="88">
        <v>0</v>
      </c>
      <c r="T93" s="88">
        <v>1.9999999999900098E-3</v>
      </c>
      <c r="U93" s="88">
        <v>3.9968028886505635E-14</v>
      </c>
      <c r="V93" s="88">
        <v>1.3099999999999601</v>
      </c>
      <c r="W93" s="88">
        <v>-9.9999999992972377E-4</v>
      </c>
      <c r="X93" s="88">
        <v>0.61099999999998023</v>
      </c>
      <c r="Y93" s="88">
        <v>4.5870000000000504</v>
      </c>
      <c r="AA93" s="88">
        <v>0</v>
      </c>
      <c r="AB93" s="82">
        <v>4.59</v>
      </c>
      <c r="AD93" s="88">
        <v>0</v>
      </c>
      <c r="AE93" s="82">
        <v>4.59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-0.99862574438845642</v>
      </c>
      <c r="D94" s="9">
        <v>-0.99862574438845642</v>
      </c>
      <c r="F94" s="60" t="s">
        <v>63</v>
      </c>
      <c r="H94" s="88">
        <v>-0.57599999999999996</v>
      </c>
      <c r="I94" s="88">
        <v>-0.69699999999999995</v>
      </c>
      <c r="J94" s="88">
        <v>-0.69699999999999995</v>
      </c>
      <c r="K94" s="108">
        <v>0</v>
      </c>
      <c r="L94" s="108">
        <v>0</v>
      </c>
      <c r="M94" s="88">
        <v>0</v>
      </c>
      <c r="N94" s="88">
        <v>0</v>
      </c>
      <c r="O94" s="88">
        <v>-1.5649999999999999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-0.61799999999999988</v>
      </c>
      <c r="X94" s="88">
        <v>0</v>
      </c>
      <c r="Y94" s="88">
        <v>-2.1829999999999998</v>
      </c>
      <c r="AA94" s="88">
        <v>0</v>
      </c>
      <c r="AB94" s="82">
        <v>-2.1800000000000002</v>
      </c>
      <c r="AD94" s="88">
        <v>0</v>
      </c>
      <c r="AE94" s="82">
        <v>-2.1800000000000002</v>
      </c>
    </row>
    <row r="95" spans="1:31" ht="18" hidden="1" customHeight="1" outlineLevel="1" x14ac:dyDescent="0.2">
      <c r="A95" s="57"/>
      <c r="B95" s="57"/>
      <c r="C95" s="9">
        <v>0.9999189035763193</v>
      </c>
      <c r="D95" s="9">
        <v>0.9999189035763193</v>
      </c>
      <c r="F95" s="128" t="s">
        <v>65</v>
      </c>
      <c r="H95" s="83">
        <v>0.91200000000106751</v>
      </c>
      <c r="I95" s="83">
        <v>-83.762000000001493</v>
      </c>
      <c r="J95" s="83">
        <v>-83.762000000001493</v>
      </c>
      <c r="K95" s="108">
        <v>0</v>
      </c>
      <c r="L95" s="108">
        <v>0</v>
      </c>
      <c r="M95" s="83">
        <v>12.76600000000005</v>
      </c>
      <c r="N95" s="83">
        <v>-7.3280000000000349</v>
      </c>
      <c r="O95" s="83">
        <v>11.056000000000186</v>
      </c>
      <c r="P95" s="83">
        <v>4.5319999999998863</v>
      </c>
      <c r="Q95" s="83">
        <v>-26.981000000000083</v>
      </c>
      <c r="R95" s="83">
        <v>45.918000000000134</v>
      </c>
      <c r="S95" s="83">
        <v>288.53200000000004</v>
      </c>
      <c r="T95" s="83">
        <v>-436.25099999999998</v>
      </c>
      <c r="U95" s="83">
        <v>-7.6720000000001587</v>
      </c>
      <c r="V95" s="83">
        <v>121.4329999999911</v>
      </c>
      <c r="W95" s="83">
        <v>-85.647999999989963</v>
      </c>
      <c r="X95" s="83">
        <v>91.973999999998938</v>
      </c>
      <c r="Y95" s="83">
        <v>12.331000000000406</v>
      </c>
      <c r="AA95" s="83">
        <v>0</v>
      </c>
      <c r="AB95" s="82">
        <v>12.33</v>
      </c>
      <c r="AD95" s="83">
        <v>0</v>
      </c>
      <c r="AE95" s="82">
        <v>12.33</v>
      </c>
    </row>
    <row r="96" spans="1:31" ht="18" customHeight="1" collapsed="1" x14ac:dyDescent="0.2">
      <c r="A96" s="57"/>
      <c r="B96" s="57"/>
      <c r="C96" s="9">
        <v>-2.203125</v>
      </c>
      <c r="D96" s="9">
        <v>-2.203125</v>
      </c>
      <c r="F96" s="67" t="s">
        <v>33</v>
      </c>
      <c r="H96" s="84">
        <v>81.407000000001062</v>
      </c>
      <c r="I96" s="84">
        <v>4.5149999999985084</v>
      </c>
      <c r="J96" s="84">
        <v>4.5149999999985084</v>
      </c>
      <c r="K96" s="130">
        <v>80</v>
      </c>
      <c r="L96" s="130">
        <v>80</v>
      </c>
      <c r="M96" s="84">
        <v>-11.55499999999995</v>
      </c>
      <c r="N96" s="84">
        <v>-47.205000000000041</v>
      </c>
      <c r="O96" s="84">
        <v>3.7180000000001883</v>
      </c>
      <c r="P96" s="84">
        <v>7.0119999999998868</v>
      </c>
      <c r="Q96" s="84">
        <v>-71.744000000000085</v>
      </c>
      <c r="R96" s="84">
        <v>-22.418999999999869</v>
      </c>
      <c r="S96" s="84">
        <v>119.80700000000002</v>
      </c>
      <c r="T96" s="84">
        <v>-84.548999999999978</v>
      </c>
      <c r="U96" s="84">
        <v>4.7039999999998372</v>
      </c>
      <c r="V96" s="84">
        <v>82.8859999999911</v>
      </c>
      <c r="W96" s="84">
        <v>-40.32799999998997</v>
      </c>
      <c r="X96" s="84">
        <v>-36.575000000001069</v>
      </c>
      <c r="Y96" s="84">
        <v>-96.247999999999593</v>
      </c>
      <c r="AA96" s="84">
        <v>80</v>
      </c>
      <c r="AB96" s="82">
        <v>-176.25</v>
      </c>
      <c r="AD96" s="84">
        <v>80</v>
      </c>
      <c r="AE96" s="82">
        <v>-176.25</v>
      </c>
    </row>
    <row r="97" spans="1:33" ht="18" customHeight="1" x14ac:dyDescent="0.2">
      <c r="A97" s="52" t="s">
        <v>21</v>
      </c>
      <c r="B97" s="52" t="s">
        <v>22</v>
      </c>
      <c r="C97" s="9">
        <v>6.0936281405335635E-2</v>
      </c>
      <c r="D97" s="9">
        <v>6.0936281405335635E-2</v>
      </c>
      <c r="F97" s="117" t="s">
        <v>125</v>
      </c>
      <c r="H97" s="86">
        <v>-9821.8179999999993</v>
      </c>
      <c r="I97" s="86">
        <v>-10034.904</v>
      </c>
      <c r="J97" s="86">
        <v>-10034.904</v>
      </c>
      <c r="K97" s="111">
        <v>-10880.874</v>
      </c>
      <c r="L97" s="111">
        <v>-10880.874</v>
      </c>
      <c r="M97" s="86">
        <v>-866.75800000000004</v>
      </c>
      <c r="N97" s="86">
        <v>-876.65300000000002</v>
      </c>
      <c r="O97" s="86">
        <v>-581.38099999999986</v>
      </c>
      <c r="P97" s="86">
        <v>-210.77100000000019</v>
      </c>
      <c r="Q97" s="86">
        <v>-696.36799999999994</v>
      </c>
      <c r="R97" s="86">
        <v>-924.14899999999989</v>
      </c>
      <c r="S97" s="86">
        <v>-848.51500000000033</v>
      </c>
      <c r="T97" s="86">
        <v>-717.21699999999964</v>
      </c>
      <c r="U97" s="86">
        <v>-1078.9949999999999</v>
      </c>
      <c r="V97" s="86">
        <v>-922.94100000000981</v>
      </c>
      <c r="W97" s="86">
        <v>-1405.6409999999896</v>
      </c>
      <c r="X97" s="86">
        <v>-1088.4500000000007</v>
      </c>
      <c r="Y97" s="296">
        <v>-10217.839</v>
      </c>
      <c r="AA97" s="86">
        <v>-10880.874</v>
      </c>
      <c r="AB97" s="82">
        <v>663.04</v>
      </c>
      <c r="AD97" s="86">
        <v>-10880.874</v>
      </c>
      <c r="AE97" s="82">
        <v>663.04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0.23933520989065846</v>
      </c>
      <c r="I98" s="78">
        <v>0.23865338556788884</v>
      </c>
      <c r="J98" s="78">
        <v>0.23865338556788884</v>
      </c>
      <c r="K98" s="131">
        <v>0.24775817920562765</v>
      </c>
      <c r="L98" s="131">
        <v>0.24775817920562765</v>
      </c>
      <c r="M98" s="78">
        <v>0.2255733687689104</v>
      </c>
      <c r="N98" s="78">
        <v>0.2566708125016835</v>
      </c>
      <c r="O98" s="78">
        <v>0.19709721305467606</v>
      </c>
      <c r="P98" s="78">
        <v>8.2965911984988885E-2</v>
      </c>
      <c r="Q98" s="78">
        <v>0.2226192725411564</v>
      </c>
      <c r="R98" s="78">
        <v>0.27021766266074121</v>
      </c>
      <c r="S98" s="78">
        <v>0.25047030614103372</v>
      </c>
      <c r="T98" s="78">
        <v>0.22303021595977823</v>
      </c>
      <c r="U98" s="78">
        <v>0.279520290184336</v>
      </c>
      <c r="V98" s="78">
        <v>0.22565546344844911</v>
      </c>
      <c r="W98" s="78">
        <v>0.3396712128827688</v>
      </c>
      <c r="X98" s="78">
        <v>0.25573629827200323</v>
      </c>
      <c r="Y98" s="78">
        <v>0.24187519814821712</v>
      </c>
      <c r="AA98" s="78">
        <v>0.24775817920562765</v>
      </c>
      <c r="AB98" s="79"/>
      <c r="AD98" s="78">
        <v>0.24775817920562765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31.952999999999999</v>
      </c>
      <c r="I100" s="94">
        <v>28.568000000000001</v>
      </c>
      <c r="J100" s="94">
        <v>28.568000000000001</v>
      </c>
      <c r="K100" s="133">
        <v>31.68</v>
      </c>
      <c r="L100" s="133">
        <v>31.68</v>
      </c>
      <c r="M100" s="94">
        <v>28.128</v>
      </c>
      <c r="N100" s="94">
        <v>29.567999999999998</v>
      </c>
      <c r="O100" s="94">
        <v>23.688000000000002</v>
      </c>
      <c r="P100" s="94">
        <v>22.475999999999985</v>
      </c>
      <c r="Q100" s="94">
        <v>30.456000000000017</v>
      </c>
      <c r="R100" s="94">
        <v>30.515999999999991</v>
      </c>
      <c r="S100" s="94">
        <v>30</v>
      </c>
      <c r="T100" s="94">
        <v>29.111999999999995</v>
      </c>
      <c r="U100" s="94">
        <v>26.724000000000018</v>
      </c>
      <c r="V100" s="94">
        <v>23.843999999999994</v>
      </c>
      <c r="W100" s="94">
        <v>21.072000000000003</v>
      </c>
      <c r="X100" s="94">
        <v>21.743999999999971</v>
      </c>
      <c r="Y100" s="94">
        <v>26.443999999999999</v>
      </c>
      <c r="Z100" s="56"/>
      <c r="AA100" s="94">
        <v>31.68</v>
      </c>
      <c r="AB100" s="95">
        <v>-5.24</v>
      </c>
      <c r="AC100" s="56"/>
      <c r="AD100" s="94">
        <v>31.68</v>
      </c>
      <c r="AE100" s="95">
        <v>-5.24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9.5739999999999998</v>
      </c>
      <c r="I101" s="94">
        <v>7.5620000000000003</v>
      </c>
      <c r="J101" s="94">
        <v>7.5620000000000003</v>
      </c>
      <c r="K101" s="133">
        <v>9.61</v>
      </c>
      <c r="L101" s="133">
        <v>9.61</v>
      </c>
      <c r="M101" s="94">
        <v>7.7040000000000006</v>
      </c>
      <c r="N101" s="94">
        <v>8.1719999999999988</v>
      </c>
      <c r="O101" s="94">
        <v>5.724000000000002</v>
      </c>
      <c r="P101" s="94">
        <v>2.1000000000000014</v>
      </c>
      <c r="Q101" s="94">
        <v>7.7759999999999998</v>
      </c>
      <c r="R101" s="94">
        <v>7.272000000000002</v>
      </c>
      <c r="S101" s="94">
        <v>7.1639999999999944</v>
      </c>
      <c r="T101" s="94">
        <v>7.740000000000002</v>
      </c>
      <c r="U101" s="94">
        <v>8.171999999999997</v>
      </c>
      <c r="V101" s="94">
        <v>7.3080000000000069</v>
      </c>
      <c r="W101" s="94">
        <v>8.0519999999999925</v>
      </c>
      <c r="X101" s="94">
        <v>7.7400000000000091</v>
      </c>
      <c r="Y101" s="94">
        <v>7.0770000000000008</v>
      </c>
      <c r="Z101" s="56"/>
      <c r="AA101" s="94">
        <v>9.61</v>
      </c>
      <c r="AB101" s="95">
        <v>-2.5299999999999998</v>
      </c>
      <c r="AC101" s="56"/>
      <c r="AD101" s="94">
        <v>9.61</v>
      </c>
      <c r="AE101" s="95">
        <v>-2.5299999999999998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295.214</v>
      </c>
      <c r="I102" s="94">
        <v>286.91300000000001</v>
      </c>
      <c r="J102" s="94">
        <v>286.91300000000001</v>
      </c>
      <c r="K102" s="133">
        <v>317.33999999999997</v>
      </c>
      <c r="L102" s="133">
        <v>317.33999999999997</v>
      </c>
      <c r="M102" s="94">
        <v>277.15199999999999</v>
      </c>
      <c r="N102" s="94">
        <v>280.54800000000006</v>
      </c>
      <c r="O102" s="94">
        <v>205.63199999999995</v>
      </c>
      <c r="P102" s="94">
        <v>99.828000000000088</v>
      </c>
      <c r="Q102" s="94">
        <v>248.31600000000003</v>
      </c>
      <c r="R102" s="94">
        <v>277.77599999999984</v>
      </c>
      <c r="S102" s="94">
        <v>295.0920000000001</v>
      </c>
      <c r="T102" s="94">
        <v>290.6880000000001</v>
      </c>
      <c r="U102" s="94">
        <v>294.05999999999995</v>
      </c>
      <c r="V102" s="94">
        <v>304.52399999999989</v>
      </c>
      <c r="W102" s="94">
        <v>304.89600000000019</v>
      </c>
      <c r="X102" s="94">
        <v>286.69199999999955</v>
      </c>
      <c r="Y102" s="94">
        <v>263.767</v>
      </c>
      <c r="Z102" s="56"/>
      <c r="AA102" s="94">
        <v>317.33999999999997</v>
      </c>
      <c r="AB102" s="95">
        <v>-53.57</v>
      </c>
      <c r="AC102" s="56"/>
      <c r="AD102" s="94">
        <v>317.33999999999997</v>
      </c>
      <c r="AE102" s="95">
        <v>-53.57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3.49</v>
      </c>
      <c r="I103" s="94">
        <v>4.1239999999999997</v>
      </c>
      <c r="J103" s="94">
        <v>4.1239999999999997</v>
      </c>
      <c r="K103" s="133">
        <v>3.5</v>
      </c>
      <c r="L103" s="133">
        <v>3.5</v>
      </c>
      <c r="M103" s="94">
        <v>3.984</v>
      </c>
      <c r="N103" s="94">
        <v>3.7919999999999998</v>
      </c>
      <c r="O103" s="94">
        <v>2.1959999999999997</v>
      </c>
      <c r="P103" s="94">
        <v>-0.14400000000000013</v>
      </c>
      <c r="Q103" s="94">
        <v>3.120000000000001</v>
      </c>
      <c r="R103" s="94">
        <v>3.0839999999999996</v>
      </c>
      <c r="S103" s="94">
        <v>3.588000000000001</v>
      </c>
      <c r="T103" s="94">
        <v>3.7199999999999989</v>
      </c>
      <c r="U103" s="94">
        <v>4.5839999999999996</v>
      </c>
      <c r="V103" s="94">
        <v>5.3160000000000025</v>
      </c>
      <c r="W103" s="94">
        <v>5.5799999999999983</v>
      </c>
      <c r="X103" s="94">
        <v>5.0399999999999991</v>
      </c>
      <c r="Y103" s="94">
        <v>3.6549999999999998</v>
      </c>
      <c r="Z103" s="56"/>
      <c r="AA103" s="94">
        <v>3.5</v>
      </c>
      <c r="AB103" s="95">
        <v>0.16</v>
      </c>
      <c r="AC103" s="56"/>
      <c r="AD103" s="94">
        <v>3.5</v>
      </c>
      <c r="AE103" s="95">
        <v>0.16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340.23099999999999</v>
      </c>
      <c r="I104" s="96">
        <v>327.16699999999997</v>
      </c>
      <c r="J104" s="96">
        <v>327.16699999999997</v>
      </c>
      <c r="K104" s="134">
        <v>362.13</v>
      </c>
      <c r="L104" s="134">
        <v>362.13</v>
      </c>
      <c r="M104" s="96">
        <v>316.96800000000002</v>
      </c>
      <c r="N104" s="96">
        <v>322.08</v>
      </c>
      <c r="O104" s="96">
        <v>237.24</v>
      </c>
      <c r="P104" s="96">
        <v>124.25999999999885</v>
      </c>
      <c r="Q104" s="96">
        <v>289.66800000000103</v>
      </c>
      <c r="R104" s="96">
        <v>318.64800000000014</v>
      </c>
      <c r="S104" s="96">
        <v>335.84400000000005</v>
      </c>
      <c r="T104" s="96">
        <v>331.25999999999976</v>
      </c>
      <c r="U104" s="96">
        <v>333.53999999999996</v>
      </c>
      <c r="V104" s="96">
        <v>340.99200000000019</v>
      </c>
      <c r="W104" s="96">
        <v>339.60000000000036</v>
      </c>
      <c r="X104" s="96">
        <v>321.21599999999944</v>
      </c>
      <c r="Y104" s="96">
        <v>300.94299999999998</v>
      </c>
      <c r="AA104" s="96">
        <v>362.13</v>
      </c>
      <c r="AB104" s="95">
        <v>-61.19</v>
      </c>
      <c r="AD104" s="96">
        <v>362.13</v>
      </c>
      <c r="AE104" s="95">
        <v>-61.19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369.40899999999999</v>
      </c>
      <c r="I105" s="97">
        <v>356.923</v>
      </c>
      <c r="J105" s="97">
        <v>356.923</v>
      </c>
      <c r="K105" s="134">
        <v>362.13</v>
      </c>
      <c r="L105" s="134">
        <v>362.13</v>
      </c>
      <c r="M105" s="97">
        <v>353.55600000000004</v>
      </c>
      <c r="N105" s="97">
        <v>352.28399999999999</v>
      </c>
      <c r="O105" s="97">
        <v>282.74400000000003</v>
      </c>
      <c r="P105" s="97">
        <v>152.62799999999993</v>
      </c>
      <c r="Q105" s="97">
        <v>317.92799999999988</v>
      </c>
      <c r="R105" s="97">
        <v>341.12400000000002</v>
      </c>
      <c r="S105" s="97">
        <v>361.2360000000001</v>
      </c>
      <c r="T105" s="97">
        <v>359.39999999999964</v>
      </c>
      <c r="U105" s="97">
        <v>364.98000000000047</v>
      </c>
      <c r="V105" s="97">
        <v>373.8720000000003</v>
      </c>
      <c r="W105" s="97">
        <v>378.98399999999947</v>
      </c>
      <c r="X105" s="97">
        <v>352.42799999999988</v>
      </c>
      <c r="Y105" s="97">
        <v>332.59699999999998</v>
      </c>
      <c r="Z105" s="56"/>
      <c r="AA105" s="97">
        <v>362.13</v>
      </c>
      <c r="AB105" s="98">
        <v>-29.53</v>
      </c>
      <c r="AC105" s="56"/>
      <c r="AD105" s="97">
        <v>362.13</v>
      </c>
      <c r="AE105" s="98">
        <v>-29.53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29.177999999999997</v>
      </c>
      <c r="I106" s="96">
        <v>29.756000000000029</v>
      </c>
      <c r="J106" s="96">
        <v>29.756000000000029</v>
      </c>
      <c r="K106" s="134">
        <v>0</v>
      </c>
      <c r="L106" s="134">
        <v>0</v>
      </c>
      <c r="M106" s="96">
        <v>36.588000000000022</v>
      </c>
      <c r="N106" s="96">
        <v>30.204000000000008</v>
      </c>
      <c r="O106" s="96">
        <v>45.504000000000019</v>
      </c>
      <c r="P106" s="96">
        <v>28.368000000001075</v>
      </c>
      <c r="Q106" s="96">
        <v>28.259999999998854</v>
      </c>
      <c r="R106" s="96">
        <v>22.475999999999885</v>
      </c>
      <c r="S106" s="96">
        <v>25.392000000000053</v>
      </c>
      <c r="T106" s="96">
        <v>28.139999999999873</v>
      </c>
      <c r="U106" s="96">
        <v>31.440000000000509</v>
      </c>
      <c r="V106" s="96">
        <v>32.880000000000109</v>
      </c>
      <c r="W106" s="96">
        <v>39.383999999999105</v>
      </c>
      <c r="X106" s="96">
        <v>31.212000000000444</v>
      </c>
      <c r="Y106" s="96">
        <v>31.653999999999996</v>
      </c>
      <c r="AA106" s="96">
        <v>0</v>
      </c>
      <c r="AB106" s="95">
        <v>31.65</v>
      </c>
      <c r="AD106" s="96">
        <v>0</v>
      </c>
      <c r="AE106" s="95">
        <v>31.65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7.8985622981573259E-2</v>
      </c>
      <c r="I107" s="90">
        <v>8.3368121415543492E-2</v>
      </c>
      <c r="J107" s="90">
        <v>8.3368121415543492E-2</v>
      </c>
      <c r="K107" s="135">
        <v>0</v>
      </c>
      <c r="L107" s="135">
        <v>0</v>
      </c>
      <c r="M107" s="90">
        <v>0.10348572786206434</v>
      </c>
      <c r="N107" s="90">
        <v>8.5737643492182464E-2</v>
      </c>
      <c r="O107" s="90">
        <v>0.16093710211357276</v>
      </c>
      <c r="P107" s="90">
        <v>0.18586366852740707</v>
      </c>
      <c r="Q107" s="90">
        <v>8.8888050124552934E-2</v>
      </c>
      <c r="R107" s="90">
        <v>6.5888064164350446E-2</v>
      </c>
      <c r="S107" s="90">
        <v>7.0291997475334808E-2</v>
      </c>
      <c r="T107" s="90">
        <v>7.8297161936560666E-2</v>
      </c>
      <c r="U107" s="90">
        <v>8.6141706394872231E-2</v>
      </c>
      <c r="V107" s="90">
        <v>8.7944537167800971E-2</v>
      </c>
      <c r="W107" s="90">
        <v>0.10391995440440535</v>
      </c>
      <c r="X107" s="90">
        <v>8.8562770267970922E-2</v>
      </c>
      <c r="Y107" s="90">
        <v>9.5172235468149138E-2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0.12961065165043051</v>
      </c>
      <c r="D108" s="9">
        <v>0.12961065165043051</v>
      </c>
      <c r="F108" s="128" t="s">
        <v>73</v>
      </c>
      <c r="H108" s="83">
        <v>-15079.11591</v>
      </c>
      <c r="I108" s="83">
        <v>-14858.04652</v>
      </c>
      <c r="J108" s="83">
        <v>-14858.04652</v>
      </c>
      <c r="K108" s="108">
        <v>-15918.058999999999</v>
      </c>
      <c r="L108" s="108">
        <v>-15918.058999999999</v>
      </c>
      <c r="M108" s="83">
        <v>-1225.89545</v>
      </c>
      <c r="N108" s="83">
        <v>-1242.72354</v>
      </c>
      <c r="O108" s="83">
        <v>-973.06934000000001</v>
      </c>
      <c r="P108" s="83">
        <v>-611.20840999999018</v>
      </c>
      <c r="Q108" s="83">
        <v>-991.63629000001947</v>
      </c>
      <c r="R108" s="83">
        <v>-1430.9941499999904</v>
      </c>
      <c r="S108" s="83">
        <v>-1224.2440100000003</v>
      </c>
      <c r="T108" s="83">
        <v>-1121.2726899999898</v>
      </c>
      <c r="U108" s="83">
        <v>-1246.4737900000091</v>
      </c>
      <c r="V108" s="83">
        <v>-1304.5577600000015</v>
      </c>
      <c r="W108" s="83">
        <v>-1204.2656299999999</v>
      </c>
      <c r="X108" s="83">
        <v>-1278.5713500000002</v>
      </c>
      <c r="Y108" s="83">
        <v>-13854.912410000001</v>
      </c>
      <c r="AA108" s="83">
        <v>-15918.058999999999</v>
      </c>
      <c r="AB108" s="82">
        <v>2063.15</v>
      </c>
      <c r="AD108" s="83">
        <v>-15918.058999999999</v>
      </c>
      <c r="AE108" s="82">
        <v>2063.15</v>
      </c>
    </row>
    <row r="109" spans="1:33" ht="18" customHeight="1" x14ac:dyDescent="0.2">
      <c r="A109" s="52" t="s">
        <v>225</v>
      </c>
      <c r="B109" s="52" t="s">
        <v>23</v>
      </c>
      <c r="C109" s="9">
        <v>-0.99977972564449225</v>
      </c>
      <c r="D109" s="9">
        <v>-0.99977972564449225</v>
      </c>
      <c r="F109" s="126" t="s">
        <v>226</v>
      </c>
      <c r="G109" s="58"/>
      <c r="H109" s="87">
        <v>62.615749999999998</v>
      </c>
      <c r="I109" s="87">
        <v>16.265219999999999</v>
      </c>
      <c r="J109" s="87">
        <v>16.265219999999999</v>
      </c>
      <c r="K109" s="87">
        <v>0</v>
      </c>
      <c r="L109" s="87">
        <v>0</v>
      </c>
      <c r="M109" s="87">
        <v>-59.966760000000001</v>
      </c>
      <c r="N109" s="87">
        <v>-51.816880000000005</v>
      </c>
      <c r="O109" s="87">
        <v>-17.380809999999983</v>
      </c>
      <c r="P109" s="87">
        <v>-5.8595600000000161</v>
      </c>
      <c r="Q109" s="87">
        <v>-0.8946499999999844</v>
      </c>
      <c r="R109" s="87">
        <v>58.345929999999981</v>
      </c>
      <c r="S109" s="87">
        <v>78.615060000000014</v>
      </c>
      <c r="T109" s="87">
        <v>239.92793</v>
      </c>
      <c r="U109" s="87">
        <v>-12.082239999999985</v>
      </c>
      <c r="V109" s="87">
        <v>-96.545389999999998</v>
      </c>
      <c r="W109" s="87">
        <v>-85.59453000000002</v>
      </c>
      <c r="X109" s="87">
        <v>-67.812739999999991</v>
      </c>
      <c r="Y109" s="87">
        <v>-21.064640000000001</v>
      </c>
      <c r="Z109" s="58"/>
      <c r="AA109" s="87">
        <v>0</v>
      </c>
      <c r="AB109" s="82">
        <v>-21.06</v>
      </c>
      <c r="AC109" s="58"/>
      <c r="AD109" s="87">
        <v>0</v>
      </c>
      <c r="AE109" s="82">
        <v>-21.06</v>
      </c>
    </row>
    <row r="110" spans="1:33" ht="18" customHeight="1" x14ac:dyDescent="0.2">
      <c r="A110" s="52" t="s">
        <v>41</v>
      </c>
      <c r="B110" s="52" t="s">
        <v>23</v>
      </c>
      <c r="C110" s="9">
        <v>1.34</v>
      </c>
      <c r="D110" s="9">
        <v>1.34</v>
      </c>
      <c r="F110" s="128" t="s">
        <v>64</v>
      </c>
      <c r="H110" s="83">
        <v>-1.000000000273E-5</v>
      </c>
      <c r="I110" s="83">
        <v>6.2172489379008798E-15</v>
      </c>
      <c r="J110" s="83">
        <v>6.2172489379008798E-15</v>
      </c>
      <c r="K110" s="108">
        <v>0.5</v>
      </c>
      <c r="L110" s="108">
        <v>0.5</v>
      </c>
      <c r="M110" s="83">
        <v>0.26</v>
      </c>
      <c r="N110" s="83">
        <v>0.26</v>
      </c>
      <c r="O110" s="83">
        <v>0.12999999999999901</v>
      </c>
      <c r="P110" s="83">
        <v>1.9984014443252818E-15</v>
      </c>
      <c r="Q110" s="83">
        <v>-9.9920072216264089E-16</v>
      </c>
      <c r="R110" s="83">
        <v>0</v>
      </c>
      <c r="S110" s="83">
        <v>0</v>
      </c>
      <c r="T110" s="83">
        <v>1.9984014443252818E-15</v>
      </c>
      <c r="U110" s="83">
        <v>4.9960036108132044E-15</v>
      </c>
      <c r="V110" s="83">
        <v>0.38999999999999302</v>
      </c>
      <c r="W110" s="83">
        <v>0</v>
      </c>
      <c r="X110" s="83">
        <v>0.13000000000000989</v>
      </c>
      <c r="Y110" s="83">
        <v>1.1700000000000099</v>
      </c>
      <c r="AA110" s="83">
        <v>0.5</v>
      </c>
      <c r="AB110" s="82">
        <v>0.67</v>
      </c>
      <c r="AD110" s="83">
        <v>0.5</v>
      </c>
      <c r="AE110" s="82">
        <v>0.67</v>
      </c>
    </row>
    <row r="111" spans="1:33" ht="18" customHeight="1" x14ac:dyDescent="0.2">
      <c r="A111" s="52" t="s">
        <v>228</v>
      </c>
      <c r="B111" s="52" t="s">
        <v>23</v>
      </c>
      <c r="C111" s="9">
        <v>0.99996180836055704</v>
      </c>
      <c r="D111" s="9">
        <v>0.99996180836055704</v>
      </c>
      <c r="F111" s="128" t="s">
        <v>392</v>
      </c>
      <c r="H111" s="83">
        <v>48.668770000000002</v>
      </c>
      <c r="I111" s="83">
        <v>60.233179999999997</v>
      </c>
      <c r="J111" s="83">
        <v>60.233179999999997</v>
      </c>
      <c r="K111" s="108">
        <v>0</v>
      </c>
      <c r="L111" s="108">
        <v>0</v>
      </c>
      <c r="M111" s="83">
        <v>1.32795</v>
      </c>
      <c r="N111" s="83">
        <v>5.5871200000000005</v>
      </c>
      <c r="O111" s="83">
        <v>0.91535999999999973</v>
      </c>
      <c r="P111" s="83">
        <v>6.51417</v>
      </c>
      <c r="Q111" s="83">
        <v>6.9871799999999986</v>
      </c>
      <c r="R111" s="83">
        <v>2.9349600000000002</v>
      </c>
      <c r="S111" s="83">
        <v>5.0221400000000003</v>
      </c>
      <c r="T111" s="83">
        <v>9.5540999999999983</v>
      </c>
      <c r="U111" s="83">
        <v>4.5054200000000009</v>
      </c>
      <c r="V111" s="83">
        <v>3.3484800000000021</v>
      </c>
      <c r="W111" s="83">
        <v>2.1291799999999981</v>
      </c>
      <c r="X111" s="83">
        <v>2.7559100000000001</v>
      </c>
      <c r="Y111" s="83">
        <v>51.581969999999998</v>
      </c>
      <c r="AA111" s="83">
        <v>0</v>
      </c>
      <c r="AB111" s="82">
        <v>51.58</v>
      </c>
      <c r="AD111" s="83">
        <v>0</v>
      </c>
      <c r="AE111" s="82">
        <v>51.58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-96.176739999999995</v>
      </c>
      <c r="P112" s="83">
        <v>-271.98455999999999</v>
      </c>
      <c r="Q112" s="83">
        <v>-49.726950000000045</v>
      </c>
      <c r="R112" s="83">
        <v>84.697170000000028</v>
      </c>
      <c r="S112" s="83">
        <v>270.36266000000001</v>
      </c>
      <c r="T112" s="83">
        <v>48.046969999999995</v>
      </c>
      <c r="U112" s="83">
        <v>10.183209999999999</v>
      </c>
      <c r="V112" s="83">
        <v>-0.84586999999999968</v>
      </c>
      <c r="W112" s="83">
        <v>-1.7533599999999998</v>
      </c>
      <c r="X112" s="83">
        <v>7.19747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0.99931145872387495</v>
      </c>
      <c r="D113" s="9">
        <v>0.99931145872387495</v>
      </c>
      <c r="F113" s="128" t="s">
        <v>74</v>
      </c>
      <c r="H113" s="83">
        <v>-28.511150000000001</v>
      </c>
      <c r="I113" s="83">
        <v>-16.265709999999999</v>
      </c>
      <c r="J113" s="83">
        <v>-16.265709999999999</v>
      </c>
      <c r="K113" s="108">
        <v>0</v>
      </c>
      <c r="L113" s="108">
        <v>0</v>
      </c>
      <c r="M113" s="83">
        <v>7.4982899999999999</v>
      </c>
      <c r="N113" s="83">
        <v>-10.955</v>
      </c>
      <c r="O113" s="83">
        <v>11.933</v>
      </c>
      <c r="P113" s="83">
        <v>1.7763568394002505E-15</v>
      </c>
      <c r="Q113" s="83">
        <v>0</v>
      </c>
      <c r="R113" s="83">
        <v>0</v>
      </c>
      <c r="S113" s="83">
        <v>0</v>
      </c>
      <c r="T113" s="83">
        <v>0</v>
      </c>
      <c r="U113" s="83">
        <v>-0.34919000000000011</v>
      </c>
      <c r="V113" s="83">
        <v>-1.3356400000000006</v>
      </c>
      <c r="W113" s="83">
        <v>0.22337000000000007</v>
      </c>
      <c r="X113" s="83">
        <v>0</v>
      </c>
      <c r="Y113" s="83">
        <v>7.0148299999999999</v>
      </c>
      <c r="AA113" s="83">
        <v>0</v>
      </c>
      <c r="AB113" s="82">
        <v>7.01</v>
      </c>
      <c r="AD113" s="83">
        <v>0</v>
      </c>
      <c r="AE113" s="82">
        <v>7.01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21.418987272727271</v>
      </c>
      <c r="I114" s="96">
        <v>29.730439772727269</v>
      </c>
      <c r="J114" s="96">
        <v>29.730439772727269</v>
      </c>
      <c r="K114" s="134">
        <v>8.2795454545454543</v>
      </c>
      <c r="L114" s="134">
        <v>8.2795454545454543</v>
      </c>
      <c r="M114" s="96">
        <v>22.582775454545455</v>
      </c>
      <c r="N114" s="96">
        <v>35.47361999999999</v>
      </c>
      <c r="O114" s="96">
        <v>18.843700909090909</v>
      </c>
      <c r="P114" s="96">
        <v>11.088212727272735</v>
      </c>
      <c r="Q114" s="96">
        <v>-3.4492309090909066</v>
      </c>
      <c r="R114" s="96">
        <v>25.685961818181809</v>
      </c>
      <c r="S114" s="96">
        <v>20.938159090909096</v>
      </c>
      <c r="T114" s="96">
        <v>35.011011818181807</v>
      </c>
      <c r="U114" s="96">
        <v>39.894308181818182</v>
      </c>
      <c r="V114" s="96">
        <v>42.371686363636357</v>
      </c>
      <c r="W114" s="96">
        <v>41.555356363636399</v>
      </c>
      <c r="X114" s="96">
        <v>38.731434545454519</v>
      </c>
      <c r="Y114" s="96">
        <v>27.393916363636365</v>
      </c>
      <c r="AA114" s="96">
        <v>8.2795454545454543</v>
      </c>
      <c r="AB114" s="95">
        <v>19.11</v>
      </c>
      <c r="AD114" s="96">
        <v>8.2795454545454543</v>
      </c>
      <c r="AE114" s="95">
        <v>19.11</v>
      </c>
    </row>
    <row r="115" spans="1:33" ht="18" customHeight="1" collapsed="1" x14ac:dyDescent="0.2">
      <c r="A115" s="52" t="s">
        <v>25</v>
      </c>
      <c r="B115" s="52" t="s">
        <v>23</v>
      </c>
      <c r="C115" s="9">
        <v>-2.3086192698325556</v>
      </c>
      <c r="D115" s="9">
        <v>-2.3086192698325556</v>
      </c>
      <c r="F115" s="128" t="s">
        <v>75</v>
      </c>
      <c r="H115" s="83">
        <v>-942.43543999999997</v>
      </c>
      <c r="I115" s="83">
        <v>-1308.1393499999999</v>
      </c>
      <c r="J115" s="83">
        <v>-1308.1393499999999</v>
      </c>
      <c r="K115" s="108">
        <v>-364.3</v>
      </c>
      <c r="L115" s="108">
        <v>-364.3</v>
      </c>
      <c r="M115" s="83">
        <v>-82.803510000000003</v>
      </c>
      <c r="N115" s="83">
        <v>-130.06993999999997</v>
      </c>
      <c r="O115" s="83">
        <v>-69.09357</v>
      </c>
      <c r="P115" s="83">
        <v>-40.656780000000026</v>
      </c>
      <c r="Q115" s="83">
        <v>12.647179999999992</v>
      </c>
      <c r="R115" s="83">
        <v>-94.181859999999972</v>
      </c>
      <c r="S115" s="83">
        <v>-76.773250000000019</v>
      </c>
      <c r="T115" s="83">
        <v>-128.37370999999996</v>
      </c>
      <c r="U115" s="83">
        <v>-146.27913000000001</v>
      </c>
      <c r="V115" s="83">
        <v>-155.36284999999998</v>
      </c>
      <c r="W115" s="83">
        <v>-152.36964000000012</v>
      </c>
      <c r="X115" s="83">
        <v>-142.0152599999999</v>
      </c>
      <c r="Y115" s="83">
        <v>-1205.33232</v>
      </c>
      <c r="AA115" s="83">
        <v>-364.3</v>
      </c>
      <c r="AB115" s="82">
        <v>-841.03</v>
      </c>
      <c r="AD115" s="83">
        <v>-364.3</v>
      </c>
      <c r="AE115" s="82">
        <v>-841.03</v>
      </c>
    </row>
    <row r="116" spans="1:33" ht="18" customHeight="1" x14ac:dyDescent="0.2">
      <c r="A116" s="57"/>
      <c r="B116" s="57"/>
      <c r="C116" s="9">
        <v>7.7406394441814047E-2</v>
      </c>
      <c r="D116" s="9">
        <v>7.7406394441814047E-2</v>
      </c>
      <c r="F116" s="117" t="s">
        <v>280</v>
      </c>
      <c r="H116" s="86">
        <v>-15938.777989999999</v>
      </c>
      <c r="I116" s="86">
        <v>-16105.95318</v>
      </c>
      <c r="J116" s="86">
        <v>-16105.95318</v>
      </c>
      <c r="K116" s="111">
        <v>-16281.858999999999</v>
      </c>
      <c r="L116" s="111">
        <v>-16281.858999999999</v>
      </c>
      <c r="M116" s="86">
        <v>-1359.5794799999999</v>
      </c>
      <c r="N116" s="86">
        <v>-1429.7182400000002</v>
      </c>
      <c r="O116" s="86">
        <v>-1142.7420999999999</v>
      </c>
      <c r="P116" s="86">
        <v>-923.19513999999015</v>
      </c>
      <c r="Q116" s="86">
        <v>-1022.6235300000194</v>
      </c>
      <c r="R116" s="86">
        <v>-1379.1979499999902</v>
      </c>
      <c r="S116" s="86">
        <v>-947.01740000000018</v>
      </c>
      <c r="T116" s="86">
        <v>-952.11739999998974</v>
      </c>
      <c r="U116" s="86">
        <v>-1390.4957200000092</v>
      </c>
      <c r="V116" s="86">
        <v>-1554.9090300000014</v>
      </c>
      <c r="W116" s="86">
        <v>-1441.6306100000002</v>
      </c>
      <c r="X116" s="86">
        <v>-1478.3159699999999</v>
      </c>
      <c r="Y116" s="86">
        <v>-15021.542570000001</v>
      </c>
      <c r="AA116" s="86">
        <v>-16281.858999999999</v>
      </c>
      <c r="AB116" s="82">
        <v>1260.32</v>
      </c>
      <c r="AD116" s="86">
        <v>-16281.858999999999</v>
      </c>
      <c r="AE116" s="82">
        <v>1260.32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0.38839151526094834</v>
      </c>
      <c r="I117" s="78">
        <v>0.38303707282151428</v>
      </c>
      <c r="J117" s="78">
        <v>0.38303707282151428</v>
      </c>
      <c r="K117" s="131">
        <v>0.37073894430932303</v>
      </c>
      <c r="L117" s="131">
        <v>0.37073894430932303</v>
      </c>
      <c r="M117" s="78">
        <v>0.35382993109112737</v>
      </c>
      <c r="N117" s="78">
        <v>0.41859999601812459</v>
      </c>
      <c r="O117" s="78">
        <v>0.38740736823227451</v>
      </c>
      <c r="P117" s="78">
        <v>0.36339784282566678</v>
      </c>
      <c r="Q117" s="78">
        <v>0.32691867853214646</v>
      </c>
      <c r="R117" s="78">
        <v>0.40327224981629933</v>
      </c>
      <c r="S117" s="78">
        <v>0.27954690028919438</v>
      </c>
      <c r="T117" s="78">
        <v>0.29607629119368389</v>
      </c>
      <c r="U117" s="78">
        <v>0.3602164673186436</v>
      </c>
      <c r="V117" s="78">
        <v>0.3801691741777915</v>
      </c>
      <c r="W117" s="78">
        <v>0.34836805260207226</v>
      </c>
      <c r="X117" s="78">
        <v>0.34733708837722033</v>
      </c>
      <c r="Y117" s="78">
        <v>0.35558777013521436</v>
      </c>
      <c r="AA117" s="78">
        <v>0.37073894430932303</v>
      </c>
      <c r="AB117" s="79"/>
      <c r="AD117" s="78">
        <v>0.37073894430932303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390.15</v>
      </c>
      <c r="I119" s="96">
        <v>386.613</v>
      </c>
      <c r="J119" s="96">
        <v>386.613</v>
      </c>
      <c r="K119" s="134">
        <v>371.26</v>
      </c>
      <c r="L119" s="134">
        <v>371.26</v>
      </c>
      <c r="M119" s="96">
        <v>388.36799999999994</v>
      </c>
      <c r="N119" s="96">
        <v>382.2120000000001</v>
      </c>
      <c r="O119" s="96">
        <v>382.93200000000013</v>
      </c>
      <c r="P119" s="96">
        <v>382.97999999999979</v>
      </c>
      <c r="Q119" s="96">
        <v>390.56400000000008</v>
      </c>
      <c r="R119" s="96">
        <v>390.07199999999966</v>
      </c>
      <c r="S119" s="96">
        <v>389.78400000000011</v>
      </c>
      <c r="T119" s="96">
        <v>385.93200000000024</v>
      </c>
      <c r="U119" s="96">
        <v>374.47199999999975</v>
      </c>
      <c r="V119" s="96">
        <v>364.06800000000021</v>
      </c>
      <c r="W119" s="96">
        <v>382.16400000000067</v>
      </c>
      <c r="X119" s="96">
        <v>391.79999999999927</v>
      </c>
      <c r="Y119" s="96">
        <v>383.779</v>
      </c>
      <c r="AA119" s="96">
        <v>371.26</v>
      </c>
      <c r="AB119" s="95">
        <v>12.52</v>
      </c>
      <c r="AD119" s="96">
        <v>371.26</v>
      </c>
      <c r="AE119" s="95">
        <v>12.52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-6653.7870049980784</v>
      </c>
      <c r="I120" s="161">
        <v>-6912.6620160211905</v>
      </c>
      <c r="J120" s="161">
        <v>-6912.6620160211905</v>
      </c>
      <c r="K120" s="162">
        <v>-6858.547163712763</v>
      </c>
      <c r="L120" s="162">
        <v>-6858.547163712763</v>
      </c>
      <c r="M120" s="161">
        <v>-627.74224446916332</v>
      </c>
      <c r="N120" s="161">
        <v>-502.95124171925505</v>
      </c>
      <c r="O120" s="161">
        <v>-509.83203284133981</v>
      </c>
      <c r="P120" s="161">
        <v>-196.36795655125601</v>
      </c>
      <c r="Q120" s="161">
        <v>-241.86560973361588</v>
      </c>
      <c r="R120" s="161">
        <v>-692.03634200865542</v>
      </c>
      <c r="S120" s="161">
        <v>-413.92412207786856</v>
      </c>
      <c r="T120" s="161">
        <v>-356.26742534954332</v>
      </c>
      <c r="U120" s="161">
        <v>-600.66173171826017</v>
      </c>
      <c r="V120" s="161">
        <v>-621.3674368524554</v>
      </c>
      <c r="W120" s="161">
        <v>-670.14161459478021</v>
      </c>
      <c r="X120" s="161">
        <v>-690.52833078101173</v>
      </c>
      <c r="Y120" s="161">
        <v>-6116.835470413961</v>
      </c>
      <c r="AA120" s="161">
        <v>-6858.547163712763</v>
      </c>
      <c r="AB120" s="163">
        <v>741.71</v>
      </c>
      <c r="AD120" s="161">
        <v>-6858.547163712763</v>
      </c>
      <c r="AE120" s="163">
        <v>741.71</v>
      </c>
    </row>
    <row r="121" spans="1:33" ht="18" customHeight="1" x14ac:dyDescent="0.2">
      <c r="A121" s="52" t="s">
        <v>70</v>
      </c>
      <c r="B121" s="52" t="s">
        <v>23</v>
      </c>
      <c r="C121" s="9">
        <v>3.1571658939958322E-2</v>
      </c>
      <c r="D121" s="9">
        <v>3.1571658939958322E-2</v>
      </c>
      <c r="F121" s="128" t="s">
        <v>414</v>
      </c>
      <c r="H121" s="83">
        <v>-837.08199999999999</v>
      </c>
      <c r="I121" s="83">
        <v>-812.27300000000002</v>
      </c>
      <c r="J121" s="83">
        <v>-812.27300000000002</v>
      </c>
      <c r="K121" s="108">
        <v>-882.43700000000001</v>
      </c>
      <c r="L121" s="108">
        <v>-882.43700000000001</v>
      </c>
      <c r="M121" s="83">
        <v>-76.411000000000001</v>
      </c>
      <c r="N121" s="83">
        <v>-78.86699999999999</v>
      </c>
      <c r="O121" s="83">
        <v>-66.070000000000022</v>
      </c>
      <c r="P121" s="83">
        <v>-64.713999999999999</v>
      </c>
      <c r="Q121" s="83">
        <v>-29.664999999999964</v>
      </c>
      <c r="R121" s="83">
        <v>-143.31200000000001</v>
      </c>
      <c r="S121" s="83">
        <v>-58.842999999999961</v>
      </c>
      <c r="T121" s="83">
        <v>-15.118000000000052</v>
      </c>
      <c r="U121" s="83">
        <v>-97.541000000000054</v>
      </c>
      <c r="V121" s="83">
        <v>-70.001999999999953</v>
      </c>
      <c r="W121" s="83">
        <v>-72.697000000000003</v>
      </c>
      <c r="X121" s="83">
        <v>-81.33299999999997</v>
      </c>
      <c r="Y121" s="83">
        <v>-854.57299999999998</v>
      </c>
      <c r="AA121" s="83">
        <v>-882.43700000000001</v>
      </c>
      <c r="AB121" s="82">
        <v>27.86</v>
      </c>
      <c r="AD121" s="83">
        <v>-882.43700000000001</v>
      </c>
      <c r="AE121" s="82">
        <v>27.86</v>
      </c>
    </row>
    <row r="122" spans="1:33" ht="18" customHeight="1" x14ac:dyDescent="0.2">
      <c r="A122" s="52" t="s">
        <v>155</v>
      </c>
      <c r="B122" s="52" t="s">
        <v>23</v>
      </c>
      <c r="C122" s="9">
        <v>-1.0001927153594141</v>
      </c>
      <c r="D122" s="9">
        <v>-1.0001927153594141</v>
      </c>
      <c r="F122" s="128" t="s">
        <v>156</v>
      </c>
      <c r="H122" s="83">
        <v>-3.3479999999999999</v>
      </c>
      <c r="I122" s="83">
        <v>-5.6639999999999997</v>
      </c>
      <c r="J122" s="83">
        <v>-5.6639999999999997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-0.46700000000000003</v>
      </c>
      <c r="U122" s="83">
        <v>-0.17599999999999999</v>
      </c>
      <c r="V122" s="83">
        <v>-1.9930000000000001</v>
      </c>
      <c r="W122" s="83">
        <v>-3.718</v>
      </c>
      <c r="X122" s="83">
        <v>1.165</v>
      </c>
      <c r="Y122" s="83">
        <v>-5.1890000000000001</v>
      </c>
      <c r="AA122" s="83">
        <v>0</v>
      </c>
      <c r="AB122" s="82">
        <v>-5.19</v>
      </c>
      <c r="AD122" s="83">
        <v>0</v>
      </c>
      <c r="AE122" s="82">
        <v>-5.19</v>
      </c>
    </row>
    <row r="123" spans="1:33" ht="18" customHeight="1" x14ac:dyDescent="0.2">
      <c r="A123" s="52" t="s">
        <v>71</v>
      </c>
      <c r="B123" s="52" t="s">
        <v>23</v>
      </c>
      <c r="C123" s="9">
        <v>0.15591404531387879</v>
      </c>
      <c r="D123" s="9">
        <v>0.15591404531387879</v>
      </c>
      <c r="F123" s="128" t="s">
        <v>209</v>
      </c>
      <c r="H123" s="83">
        <v>-853.71799999999996</v>
      </c>
      <c r="I123" s="83">
        <v>-853.28300000000002</v>
      </c>
      <c r="J123" s="83">
        <v>-853.28300000000002</v>
      </c>
      <c r="K123" s="108">
        <v>-804.61</v>
      </c>
      <c r="L123" s="108">
        <v>-804.61</v>
      </c>
      <c r="M123" s="83">
        <v>-67.728999999999999</v>
      </c>
      <c r="N123" s="83">
        <v>-74.439000000000007</v>
      </c>
      <c r="O123" s="83">
        <v>-61.998999999999995</v>
      </c>
      <c r="P123" s="83">
        <v>9.6920000000000073</v>
      </c>
      <c r="Q123" s="83">
        <v>-35.619</v>
      </c>
      <c r="R123" s="83">
        <v>-65.021999999999991</v>
      </c>
      <c r="S123" s="83">
        <v>-47.980000000000018</v>
      </c>
      <c r="T123" s="83">
        <v>-66.302999999999997</v>
      </c>
      <c r="U123" s="83">
        <v>-51.754000000000019</v>
      </c>
      <c r="V123" s="83">
        <v>-69.888000000000034</v>
      </c>
      <c r="W123" s="83">
        <v>-63.629999999999995</v>
      </c>
      <c r="X123" s="83">
        <v>-84.489999999999895</v>
      </c>
      <c r="Y123" s="83">
        <v>-679.16099999999994</v>
      </c>
      <c r="AA123" s="83">
        <v>-804.61</v>
      </c>
      <c r="AB123" s="82">
        <v>125.45</v>
      </c>
      <c r="AD123" s="83">
        <v>-804.61</v>
      </c>
      <c r="AE123" s="82">
        <v>125.45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-0.33615441722345957</v>
      </c>
      <c r="D124" s="9">
        <v>-0.33615441722345957</v>
      </c>
      <c r="F124" s="60" t="s">
        <v>158</v>
      </c>
      <c r="G124" s="56"/>
      <c r="H124" s="88">
        <v>-12.026999999999999</v>
      </c>
      <c r="I124" s="88">
        <v>-23.844000000000001</v>
      </c>
      <c r="J124" s="88">
        <v>-23.844000000000001</v>
      </c>
      <c r="K124" s="108">
        <v>-33.674999999999997</v>
      </c>
      <c r="L124" s="108">
        <v>-33.674999999999997</v>
      </c>
      <c r="M124" s="88">
        <v>-1.375</v>
      </c>
      <c r="N124" s="88">
        <v>-12.763999999999999</v>
      </c>
      <c r="O124" s="88">
        <v>-7.0680000000000014</v>
      </c>
      <c r="P124" s="88">
        <v>-6.1829999999999998</v>
      </c>
      <c r="Q124" s="88">
        <v>4.1960000000000015</v>
      </c>
      <c r="R124" s="88">
        <v>-7.7900000000000027</v>
      </c>
      <c r="S124" s="88">
        <v>-8.6159999999999997</v>
      </c>
      <c r="T124" s="88">
        <v>3.3830000000000027</v>
      </c>
      <c r="U124" s="88">
        <v>-3.8610000000000042</v>
      </c>
      <c r="V124" s="88">
        <v>-2.2109999999999985</v>
      </c>
      <c r="W124" s="88">
        <v>-1.7019999999999982</v>
      </c>
      <c r="X124" s="88">
        <v>-1.0050000000000026</v>
      </c>
      <c r="Y124" s="88">
        <v>-44.996000000000002</v>
      </c>
      <c r="Z124" s="56"/>
      <c r="AA124" s="88">
        <v>-33.674999999999997</v>
      </c>
      <c r="AB124" s="82">
        <v>-11.32</v>
      </c>
      <c r="AC124" s="56"/>
      <c r="AD124" s="88">
        <v>-33.674999999999997</v>
      </c>
      <c r="AE124" s="82">
        <v>-11.32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0.31596340028659736</v>
      </c>
      <c r="D125" s="9">
        <v>0.31596340028659736</v>
      </c>
      <c r="F125" s="60" t="s">
        <v>176</v>
      </c>
      <c r="G125" s="56"/>
      <c r="H125" s="88">
        <v>-263.02499999999998</v>
      </c>
      <c r="I125" s="88">
        <v>-240.017</v>
      </c>
      <c r="J125" s="88">
        <v>-240.017</v>
      </c>
      <c r="K125" s="108">
        <v>-258.25776000000002</v>
      </c>
      <c r="L125" s="108">
        <v>-258.25776000000002</v>
      </c>
      <c r="M125" s="88">
        <v>-20.52</v>
      </c>
      <c r="N125" s="88">
        <v>-9.5410000000000004</v>
      </c>
      <c r="O125" s="88">
        <v>-12.079999999999998</v>
      </c>
      <c r="P125" s="88">
        <v>-14.291000000000004</v>
      </c>
      <c r="Q125" s="88">
        <v>5.6580000000000013</v>
      </c>
      <c r="R125" s="88">
        <v>-8.4810000000000016</v>
      </c>
      <c r="S125" s="88">
        <v>-10.314999999999991</v>
      </c>
      <c r="T125" s="88">
        <v>-11.891000000000005</v>
      </c>
      <c r="U125" s="88">
        <v>-26.156000000000006</v>
      </c>
      <c r="V125" s="88">
        <v>-19.330999999999989</v>
      </c>
      <c r="W125" s="88">
        <v>-28.715999999999994</v>
      </c>
      <c r="X125" s="88">
        <v>-20.990000000000009</v>
      </c>
      <c r="Y125" s="88">
        <v>-176.654</v>
      </c>
      <c r="Z125" s="56"/>
      <c r="AA125" s="88">
        <v>-258.25776000000002</v>
      </c>
      <c r="AB125" s="82">
        <v>81.599999999999994</v>
      </c>
      <c r="AC125" s="56"/>
      <c r="AD125" s="88">
        <v>-258.25776000000002</v>
      </c>
      <c r="AE125" s="82">
        <v>81.599999999999994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-0.28867911896632559</v>
      </c>
      <c r="D126" s="9">
        <v>-0.28867911896632559</v>
      </c>
      <c r="F126" s="60" t="s">
        <v>178</v>
      </c>
      <c r="G126" s="56"/>
      <c r="H126" s="88">
        <v>-90.52</v>
      </c>
      <c r="I126" s="88">
        <v>-109.54900000000001</v>
      </c>
      <c r="J126" s="88">
        <v>-109.54900000000001</v>
      </c>
      <c r="K126" s="108">
        <v>-74.684999999999903</v>
      </c>
      <c r="L126" s="108">
        <v>-74.684999999999903</v>
      </c>
      <c r="M126" s="88">
        <v>-15.183999999999999</v>
      </c>
      <c r="N126" s="88">
        <v>-5.7970000000000024</v>
      </c>
      <c r="O126" s="88">
        <v>-3.7609999999999992</v>
      </c>
      <c r="P126" s="88">
        <v>-1.4719999999999978</v>
      </c>
      <c r="Q126" s="88">
        <v>-0.97100000000000009</v>
      </c>
      <c r="R126" s="88">
        <v>-10.131000000000004</v>
      </c>
      <c r="S126" s="88">
        <v>-10.876999999999995</v>
      </c>
      <c r="T126" s="88">
        <v>-5.9480000000000004</v>
      </c>
      <c r="U126" s="88">
        <v>-3.9570000000000007</v>
      </c>
      <c r="V126" s="88">
        <v>-5.3290000000000006</v>
      </c>
      <c r="W126" s="88">
        <v>-21.937000000000005</v>
      </c>
      <c r="X126" s="88">
        <v>-10.878</v>
      </c>
      <c r="Y126" s="88">
        <v>-96.242000000000004</v>
      </c>
      <c r="Z126" s="56"/>
      <c r="AA126" s="88">
        <v>-74.684999999999903</v>
      </c>
      <c r="AB126" s="82">
        <v>-21.56</v>
      </c>
      <c r="AC126" s="56"/>
      <c r="AD126" s="88">
        <v>-74.684999999999903</v>
      </c>
      <c r="AE126" s="82">
        <v>-21.56</v>
      </c>
    </row>
    <row r="127" spans="1:33" ht="18" customHeight="1" collapsed="1" x14ac:dyDescent="0.2">
      <c r="A127" s="57"/>
      <c r="B127" s="57"/>
      <c r="C127" s="9">
        <v>0.13291772880833708</v>
      </c>
      <c r="D127" s="9">
        <v>0.13291772880833708</v>
      </c>
      <c r="F127" s="128" t="s">
        <v>158</v>
      </c>
      <c r="H127" s="83">
        <v>-365.57199999999995</v>
      </c>
      <c r="I127" s="83">
        <v>-373.40999999999997</v>
      </c>
      <c r="J127" s="83">
        <v>-373.40999999999997</v>
      </c>
      <c r="K127" s="108">
        <v>-366.61775999999992</v>
      </c>
      <c r="L127" s="108">
        <v>-366.61775999999992</v>
      </c>
      <c r="M127" s="83">
        <v>-37.079000000000001</v>
      </c>
      <c r="N127" s="83">
        <v>-28.102000000000004</v>
      </c>
      <c r="O127" s="83">
        <v>-22.908999999999999</v>
      </c>
      <c r="P127" s="83">
        <v>-21.946000000000002</v>
      </c>
      <c r="Q127" s="83">
        <v>8.8830000000000027</v>
      </c>
      <c r="R127" s="83">
        <v>-26.402000000000008</v>
      </c>
      <c r="S127" s="83">
        <v>-29.807999999999986</v>
      </c>
      <c r="T127" s="83">
        <v>-14.456000000000003</v>
      </c>
      <c r="U127" s="83">
        <v>-33.974000000000011</v>
      </c>
      <c r="V127" s="83">
        <v>-26.870999999999988</v>
      </c>
      <c r="W127" s="83">
        <v>-52.354999999999997</v>
      </c>
      <c r="X127" s="83">
        <v>-32.873000000000012</v>
      </c>
      <c r="Y127" s="83">
        <v>-317.892</v>
      </c>
      <c r="AA127" s="83">
        <v>-366.61775999999992</v>
      </c>
      <c r="AB127" s="82">
        <v>48.73</v>
      </c>
      <c r="AD127" s="83">
        <v>-366.61775999999992</v>
      </c>
      <c r="AE127" s="82">
        <v>48.73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0.17934501938202302</v>
      </c>
      <c r="D128" s="9">
        <v>0.17934501938202302</v>
      </c>
      <c r="F128" s="128" t="s">
        <v>154</v>
      </c>
      <c r="H128" s="83">
        <v>-131.79400000000001</v>
      </c>
      <c r="I128" s="83">
        <v>-146.512</v>
      </c>
      <c r="J128" s="83">
        <v>-146.512</v>
      </c>
      <c r="K128" s="108">
        <v>-130.08446000000001</v>
      </c>
      <c r="L128" s="108">
        <v>-130.08446000000001</v>
      </c>
      <c r="M128" s="83">
        <v>-10.662000000000001</v>
      </c>
      <c r="N128" s="83">
        <v>-8.0089999999999986</v>
      </c>
      <c r="O128" s="83">
        <v>-4.0030000000000001</v>
      </c>
      <c r="P128" s="83">
        <v>-6.0060000000000002</v>
      </c>
      <c r="Q128" s="83">
        <v>-6.0060000000000002</v>
      </c>
      <c r="R128" s="83">
        <v>-4.0120000000000005</v>
      </c>
      <c r="S128" s="83">
        <v>-4.0050000000000026</v>
      </c>
      <c r="T128" s="83">
        <v>-10.004999999999995</v>
      </c>
      <c r="U128" s="83">
        <v>-10.008000000000003</v>
      </c>
      <c r="V128" s="83">
        <v>-16.350999999999992</v>
      </c>
      <c r="W128" s="83">
        <v>-6.3520000000000039</v>
      </c>
      <c r="X128" s="83">
        <v>-21.332000000000008</v>
      </c>
      <c r="Y128" s="83">
        <v>-106.751</v>
      </c>
      <c r="AA128" s="83">
        <v>-130.08446000000001</v>
      </c>
      <c r="AB128" s="82">
        <v>23.33</v>
      </c>
      <c r="AD128" s="83">
        <v>-130.08446000000001</v>
      </c>
      <c r="AE128" s="82">
        <v>23.33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2.7670481354414078E-2</v>
      </c>
      <c r="D129" s="9">
        <v>2.7670481354414078E-2</v>
      </c>
      <c r="F129" s="60" t="s">
        <v>162</v>
      </c>
      <c r="G129" s="56"/>
      <c r="H129" s="88">
        <v>-173.51900000000001</v>
      </c>
      <c r="I129" s="88">
        <v>-180.553</v>
      </c>
      <c r="J129" s="88">
        <v>-180.553</v>
      </c>
      <c r="K129" s="108">
        <v>-125.04300000000001</v>
      </c>
      <c r="L129" s="108">
        <v>-125.04300000000001</v>
      </c>
      <c r="M129" s="88">
        <v>-23.13</v>
      </c>
      <c r="N129" s="88">
        <v>8.0429999999999993</v>
      </c>
      <c r="O129" s="88">
        <v>-4.0560000000000009</v>
      </c>
      <c r="P129" s="88">
        <v>-7.4559999999999995</v>
      </c>
      <c r="Q129" s="88">
        <v>-2.7270000000000003</v>
      </c>
      <c r="R129" s="88">
        <v>-7.6760000000000019</v>
      </c>
      <c r="S129" s="88">
        <v>-7.7749999999999986</v>
      </c>
      <c r="T129" s="88">
        <v>-11.165999999999997</v>
      </c>
      <c r="U129" s="88">
        <v>-21.685000000000102</v>
      </c>
      <c r="V129" s="88">
        <v>-17.067999999999898</v>
      </c>
      <c r="W129" s="88">
        <v>-12.704000000000008</v>
      </c>
      <c r="X129" s="88">
        <v>-14.178999999999988</v>
      </c>
      <c r="Y129" s="88">
        <v>-121.57899999999999</v>
      </c>
      <c r="Z129" s="56"/>
      <c r="AA129" s="88">
        <v>-125.04300000000001</v>
      </c>
      <c r="AB129" s="82">
        <v>3.46</v>
      </c>
      <c r="AC129" s="56"/>
      <c r="AD129" s="88">
        <v>-125.04300000000001</v>
      </c>
      <c r="AE129" s="82">
        <v>3.46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7.0924764890282141E-2</v>
      </c>
      <c r="D130" s="9">
        <v>7.0924764890282141E-2</v>
      </c>
      <c r="F130" s="60" t="s">
        <v>164</v>
      </c>
      <c r="G130" s="56"/>
      <c r="H130" s="88">
        <v>-57.103000000000002</v>
      </c>
      <c r="I130" s="88">
        <v>-120.706</v>
      </c>
      <c r="J130" s="88">
        <v>-120.706</v>
      </c>
      <c r="K130" s="108">
        <v>-102.08</v>
      </c>
      <c r="L130" s="108">
        <v>-102.08</v>
      </c>
      <c r="M130" s="88">
        <v>-37.921999999999997</v>
      </c>
      <c r="N130" s="88">
        <v>7.4689999999999976</v>
      </c>
      <c r="O130" s="88">
        <v>-21.937000000000001</v>
      </c>
      <c r="P130" s="88">
        <v>17.853000000000002</v>
      </c>
      <c r="Q130" s="88">
        <v>-10</v>
      </c>
      <c r="R130" s="88">
        <v>-8.0720000000000027</v>
      </c>
      <c r="S130" s="88">
        <v>2.1310000000000002</v>
      </c>
      <c r="T130" s="88">
        <v>-8.2999999999998408E-2</v>
      </c>
      <c r="U130" s="88">
        <v>6.054000000000002</v>
      </c>
      <c r="V130" s="88">
        <v>-11.135000000000005</v>
      </c>
      <c r="W130" s="88">
        <v>-19.654999999999994</v>
      </c>
      <c r="X130" s="88">
        <v>-19.540999999999997</v>
      </c>
      <c r="Y130" s="88">
        <v>-94.837999999999994</v>
      </c>
      <c r="Z130" s="56"/>
      <c r="AA130" s="88">
        <v>-102.08</v>
      </c>
      <c r="AB130" s="82">
        <v>7.24</v>
      </c>
      <c r="AC130" s="56"/>
      <c r="AD130" s="88">
        <v>-102.08</v>
      </c>
      <c r="AE130" s="82">
        <v>7.24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0.99991817363554536</v>
      </c>
      <c r="D131" s="9">
        <v>0.99991817363554536</v>
      </c>
      <c r="F131" s="60" t="s">
        <v>168</v>
      </c>
      <c r="G131" s="56"/>
      <c r="H131" s="88">
        <v>51.744999999999997</v>
      </c>
      <c r="I131" s="88">
        <v>57.508000000000003</v>
      </c>
      <c r="J131" s="88">
        <v>57.508000000000003</v>
      </c>
      <c r="K131" s="108">
        <v>0</v>
      </c>
      <c r="L131" s="108">
        <v>0</v>
      </c>
      <c r="M131" s="88">
        <v>22.6</v>
      </c>
      <c r="N131" s="88">
        <v>0</v>
      </c>
      <c r="O131" s="88">
        <v>0</v>
      </c>
      <c r="P131" s="88">
        <v>0</v>
      </c>
      <c r="Q131" s="88">
        <v>0.16999999999999815</v>
      </c>
      <c r="R131" s="88">
        <v>1.304000000000002</v>
      </c>
      <c r="S131" s="88">
        <v>0</v>
      </c>
      <c r="T131" s="88">
        <v>1.3149999999999977</v>
      </c>
      <c r="U131" s="88">
        <v>0</v>
      </c>
      <c r="V131" s="88">
        <v>6.6290000000000013</v>
      </c>
      <c r="W131" s="88">
        <v>0</v>
      </c>
      <c r="X131" s="88">
        <v>4.644999999999996</v>
      </c>
      <c r="Y131" s="88">
        <v>36.662999999999997</v>
      </c>
      <c r="Z131" s="56"/>
      <c r="AA131" s="88">
        <v>0</v>
      </c>
      <c r="AB131" s="82">
        <v>36.659999999999997</v>
      </c>
      <c r="AC131" s="56"/>
      <c r="AD131" s="88">
        <v>0</v>
      </c>
      <c r="AE131" s="82">
        <v>36.659999999999997</v>
      </c>
    </row>
    <row r="132" spans="1:33" ht="18" customHeight="1" collapsed="1" x14ac:dyDescent="0.2">
      <c r="A132" s="57"/>
      <c r="B132" s="57"/>
      <c r="C132" s="9">
        <v>0.20856540288742226</v>
      </c>
      <c r="D132" s="9">
        <v>0.20856540288742226</v>
      </c>
      <c r="F132" s="128" t="s">
        <v>391</v>
      </c>
      <c r="H132" s="83">
        <v>-178.87700000000001</v>
      </c>
      <c r="I132" s="83">
        <v>-243.751</v>
      </c>
      <c r="J132" s="83">
        <v>-243.751</v>
      </c>
      <c r="K132" s="108">
        <v>-227.12299999999999</v>
      </c>
      <c r="L132" s="108">
        <v>-227.12299999999999</v>
      </c>
      <c r="M132" s="83">
        <v>-38.451999999999991</v>
      </c>
      <c r="N132" s="83">
        <v>15.511999999999997</v>
      </c>
      <c r="O132" s="83">
        <v>-25.993000000000002</v>
      </c>
      <c r="P132" s="83">
        <v>10.397000000000002</v>
      </c>
      <c r="Q132" s="83">
        <v>-12.557000000000002</v>
      </c>
      <c r="R132" s="83">
        <v>-14.444000000000003</v>
      </c>
      <c r="S132" s="83">
        <v>-5.6439999999999984</v>
      </c>
      <c r="T132" s="83">
        <v>-9.9339999999999975</v>
      </c>
      <c r="U132" s="83">
        <v>-15.6310000000001</v>
      </c>
      <c r="V132" s="83">
        <v>-21.573999999999902</v>
      </c>
      <c r="W132" s="83">
        <v>-32.359000000000002</v>
      </c>
      <c r="X132" s="83">
        <v>-29.074999999999989</v>
      </c>
      <c r="Y132" s="83">
        <v>-179.75399999999996</v>
      </c>
      <c r="AA132" s="83">
        <v>-227.12299999999996</v>
      </c>
      <c r="AB132" s="82">
        <v>47.37</v>
      </c>
      <c r="AD132" s="83">
        <v>-227.12299999999996</v>
      </c>
      <c r="AE132" s="82">
        <v>47.37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-0.34688995215311008</v>
      </c>
      <c r="D133" s="9">
        <v>-0.34688995215311008</v>
      </c>
      <c r="F133" s="60" t="s">
        <v>166</v>
      </c>
      <c r="G133" s="56"/>
      <c r="H133" s="88">
        <v>-198.798</v>
      </c>
      <c r="I133" s="88">
        <v>-208.494</v>
      </c>
      <c r="J133" s="88">
        <v>-208.494</v>
      </c>
      <c r="K133" s="108">
        <v>-135.43199999999999</v>
      </c>
      <c r="L133" s="108">
        <v>-135.43199999999999</v>
      </c>
      <c r="M133" s="88">
        <v>-13.438000000000001</v>
      </c>
      <c r="N133" s="88">
        <v>-17.262</v>
      </c>
      <c r="O133" s="88">
        <v>-14.256999999999998</v>
      </c>
      <c r="P133" s="88">
        <v>-2.6280000000000001</v>
      </c>
      <c r="Q133" s="88">
        <v>-11.768999999999998</v>
      </c>
      <c r="R133" s="88">
        <v>-16.751999999999995</v>
      </c>
      <c r="S133" s="88">
        <v>-14.64</v>
      </c>
      <c r="T133" s="88">
        <v>-15.325000000000003</v>
      </c>
      <c r="U133" s="88">
        <v>-15.852000000000004</v>
      </c>
      <c r="V133" s="88">
        <v>-19.425000000000011</v>
      </c>
      <c r="W133" s="88">
        <v>-19.046999999999997</v>
      </c>
      <c r="X133" s="88">
        <v>-22.020999999999987</v>
      </c>
      <c r="Y133" s="88">
        <v>-182.416</v>
      </c>
      <c r="Z133" s="56"/>
      <c r="AA133" s="88">
        <v>-135.43199999999999</v>
      </c>
      <c r="AB133" s="82">
        <v>-46.98</v>
      </c>
      <c r="AC133" s="56"/>
      <c r="AD133" s="88">
        <v>-135.43199999999999</v>
      </c>
      <c r="AE133" s="82">
        <v>-46.98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1.0001742463843877</v>
      </c>
      <c r="D134" s="9">
        <v>1.0001742463843877</v>
      </c>
      <c r="F134" s="60" t="s">
        <v>160</v>
      </c>
      <c r="G134" s="56"/>
      <c r="H134" s="88">
        <v>-8.4000000000000005E-2</v>
      </c>
      <c r="I134" s="88">
        <v>-0.127</v>
      </c>
      <c r="J134" s="88">
        <v>-0.127</v>
      </c>
      <c r="K134" s="108">
        <v>0</v>
      </c>
      <c r="L134" s="108">
        <v>0</v>
      </c>
      <c r="M134" s="88">
        <v>0</v>
      </c>
      <c r="N134" s="88">
        <v>5.9509999999999996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-1.0999999999999233E-2</v>
      </c>
      <c r="U134" s="88">
        <v>4.9999999999998934E-3</v>
      </c>
      <c r="V134" s="88">
        <v>-0.11600000000000055</v>
      </c>
      <c r="W134" s="88">
        <v>-2.1999999999999353E-2</v>
      </c>
      <c r="X134" s="88">
        <v>-6.8000000000000504E-2</v>
      </c>
      <c r="Y134" s="88">
        <v>5.7389999999999999</v>
      </c>
      <c r="Z134" s="56"/>
      <c r="AA134" s="88">
        <v>0</v>
      </c>
      <c r="AB134" s="82">
        <v>5.74</v>
      </c>
      <c r="AC134" s="56"/>
      <c r="AD134" s="88">
        <v>0</v>
      </c>
      <c r="AE134" s="82">
        <v>5.74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-0.99378881987577639</v>
      </c>
      <c r="D136" s="9">
        <v>-0.99378881987577639</v>
      </c>
      <c r="F136" s="60" t="s">
        <v>277</v>
      </c>
      <c r="G136" s="56"/>
      <c r="H136" s="88">
        <v>0</v>
      </c>
      <c r="I136" s="88">
        <v>-2.512</v>
      </c>
      <c r="J136" s="88">
        <v>-2.512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-0.48299999999999998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-0.48299999999999998</v>
      </c>
      <c r="Z136" s="56"/>
      <c r="AA136" s="88">
        <v>0</v>
      </c>
      <c r="AB136" s="82">
        <v>-0.48</v>
      </c>
      <c r="AC136" s="56"/>
      <c r="AD136" s="88">
        <v>0</v>
      </c>
      <c r="AE136" s="82">
        <v>-0.48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-1.0036496350364963</v>
      </c>
      <c r="D137" s="9">
        <v>-1.0036496350364963</v>
      </c>
      <c r="F137" s="60" t="s">
        <v>170</v>
      </c>
      <c r="G137" s="56"/>
      <c r="H137" s="88">
        <v>-1.056</v>
      </c>
      <c r="I137" s="88">
        <v>-0.66</v>
      </c>
      <c r="J137" s="88">
        <v>-0.66</v>
      </c>
      <c r="K137" s="108">
        <v>0</v>
      </c>
      <c r="L137" s="108">
        <v>0</v>
      </c>
      <c r="M137" s="88">
        <v>-2.4E-2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-0.52400000000000002</v>
      </c>
      <c r="Y137" s="88">
        <v>-0.54800000000000004</v>
      </c>
      <c r="Z137" s="56"/>
      <c r="AA137" s="88">
        <v>0</v>
      </c>
      <c r="AB137" s="82">
        <v>-0.55000000000000004</v>
      </c>
      <c r="AC137" s="56"/>
      <c r="AD137" s="88">
        <v>0</v>
      </c>
      <c r="AE137" s="82">
        <v>-0.55000000000000004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-1.0000113573124054</v>
      </c>
      <c r="D138" s="9">
        <v>-1.0000113573124054</v>
      </c>
      <c r="F138" s="60" t="s">
        <v>172</v>
      </c>
      <c r="G138" s="56"/>
      <c r="H138" s="88">
        <v>-97.430999999999997</v>
      </c>
      <c r="I138" s="88">
        <v>-117.059</v>
      </c>
      <c r="J138" s="88">
        <v>-117.059</v>
      </c>
      <c r="K138" s="108">
        <v>0</v>
      </c>
      <c r="L138" s="108">
        <v>0</v>
      </c>
      <c r="M138" s="88">
        <v>-6.8869999999999996</v>
      </c>
      <c r="N138" s="88">
        <v>-5.2869999999999999</v>
      </c>
      <c r="O138" s="88">
        <v>0</v>
      </c>
      <c r="P138" s="88">
        <v>-18.367000000000001</v>
      </c>
      <c r="Q138" s="88">
        <v>-5.3649999999999984</v>
      </c>
      <c r="R138" s="88">
        <v>-13.611000000000004</v>
      </c>
      <c r="S138" s="88">
        <v>8.9840000000000018</v>
      </c>
      <c r="T138" s="88">
        <v>13.643000000000001</v>
      </c>
      <c r="U138" s="88">
        <v>-43.209000000000003</v>
      </c>
      <c r="V138" s="88">
        <v>-9.3010000000000019</v>
      </c>
      <c r="W138" s="88">
        <v>-8.6490000000000009</v>
      </c>
      <c r="X138" s="88">
        <v>0</v>
      </c>
      <c r="Y138" s="88">
        <v>-88.049000000000007</v>
      </c>
      <c r="Z138" s="56"/>
      <c r="AA138" s="88">
        <v>0</v>
      </c>
      <c r="AB138" s="82">
        <v>-88.05</v>
      </c>
      <c r="AC138" s="56"/>
      <c r="AD138" s="88">
        <v>0</v>
      </c>
      <c r="AE138" s="82">
        <v>-88.05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</v>
      </c>
      <c r="D139" s="9">
        <v>1</v>
      </c>
      <c r="F139" s="60" t="s">
        <v>174</v>
      </c>
      <c r="G139" s="56"/>
      <c r="H139" s="88">
        <v>98.831999999999994</v>
      </c>
      <c r="I139" s="88">
        <v>117.059</v>
      </c>
      <c r="J139" s="88">
        <v>117.059</v>
      </c>
      <c r="K139" s="108">
        <v>0</v>
      </c>
      <c r="L139" s="108">
        <v>0</v>
      </c>
      <c r="M139" s="88">
        <v>6.8869999999999996</v>
      </c>
      <c r="N139" s="88">
        <v>5.2869999999999999</v>
      </c>
      <c r="O139" s="88">
        <v>0</v>
      </c>
      <c r="P139" s="88">
        <v>18.367000000000001</v>
      </c>
      <c r="Q139" s="88">
        <v>5.3649999999999984</v>
      </c>
      <c r="R139" s="88">
        <v>13.611000000000004</v>
      </c>
      <c r="S139" s="88">
        <v>-9.4050000000000011</v>
      </c>
      <c r="T139" s="88">
        <v>-13.64</v>
      </c>
      <c r="U139" s="88">
        <v>43.208999999999996</v>
      </c>
      <c r="V139" s="88">
        <v>9.3010000000000019</v>
      </c>
      <c r="W139" s="88">
        <v>8.6479999999999961</v>
      </c>
      <c r="X139" s="88">
        <v>0</v>
      </c>
      <c r="Y139" s="88">
        <v>87.63</v>
      </c>
      <c r="Z139" s="56"/>
      <c r="AA139" s="88">
        <v>0</v>
      </c>
      <c r="AB139" s="82">
        <v>87.63</v>
      </c>
      <c r="AC139" s="56"/>
      <c r="AD139" s="88">
        <v>0</v>
      </c>
      <c r="AE139" s="82">
        <v>87.63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-27.047000000000001</v>
      </c>
      <c r="I140" s="83">
        <v>-25.838999999999999</v>
      </c>
      <c r="J140" s="83">
        <v>-25.838999999999999</v>
      </c>
      <c r="K140" s="108">
        <v>0</v>
      </c>
      <c r="L140" s="108">
        <v>0</v>
      </c>
      <c r="M140" s="83">
        <v>0</v>
      </c>
      <c r="N140" s="83">
        <v>-7.0179999999999998</v>
      </c>
      <c r="O140" s="83">
        <v>0</v>
      </c>
      <c r="P140" s="83">
        <v>0</v>
      </c>
      <c r="Q140" s="83">
        <v>-7.2480000000000002</v>
      </c>
      <c r="R140" s="83">
        <v>0</v>
      </c>
      <c r="S140" s="83">
        <v>0</v>
      </c>
      <c r="T140" s="83">
        <v>-5.8789999999999996</v>
      </c>
      <c r="U140" s="83">
        <v>0</v>
      </c>
      <c r="V140" s="83">
        <v>0</v>
      </c>
      <c r="W140" s="83">
        <v>-5.9230000000000018</v>
      </c>
      <c r="X140" s="83">
        <v>2.0000000000024443E-3</v>
      </c>
      <c r="Y140" s="83">
        <v>-26.065999999999999</v>
      </c>
      <c r="AA140" s="83">
        <v>0</v>
      </c>
      <c r="AB140" s="82">
        <v>-26.07</v>
      </c>
      <c r="AD140" s="83">
        <v>0</v>
      </c>
      <c r="AE140" s="82">
        <v>-26.07</v>
      </c>
    </row>
    <row r="141" spans="1:33" ht="18" customHeight="1" x14ac:dyDescent="0.2">
      <c r="A141" s="57"/>
      <c r="B141" s="57"/>
      <c r="C141" s="9">
        <v>-0.31528737669088552</v>
      </c>
      <c r="D141" s="9">
        <v>-0.31528737669088552</v>
      </c>
      <c r="F141" s="128" t="s">
        <v>196</v>
      </c>
      <c r="H141" s="83">
        <v>-198.53700000000003</v>
      </c>
      <c r="I141" s="83">
        <v>-211.79299999999998</v>
      </c>
      <c r="J141" s="83">
        <v>-211.79299999999998</v>
      </c>
      <c r="K141" s="108">
        <v>-135.43199999999999</v>
      </c>
      <c r="L141" s="108">
        <v>-135.43199999999999</v>
      </c>
      <c r="M141" s="83">
        <v>-13.462</v>
      </c>
      <c r="N141" s="83">
        <v>-11.311</v>
      </c>
      <c r="O141" s="83">
        <v>-14.256999999999998</v>
      </c>
      <c r="P141" s="83">
        <v>-2.6280000000000001</v>
      </c>
      <c r="Q141" s="83">
        <v>-12.251999999999999</v>
      </c>
      <c r="R141" s="83">
        <v>-16.751999999999995</v>
      </c>
      <c r="S141" s="83">
        <v>-15.061</v>
      </c>
      <c r="T141" s="83">
        <v>-15.333000000000002</v>
      </c>
      <c r="U141" s="83">
        <v>-15.847000000000016</v>
      </c>
      <c r="V141" s="83">
        <v>-19.541000000000011</v>
      </c>
      <c r="W141" s="83">
        <v>-19.07</v>
      </c>
      <c r="X141" s="83">
        <v>-22.612999999999989</v>
      </c>
      <c r="Y141" s="83">
        <v>-178.12700000000001</v>
      </c>
      <c r="AA141" s="83">
        <v>-135.43199999999999</v>
      </c>
      <c r="AB141" s="82">
        <v>-42.7</v>
      </c>
      <c r="AD141" s="83">
        <v>-135.43199999999999</v>
      </c>
      <c r="AE141" s="82">
        <v>-42.7</v>
      </c>
    </row>
    <row r="142" spans="1:33" ht="18" customHeight="1" x14ac:dyDescent="0.2">
      <c r="A142" s="57"/>
      <c r="B142" s="57"/>
      <c r="C142" s="9">
        <v>7.8070011602934072E-2</v>
      </c>
      <c r="D142" s="9">
        <v>7.8070011602934072E-2</v>
      </c>
      <c r="F142" s="117" t="s">
        <v>72</v>
      </c>
      <c r="H142" s="86">
        <v>-2595.9749999999999</v>
      </c>
      <c r="I142" s="86">
        <v>-2672.5250000000005</v>
      </c>
      <c r="J142" s="86">
        <v>-2672.5250000000005</v>
      </c>
      <c r="K142" s="111">
        <v>-2546.30422</v>
      </c>
      <c r="L142" s="111">
        <v>-2546.30422</v>
      </c>
      <c r="M142" s="86">
        <v>-243.79499999999999</v>
      </c>
      <c r="N142" s="86">
        <v>-192.23399999999998</v>
      </c>
      <c r="O142" s="86">
        <v>-195.23099999999999</v>
      </c>
      <c r="P142" s="86">
        <v>-75.204999999999984</v>
      </c>
      <c r="Q142" s="86">
        <v>-94.46399999999997</v>
      </c>
      <c r="R142" s="86">
        <v>-269.94400000000002</v>
      </c>
      <c r="S142" s="86">
        <v>-161.34099999999998</v>
      </c>
      <c r="T142" s="86">
        <v>-137.49500000000003</v>
      </c>
      <c r="U142" s="86">
        <v>-224.93100000000018</v>
      </c>
      <c r="V142" s="86">
        <v>-226.21999999999986</v>
      </c>
      <c r="W142" s="86">
        <v>-256.10400000000004</v>
      </c>
      <c r="X142" s="86">
        <v>-270.54899999999986</v>
      </c>
      <c r="Y142" s="86">
        <v>-2347.5129999999995</v>
      </c>
      <c r="AA142" s="86">
        <v>-2546.30422</v>
      </c>
      <c r="AB142" s="82">
        <v>198.79</v>
      </c>
      <c r="AD142" s="86">
        <v>-2546.30422</v>
      </c>
      <c r="AE142" s="82">
        <v>198.79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6.3257965225572504E-2</v>
      </c>
      <c r="I143" s="78">
        <v>6.355886805342853E-2</v>
      </c>
      <c r="J143" s="78">
        <v>6.355886805342853E-2</v>
      </c>
      <c r="K143" s="131">
        <v>5.7979505805398165E-2</v>
      </c>
      <c r="L143" s="131">
        <v>5.7979505805398165E-2</v>
      </c>
      <c r="M143" s="78">
        <v>6.3447536035452237E-2</v>
      </c>
      <c r="N143" s="78">
        <v>5.6283223773201739E-2</v>
      </c>
      <c r="O143" s="78">
        <v>6.6186349402332506E-2</v>
      </c>
      <c r="P143" s="78">
        <v>2.9602988128495298E-2</v>
      </c>
      <c r="Q143" s="78">
        <v>3.0198841648852035E-2</v>
      </c>
      <c r="R143" s="78">
        <v>7.8930601806950107E-2</v>
      </c>
      <c r="S143" s="78">
        <v>4.7625710403588033E-2</v>
      </c>
      <c r="T143" s="78">
        <v>4.2756292089269683E-2</v>
      </c>
      <c r="U143" s="78">
        <v>5.8269758795409562E-2</v>
      </c>
      <c r="V143" s="78">
        <v>5.5309904903246887E-2</v>
      </c>
      <c r="W143" s="78">
        <v>6.1887179090627888E-2</v>
      </c>
      <c r="X143" s="78">
        <v>6.3566723102753561E-2</v>
      </c>
      <c r="Y143" s="78">
        <v>5.5569986181081485E-2</v>
      </c>
      <c r="AA143" s="78">
        <v>5.7979505805398165E-2</v>
      </c>
      <c r="AB143" s="79"/>
      <c r="AD143" s="78">
        <v>5.7979505805398165E-2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12.27502</v>
      </c>
      <c r="I145" s="96">
        <v>10.3627</v>
      </c>
      <c r="J145" s="96">
        <v>10.3627</v>
      </c>
      <c r="K145" s="134">
        <v>16.222000000000001</v>
      </c>
      <c r="L145" s="134">
        <v>16.222000000000001</v>
      </c>
      <c r="M145" s="96">
        <v>16.5852</v>
      </c>
      <c r="N145" s="96">
        <v>3.2469599999999992</v>
      </c>
      <c r="O145" s="96">
        <v>14.103359999999999</v>
      </c>
      <c r="P145" s="96">
        <v>3.6218400000000015</v>
      </c>
      <c r="Q145" s="96">
        <v>5.289839999999999</v>
      </c>
      <c r="R145" s="96">
        <v>16.994880000000002</v>
      </c>
      <c r="S145" s="96">
        <v>21.551760000000002</v>
      </c>
      <c r="T145" s="96">
        <v>28.738800000000005</v>
      </c>
      <c r="U145" s="96">
        <v>28.979280000000003</v>
      </c>
      <c r="V145" s="96">
        <v>14.140559999999997</v>
      </c>
      <c r="W145" s="96">
        <v>45.980640000000001</v>
      </c>
      <c r="X145" s="96">
        <v>25.83647999999998</v>
      </c>
      <c r="Y145" s="96">
        <v>18.755800000000001</v>
      </c>
      <c r="AA145" s="96">
        <v>16.222000000000001</v>
      </c>
      <c r="AB145" s="95">
        <v>2.5299999999999998</v>
      </c>
      <c r="AD145" s="96">
        <v>16.222000000000001</v>
      </c>
      <c r="AE145" s="95">
        <v>2.5299999999999998</v>
      </c>
    </row>
    <row r="146" spans="1:33" ht="18" customHeight="1" collapsed="1" x14ac:dyDescent="0.2">
      <c r="A146" s="52" t="s">
        <v>86</v>
      </c>
      <c r="B146" s="52" t="s">
        <v>23</v>
      </c>
      <c r="C146" s="9">
        <v>-0.15619529034644308</v>
      </c>
      <c r="D146" s="9">
        <v>-0.15619529034644308</v>
      </c>
      <c r="F146" s="128" t="s">
        <v>90</v>
      </c>
      <c r="H146" s="83">
        <v>-613.75099999999998</v>
      </c>
      <c r="I146" s="83">
        <v>-518.13499999999999</v>
      </c>
      <c r="J146" s="83">
        <v>-518.13499999999999</v>
      </c>
      <c r="K146" s="108">
        <v>-811.1</v>
      </c>
      <c r="L146" s="108">
        <v>-811.1</v>
      </c>
      <c r="M146" s="83">
        <v>-69.105000000000004</v>
      </c>
      <c r="N146" s="83">
        <v>-13.528999999999996</v>
      </c>
      <c r="O146" s="83">
        <v>-58.763999999999996</v>
      </c>
      <c r="P146" s="83">
        <v>-15.091000000000008</v>
      </c>
      <c r="Q146" s="83">
        <v>-22.040999999999997</v>
      </c>
      <c r="R146" s="83">
        <v>-70.812000000000012</v>
      </c>
      <c r="S146" s="83">
        <v>-89.799000000000007</v>
      </c>
      <c r="T146" s="83">
        <v>-119.745</v>
      </c>
      <c r="U146" s="83">
        <v>-120.74700000000001</v>
      </c>
      <c r="V146" s="83">
        <v>-58.918999999999983</v>
      </c>
      <c r="W146" s="83">
        <v>-191.58600000000001</v>
      </c>
      <c r="X146" s="83">
        <v>-107.65199999999993</v>
      </c>
      <c r="Y146" s="83">
        <v>-937.79</v>
      </c>
      <c r="AA146" s="83">
        <v>-811.1</v>
      </c>
      <c r="AB146" s="82">
        <v>-126.69</v>
      </c>
      <c r="AD146" s="83">
        <v>-811.1</v>
      </c>
      <c r="AE146" s="82">
        <v>-126.69</v>
      </c>
    </row>
    <row r="147" spans="1:33" ht="18" customHeight="1" x14ac:dyDescent="0.2">
      <c r="A147" s="52" t="s">
        <v>87</v>
      </c>
      <c r="B147" s="52" t="s">
        <v>23</v>
      </c>
      <c r="C147" s="9">
        <v>0.57200000000000006</v>
      </c>
      <c r="D147" s="9">
        <v>0.57200000000000006</v>
      </c>
      <c r="F147" s="128" t="s">
        <v>91</v>
      </c>
      <c r="H147" s="83">
        <v>-29.201000000000001</v>
      </c>
      <c r="I147" s="83">
        <v>-20.712</v>
      </c>
      <c r="J147" s="83">
        <v>-20.712</v>
      </c>
      <c r="K147" s="108">
        <v>-27.5</v>
      </c>
      <c r="L147" s="108">
        <v>-27.5</v>
      </c>
      <c r="M147" s="83">
        <v>-1.5369999999999999</v>
      </c>
      <c r="N147" s="83">
        <v>-5.3950000000000005</v>
      </c>
      <c r="O147" s="83">
        <v>-2.8109999999999999</v>
      </c>
      <c r="P147" s="83">
        <v>-2.1850000000000005</v>
      </c>
      <c r="Q147" s="83">
        <v>-9.4999999999998863E-2</v>
      </c>
      <c r="R147" s="83">
        <v>-1.4000000000001123E-2</v>
      </c>
      <c r="S147" s="83">
        <v>0</v>
      </c>
      <c r="T147" s="83">
        <v>-0.39999999999999858</v>
      </c>
      <c r="U147" s="83">
        <v>0</v>
      </c>
      <c r="V147" s="83">
        <v>1.8599999999999994</v>
      </c>
      <c r="W147" s="83">
        <v>-0.24499999999999922</v>
      </c>
      <c r="X147" s="83">
        <v>-0.94600000000000151</v>
      </c>
      <c r="Y147" s="83">
        <v>-11.768000000000001</v>
      </c>
      <c r="AA147" s="83">
        <v>-27.5</v>
      </c>
      <c r="AB147" s="82">
        <v>15.73</v>
      </c>
      <c r="AD147" s="83">
        <v>-27.5</v>
      </c>
      <c r="AE147" s="82">
        <v>15.73</v>
      </c>
    </row>
    <row r="148" spans="1:33" ht="18" customHeight="1" x14ac:dyDescent="0.2">
      <c r="A148" s="52" t="s">
        <v>88</v>
      </c>
      <c r="B148" s="52" t="s">
        <v>23</v>
      </c>
      <c r="C148" s="9">
        <v>-0.71541501976284583</v>
      </c>
      <c r="D148" s="9">
        <v>-0.71541501976284583</v>
      </c>
      <c r="F148" s="128" t="s">
        <v>92</v>
      </c>
      <c r="H148" s="83">
        <v>-155.387</v>
      </c>
      <c r="I148" s="83">
        <v>-167.52600000000001</v>
      </c>
      <c r="J148" s="83">
        <v>-167.52600000000001</v>
      </c>
      <c r="K148" s="108">
        <v>-126.5</v>
      </c>
      <c r="L148" s="108">
        <v>-126.5</v>
      </c>
      <c r="M148" s="83">
        <v>-18.672000000000001</v>
      </c>
      <c r="N148" s="83">
        <v>-23.209</v>
      </c>
      <c r="O148" s="83">
        <v>-8.5959999999999965</v>
      </c>
      <c r="P148" s="83">
        <v>-3.4950000000000045</v>
      </c>
      <c r="Q148" s="83">
        <v>-7.7430000000000021</v>
      </c>
      <c r="R148" s="83">
        <v>-22.878999999999991</v>
      </c>
      <c r="S148" s="83">
        <v>-11.821000000000012</v>
      </c>
      <c r="T148" s="83">
        <v>-33.755999999999986</v>
      </c>
      <c r="U148" s="83">
        <v>-24.498000000000019</v>
      </c>
      <c r="V148" s="83">
        <v>-28.804000000000002</v>
      </c>
      <c r="W148" s="83">
        <v>-19.98599999999999</v>
      </c>
      <c r="X148" s="83">
        <v>-13.544999999999987</v>
      </c>
      <c r="Y148" s="83">
        <v>-217.00399999999999</v>
      </c>
      <c r="AA148" s="83">
        <v>-126.5</v>
      </c>
      <c r="AB148" s="82">
        <v>-90.5</v>
      </c>
      <c r="AD148" s="83">
        <v>-126.5</v>
      </c>
      <c r="AE148" s="82">
        <v>-90.5</v>
      </c>
    </row>
    <row r="149" spans="1:33" ht="18" customHeight="1" x14ac:dyDescent="0.2">
      <c r="A149" s="52" t="s">
        <v>211</v>
      </c>
      <c r="B149" s="52" t="s">
        <v>23</v>
      </c>
      <c r="C149" s="9">
        <v>0.28918032786885245</v>
      </c>
      <c r="D149" s="9">
        <v>0.28918032786885245</v>
      </c>
      <c r="F149" s="126" t="s">
        <v>146</v>
      </c>
      <c r="G149" s="58"/>
      <c r="H149" s="87">
        <v>-30.928000000000001</v>
      </c>
      <c r="I149" s="87">
        <v>-24.379000000000001</v>
      </c>
      <c r="J149" s="87">
        <v>-24.379000000000001</v>
      </c>
      <c r="K149" s="87">
        <v>-30.5</v>
      </c>
      <c r="L149" s="87">
        <v>-30.5</v>
      </c>
      <c r="M149" s="87">
        <v>-1.4139999999999999</v>
      </c>
      <c r="N149" s="87">
        <v>1.3199999999999998</v>
      </c>
      <c r="O149" s="87">
        <v>8.3266726846886741E-17</v>
      </c>
      <c r="P149" s="87">
        <v>0</v>
      </c>
      <c r="Q149" s="87">
        <v>-6.38</v>
      </c>
      <c r="R149" s="87">
        <v>-7.1899999999999995</v>
      </c>
      <c r="S149" s="87">
        <v>-2.2750000000000004</v>
      </c>
      <c r="T149" s="87">
        <v>0</v>
      </c>
      <c r="U149" s="87">
        <v>-0.5</v>
      </c>
      <c r="V149" s="87">
        <v>-6.7779999999999987</v>
      </c>
      <c r="W149" s="87">
        <v>0</v>
      </c>
      <c r="X149" s="87">
        <v>1.5339999999999989</v>
      </c>
      <c r="Y149" s="87">
        <v>-21.683</v>
      </c>
      <c r="Z149" s="58"/>
      <c r="AA149" s="87">
        <v>-30.5</v>
      </c>
      <c r="AB149" s="82">
        <v>8.82</v>
      </c>
      <c r="AC149" s="58"/>
      <c r="AD149" s="87">
        <v>-30.5</v>
      </c>
      <c r="AE149" s="82">
        <v>8.82</v>
      </c>
    </row>
    <row r="150" spans="1:33" ht="18" customHeight="1" x14ac:dyDescent="0.2">
      <c r="A150" s="52" t="s">
        <v>89</v>
      </c>
      <c r="B150" s="52" t="s">
        <v>23</v>
      </c>
      <c r="C150" s="9">
        <v>-1.1975757575757575</v>
      </c>
      <c r="D150" s="9">
        <v>-1.1975757575757575</v>
      </c>
      <c r="F150" s="128" t="s">
        <v>93</v>
      </c>
      <c r="H150" s="83">
        <v>-44.869</v>
      </c>
      <c r="I150" s="83">
        <v>-108.566</v>
      </c>
      <c r="J150" s="83">
        <v>-108.566</v>
      </c>
      <c r="K150" s="108">
        <v>-49.5</v>
      </c>
      <c r="L150" s="108">
        <v>-49.5</v>
      </c>
      <c r="M150" s="83">
        <v>-3.59</v>
      </c>
      <c r="N150" s="83">
        <v>-5.1820000000000004</v>
      </c>
      <c r="O150" s="83">
        <v>-3.2609999999999992</v>
      </c>
      <c r="P150" s="83">
        <v>-0.4350000000000005</v>
      </c>
      <c r="Q150" s="83">
        <v>-4.0710000000000015</v>
      </c>
      <c r="R150" s="83">
        <v>-5.9619999999999997</v>
      </c>
      <c r="S150" s="83">
        <v>-3.4749999999999979</v>
      </c>
      <c r="T150" s="83">
        <v>-28.692</v>
      </c>
      <c r="U150" s="83">
        <v>-21.628000000000007</v>
      </c>
      <c r="V150" s="83">
        <v>-12.425999999999988</v>
      </c>
      <c r="W150" s="83">
        <v>-15.047000000000011</v>
      </c>
      <c r="X150" s="83">
        <v>-5.012999999999991</v>
      </c>
      <c r="Y150" s="83">
        <v>-108.782</v>
      </c>
      <c r="AA150" s="83">
        <v>-49.5</v>
      </c>
      <c r="AB150" s="82">
        <v>-59.28</v>
      </c>
      <c r="AD150" s="83">
        <v>-49.5</v>
      </c>
      <c r="AE150" s="82">
        <v>-59.28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-0.51300000000000001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0.9999180395049585</v>
      </c>
      <c r="D155" s="9">
        <v>0.9999180395049585</v>
      </c>
      <c r="F155" s="60" t="s">
        <v>152</v>
      </c>
      <c r="G155" s="56"/>
      <c r="H155" s="88">
        <v>10.743</v>
      </c>
      <c r="I155" s="88">
        <v>9.9719999999999995</v>
      </c>
      <c r="J155" s="88">
        <v>9.9719999999999995</v>
      </c>
      <c r="K155" s="108">
        <v>0</v>
      </c>
      <c r="L155" s="108">
        <v>0</v>
      </c>
      <c r="M155" s="88">
        <v>0</v>
      </c>
      <c r="N155" s="88">
        <v>0</v>
      </c>
      <c r="O155" s="88">
        <v>5.2270000000000003</v>
      </c>
      <c r="P155" s="88">
        <v>0</v>
      </c>
      <c r="Q155" s="88">
        <v>0</v>
      </c>
      <c r="R155" s="88">
        <v>3.5670000000000002</v>
      </c>
      <c r="S155" s="88">
        <v>1.7400000000000002</v>
      </c>
      <c r="T155" s="88">
        <v>0</v>
      </c>
      <c r="U155" s="88">
        <v>2.4879999999999995</v>
      </c>
      <c r="V155" s="88">
        <v>-3.5670000000000002</v>
      </c>
      <c r="W155" s="88">
        <v>14.947000000000001</v>
      </c>
      <c r="X155" s="88">
        <v>0</v>
      </c>
      <c r="Y155" s="88">
        <v>24.402000000000001</v>
      </c>
      <c r="Z155" s="56"/>
      <c r="AA155" s="88">
        <v>0</v>
      </c>
      <c r="AB155" s="82">
        <v>24.4</v>
      </c>
      <c r="AC155" s="56"/>
      <c r="AD155" s="88">
        <v>0</v>
      </c>
      <c r="AE155" s="82">
        <v>24.4</v>
      </c>
    </row>
    <row r="156" spans="1:33" ht="18" customHeight="1" collapsed="1" x14ac:dyDescent="0.2">
      <c r="A156" s="57"/>
      <c r="B156" s="57"/>
      <c r="C156" s="9">
        <v>0.9999180395049585</v>
      </c>
      <c r="D156" s="9">
        <v>0.9999180395049585</v>
      </c>
      <c r="F156" s="128" t="s">
        <v>76</v>
      </c>
      <c r="H156" s="83">
        <v>10.23</v>
      </c>
      <c r="I156" s="83">
        <v>9.9719999999999995</v>
      </c>
      <c r="J156" s="83">
        <v>9.9719999999999995</v>
      </c>
      <c r="K156" s="108">
        <v>0</v>
      </c>
      <c r="L156" s="108">
        <v>0</v>
      </c>
      <c r="M156" s="83">
        <v>0</v>
      </c>
      <c r="N156" s="83">
        <v>0</v>
      </c>
      <c r="O156" s="83">
        <v>5.2270000000000003</v>
      </c>
      <c r="P156" s="83">
        <v>0</v>
      </c>
      <c r="Q156" s="83">
        <v>0</v>
      </c>
      <c r="R156" s="83">
        <v>3.5670000000000002</v>
      </c>
      <c r="S156" s="83">
        <v>1.7400000000000002</v>
      </c>
      <c r="T156" s="83">
        <v>0</v>
      </c>
      <c r="U156" s="83">
        <v>2.4879999999999995</v>
      </c>
      <c r="V156" s="83">
        <v>-3.5670000000000002</v>
      </c>
      <c r="W156" s="83">
        <v>14.947000000000001</v>
      </c>
      <c r="X156" s="83">
        <v>0</v>
      </c>
      <c r="Y156" s="83">
        <v>24.402000000000001</v>
      </c>
      <c r="AA156" s="83">
        <v>0</v>
      </c>
      <c r="AB156" s="82">
        <v>24.4</v>
      </c>
      <c r="AD156" s="83">
        <v>0</v>
      </c>
      <c r="AE156" s="82">
        <v>24.4</v>
      </c>
    </row>
    <row r="157" spans="1:33" ht="18" customHeight="1" x14ac:dyDescent="0.2">
      <c r="A157" s="57"/>
      <c r="B157" s="57"/>
      <c r="C157" s="9">
        <v>-0.21771122380633434</v>
      </c>
      <c r="D157" s="9">
        <v>-0.21771122380633434</v>
      </c>
      <c r="F157" s="117" t="s">
        <v>281</v>
      </c>
      <c r="H157" s="86">
        <v>-863.90599999999995</v>
      </c>
      <c r="I157" s="86">
        <v>-829.34600000000012</v>
      </c>
      <c r="J157" s="86">
        <v>-829.34600000000012</v>
      </c>
      <c r="K157" s="111">
        <v>-1045.0999999999999</v>
      </c>
      <c r="L157" s="111">
        <v>-1045.0999999999999</v>
      </c>
      <c r="M157" s="86">
        <v>-94.318000000000012</v>
      </c>
      <c r="N157" s="86">
        <v>-45.994999999999997</v>
      </c>
      <c r="O157" s="86">
        <v>-68.204999999999984</v>
      </c>
      <c r="P157" s="86">
        <v>-21.206000000000017</v>
      </c>
      <c r="Q157" s="86">
        <v>-40.33</v>
      </c>
      <c r="R157" s="86">
        <v>-103.28999999999999</v>
      </c>
      <c r="S157" s="86">
        <v>-105.63000000000002</v>
      </c>
      <c r="T157" s="86">
        <v>-182.59300000000002</v>
      </c>
      <c r="U157" s="86">
        <v>-164.88500000000005</v>
      </c>
      <c r="V157" s="86">
        <v>-108.63399999999999</v>
      </c>
      <c r="W157" s="86">
        <v>-211.91700000000003</v>
      </c>
      <c r="X157" s="86">
        <v>-125.62199999999991</v>
      </c>
      <c r="Y157" s="86">
        <v>-1272.6249999999998</v>
      </c>
      <c r="AA157" s="86">
        <v>-1045.0999999999999</v>
      </c>
      <c r="AB157" s="82">
        <v>-227.53</v>
      </c>
      <c r="AD157" s="86">
        <v>-1045.0999999999999</v>
      </c>
      <c r="AE157" s="82">
        <v>-227.53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2.1051410628439581E-2</v>
      </c>
      <c r="I158" s="78">
        <v>1.9723779191827481E-2</v>
      </c>
      <c r="J158" s="78">
        <v>1.9723779191827481E-2</v>
      </c>
      <c r="K158" s="131">
        <v>2.3796992143076137E-2</v>
      </c>
      <c r="L158" s="131">
        <v>2.3796992143076137E-2</v>
      </c>
      <c r="M158" s="78">
        <v>2.4546215893647468E-2</v>
      </c>
      <c r="N158" s="78">
        <v>1.3466644180781829E-2</v>
      </c>
      <c r="O158" s="78">
        <v>2.3122557180909217E-2</v>
      </c>
      <c r="P158" s="78">
        <v>8.3473301808772282E-3</v>
      </c>
      <c r="Q158" s="78">
        <v>1.2892946346737412E-2</v>
      </c>
      <c r="R158" s="78">
        <v>3.0201604261031457E-2</v>
      </c>
      <c r="S158" s="78">
        <v>3.1180566563557967E-2</v>
      </c>
      <c r="T158" s="78">
        <v>5.6780243946732735E-2</v>
      </c>
      <c r="U158" s="78">
        <v>4.2714473233929962E-2</v>
      </c>
      <c r="V158" s="78">
        <v>2.6560587964191164E-2</v>
      </c>
      <c r="W158" s="78">
        <v>5.1209451360965039E-2</v>
      </c>
      <c r="X158" s="78">
        <v>2.9515462594997974E-2</v>
      </c>
      <c r="Y158" s="78">
        <v>3.0125393837520317E-2</v>
      </c>
      <c r="AA158" s="78">
        <v>2.3796992143076137E-2</v>
      </c>
      <c r="AB158" s="79"/>
      <c r="AD158" s="78">
        <v>2.3796992143076137E-2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-4.9261083743842365E-3</v>
      </c>
      <c r="D160" s="9">
        <v>-4.9261083743842365E-3</v>
      </c>
      <c r="F160" s="128" t="s">
        <v>194</v>
      </c>
      <c r="H160" s="83">
        <v>-62.332999999999998</v>
      </c>
      <c r="I160" s="83">
        <v>-63.543999999999997</v>
      </c>
      <c r="J160" s="83">
        <v>-63.543999999999997</v>
      </c>
      <c r="K160" s="108">
        <v>-60.9</v>
      </c>
      <c r="L160" s="108">
        <v>-60.9</v>
      </c>
      <c r="M160" s="83">
        <v>-7.4340000000000002</v>
      </c>
      <c r="N160" s="83">
        <v>-6.8570000000000002</v>
      </c>
      <c r="O160" s="83">
        <v>-3.3960000000000008</v>
      </c>
      <c r="P160" s="83">
        <v>-4.3520000000000003</v>
      </c>
      <c r="Q160" s="83">
        <v>-3.5039999999999978</v>
      </c>
      <c r="R160" s="83">
        <v>-4.9370000000000012</v>
      </c>
      <c r="S160" s="83">
        <v>-4.4430000000000014</v>
      </c>
      <c r="T160" s="83">
        <v>-5.6689999999999969</v>
      </c>
      <c r="U160" s="83">
        <v>-3.8969999999999985</v>
      </c>
      <c r="V160" s="83">
        <v>-4.0180000000000007</v>
      </c>
      <c r="W160" s="83">
        <v>-7.3049999999999997</v>
      </c>
      <c r="X160" s="83">
        <v>-5.3890000000000029</v>
      </c>
      <c r="Y160" s="83">
        <v>-61.201000000000001</v>
      </c>
      <c r="AA160" s="83">
        <v>-60.9</v>
      </c>
      <c r="AB160" s="82">
        <v>-0.3</v>
      </c>
      <c r="AD160" s="83">
        <v>-60.9</v>
      </c>
      <c r="AE160" s="82">
        <v>-0.3</v>
      </c>
    </row>
    <row r="161" spans="1:31" ht="18" customHeight="1" x14ac:dyDescent="0.2">
      <c r="A161" s="52" t="s">
        <v>82</v>
      </c>
      <c r="B161" s="52" t="s">
        <v>23</v>
      </c>
      <c r="C161" s="9">
        <v>-4.4795783926218705E-3</v>
      </c>
      <c r="D161" s="9">
        <v>-4.4795783926218705E-3</v>
      </c>
      <c r="F161" s="128" t="s">
        <v>101</v>
      </c>
      <c r="H161" s="83">
        <v>-31.86</v>
      </c>
      <c r="I161" s="83">
        <v>-38.417000000000002</v>
      </c>
      <c r="J161" s="83">
        <v>-38.417000000000002</v>
      </c>
      <c r="K161" s="108">
        <v>-37.950000000000003</v>
      </c>
      <c r="L161" s="108">
        <v>-37.950000000000003</v>
      </c>
      <c r="M161" s="83">
        <v>-3.835</v>
      </c>
      <c r="N161" s="83">
        <v>-2.1909999999999998</v>
      </c>
      <c r="O161" s="83">
        <v>-1.617</v>
      </c>
      <c r="P161" s="83">
        <v>-0.47900000000000009</v>
      </c>
      <c r="Q161" s="83">
        <v>-4.4440000000000008</v>
      </c>
      <c r="R161" s="83">
        <v>-2.0449999999999999</v>
      </c>
      <c r="S161" s="83">
        <v>-2.8900000000000006</v>
      </c>
      <c r="T161" s="83">
        <v>-1.6449999999999996</v>
      </c>
      <c r="U161" s="83">
        <v>-1.2629999999999981</v>
      </c>
      <c r="V161" s="83">
        <v>-2.8369999999999997</v>
      </c>
      <c r="W161" s="83">
        <v>-9.4210000000000029</v>
      </c>
      <c r="X161" s="83">
        <v>-5.4549999999999983</v>
      </c>
      <c r="Y161" s="83">
        <v>-38.122</v>
      </c>
      <c r="AA161" s="83">
        <v>-37.950000000000003</v>
      </c>
      <c r="AB161" s="82">
        <v>-0.17</v>
      </c>
      <c r="AD161" s="83">
        <v>-37.950000000000003</v>
      </c>
      <c r="AE161" s="82">
        <v>-0.17</v>
      </c>
    </row>
    <row r="162" spans="1:31" ht="18" customHeight="1" x14ac:dyDescent="0.2">
      <c r="A162" s="52" t="s">
        <v>98</v>
      </c>
      <c r="B162" s="52" t="s">
        <v>23</v>
      </c>
      <c r="C162" s="9">
        <v>6.5394402035623411E-2</v>
      </c>
      <c r="D162" s="9">
        <v>6.5394402035623411E-2</v>
      </c>
      <c r="F162" s="128" t="s">
        <v>103</v>
      </c>
      <c r="H162" s="83">
        <v>-40.387999999999998</v>
      </c>
      <c r="I162" s="83">
        <v>-45.997999999999998</v>
      </c>
      <c r="J162" s="83">
        <v>-45.997999999999998</v>
      </c>
      <c r="K162" s="108">
        <v>-39.299999999999997</v>
      </c>
      <c r="L162" s="108">
        <v>-39.299999999999997</v>
      </c>
      <c r="M162" s="83">
        <v>-2.161</v>
      </c>
      <c r="N162" s="83">
        <v>-6.4190000000000005</v>
      </c>
      <c r="O162" s="83">
        <v>-0.43599999999999994</v>
      </c>
      <c r="P162" s="83">
        <v>0.55100000000000016</v>
      </c>
      <c r="Q162" s="83">
        <v>-0.5080000000000009</v>
      </c>
      <c r="R162" s="83">
        <v>-0.81999999999999851</v>
      </c>
      <c r="S162" s="83">
        <v>-2.9830000000000005</v>
      </c>
      <c r="T162" s="83">
        <v>-1.9500000000000011</v>
      </c>
      <c r="U162" s="83">
        <v>-3.0559999999999992</v>
      </c>
      <c r="V162" s="83">
        <v>-9.8659999999999997</v>
      </c>
      <c r="W162" s="83">
        <v>-6.200999999999997</v>
      </c>
      <c r="X162" s="83">
        <v>-2.8850000000000051</v>
      </c>
      <c r="Y162" s="83">
        <v>-36.734000000000002</v>
      </c>
      <c r="AA162" s="83">
        <v>-39.299999999999997</v>
      </c>
      <c r="AB162" s="82">
        <v>2.57</v>
      </c>
      <c r="AD162" s="83">
        <v>-39.299999999999997</v>
      </c>
      <c r="AE162" s="82">
        <v>2.57</v>
      </c>
    </row>
    <row r="163" spans="1:31" ht="18" customHeight="1" x14ac:dyDescent="0.2">
      <c r="A163" s="52" t="s">
        <v>81</v>
      </c>
      <c r="B163" s="52" t="s">
        <v>23</v>
      </c>
      <c r="C163" s="9">
        <v>8.0297397769516748E-2</v>
      </c>
      <c r="D163" s="9">
        <v>8.0297397769516748E-2</v>
      </c>
      <c r="F163" s="128" t="s">
        <v>104</v>
      </c>
      <c r="H163" s="83">
        <v>-69.816000000000003</v>
      </c>
      <c r="I163" s="83">
        <v>-54.432000000000002</v>
      </c>
      <c r="J163" s="83">
        <v>-54.432000000000002</v>
      </c>
      <c r="K163" s="108">
        <v>-53.8</v>
      </c>
      <c r="L163" s="108">
        <v>-53.8</v>
      </c>
      <c r="M163" s="83">
        <v>-3.2290000000000001</v>
      </c>
      <c r="N163" s="83">
        <v>-4.6209999999999996</v>
      </c>
      <c r="O163" s="83">
        <v>-3.7670000000000012</v>
      </c>
      <c r="P163" s="83">
        <v>-3.4059999999999988</v>
      </c>
      <c r="Q163" s="83">
        <v>-0.80300000000000082</v>
      </c>
      <c r="R163" s="83">
        <v>-7.0090000000000003</v>
      </c>
      <c r="S163" s="83">
        <v>-3.5700000000000003</v>
      </c>
      <c r="T163" s="83">
        <v>-4.1169999999999973</v>
      </c>
      <c r="U163" s="83">
        <v>-4.0020000000000024</v>
      </c>
      <c r="V163" s="83">
        <v>-4.2879999999999967</v>
      </c>
      <c r="W163" s="83">
        <v>-4.7540000000000049</v>
      </c>
      <c r="X163" s="83">
        <v>-5.9129999999999967</v>
      </c>
      <c r="Y163" s="83">
        <v>-49.478999999999999</v>
      </c>
      <c r="AA163" s="83">
        <v>-53.79999999999999</v>
      </c>
      <c r="AB163" s="82">
        <v>4.32</v>
      </c>
      <c r="AD163" s="83">
        <v>-53.79999999999999</v>
      </c>
      <c r="AE163" s="82">
        <v>4.32</v>
      </c>
    </row>
    <row r="164" spans="1:31" ht="18" customHeight="1" x14ac:dyDescent="0.2">
      <c r="A164" s="52" t="s">
        <v>99</v>
      </c>
      <c r="B164" s="52" t="s">
        <v>23</v>
      </c>
      <c r="C164" s="9">
        <v>-3.5712554336409026E-2</v>
      </c>
      <c r="D164" s="9">
        <v>-3.5712554336409026E-2</v>
      </c>
      <c r="F164" s="128" t="s">
        <v>105</v>
      </c>
      <c r="H164" s="83">
        <v>-79.974000000000004</v>
      </c>
      <c r="I164" s="83">
        <v>-79.204999999999998</v>
      </c>
      <c r="J164" s="83">
        <v>-79.204999999999998</v>
      </c>
      <c r="K164" s="108">
        <v>-61.883000000000003</v>
      </c>
      <c r="L164" s="108">
        <v>-61.883000000000003</v>
      </c>
      <c r="M164" s="83">
        <v>-6.141</v>
      </c>
      <c r="N164" s="83">
        <v>-5.3559999999999999</v>
      </c>
      <c r="O164" s="83">
        <v>-5.57</v>
      </c>
      <c r="P164" s="83">
        <v>-4.7579999999999991</v>
      </c>
      <c r="Q164" s="83">
        <v>-4.4529999999999994</v>
      </c>
      <c r="R164" s="83">
        <v>-4.3760000000000012</v>
      </c>
      <c r="S164" s="83">
        <v>-4.2769999999999975</v>
      </c>
      <c r="T164" s="83">
        <v>-6.4660000000000011</v>
      </c>
      <c r="U164" s="83">
        <v>-5.8760000000000048</v>
      </c>
      <c r="V164" s="83">
        <v>-5.2899999999999991</v>
      </c>
      <c r="W164" s="83">
        <v>-6.0659999999999954</v>
      </c>
      <c r="X164" s="83">
        <v>-5.463000000000001</v>
      </c>
      <c r="Y164" s="83">
        <v>-64.091999999999999</v>
      </c>
      <c r="AA164" s="83">
        <v>-61.883000000000003</v>
      </c>
      <c r="AB164" s="82">
        <v>-2.21</v>
      </c>
      <c r="AD164" s="83">
        <v>-61.883000000000003</v>
      </c>
      <c r="AE164" s="82">
        <v>-2.21</v>
      </c>
    </row>
    <row r="165" spans="1:31" ht="18" customHeight="1" x14ac:dyDescent="0.2">
      <c r="A165" s="52" t="s">
        <v>132</v>
      </c>
      <c r="B165" s="52" t="s">
        <v>23</v>
      </c>
      <c r="C165" s="9">
        <v>-0.36734693877551022</v>
      </c>
      <c r="D165" s="9">
        <v>-0.36734693877551022</v>
      </c>
      <c r="F165" s="128" t="s">
        <v>133</v>
      </c>
      <c r="H165" s="83">
        <v>-8.1839999999999993</v>
      </c>
      <c r="I165" s="83">
        <v>-4.9619999999999997</v>
      </c>
      <c r="J165" s="83">
        <v>-4.9619999999999997</v>
      </c>
      <c r="K165" s="108">
        <v>-4.41</v>
      </c>
      <c r="L165" s="108">
        <v>-4.41</v>
      </c>
      <c r="M165" s="83">
        <v>-0.106</v>
      </c>
      <c r="N165" s="83">
        <v>-8.900000000000001E-2</v>
      </c>
      <c r="O165" s="83">
        <v>0</v>
      </c>
      <c r="P165" s="83">
        <v>-0.14600000000000002</v>
      </c>
      <c r="Q165" s="83">
        <v>-7.3999999999999955E-2</v>
      </c>
      <c r="R165" s="83">
        <v>-7.5000000000000011E-2</v>
      </c>
      <c r="S165" s="83">
        <v>0</v>
      </c>
      <c r="T165" s="83">
        <v>-0.15100000000000002</v>
      </c>
      <c r="U165" s="83">
        <v>-3.367</v>
      </c>
      <c r="V165" s="83">
        <v>-7.5999999999999623E-2</v>
      </c>
      <c r="W165" s="83">
        <v>-7.6999999999999957E-2</v>
      </c>
      <c r="X165" s="83">
        <v>-1.8680000000000003</v>
      </c>
      <c r="Y165" s="83">
        <v>-6.0289999999999999</v>
      </c>
      <c r="AA165" s="83">
        <v>-4.41</v>
      </c>
      <c r="AB165" s="82">
        <v>-1.62</v>
      </c>
      <c r="AD165" s="83">
        <v>-4.41</v>
      </c>
      <c r="AE165" s="82">
        <v>-1.62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-0.7142857142857143</v>
      </c>
      <c r="D166" s="9">
        <v>-0.7142857142857143</v>
      </c>
      <c r="F166" s="60" t="s">
        <v>79</v>
      </c>
      <c r="G166" s="56"/>
      <c r="H166" s="88">
        <v>-0.95399999999999996</v>
      </c>
      <c r="I166" s="88">
        <v>-1.3320000000000001</v>
      </c>
      <c r="J166" s="88">
        <v>-1.3320000000000001</v>
      </c>
      <c r="K166" s="108">
        <v>0</v>
      </c>
      <c r="L166" s="108">
        <v>0</v>
      </c>
      <c r="M166" s="88">
        <v>-1.4E-2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-1.4E-2</v>
      </c>
      <c r="Z166" s="56"/>
      <c r="AA166" s="88">
        <v>0</v>
      </c>
      <c r="AB166" s="82">
        <v>-0.01</v>
      </c>
      <c r="AC166" s="56"/>
      <c r="AD166" s="88">
        <v>0</v>
      </c>
      <c r="AE166" s="82">
        <v>-0.01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1</v>
      </c>
      <c r="D167" s="9">
        <v>1</v>
      </c>
      <c r="F167" s="60" t="s">
        <v>197</v>
      </c>
      <c r="G167" s="56"/>
      <c r="H167" s="88">
        <v>-0.27500000000000002</v>
      </c>
      <c r="I167" s="88">
        <v>-0.44500000000000001</v>
      </c>
      <c r="J167" s="88">
        <v>-0.44500000000000001</v>
      </c>
      <c r="K167" s="108">
        <v>-0.3</v>
      </c>
      <c r="L167" s="108">
        <v>-0.3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-0.3</v>
      </c>
      <c r="AB167" s="82">
        <v>0.3</v>
      </c>
      <c r="AC167" s="56"/>
      <c r="AD167" s="88">
        <v>-0.3</v>
      </c>
      <c r="AE167" s="82">
        <v>0.3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0.10180392156862746</v>
      </c>
      <c r="D169" s="9">
        <v>0.10180392156862746</v>
      </c>
      <c r="F169" s="60" t="s">
        <v>100</v>
      </c>
      <c r="G169" s="56"/>
      <c r="H169" s="88">
        <v>-52.52</v>
      </c>
      <c r="I169" s="88">
        <v>-45.387999999999998</v>
      </c>
      <c r="J169" s="88">
        <v>-45.387999999999998</v>
      </c>
      <c r="K169" s="108">
        <v>-63.75</v>
      </c>
      <c r="L169" s="108">
        <v>-63.75</v>
      </c>
      <c r="M169" s="88">
        <v>-3.7280000000000002</v>
      </c>
      <c r="N169" s="88">
        <v>-2.7369999999999997</v>
      </c>
      <c r="O169" s="88">
        <v>-3.3119999999999994</v>
      </c>
      <c r="P169" s="88">
        <v>0</v>
      </c>
      <c r="Q169" s="88">
        <v>-6.4620000000000015</v>
      </c>
      <c r="R169" s="88">
        <v>-1.4789999999999992</v>
      </c>
      <c r="S169" s="88">
        <v>-2.7399999999999984</v>
      </c>
      <c r="T169" s="88">
        <v>-2.9720000000000013</v>
      </c>
      <c r="U169" s="88">
        <v>-1.1350000000000016</v>
      </c>
      <c r="V169" s="88">
        <v>0</v>
      </c>
      <c r="W169" s="88">
        <v>-9.3880000000000017</v>
      </c>
      <c r="X169" s="88">
        <v>-23.311</v>
      </c>
      <c r="Y169" s="88">
        <v>-57.264000000000003</v>
      </c>
      <c r="Z169" s="56"/>
      <c r="AA169" s="88">
        <v>-63.75</v>
      </c>
      <c r="AB169" s="82">
        <v>6.49</v>
      </c>
      <c r="AC169" s="56"/>
      <c r="AD169" s="88">
        <v>-63.75</v>
      </c>
      <c r="AE169" s="82">
        <v>6.49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-10.749999999999998</v>
      </c>
      <c r="D170" s="9">
        <v>-10.749999999999998</v>
      </c>
      <c r="F170" s="60" t="s">
        <v>182</v>
      </c>
      <c r="G170" s="56"/>
      <c r="H170" s="88">
        <v>-0.56699999999999995</v>
      </c>
      <c r="I170" s="88">
        <v>-2.238</v>
      </c>
      <c r="J170" s="88">
        <v>-2.238</v>
      </c>
      <c r="K170" s="108">
        <v>-0.2</v>
      </c>
      <c r="L170" s="108">
        <v>-0.2</v>
      </c>
      <c r="M170" s="88">
        <v>-0.23499999999999999</v>
      </c>
      <c r="N170" s="88">
        <v>-0.182</v>
      </c>
      <c r="O170" s="88">
        <v>0</v>
      </c>
      <c r="P170" s="88">
        <v>0</v>
      </c>
      <c r="Q170" s="88">
        <v>-2.0000000000000018E-2</v>
      </c>
      <c r="R170" s="88">
        <v>-9.4000000000000028E-2</v>
      </c>
      <c r="S170" s="88">
        <v>-3.2999999999999918E-2</v>
      </c>
      <c r="T170" s="88">
        <v>-6.700000000000006E-2</v>
      </c>
      <c r="U170" s="88">
        <v>-4.9000000000000044E-2</v>
      </c>
      <c r="V170" s="88">
        <v>-9.9999999999998979E-3</v>
      </c>
      <c r="W170" s="88">
        <v>-6.5000000000000058E-2</v>
      </c>
      <c r="X170" s="88">
        <v>-1.5940000000000003</v>
      </c>
      <c r="Y170" s="88">
        <v>-2.3490000000000002</v>
      </c>
      <c r="Z170" s="56"/>
      <c r="AA170" s="88">
        <v>-0.20000000000000004</v>
      </c>
      <c r="AB170" s="82">
        <v>-2.15</v>
      </c>
      <c r="AC170" s="56"/>
      <c r="AD170" s="88">
        <v>-0.20000000000000004</v>
      </c>
      <c r="AE170" s="82">
        <v>-2.15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-1.51</v>
      </c>
      <c r="D171" s="9">
        <v>-1.51</v>
      </c>
      <c r="F171" s="60" t="s">
        <v>183</v>
      </c>
      <c r="G171" s="56"/>
      <c r="H171" s="88">
        <v>-7.391</v>
      </c>
      <c r="I171" s="88">
        <v>-5.3890000000000002</v>
      </c>
      <c r="J171" s="88">
        <v>-5.3890000000000002</v>
      </c>
      <c r="K171" s="108">
        <v>-4</v>
      </c>
      <c r="L171" s="108">
        <v>-4</v>
      </c>
      <c r="M171" s="88">
        <v>0</v>
      </c>
      <c r="N171" s="88">
        <v>-8.0000000000000002E-3</v>
      </c>
      <c r="O171" s="88">
        <v>-4.3689999999999998</v>
      </c>
      <c r="P171" s="88">
        <v>0</v>
      </c>
      <c r="Q171" s="88">
        <v>0</v>
      </c>
      <c r="R171" s="88">
        <v>-3.6559999999999997</v>
      </c>
      <c r="S171" s="88">
        <v>0</v>
      </c>
      <c r="T171" s="88">
        <v>0</v>
      </c>
      <c r="U171" s="88">
        <v>0</v>
      </c>
      <c r="V171" s="88">
        <v>-1.5999999999999996</v>
      </c>
      <c r="W171" s="88">
        <v>0</v>
      </c>
      <c r="X171" s="88">
        <v>-0.41000000000000014</v>
      </c>
      <c r="Y171" s="88">
        <v>-10.042999999999999</v>
      </c>
      <c r="Z171" s="56"/>
      <c r="AA171" s="88">
        <v>-4</v>
      </c>
      <c r="AB171" s="82">
        <v>-6.04</v>
      </c>
      <c r="AC171" s="56"/>
      <c r="AD171" s="88">
        <v>-4</v>
      </c>
      <c r="AE171" s="82">
        <v>-6.04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-2.1000000000000001E-2</v>
      </c>
      <c r="J172" s="88">
        <v>-2.1000000000000001E-2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-2.3E-2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-1.4285714285714286</v>
      </c>
      <c r="D174" s="9">
        <v>-1.4285714285714286</v>
      </c>
      <c r="F174" s="60" t="s">
        <v>84</v>
      </c>
      <c r="G174" s="56"/>
      <c r="H174" s="88">
        <v>-5.2999999999999999E-2</v>
      </c>
      <c r="I174" s="88">
        <v>-0.16200000000000001</v>
      </c>
      <c r="J174" s="88">
        <v>-0.16200000000000001</v>
      </c>
      <c r="K174" s="108">
        <v>0</v>
      </c>
      <c r="L174" s="108">
        <v>0</v>
      </c>
      <c r="M174" s="88">
        <v>0</v>
      </c>
      <c r="N174" s="88">
        <v>-7.0000000000000001E-3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-7.0000000000000001E-3</v>
      </c>
      <c r="Z174" s="56"/>
      <c r="AA174" s="88">
        <v>0</v>
      </c>
      <c r="AB174" s="82">
        <v>-0.01</v>
      </c>
      <c r="AC174" s="56"/>
      <c r="AD174" s="88">
        <v>0</v>
      </c>
      <c r="AE174" s="82">
        <v>-0.01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1</v>
      </c>
      <c r="D175" s="9">
        <v>1</v>
      </c>
      <c r="F175" s="60" t="s">
        <v>273</v>
      </c>
      <c r="G175" s="56"/>
      <c r="H175" s="88">
        <v>0</v>
      </c>
      <c r="I175" s="88">
        <v>-0.92500000000000004</v>
      </c>
      <c r="J175" s="88">
        <v>-0.92500000000000004</v>
      </c>
      <c r="K175" s="108">
        <v>-1</v>
      </c>
      <c r="L175" s="108">
        <v>-1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-1</v>
      </c>
      <c r="AB175" s="82">
        <v>1</v>
      </c>
      <c r="AC175" s="56"/>
      <c r="AD175" s="88">
        <v>-1</v>
      </c>
      <c r="AE175" s="82">
        <v>1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-10.081</v>
      </c>
      <c r="I176" s="88">
        <v>-16.100999999999999</v>
      </c>
      <c r="J176" s="88">
        <v>-16.100999999999999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-0.97245508982035922</v>
      </c>
      <c r="D177" s="9">
        <v>-0.97245508982035922</v>
      </c>
      <c r="F177" s="60" t="s">
        <v>102</v>
      </c>
      <c r="G177" s="56"/>
      <c r="H177" s="88">
        <v>-7.2789999999999999</v>
      </c>
      <c r="I177" s="88">
        <v>-10.202999999999999</v>
      </c>
      <c r="J177" s="88">
        <v>-10.202999999999999</v>
      </c>
      <c r="K177" s="108">
        <v>-8.35</v>
      </c>
      <c r="L177" s="108">
        <v>-8.35</v>
      </c>
      <c r="M177" s="88">
        <v>-1.716</v>
      </c>
      <c r="N177" s="88">
        <v>-0.13800000000000012</v>
      </c>
      <c r="O177" s="88">
        <v>-1.1109999999999998</v>
      </c>
      <c r="P177" s="88">
        <v>-0.23799999999999999</v>
      </c>
      <c r="Q177" s="88">
        <v>-0.40000000000000036</v>
      </c>
      <c r="R177" s="88">
        <v>-0.20299999999999985</v>
      </c>
      <c r="S177" s="88">
        <v>-1.9509999999999996</v>
      </c>
      <c r="T177" s="88">
        <v>-1.1320000000000006</v>
      </c>
      <c r="U177" s="88">
        <v>-6.12</v>
      </c>
      <c r="V177" s="88">
        <v>-0.47599999999999909</v>
      </c>
      <c r="W177" s="88">
        <v>-1.7360000000000007</v>
      </c>
      <c r="X177" s="88">
        <v>-1.2469999999999999</v>
      </c>
      <c r="Y177" s="88">
        <v>-16.468</v>
      </c>
      <c r="Z177" s="56"/>
      <c r="AA177" s="88">
        <v>-8.35</v>
      </c>
      <c r="AB177" s="82">
        <v>-8.1199999999999992</v>
      </c>
      <c r="AC177" s="56"/>
      <c r="AD177" s="88">
        <v>-8.35</v>
      </c>
      <c r="AE177" s="82">
        <v>-8.1199999999999992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-6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1.0031746031746032</v>
      </c>
      <c r="D180" s="9">
        <v>1.0031746031746032</v>
      </c>
      <c r="F180" s="60" t="s">
        <v>191</v>
      </c>
      <c r="G180" s="56"/>
      <c r="H180" s="88">
        <v>-0.17000000000000101</v>
      </c>
      <c r="I180" s="88">
        <v>6.09</v>
      </c>
      <c r="J180" s="88">
        <v>6.09</v>
      </c>
      <c r="K180" s="108">
        <v>0</v>
      </c>
      <c r="L180" s="108">
        <v>0</v>
      </c>
      <c r="M180" s="88">
        <v>0.57599999999999996</v>
      </c>
      <c r="N180" s="88">
        <v>9.9920072216264089E-16</v>
      </c>
      <c r="O180" s="88">
        <v>0</v>
      </c>
      <c r="P180" s="88">
        <v>9.9920072216264089E-16</v>
      </c>
      <c r="Q180" s="88">
        <v>0.99999999999999811</v>
      </c>
      <c r="R180" s="88">
        <v>-1.0000000000001119E-3</v>
      </c>
      <c r="S180" s="88">
        <v>1.0000000000001119E-3</v>
      </c>
      <c r="T180" s="88">
        <v>9.9999999999988987E-4</v>
      </c>
      <c r="U180" s="88">
        <v>-9.9999999999988987E-4</v>
      </c>
      <c r="V180" s="88">
        <v>9.9999999999988987E-4</v>
      </c>
      <c r="W180" s="88">
        <v>-2.0000000000000018E-3</v>
      </c>
      <c r="X180" s="88">
        <v>0</v>
      </c>
      <c r="Y180" s="88">
        <v>1.575</v>
      </c>
      <c r="Z180" s="56"/>
      <c r="AA180" s="88">
        <v>0</v>
      </c>
      <c r="AB180" s="82">
        <v>1.58</v>
      </c>
      <c r="AC180" s="56"/>
      <c r="AD180" s="88">
        <v>0</v>
      </c>
      <c r="AE180" s="82">
        <v>1.58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-2.6033333333333331</v>
      </c>
      <c r="D182" s="9">
        <v>-2.6033333333333331</v>
      </c>
      <c r="F182" s="60" t="s">
        <v>203</v>
      </c>
      <c r="G182" s="56"/>
      <c r="H182" s="88">
        <v>-3.5390000000000001</v>
      </c>
      <c r="I182" s="88">
        <v>-5.9409999999999998</v>
      </c>
      <c r="J182" s="88">
        <v>-5.9409999999999998</v>
      </c>
      <c r="K182" s="108">
        <v>-3</v>
      </c>
      <c r="L182" s="108">
        <v>-3</v>
      </c>
      <c r="M182" s="88">
        <v>-0.8</v>
      </c>
      <c r="N182" s="88">
        <v>-0.42100000000000004</v>
      </c>
      <c r="O182" s="88">
        <v>-1.1799999999999997</v>
      </c>
      <c r="P182" s="88">
        <v>0</v>
      </c>
      <c r="Q182" s="88">
        <v>-1.67</v>
      </c>
      <c r="R182" s="88">
        <v>-2.2280000000000006</v>
      </c>
      <c r="S182" s="88">
        <v>-2.258</v>
      </c>
      <c r="T182" s="88">
        <v>0</v>
      </c>
      <c r="U182" s="88">
        <v>0</v>
      </c>
      <c r="V182" s="88">
        <v>0</v>
      </c>
      <c r="W182" s="88">
        <v>-2.25</v>
      </c>
      <c r="X182" s="88">
        <v>0</v>
      </c>
      <c r="Y182" s="88">
        <v>-10.807</v>
      </c>
      <c r="Z182" s="56"/>
      <c r="AA182" s="88">
        <v>-3</v>
      </c>
      <c r="AB182" s="82">
        <v>-7.81</v>
      </c>
      <c r="AC182" s="56"/>
      <c r="AD182" s="88">
        <v>-3</v>
      </c>
      <c r="AE182" s="82">
        <v>-7.81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-0.95238095238095233</v>
      </c>
      <c r="D183" s="9">
        <v>-0.95238095238095233</v>
      </c>
      <c r="F183" s="60" t="s">
        <v>272</v>
      </c>
      <c r="G183" s="56"/>
      <c r="H183" s="88">
        <v>-0.14000000000000001</v>
      </c>
      <c r="I183" s="88">
        <v>-0.626</v>
      </c>
      <c r="J183" s="88">
        <v>-0.626</v>
      </c>
      <c r="K183" s="108">
        <v>0</v>
      </c>
      <c r="L183" s="108">
        <v>0</v>
      </c>
      <c r="M183" s="88">
        <v>0</v>
      </c>
      <c r="N183" s="88">
        <v>-4.2000000000000003E-2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-4.2000000000000003E-2</v>
      </c>
      <c r="Z183" s="56"/>
      <c r="AA183" s="88">
        <v>0</v>
      </c>
      <c r="AB183" s="82">
        <v>-0.04</v>
      </c>
      <c r="AC183" s="56"/>
      <c r="AD183" s="88">
        <v>0</v>
      </c>
      <c r="AE183" s="82">
        <v>-0.04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11.585000000000001</v>
      </c>
      <c r="I185" s="87">
        <v>2.1539999999999999</v>
      </c>
      <c r="J185" s="87">
        <v>2.1539999999999999</v>
      </c>
      <c r="K185" s="112">
        <v>0</v>
      </c>
      <c r="L185" s="112">
        <v>0</v>
      </c>
      <c r="M185" s="87">
        <v>0</v>
      </c>
      <c r="N185" s="87">
        <v>-7.3040000000000003</v>
      </c>
      <c r="O185" s="87">
        <v>0</v>
      </c>
      <c r="P185" s="87">
        <v>0</v>
      </c>
      <c r="Q185" s="87">
        <v>7.3040000000000003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1.0000554354454236</v>
      </c>
      <c r="D186" s="9">
        <v>1.0000554354454236</v>
      </c>
      <c r="F186" s="126" t="s">
        <v>190</v>
      </c>
      <c r="G186" s="58"/>
      <c r="H186" s="87">
        <v>17.521999999999998</v>
      </c>
      <c r="I186" s="87">
        <v>22.91</v>
      </c>
      <c r="J186" s="87">
        <v>22.91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18.039000000000001</v>
      </c>
      <c r="Y186" s="87">
        <v>18.039000000000001</v>
      </c>
      <c r="Z186" s="58"/>
      <c r="AA186" s="87">
        <v>0</v>
      </c>
      <c r="AB186" s="82">
        <v>18.04</v>
      </c>
      <c r="AC186" s="58"/>
      <c r="AD186" s="87">
        <v>0</v>
      </c>
      <c r="AE186" s="82">
        <v>18.04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-1.0006925207756234</v>
      </c>
      <c r="D187" s="9">
        <v>-1.0006925207756234</v>
      </c>
      <c r="F187" s="126" t="s">
        <v>264</v>
      </c>
      <c r="G187" s="58"/>
      <c r="H187" s="87">
        <v>-4.09</v>
      </c>
      <c r="I187" s="87">
        <v>-0.71099999999999997</v>
      </c>
      <c r="J187" s="87">
        <v>-0.71099999999999997</v>
      </c>
      <c r="K187" s="112">
        <v>0</v>
      </c>
      <c r="L187" s="112">
        <v>0</v>
      </c>
      <c r="M187" s="87">
        <v>0</v>
      </c>
      <c r="N187" s="87">
        <v>-2.8879999999999999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-2.8879999999999999</v>
      </c>
      <c r="Z187" s="58"/>
      <c r="AA187" s="87">
        <v>0</v>
      </c>
      <c r="AB187" s="82">
        <v>-2.89</v>
      </c>
      <c r="AC187" s="58"/>
      <c r="AD187" s="87">
        <v>0</v>
      </c>
      <c r="AE187" s="82">
        <v>-2.89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1.0999999999999999E-2</v>
      </c>
      <c r="J188" s="88">
        <v>1.0999999999999999E-2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4.094292803970224E-3</v>
      </c>
      <c r="D189" s="9">
        <v>4.094292803970224E-3</v>
      </c>
      <c r="F189" s="128" t="s">
        <v>195</v>
      </c>
      <c r="H189" s="83">
        <v>-63.975000000000009</v>
      </c>
      <c r="I189" s="83">
        <v>-58.317000000000014</v>
      </c>
      <c r="J189" s="83">
        <v>-58.317000000000014</v>
      </c>
      <c r="K189" s="108">
        <v>-80.599999999999994</v>
      </c>
      <c r="L189" s="108">
        <v>-80.599999999999994</v>
      </c>
      <c r="M189" s="83">
        <v>-5.9169999999999998</v>
      </c>
      <c r="N189" s="83">
        <v>-13.726999999999999</v>
      </c>
      <c r="O189" s="83">
        <v>-9.9719999999999978</v>
      </c>
      <c r="P189" s="83">
        <v>-0.23799999999999899</v>
      </c>
      <c r="Q189" s="83">
        <v>-0.24800000000000288</v>
      </c>
      <c r="R189" s="83">
        <v>-7.6609999999999996</v>
      </c>
      <c r="S189" s="83">
        <v>-6.9809999999999981</v>
      </c>
      <c r="T189" s="83">
        <v>-4.1700000000000017</v>
      </c>
      <c r="U189" s="83">
        <v>-7.3050000000000015</v>
      </c>
      <c r="V189" s="83">
        <v>-2.0849999999999986</v>
      </c>
      <c r="W189" s="83">
        <v>-13.441000000000003</v>
      </c>
      <c r="X189" s="83">
        <v>-8.5229999999999997</v>
      </c>
      <c r="Y189" s="83">
        <v>-80.268000000000029</v>
      </c>
      <c r="AA189" s="83">
        <v>-80.599999999999994</v>
      </c>
      <c r="AB189" s="82">
        <v>0.33</v>
      </c>
      <c r="AD189" s="83">
        <v>-80.599999999999994</v>
      </c>
      <c r="AE189" s="82">
        <v>0.33</v>
      </c>
    </row>
    <row r="190" spans="1:33" ht="18" customHeight="1" x14ac:dyDescent="0.2">
      <c r="A190" s="57"/>
      <c r="B190" s="57"/>
      <c r="C190" s="9">
        <v>8.6175603450565613E-3</v>
      </c>
      <c r="D190" s="9">
        <v>8.6175603450565613E-3</v>
      </c>
      <c r="F190" s="117" t="s">
        <v>94</v>
      </c>
      <c r="H190" s="86">
        <v>-356.53000000000003</v>
      </c>
      <c r="I190" s="86">
        <v>-344.875</v>
      </c>
      <c r="J190" s="86">
        <v>-344.875</v>
      </c>
      <c r="K190" s="111">
        <v>-338.84299999999996</v>
      </c>
      <c r="L190" s="111">
        <v>-338.84299999999996</v>
      </c>
      <c r="M190" s="86">
        <v>-28.823</v>
      </c>
      <c r="N190" s="86">
        <v>-39.26</v>
      </c>
      <c r="O190" s="86">
        <v>-24.757999999999999</v>
      </c>
      <c r="P190" s="86">
        <v>-12.827999999999999</v>
      </c>
      <c r="Q190" s="86">
        <v>-14.034000000000002</v>
      </c>
      <c r="R190" s="86">
        <v>-26.923000000000002</v>
      </c>
      <c r="S190" s="86">
        <v>-25.143999999999998</v>
      </c>
      <c r="T190" s="86">
        <v>-24.167999999999996</v>
      </c>
      <c r="U190" s="86">
        <v>-28.766000000000005</v>
      </c>
      <c r="V190" s="86">
        <v>-28.459999999999994</v>
      </c>
      <c r="W190" s="86">
        <v>-47.265000000000001</v>
      </c>
      <c r="X190" s="86">
        <v>-35.496000000000009</v>
      </c>
      <c r="Y190" s="86">
        <v>-335.92500000000001</v>
      </c>
      <c r="AA190" s="86">
        <v>-338.84299999999996</v>
      </c>
      <c r="AB190" s="82">
        <v>2.92</v>
      </c>
      <c r="AD190" s="86">
        <v>-338.84299999999996</v>
      </c>
      <c r="AE190" s="82">
        <v>2.92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8.6878195444383584E-3</v>
      </c>
      <c r="I191" s="78">
        <v>8.2019306161499553E-3</v>
      </c>
      <c r="J191" s="78">
        <v>8.2019306161499553E-3</v>
      </c>
      <c r="K191" s="131">
        <v>7.7154762307304068E-3</v>
      </c>
      <c r="L191" s="131">
        <v>7.7154762307304068E-3</v>
      </c>
      <c r="M191" s="78">
        <v>7.5011724241671887E-3</v>
      </c>
      <c r="N191" s="78">
        <v>1.1494737483150224E-2</v>
      </c>
      <c r="O191" s="78">
        <v>8.393347565207104E-3</v>
      </c>
      <c r="P191" s="78">
        <v>5.0494931415775253E-3</v>
      </c>
      <c r="Q191" s="78">
        <v>4.4864767922170312E-3</v>
      </c>
      <c r="R191" s="78">
        <v>7.8721830914875602E-3</v>
      </c>
      <c r="S191" s="78">
        <v>7.4221732999536242E-3</v>
      </c>
      <c r="T191" s="78">
        <v>7.5154301408303517E-3</v>
      </c>
      <c r="U191" s="78">
        <v>7.4520092006381969E-3</v>
      </c>
      <c r="V191" s="78">
        <v>6.9583586488657367E-3</v>
      </c>
      <c r="W191" s="78">
        <v>1.1421522193009584E-2</v>
      </c>
      <c r="X191" s="78">
        <v>8.3399473043897498E-3</v>
      </c>
      <c r="Y191" s="78">
        <v>7.9519677240891973E-3</v>
      </c>
      <c r="AA191" s="78">
        <v>7.7154762307304068E-3</v>
      </c>
      <c r="AB191" s="79"/>
      <c r="AD191" s="78">
        <v>7.7154762307304068E-3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6.1027922912948743E-2</v>
      </c>
      <c r="D193" s="9">
        <v>6.1027922912948743E-2</v>
      </c>
      <c r="E193" s="26"/>
      <c r="F193" s="122" t="s">
        <v>282</v>
      </c>
      <c r="G193" s="26"/>
      <c r="H193" s="84">
        <v>-29577.006989999994</v>
      </c>
      <c r="I193" s="84">
        <v>-29987.603180000002</v>
      </c>
      <c r="J193" s="84">
        <v>-29987.603180000002</v>
      </c>
      <c r="K193" s="130">
        <v>-31092.980219999998</v>
      </c>
      <c r="L193" s="130">
        <v>-31092.980219999998</v>
      </c>
      <c r="M193" s="84">
        <v>-2593.2734800000003</v>
      </c>
      <c r="N193" s="84">
        <v>-2583.8602400000004</v>
      </c>
      <c r="O193" s="84">
        <v>-2012.3170999999998</v>
      </c>
      <c r="P193" s="84">
        <v>-1243.2051399999905</v>
      </c>
      <c r="Q193" s="84">
        <v>-1867.8195300000193</v>
      </c>
      <c r="R193" s="84">
        <v>-2703.5039499999903</v>
      </c>
      <c r="S193" s="84">
        <v>-2087.6474000000003</v>
      </c>
      <c r="T193" s="84">
        <v>-2013.5903999999894</v>
      </c>
      <c r="U193" s="84">
        <v>-2888.0727200000092</v>
      </c>
      <c r="V193" s="84">
        <v>-2841.1640300000113</v>
      </c>
      <c r="W193" s="84">
        <v>-3362.5576099999898</v>
      </c>
      <c r="X193" s="84">
        <v>-2998.4329700000003</v>
      </c>
      <c r="Y193" s="84">
        <v>-29195.44457</v>
      </c>
      <c r="Z193" s="26"/>
      <c r="AA193" s="84">
        <v>-31092.980219999998</v>
      </c>
      <c r="AB193" s="82">
        <v>1897.54</v>
      </c>
      <c r="AC193" s="26"/>
      <c r="AD193" s="84">
        <v>-31092.980219999998</v>
      </c>
      <c r="AE193" s="82">
        <v>1897.54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0.72072392055005718</v>
      </c>
      <c r="I194" s="78">
        <v>0.71317503625080914</v>
      </c>
      <c r="J194" s="78">
        <v>0.71317503625080914</v>
      </c>
      <c r="K194" s="131">
        <v>0.70798909769415541</v>
      </c>
      <c r="L194" s="131">
        <v>0.70798909769415541</v>
      </c>
      <c r="M194" s="78">
        <v>0.67489822421330481</v>
      </c>
      <c r="N194" s="78">
        <v>0.756515413956942</v>
      </c>
      <c r="O194" s="78">
        <v>0.68220683543539939</v>
      </c>
      <c r="P194" s="78">
        <v>0.48936356626160576</v>
      </c>
      <c r="Q194" s="78">
        <v>0.59711621586110941</v>
      </c>
      <c r="R194" s="78">
        <v>0.79049430163650969</v>
      </c>
      <c r="S194" s="78">
        <v>0.61624565669732767</v>
      </c>
      <c r="T194" s="78">
        <v>0.62615847333029484</v>
      </c>
      <c r="U194" s="78">
        <v>0.74817299873295728</v>
      </c>
      <c r="V194" s="78">
        <v>0.69465348914254443</v>
      </c>
      <c r="W194" s="78">
        <v>0.8125574181294436</v>
      </c>
      <c r="X194" s="78">
        <v>0.70449551965136481</v>
      </c>
      <c r="Y194" s="78">
        <v>0.6911103160261225</v>
      </c>
      <c r="AA194" s="78">
        <v>0.70798909769415541</v>
      </c>
      <c r="AB194" s="79"/>
      <c r="AD194" s="78">
        <v>0.70798909769415541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1.1110364895775384E-3</v>
      </c>
      <c r="D196" s="9">
        <v>1.1110364895775384E-3</v>
      </c>
      <c r="F196" s="123" t="s">
        <v>283</v>
      </c>
      <c r="H196" s="99">
        <v>11158.87601</v>
      </c>
      <c r="I196" s="310">
        <v>12018.370820000007</v>
      </c>
      <c r="J196" s="310">
        <v>12018.370820000007</v>
      </c>
      <c r="K196" s="136">
        <v>12429.834780000005</v>
      </c>
      <c r="L196" s="136">
        <v>12429.834780000005</v>
      </c>
      <c r="M196" s="99">
        <v>370.46451999999954</v>
      </c>
      <c r="N196" s="99">
        <v>308.59275999999954</v>
      </c>
      <c r="O196" s="99">
        <v>402.06989999999996</v>
      </c>
      <c r="P196" s="99">
        <v>217.85385999999994</v>
      </c>
      <c r="Q196" s="99">
        <v>781.85946999999169</v>
      </c>
      <c r="R196" s="99">
        <v>1223.7150500000084</v>
      </c>
      <c r="S196" s="99">
        <v>1305.9866000000006</v>
      </c>
      <c r="T196" s="99">
        <v>854.1906000000115</v>
      </c>
      <c r="U196" s="99">
        <v>1367.9372799999983</v>
      </c>
      <c r="V196" s="99">
        <v>1536.4909699999785</v>
      </c>
      <c r="W196" s="99">
        <v>1224.8733900000116</v>
      </c>
      <c r="X196" s="99">
        <v>2849.6070300000015</v>
      </c>
      <c r="Y196" s="99">
        <v>12443.641429999996</v>
      </c>
      <c r="AA196" s="99">
        <v>12429.834780000005</v>
      </c>
      <c r="AB196" s="82">
        <v>13.81</v>
      </c>
      <c r="AD196" s="99">
        <v>12429.834780000005</v>
      </c>
      <c r="AE196" s="82">
        <v>13.81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0.27191625134951425</v>
      </c>
      <c r="I197" s="78">
        <v>0.28582484547967035</v>
      </c>
      <c r="J197" s="78">
        <v>0.28582484547967035</v>
      </c>
      <c r="K197" s="131">
        <v>0.28302811271590722</v>
      </c>
      <c r="L197" s="131">
        <v>0.28302811271590722</v>
      </c>
      <c r="M197" s="78">
        <v>9.6413220051914467E-2</v>
      </c>
      <c r="N197" s="78">
        <v>9.03513185277834E-2</v>
      </c>
      <c r="O197" s="78">
        <v>0.13630795767865189</v>
      </c>
      <c r="P197" s="78">
        <v>8.575394230871454E-2</v>
      </c>
      <c r="Q197" s="78">
        <v>0.24994971974704791</v>
      </c>
      <c r="R197" s="78">
        <v>0.35780963954272998</v>
      </c>
      <c r="S197" s="78">
        <v>0.38550981835098708</v>
      </c>
      <c r="T197" s="78">
        <v>0.2656243702935307</v>
      </c>
      <c r="U197" s="78">
        <v>0.35437256471028211</v>
      </c>
      <c r="V197" s="78">
        <v>0.37566603056934145</v>
      </c>
      <c r="W197" s="78">
        <v>0.29598896874033676</v>
      </c>
      <c r="X197" s="78">
        <v>0.6695281853847922</v>
      </c>
      <c r="Y197" s="78">
        <v>0.29456406942472013</v>
      </c>
      <c r="AA197" s="78">
        <v>0.28302811271590722</v>
      </c>
      <c r="AB197" s="79"/>
      <c r="AD197" s="78">
        <v>0.28302811271590722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14.092000000000001</v>
      </c>
      <c r="I199" s="94">
        <v>16.864000000000001</v>
      </c>
      <c r="J199" s="94">
        <v>16.864000000000001</v>
      </c>
      <c r="K199" s="133">
        <v>15.67</v>
      </c>
      <c r="L199" s="133">
        <v>15.67</v>
      </c>
      <c r="M199" s="94">
        <v>15.528</v>
      </c>
      <c r="N199" s="94">
        <v>15.551999999999998</v>
      </c>
      <c r="O199" s="94">
        <v>15.18</v>
      </c>
      <c r="P199" s="94">
        <v>14.783999999999999</v>
      </c>
      <c r="Q199" s="94">
        <v>15.792000000000002</v>
      </c>
      <c r="R199" s="94">
        <v>15.432000000000002</v>
      </c>
      <c r="S199" s="94">
        <v>13.800000000000011</v>
      </c>
      <c r="T199" s="94">
        <v>13.151999999999987</v>
      </c>
      <c r="U199" s="94">
        <v>13.116000000000014</v>
      </c>
      <c r="V199" s="94">
        <v>11.831999999999994</v>
      </c>
      <c r="W199" s="94">
        <v>11.795999999999992</v>
      </c>
      <c r="X199" s="94">
        <v>16.931999999999988</v>
      </c>
      <c r="Y199" s="94">
        <v>14.407999999999999</v>
      </c>
      <c r="Z199" s="56"/>
      <c r="AA199" s="94">
        <v>15.67</v>
      </c>
      <c r="AB199" s="95">
        <v>-1.26</v>
      </c>
      <c r="AC199" s="56"/>
      <c r="AD199" s="94">
        <v>15.67</v>
      </c>
      <c r="AE199" s="95">
        <v>-1.26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2.069</v>
      </c>
      <c r="I200" s="94">
        <v>2.4540000000000002</v>
      </c>
      <c r="J200" s="94">
        <v>2.4540000000000002</v>
      </c>
      <c r="K200" s="133">
        <v>3.72</v>
      </c>
      <c r="L200" s="133">
        <v>3.72</v>
      </c>
      <c r="M200" s="94">
        <v>3.6719999999999997</v>
      </c>
      <c r="N200" s="94">
        <v>3.7199999999999998</v>
      </c>
      <c r="O200" s="94">
        <v>3.5280000000000005</v>
      </c>
      <c r="P200" s="94">
        <v>3.7439999999999998</v>
      </c>
      <c r="Q200" s="94">
        <v>3.8160000000000007</v>
      </c>
      <c r="R200" s="94">
        <v>3.7439999999999998</v>
      </c>
      <c r="S200" s="94">
        <v>3.7560000000000002</v>
      </c>
      <c r="T200" s="94">
        <v>3.804000000000002</v>
      </c>
      <c r="U200" s="94">
        <v>3.7679999999999971</v>
      </c>
      <c r="V200" s="94">
        <v>2.9879999999999995</v>
      </c>
      <c r="W200" s="94">
        <v>3.0240000000000009</v>
      </c>
      <c r="X200" s="94">
        <v>0.21600000000000108</v>
      </c>
      <c r="Y200" s="94">
        <v>3.3149999999999999</v>
      </c>
      <c r="Z200" s="56"/>
      <c r="AA200" s="94">
        <v>3.72</v>
      </c>
      <c r="AB200" s="95">
        <v>-0.41</v>
      </c>
      <c r="AC200" s="56"/>
      <c r="AD200" s="94">
        <v>3.72</v>
      </c>
      <c r="AE200" s="95">
        <v>-0.41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49.057000000000002</v>
      </c>
      <c r="I201" s="94">
        <v>38.390999999999998</v>
      </c>
      <c r="J201" s="94">
        <v>38.390999999999998</v>
      </c>
      <c r="K201" s="133">
        <v>38.96</v>
      </c>
      <c r="L201" s="133">
        <v>38.96</v>
      </c>
      <c r="M201" s="94">
        <v>36.18</v>
      </c>
      <c r="N201" s="94">
        <v>36.24</v>
      </c>
      <c r="O201" s="94">
        <v>23.519999999999996</v>
      </c>
      <c r="P201" s="94">
        <v>7.2120000000000033</v>
      </c>
      <c r="Q201" s="94">
        <v>30.179999999999993</v>
      </c>
      <c r="R201" s="94">
        <v>31.560000000000002</v>
      </c>
      <c r="S201" s="94">
        <v>37.451999999999998</v>
      </c>
      <c r="T201" s="94">
        <v>38.027999999999992</v>
      </c>
      <c r="U201" s="94">
        <v>35.436000000000007</v>
      </c>
      <c r="V201" s="94">
        <v>37.271999999999991</v>
      </c>
      <c r="W201" s="94">
        <v>38.976000000000056</v>
      </c>
      <c r="X201" s="94">
        <v>114.46799999999996</v>
      </c>
      <c r="Y201" s="94">
        <v>38.877000000000002</v>
      </c>
      <c r="Z201" s="56"/>
      <c r="AA201" s="94">
        <v>38.96</v>
      </c>
      <c r="AB201" s="95">
        <v>-0.08</v>
      </c>
      <c r="AC201" s="56"/>
      <c r="AD201" s="94">
        <v>38.96</v>
      </c>
      <c r="AE201" s="95">
        <v>-0.08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65.218000000000004</v>
      </c>
      <c r="I202" s="96">
        <v>57.709000000000003</v>
      </c>
      <c r="J202" s="96">
        <v>57.709000000000003</v>
      </c>
      <c r="K202" s="134">
        <v>58.35</v>
      </c>
      <c r="L202" s="134">
        <v>58.35</v>
      </c>
      <c r="M202" s="96">
        <v>55.38</v>
      </c>
      <c r="N202" s="96">
        <v>55.511999999999993</v>
      </c>
      <c r="O202" s="96">
        <v>42.228000000000009</v>
      </c>
      <c r="P202" s="96">
        <v>25.739999999999981</v>
      </c>
      <c r="Q202" s="96">
        <v>49.787999999999982</v>
      </c>
      <c r="R202" s="96">
        <v>50.736000000000047</v>
      </c>
      <c r="S202" s="96">
        <v>55.007999999999981</v>
      </c>
      <c r="T202" s="96">
        <v>54.98399999999998</v>
      </c>
      <c r="U202" s="96">
        <v>52.32000000000005</v>
      </c>
      <c r="V202" s="96">
        <v>52.091999999999985</v>
      </c>
      <c r="W202" s="96">
        <v>53.795999999999935</v>
      </c>
      <c r="X202" s="96">
        <v>131.6160000000001</v>
      </c>
      <c r="Y202" s="96">
        <v>56.6</v>
      </c>
      <c r="AA202" s="96">
        <v>58.35</v>
      </c>
      <c r="AB202" s="95">
        <v>-1.75</v>
      </c>
      <c r="AD202" s="96">
        <v>58.35</v>
      </c>
      <c r="AE202" s="95">
        <v>-1.75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76.518000000000001</v>
      </c>
      <c r="I203" s="97">
        <v>78.819999999999993</v>
      </c>
      <c r="J203" s="97">
        <v>78.819999999999993</v>
      </c>
      <c r="K203" s="134">
        <v>58.35</v>
      </c>
      <c r="L203" s="134">
        <v>58.35</v>
      </c>
      <c r="M203" s="97">
        <v>76.679999999999993</v>
      </c>
      <c r="N203" s="97">
        <v>78.444000000000003</v>
      </c>
      <c r="O203" s="97">
        <v>68.22</v>
      </c>
      <c r="P203" s="97">
        <v>47.508000000000038</v>
      </c>
      <c r="Q203" s="97">
        <v>71.20799999999997</v>
      </c>
      <c r="R203" s="97">
        <v>74.45999999999998</v>
      </c>
      <c r="S203" s="97">
        <v>77.520000000000039</v>
      </c>
      <c r="T203" s="97">
        <v>76.595999999999947</v>
      </c>
      <c r="U203" s="97">
        <v>74.748000000000047</v>
      </c>
      <c r="V203" s="97">
        <v>77.100000000000023</v>
      </c>
      <c r="W203" s="97">
        <v>76.787999999999897</v>
      </c>
      <c r="X203" s="97">
        <v>89.448000000000093</v>
      </c>
      <c r="Y203" s="97">
        <v>74.06</v>
      </c>
      <c r="Z203" s="56"/>
      <c r="AA203" s="97">
        <v>58.35</v>
      </c>
      <c r="AB203" s="98">
        <v>15.71</v>
      </c>
      <c r="AC203" s="56"/>
      <c r="AD203" s="97">
        <v>58.35</v>
      </c>
      <c r="AE203" s="98">
        <v>15.71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11.299999999999997</v>
      </c>
      <c r="I204" s="96">
        <v>21.11099999999999</v>
      </c>
      <c r="J204" s="96">
        <v>21.11099999999999</v>
      </c>
      <c r="K204" s="134">
        <v>0</v>
      </c>
      <c r="L204" s="134">
        <v>0</v>
      </c>
      <c r="M204" s="96">
        <v>21.29999999999999</v>
      </c>
      <c r="N204" s="96">
        <v>22.932000000000009</v>
      </c>
      <c r="O204" s="96">
        <v>25.99199999999999</v>
      </c>
      <c r="P204" s="96">
        <v>21.768000000000058</v>
      </c>
      <c r="Q204" s="96">
        <v>21.419999999999987</v>
      </c>
      <c r="R204" s="96">
        <v>23.723999999999933</v>
      </c>
      <c r="S204" s="96">
        <v>22.512000000000057</v>
      </c>
      <c r="T204" s="96">
        <v>21.611999999999966</v>
      </c>
      <c r="U204" s="96">
        <v>22.427999999999997</v>
      </c>
      <c r="V204" s="96">
        <v>25.008000000000038</v>
      </c>
      <c r="W204" s="96">
        <v>22.991999999999962</v>
      </c>
      <c r="X204" s="96">
        <v>-42.168000000000006</v>
      </c>
      <c r="Y204" s="96">
        <v>17.46</v>
      </c>
      <c r="AA204" s="96">
        <v>0</v>
      </c>
      <c r="AB204" s="95">
        <v>17.46</v>
      </c>
      <c r="AD204" s="96">
        <v>0</v>
      </c>
      <c r="AE204" s="95">
        <v>17.46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0.14767767061345038</v>
      </c>
      <c r="I205" s="90">
        <v>0.26783811215427544</v>
      </c>
      <c r="J205" s="90">
        <v>0.26783811215427544</v>
      </c>
      <c r="K205" s="135">
        <v>0</v>
      </c>
      <c r="L205" s="135">
        <v>0</v>
      </c>
      <c r="M205" s="90">
        <v>0.27777777777777768</v>
      </c>
      <c r="N205" s="90">
        <v>0.29233593391463986</v>
      </c>
      <c r="O205" s="90">
        <v>0.38100263852242733</v>
      </c>
      <c r="P205" s="90">
        <v>0.4581965142712815</v>
      </c>
      <c r="Q205" s="90">
        <v>0.300808897876643</v>
      </c>
      <c r="R205" s="90">
        <v>0.31861402095084529</v>
      </c>
      <c r="S205" s="90">
        <v>0.29040247678018638</v>
      </c>
      <c r="T205" s="90">
        <v>0.28215572614757928</v>
      </c>
      <c r="U205" s="90">
        <v>0.30004816182372751</v>
      </c>
      <c r="V205" s="90">
        <v>0.32435797665369692</v>
      </c>
      <c r="W205" s="90">
        <v>0.29942178465385205</v>
      </c>
      <c r="X205" s="90">
        <v>-0.47142473839549193</v>
      </c>
      <c r="Y205" s="90">
        <v>0.23575479341074804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4.5460437785549986E-2</v>
      </c>
      <c r="D206" s="9">
        <v>4.5460437785549986E-2</v>
      </c>
      <c r="F206" s="128" t="s">
        <v>73</v>
      </c>
      <c r="H206" s="83">
        <v>-3566.15924</v>
      </c>
      <c r="I206" s="83">
        <v>-3816.1825699999999</v>
      </c>
      <c r="J206" s="83">
        <v>-3816.1825699999999</v>
      </c>
      <c r="K206" s="108">
        <v>-3911.0929999999998</v>
      </c>
      <c r="L206" s="108">
        <v>-3911.0929999999998</v>
      </c>
      <c r="M206" s="83">
        <v>-337.51717000000002</v>
      </c>
      <c r="N206" s="83">
        <v>-311.25102999999996</v>
      </c>
      <c r="O206" s="83">
        <v>-283.87302999999997</v>
      </c>
      <c r="P206" s="83">
        <v>-235.40075000000002</v>
      </c>
      <c r="Q206" s="83">
        <v>-297.06472000000008</v>
      </c>
      <c r="R206" s="83">
        <v>-346.96414000000004</v>
      </c>
      <c r="S206" s="83">
        <v>-320.42183999999975</v>
      </c>
      <c r="T206" s="83">
        <v>-302.14872000000014</v>
      </c>
      <c r="U206" s="83">
        <v>-320.66769999999997</v>
      </c>
      <c r="V206" s="83">
        <v>-300.73639000000003</v>
      </c>
      <c r="W206" s="83">
        <v>-352.03515999999991</v>
      </c>
      <c r="X206" s="83">
        <v>-325.20920999999998</v>
      </c>
      <c r="Y206" s="83">
        <v>-3733.2898599999999</v>
      </c>
      <c r="AA206" s="83">
        <v>-3911.0929999999994</v>
      </c>
      <c r="AB206" s="82">
        <v>177.8</v>
      </c>
      <c r="AD206" s="83">
        <v>-3911.0929999999994</v>
      </c>
      <c r="AE206" s="82">
        <v>177.8</v>
      </c>
    </row>
    <row r="207" spans="1:37" ht="18" customHeight="1" x14ac:dyDescent="0.2">
      <c r="A207" s="52" t="s">
        <v>225</v>
      </c>
      <c r="B207" s="52" t="s">
        <v>27</v>
      </c>
      <c r="C207" s="9">
        <v>-0.99937194166649412</v>
      </c>
      <c r="D207" s="9">
        <v>-0.99937194166649412</v>
      </c>
      <c r="F207" s="126" t="s">
        <v>226</v>
      </c>
      <c r="G207" s="58"/>
      <c r="H207" s="87">
        <v>-31.252109999999998</v>
      </c>
      <c r="I207" s="87">
        <v>10.686999999999999</v>
      </c>
      <c r="J207" s="87">
        <v>10.686999999999999</v>
      </c>
      <c r="K207" s="87">
        <v>0</v>
      </c>
      <c r="L207" s="87">
        <v>0</v>
      </c>
      <c r="M207" s="87">
        <v>-27.109950000000001</v>
      </c>
      <c r="N207" s="87">
        <v>-14.420120000000001</v>
      </c>
      <c r="O207" s="87">
        <v>-1.3804799999999986</v>
      </c>
      <c r="P207" s="87">
        <v>6.7675300000000007</v>
      </c>
      <c r="Q207" s="87">
        <v>-7.2739600000000024</v>
      </c>
      <c r="R207" s="87">
        <v>1.2574100000000001</v>
      </c>
      <c r="S207" s="87">
        <v>26.793000000000003</v>
      </c>
      <c r="T207" s="87">
        <v>68.751400000000004</v>
      </c>
      <c r="U207" s="87">
        <v>-4.4004200000000111</v>
      </c>
      <c r="V207" s="87">
        <v>-20.673779999999997</v>
      </c>
      <c r="W207" s="87">
        <v>-16.555099999999999</v>
      </c>
      <c r="X207" s="87">
        <v>-19.000080000000001</v>
      </c>
      <c r="Y207" s="87">
        <v>-7.2445500000000003</v>
      </c>
      <c r="Z207" s="58"/>
      <c r="AA207" s="87">
        <v>0</v>
      </c>
      <c r="AB207" s="82">
        <v>-7.24</v>
      </c>
      <c r="AC207" s="58"/>
      <c r="AD207" s="87">
        <v>0</v>
      </c>
      <c r="AE207" s="82">
        <v>-7.24</v>
      </c>
    </row>
    <row r="208" spans="1:37" ht="18" customHeight="1" x14ac:dyDescent="0.2">
      <c r="A208" s="52" t="s">
        <v>41</v>
      </c>
      <c r="B208" s="52" t="s">
        <v>27</v>
      </c>
      <c r="C208" s="9">
        <v>-1.4622600412395088E-2</v>
      </c>
      <c r="D208" s="9">
        <v>-1.4622600412395088E-2</v>
      </c>
      <c r="F208" s="128" t="s">
        <v>64</v>
      </c>
      <c r="H208" s="83">
        <v>606.03003999999999</v>
      </c>
      <c r="I208" s="83">
        <v>673.93988000000002</v>
      </c>
      <c r="J208" s="83">
        <v>673.93988000000002</v>
      </c>
      <c r="K208" s="108">
        <v>688.66</v>
      </c>
      <c r="L208" s="108">
        <v>688.66</v>
      </c>
      <c r="M208" s="83">
        <v>56.55</v>
      </c>
      <c r="N208" s="83">
        <v>56.548000000000002</v>
      </c>
      <c r="O208" s="83">
        <v>56.55</v>
      </c>
      <c r="P208" s="83">
        <v>56.549000000000007</v>
      </c>
      <c r="Q208" s="83">
        <v>56.548999999999978</v>
      </c>
      <c r="R208" s="83">
        <v>56.549000000000035</v>
      </c>
      <c r="S208" s="83">
        <v>56.550000000000011</v>
      </c>
      <c r="T208" s="83">
        <v>56.547999999999945</v>
      </c>
      <c r="U208" s="83">
        <v>56.550000000000011</v>
      </c>
      <c r="V208" s="83">
        <v>56.548999999999978</v>
      </c>
      <c r="W208" s="83">
        <v>56.549000000000092</v>
      </c>
      <c r="X208" s="83">
        <v>56.548999999999978</v>
      </c>
      <c r="Y208" s="83">
        <v>678.59</v>
      </c>
      <c r="AA208" s="83">
        <v>688.66</v>
      </c>
      <c r="AB208" s="82">
        <v>-10.07</v>
      </c>
      <c r="AD208" s="83">
        <v>688.66</v>
      </c>
      <c r="AE208" s="82">
        <v>-10.07</v>
      </c>
    </row>
    <row r="209" spans="1:31" ht="18" customHeight="1" x14ac:dyDescent="0.2">
      <c r="A209" s="52" t="s">
        <v>228</v>
      </c>
      <c r="B209" s="52" t="s">
        <v>27</v>
      </c>
      <c r="C209" s="9">
        <v>0.9996289256260934</v>
      </c>
      <c r="D209" s="9">
        <v>0.9996289256260934</v>
      </c>
      <c r="F209" s="128" t="s">
        <v>392</v>
      </c>
      <c r="H209" s="83">
        <v>4.6087499999999997</v>
      </c>
      <c r="I209" s="83">
        <v>2.7943799999999999</v>
      </c>
      <c r="J209" s="83">
        <v>2.7943799999999999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0.56630999999999998</v>
      </c>
      <c r="S209" s="83">
        <v>0.62452000000000008</v>
      </c>
      <c r="T209" s="83">
        <v>0.18114999999999992</v>
      </c>
      <c r="U209" s="83">
        <v>0.63058999999999998</v>
      </c>
      <c r="V209" s="83">
        <v>0.39047000000000009</v>
      </c>
      <c r="W209" s="83">
        <v>0.24793999999999983</v>
      </c>
      <c r="X209" s="83">
        <v>0</v>
      </c>
      <c r="Y209" s="83">
        <v>2.6409799999999999</v>
      </c>
      <c r="AA209" s="83">
        <v>0</v>
      </c>
      <c r="AB209" s="82">
        <v>2.64</v>
      </c>
      <c r="AD209" s="83">
        <v>0</v>
      </c>
      <c r="AE209" s="82">
        <v>2.64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-12.66165</v>
      </c>
      <c r="P210" s="83">
        <v>-41.973479999999995</v>
      </c>
      <c r="Q210" s="83">
        <v>-6.2486400000000017</v>
      </c>
      <c r="R210" s="83">
        <v>10.499839999999999</v>
      </c>
      <c r="S210" s="83">
        <v>41.684429999999999</v>
      </c>
      <c r="T210" s="83">
        <v>6.24864</v>
      </c>
      <c r="U210" s="83">
        <v>2.1618100000000005</v>
      </c>
      <c r="V210" s="83">
        <v>5.5511151231257827E-17</v>
      </c>
      <c r="W210" s="83">
        <v>0</v>
      </c>
      <c r="X210" s="83">
        <v>0.28904999999999997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-1.9465517241379309</v>
      </c>
      <c r="D211" s="9">
        <v>-1.9465517241379309</v>
      </c>
      <c r="F211" s="128" t="s">
        <v>74</v>
      </c>
      <c r="H211" s="83">
        <v>-46.349789999999999</v>
      </c>
      <c r="I211" s="83">
        <v>-36.194159999999997</v>
      </c>
      <c r="J211" s="83">
        <v>-36.194159999999997</v>
      </c>
      <c r="K211" s="108">
        <v>-5.8</v>
      </c>
      <c r="L211" s="108">
        <v>-5.8</v>
      </c>
      <c r="M211" s="83">
        <v>-2.3317000000000001</v>
      </c>
      <c r="N211" s="83">
        <v>-4.1859999999999999</v>
      </c>
      <c r="O211" s="83">
        <v>-19.661659999999998</v>
      </c>
      <c r="P211" s="83">
        <v>-3.5527136788005009E-15</v>
      </c>
      <c r="Q211" s="83">
        <v>-0.60600000000000165</v>
      </c>
      <c r="R211" s="83">
        <v>-11.219599999999996</v>
      </c>
      <c r="S211" s="83">
        <v>-2.3567099999999996</v>
      </c>
      <c r="T211" s="83">
        <v>-0.2091000000000065</v>
      </c>
      <c r="U211" s="83">
        <v>-0.74439999999999884</v>
      </c>
      <c r="V211" s="83">
        <v>12.255000000000003</v>
      </c>
      <c r="W211" s="83">
        <v>9.9189000000000007</v>
      </c>
      <c r="X211" s="83">
        <v>2.0489999999999995</v>
      </c>
      <c r="Y211" s="83">
        <v>-17.092269999999999</v>
      </c>
      <c r="AA211" s="83">
        <v>-5.8</v>
      </c>
      <c r="AB211" s="82">
        <v>-11.29</v>
      </c>
      <c r="AD211" s="83">
        <v>-5.8</v>
      </c>
      <c r="AE211" s="82">
        <v>-11.29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0.48509931818181823</v>
      </c>
      <c r="I212" s="96">
        <v>1.1970525000000001</v>
      </c>
      <c r="J212" s="96">
        <v>1.1970525000000001</v>
      </c>
      <c r="K212" s="134">
        <v>0</v>
      </c>
      <c r="L212" s="134">
        <v>0</v>
      </c>
      <c r="M212" s="96">
        <v>2.4562363636363638</v>
      </c>
      <c r="N212" s="96">
        <v>2.4716645454545456</v>
      </c>
      <c r="O212" s="96">
        <v>5.0822372727272729</v>
      </c>
      <c r="P212" s="96">
        <v>-2.6122036363636365</v>
      </c>
      <c r="Q212" s="96">
        <v>0.44155909090909129</v>
      </c>
      <c r="R212" s="96">
        <v>2.8226863636363628</v>
      </c>
      <c r="S212" s="96">
        <v>3.3612272727272727</v>
      </c>
      <c r="T212" s="96">
        <v>1.3028563636363644</v>
      </c>
      <c r="U212" s="96">
        <v>4.803878181818181</v>
      </c>
      <c r="V212" s="96">
        <v>9.9242727272727294</v>
      </c>
      <c r="W212" s="96">
        <v>9.3063600000000015</v>
      </c>
      <c r="X212" s="96">
        <v>12.427690909090906</v>
      </c>
      <c r="Y212" s="96">
        <v>4.315705454545455</v>
      </c>
      <c r="AA212" s="96">
        <v>0</v>
      </c>
      <c r="AB212" s="95">
        <v>4.32</v>
      </c>
      <c r="AD212" s="96">
        <v>0</v>
      </c>
      <c r="AE212" s="95">
        <v>4.32</v>
      </c>
    </row>
    <row r="213" spans="1:31" ht="18" customHeight="1" collapsed="1" x14ac:dyDescent="0.2">
      <c r="A213" s="52" t="s">
        <v>25</v>
      </c>
      <c r="B213" s="52" t="s">
        <v>27</v>
      </c>
      <c r="C213" s="9">
        <v>-0.99999452317497439</v>
      </c>
      <c r="D213" s="9">
        <v>-0.99999452317497439</v>
      </c>
      <c r="F213" s="128" t="s">
        <v>75</v>
      </c>
      <c r="H213" s="83">
        <v>-21.344370000000001</v>
      </c>
      <c r="I213" s="83">
        <v>-52.670310000000001</v>
      </c>
      <c r="J213" s="83">
        <v>-52.670310000000001</v>
      </c>
      <c r="K213" s="108">
        <v>0</v>
      </c>
      <c r="L213" s="108">
        <v>0</v>
      </c>
      <c r="M213" s="83">
        <v>-9.0061999999999998</v>
      </c>
      <c r="N213" s="83">
        <v>-9.0627700000000004</v>
      </c>
      <c r="O213" s="83">
        <v>-18.634869999999999</v>
      </c>
      <c r="P213" s="83">
        <v>9.5780799999999999</v>
      </c>
      <c r="Q213" s="83">
        <v>-1.6190500000000014</v>
      </c>
      <c r="R213" s="83">
        <v>-10.349849999999996</v>
      </c>
      <c r="S213" s="83">
        <v>-12.3245</v>
      </c>
      <c r="T213" s="83">
        <v>-4.7771400000000028</v>
      </c>
      <c r="U213" s="83">
        <v>-17.614219999999996</v>
      </c>
      <c r="V213" s="83">
        <v>-36.38900000000001</v>
      </c>
      <c r="W213" s="83">
        <v>-34.123320000000007</v>
      </c>
      <c r="X213" s="83">
        <v>-45.56819999999999</v>
      </c>
      <c r="Y213" s="83">
        <v>-189.89104</v>
      </c>
      <c r="AA213" s="83">
        <v>0</v>
      </c>
      <c r="AB213" s="82">
        <v>-189.89</v>
      </c>
      <c r="AD213" s="83">
        <v>0</v>
      </c>
      <c r="AE213" s="82">
        <v>-189.89</v>
      </c>
    </row>
    <row r="214" spans="1:31" ht="18" customHeight="1" x14ac:dyDescent="0.2">
      <c r="A214" s="57"/>
      <c r="B214" s="57"/>
      <c r="C214" s="9">
        <v>-1.1786633740501382E-2</v>
      </c>
      <c r="D214" s="9">
        <v>-1.1786633740501382E-2</v>
      </c>
      <c r="F214" s="117" t="s">
        <v>280</v>
      </c>
      <c r="H214" s="86">
        <v>-3054.4667199999999</v>
      </c>
      <c r="I214" s="86">
        <v>-3217.6257800000003</v>
      </c>
      <c r="J214" s="86">
        <v>-3217.6257800000003</v>
      </c>
      <c r="K214" s="111">
        <v>-3228.2330000000002</v>
      </c>
      <c r="L214" s="111">
        <v>-3228.2330000000002</v>
      </c>
      <c r="M214" s="86">
        <v>-319.41502000000003</v>
      </c>
      <c r="N214" s="86">
        <v>-282.37191999999993</v>
      </c>
      <c r="O214" s="86">
        <v>-279.66168999999991</v>
      </c>
      <c r="P214" s="86">
        <v>-204.47962000000001</v>
      </c>
      <c r="Q214" s="86">
        <v>-256.26337000000012</v>
      </c>
      <c r="R214" s="86">
        <v>-299.66103000000004</v>
      </c>
      <c r="S214" s="86">
        <v>-209.45109999999974</v>
      </c>
      <c r="T214" s="86">
        <v>-175.40577000000022</v>
      </c>
      <c r="U214" s="86">
        <v>-284.08433999999994</v>
      </c>
      <c r="V214" s="86">
        <v>-288.60470000000009</v>
      </c>
      <c r="W214" s="86">
        <v>-335.99773999999979</v>
      </c>
      <c r="X214" s="86">
        <v>-330.89044000000007</v>
      </c>
      <c r="Y214" s="86">
        <v>-3266.2867399999996</v>
      </c>
      <c r="AA214" s="86">
        <v>-3228.2330000000002</v>
      </c>
      <c r="AB214" s="82">
        <v>-38.049999999999997</v>
      </c>
      <c r="AD214" s="86">
        <v>-3228.2330000000002</v>
      </c>
      <c r="AE214" s="82">
        <v>-38.049999999999997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7.4430358364941301E-2</v>
      </c>
      <c r="I215" s="78">
        <v>7.6522633987083394E-2</v>
      </c>
      <c r="J215" s="78">
        <v>7.6522633987083394E-2</v>
      </c>
      <c r="K215" s="131">
        <v>7.3507066631919554E-2</v>
      </c>
      <c r="L215" s="131">
        <v>7.3507066631919554E-2</v>
      </c>
      <c r="M215" s="78">
        <v>8.3127611278798572E-2</v>
      </c>
      <c r="N215" s="78">
        <v>8.267425096823984E-2</v>
      </c>
      <c r="O215" s="78">
        <v>9.4809668181727244E-2</v>
      </c>
      <c r="P215" s="78">
        <v>8.0489432396505967E-2</v>
      </c>
      <c r="Q215" s="78">
        <v>8.1923875032088256E-2</v>
      </c>
      <c r="R215" s="78">
        <v>8.7619748673763945E-2</v>
      </c>
      <c r="S215" s="78">
        <v>6.1827169983531445E-2</v>
      </c>
      <c r="T215" s="78">
        <v>5.4545258636774167E-2</v>
      </c>
      <c r="U215" s="78">
        <v>7.3593795294348507E-2</v>
      </c>
      <c r="V215" s="78">
        <v>7.0562719970073878E-2</v>
      </c>
      <c r="W215" s="78">
        <v>8.1193391393442546E-2</v>
      </c>
      <c r="X215" s="78">
        <v>7.7744220000178554E-2</v>
      </c>
      <c r="Y215" s="78">
        <v>7.7319064476000648E-2</v>
      </c>
      <c r="AA215" s="78">
        <v>7.3507066631919554E-2</v>
      </c>
      <c r="AB215" s="79"/>
      <c r="AD215" s="78">
        <v>7.3507066631919554E-2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18.167000000000002</v>
      </c>
      <c r="I217" s="96">
        <v>19.515999999999998</v>
      </c>
      <c r="J217" s="96">
        <v>19.515999999999998</v>
      </c>
      <c r="K217" s="134">
        <v>22</v>
      </c>
      <c r="L217" s="134">
        <v>22</v>
      </c>
      <c r="M217" s="96">
        <v>17.964000000000002</v>
      </c>
      <c r="N217" s="96">
        <v>23.999999999999996</v>
      </c>
      <c r="O217" s="96">
        <v>23.016000000000005</v>
      </c>
      <c r="P217" s="96">
        <v>22.980000000000004</v>
      </c>
      <c r="Q217" s="96">
        <v>23.051999999999992</v>
      </c>
      <c r="R217" s="96">
        <v>22.967999999999989</v>
      </c>
      <c r="S217" s="96">
        <v>22.980000000000018</v>
      </c>
      <c r="T217" s="96">
        <v>22.055999999999983</v>
      </c>
      <c r="U217" s="96">
        <v>21.960000000000008</v>
      </c>
      <c r="V217" s="96">
        <v>20.975999999999999</v>
      </c>
      <c r="W217" s="96">
        <v>21.060000000000002</v>
      </c>
      <c r="X217" s="96">
        <v>18.972000000000037</v>
      </c>
      <c r="Y217" s="96">
        <v>21.832000000000004</v>
      </c>
      <c r="AA217" s="96">
        <v>22</v>
      </c>
      <c r="AB217" s="95">
        <v>-0.17</v>
      </c>
      <c r="AD217" s="96">
        <v>22</v>
      </c>
      <c r="AE217" s="95">
        <v>-0.17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-6840.0396323003233</v>
      </c>
      <c r="I218" s="161">
        <v>-7417.5035868005743</v>
      </c>
      <c r="J218" s="161">
        <v>-7417.5035868005743</v>
      </c>
      <c r="K218" s="162">
        <v>-6700.9090909090919</v>
      </c>
      <c r="L218" s="162">
        <v>-6700.9090909090919</v>
      </c>
      <c r="M218" s="161">
        <v>-701.51413938989083</v>
      </c>
      <c r="N218" s="161">
        <v>-756.62500000000011</v>
      </c>
      <c r="O218" s="161">
        <v>-688.99895724713235</v>
      </c>
      <c r="P218" s="161">
        <v>-145.03916449086162</v>
      </c>
      <c r="Q218" s="161">
        <v>-507.72167273989248</v>
      </c>
      <c r="R218" s="161">
        <v>-446.62138627655889</v>
      </c>
      <c r="S218" s="161">
        <v>-521.40992167101774</v>
      </c>
      <c r="T218" s="161">
        <v>-375.04533913674322</v>
      </c>
      <c r="U218" s="161">
        <v>-556.4207650273222</v>
      </c>
      <c r="V218" s="161">
        <v>-484.88749046529392</v>
      </c>
      <c r="W218" s="161">
        <v>-290.02849002848973</v>
      </c>
      <c r="X218" s="161">
        <v>-1116.1184904069135</v>
      </c>
      <c r="Y218" s="161">
        <v>-6496.9311102968104</v>
      </c>
      <c r="AA218" s="161">
        <v>-6700.9090909090919</v>
      </c>
      <c r="AB218" s="163">
        <v>203.98</v>
      </c>
      <c r="AD218" s="161">
        <v>-6700.9090909090919</v>
      </c>
      <c r="AE218" s="163">
        <v>203.98</v>
      </c>
    </row>
    <row r="219" spans="1:31" ht="18" customHeight="1" x14ac:dyDescent="0.2">
      <c r="A219" s="52" t="s">
        <v>70</v>
      </c>
      <c r="B219" s="52" t="s">
        <v>27</v>
      </c>
      <c r="C219" s="9">
        <v>-8.7629126573532633E-3</v>
      </c>
      <c r="D219" s="9">
        <v>-8.7629126573532633E-3</v>
      </c>
      <c r="F219" s="128" t="s">
        <v>414</v>
      </c>
      <c r="H219" s="83">
        <v>-45.307000000000002</v>
      </c>
      <c r="I219" s="83">
        <v>-54.56</v>
      </c>
      <c r="J219" s="83">
        <v>-54.56</v>
      </c>
      <c r="K219" s="108">
        <v>-59.341000000000001</v>
      </c>
      <c r="L219" s="108">
        <v>-59.341000000000001</v>
      </c>
      <c r="M219" s="83">
        <v>-4.468</v>
      </c>
      <c r="N219" s="83">
        <v>-4.4339999999999993</v>
      </c>
      <c r="O219" s="83">
        <v>-6.1070000000000011</v>
      </c>
      <c r="P219" s="83">
        <v>-3.9179999999999993</v>
      </c>
      <c r="Q219" s="83">
        <v>-6.5949999999999989</v>
      </c>
      <c r="R219" s="83">
        <v>-6.6760000000000019</v>
      </c>
      <c r="S219" s="83">
        <v>-4.3389999999999986</v>
      </c>
      <c r="T219" s="83">
        <v>-4.3250000000000028</v>
      </c>
      <c r="U219" s="83">
        <v>-5.6019999999999968</v>
      </c>
      <c r="V219" s="83">
        <v>-5.0990000000000038</v>
      </c>
      <c r="W219" s="83">
        <v>1.5840000000000032</v>
      </c>
      <c r="X219" s="83">
        <v>-9.8810000000000002</v>
      </c>
      <c r="Y219" s="83">
        <v>-59.86</v>
      </c>
      <c r="AA219" s="83">
        <v>-59.341000000000001</v>
      </c>
      <c r="AB219" s="82">
        <v>-0.52</v>
      </c>
      <c r="AD219" s="83">
        <v>-59.341000000000001</v>
      </c>
      <c r="AE219" s="82">
        <v>-0.52</v>
      </c>
    </row>
    <row r="220" spans="1:31" ht="18" customHeight="1" x14ac:dyDescent="0.2">
      <c r="A220" s="52" t="s">
        <v>71</v>
      </c>
      <c r="B220" s="52" t="s">
        <v>27</v>
      </c>
      <c r="C220" s="9">
        <v>0.34399491633128571</v>
      </c>
      <c r="D220" s="9">
        <v>0.34399491633128571</v>
      </c>
      <c r="F220" s="128" t="s">
        <v>209</v>
      </c>
      <c r="H220" s="83">
        <v>-33.966999999999999</v>
      </c>
      <c r="I220" s="83">
        <v>-37.145000000000003</v>
      </c>
      <c r="J220" s="83">
        <v>-37.145000000000003</v>
      </c>
      <c r="K220" s="108">
        <v>-47.21</v>
      </c>
      <c r="L220" s="108">
        <v>-47.21</v>
      </c>
      <c r="M220" s="83">
        <v>-2.9449999999999998</v>
      </c>
      <c r="N220" s="83">
        <v>-3.9600000000000004</v>
      </c>
      <c r="O220" s="83">
        <v>-3.3899999999999997</v>
      </c>
      <c r="P220" s="83">
        <v>-0.34800000000000075</v>
      </c>
      <c r="Q220" s="83">
        <v>-2.0839999999999996</v>
      </c>
      <c r="R220" s="83">
        <v>-3.0689999999999991</v>
      </c>
      <c r="S220" s="83">
        <v>-2.8979999999999997</v>
      </c>
      <c r="T220" s="83">
        <v>-2.7699999999999996</v>
      </c>
      <c r="U220" s="83">
        <v>-2.5430000000000028</v>
      </c>
      <c r="V220" s="83">
        <v>-2.597999999999999</v>
      </c>
      <c r="W220" s="83">
        <v>-1.8619999999999983</v>
      </c>
      <c r="X220" s="83">
        <v>-2.5080000000000027</v>
      </c>
      <c r="Y220" s="83">
        <v>-30.975000000000001</v>
      </c>
      <c r="AA220" s="83">
        <v>-47.21</v>
      </c>
      <c r="AB220" s="82">
        <v>16.239999999999998</v>
      </c>
      <c r="AD220" s="83">
        <v>-47.21</v>
      </c>
      <c r="AE220" s="82">
        <v>16.239999999999998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-0.6872852233676976</v>
      </c>
      <c r="D221" s="9">
        <v>-0.6872852233676976</v>
      </c>
      <c r="F221" s="60" t="s">
        <v>158</v>
      </c>
      <c r="G221" s="56"/>
      <c r="H221" s="88">
        <v>-0.66600000000000004</v>
      </c>
      <c r="I221" s="88">
        <v>-1.4590000000000001</v>
      </c>
      <c r="J221" s="88">
        <v>-1.4590000000000001</v>
      </c>
      <c r="K221" s="108">
        <v>-2.0369999999999999</v>
      </c>
      <c r="L221" s="108">
        <v>-2.0369999999999999</v>
      </c>
      <c r="M221" s="88">
        <v>0.54200000000000004</v>
      </c>
      <c r="N221" s="88">
        <v>-1.0510000000000002</v>
      </c>
      <c r="O221" s="88">
        <v>-0.60099999999999998</v>
      </c>
      <c r="P221" s="88">
        <v>-0.41599999999999993</v>
      </c>
      <c r="Q221" s="88">
        <v>-0.53800000000000003</v>
      </c>
      <c r="R221" s="88">
        <v>-0.62599999999999989</v>
      </c>
      <c r="S221" s="88">
        <v>-0.61500000000000021</v>
      </c>
      <c r="T221" s="88">
        <v>1.3840000000000001</v>
      </c>
      <c r="U221" s="88">
        <v>-1.111</v>
      </c>
      <c r="V221" s="88">
        <v>-0.33599999999999985</v>
      </c>
      <c r="W221" s="88">
        <v>-4.0000000000000036E-2</v>
      </c>
      <c r="X221" s="88">
        <v>-3.0000000000000249E-2</v>
      </c>
      <c r="Y221" s="88">
        <v>-3.4380000000000002</v>
      </c>
      <c r="Z221" s="56"/>
      <c r="AA221" s="88">
        <v>-2.0369999999999999</v>
      </c>
      <c r="AB221" s="82">
        <v>-1.4</v>
      </c>
      <c r="AC221" s="56"/>
      <c r="AD221" s="88">
        <v>-2.0369999999999999</v>
      </c>
      <c r="AE221" s="82">
        <v>-1.4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0.3375527426160338</v>
      </c>
      <c r="D222" s="9">
        <v>0.3375527426160338</v>
      </c>
      <c r="F222" s="60" t="s">
        <v>176</v>
      </c>
      <c r="G222" s="56"/>
      <c r="H222" s="88">
        <v>-14.063000000000001</v>
      </c>
      <c r="I222" s="88">
        <v>-14.954000000000001</v>
      </c>
      <c r="J222" s="88">
        <v>-14.954000000000001</v>
      </c>
      <c r="K222" s="108">
        <v>-14.930999999999999</v>
      </c>
      <c r="L222" s="108">
        <v>-14.930999999999999</v>
      </c>
      <c r="M222" s="88">
        <v>-1.3740000000000001</v>
      </c>
      <c r="N222" s="88">
        <v>-0.12199999999999989</v>
      </c>
      <c r="O222" s="88">
        <v>-1.137</v>
      </c>
      <c r="P222" s="88">
        <v>-0.52700000000000014</v>
      </c>
      <c r="Q222" s="88">
        <v>-1.4130000000000003</v>
      </c>
      <c r="R222" s="88">
        <v>2.3880000000000003</v>
      </c>
      <c r="S222" s="88">
        <v>-0.7629999999999999</v>
      </c>
      <c r="T222" s="88">
        <v>-0.76400000000000023</v>
      </c>
      <c r="U222" s="88">
        <v>-1.7159999999999997</v>
      </c>
      <c r="V222" s="88">
        <v>-1.2270000000000003</v>
      </c>
      <c r="W222" s="88">
        <v>-1.0979999999999999</v>
      </c>
      <c r="X222" s="88">
        <v>-2.1430000000000007</v>
      </c>
      <c r="Y222" s="88">
        <v>-9.8960000000000008</v>
      </c>
      <c r="Z222" s="56"/>
      <c r="AA222" s="88">
        <v>-14.930999999999999</v>
      </c>
      <c r="AB222" s="82">
        <v>5.04</v>
      </c>
      <c r="AC222" s="56"/>
      <c r="AD222" s="88">
        <v>-14.930999999999999</v>
      </c>
      <c r="AE222" s="82">
        <v>5.04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-0.48088779284833538</v>
      </c>
      <c r="D223" s="9">
        <v>-0.48088779284833538</v>
      </c>
      <c r="F223" s="60" t="s">
        <v>178</v>
      </c>
      <c r="G223" s="56"/>
      <c r="H223" s="88">
        <v>-3.1960000000000002</v>
      </c>
      <c r="I223" s="88">
        <v>-5.4349999999999996</v>
      </c>
      <c r="J223" s="88">
        <v>-5.4349999999999996</v>
      </c>
      <c r="K223" s="108">
        <v>-3.2440000000000002</v>
      </c>
      <c r="L223" s="108">
        <v>-3.2440000000000002</v>
      </c>
      <c r="M223" s="88">
        <v>-0.95</v>
      </c>
      <c r="N223" s="88">
        <v>-0.22500000000000009</v>
      </c>
      <c r="O223" s="88">
        <v>-0.97499999999999987</v>
      </c>
      <c r="P223" s="88">
        <v>-0.18000000000000016</v>
      </c>
      <c r="Q223" s="88">
        <v>-0.3839999999999999</v>
      </c>
      <c r="R223" s="88">
        <v>-0.47299999999999986</v>
      </c>
      <c r="S223" s="88">
        <v>-5.7000000000000384E-2</v>
      </c>
      <c r="T223" s="88">
        <v>-7.2999999999999954E-2</v>
      </c>
      <c r="U223" s="88">
        <v>0</v>
      </c>
      <c r="V223" s="88">
        <v>-0.17899999999999983</v>
      </c>
      <c r="W223" s="88">
        <v>-0.77100000000000035</v>
      </c>
      <c r="X223" s="88">
        <v>-0.53399999999999981</v>
      </c>
      <c r="Y223" s="88">
        <v>-4.8010000000000002</v>
      </c>
      <c r="Z223" s="56"/>
      <c r="AA223" s="88">
        <v>-3.2440000000000002</v>
      </c>
      <c r="AB223" s="82">
        <v>-1.56</v>
      </c>
      <c r="AC223" s="56"/>
      <c r="AD223" s="88">
        <v>-3.2440000000000002</v>
      </c>
      <c r="AE223" s="82">
        <v>-1.56</v>
      </c>
    </row>
    <row r="224" spans="1:31" ht="18" customHeight="1" collapsed="1" x14ac:dyDescent="0.2">
      <c r="A224" s="57"/>
      <c r="B224" s="57"/>
      <c r="C224" s="9">
        <v>0.10290916287354047</v>
      </c>
      <c r="D224" s="9">
        <v>0.10290916287354047</v>
      </c>
      <c r="F224" s="128" t="s">
        <v>158</v>
      </c>
      <c r="H224" s="83">
        <v>-17.925000000000001</v>
      </c>
      <c r="I224" s="83">
        <v>-21.847999999999999</v>
      </c>
      <c r="J224" s="83">
        <v>-21.847999999999999</v>
      </c>
      <c r="K224" s="108">
        <v>-20.212</v>
      </c>
      <c r="L224" s="108">
        <v>-20.212</v>
      </c>
      <c r="M224" s="83">
        <v>-1.782</v>
      </c>
      <c r="N224" s="83">
        <v>-1.3980000000000001</v>
      </c>
      <c r="O224" s="83">
        <v>-2.7130000000000001</v>
      </c>
      <c r="P224" s="83">
        <v>-1.1230000000000002</v>
      </c>
      <c r="Q224" s="83">
        <v>-2.335</v>
      </c>
      <c r="R224" s="83">
        <v>1.2890000000000006</v>
      </c>
      <c r="S224" s="83">
        <v>-1.4350000000000005</v>
      </c>
      <c r="T224" s="83">
        <v>0.54699999999999993</v>
      </c>
      <c r="U224" s="83">
        <v>-2.827</v>
      </c>
      <c r="V224" s="83">
        <v>-1.742</v>
      </c>
      <c r="W224" s="83">
        <v>-1.9090000000000003</v>
      </c>
      <c r="X224" s="83">
        <v>-2.7070000000000007</v>
      </c>
      <c r="Y224" s="83">
        <v>-18.135000000000002</v>
      </c>
      <c r="AA224" s="83">
        <v>-20.212</v>
      </c>
      <c r="AB224" s="82">
        <v>2.08</v>
      </c>
      <c r="AD224" s="83">
        <v>-20.212</v>
      </c>
      <c r="AE224" s="82">
        <v>2.08</v>
      </c>
    </row>
    <row r="225" spans="1:31" ht="18" customHeight="1" collapsed="1" x14ac:dyDescent="0.2">
      <c r="A225" s="52" t="s">
        <v>153</v>
      </c>
      <c r="B225" s="52" t="s">
        <v>27</v>
      </c>
      <c r="C225" s="9">
        <v>-0.19392372333548805</v>
      </c>
      <c r="D225" s="9">
        <v>-0.19392372333548805</v>
      </c>
      <c r="F225" s="128" t="s">
        <v>154</v>
      </c>
      <c r="H225" s="83">
        <v>-4.8579999999999997</v>
      </c>
      <c r="I225" s="83">
        <v>-2.879</v>
      </c>
      <c r="J225" s="83">
        <v>-2.879</v>
      </c>
      <c r="K225" s="108">
        <v>-4.641</v>
      </c>
      <c r="L225" s="108">
        <v>-4.641</v>
      </c>
      <c r="M225" s="83">
        <v>-0.24099999999999999</v>
      </c>
      <c r="N225" s="83">
        <v>-0.23799999999999999</v>
      </c>
      <c r="O225" s="83">
        <v>-0.22999999999999998</v>
      </c>
      <c r="P225" s="83">
        <v>-0.23799999999999999</v>
      </c>
      <c r="Q225" s="83">
        <v>-0.24099999999999999</v>
      </c>
      <c r="R225" s="83">
        <v>-0.2410000000000001</v>
      </c>
      <c r="S225" s="83">
        <v>-0.23799999999999999</v>
      </c>
      <c r="T225" s="83">
        <v>-0.22999999999999998</v>
      </c>
      <c r="U225" s="83">
        <v>-0.23699999999999988</v>
      </c>
      <c r="V225" s="83">
        <v>-0.24199999999999999</v>
      </c>
      <c r="W225" s="83">
        <v>-2.2370000000000005</v>
      </c>
      <c r="X225" s="83">
        <v>-0.92399999999999949</v>
      </c>
      <c r="Y225" s="83">
        <v>-5.5369999999999999</v>
      </c>
      <c r="AA225" s="83">
        <v>-4.641</v>
      </c>
      <c r="AB225" s="82">
        <v>-0.9</v>
      </c>
      <c r="AD225" s="83">
        <v>-4.641</v>
      </c>
      <c r="AE225" s="82">
        <v>-0.9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-0.43621399176954734</v>
      </c>
      <c r="D226" s="9">
        <v>-0.43621399176954734</v>
      </c>
      <c r="F226" s="60" t="s">
        <v>162</v>
      </c>
      <c r="G226" s="56"/>
      <c r="H226" s="88">
        <v>-2.2229999999999999</v>
      </c>
      <c r="I226" s="88">
        <v>-3.7450000000000001</v>
      </c>
      <c r="J226" s="88">
        <v>-3.7450000000000001</v>
      </c>
      <c r="K226" s="108">
        <v>-3.645</v>
      </c>
      <c r="L226" s="108">
        <v>-3.645</v>
      </c>
      <c r="M226" s="88">
        <v>-1.516</v>
      </c>
      <c r="N226" s="88">
        <v>-3.3159999999999998</v>
      </c>
      <c r="O226" s="88">
        <v>0.39999999999999947</v>
      </c>
      <c r="P226" s="88">
        <v>0</v>
      </c>
      <c r="Q226" s="88">
        <v>1.0170000000000003</v>
      </c>
      <c r="R226" s="88">
        <v>0</v>
      </c>
      <c r="S226" s="88">
        <v>-2</v>
      </c>
      <c r="T226" s="88">
        <v>0</v>
      </c>
      <c r="U226" s="88">
        <v>0</v>
      </c>
      <c r="V226" s="88">
        <v>0.57899999999999974</v>
      </c>
      <c r="W226" s="88">
        <v>-0.39999999999999947</v>
      </c>
      <c r="X226" s="88">
        <v>0</v>
      </c>
      <c r="Y226" s="88">
        <v>-5.2359999999999998</v>
      </c>
      <c r="Z226" s="56"/>
      <c r="AA226" s="88">
        <v>-3.645</v>
      </c>
      <c r="AB226" s="82">
        <v>-1.59</v>
      </c>
      <c r="AC226" s="56"/>
      <c r="AD226" s="88">
        <v>-3.645</v>
      </c>
      <c r="AE226" s="82">
        <v>-1.59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-2.3884514435695539</v>
      </c>
      <c r="D227" s="9">
        <v>-2.3884514435695539</v>
      </c>
      <c r="F227" s="60" t="s">
        <v>164</v>
      </c>
      <c r="G227" s="56"/>
      <c r="H227" s="88">
        <v>-4.008</v>
      </c>
      <c r="I227" s="88">
        <v>-9.8819999999999997</v>
      </c>
      <c r="J227" s="88">
        <v>-9.8819999999999997</v>
      </c>
      <c r="K227" s="108">
        <v>2.6669999999999998</v>
      </c>
      <c r="L227" s="108">
        <v>2.6669999999999998</v>
      </c>
      <c r="M227" s="88">
        <v>-2</v>
      </c>
      <c r="N227" s="88">
        <v>-3.266</v>
      </c>
      <c r="O227" s="88">
        <v>-2.3659999999999997</v>
      </c>
      <c r="P227" s="88">
        <v>2.59</v>
      </c>
      <c r="Q227" s="88">
        <v>0</v>
      </c>
      <c r="R227" s="88">
        <v>-0.13600000000000012</v>
      </c>
      <c r="S227" s="88">
        <v>0</v>
      </c>
      <c r="T227" s="88">
        <v>-0.31299999999999972</v>
      </c>
      <c r="U227" s="88">
        <v>0</v>
      </c>
      <c r="V227" s="88">
        <v>0</v>
      </c>
      <c r="W227" s="88">
        <v>0</v>
      </c>
      <c r="X227" s="88">
        <v>1.7889999999999997</v>
      </c>
      <c r="Y227" s="88">
        <v>-3.702</v>
      </c>
      <c r="Z227" s="56"/>
      <c r="AA227" s="88">
        <v>2.6669999999999998</v>
      </c>
      <c r="AB227" s="82">
        <v>-6.37</v>
      </c>
      <c r="AC227" s="56"/>
      <c r="AD227" s="88">
        <v>2.6669999999999998</v>
      </c>
      <c r="AE227" s="82">
        <v>-6.37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0.99784637473079674</v>
      </c>
      <c r="D228" s="9">
        <v>0.99784637473079674</v>
      </c>
      <c r="F228" s="60" t="s">
        <v>168</v>
      </c>
      <c r="G228" s="56"/>
      <c r="H228" s="88">
        <v>0</v>
      </c>
      <c r="I228" s="88">
        <v>2.9980000000000002</v>
      </c>
      <c r="J228" s="88">
        <v>2.9980000000000002</v>
      </c>
      <c r="K228" s="108">
        <v>0</v>
      </c>
      <c r="L228" s="108">
        <v>0</v>
      </c>
      <c r="M228" s="88">
        <v>1.161</v>
      </c>
      <c r="N228" s="88">
        <v>0.23199999999999998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1.393</v>
      </c>
      <c r="Z228" s="56"/>
      <c r="AA228" s="88">
        <v>0</v>
      </c>
      <c r="AB228" s="82">
        <v>1.39</v>
      </c>
      <c r="AC228" s="56"/>
      <c r="AD228" s="88">
        <v>0</v>
      </c>
      <c r="AE228" s="82">
        <v>1.39</v>
      </c>
    </row>
    <row r="229" spans="1:31" ht="18" customHeight="1" collapsed="1" x14ac:dyDescent="0.2">
      <c r="A229" s="57"/>
      <c r="B229" s="57"/>
      <c r="C229" s="9">
        <v>-6.7177914110429437</v>
      </c>
      <c r="D229" s="9">
        <v>-6.7177914110429437</v>
      </c>
      <c r="F229" s="128" t="s">
        <v>391</v>
      </c>
      <c r="H229" s="83">
        <v>-6.2309999999999999</v>
      </c>
      <c r="I229" s="83">
        <v>-10.628999999999998</v>
      </c>
      <c r="J229" s="83">
        <v>-10.628999999999998</v>
      </c>
      <c r="K229" s="108">
        <v>-0.9780000000000002</v>
      </c>
      <c r="L229" s="108">
        <v>-0.9780000000000002</v>
      </c>
      <c r="M229" s="83">
        <v>-2.355</v>
      </c>
      <c r="N229" s="83">
        <v>-6.35</v>
      </c>
      <c r="O229" s="83">
        <v>-1.9660000000000002</v>
      </c>
      <c r="P229" s="83">
        <v>2.59</v>
      </c>
      <c r="Q229" s="83">
        <v>1.0170000000000003</v>
      </c>
      <c r="R229" s="83">
        <v>-0.13600000000000012</v>
      </c>
      <c r="S229" s="83">
        <v>-2</v>
      </c>
      <c r="T229" s="83">
        <v>-0.31299999999999972</v>
      </c>
      <c r="U229" s="83">
        <v>0</v>
      </c>
      <c r="V229" s="83">
        <v>0.57899999999999974</v>
      </c>
      <c r="W229" s="83">
        <v>-0.39999999999999947</v>
      </c>
      <c r="X229" s="83">
        <v>1.7889999999999997</v>
      </c>
      <c r="Y229" s="83">
        <v>-7.544999999999999</v>
      </c>
      <c r="AA229" s="83">
        <v>-0.9780000000000002</v>
      </c>
      <c r="AB229" s="82">
        <v>-6.57</v>
      </c>
      <c r="AD229" s="83">
        <v>-0.9780000000000002</v>
      </c>
      <c r="AE229" s="82">
        <v>-6.57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-1.2410000000000001</v>
      </c>
      <c r="I230" s="83">
        <v>-1.296</v>
      </c>
      <c r="J230" s="83">
        <v>-1.296</v>
      </c>
      <c r="K230" s="108">
        <v>0</v>
      </c>
      <c r="L230" s="108">
        <v>0</v>
      </c>
      <c r="M230" s="83">
        <v>0</v>
      </c>
      <c r="N230" s="83">
        <v>-0.35899999999999999</v>
      </c>
      <c r="O230" s="83">
        <v>0</v>
      </c>
      <c r="P230" s="83">
        <v>0</v>
      </c>
      <c r="Q230" s="83">
        <v>-0.41400000000000003</v>
      </c>
      <c r="R230" s="83">
        <v>0</v>
      </c>
      <c r="S230" s="83">
        <v>0</v>
      </c>
      <c r="T230" s="83">
        <v>-0.31799999999999995</v>
      </c>
      <c r="U230" s="83">
        <v>0</v>
      </c>
      <c r="V230" s="83">
        <v>0</v>
      </c>
      <c r="W230" s="83">
        <v>-0.31099999999999994</v>
      </c>
      <c r="X230" s="83">
        <v>0</v>
      </c>
      <c r="Y230" s="83">
        <v>-1.4019999999999999</v>
      </c>
      <c r="AA230" s="83">
        <v>0</v>
      </c>
      <c r="AB230" s="82">
        <v>-1.4</v>
      </c>
      <c r="AD230" s="83">
        <v>0</v>
      </c>
      <c r="AE230" s="82">
        <v>-1.4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-0.99567099567099571</v>
      </c>
      <c r="D231" s="9">
        <v>-0.99567099567099571</v>
      </c>
      <c r="F231" s="60" t="s">
        <v>156</v>
      </c>
      <c r="G231" s="56"/>
      <c r="H231" s="88">
        <v>0</v>
      </c>
      <c r="I231" s="88">
        <v>-1.167</v>
      </c>
      <c r="J231" s="88">
        <v>-1.167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-0.223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-0.47</v>
      </c>
      <c r="Y231" s="88">
        <v>-0.69299999999999995</v>
      </c>
      <c r="Z231" s="56"/>
      <c r="AA231" s="88">
        <v>0</v>
      </c>
      <c r="AB231" s="82">
        <v>-0.69</v>
      </c>
      <c r="AC231" s="56"/>
      <c r="AD231" s="88">
        <v>0</v>
      </c>
      <c r="AE231" s="82">
        <v>-0.69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-0.43427775197398982</v>
      </c>
      <c r="D232" s="9">
        <v>-0.43427775197398982</v>
      </c>
      <c r="F232" s="60" t="s">
        <v>166</v>
      </c>
      <c r="G232" s="56"/>
      <c r="H232" s="88">
        <v>-8.093</v>
      </c>
      <c r="I232" s="88">
        <v>-8.8379999999999992</v>
      </c>
      <c r="J232" s="88">
        <v>-8.8379999999999992</v>
      </c>
      <c r="K232" s="108">
        <v>-8.6120000000000001</v>
      </c>
      <c r="L232" s="108">
        <v>-8.6120000000000001</v>
      </c>
      <c r="M232" s="88">
        <v>-0.76100000000000001</v>
      </c>
      <c r="N232" s="88">
        <v>-1.4169999999999998</v>
      </c>
      <c r="O232" s="88">
        <v>-1.3879999999999999</v>
      </c>
      <c r="P232" s="88">
        <v>-0.29600000000000026</v>
      </c>
      <c r="Q232" s="88">
        <v>-0.82899999999999974</v>
      </c>
      <c r="R232" s="88">
        <v>-1.4220000000000006</v>
      </c>
      <c r="S232" s="88">
        <v>-1.069</v>
      </c>
      <c r="T232" s="88">
        <v>-0.86599999999999966</v>
      </c>
      <c r="U232" s="88">
        <v>-1.0099999999999998</v>
      </c>
      <c r="V232" s="88">
        <v>-1.0690000000000008</v>
      </c>
      <c r="W232" s="88">
        <v>-0.97299999999999898</v>
      </c>
      <c r="X232" s="88">
        <v>-1.2510000000000012</v>
      </c>
      <c r="Y232" s="88">
        <v>-12.351000000000001</v>
      </c>
      <c r="Z232" s="56"/>
      <c r="AA232" s="88">
        <v>-8.6120000000000001</v>
      </c>
      <c r="AB232" s="82">
        <v>-3.74</v>
      </c>
      <c r="AC232" s="56"/>
      <c r="AD232" s="88">
        <v>-8.6120000000000001</v>
      </c>
      <c r="AE232" s="82">
        <v>-3.74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-1.6666666666666667</v>
      </c>
      <c r="D233" s="9">
        <v>-1.6666666666666667</v>
      </c>
      <c r="F233" s="60" t="s">
        <v>160</v>
      </c>
      <c r="G233" s="56"/>
      <c r="H233" s="88">
        <v>-5.0000000000000001E-3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-3.0000000000000001E-3</v>
      </c>
      <c r="O233" s="88">
        <v>0</v>
      </c>
      <c r="P233" s="88">
        <v>0</v>
      </c>
      <c r="Q233" s="88">
        <v>0</v>
      </c>
      <c r="R233" s="88">
        <v>-3.0000000000000001E-3</v>
      </c>
      <c r="S233" s="88">
        <v>-2.9999999999999992E-3</v>
      </c>
      <c r="T233" s="88">
        <v>2.9999999999999992E-3</v>
      </c>
      <c r="U233" s="88">
        <v>0</v>
      </c>
      <c r="V233" s="88">
        <v>0</v>
      </c>
      <c r="W233" s="88">
        <v>0</v>
      </c>
      <c r="X233" s="88">
        <v>0</v>
      </c>
      <c r="Y233" s="88">
        <v>-6.0000000000000001E-3</v>
      </c>
      <c r="Z233" s="56"/>
      <c r="AA233" s="88">
        <v>0</v>
      </c>
      <c r="AB233" s="82">
        <v>-0.01</v>
      </c>
      <c r="AC233" s="56"/>
      <c r="AD233" s="88">
        <v>0</v>
      </c>
      <c r="AE233" s="82">
        <v>-0.01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-0.96491228070175439</v>
      </c>
      <c r="D235" s="9">
        <v>-0.96491228070175439</v>
      </c>
      <c r="F235" s="60" t="s">
        <v>277</v>
      </c>
      <c r="G235" s="56"/>
      <c r="H235" s="88">
        <v>0</v>
      </c>
      <c r="I235" s="88">
        <v>-4.9000000000000002E-2</v>
      </c>
      <c r="J235" s="88">
        <v>-4.9000000000000002E-2</v>
      </c>
      <c r="K235" s="108">
        <v>0</v>
      </c>
      <c r="L235" s="108">
        <v>0</v>
      </c>
      <c r="M235" s="88">
        <v>-0.05</v>
      </c>
      <c r="N235" s="88">
        <v>0</v>
      </c>
      <c r="O235" s="88">
        <v>-6.4000000000000001E-2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-0.114</v>
      </c>
      <c r="Z235" s="56"/>
      <c r="AA235" s="88">
        <v>0</v>
      </c>
      <c r="AB235" s="82">
        <v>-0.11</v>
      </c>
      <c r="AC235" s="56"/>
      <c r="AD235" s="88">
        <v>0</v>
      </c>
      <c r="AE235" s="82">
        <v>-0.11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0.18674136321195145</v>
      </c>
      <c r="D236" s="9">
        <v>0.18674136321195145</v>
      </c>
      <c r="F236" s="60" t="s">
        <v>170</v>
      </c>
      <c r="G236" s="56"/>
      <c r="H236" s="88">
        <v>-6.6360000000000001</v>
      </c>
      <c r="I236" s="88">
        <v>-5.9859999999999998</v>
      </c>
      <c r="J236" s="88">
        <v>-5.9859999999999998</v>
      </c>
      <c r="K236" s="108">
        <v>-6.4260000000000002</v>
      </c>
      <c r="L236" s="108">
        <v>-6.4260000000000002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-5.2229999999999999</v>
      </c>
      <c r="Y236" s="88">
        <v>-5.2229999999999999</v>
      </c>
      <c r="Z236" s="56"/>
      <c r="AA236" s="88">
        <v>-6.4259999999999993</v>
      </c>
      <c r="AB236" s="82">
        <v>1.2</v>
      </c>
      <c r="AC236" s="56"/>
      <c r="AD236" s="88">
        <v>-6.4259999999999993</v>
      </c>
      <c r="AE236" s="82">
        <v>1.2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-0.99975456107338623</v>
      </c>
      <c r="D237" s="9">
        <v>-0.99975456107338623</v>
      </c>
      <c r="F237" s="60" t="s">
        <v>172</v>
      </c>
      <c r="G237" s="56"/>
      <c r="H237" s="88">
        <v>-4.9370000000000003</v>
      </c>
      <c r="I237" s="88">
        <v>-15.462999999999999</v>
      </c>
      <c r="J237" s="88">
        <v>-15.462999999999999</v>
      </c>
      <c r="K237" s="108">
        <v>0</v>
      </c>
      <c r="L237" s="108">
        <v>0</v>
      </c>
      <c r="M237" s="88">
        <v>-0.41899999999999998</v>
      </c>
      <c r="N237" s="88">
        <v>-1.2969999999999999</v>
      </c>
      <c r="O237" s="88">
        <v>0</v>
      </c>
      <c r="P237" s="88">
        <v>-4.6369999999999996</v>
      </c>
      <c r="Q237" s="88">
        <v>9.1000000000000192E-2</v>
      </c>
      <c r="R237" s="88">
        <v>-1.9970000000000008</v>
      </c>
      <c r="S237" s="88">
        <v>-8.799999999999919E-2</v>
      </c>
      <c r="T237" s="88">
        <v>0.23099999999999987</v>
      </c>
      <c r="U237" s="88">
        <v>-3.511000000000001</v>
      </c>
      <c r="V237" s="88">
        <v>-0.90899999999999892</v>
      </c>
      <c r="W237" s="88">
        <v>0.31299999999999883</v>
      </c>
      <c r="X237" s="88">
        <v>0</v>
      </c>
      <c r="Y237" s="88">
        <v>-12.223000000000001</v>
      </c>
      <c r="Z237" s="56"/>
      <c r="AA237" s="88">
        <v>0</v>
      </c>
      <c r="AB237" s="82">
        <v>-12.22</v>
      </c>
      <c r="AC237" s="56"/>
      <c r="AD237" s="88">
        <v>0</v>
      </c>
      <c r="AE237" s="82">
        <v>-12.22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0.99975456107338623</v>
      </c>
      <c r="D238" s="9">
        <v>0.99975456107338623</v>
      </c>
      <c r="F238" s="60" t="s">
        <v>174</v>
      </c>
      <c r="G238" s="56"/>
      <c r="H238" s="88">
        <v>4.9370000000000003</v>
      </c>
      <c r="I238" s="88">
        <v>15.1</v>
      </c>
      <c r="J238" s="88">
        <v>15.1</v>
      </c>
      <c r="K238" s="108">
        <v>0</v>
      </c>
      <c r="L238" s="108">
        <v>0</v>
      </c>
      <c r="M238" s="88">
        <v>0.41899999999999998</v>
      </c>
      <c r="N238" s="88">
        <v>1.2969999999999999</v>
      </c>
      <c r="O238" s="88">
        <v>0</v>
      </c>
      <c r="P238" s="88">
        <v>4.6369999999999996</v>
      </c>
      <c r="Q238" s="88">
        <v>-9.1000000000000192E-2</v>
      </c>
      <c r="R238" s="88">
        <v>1.9970000000000008</v>
      </c>
      <c r="S238" s="88">
        <v>8.799999999999919E-2</v>
      </c>
      <c r="T238" s="88">
        <v>-0.23099999999999987</v>
      </c>
      <c r="U238" s="88">
        <v>3.511000000000001</v>
      </c>
      <c r="V238" s="88">
        <v>0.90899999999999892</v>
      </c>
      <c r="W238" s="88">
        <v>-0.31299999999999883</v>
      </c>
      <c r="X238" s="88">
        <v>0</v>
      </c>
      <c r="Y238" s="88">
        <v>12.223000000000001</v>
      </c>
      <c r="Z238" s="56"/>
      <c r="AA238" s="88">
        <v>0</v>
      </c>
      <c r="AB238" s="82">
        <v>12.22</v>
      </c>
      <c r="AC238" s="56"/>
      <c r="AD238" s="88">
        <v>0</v>
      </c>
      <c r="AE238" s="82">
        <v>12.22</v>
      </c>
    </row>
    <row r="239" spans="1:31" ht="18" customHeight="1" collapsed="1" x14ac:dyDescent="0.2">
      <c r="A239" s="57"/>
      <c r="B239" s="57"/>
      <c r="C239" s="9">
        <v>-0.22276898523739858</v>
      </c>
      <c r="D239" s="9">
        <v>-0.22276898523739858</v>
      </c>
      <c r="F239" s="128" t="s">
        <v>196</v>
      </c>
      <c r="H239" s="83">
        <v>-14.734000000000002</v>
      </c>
      <c r="I239" s="83">
        <v>-16.402999999999999</v>
      </c>
      <c r="J239" s="83">
        <v>-16.402999999999999</v>
      </c>
      <c r="K239" s="108">
        <v>-15.038</v>
      </c>
      <c r="L239" s="108">
        <v>-15.038</v>
      </c>
      <c r="M239" s="83">
        <v>-0.81099999999999994</v>
      </c>
      <c r="N239" s="83">
        <v>-1.4199999999999997</v>
      </c>
      <c r="O239" s="83">
        <v>-1.452</v>
      </c>
      <c r="P239" s="83">
        <v>-0.29600000000000026</v>
      </c>
      <c r="Q239" s="83">
        <v>-1.0519999999999998</v>
      </c>
      <c r="R239" s="83">
        <v>-1.4250000000000007</v>
      </c>
      <c r="S239" s="83">
        <v>-1.0719999999999998</v>
      </c>
      <c r="T239" s="83">
        <v>-0.86299999999999966</v>
      </c>
      <c r="U239" s="83">
        <v>-1.0099999999999998</v>
      </c>
      <c r="V239" s="83">
        <v>-1.0690000000000008</v>
      </c>
      <c r="W239" s="83">
        <v>-0.97299999999999898</v>
      </c>
      <c r="X239" s="83">
        <v>-6.9440000000000008</v>
      </c>
      <c r="Y239" s="83">
        <v>-18.387</v>
      </c>
      <c r="AA239" s="83">
        <v>-15.038000000000002</v>
      </c>
      <c r="AB239" s="82">
        <v>-3.35</v>
      </c>
      <c r="AD239" s="83">
        <v>-15.038000000000002</v>
      </c>
      <c r="AE239" s="82">
        <v>-3.35</v>
      </c>
    </row>
    <row r="240" spans="1:31" ht="18" customHeight="1" x14ac:dyDescent="0.2">
      <c r="A240" s="57"/>
      <c r="B240" s="57"/>
      <c r="C240" s="9">
        <v>3.7851037851037848E-2</v>
      </c>
      <c r="D240" s="9">
        <v>3.7851037851037848E-2</v>
      </c>
      <c r="F240" s="117" t="s">
        <v>72</v>
      </c>
      <c r="H240" s="86">
        <v>-124.26299999999999</v>
      </c>
      <c r="I240" s="86">
        <v>-144.76</v>
      </c>
      <c r="J240" s="86">
        <v>-144.76</v>
      </c>
      <c r="K240" s="111">
        <v>-147.42000000000002</v>
      </c>
      <c r="L240" s="111">
        <v>-147.42000000000002</v>
      </c>
      <c r="M240" s="86">
        <v>-12.602</v>
      </c>
      <c r="N240" s="86">
        <v>-18.158999999999999</v>
      </c>
      <c r="O240" s="86">
        <v>-15.858000000000002</v>
      </c>
      <c r="P240" s="86">
        <v>-3.3330000000000011</v>
      </c>
      <c r="Q240" s="86">
        <v>-11.703999999999999</v>
      </c>
      <c r="R240" s="86">
        <v>-10.257999999999999</v>
      </c>
      <c r="S240" s="86">
        <v>-11.981999999999998</v>
      </c>
      <c r="T240" s="86">
        <v>-8.272000000000002</v>
      </c>
      <c r="U240" s="86">
        <v>-12.218999999999999</v>
      </c>
      <c r="V240" s="86">
        <v>-10.171000000000005</v>
      </c>
      <c r="W240" s="86">
        <v>-6.1079999999999943</v>
      </c>
      <c r="X240" s="86">
        <v>-21.175000000000004</v>
      </c>
      <c r="Y240" s="86">
        <v>-141.84100000000001</v>
      </c>
      <c r="AA240" s="86">
        <v>-147.42000000000002</v>
      </c>
      <c r="AB240" s="82">
        <v>5.58</v>
      </c>
      <c r="AD240" s="86">
        <v>-147.42000000000002</v>
      </c>
      <c r="AE240" s="82">
        <v>5.58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3.0280047122277047E-3</v>
      </c>
      <c r="I241" s="78">
        <v>3.4427299050202756E-3</v>
      </c>
      <c r="J241" s="78">
        <v>3.4427299050202756E-3</v>
      </c>
      <c r="K241" s="131">
        <v>3.3567625889697494E-3</v>
      </c>
      <c r="L241" s="131">
        <v>3.3567625889697494E-3</v>
      </c>
      <c r="M241" s="78">
        <v>3.2796646736757075E-3</v>
      </c>
      <c r="N241" s="78">
        <v>5.3166820671554996E-3</v>
      </c>
      <c r="O241" s="78">
        <v>5.3761089623174038E-3</v>
      </c>
      <c r="P241" s="78">
        <v>1.311970739076855E-3</v>
      </c>
      <c r="Q241" s="78">
        <v>3.7416078364050252E-3</v>
      </c>
      <c r="R241" s="78">
        <v>2.9994002953786492E-3</v>
      </c>
      <c r="S241" s="78">
        <v>3.5369265224325609E-3</v>
      </c>
      <c r="T241" s="78">
        <v>2.572312070711217E-3</v>
      </c>
      <c r="U241" s="78">
        <v>3.1654070924910698E-3</v>
      </c>
      <c r="V241" s="78">
        <v>2.4867697054677955E-3</v>
      </c>
      <c r="W241" s="78">
        <v>1.4759897927621385E-3</v>
      </c>
      <c r="X241" s="78">
        <v>4.975162952739828E-3</v>
      </c>
      <c r="Y241" s="78">
        <v>3.3576395146313488E-3</v>
      </c>
      <c r="AA241" s="78">
        <v>3.3567625889697494E-3</v>
      </c>
      <c r="AB241" s="79"/>
      <c r="AD241" s="78">
        <v>3.3567625889697494E-3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24.4968</v>
      </c>
      <c r="I243" s="96">
        <v>26.99437142857143</v>
      </c>
      <c r="J243" s="96">
        <v>26.99437142857143</v>
      </c>
      <c r="K243" s="134">
        <v>23.667428571428573</v>
      </c>
      <c r="L243" s="134">
        <v>23.667428571428573</v>
      </c>
      <c r="M243" s="96">
        <v>24.864685714285717</v>
      </c>
      <c r="N243" s="96">
        <v>26.844342857142859</v>
      </c>
      <c r="O243" s="96">
        <v>20.24228571428571</v>
      </c>
      <c r="P243" s="96">
        <v>21.778285714285708</v>
      </c>
      <c r="Q243" s="96">
        <v>27.627428571428585</v>
      </c>
      <c r="R243" s="96">
        <v>31.467428571428563</v>
      </c>
      <c r="S243" s="96">
        <v>29.270400000000006</v>
      </c>
      <c r="T243" s="96">
        <v>31.115657142857145</v>
      </c>
      <c r="U243" s="96">
        <v>30.4056</v>
      </c>
      <c r="V243" s="96">
        <v>31.970057142857137</v>
      </c>
      <c r="W243" s="96">
        <v>33.547200000000004</v>
      </c>
      <c r="X243" s="96">
        <v>31.21097142857144</v>
      </c>
      <c r="Y243" s="96">
        <v>28.362028571428578</v>
      </c>
      <c r="AA243" s="96">
        <v>23.667428571428573</v>
      </c>
      <c r="AB243" s="95">
        <v>4.6900000000000004</v>
      </c>
      <c r="AD243" s="96">
        <v>23.667428571428573</v>
      </c>
      <c r="AE243" s="95">
        <v>4.6900000000000004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-0.19835578733883819</v>
      </c>
      <c r="D244" s="9">
        <v>-0.19835578733883819</v>
      </c>
      <c r="F244" s="128" t="s">
        <v>90</v>
      </c>
      <c r="H244" s="83">
        <v>-857.38800000000003</v>
      </c>
      <c r="I244" s="83">
        <v>-944.803</v>
      </c>
      <c r="J244" s="83">
        <v>-944.803</v>
      </c>
      <c r="K244" s="108">
        <v>-828.36</v>
      </c>
      <c r="L244" s="108">
        <v>-828.36</v>
      </c>
      <c r="M244" s="83">
        <v>-72.522000000000006</v>
      </c>
      <c r="N244" s="83">
        <v>-78.296000000000006</v>
      </c>
      <c r="O244" s="83">
        <v>-59.039999999999992</v>
      </c>
      <c r="P244" s="83">
        <v>-63.519999999999982</v>
      </c>
      <c r="Q244" s="83">
        <v>-80.580000000000041</v>
      </c>
      <c r="R244" s="83">
        <v>-91.779999999999973</v>
      </c>
      <c r="S244" s="83">
        <v>-85.372000000000014</v>
      </c>
      <c r="T244" s="83">
        <v>-90.754000000000019</v>
      </c>
      <c r="U244" s="83">
        <v>-88.682999999999993</v>
      </c>
      <c r="V244" s="83">
        <v>-93.245999999999981</v>
      </c>
      <c r="W244" s="83">
        <v>-97.846000000000004</v>
      </c>
      <c r="X244" s="83">
        <v>-91.032000000000039</v>
      </c>
      <c r="Y244" s="83">
        <v>-992.67100000000005</v>
      </c>
      <c r="AA244" s="83">
        <v>-828.36</v>
      </c>
      <c r="AB244" s="82">
        <v>-164.31</v>
      </c>
      <c r="AD244" s="83">
        <v>-828.36</v>
      </c>
      <c r="AE244" s="82">
        <v>-164.31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-0.45078124999999986</v>
      </c>
      <c r="D245" s="9">
        <v>-0.45078124999999986</v>
      </c>
      <c r="F245" s="128" t="s">
        <v>91</v>
      </c>
      <c r="H245" s="83">
        <v>-12.007</v>
      </c>
      <c r="I245" s="83">
        <v>-15.766999999999999</v>
      </c>
      <c r="J245" s="83">
        <v>-15.766999999999999</v>
      </c>
      <c r="K245" s="108">
        <v>-12.8</v>
      </c>
      <c r="L245" s="108">
        <v>-12.8</v>
      </c>
      <c r="M245" s="83">
        <v>-0.39400000000000002</v>
      </c>
      <c r="N245" s="83">
        <v>-0.64499999999999991</v>
      </c>
      <c r="O245" s="83">
        <v>-2.4770000000000003</v>
      </c>
      <c r="P245" s="83">
        <v>-1.8959999999999999</v>
      </c>
      <c r="Q245" s="83">
        <v>-1.9350000000000005</v>
      </c>
      <c r="R245" s="83">
        <v>-0.15999999999999925</v>
      </c>
      <c r="S245" s="83">
        <v>-1.1430000000000007</v>
      </c>
      <c r="T245" s="83">
        <v>-1.7969999999999988</v>
      </c>
      <c r="U245" s="83">
        <v>-1.0280000000000005</v>
      </c>
      <c r="V245" s="83">
        <v>-2.8490000000000002</v>
      </c>
      <c r="W245" s="83">
        <v>-3.1070000000000011</v>
      </c>
      <c r="X245" s="83">
        <v>-1.1419999999999995</v>
      </c>
      <c r="Y245" s="83">
        <v>-18.573</v>
      </c>
      <c r="AA245" s="83">
        <v>-12.800000000000002</v>
      </c>
      <c r="AB245" s="82">
        <v>-5.77</v>
      </c>
      <c r="AD245" s="83">
        <v>-12.800000000000002</v>
      </c>
      <c r="AE245" s="82">
        <v>-5.77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-10.099999999999998</v>
      </c>
      <c r="D246" s="9">
        <v>-10.099999999999998</v>
      </c>
      <c r="F246" s="128" t="s">
        <v>92</v>
      </c>
      <c r="H246" s="83">
        <v>0</v>
      </c>
      <c r="I246" s="83">
        <v>-0.36099999999999999</v>
      </c>
      <c r="J246" s="83">
        <v>-0.36099999999999999</v>
      </c>
      <c r="K246" s="108">
        <v>-0.1</v>
      </c>
      <c r="L246" s="108">
        <v>-0.1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-8.0000000000000002E-3</v>
      </c>
      <c r="S246" s="83">
        <v>-9.9999999999999985E-3</v>
      </c>
      <c r="T246" s="83">
        <v>-0.27899999999999997</v>
      </c>
      <c r="U246" s="83">
        <v>-8.8000000000000023E-2</v>
      </c>
      <c r="V246" s="83">
        <v>-0.72700000000000009</v>
      </c>
      <c r="W246" s="83">
        <v>0</v>
      </c>
      <c r="X246" s="83">
        <v>0</v>
      </c>
      <c r="Y246" s="83">
        <v>-1.1120000000000001</v>
      </c>
      <c r="AA246" s="83">
        <v>-0.10000000000000002</v>
      </c>
      <c r="AB246" s="82">
        <v>-1.01</v>
      </c>
      <c r="AD246" s="83">
        <v>-0.10000000000000002</v>
      </c>
      <c r="AE246" s="82">
        <v>-1.01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0.45639534883720928</v>
      </c>
      <c r="D250" s="9">
        <v>0.45639534883720928</v>
      </c>
      <c r="F250" s="126" t="s">
        <v>146</v>
      </c>
      <c r="G250" s="58"/>
      <c r="H250" s="87">
        <v>-11.848000000000001</v>
      </c>
      <c r="I250" s="87">
        <v>-13.842000000000001</v>
      </c>
      <c r="J250" s="87">
        <v>-13.842000000000001</v>
      </c>
      <c r="K250" s="112">
        <v>-17.2</v>
      </c>
      <c r="L250" s="112">
        <v>-17.2</v>
      </c>
      <c r="M250" s="87">
        <v>-7.9000000000000001E-2</v>
      </c>
      <c r="N250" s="87">
        <v>-0.6080000000000001</v>
      </c>
      <c r="O250" s="87">
        <v>-0.5109999999999999</v>
      </c>
      <c r="P250" s="87">
        <v>0</v>
      </c>
      <c r="Q250" s="87">
        <v>-1.032</v>
      </c>
      <c r="R250" s="87">
        <v>-0.42899999999999983</v>
      </c>
      <c r="S250" s="87">
        <v>0</v>
      </c>
      <c r="T250" s="87">
        <v>-4.4630000000000001</v>
      </c>
      <c r="U250" s="87">
        <v>0</v>
      </c>
      <c r="V250" s="87">
        <v>-1.9499999999999993</v>
      </c>
      <c r="W250" s="87">
        <v>-0.27400000000000091</v>
      </c>
      <c r="X250" s="87">
        <v>0</v>
      </c>
      <c r="Y250" s="87">
        <v>-9.3460000000000001</v>
      </c>
      <c r="Z250" s="58"/>
      <c r="AA250" s="87">
        <v>-17.2</v>
      </c>
      <c r="AB250" s="82">
        <v>7.85</v>
      </c>
      <c r="AC250" s="58"/>
      <c r="AD250" s="87">
        <v>-17.2</v>
      </c>
      <c r="AE250" s="82">
        <v>7.85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-1.6142857142857145</v>
      </c>
      <c r="D251" s="9">
        <v>-1.6142857142857145</v>
      </c>
      <c r="F251" s="128" t="s">
        <v>93</v>
      </c>
      <c r="H251" s="83">
        <v>-0.82899999999999996</v>
      </c>
      <c r="I251" s="83">
        <v>-0.67</v>
      </c>
      <c r="J251" s="83">
        <v>-0.67</v>
      </c>
      <c r="K251" s="108">
        <v>-0.7</v>
      </c>
      <c r="L251" s="108">
        <v>-0.7</v>
      </c>
      <c r="M251" s="83">
        <v>0</v>
      </c>
      <c r="N251" s="83">
        <v>-0.246</v>
      </c>
      <c r="O251" s="83">
        <v>0</v>
      </c>
      <c r="P251" s="83">
        <v>0</v>
      </c>
      <c r="Q251" s="83">
        <v>0</v>
      </c>
      <c r="R251" s="83">
        <v>-0.56000000000000005</v>
      </c>
      <c r="S251" s="83">
        <v>-0.22899999999999987</v>
      </c>
      <c r="T251" s="83">
        <v>-0.15000000000000013</v>
      </c>
      <c r="U251" s="83">
        <v>-0.125</v>
      </c>
      <c r="V251" s="83">
        <v>-9.3999999999999861E-2</v>
      </c>
      <c r="W251" s="83">
        <v>-0.16200000000000014</v>
      </c>
      <c r="X251" s="83">
        <v>-0.2589999999999999</v>
      </c>
      <c r="Y251" s="83">
        <v>-1.825</v>
      </c>
      <c r="AA251" s="83">
        <v>-0.69999999999999984</v>
      </c>
      <c r="AB251" s="82">
        <v>-1.1299999999999999</v>
      </c>
      <c r="AD251" s="83">
        <v>-0.69999999999999984</v>
      </c>
      <c r="AE251" s="82">
        <v>-1.1299999999999999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-0.19131477256855531</v>
      </c>
      <c r="D253" s="9">
        <v>-0.19131477256855531</v>
      </c>
      <c r="F253" s="117" t="s">
        <v>281</v>
      </c>
      <c r="H253" s="86">
        <v>-882.07199999999989</v>
      </c>
      <c r="I253" s="86">
        <v>-975.44299999999998</v>
      </c>
      <c r="J253" s="86">
        <v>-975.44299999999998</v>
      </c>
      <c r="K253" s="111">
        <v>-859.16000000000008</v>
      </c>
      <c r="L253" s="111">
        <v>-859.16000000000008</v>
      </c>
      <c r="M253" s="86">
        <v>-72.995000000000005</v>
      </c>
      <c r="N253" s="86">
        <v>-79.795000000000002</v>
      </c>
      <c r="O253" s="86">
        <v>-62.027999999999999</v>
      </c>
      <c r="P253" s="86">
        <v>-65.415999999999983</v>
      </c>
      <c r="Q253" s="86">
        <v>-83.54700000000004</v>
      </c>
      <c r="R253" s="86">
        <v>-92.936999999999969</v>
      </c>
      <c r="S253" s="86">
        <v>-86.754000000000019</v>
      </c>
      <c r="T253" s="86">
        <v>-97.443000000000012</v>
      </c>
      <c r="U253" s="86">
        <v>-89.923999999999992</v>
      </c>
      <c r="V253" s="86">
        <v>-98.865999999999985</v>
      </c>
      <c r="W253" s="86">
        <v>-101.38900000000001</v>
      </c>
      <c r="X253" s="86">
        <v>-92.433000000000035</v>
      </c>
      <c r="Y253" s="86">
        <v>-1023.527</v>
      </c>
      <c r="AA253" s="86">
        <v>-859.1600000000002</v>
      </c>
      <c r="AB253" s="82">
        <v>-164.37</v>
      </c>
      <c r="AD253" s="86">
        <v>-859.1600000000002</v>
      </c>
      <c r="AE253" s="82">
        <v>-164.37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2.1494074443109502E-2</v>
      </c>
      <c r="I254" s="78">
        <v>2.3198306070341897E-2</v>
      </c>
      <c r="J254" s="78">
        <v>2.3198306070341897E-2</v>
      </c>
      <c r="K254" s="131">
        <v>1.956312675308133E-2</v>
      </c>
      <c r="L254" s="131">
        <v>1.956312675308133E-2</v>
      </c>
      <c r="M254" s="78">
        <v>1.8996915001980502E-2</v>
      </c>
      <c r="N254" s="78">
        <v>2.3362775788791958E-2</v>
      </c>
      <c r="O254" s="78">
        <v>2.1028457984274426E-2</v>
      </c>
      <c r="P254" s="78">
        <v>2.5749738334068857E-2</v>
      </c>
      <c r="Q254" s="78">
        <v>2.6708826888938039E-2</v>
      </c>
      <c r="R254" s="78">
        <v>2.7174426325951011E-2</v>
      </c>
      <c r="S254" s="78">
        <v>2.5608623228769365E-2</v>
      </c>
      <c r="T254" s="78">
        <v>3.0301475472233209E-2</v>
      </c>
      <c r="U254" s="78">
        <v>2.329536520052107E-2</v>
      </c>
      <c r="V254" s="78">
        <v>2.4172350181966267E-2</v>
      </c>
      <c r="W254" s="78">
        <v>2.4500512295081961E-2</v>
      </c>
      <c r="X254" s="78">
        <v>2.171755547629755E-2</v>
      </c>
      <c r="Y254" s="78">
        <v>2.4228782224406768E-2</v>
      </c>
      <c r="AA254" s="78">
        <v>1.9563126753081334E-2</v>
      </c>
      <c r="AB254" s="79"/>
      <c r="AD254" s="78">
        <v>1.9563126753081334E-2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5.2641165755919858E-2</v>
      </c>
      <c r="D256" s="9">
        <v>5.2641165755919858E-2</v>
      </c>
      <c r="F256" s="128" t="s">
        <v>79</v>
      </c>
      <c r="H256" s="83">
        <v>-54.134999999999998</v>
      </c>
      <c r="I256" s="83">
        <v>-51.491</v>
      </c>
      <c r="J256" s="83">
        <v>-51.491</v>
      </c>
      <c r="K256" s="108">
        <v>-54.9</v>
      </c>
      <c r="L256" s="108">
        <v>-54.9</v>
      </c>
      <c r="M256" s="83">
        <v>-5.931</v>
      </c>
      <c r="N256" s="83">
        <v>-6.4780000000000006</v>
      </c>
      <c r="O256" s="83">
        <v>-5.7589999999999986</v>
      </c>
      <c r="P256" s="83">
        <v>-1.0940000000000012</v>
      </c>
      <c r="Q256" s="83">
        <v>-9.7409999999999997</v>
      </c>
      <c r="R256" s="83">
        <v>-2.7959999999999994</v>
      </c>
      <c r="S256" s="83">
        <v>-3.7070000000000007</v>
      </c>
      <c r="T256" s="83">
        <v>0.2569999999999979</v>
      </c>
      <c r="U256" s="83">
        <v>-4.4489999999999981</v>
      </c>
      <c r="V256" s="83">
        <v>-3.9969999999999999</v>
      </c>
      <c r="W256" s="83">
        <v>-3.6270000000000024</v>
      </c>
      <c r="X256" s="83">
        <v>-4.6909999999999954</v>
      </c>
      <c r="Y256" s="83">
        <v>-52.012999999999998</v>
      </c>
      <c r="AA256" s="83">
        <v>-54.9</v>
      </c>
      <c r="AB256" s="82">
        <v>2.89</v>
      </c>
      <c r="AD256" s="83">
        <v>-54.9</v>
      </c>
      <c r="AE256" s="82">
        <v>2.89</v>
      </c>
    </row>
    <row r="257" spans="1:31" ht="18" customHeight="1" x14ac:dyDescent="0.2">
      <c r="A257" s="52" t="s">
        <v>136</v>
      </c>
      <c r="B257" s="52" t="s">
        <v>27</v>
      </c>
      <c r="C257" s="9">
        <v>0.17402298850574713</v>
      </c>
      <c r="D257" s="9">
        <v>0.17402298850574713</v>
      </c>
      <c r="F257" s="128" t="s">
        <v>197</v>
      </c>
      <c r="H257" s="83">
        <v>-45.895000000000003</v>
      </c>
      <c r="I257" s="83">
        <v>-51.459000000000003</v>
      </c>
      <c r="J257" s="83">
        <v>-51.459000000000003</v>
      </c>
      <c r="K257" s="108">
        <v>-43.5</v>
      </c>
      <c r="L257" s="108">
        <v>-43.5</v>
      </c>
      <c r="M257" s="83">
        <v>0.34200000000000003</v>
      </c>
      <c r="N257" s="83">
        <v>-5.39</v>
      </c>
      <c r="O257" s="83">
        <v>-1.9109999999999996</v>
      </c>
      <c r="P257" s="83">
        <v>-0.82699999999999996</v>
      </c>
      <c r="Q257" s="83">
        <v>-2.468</v>
      </c>
      <c r="R257" s="83">
        <v>-4.1760000000000002</v>
      </c>
      <c r="S257" s="83">
        <v>-1.8490000000000002</v>
      </c>
      <c r="T257" s="83">
        <v>-3.3509999999999991</v>
      </c>
      <c r="U257" s="83">
        <v>-4.0940000000000012</v>
      </c>
      <c r="V257" s="83">
        <v>-3.0449999999999982</v>
      </c>
      <c r="W257" s="83">
        <v>-5.5730000000000004</v>
      </c>
      <c r="X257" s="83">
        <v>-3.5919999999999987</v>
      </c>
      <c r="Y257" s="83">
        <v>-35.933999999999997</v>
      </c>
      <c r="AA257" s="83">
        <v>-43.5</v>
      </c>
      <c r="AB257" s="82">
        <v>7.57</v>
      </c>
      <c r="AD257" s="83">
        <v>-43.5</v>
      </c>
      <c r="AE257" s="82">
        <v>7.57</v>
      </c>
    </row>
    <row r="258" spans="1:31" ht="18" customHeight="1" x14ac:dyDescent="0.2">
      <c r="A258" s="52" t="s">
        <v>85</v>
      </c>
      <c r="B258" s="52" t="s">
        <v>27</v>
      </c>
      <c r="C258" s="9">
        <v>0.25910863509749305</v>
      </c>
      <c r="D258" s="9">
        <v>0.25910863509749305</v>
      </c>
      <c r="F258" s="128" t="s">
        <v>84</v>
      </c>
      <c r="H258" s="83">
        <v>-191.733</v>
      </c>
      <c r="I258" s="83">
        <v>-215.57499999999999</v>
      </c>
      <c r="J258" s="83">
        <v>-215.57499999999999</v>
      </c>
      <c r="K258" s="108">
        <v>-179.5</v>
      </c>
      <c r="L258" s="108">
        <v>-179.5</v>
      </c>
      <c r="M258" s="83">
        <v>-11.837</v>
      </c>
      <c r="N258" s="83">
        <v>-18.218</v>
      </c>
      <c r="O258" s="83">
        <v>-1.2620000000000005</v>
      </c>
      <c r="P258" s="83">
        <v>-5.8530000000000015</v>
      </c>
      <c r="Q258" s="83">
        <v>-7.5970000000000013</v>
      </c>
      <c r="R258" s="83">
        <v>-8.5949999999999989</v>
      </c>
      <c r="S258" s="83">
        <v>-3.6060000000000016</v>
      </c>
      <c r="T258" s="83">
        <v>-12.11999999999999</v>
      </c>
      <c r="U258" s="83">
        <v>-9.6189999999999998</v>
      </c>
      <c r="V258" s="83">
        <v>-10.61</v>
      </c>
      <c r="W258" s="83">
        <v>-27.416000000000011</v>
      </c>
      <c r="X258" s="83">
        <v>-16.262</v>
      </c>
      <c r="Y258" s="83">
        <v>-132.995</v>
      </c>
      <c r="AA258" s="83">
        <v>-179.5</v>
      </c>
      <c r="AB258" s="82">
        <v>46.51</v>
      </c>
      <c r="AD258" s="83">
        <v>-179.5</v>
      </c>
      <c r="AE258" s="82">
        <v>46.51</v>
      </c>
    </row>
    <row r="259" spans="1:31" ht="18" customHeight="1" x14ac:dyDescent="0.2">
      <c r="A259" s="52" t="s">
        <v>82</v>
      </c>
      <c r="B259" s="52" t="s">
        <v>27</v>
      </c>
      <c r="C259" s="9">
        <v>-1.4033264033264034E-2</v>
      </c>
      <c r="D259" s="9">
        <v>-1.4033264033264034E-2</v>
      </c>
      <c r="F259" s="128" t="s">
        <v>83</v>
      </c>
      <c r="H259" s="83">
        <v>-92.463999999999999</v>
      </c>
      <c r="I259" s="83">
        <v>-97.073999999999998</v>
      </c>
      <c r="J259" s="83">
        <v>-97.073999999999998</v>
      </c>
      <c r="K259" s="108">
        <v>-96.2</v>
      </c>
      <c r="L259" s="108">
        <v>-96.2</v>
      </c>
      <c r="M259" s="83">
        <v>-8.51</v>
      </c>
      <c r="N259" s="83">
        <v>-5.5779999999999994</v>
      </c>
      <c r="O259" s="83">
        <v>-0.98200000000000109</v>
      </c>
      <c r="P259" s="83">
        <v>-8.2560000000000002</v>
      </c>
      <c r="Q259" s="83">
        <v>-6.7379999999999995</v>
      </c>
      <c r="R259" s="83">
        <v>-7.6030000000000015</v>
      </c>
      <c r="S259" s="83">
        <v>-6.2459999999999951</v>
      </c>
      <c r="T259" s="83">
        <v>-10.813000000000002</v>
      </c>
      <c r="U259" s="83">
        <v>-10.716999999999999</v>
      </c>
      <c r="V259" s="83">
        <v>-9.2720000000000056</v>
      </c>
      <c r="W259" s="83">
        <v>-12.497</v>
      </c>
      <c r="X259" s="83">
        <v>-10.340999999999994</v>
      </c>
      <c r="Y259" s="83">
        <v>-97.552999999999997</v>
      </c>
      <c r="AA259" s="83">
        <v>-96.2</v>
      </c>
      <c r="AB259" s="82">
        <v>-1.35</v>
      </c>
      <c r="AD259" s="83">
        <v>-96.2</v>
      </c>
      <c r="AE259" s="82">
        <v>-1.35</v>
      </c>
    </row>
    <row r="260" spans="1:31" ht="18" customHeight="1" x14ac:dyDescent="0.2">
      <c r="A260" s="52" t="s">
        <v>188</v>
      </c>
      <c r="B260" s="52" t="s">
        <v>27</v>
      </c>
      <c r="C260" s="9">
        <v>3.054088768374482E-3</v>
      </c>
      <c r="D260" s="9">
        <v>3.054088768374482E-3</v>
      </c>
      <c r="F260" s="128" t="s">
        <v>189</v>
      </c>
      <c r="H260" s="83">
        <v>-708.91099999999994</v>
      </c>
      <c r="I260" s="83">
        <v>-695.64800000000002</v>
      </c>
      <c r="J260" s="83">
        <v>-695.64800000000002</v>
      </c>
      <c r="K260" s="108">
        <v>-700.7</v>
      </c>
      <c r="L260" s="108">
        <v>-700.7</v>
      </c>
      <c r="M260" s="83">
        <v>-63.27</v>
      </c>
      <c r="N260" s="83">
        <v>-56.225000000000001</v>
      </c>
      <c r="O260" s="83">
        <v>-57.808999999999997</v>
      </c>
      <c r="P260" s="83">
        <v>-62.943999999999988</v>
      </c>
      <c r="Q260" s="83">
        <v>-48.196000000000026</v>
      </c>
      <c r="R260" s="83">
        <v>-53.486999999999966</v>
      </c>
      <c r="S260" s="83">
        <v>-63.398000000000025</v>
      </c>
      <c r="T260" s="83">
        <v>-57.230999999999995</v>
      </c>
      <c r="U260" s="83">
        <v>-57.377999999999986</v>
      </c>
      <c r="V260" s="83">
        <v>-64.787000000000035</v>
      </c>
      <c r="W260" s="83">
        <v>-55.643000000000029</v>
      </c>
      <c r="X260" s="83">
        <v>-58.190999999999917</v>
      </c>
      <c r="Y260" s="83">
        <v>-698.55899999999997</v>
      </c>
      <c r="AA260" s="83">
        <v>-700.70000000000016</v>
      </c>
      <c r="AB260" s="82">
        <v>2.14</v>
      </c>
      <c r="AD260" s="83">
        <v>-700.70000000000016</v>
      </c>
      <c r="AE260" s="82">
        <v>2.14</v>
      </c>
    </row>
    <row r="261" spans="1:31" ht="18" customHeight="1" x14ac:dyDescent="0.2">
      <c r="A261" s="52" t="s">
        <v>97</v>
      </c>
      <c r="B261" s="52" t="s">
        <v>27</v>
      </c>
      <c r="C261" s="9">
        <v>-0.19881209503239744</v>
      </c>
      <c r="D261" s="9">
        <v>-0.19881209503239744</v>
      </c>
      <c r="F261" s="128" t="s">
        <v>102</v>
      </c>
      <c r="H261" s="83">
        <v>-99.843000000000004</v>
      </c>
      <c r="I261" s="83">
        <v>-91.706999999999994</v>
      </c>
      <c r="J261" s="83">
        <v>-91.706999999999994</v>
      </c>
      <c r="K261" s="108">
        <v>-92.6</v>
      </c>
      <c r="L261" s="108">
        <v>-92.6</v>
      </c>
      <c r="M261" s="83">
        <v>-7.9470000000000001</v>
      </c>
      <c r="N261" s="83">
        <v>-8.240000000000002</v>
      </c>
      <c r="O261" s="83">
        <v>-3.4319999999999986</v>
      </c>
      <c r="P261" s="83">
        <v>-2.2010000000000005</v>
      </c>
      <c r="Q261" s="83">
        <v>-7.02</v>
      </c>
      <c r="R261" s="83">
        <v>-6.1630000000000003</v>
      </c>
      <c r="S261" s="83">
        <v>-10.353999999999999</v>
      </c>
      <c r="T261" s="83">
        <v>-15.325000000000003</v>
      </c>
      <c r="U261" s="83">
        <v>-10.236999999999995</v>
      </c>
      <c r="V261" s="83">
        <v>-12.805000000000007</v>
      </c>
      <c r="W261" s="83">
        <v>-15.010999999999996</v>
      </c>
      <c r="X261" s="83">
        <v>-12.272000000000006</v>
      </c>
      <c r="Y261" s="83">
        <v>-111.00700000000001</v>
      </c>
      <c r="AA261" s="83">
        <v>-92.59999999999998</v>
      </c>
      <c r="AB261" s="82">
        <v>-18.41</v>
      </c>
      <c r="AD261" s="83">
        <v>-92.59999999999998</v>
      </c>
      <c r="AE261" s="82">
        <v>-18.41</v>
      </c>
    </row>
    <row r="262" spans="1:31" ht="18" customHeight="1" x14ac:dyDescent="0.2">
      <c r="A262" s="52" t="s">
        <v>98</v>
      </c>
      <c r="B262" s="52" t="s">
        <v>27</v>
      </c>
      <c r="C262" s="9">
        <v>4.8859934853420196E-2</v>
      </c>
      <c r="D262" s="9">
        <v>4.8859934853420196E-2</v>
      </c>
      <c r="F262" s="128" t="s">
        <v>103</v>
      </c>
      <c r="H262" s="83">
        <v>-48.411999999999999</v>
      </c>
      <c r="I262" s="83">
        <v>-66.091999999999999</v>
      </c>
      <c r="J262" s="83">
        <v>-66.091999999999999</v>
      </c>
      <c r="K262" s="108">
        <v>-61.4</v>
      </c>
      <c r="L262" s="108">
        <v>-61.4</v>
      </c>
      <c r="M262" s="83">
        <v>-8.7899999999999991</v>
      </c>
      <c r="N262" s="83">
        <v>-9.7240000000000002</v>
      </c>
      <c r="O262" s="83">
        <v>-3.3859999999999992</v>
      </c>
      <c r="P262" s="83">
        <v>-1.9740000000000002</v>
      </c>
      <c r="Q262" s="83">
        <v>-5.157</v>
      </c>
      <c r="R262" s="83">
        <v>-1.4490000000000016</v>
      </c>
      <c r="S262" s="83">
        <v>-4.8630000000000031</v>
      </c>
      <c r="T262" s="83">
        <v>-5.4079999999999941</v>
      </c>
      <c r="U262" s="83">
        <v>-5.1850000000000023</v>
      </c>
      <c r="V262" s="83">
        <v>-5.3489999999999966</v>
      </c>
      <c r="W262" s="83">
        <v>-4.5410000000000039</v>
      </c>
      <c r="X262" s="83">
        <v>-2.5750000000000028</v>
      </c>
      <c r="Y262" s="83">
        <v>-58.401000000000003</v>
      </c>
      <c r="AA262" s="83">
        <v>-61.4</v>
      </c>
      <c r="AB262" s="82">
        <v>3</v>
      </c>
      <c r="AD262" s="83">
        <v>-61.4</v>
      </c>
      <c r="AE262" s="82">
        <v>3</v>
      </c>
    </row>
    <row r="263" spans="1:31" ht="18" customHeight="1" x14ac:dyDescent="0.2">
      <c r="A263" s="52" t="s">
        <v>81</v>
      </c>
      <c r="B263" s="52" t="s">
        <v>27</v>
      </c>
      <c r="C263" s="9">
        <v>2.7897727272727272E-2</v>
      </c>
      <c r="D263" s="9">
        <v>2.7897727272727272E-2</v>
      </c>
      <c r="F263" s="128" t="s">
        <v>104</v>
      </c>
      <c r="H263" s="83">
        <v>-165.68100000000001</v>
      </c>
      <c r="I263" s="83">
        <v>-203.62200000000001</v>
      </c>
      <c r="J263" s="83">
        <v>-203.62200000000001</v>
      </c>
      <c r="K263" s="108">
        <v>-176</v>
      </c>
      <c r="L263" s="108">
        <v>-176</v>
      </c>
      <c r="M263" s="83">
        <v>-11.521000000000001</v>
      </c>
      <c r="N263" s="83">
        <v>-15.471</v>
      </c>
      <c r="O263" s="83">
        <v>-9.2469999999999963</v>
      </c>
      <c r="P263" s="83">
        <v>-6.5120000000000005</v>
      </c>
      <c r="Q263" s="83">
        <v>-21.102000000000004</v>
      </c>
      <c r="R263" s="83">
        <v>-7.7460000000000022</v>
      </c>
      <c r="S263" s="83">
        <v>-14.322999999999993</v>
      </c>
      <c r="T263" s="83">
        <v>-13.960999999999999</v>
      </c>
      <c r="U263" s="83">
        <v>-20.484999999999999</v>
      </c>
      <c r="V263" s="83">
        <v>-14.420000000000016</v>
      </c>
      <c r="W263" s="83">
        <v>-19.683999999999997</v>
      </c>
      <c r="X263" s="83">
        <v>-16.621999999999986</v>
      </c>
      <c r="Y263" s="83">
        <v>-171.09399999999999</v>
      </c>
      <c r="AA263" s="83">
        <v>-176</v>
      </c>
      <c r="AB263" s="82">
        <v>4.91</v>
      </c>
      <c r="AD263" s="83">
        <v>-176</v>
      </c>
      <c r="AE263" s="82">
        <v>4.91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-0.48847583643122688</v>
      </c>
      <c r="D265" s="9">
        <v>-0.48847583643122688</v>
      </c>
      <c r="F265" s="128" t="s">
        <v>205</v>
      </c>
      <c r="H265" s="83">
        <v>-24.609000000000002</v>
      </c>
      <c r="I265" s="83">
        <v>-23.305</v>
      </c>
      <c r="J265" s="83">
        <v>-23.305</v>
      </c>
      <c r="K265" s="108">
        <v>-26.9</v>
      </c>
      <c r="L265" s="108">
        <v>-26.9</v>
      </c>
      <c r="M265" s="83">
        <v>-0.69899999999999995</v>
      </c>
      <c r="N265" s="83">
        <v>-2.8840000000000003</v>
      </c>
      <c r="O265" s="83">
        <v>0</v>
      </c>
      <c r="P265" s="83">
        <v>-1.7249999999999996</v>
      </c>
      <c r="Q265" s="83">
        <v>-0.22500000000000053</v>
      </c>
      <c r="R265" s="83">
        <v>-0.82699999999999996</v>
      </c>
      <c r="S265" s="83">
        <v>-0.87099999999999955</v>
      </c>
      <c r="T265" s="83">
        <v>-0.22500000000000053</v>
      </c>
      <c r="U265" s="83">
        <v>-5.1349999999999989</v>
      </c>
      <c r="V265" s="83">
        <v>-13.045</v>
      </c>
      <c r="W265" s="83">
        <v>-2.4610000000000021</v>
      </c>
      <c r="X265" s="83">
        <v>-11.945</v>
      </c>
      <c r="Y265" s="83">
        <v>-40.042000000000002</v>
      </c>
      <c r="AA265" s="83">
        <v>-26.899999999999995</v>
      </c>
      <c r="AB265" s="82">
        <v>-13.14</v>
      </c>
      <c r="AD265" s="83">
        <v>-26.899999999999995</v>
      </c>
      <c r="AE265" s="82">
        <v>-13.14</v>
      </c>
    </row>
    <row r="266" spans="1:31" ht="18" customHeight="1" x14ac:dyDescent="0.2">
      <c r="A266" s="52" t="s">
        <v>99</v>
      </c>
      <c r="B266" s="52" t="s">
        <v>27</v>
      </c>
      <c r="C266" s="9">
        <v>-3.2826348615822301E-2</v>
      </c>
      <c r="D266" s="9">
        <v>-3.2826348615822301E-2</v>
      </c>
      <c r="F266" s="128" t="s">
        <v>105</v>
      </c>
      <c r="H266" s="83">
        <v>-55.973999999999997</v>
      </c>
      <c r="I266" s="83">
        <v>-45.47</v>
      </c>
      <c r="J266" s="83">
        <v>-45.47</v>
      </c>
      <c r="K266" s="108">
        <v>-45.695</v>
      </c>
      <c r="L266" s="108">
        <v>-45.695</v>
      </c>
      <c r="M266" s="83">
        <v>-4.1840000000000002</v>
      </c>
      <c r="N266" s="83">
        <v>-3.76</v>
      </c>
      <c r="O266" s="83">
        <v>-4.1480000000000006</v>
      </c>
      <c r="P266" s="83">
        <v>-4.0129999999999999</v>
      </c>
      <c r="Q266" s="83">
        <v>-4.0150000000000006</v>
      </c>
      <c r="R266" s="83">
        <v>-3.968</v>
      </c>
      <c r="S266" s="83">
        <v>-3.9609999999999985</v>
      </c>
      <c r="T266" s="83">
        <v>-3.9560000000000031</v>
      </c>
      <c r="U266" s="83">
        <v>-4.2269999999999968</v>
      </c>
      <c r="V266" s="83">
        <v>-3.4070000000000036</v>
      </c>
      <c r="W266" s="83">
        <v>-3.9739999999999966</v>
      </c>
      <c r="X266" s="83">
        <v>-3.5799999999999983</v>
      </c>
      <c r="Y266" s="83">
        <v>-47.192999999999998</v>
      </c>
      <c r="AA266" s="83">
        <v>-45.695</v>
      </c>
      <c r="AB266" s="82">
        <v>-1.5</v>
      </c>
      <c r="AD266" s="83">
        <v>-45.695</v>
      </c>
      <c r="AE266" s="82">
        <v>-1.5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-0.95257731958762892</v>
      </c>
      <c r="D268" s="9">
        <v>-0.95257731958762892</v>
      </c>
      <c r="F268" s="60" t="s">
        <v>100</v>
      </c>
      <c r="G268" s="56"/>
      <c r="H268" s="88">
        <v>-2.4889999999999999</v>
      </c>
      <c r="I268" s="88">
        <v>-5.4409999999999998</v>
      </c>
      <c r="J268" s="88">
        <v>-5.4409999999999998</v>
      </c>
      <c r="K268" s="108">
        <v>-2.4249999999999998</v>
      </c>
      <c r="L268" s="108">
        <v>-2.4249999999999998</v>
      </c>
      <c r="M268" s="88">
        <v>-0.75</v>
      </c>
      <c r="N268" s="88">
        <v>-8.4999999999999964E-2</v>
      </c>
      <c r="O268" s="88">
        <v>0</v>
      </c>
      <c r="P268" s="88">
        <v>0</v>
      </c>
      <c r="Q268" s="88">
        <v>0</v>
      </c>
      <c r="R268" s="88">
        <v>-0.42199999999999993</v>
      </c>
      <c r="S268" s="88">
        <v>-0.45300000000000007</v>
      </c>
      <c r="T268" s="88">
        <v>0</v>
      </c>
      <c r="U268" s="88">
        <v>-0.18799999999999994</v>
      </c>
      <c r="V268" s="88">
        <v>-0.15900000000000003</v>
      </c>
      <c r="W268" s="88">
        <v>-0.2200000000000002</v>
      </c>
      <c r="X268" s="88">
        <v>-2.4619999999999997</v>
      </c>
      <c r="Y268" s="88">
        <v>-4.7389999999999999</v>
      </c>
      <c r="Z268" s="56"/>
      <c r="AA268" s="88">
        <v>-2.4249999999999998</v>
      </c>
      <c r="AB268" s="82">
        <v>-2.31</v>
      </c>
      <c r="AC268" s="56"/>
      <c r="AD268" s="88">
        <v>-2.4249999999999998</v>
      </c>
      <c r="AE268" s="82">
        <v>-2.31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-0.41333333333333333</v>
      </c>
      <c r="D269" s="9">
        <v>-0.41333333333333333</v>
      </c>
      <c r="F269" s="60" t="s">
        <v>182</v>
      </c>
      <c r="G269" s="56"/>
      <c r="H269" s="88">
        <v>-5.266</v>
      </c>
      <c r="I269" s="88">
        <v>-7.3150000000000004</v>
      </c>
      <c r="J269" s="88">
        <v>-7.3150000000000004</v>
      </c>
      <c r="K269" s="108">
        <v>-3</v>
      </c>
      <c r="L269" s="108">
        <v>-3</v>
      </c>
      <c r="M269" s="88">
        <v>-6.6000000000000003E-2</v>
      </c>
      <c r="N269" s="88">
        <v>-3.4000000000000002E-2</v>
      </c>
      <c r="O269" s="88">
        <v>0</v>
      </c>
      <c r="P269" s="88">
        <v>-1.7000000000000001E-2</v>
      </c>
      <c r="Q269" s="88">
        <v>-0.247</v>
      </c>
      <c r="R269" s="88">
        <v>-2.202</v>
      </c>
      <c r="S269" s="88">
        <v>-0.25700000000000012</v>
      </c>
      <c r="T269" s="88">
        <v>-0.24500000000000011</v>
      </c>
      <c r="U269" s="88">
        <v>-0.24299999999999988</v>
      </c>
      <c r="V269" s="88">
        <v>0</v>
      </c>
      <c r="W269" s="88">
        <v>-0.2200000000000002</v>
      </c>
      <c r="X269" s="88">
        <v>-0.70700000000000029</v>
      </c>
      <c r="Y269" s="88">
        <v>-4.2380000000000004</v>
      </c>
      <c r="Z269" s="56"/>
      <c r="AA269" s="88">
        <v>-3</v>
      </c>
      <c r="AB269" s="82">
        <v>-1.24</v>
      </c>
      <c r="AC269" s="56"/>
      <c r="AD269" s="88">
        <v>-3</v>
      </c>
      <c r="AE269" s="82">
        <v>-1.24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1</v>
      </c>
      <c r="D270" s="9">
        <v>1</v>
      </c>
      <c r="F270" s="60" t="s">
        <v>199</v>
      </c>
      <c r="G270" s="56"/>
      <c r="H270" s="88">
        <v>-1.764</v>
      </c>
      <c r="I270" s="88">
        <v>-0.61399999999999999</v>
      </c>
      <c r="J270" s="88">
        <v>-0.61399999999999999</v>
      </c>
      <c r="K270" s="108">
        <v>-1</v>
      </c>
      <c r="L270" s="108">
        <v>-1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-1</v>
      </c>
      <c r="AB270" s="82">
        <v>1</v>
      </c>
      <c r="AC270" s="56"/>
      <c r="AD270" s="88">
        <v>-1</v>
      </c>
      <c r="AE270" s="82">
        <v>1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-1.4815789473684213</v>
      </c>
      <c r="D271" s="9">
        <v>-1.4815789473684213</v>
      </c>
      <c r="F271" s="60" t="s">
        <v>183</v>
      </c>
      <c r="G271" s="56"/>
      <c r="H271" s="88">
        <v>-4.952</v>
      </c>
      <c r="I271" s="88">
        <v>-11.917</v>
      </c>
      <c r="J271" s="88">
        <v>-11.917</v>
      </c>
      <c r="K271" s="108">
        <v>-3.8</v>
      </c>
      <c r="L271" s="108">
        <v>-3.8</v>
      </c>
      <c r="M271" s="88">
        <v>-0.51800000000000002</v>
      </c>
      <c r="N271" s="88">
        <v>-8.0000000000000071E-3</v>
      </c>
      <c r="O271" s="88">
        <v>-2.7220000000000004</v>
      </c>
      <c r="P271" s="88">
        <v>0</v>
      </c>
      <c r="Q271" s="88">
        <v>-1.7160000000000002</v>
      </c>
      <c r="R271" s="88">
        <v>0</v>
      </c>
      <c r="S271" s="88">
        <v>-1.6000000000000014E-2</v>
      </c>
      <c r="T271" s="88">
        <v>-0.14499999999999957</v>
      </c>
      <c r="U271" s="88">
        <v>-1.1100000000000003</v>
      </c>
      <c r="V271" s="88">
        <v>-0.49299999999999944</v>
      </c>
      <c r="W271" s="88">
        <v>-1.6760000000000002</v>
      </c>
      <c r="X271" s="88">
        <v>-1.0250000000000004</v>
      </c>
      <c r="Y271" s="88">
        <v>-9.4290000000000003</v>
      </c>
      <c r="Z271" s="56"/>
      <c r="AA271" s="88">
        <v>-3.7999999999999994</v>
      </c>
      <c r="AB271" s="82">
        <v>-5.63</v>
      </c>
      <c r="AC271" s="56"/>
      <c r="AD271" s="88">
        <v>-3.7999999999999994</v>
      </c>
      <c r="AE271" s="82">
        <v>-5.63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-9.5000000000000001E-2</v>
      </c>
      <c r="D272" s="9">
        <v>-9.5000000000000001E-2</v>
      </c>
      <c r="F272" s="60" t="s">
        <v>185</v>
      </c>
      <c r="G272" s="56"/>
      <c r="H272" s="88">
        <v>-0.31</v>
      </c>
      <c r="I272" s="88">
        <v>-3.9129999999999998</v>
      </c>
      <c r="J272" s="88">
        <v>-3.9129999999999998</v>
      </c>
      <c r="K272" s="108">
        <v>-4</v>
      </c>
      <c r="L272" s="108">
        <v>-4</v>
      </c>
      <c r="M272" s="88">
        <v>-0.114</v>
      </c>
      <c r="N272" s="88">
        <v>-1</v>
      </c>
      <c r="O272" s="88">
        <v>0</v>
      </c>
      <c r="P272" s="88">
        <v>0</v>
      </c>
      <c r="Q272" s="88">
        <v>-0.75</v>
      </c>
      <c r="R272" s="88">
        <v>-1.47</v>
      </c>
      <c r="S272" s="88">
        <v>0</v>
      </c>
      <c r="T272" s="88">
        <v>0</v>
      </c>
      <c r="U272" s="88">
        <v>0</v>
      </c>
      <c r="V272" s="88">
        <v>-0.99999999999999956</v>
      </c>
      <c r="W272" s="88">
        <v>0</v>
      </c>
      <c r="X272" s="88">
        <v>-4.3000000000000149E-2</v>
      </c>
      <c r="Y272" s="88">
        <v>-4.3769999999999998</v>
      </c>
      <c r="Z272" s="56"/>
      <c r="AA272" s="88">
        <v>-4</v>
      </c>
      <c r="AB272" s="82">
        <v>-0.38</v>
      </c>
      <c r="AC272" s="56"/>
      <c r="AD272" s="88">
        <v>-4</v>
      </c>
      <c r="AE272" s="82">
        <v>-0.38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-1.0070257611241218</v>
      </c>
      <c r="D273" s="9">
        <v>-1.0070257611241218</v>
      </c>
      <c r="F273" s="60" t="s">
        <v>187</v>
      </c>
      <c r="G273" s="56"/>
      <c r="H273" s="88">
        <v>-0.71</v>
      </c>
      <c r="I273" s="88">
        <v>-0.93100000000000005</v>
      </c>
      <c r="J273" s="88">
        <v>-0.93100000000000005</v>
      </c>
      <c r="K273" s="108">
        <v>0</v>
      </c>
      <c r="L273" s="108">
        <v>0</v>
      </c>
      <c r="M273" s="88">
        <v>-0.25700000000000001</v>
      </c>
      <c r="N273" s="88">
        <v>-0.16999999999999998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-0.42699999999999999</v>
      </c>
      <c r="Z273" s="56"/>
      <c r="AA273" s="88">
        <v>0</v>
      </c>
      <c r="AB273" s="82">
        <v>-0.43</v>
      </c>
      <c r="AC273" s="56"/>
      <c r="AD273" s="88">
        <v>0</v>
      </c>
      <c r="AE273" s="82">
        <v>-0.43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0.68749999999999989</v>
      </c>
      <c r="D274" s="9">
        <v>0.68749999999999989</v>
      </c>
      <c r="F274" s="60" t="s">
        <v>194</v>
      </c>
      <c r="G274" s="56"/>
      <c r="H274" s="88">
        <v>-0.68799999999999994</v>
      </c>
      <c r="I274" s="88">
        <v>-0.17299999999999999</v>
      </c>
      <c r="J274" s="88">
        <v>-0.17299999999999999</v>
      </c>
      <c r="K274" s="108">
        <v>-0.8</v>
      </c>
      <c r="L274" s="108">
        <v>-0.8</v>
      </c>
      <c r="M274" s="88">
        <v>-0.13600000000000001</v>
      </c>
      <c r="N274" s="88">
        <v>-1.4999999999999986E-2</v>
      </c>
      <c r="O274" s="88">
        <v>0</v>
      </c>
      <c r="P274" s="88">
        <v>0</v>
      </c>
      <c r="Q274" s="88">
        <v>0</v>
      </c>
      <c r="R274" s="88">
        <v>-0.03</v>
      </c>
      <c r="S274" s="88">
        <v>-2.3999999999999994E-2</v>
      </c>
      <c r="T274" s="88">
        <v>0</v>
      </c>
      <c r="U274" s="88">
        <v>-1.5000000000000013E-2</v>
      </c>
      <c r="V274" s="88">
        <v>-5.0000000000000044E-3</v>
      </c>
      <c r="W274" s="88">
        <v>-1.999999999999999E-2</v>
      </c>
      <c r="X274" s="88">
        <v>-1.0000000000000009E-2</v>
      </c>
      <c r="Y274" s="88">
        <v>-0.255</v>
      </c>
      <c r="Z274" s="56"/>
      <c r="AA274" s="88">
        <v>-0.80000000000000016</v>
      </c>
      <c r="AB274" s="82">
        <v>0.55000000000000004</v>
      </c>
      <c r="AC274" s="56"/>
      <c r="AD274" s="88">
        <v>-0.80000000000000016</v>
      </c>
      <c r="AE274" s="82">
        <v>0.55000000000000004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-1.0416666666666667</v>
      </c>
      <c r="D275" s="9">
        <v>-1.0416666666666667</v>
      </c>
      <c r="F275" s="60" t="s">
        <v>201</v>
      </c>
      <c r="G275" s="56"/>
      <c r="H275" s="88">
        <v>-9.6000000000000002E-2</v>
      </c>
      <c r="I275" s="88">
        <v>-0.192</v>
      </c>
      <c r="J275" s="88">
        <v>-0.192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-9.6000000000000002E-2</v>
      </c>
      <c r="Y275" s="88">
        <v>-9.6000000000000002E-2</v>
      </c>
      <c r="Z275" s="56"/>
      <c r="AA275" s="88">
        <v>0</v>
      </c>
      <c r="AB275" s="82">
        <v>-0.1</v>
      </c>
      <c r="AC275" s="56"/>
      <c r="AD275" s="88">
        <v>0</v>
      </c>
      <c r="AE275" s="82">
        <v>-0.1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1</v>
      </c>
      <c r="D276" s="9">
        <v>1</v>
      </c>
      <c r="F276" s="60" t="s">
        <v>135</v>
      </c>
      <c r="G276" s="56"/>
      <c r="H276" s="88">
        <v>0</v>
      </c>
      <c r="I276" s="88">
        <v>-3.9529999999999998</v>
      </c>
      <c r="J276" s="88">
        <v>-3.9529999999999998</v>
      </c>
      <c r="K276" s="108">
        <v>-11</v>
      </c>
      <c r="L276" s="108">
        <v>-11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-11</v>
      </c>
      <c r="AB276" s="82">
        <v>11</v>
      </c>
      <c r="AC276" s="56"/>
      <c r="AD276" s="88">
        <v>-11</v>
      </c>
      <c r="AE276" s="82">
        <v>11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-0.98958333333333337</v>
      </c>
      <c r="D277" s="9">
        <v>-0.98958333333333337</v>
      </c>
      <c r="F277" s="60" t="s">
        <v>267</v>
      </c>
      <c r="G277" s="56"/>
      <c r="H277" s="88">
        <v>-0.51800000000000002</v>
      </c>
      <c r="I277" s="88">
        <v>-0.51800000000000002</v>
      </c>
      <c r="J277" s="88">
        <v>-0.51800000000000002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-8.3000000000000004E-2</v>
      </c>
      <c r="S277" s="88">
        <v>0</v>
      </c>
      <c r="T277" s="88">
        <v>0</v>
      </c>
      <c r="U277" s="88">
        <v>0</v>
      </c>
      <c r="V277" s="88">
        <v>-3.9999999999999897E-3</v>
      </c>
      <c r="W277" s="88">
        <v>0</v>
      </c>
      <c r="X277" s="88">
        <v>-0.10500000000000001</v>
      </c>
      <c r="Y277" s="88">
        <v>-0.192</v>
      </c>
      <c r="Z277" s="56"/>
      <c r="AA277" s="88">
        <v>0</v>
      </c>
      <c r="AB277" s="82">
        <v>-0.19</v>
      </c>
      <c r="AC277" s="56"/>
      <c r="AD277" s="88">
        <v>0</v>
      </c>
      <c r="AE277" s="82">
        <v>-0.19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-2.95</v>
      </c>
      <c r="D279" s="9">
        <v>-2.95</v>
      </c>
      <c r="F279" s="60" t="s">
        <v>203</v>
      </c>
      <c r="G279" s="56"/>
      <c r="H279" s="88">
        <v>-0.8</v>
      </c>
      <c r="I279" s="88">
        <v>-1.988</v>
      </c>
      <c r="J279" s="88">
        <v>-1.988</v>
      </c>
      <c r="K279" s="108">
        <v>-1</v>
      </c>
      <c r="L279" s="108">
        <v>-1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-2.4049999999999998</v>
      </c>
      <c r="V279" s="88">
        <v>0</v>
      </c>
      <c r="W279" s="88">
        <v>-1.54</v>
      </c>
      <c r="X279" s="88">
        <v>0</v>
      </c>
      <c r="Y279" s="88">
        <v>-3.9449999999999998</v>
      </c>
      <c r="Z279" s="56"/>
      <c r="AA279" s="88">
        <v>-1</v>
      </c>
      <c r="AB279" s="82">
        <v>-2.95</v>
      </c>
      <c r="AC279" s="56"/>
      <c r="AD279" s="88">
        <v>-1</v>
      </c>
      <c r="AE279" s="82">
        <v>-2.95</v>
      </c>
    </row>
    <row r="280" spans="1:31" ht="18" hidden="1" customHeight="1" outlineLevel="1" x14ac:dyDescent="0.2">
      <c r="A280" s="52" t="s">
        <v>426</v>
      </c>
      <c r="B280" s="52" t="s">
        <v>27</v>
      </c>
      <c r="C280" s="9">
        <v>0</v>
      </c>
      <c r="D280" s="9">
        <v>0</v>
      </c>
      <c r="F280" s="60" t="s">
        <v>427</v>
      </c>
      <c r="G280" s="56"/>
      <c r="H280" s="88">
        <v>0</v>
      </c>
      <c r="I280" s="88">
        <v>0</v>
      </c>
      <c r="J280" s="88">
        <v>0</v>
      </c>
      <c r="K280" s="108">
        <v>0</v>
      </c>
      <c r="L280" s="108">
        <v>0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8">
        <v>0</v>
      </c>
      <c r="S280" s="88">
        <v>0</v>
      </c>
      <c r="T280" s="88">
        <v>0</v>
      </c>
      <c r="U280" s="88">
        <v>0</v>
      </c>
      <c r="V280" s="88">
        <v>0</v>
      </c>
      <c r="W280" s="88">
        <v>0</v>
      </c>
      <c r="X280" s="88">
        <v>0</v>
      </c>
      <c r="Y280" s="88">
        <v>0</v>
      </c>
      <c r="Z280" s="56"/>
      <c r="AA280" s="88">
        <v>0</v>
      </c>
      <c r="AB280" s="82">
        <v>0</v>
      </c>
      <c r="AC280" s="56"/>
      <c r="AD280" s="88"/>
      <c r="AE280" s="82"/>
    </row>
    <row r="281" spans="1:31" ht="18" hidden="1" customHeight="1" outlineLevel="1" x14ac:dyDescent="0.2">
      <c r="A281" s="52" t="s">
        <v>207</v>
      </c>
      <c r="B281" s="52" t="s">
        <v>27</v>
      </c>
      <c r="C281" s="9">
        <v>0</v>
      </c>
      <c r="D281" s="9">
        <v>0</v>
      </c>
      <c r="F281" s="126" t="s">
        <v>190</v>
      </c>
      <c r="G281" s="58"/>
      <c r="H281" s="87">
        <v>0</v>
      </c>
      <c r="I281" s="87">
        <v>0</v>
      </c>
      <c r="J281" s="87">
        <v>0</v>
      </c>
      <c r="K281" s="112">
        <v>0</v>
      </c>
      <c r="L281" s="112">
        <v>0</v>
      </c>
      <c r="M281" s="87">
        <v>0</v>
      </c>
      <c r="N281" s="87">
        <v>0</v>
      </c>
      <c r="O281" s="87">
        <v>0</v>
      </c>
      <c r="P281" s="87">
        <v>0</v>
      </c>
      <c r="Q281" s="87">
        <v>0</v>
      </c>
      <c r="R281" s="87">
        <v>0</v>
      </c>
      <c r="S281" s="87">
        <v>0</v>
      </c>
      <c r="T281" s="87">
        <v>0</v>
      </c>
      <c r="U281" s="87">
        <v>0</v>
      </c>
      <c r="V281" s="87">
        <v>0</v>
      </c>
      <c r="W281" s="87">
        <v>0</v>
      </c>
      <c r="X281" s="87">
        <v>0</v>
      </c>
      <c r="Y281" s="87">
        <v>0</v>
      </c>
      <c r="Z281" s="58"/>
      <c r="AA281" s="87">
        <v>0</v>
      </c>
      <c r="AB281" s="82">
        <v>0</v>
      </c>
      <c r="AC281" s="58"/>
      <c r="AD281" s="87">
        <v>0</v>
      </c>
      <c r="AE281" s="82">
        <v>0</v>
      </c>
    </row>
    <row r="282" spans="1:31" ht="18" hidden="1" customHeight="1" outlineLevel="1" x14ac:dyDescent="0.2">
      <c r="A282" s="52" t="s">
        <v>206</v>
      </c>
      <c r="B282" s="52" t="s">
        <v>27</v>
      </c>
      <c r="C282" s="9">
        <v>0.39062499999999994</v>
      </c>
      <c r="D282" s="9">
        <v>0.39062499999999994</v>
      </c>
      <c r="F282" s="60" t="s">
        <v>191</v>
      </c>
      <c r="G282" s="56"/>
      <c r="H282" s="88">
        <v>-7.9589999999999996</v>
      </c>
      <c r="I282" s="88">
        <v>-8.5109999999999992</v>
      </c>
      <c r="J282" s="88">
        <v>-8.5109999999999992</v>
      </c>
      <c r="K282" s="108">
        <v>-12.8</v>
      </c>
      <c r="L282" s="108">
        <v>-12.8</v>
      </c>
      <c r="M282" s="88">
        <v>-0.65</v>
      </c>
      <c r="N282" s="88">
        <v>-0.65099999999999991</v>
      </c>
      <c r="O282" s="88">
        <v>-0.65000000000000013</v>
      </c>
      <c r="P282" s="88">
        <v>-0.64999999999999991</v>
      </c>
      <c r="Q282" s="88">
        <v>-0.65099999999999003</v>
      </c>
      <c r="R282" s="88">
        <v>-0.65000000000001013</v>
      </c>
      <c r="S282" s="88">
        <v>-0.6509999999999998</v>
      </c>
      <c r="T282" s="88">
        <v>-0.6509999999999998</v>
      </c>
      <c r="U282" s="88">
        <v>-0.65000000000000036</v>
      </c>
      <c r="V282" s="88">
        <v>-0.64999999999999947</v>
      </c>
      <c r="W282" s="88">
        <v>-0.65100000000000069</v>
      </c>
      <c r="X282" s="88">
        <v>-0.64999999999999947</v>
      </c>
      <c r="Y282" s="88">
        <v>-7.8049999999999997</v>
      </c>
      <c r="Z282" s="56"/>
      <c r="AA282" s="88">
        <v>-12.800000000000002</v>
      </c>
      <c r="AB282" s="82">
        <v>5</v>
      </c>
      <c r="AC282" s="56"/>
      <c r="AD282" s="88">
        <v>-12.800000000000002</v>
      </c>
      <c r="AE282" s="82">
        <v>5</v>
      </c>
    </row>
    <row r="283" spans="1:31" ht="18" hidden="1" customHeight="1" outlineLevel="1" x14ac:dyDescent="0.2">
      <c r="A283" s="52" t="s">
        <v>192</v>
      </c>
      <c r="B283" s="52" t="s">
        <v>27</v>
      </c>
      <c r="C283" s="9">
        <v>0</v>
      </c>
      <c r="D283" s="9">
        <v>0</v>
      </c>
      <c r="F283" s="60" t="s">
        <v>193</v>
      </c>
      <c r="G283" s="56"/>
      <c r="H283" s="88">
        <v>0</v>
      </c>
      <c r="I283" s="88">
        <v>0</v>
      </c>
      <c r="J283" s="88">
        <v>0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6.0999999999999999E-2</v>
      </c>
      <c r="T283" s="88">
        <v>0</v>
      </c>
      <c r="U283" s="88">
        <v>0</v>
      </c>
      <c r="V283" s="88">
        <v>-0.06</v>
      </c>
      <c r="W283" s="88">
        <v>-8.6736173798840355E-19</v>
      </c>
      <c r="X283" s="88">
        <v>0</v>
      </c>
      <c r="Y283" s="88">
        <v>1E-3</v>
      </c>
      <c r="Z283" s="56"/>
      <c r="AA283" s="88">
        <v>0</v>
      </c>
      <c r="AB283" s="82">
        <v>0</v>
      </c>
      <c r="AC283" s="56"/>
      <c r="AD283" s="88">
        <v>0</v>
      </c>
      <c r="AE283" s="82">
        <v>0</v>
      </c>
    </row>
    <row r="284" spans="1:31" ht="18" hidden="1" customHeight="1" outlineLevel="1" x14ac:dyDescent="0.2">
      <c r="A284" s="52" t="s">
        <v>132</v>
      </c>
      <c r="B284" s="52" t="s">
        <v>27</v>
      </c>
      <c r="C284" s="9">
        <v>-1.1920529801324502E-2</v>
      </c>
      <c r="D284" s="9">
        <v>-1.1920529801324502E-2</v>
      </c>
      <c r="F284" s="60" t="s">
        <v>133</v>
      </c>
      <c r="G284" s="56"/>
      <c r="H284" s="88">
        <v>-12.532</v>
      </c>
      <c r="I284" s="88">
        <v>-22.544</v>
      </c>
      <c r="J284" s="88">
        <v>-22.544</v>
      </c>
      <c r="K284" s="108">
        <v>-15.1</v>
      </c>
      <c r="L284" s="108">
        <v>-15.1</v>
      </c>
      <c r="M284" s="88">
        <v>-0.90900000000000003</v>
      </c>
      <c r="N284" s="88">
        <v>-0.80099999999999993</v>
      </c>
      <c r="O284" s="88">
        <v>0</v>
      </c>
      <c r="P284" s="88">
        <v>-1.29</v>
      </c>
      <c r="Q284" s="88">
        <v>-0.64900000000000002</v>
      </c>
      <c r="R284" s="88">
        <v>-0.65599999999999969</v>
      </c>
      <c r="S284" s="88">
        <v>0</v>
      </c>
      <c r="T284" s="88">
        <v>-1.3250000000000002</v>
      </c>
      <c r="U284" s="88">
        <v>-5.585</v>
      </c>
      <c r="V284" s="88">
        <v>-0.68299999999999983</v>
      </c>
      <c r="W284" s="88">
        <v>-0.68900000000000006</v>
      </c>
      <c r="X284" s="88">
        <v>-2.6920000000000002</v>
      </c>
      <c r="Y284" s="88">
        <v>-15.279</v>
      </c>
      <c r="Z284" s="56"/>
      <c r="AA284" s="88">
        <v>-15.1</v>
      </c>
      <c r="AB284" s="82">
        <v>-0.18</v>
      </c>
      <c r="AC284" s="56"/>
      <c r="AD284" s="88">
        <v>-15.1</v>
      </c>
      <c r="AE284" s="82">
        <v>-0.18</v>
      </c>
    </row>
    <row r="285" spans="1:31" ht="18" customHeight="1" collapsed="1" x14ac:dyDescent="0.2">
      <c r="A285" s="57"/>
      <c r="B285" s="57"/>
      <c r="C285" s="9">
        <v>7.5375512061902586E-2</v>
      </c>
      <c r="D285" s="9">
        <v>7.5375512061902586E-2</v>
      </c>
      <c r="F285" s="128" t="s">
        <v>76</v>
      </c>
      <c r="H285" s="83">
        <v>-38.084000000000003</v>
      </c>
      <c r="I285" s="83">
        <v>-68.009999999999991</v>
      </c>
      <c r="J285" s="83">
        <v>-68.009999999999991</v>
      </c>
      <c r="K285" s="108">
        <v>-54.925000000000004</v>
      </c>
      <c r="L285" s="108">
        <v>-54.925000000000004</v>
      </c>
      <c r="M285" s="83">
        <v>-3.4000000000000004</v>
      </c>
      <c r="N285" s="83">
        <v>-2.7639999999999993</v>
      </c>
      <c r="O285" s="83">
        <v>-3.3720000000000008</v>
      </c>
      <c r="P285" s="83">
        <v>-1.9569999999999999</v>
      </c>
      <c r="Q285" s="83">
        <v>-4.0129999999999901</v>
      </c>
      <c r="R285" s="83">
        <v>-5.5130000000000097</v>
      </c>
      <c r="S285" s="83">
        <v>-1.34</v>
      </c>
      <c r="T285" s="83">
        <v>-2.3659999999999997</v>
      </c>
      <c r="U285" s="83">
        <v>-10.196000000000002</v>
      </c>
      <c r="V285" s="83">
        <v>-3.0539999999999985</v>
      </c>
      <c r="W285" s="83">
        <v>-5.0160000000000018</v>
      </c>
      <c r="X285" s="83">
        <v>-7.7900000000000009</v>
      </c>
      <c r="Y285" s="83">
        <v>-50.781000000000006</v>
      </c>
      <c r="AA285" s="83">
        <v>-54.925000000000004</v>
      </c>
      <c r="AB285" s="82">
        <v>4.1399999999999997</v>
      </c>
      <c r="AD285" s="83">
        <v>-54.925000000000004</v>
      </c>
      <c r="AE285" s="82">
        <v>4.1399999999999997</v>
      </c>
    </row>
    <row r="286" spans="1:31" ht="18" customHeight="1" x14ac:dyDescent="0.2">
      <c r="A286" s="52" t="s">
        <v>262</v>
      </c>
      <c r="B286" s="52" t="s">
        <v>27</v>
      </c>
      <c r="C286" s="9">
        <v>-5.8</v>
      </c>
      <c r="D286" s="9">
        <v>-5.8</v>
      </c>
      <c r="F286" s="126" t="s">
        <v>263</v>
      </c>
      <c r="G286" s="58"/>
      <c r="H286" s="87">
        <v>31.2</v>
      </c>
      <c r="I286" s="87">
        <v>8.9819999999999993</v>
      </c>
      <c r="J286" s="87">
        <v>8.9819999999999993</v>
      </c>
      <c r="K286" s="87">
        <v>15</v>
      </c>
      <c r="L286" s="87">
        <v>15</v>
      </c>
      <c r="M286" s="87">
        <v>5.1630000000000003</v>
      </c>
      <c r="N286" s="87">
        <v>-9.2669999999999995</v>
      </c>
      <c r="O286" s="87">
        <v>44.146999999999998</v>
      </c>
      <c r="P286" s="87">
        <v>-28.295999999999999</v>
      </c>
      <c r="Q286" s="87">
        <v>-54.671999999999997</v>
      </c>
      <c r="R286" s="87">
        <v>-24.625</v>
      </c>
      <c r="S286" s="87">
        <v>-1.5529999999999973</v>
      </c>
      <c r="T286" s="87">
        <v>-4.5490000000000066</v>
      </c>
      <c r="U286" s="87">
        <v>17.756</v>
      </c>
      <c r="V286" s="87">
        <v>3.8029999999999973</v>
      </c>
      <c r="W286" s="87">
        <v>-4.654999999999994</v>
      </c>
      <c r="X286" s="87">
        <v>-15.253000000000007</v>
      </c>
      <c r="Y286" s="87">
        <v>-72.001000000000005</v>
      </c>
      <c r="Z286" s="58"/>
      <c r="AA286" s="87">
        <v>15</v>
      </c>
      <c r="AB286" s="82">
        <v>-87</v>
      </c>
      <c r="AC286" s="58"/>
      <c r="AD286" s="87">
        <v>15</v>
      </c>
      <c r="AE286" s="82">
        <v>-87</v>
      </c>
    </row>
    <row r="287" spans="1:31" ht="18" customHeight="1" x14ac:dyDescent="0.2">
      <c r="A287" s="52" t="s">
        <v>261</v>
      </c>
      <c r="B287" s="52" t="s">
        <v>27</v>
      </c>
      <c r="C287" s="9">
        <v>-0.72666666666666668</v>
      </c>
      <c r="D287" s="9">
        <v>-0.72666666666666668</v>
      </c>
      <c r="F287" s="126" t="s">
        <v>264</v>
      </c>
      <c r="G287" s="58"/>
      <c r="H287" s="87">
        <v>-4.4119999999999999</v>
      </c>
      <c r="I287" s="87">
        <v>-5.0919999999999996</v>
      </c>
      <c r="J287" s="87">
        <v>-5.0919999999999996</v>
      </c>
      <c r="K287" s="87">
        <v>-3</v>
      </c>
      <c r="L287" s="87">
        <v>-3</v>
      </c>
      <c r="M287" s="87">
        <v>0</v>
      </c>
      <c r="N287" s="87">
        <v>-2.9950000000000001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-1.3860000000000001</v>
      </c>
      <c r="W287" s="87">
        <v>-0.79800000000000004</v>
      </c>
      <c r="X287" s="87">
        <v>0</v>
      </c>
      <c r="Y287" s="87">
        <v>-5.1790000000000003</v>
      </c>
      <c r="Z287" s="58"/>
      <c r="AA287" s="87">
        <v>-3</v>
      </c>
      <c r="AB287" s="82">
        <v>-2.1800000000000002</v>
      </c>
      <c r="AC287" s="58"/>
      <c r="AD287" s="87">
        <v>-3</v>
      </c>
      <c r="AE287" s="82">
        <v>-2.1800000000000002</v>
      </c>
    </row>
    <row r="288" spans="1:31" ht="18" customHeight="1" x14ac:dyDescent="0.2">
      <c r="A288" s="57"/>
      <c r="B288" s="57"/>
      <c r="C288" s="9">
        <v>-3.4486160808250899E-2</v>
      </c>
      <c r="D288" s="9">
        <v>-3.4486160808250899E-2</v>
      </c>
      <c r="F288" s="117" t="s">
        <v>94</v>
      </c>
      <c r="H288" s="86">
        <v>-1498.953</v>
      </c>
      <c r="I288" s="86">
        <v>-1605.5630000000006</v>
      </c>
      <c r="J288" s="86">
        <v>-1605.5630000000006</v>
      </c>
      <c r="K288" s="111">
        <v>-1520.32</v>
      </c>
      <c r="L288" s="111">
        <v>-1520.32</v>
      </c>
      <c r="M288" s="86">
        <v>-120.58400000000002</v>
      </c>
      <c r="N288" s="86">
        <v>-146.99400000000003</v>
      </c>
      <c r="O288" s="86">
        <v>-47.160999999999994</v>
      </c>
      <c r="P288" s="86">
        <v>-125.65199999999999</v>
      </c>
      <c r="Q288" s="86">
        <v>-170.94399999999999</v>
      </c>
      <c r="R288" s="86">
        <v>-126.94799999999996</v>
      </c>
      <c r="S288" s="86">
        <v>-116.07100000000001</v>
      </c>
      <c r="T288" s="86">
        <v>-129.048</v>
      </c>
      <c r="U288" s="86">
        <v>-123.96599999999998</v>
      </c>
      <c r="V288" s="86">
        <v>-141.37400000000005</v>
      </c>
      <c r="W288" s="86">
        <v>-160.89600000000004</v>
      </c>
      <c r="X288" s="86">
        <v>-163.11399999999992</v>
      </c>
      <c r="Y288" s="86">
        <v>-1572.752</v>
      </c>
      <c r="AA288" s="86">
        <v>-1520.32</v>
      </c>
      <c r="AB288" s="82">
        <v>-52.43</v>
      </c>
      <c r="AD288" s="86">
        <v>-1520.32</v>
      </c>
      <c r="AE288" s="82">
        <v>-52.43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3.6526051579374837E-2</v>
      </c>
      <c r="I289" s="78">
        <v>3.8184027041268796E-2</v>
      </c>
      <c r="J289" s="78">
        <v>3.8184027041268796E-2</v>
      </c>
      <c r="K289" s="131">
        <v>3.4617781164445048E-2</v>
      </c>
      <c r="L289" s="131">
        <v>3.4617781164445048E-2</v>
      </c>
      <c r="M289" s="78">
        <v>3.1381930250000918E-2</v>
      </c>
      <c r="N289" s="78">
        <v>4.3037632236326659E-2</v>
      </c>
      <c r="O289" s="78">
        <v>1.5988313455155188E-2</v>
      </c>
      <c r="P289" s="78">
        <v>4.9460470238969372E-2</v>
      </c>
      <c r="Q289" s="78">
        <v>5.4648445829325071E-2</v>
      </c>
      <c r="R289" s="78">
        <v>3.7119113735399563E-2</v>
      </c>
      <c r="S289" s="78">
        <v>3.4262610447777488E-2</v>
      </c>
      <c r="T289" s="78">
        <v>4.012956094066019E-2</v>
      </c>
      <c r="U289" s="78">
        <v>3.2114154646677134E-2</v>
      </c>
      <c r="V289" s="78">
        <v>3.4565389867348743E-2</v>
      </c>
      <c r="W289" s="78">
        <v>3.8880296937828636E-2</v>
      </c>
      <c r="X289" s="78">
        <v>3.8324379214791204E-2</v>
      </c>
      <c r="Y289" s="78">
        <v>3.7229956514093124E-2</v>
      </c>
      <c r="AA289" s="78">
        <v>3.4617781164445048E-2</v>
      </c>
      <c r="AB289" s="79"/>
      <c r="AD289" s="78">
        <v>3.4617781164445048E-2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1.0080645161290323</v>
      </c>
      <c r="D291" s="9">
        <v>1.0080645161290323</v>
      </c>
      <c r="F291" s="126" t="s">
        <v>260</v>
      </c>
      <c r="G291" s="58"/>
      <c r="H291" s="87">
        <v>-0.42599999999999999</v>
      </c>
      <c r="I291" s="87">
        <v>-4.6909999999999998</v>
      </c>
      <c r="J291" s="87">
        <v>-4.6909999999999998</v>
      </c>
      <c r="K291" s="87">
        <v>0</v>
      </c>
      <c r="L291" s="87">
        <v>0</v>
      </c>
      <c r="M291" s="87">
        <v>4.4999999999999998E-2</v>
      </c>
      <c r="N291" s="87">
        <v>-9.4E-2</v>
      </c>
      <c r="O291" s="87">
        <v>-6.8999999999999992E-2</v>
      </c>
      <c r="P291" s="87">
        <v>0</v>
      </c>
      <c r="Q291" s="87">
        <v>-9.5000000000000001E-2</v>
      </c>
      <c r="R291" s="87">
        <v>0</v>
      </c>
      <c r="S291" s="87">
        <v>7.1000000000000008E-2</v>
      </c>
      <c r="T291" s="87">
        <v>0</v>
      </c>
      <c r="U291" s="87">
        <v>0.61</v>
      </c>
      <c r="V291" s="87">
        <v>5.5511151231257827E-17</v>
      </c>
      <c r="W291" s="87">
        <v>0.11399999999999993</v>
      </c>
      <c r="X291" s="87">
        <v>-8.5999999999999965E-2</v>
      </c>
      <c r="Y291" s="87">
        <v>0.496</v>
      </c>
      <c r="Z291" s="58"/>
      <c r="AA291" s="87">
        <v>0</v>
      </c>
      <c r="AB291" s="82">
        <v>0.5</v>
      </c>
      <c r="AC291" s="58"/>
      <c r="AD291" s="87">
        <v>0</v>
      </c>
      <c r="AE291" s="82">
        <v>0.5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1.038064433829058E-5</v>
      </c>
      <c r="I292" s="78">
        <v>1.1156290400974105E-4</v>
      </c>
      <c r="J292" s="78">
        <v>1.1156290400974105E-4</v>
      </c>
      <c r="K292" s="131">
        <v>0</v>
      </c>
      <c r="L292" s="131">
        <v>0</v>
      </c>
      <c r="M292" s="78">
        <v>-1.1711229195001335E-5</v>
      </c>
      <c r="N292" s="78">
        <v>2.7521786128785562E-5</v>
      </c>
      <c r="O292" s="78">
        <v>2.3392074561729142E-5</v>
      </c>
      <c r="P292" s="78">
        <v>0</v>
      </c>
      <c r="Q292" s="78">
        <v>3.0370193477313518E-5</v>
      </c>
      <c r="R292" s="78">
        <v>0</v>
      </c>
      <c r="S292" s="78">
        <v>-2.0958252636681013E-5</v>
      </c>
      <c r="T292" s="78">
        <v>0</v>
      </c>
      <c r="U292" s="78">
        <v>-1.580242512823924E-4</v>
      </c>
      <c r="V292" s="78">
        <v>-1.3572259285963349E-20</v>
      </c>
      <c r="W292" s="78">
        <v>-2.754794308691615E-5</v>
      </c>
      <c r="X292" s="78">
        <v>2.0206092747845333E-5</v>
      </c>
      <c r="Y292" s="78">
        <v>-1.1741239833737415E-5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-4.3227497957041137E-2</v>
      </c>
      <c r="D294" s="9">
        <v>-4.3227497957041137E-2</v>
      </c>
      <c r="E294" s="26"/>
      <c r="F294" s="122" t="s">
        <v>284</v>
      </c>
      <c r="G294" s="26"/>
      <c r="H294" s="84">
        <v>-5560.1807199999994</v>
      </c>
      <c r="I294" s="84">
        <v>-5948.0827800000015</v>
      </c>
      <c r="J294" s="309">
        <v>-5948.0827800000015</v>
      </c>
      <c r="K294" s="130">
        <v>-5755.1329999999998</v>
      </c>
      <c r="L294" s="130">
        <v>-5755.1329999999998</v>
      </c>
      <c r="M294" s="84">
        <v>-525.55102000000011</v>
      </c>
      <c r="N294" s="84">
        <v>-527.41391999999996</v>
      </c>
      <c r="O294" s="84">
        <v>-404.77768999999995</v>
      </c>
      <c r="P294" s="84">
        <v>-398.88062000000002</v>
      </c>
      <c r="Q294" s="84">
        <v>-522.5533700000002</v>
      </c>
      <c r="R294" s="84">
        <v>-529.8040299999999</v>
      </c>
      <c r="S294" s="84">
        <v>-424.18709999999976</v>
      </c>
      <c r="T294" s="84">
        <v>-410.16877000000022</v>
      </c>
      <c r="U294" s="84">
        <v>-509.58333999999991</v>
      </c>
      <c r="V294" s="84">
        <v>-539.01570000000015</v>
      </c>
      <c r="W294" s="84">
        <v>-604.27673999999979</v>
      </c>
      <c r="X294" s="84">
        <v>-607.69844000000012</v>
      </c>
      <c r="Y294" s="84">
        <v>-6003.9107400000003</v>
      </c>
      <c r="Z294" s="26"/>
      <c r="AA294" s="84">
        <v>-5755.1329999999989</v>
      </c>
      <c r="AB294" s="82">
        <v>-248.78</v>
      </c>
      <c r="AC294" s="26"/>
      <c r="AD294" s="84">
        <v>-5755.1329999999989</v>
      </c>
      <c r="AE294" s="82">
        <v>-248.78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0.13548886974399163</v>
      </c>
      <c r="I295" s="78">
        <v>0.14145925990772412</v>
      </c>
      <c r="J295" s="78">
        <v>0.14145925990772412</v>
      </c>
      <c r="K295" s="131">
        <v>0.13104473713841566</v>
      </c>
      <c r="L295" s="131">
        <v>0.13104473713841566</v>
      </c>
      <c r="M295" s="78">
        <v>0.13677440997526072</v>
      </c>
      <c r="N295" s="78">
        <v>0.15441886284664275</v>
      </c>
      <c r="O295" s="78">
        <v>0.13722594065803601</v>
      </c>
      <c r="P295" s="78">
        <v>0.15701161170862107</v>
      </c>
      <c r="Q295" s="78">
        <v>0.16705312578023374</v>
      </c>
      <c r="R295" s="78">
        <v>0.15491268903049316</v>
      </c>
      <c r="S295" s="78">
        <v>0.12521437192987417</v>
      </c>
      <c r="T295" s="78">
        <v>0.12754860712037877</v>
      </c>
      <c r="U295" s="78">
        <v>0.13201069798275539</v>
      </c>
      <c r="V295" s="78">
        <v>0.13178722972485668</v>
      </c>
      <c r="W295" s="78">
        <v>0.14602264247602834</v>
      </c>
      <c r="X295" s="78">
        <v>0.14278152373675498</v>
      </c>
      <c r="Y295" s="78">
        <v>0.14212370148929818</v>
      </c>
      <c r="AA295" s="78">
        <v>0.13104473713841563</v>
      </c>
      <c r="AB295" s="79"/>
      <c r="AD295" s="78">
        <v>0.13104473713841563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-3.5203070900345121E-2</v>
      </c>
      <c r="D297" s="9">
        <v>-3.5203070900345121E-2</v>
      </c>
      <c r="E297" s="26"/>
      <c r="F297" s="123" t="s">
        <v>28</v>
      </c>
      <c r="G297" s="26"/>
      <c r="H297" s="99">
        <v>5598.6952900000006</v>
      </c>
      <c r="I297" s="99">
        <v>6070.2880400000058</v>
      </c>
      <c r="J297" s="99">
        <v>6070.2880400000058</v>
      </c>
      <c r="K297" s="136">
        <v>6674.7017800000049</v>
      </c>
      <c r="L297" s="136">
        <v>6674.7017800000049</v>
      </c>
      <c r="M297" s="99">
        <v>-155.08650000000057</v>
      </c>
      <c r="N297" s="99">
        <v>-218.82116000000042</v>
      </c>
      <c r="O297" s="99">
        <v>-2.7077899999999886</v>
      </c>
      <c r="P297" s="99">
        <v>-181.02676000000008</v>
      </c>
      <c r="Q297" s="99">
        <v>259.30609999999149</v>
      </c>
      <c r="R297" s="99">
        <v>693.91102000000853</v>
      </c>
      <c r="S297" s="99">
        <v>881.79950000000088</v>
      </c>
      <c r="T297" s="99">
        <v>444.02183000001128</v>
      </c>
      <c r="U297" s="99">
        <v>858.35393999999837</v>
      </c>
      <c r="V297" s="99">
        <v>997.47526999997831</v>
      </c>
      <c r="W297" s="99">
        <v>620.59665000001178</v>
      </c>
      <c r="X297" s="99">
        <v>2241.9085900000014</v>
      </c>
      <c r="Y297" s="99">
        <v>6439.7306899999958</v>
      </c>
      <c r="Z297" s="26"/>
      <c r="AA297" s="99">
        <v>6674.7017800000058</v>
      </c>
      <c r="AB297" s="82">
        <v>-234.97</v>
      </c>
      <c r="AC297" s="26"/>
      <c r="AD297" s="99">
        <v>6674.7017800000058</v>
      </c>
      <c r="AE297" s="82">
        <v>-234.97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0.13642738160552265</v>
      </c>
      <c r="I298" s="78">
        <v>0.14436558557194623</v>
      </c>
      <c r="J298" s="78">
        <v>0.14436558557194623</v>
      </c>
      <c r="K298" s="131">
        <v>0.15198337557749159</v>
      </c>
      <c r="L298" s="131">
        <v>0.15198337557749159</v>
      </c>
      <c r="M298" s="78">
        <v>-4.0361189923346252E-2</v>
      </c>
      <c r="N298" s="78">
        <v>-6.4067544318859332E-2</v>
      </c>
      <c r="O298" s="78">
        <v>-9.1798297938412027E-4</v>
      </c>
      <c r="P298" s="78">
        <v>-7.1257669399906534E-2</v>
      </c>
      <c r="Q298" s="78">
        <v>8.2896593966814203E-2</v>
      </c>
      <c r="R298" s="78">
        <v>0.20289695051223686</v>
      </c>
      <c r="S298" s="78">
        <v>0.26029544642111291</v>
      </c>
      <c r="T298" s="78">
        <v>0.13807576317315193</v>
      </c>
      <c r="U298" s="78">
        <v>0.22236186672752672</v>
      </c>
      <c r="V298" s="78">
        <v>0.24387880084448477</v>
      </c>
      <c r="W298" s="78">
        <v>0.14996632626430839</v>
      </c>
      <c r="X298" s="78">
        <v>0.52674666164803718</v>
      </c>
      <c r="Y298" s="78">
        <v>0.15244036793542196</v>
      </c>
      <c r="AA298" s="78">
        <v>0.15198337557749159</v>
      </c>
      <c r="AB298" s="79"/>
      <c r="AD298" s="78">
        <v>0.15198337557749159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0.19001553107392752</v>
      </c>
      <c r="D300" s="9">
        <v>0.19001553107392752</v>
      </c>
      <c r="F300" s="128" t="s">
        <v>333</v>
      </c>
      <c r="H300" s="83">
        <v>-341.13517999999999</v>
      </c>
      <c r="I300" s="83">
        <v>-267.58573999999999</v>
      </c>
      <c r="J300" s="83">
        <v>-267.58573999999999</v>
      </c>
      <c r="K300" s="108">
        <v>-551.79700000000003</v>
      </c>
      <c r="L300" s="108">
        <v>-551.79700000000003</v>
      </c>
      <c r="M300" s="83">
        <v>-45.264159999999997</v>
      </c>
      <c r="N300" s="83">
        <v>-36.258890000000001</v>
      </c>
      <c r="O300" s="83">
        <v>-33.704999999999998</v>
      </c>
      <c r="P300" s="83">
        <v>-30.59729999999999</v>
      </c>
      <c r="Q300" s="83">
        <v>-32.196420000000018</v>
      </c>
      <c r="R300" s="83">
        <v>-37.447890000000001</v>
      </c>
      <c r="S300" s="83">
        <v>-31.220470000000006</v>
      </c>
      <c r="T300" s="83">
        <v>-30.792370000000005</v>
      </c>
      <c r="U300" s="83">
        <v>-31.87221999999997</v>
      </c>
      <c r="V300" s="83">
        <v>-39.488760000000013</v>
      </c>
      <c r="W300" s="83">
        <v>-37.250699999999995</v>
      </c>
      <c r="X300" s="83">
        <v>-60.856600000000014</v>
      </c>
      <c r="Y300" s="83">
        <v>-446.95078000000001</v>
      </c>
      <c r="Z300" s="29"/>
      <c r="AA300" s="83">
        <v>-551.79700000000003</v>
      </c>
      <c r="AB300" s="82">
        <v>104.85</v>
      </c>
      <c r="AC300" s="29"/>
      <c r="AD300" s="83">
        <v>-551.79700000000003</v>
      </c>
      <c r="AE300" s="82">
        <v>104.85</v>
      </c>
    </row>
    <row r="301" spans="1:33" ht="18" customHeight="1" x14ac:dyDescent="0.2">
      <c r="A301" s="52" t="s">
        <v>331</v>
      </c>
      <c r="B301" s="52" t="s">
        <v>334</v>
      </c>
      <c r="C301" s="9">
        <v>6.3269566289096954E-2</v>
      </c>
      <c r="D301" s="9">
        <v>6.3269566289096954E-2</v>
      </c>
      <c r="F301" s="128" t="s">
        <v>335</v>
      </c>
      <c r="H301" s="83">
        <v>-2322.1829299999999</v>
      </c>
      <c r="I301" s="83">
        <v>-2215.6685400000001</v>
      </c>
      <c r="J301" s="83">
        <v>-2215.6685400000001</v>
      </c>
      <c r="K301" s="108">
        <v>-3115.7159999999999</v>
      </c>
      <c r="L301" s="108">
        <v>-3115.7159999999999</v>
      </c>
      <c r="M301" s="83">
        <v>-288.88637</v>
      </c>
      <c r="N301" s="83">
        <v>-417.05269000000004</v>
      </c>
      <c r="O301" s="83">
        <v>-188.43514999999991</v>
      </c>
      <c r="P301" s="83">
        <v>-265.38100000000009</v>
      </c>
      <c r="Q301" s="83">
        <v>-166.85395999999992</v>
      </c>
      <c r="R301" s="83">
        <v>-159.93898000000013</v>
      </c>
      <c r="S301" s="83">
        <v>-216.51666</v>
      </c>
      <c r="T301" s="83">
        <v>-280.49562999999989</v>
      </c>
      <c r="U301" s="83">
        <v>-181.76324</v>
      </c>
      <c r="V301" s="83">
        <v>-211.35939000000008</v>
      </c>
      <c r="W301" s="83">
        <v>-225.30555000000004</v>
      </c>
      <c r="X301" s="83">
        <v>-316.5939699999999</v>
      </c>
      <c r="Y301" s="83">
        <v>-2918.58259</v>
      </c>
      <c r="Z301" s="29"/>
      <c r="AA301" s="83">
        <v>-3115.7159999999999</v>
      </c>
      <c r="AB301" s="82">
        <v>197.13</v>
      </c>
      <c r="AC301" s="29"/>
      <c r="AD301" s="83">
        <v>-3115.7159999999999</v>
      </c>
      <c r="AE301" s="82">
        <v>197.13</v>
      </c>
    </row>
    <row r="302" spans="1:33" s="62" customFormat="1" ht="18" customHeight="1" x14ac:dyDescent="0.2">
      <c r="A302" s="57"/>
      <c r="B302" s="57"/>
      <c r="C302" s="9">
        <v>8.2339176439183717E-2</v>
      </c>
      <c r="D302" s="9">
        <v>8.2339176439183717E-2</v>
      </c>
      <c r="E302" s="26"/>
      <c r="F302" s="122" t="s">
        <v>336</v>
      </c>
      <c r="G302" s="26"/>
      <c r="H302" s="84">
        <v>-2663.3181100000002</v>
      </c>
      <c r="I302" s="84">
        <v>-2483.2542800000001</v>
      </c>
      <c r="J302" s="84">
        <v>-2483.2542800000001</v>
      </c>
      <c r="K302" s="130">
        <v>-3667.5129999999999</v>
      </c>
      <c r="L302" s="130">
        <v>-3667.5129999999999</v>
      </c>
      <c r="M302" s="84">
        <v>-334.15053</v>
      </c>
      <c r="N302" s="84">
        <v>-453.31158000000005</v>
      </c>
      <c r="O302" s="84">
        <v>-222.14014999999989</v>
      </c>
      <c r="P302" s="84">
        <v>-295.9783000000001</v>
      </c>
      <c r="Q302" s="84">
        <v>-199.05037999999993</v>
      </c>
      <c r="R302" s="84">
        <v>-197.38687000000013</v>
      </c>
      <c r="S302" s="84">
        <v>-247.73713000000001</v>
      </c>
      <c r="T302" s="84">
        <v>-311.2879999999999</v>
      </c>
      <c r="U302" s="84">
        <v>-213.63545999999997</v>
      </c>
      <c r="V302" s="84">
        <v>-250.84815000000009</v>
      </c>
      <c r="W302" s="84">
        <v>-262.55625000000003</v>
      </c>
      <c r="X302" s="84">
        <v>-377.45056999999991</v>
      </c>
      <c r="Y302" s="84">
        <v>-3365.5333700000001</v>
      </c>
      <c r="Z302" s="29"/>
      <c r="AA302" s="84">
        <v>-3667.5130000000004</v>
      </c>
      <c r="AB302" s="82">
        <v>301.98</v>
      </c>
      <c r="AC302" s="29"/>
      <c r="AD302" s="84">
        <v>-3667.5130000000004</v>
      </c>
      <c r="AE302" s="82">
        <v>301.98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6.489896258131049E-2</v>
      </c>
      <c r="I303" s="78">
        <v>5.905756957395409E-2</v>
      </c>
      <c r="J303" s="78">
        <v>5.905756957395409E-2</v>
      </c>
      <c r="K303" s="131">
        <v>8.3509499613079713E-2</v>
      </c>
      <c r="L303" s="131">
        <v>8.3509499613079713E-2</v>
      </c>
      <c r="M303" s="78">
        <v>8.6962520943581548E-2</v>
      </c>
      <c r="N303" s="78">
        <v>0.13272281228150923</v>
      </c>
      <c r="O303" s="78">
        <v>7.530897031816948E-2</v>
      </c>
      <c r="P303" s="78">
        <v>0.11650611131164451</v>
      </c>
      <c r="Q303" s="78">
        <v>6.3633668971923948E-2</v>
      </c>
      <c r="R303" s="78">
        <v>5.7715172176044792E-2</v>
      </c>
      <c r="S303" s="78">
        <v>7.3128695183468817E-2</v>
      </c>
      <c r="T303" s="78">
        <v>9.6800033833118096E-2</v>
      </c>
      <c r="U303" s="78">
        <v>5.5343579694868007E-2</v>
      </c>
      <c r="V303" s="78">
        <v>6.1331391219412182E-2</v>
      </c>
      <c r="W303" s="78">
        <v>6.3446356422053804E-2</v>
      </c>
      <c r="X303" s="78">
        <v>8.8683735176128931E-2</v>
      </c>
      <c r="Y303" s="78">
        <v>7.9668416261323649E-2</v>
      </c>
      <c r="Z303" s="29"/>
      <c r="AA303" s="78">
        <v>8.3509499613079727E-2</v>
      </c>
      <c r="AB303" s="79"/>
      <c r="AC303" s="29"/>
      <c r="AD303" s="78">
        <v>8.3509499613079727E-2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2.2283270157718495E-2</v>
      </c>
      <c r="D305" s="9">
        <v>2.2283270157718495E-2</v>
      </c>
      <c r="E305" s="26"/>
      <c r="F305" s="123" t="s">
        <v>337</v>
      </c>
      <c r="G305" s="26"/>
      <c r="H305" s="99">
        <v>2935.3771800000004</v>
      </c>
      <c r="I305" s="99">
        <v>3587.0337600000057</v>
      </c>
      <c r="J305" s="99">
        <v>3587.0337600000057</v>
      </c>
      <c r="K305" s="136">
        <v>3007.188780000005</v>
      </c>
      <c r="L305" s="136">
        <v>3007.188780000005</v>
      </c>
      <c r="M305" s="99">
        <v>-489.23703000000057</v>
      </c>
      <c r="N305" s="99">
        <v>-672.13274000000047</v>
      </c>
      <c r="O305" s="99">
        <v>-224.84793999999988</v>
      </c>
      <c r="P305" s="99">
        <v>-477.00506000000019</v>
      </c>
      <c r="Q305" s="99">
        <v>60.255719999991555</v>
      </c>
      <c r="R305" s="99">
        <v>496.52415000000838</v>
      </c>
      <c r="S305" s="99">
        <v>634.0623700000009</v>
      </c>
      <c r="T305" s="99">
        <v>132.73383000001138</v>
      </c>
      <c r="U305" s="99">
        <v>644.71847999999841</v>
      </c>
      <c r="V305" s="99">
        <v>746.62711999997828</v>
      </c>
      <c r="W305" s="99">
        <v>358.04040000001174</v>
      </c>
      <c r="X305" s="99">
        <v>1864.4580200000014</v>
      </c>
      <c r="Y305" s="99">
        <v>3074.1973199999957</v>
      </c>
      <c r="Z305" s="29"/>
      <c r="AA305" s="99">
        <v>3007.1887800000054</v>
      </c>
      <c r="AB305" s="82">
        <v>67.010000000000005</v>
      </c>
      <c r="AC305" s="29"/>
      <c r="AD305" s="99">
        <v>3007.1887800000054</v>
      </c>
      <c r="AE305" s="82">
        <v>67.010000000000005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7.1528419024212142E-2</v>
      </c>
      <c r="I306" s="78">
        <v>8.5308015997992148E-2</v>
      </c>
      <c r="J306" s="78">
        <v>8.5308015997992148E-2</v>
      </c>
      <c r="K306" s="131">
        <v>6.8473875964411873E-2</v>
      </c>
      <c r="L306" s="131">
        <v>6.8473875964411873E-2</v>
      </c>
      <c r="M306" s="78">
        <v>-0.12732371086692779</v>
      </c>
      <c r="N306" s="78">
        <v>-0.19679035660036856</v>
      </c>
      <c r="O306" s="78">
        <v>-7.6226953297553593E-2</v>
      </c>
      <c r="P306" s="78">
        <v>-0.18776378071155103</v>
      </c>
      <c r="Q306" s="78">
        <v>1.9262924994890244E-2</v>
      </c>
      <c r="R306" s="78">
        <v>0.14518177833619206</v>
      </c>
      <c r="S306" s="78">
        <v>0.18716675123764406</v>
      </c>
      <c r="T306" s="78">
        <v>4.1275729340033832E-2</v>
      </c>
      <c r="U306" s="78">
        <v>0.16701828703265872</v>
      </c>
      <c r="V306" s="78">
        <v>0.1825474096250726</v>
      </c>
      <c r="W306" s="78">
        <v>8.6519969842254588E-2</v>
      </c>
      <c r="X306" s="78">
        <v>0.43806292647190831</v>
      </c>
      <c r="Y306" s="78">
        <v>7.2771951674098306E-2</v>
      </c>
      <c r="Z306" s="29"/>
      <c r="AA306" s="78">
        <v>6.8473875964411873E-2</v>
      </c>
      <c r="AB306" s="79"/>
      <c r="AC306" s="29"/>
      <c r="AD306" s="78">
        <v>6.8473875964411873E-2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-173.18199999999999</v>
      </c>
      <c r="I308" s="310">
        <v>-160.922</v>
      </c>
      <c r="J308" s="310">
        <v>-160.922</v>
      </c>
      <c r="K308" s="136">
        <v>-143.851</v>
      </c>
      <c r="L308" s="136">
        <v>-143.851</v>
      </c>
      <c r="M308" s="310">
        <v>-13.122</v>
      </c>
      <c r="N308" s="310">
        <v>-11.625</v>
      </c>
      <c r="O308" s="310">
        <v>-12.411000000000001</v>
      </c>
      <c r="P308" s="310">
        <v>-11.161000000000001</v>
      </c>
      <c r="Q308" s="310">
        <v>-10.826000000000001</v>
      </c>
      <c r="R308" s="310">
        <v>-10.556999999999995</v>
      </c>
      <c r="S308" s="310">
        <v>-10.275000000000006</v>
      </c>
      <c r="T308" s="310">
        <v>-12.457999999999998</v>
      </c>
      <c r="U308" s="310">
        <v>-12.287999999999997</v>
      </c>
      <c r="V308" s="310">
        <v>-10.567999999999998</v>
      </c>
      <c r="W308" s="310">
        <v>-11.921999999999997</v>
      </c>
      <c r="X308" s="310">
        <v>-10.788000000000011</v>
      </c>
      <c r="Y308" s="310">
        <v>-138.001</v>
      </c>
      <c r="AA308" s="310">
        <v>-143.851</v>
      </c>
      <c r="AB308" s="82">
        <v>5.85</v>
      </c>
      <c r="AD308" s="310">
        <v>-143.851</v>
      </c>
      <c r="AE308" s="82">
        <v>5.85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3109.0721800000001</v>
      </c>
      <c r="I310" s="310">
        <v>3749.9307600000002</v>
      </c>
      <c r="J310" s="310">
        <v>3749.9307600000002</v>
      </c>
      <c r="K310" s="136">
        <v>3146.0397800000201</v>
      </c>
      <c r="L310" s="136">
        <v>3146.0397800000201</v>
      </c>
      <c r="M310" s="310">
        <v>-476.11502999999902</v>
      </c>
      <c r="N310" s="310">
        <v>-660.50774000000092</v>
      </c>
      <c r="O310" s="310">
        <v>-212.43694000000005</v>
      </c>
      <c r="P310" s="310">
        <v>-465.8440599999999</v>
      </c>
      <c r="Q310" s="310">
        <v>71.081719999999905</v>
      </c>
      <c r="R310" s="310">
        <v>507.08114999999998</v>
      </c>
      <c r="S310" s="310">
        <v>644.33736999999905</v>
      </c>
      <c r="T310" s="310">
        <v>145.19183000000498</v>
      </c>
      <c r="U310" s="310">
        <v>657.00648000000001</v>
      </c>
      <c r="V310" s="310">
        <v>757.19511999999793</v>
      </c>
      <c r="W310" s="310">
        <v>369.96239999999796</v>
      </c>
      <c r="X310" s="310">
        <v>1875.24602</v>
      </c>
      <c r="Y310" s="310">
        <v>3212.19832</v>
      </c>
      <c r="AA310" s="310">
        <v>3146.0397800000196</v>
      </c>
      <c r="AB310" s="82">
        <v>66.16</v>
      </c>
      <c r="AD310" s="310">
        <v>3146.0397800000196</v>
      </c>
      <c r="AE310" s="82">
        <v>66.16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10078.834999999999</v>
      </c>
      <c r="I352" s="83">
        <v>10098.275</v>
      </c>
      <c r="J352" s="83">
        <v>10098.275</v>
      </c>
      <c r="K352" s="108">
        <v>10876.15</v>
      </c>
      <c r="L352" s="108">
        <v>10876.15</v>
      </c>
      <c r="M352" s="83">
        <v>843.50599999999997</v>
      </c>
      <c r="N352" s="83">
        <v>1661.258</v>
      </c>
      <c r="O352" s="83">
        <v>2234.66</v>
      </c>
      <c r="P352" s="83">
        <v>2440.748</v>
      </c>
      <c r="Q352" s="83">
        <v>3053.9949999999999</v>
      </c>
      <c r="R352" s="83">
        <v>3934.3310000000001</v>
      </c>
      <c r="S352" s="83">
        <v>4881.2610000000004</v>
      </c>
      <c r="T352" s="83">
        <v>5492.5349999999999</v>
      </c>
      <c r="U352" s="83">
        <v>6554.8440000000001</v>
      </c>
      <c r="V352" s="83">
        <v>7539.277</v>
      </c>
      <c r="W352" s="83">
        <v>8883.1949999999997</v>
      </c>
      <c r="X352" s="83">
        <v>10035.305</v>
      </c>
      <c r="Y352" s="83">
        <v>10035.305</v>
      </c>
      <c r="AA352" s="83">
        <v>10876.15</v>
      </c>
      <c r="AB352" s="42"/>
      <c r="AD352" s="83">
        <v>10876.15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3425</v>
      </c>
      <c r="I355" s="83">
        <v>2349</v>
      </c>
      <c r="J355" s="83">
        <v>2349</v>
      </c>
      <c r="K355" s="110"/>
      <c r="L355" s="110"/>
      <c r="M355" s="83">
        <v>201</v>
      </c>
      <c r="N355" s="83">
        <v>237</v>
      </c>
      <c r="O355" s="83">
        <v>115</v>
      </c>
      <c r="P355" s="83">
        <v>28</v>
      </c>
      <c r="Q355" s="83">
        <v>165</v>
      </c>
      <c r="R355" s="83">
        <v>318</v>
      </c>
      <c r="S355" s="83">
        <v>187</v>
      </c>
      <c r="T355" s="83">
        <v>243</v>
      </c>
      <c r="U355" s="83">
        <v>379</v>
      </c>
      <c r="V355" s="83">
        <v>379</v>
      </c>
      <c r="W355" s="83">
        <v>468</v>
      </c>
      <c r="X355" s="83">
        <v>373</v>
      </c>
      <c r="Y355" s="83">
        <v>3093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1197</v>
      </c>
      <c r="I356" s="83">
        <v>912</v>
      </c>
      <c r="J356" s="83">
        <v>912</v>
      </c>
      <c r="K356" s="110"/>
      <c r="L356" s="110"/>
      <c r="M356" s="83">
        <v>73</v>
      </c>
      <c r="N356" s="83">
        <v>96</v>
      </c>
      <c r="O356" s="83">
        <v>75</v>
      </c>
      <c r="P356" s="83">
        <v>17</v>
      </c>
      <c r="Q356" s="83">
        <v>82</v>
      </c>
      <c r="R356" s="83">
        <v>130</v>
      </c>
      <c r="S356" s="83">
        <v>137</v>
      </c>
      <c r="T356" s="83">
        <v>61</v>
      </c>
      <c r="U356" s="83">
        <v>111</v>
      </c>
      <c r="V356" s="83">
        <v>70</v>
      </c>
      <c r="W356" s="83">
        <v>109</v>
      </c>
      <c r="X356" s="83">
        <v>144</v>
      </c>
      <c r="Y356" s="83">
        <v>1105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7</v>
      </c>
      <c r="I357" s="83">
        <v>13</v>
      </c>
      <c r="J357" s="83">
        <v>13</v>
      </c>
      <c r="K357" s="110"/>
      <c r="L357" s="110"/>
      <c r="M357" s="83">
        <v>1</v>
      </c>
      <c r="N357" s="83">
        <v>2</v>
      </c>
      <c r="O357" s="83">
        <v>0</v>
      </c>
      <c r="P357" s="83">
        <v>0</v>
      </c>
      <c r="Q357" s="83">
        <v>3</v>
      </c>
      <c r="R357" s="83">
        <v>0</v>
      </c>
      <c r="S357" s="83">
        <v>1</v>
      </c>
      <c r="T357" s="83">
        <v>1</v>
      </c>
      <c r="U357" s="83">
        <v>1</v>
      </c>
      <c r="V357" s="83">
        <v>0</v>
      </c>
      <c r="W357" s="83">
        <v>6</v>
      </c>
      <c r="X357" s="83">
        <v>0</v>
      </c>
      <c r="Y357" s="83">
        <v>15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15</v>
      </c>
      <c r="I358" s="83">
        <v>7</v>
      </c>
      <c r="J358" s="83">
        <v>7</v>
      </c>
      <c r="K358" s="110"/>
      <c r="L358" s="110"/>
      <c r="M358" s="83">
        <v>2</v>
      </c>
      <c r="N358" s="83">
        <v>0</v>
      </c>
      <c r="O358" s="83">
        <v>2</v>
      </c>
      <c r="P358" s="83">
        <v>0</v>
      </c>
      <c r="Q358" s="83">
        <v>0</v>
      </c>
      <c r="R358" s="83">
        <v>0</v>
      </c>
      <c r="S358" s="83">
        <v>0</v>
      </c>
      <c r="T358" s="83">
        <v>1</v>
      </c>
      <c r="U358" s="83">
        <v>0</v>
      </c>
      <c r="V358" s="83">
        <v>2</v>
      </c>
      <c r="W358" s="83">
        <v>1</v>
      </c>
      <c r="X358" s="83">
        <v>0</v>
      </c>
      <c r="Y358" s="83">
        <v>8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5</v>
      </c>
      <c r="I359" s="83">
        <v>5</v>
      </c>
      <c r="J359" s="83">
        <v>5</v>
      </c>
      <c r="K359" s="110"/>
      <c r="L359" s="110"/>
      <c r="M359" s="83">
        <v>1</v>
      </c>
      <c r="N359" s="83">
        <v>0</v>
      </c>
      <c r="O359" s="83">
        <v>0</v>
      </c>
      <c r="P359" s="83">
        <v>0</v>
      </c>
      <c r="Q359" s="83">
        <v>2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3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4649</v>
      </c>
      <c r="I360" s="101">
        <v>3286</v>
      </c>
      <c r="J360" s="101">
        <v>3286</v>
      </c>
      <c r="K360" s="111"/>
      <c r="L360" s="111"/>
      <c r="M360" s="101">
        <v>278</v>
      </c>
      <c r="N360" s="101">
        <v>335</v>
      </c>
      <c r="O360" s="101">
        <v>192</v>
      </c>
      <c r="P360" s="101">
        <v>45</v>
      </c>
      <c r="Q360" s="101">
        <v>252</v>
      </c>
      <c r="R360" s="101">
        <v>448</v>
      </c>
      <c r="S360" s="101">
        <v>325</v>
      </c>
      <c r="T360" s="101">
        <v>306</v>
      </c>
      <c r="U360" s="101">
        <v>491</v>
      </c>
      <c r="V360" s="101">
        <v>451</v>
      </c>
      <c r="W360" s="101">
        <v>584</v>
      </c>
      <c r="X360" s="101">
        <v>517</v>
      </c>
      <c r="Y360" s="101">
        <v>4224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-6.9625686813186816E-2</v>
      </c>
      <c r="D362" s="9">
        <v>-6.9625686813186816E-2</v>
      </c>
      <c r="F362" s="72" t="s">
        <v>120</v>
      </c>
      <c r="H362" s="82">
        <v>23706</v>
      </c>
      <c r="I362" s="82">
        <v>22657</v>
      </c>
      <c r="J362" s="82">
        <v>22657</v>
      </c>
      <c r="K362" s="112">
        <v>23296</v>
      </c>
      <c r="L362" s="112">
        <v>23296</v>
      </c>
      <c r="M362" s="82">
        <v>3067</v>
      </c>
      <c r="N362" s="82">
        <v>1784</v>
      </c>
      <c r="O362" s="82">
        <v>1568</v>
      </c>
      <c r="P362" s="82">
        <v>1349</v>
      </c>
      <c r="Q362" s="82">
        <v>1209</v>
      </c>
      <c r="R362" s="82">
        <v>1422</v>
      </c>
      <c r="S362" s="82">
        <v>1339</v>
      </c>
      <c r="T362" s="82">
        <v>1074</v>
      </c>
      <c r="U362" s="82">
        <v>2209</v>
      </c>
      <c r="V362" s="82">
        <v>2845</v>
      </c>
      <c r="W362" s="82">
        <v>2482</v>
      </c>
      <c r="X362" s="82">
        <v>1326</v>
      </c>
      <c r="Y362" s="82">
        <v>21674</v>
      </c>
      <c r="AA362" s="82">
        <v>23296</v>
      </c>
      <c r="AB362" s="82">
        <v>-1622</v>
      </c>
      <c r="AD362" s="82">
        <v>23296</v>
      </c>
      <c r="AE362" s="82">
        <v>-1622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0.13537850364158022</v>
      </c>
      <c r="N363" s="102">
        <v>7.8729037952338918E-2</v>
      </c>
      <c r="O363" s="102">
        <v>6.9202930532262341E-2</v>
      </c>
      <c r="P363" s="102">
        <v>5.9663865546218491E-2</v>
      </c>
      <c r="Q363" s="102">
        <v>5.3704690831556504E-2</v>
      </c>
      <c r="R363" s="102">
        <v>6.3363336601015952E-2</v>
      </c>
      <c r="S363" s="102">
        <v>5.9792801643297311E-2</v>
      </c>
      <c r="T363" s="102">
        <v>4.8213323756509247E-2</v>
      </c>
      <c r="U363" s="102">
        <v>9.9580760041473204E-2</v>
      </c>
      <c r="V363" s="102">
        <v>0.12942996224011646</v>
      </c>
      <c r="W363" s="102">
        <v>0.1125674633770239</v>
      </c>
      <c r="X363" s="102">
        <v>6.1179293162314297E-2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23706</v>
      </c>
      <c r="I364" s="88">
        <v>22657</v>
      </c>
      <c r="J364" s="88">
        <v>22657</v>
      </c>
      <c r="K364" s="108">
        <v>0</v>
      </c>
      <c r="L364" s="108">
        <v>0</v>
      </c>
      <c r="M364" s="88">
        <v>22655</v>
      </c>
      <c r="N364" s="88">
        <v>22660</v>
      </c>
      <c r="O364" s="88">
        <v>22658</v>
      </c>
      <c r="P364" s="88">
        <v>22610</v>
      </c>
      <c r="Q364" s="88">
        <v>22512</v>
      </c>
      <c r="R364" s="88">
        <v>22442</v>
      </c>
      <c r="S364" s="88">
        <v>22394</v>
      </c>
      <c r="T364" s="88">
        <v>22276</v>
      </c>
      <c r="U364" s="88">
        <v>22183</v>
      </c>
      <c r="V364" s="88">
        <v>21981</v>
      </c>
      <c r="W364" s="88">
        <v>22049</v>
      </c>
      <c r="X364" s="88">
        <v>21674</v>
      </c>
      <c r="Y364" s="88">
        <v>21674</v>
      </c>
      <c r="AA364" s="88">
        <v>0</v>
      </c>
      <c r="AB364" s="82">
        <v>21674</v>
      </c>
      <c r="AD364" s="88">
        <v>0</v>
      </c>
      <c r="AE364" s="82">
        <v>21674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23296</v>
      </c>
      <c r="L365" s="108">
        <v>23296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23296</v>
      </c>
      <c r="AB365" s="82">
        <v>-23296</v>
      </c>
      <c r="AD365" s="88">
        <v>23296</v>
      </c>
      <c r="AE365" s="82">
        <v>-23296</v>
      </c>
    </row>
    <row r="366" spans="1:31" ht="18" customHeight="1" collapsed="1" x14ac:dyDescent="0.2">
      <c r="A366" s="54"/>
      <c r="B366" s="54"/>
      <c r="C366" s="9">
        <v>-6.9625686813186816E-2</v>
      </c>
      <c r="D366" s="9">
        <v>-6.9625686813186816E-2</v>
      </c>
      <c r="F366" s="129" t="s">
        <v>112</v>
      </c>
      <c r="H366" s="80">
        <v>23706</v>
      </c>
      <c r="I366" s="80">
        <v>22657</v>
      </c>
      <c r="J366" s="80">
        <v>22657</v>
      </c>
      <c r="K366" s="114">
        <v>23296</v>
      </c>
      <c r="L366" s="114">
        <v>23296</v>
      </c>
      <c r="M366" s="80">
        <v>22655</v>
      </c>
      <c r="N366" s="80">
        <v>22660</v>
      </c>
      <c r="O366" s="80">
        <v>22658</v>
      </c>
      <c r="P366" s="80">
        <v>22610</v>
      </c>
      <c r="Q366" s="80">
        <v>22512</v>
      </c>
      <c r="R366" s="80">
        <v>22442</v>
      </c>
      <c r="S366" s="80">
        <v>22394</v>
      </c>
      <c r="T366" s="80">
        <v>22276</v>
      </c>
      <c r="U366" s="80">
        <v>22183</v>
      </c>
      <c r="V366" s="80">
        <v>21981</v>
      </c>
      <c r="W366" s="80">
        <v>22049</v>
      </c>
      <c r="X366" s="80">
        <v>21674</v>
      </c>
      <c r="Y366" s="80">
        <v>21674</v>
      </c>
      <c r="AA366" s="80">
        <v>23296</v>
      </c>
      <c r="AB366" s="82">
        <v>-1622</v>
      </c>
      <c r="AD366" s="80">
        <v>23296</v>
      </c>
      <c r="AE366" s="82">
        <v>-1622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23706</v>
      </c>
      <c r="I367" s="282">
        <v>22657</v>
      </c>
      <c r="J367" s="282">
        <v>22657</v>
      </c>
      <c r="K367" s="282">
        <v>23296</v>
      </c>
      <c r="L367" s="282">
        <v>23296</v>
      </c>
      <c r="M367" s="282">
        <v>22655</v>
      </c>
      <c r="N367" s="282">
        <v>22660</v>
      </c>
      <c r="O367" s="282">
        <v>22658</v>
      </c>
      <c r="P367" s="282">
        <v>22610</v>
      </c>
      <c r="Q367" s="282">
        <v>22512</v>
      </c>
      <c r="R367" s="282">
        <v>22442</v>
      </c>
      <c r="S367" s="282">
        <v>22394</v>
      </c>
      <c r="T367" s="282">
        <v>22276</v>
      </c>
      <c r="U367" s="282">
        <v>22183</v>
      </c>
      <c r="V367" s="282">
        <v>21981</v>
      </c>
      <c r="W367" s="282">
        <v>22049</v>
      </c>
      <c r="X367" s="282">
        <v>21674</v>
      </c>
      <c r="Y367" s="282">
        <v>21674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2286</v>
      </c>
      <c r="I371" s="83">
        <v>1833</v>
      </c>
      <c r="J371" s="83">
        <v>1833</v>
      </c>
      <c r="K371" s="108"/>
      <c r="L371" s="108"/>
      <c r="M371" s="83">
        <v>217</v>
      </c>
      <c r="N371" s="83">
        <v>170</v>
      </c>
      <c r="O371" s="83">
        <v>103</v>
      </c>
      <c r="P371" s="83">
        <v>3</v>
      </c>
      <c r="Q371" s="83">
        <v>62</v>
      </c>
      <c r="R371" s="83">
        <v>136</v>
      </c>
      <c r="S371" s="83">
        <v>148</v>
      </c>
      <c r="T371" s="83">
        <v>98</v>
      </c>
      <c r="U371" s="83">
        <v>177</v>
      </c>
      <c r="V371" s="83">
        <v>203</v>
      </c>
      <c r="W371" s="83">
        <v>246</v>
      </c>
      <c r="X371" s="83">
        <v>107</v>
      </c>
      <c r="Y371" s="83">
        <v>1670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-2455</v>
      </c>
      <c r="I372" s="83">
        <v>-2538</v>
      </c>
      <c r="J372" s="83">
        <v>-2538</v>
      </c>
      <c r="K372" s="108"/>
      <c r="L372" s="108"/>
      <c r="M372" s="83">
        <v>-157</v>
      </c>
      <c r="N372" s="83">
        <v>-132</v>
      </c>
      <c r="O372" s="83">
        <v>-92</v>
      </c>
      <c r="P372" s="83">
        <v>-48</v>
      </c>
      <c r="Q372" s="83">
        <v>-121</v>
      </c>
      <c r="R372" s="83">
        <v>-198</v>
      </c>
      <c r="S372" s="83">
        <v>-163</v>
      </c>
      <c r="T372" s="83">
        <v>-200</v>
      </c>
      <c r="U372" s="83">
        <v>-246</v>
      </c>
      <c r="V372" s="83">
        <v>-384</v>
      </c>
      <c r="W372" s="83">
        <v>-165</v>
      </c>
      <c r="X372" s="83">
        <v>-444</v>
      </c>
      <c r="Y372" s="83">
        <v>-2350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-421</v>
      </c>
      <c r="I373" s="83">
        <v>-344</v>
      </c>
      <c r="J373" s="83">
        <v>-344</v>
      </c>
      <c r="K373" s="108"/>
      <c r="L373" s="108"/>
      <c r="M373" s="83">
        <v>-62</v>
      </c>
      <c r="N373" s="83">
        <v>-33</v>
      </c>
      <c r="O373" s="83">
        <v>-13</v>
      </c>
      <c r="P373" s="83">
        <v>-3</v>
      </c>
      <c r="Q373" s="83">
        <v>-39</v>
      </c>
      <c r="R373" s="83">
        <v>-8</v>
      </c>
      <c r="S373" s="83">
        <v>-33</v>
      </c>
      <c r="T373" s="83">
        <v>-16</v>
      </c>
      <c r="U373" s="83">
        <v>-24</v>
      </c>
      <c r="V373" s="83">
        <v>-21</v>
      </c>
      <c r="W373" s="83">
        <v>-13</v>
      </c>
      <c r="X373" s="83">
        <v>-38</v>
      </c>
      <c r="Y373" s="83">
        <v>-303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-2.5383411580594681</v>
      </c>
      <c r="D374" s="9">
        <v>-2.5383411580594681</v>
      </c>
      <c r="F374" s="129" t="s">
        <v>118</v>
      </c>
      <c r="H374" s="80">
        <v>-590</v>
      </c>
      <c r="I374" s="80">
        <v>-1049</v>
      </c>
      <c r="J374" s="80">
        <v>-1049</v>
      </c>
      <c r="K374" s="114">
        <v>639</v>
      </c>
      <c r="L374" s="114">
        <v>639</v>
      </c>
      <c r="M374" s="80">
        <v>-2</v>
      </c>
      <c r="N374" s="80">
        <v>5</v>
      </c>
      <c r="O374" s="80">
        <v>-2</v>
      </c>
      <c r="P374" s="80">
        <v>-48</v>
      </c>
      <c r="Q374" s="80">
        <v>-98</v>
      </c>
      <c r="R374" s="80">
        <v>-70</v>
      </c>
      <c r="S374" s="80">
        <v>-48</v>
      </c>
      <c r="T374" s="80">
        <v>-118</v>
      </c>
      <c r="U374" s="80">
        <v>-93</v>
      </c>
      <c r="V374" s="80">
        <v>-202</v>
      </c>
      <c r="W374" s="80">
        <v>68</v>
      </c>
      <c r="X374" s="80">
        <v>-375</v>
      </c>
      <c r="Y374" s="80">
        <v>-983</v>
      </c>
      <c r="AA374" s="80">
        <v>639</v>
      </c>
      <c r="AB374" s="82">
        <v>-1622</v>
      </c>
      <c r="AD374" s="80">
        <v>639</v>
      </c>
      <c r="AE374" s="82">
        <v>-1622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10.293493796286022</v>
      </c>
      <c r="I376" s="103">
        <v>11.446588482663374</v>
      </c>
      <c r="J376" s="103">
        <v>11.446588482663374</v>
      </c>
      <c r="K376" s="105">
        <v>10.790452823691458</v>
      </c>
      <c r="L376" s="105">
        <v>10.790452823691458</v>
      </c>
      <c r="M376" s="103">
        <v>11.245732915761712</v>
      </c>
      <c r="N376" s="103">
        <v>10.797773944805197</v>
      </c>
      <c r="O376" s="103">
        <v>10.071726651008563</v>
      </c>
      <c r="P376" s="103">
        <v>5.0960158714750357</v>
      </c>
      <c r="Q376" s="103">
        <v>8.2137053155670134</v>
      </c>
      <c r="R376" s="103">
        <v>10.501272834518998</v>
      </c>
      <c r="S376" s="103">
        <v>11.252730636363641</v>
      </c>
      <c r="T376" s="103">
        <v>12.174972925878745</v>
      </c>
      <c r="U376" s="103">
        <v>13.580810813568998</v>
      </c>
      <c r="V376" s="103">
        <v>15.14159731436153</v>
      </c>
      <c r="W376" s="103">
        <v>18.623386311865818</v>
      </c>
      <c r="X376" s="103">
        <v>16.154337497491472</v>
      </c>
      <c r="Y376" s="103">
        <v>11.719736664787339</v>
      </c>
      <c r="AA376" s="103">
        <v>10.790452823691458</v>
      </c>
      <c r="AB376" s="42"/>
      <c r="AD376" s="103">
        <v>10.790452823691458</v>
      </c>
      <c r="AE376" s="42"/>
    </row>
    <row r="377" spans="1:33" ht="15" x14ac:dyDescent="0.2">
      <c r="F377" s="124" t="s">
        <v>384</v>
      </c>
      <c r="H377" s="103">
        <v>34.354293636173729</v>
      </c>
      <c r="I377" s="103">
        <v>43.243340356086655</v>
      </c>
      <c r="J377" s="103">
        <v>43.243340356086655</v>
      </c>
      <c r="K377" s="105">
        <v>35.571440734083808</v>
      </c>
      <c r="L377" s="105">
        <v>35.571440734083808</v>
      </c>
      <c r="M377" s="103">
        <v>41.059186845086373</v>
      </c>
      <c r="N377" s="103">
        <v>39.068597650513958</v>
      </c>
      <c r="O377" s="103">
        <v>41.680478845054296</v>
      </c>
      <c r="P377" s="103">
        <v>54.541929870129884</v>
      </c>
      <c r="Q377" s="103">
        <v>32.17034581930416</v>
      </c>
      <c r="R377" s="103">
        <v>44.067222472247188</v>
      </c>
      <c r="S377" s="103">
        <v>47.121987589462513</v>
      </c>
      <c r="T377" s="103">
        <v>45.792998942917556</v>
      </c>
      <c r="U377" s="103">
        <v>44.411843879321864</v>
      </c>
      <c r="V377" s="103">
        <v>49.402879907448806</v>
      </c>
      <c r="W377" s="103">
        <v>48.737207695434293</v>
      </c>
      <c r="X377" s="103">
        <v>45.382417899929415</v>
      </c>
      <c r="Y377" s="103">
        <v>43.792103485041167</v>
      </c>
      <c r="AA377" s="103">
        <v>35.571440734083808</v>
      </c>
      <c r="AB377" s="42"/>
      <c r="AD377" s="103">
        <v>35.571440734083808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123.12746149235514</v>
      </c>
      <c r="I379" s="103">
        <v>128.0745799730484</v>
      </c>
      <c r="J379" s="103">
        <v>128.0745799730484</v>
      </c>
      <c r="K379" s="105">
        <v>127.18996733467955</v>
      </c>
      <c r="L379" s="105">
        <v>127.18996733467955</v>
      </c>
      <c r="M379" s="103">
        <v>9.3712007777579114</v>
      </c>
      <c r="N379" s="103">
        <v>9.0259241921018329</v>
      </c>
      <c r="O379" s="103">
        <v>10.086002479978365</v>
      </c>
      <c r="P379" s="103">
        <v>12.702320018171237</v>
      </c>
      <c r="Q379" s="103">
        <v>10.509024764741055</v>
      </c>
      <c r="R379" s="103">
        <v>12.237307768966174</v>
      </c>
      <c r="S379" s="103">
        <v>10.048032220252123</v>
      </c>
      <c r="T379" s="103">
        <v>8.0559632883207168</v>
      </c>
      <c r="U379" s="103">
        <v>11.6312546908313</v>
      </c>
      <c r="V379" s="103">
        <v>12.113617521923381</v>
      </c>
      <c r="W379" s="103">
        <v>11.671790380098649</v>
      </c>
      <c r="X379" s="103">
        <v>16.527749850171841</v>
      </c>
      <c r="Y379" s="103">
        <v>133.86096589679687</v>
      </c>
      <c r="Z379" s="26"/>
      <c r="AA379" s="103">
        <v>127.18996733467955</v>
      </c>
      <c r="AB379" s="42"/>
      <c r="AC379" s="26"/>
      <c r="AD379" s="103">
        <v>127.18996733467955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4.4423675973253829</v>
      </c>
      <c r="I381" s="103">
        <v>4.9112982147290749</v>
      </c>
      <c r="J381" s="103">
        <v>4.9112982147290749</v>
      </c>
      <c r="K381" s="105">
        <v>5.4583359600125405</v>
      </c>
      <c r="L381" s="105">
        <v>5.4583359600125405</v>
      </c>
      <c r="M381" s="103">
        <v>4.9813446026246471</v>
      </c>
      <c r="N381" s="103">
        <v>4.8701651099537564</v>
      </c>
      <c r="O381" s="103">
        <v>4.8844588158333622</v>
      </c>
      <c r="P381" s="103">
        <v>4.3421675764341821</v>
      </c>
      <c r="Q381" s="103">
        <v>4.2946086984556144</v>
      </c>
      <c r="R381" s="103">
        <v>4.8664583521864078</v>
      </c>
      <c r="S381" s="103">
        <v>4.8168442791527388</v>
      </c>
      <c r="T381" s="103">
        <v>5.0313038101667189</v>
      </c>
      <c r="U381" s="103">
        <v>5.1373930437238551</v>
      </c>
      <c r="V381" s="103">
        <v>4.5604772503146993</v>
      </c>
      <c r="W381" s="103">
        <v>4.7957241412960832</v>
      </c>
      <c r="X381" s="103">
        <v>2.2216642192805374</v>
      </c>
      <c r="Y381" s="103">
        <v>4.3311839612336209</v>
      </c>
      <c r="Z381" s="26"/>
      <c r="AA381" s="103">
        <v>5.4583359600125405</v>
      </c>
      <c r="AB381" s="42"/>
      <c r="AC381" s="26"/>
      <c r="AD381" s="103">
        <v>5.4583359600125405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-5.9117155615240335E-12</v>
      </c>
      <c r="J383" s="66">
        <v>-5.9117155615240335E-12</v>
      </c>
      <c r="K383" s="66">
        <v>-4.9999999999949978</v>
      </c>
      <c r="L383" s="66">
        <v>-4.9999999999949978</v>
      </c>
      <c r="M383" s="66">
        <v>1.5916157281026244E-12</v>
      </c>
      <c r="N383" s="66">
        <v>1.1368683772161603E-12</v>
      </c>
      <c r="O383" s="66">
        <v>1.1368683772161603E-12</v>
      </c>
      <c r="P383" s="66">
        <v>1.1368683772161603E-12</v>
      </c>
      <c r="Q383" s="66">
        <v>9.7770680440589786E-12</v>
      </c>
      <c r="R383" s="66">
        <v>1.3642420526593924E-12</v>
      </c>
      <c r="S383" s="66">
        <v>4.5474735088646412E-13</v>
      </c>
      <c r="T383" s="66">
        <v>-4.8885340220294893E-12</v>
      </c>
      <c r="U383" s="66">
        <v>-4.3058889787062071E-12</v>
      </c>
      <c r="V383" s="66">
        <v>1.2391865311656147E-11</v>
      </c>
      <c r="W383" s="66">
        <v>6.8212102632969618E-13</v>
      </c>
      <c r="X383" s="66">
        <v>-4.5474735088646412E-13</v>
      </c>
      <c r="Y383" s="66">
        <v>4.5474735088646412E-12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-398.54734999999903</v>
      </c>
      <c r="N388" s="77">
        <v>-515.89012000000105</v>
      </c>
      <c r="O388" s="77">
        <v>-623.49858999999697</v>
      </c>
      <c r="P388" s="77">
        <v>-657.62939999999901</v>
      </c>
      <c r="Q388" s="77">
        <v>-483.63840000000101</v>
      </c>
      <c r="R388" s="77">
        <v>-376.535899999994</v>
      </c>
      <c r="S388" s="77">
        <v>0</v>
      </c>
      <c r="T388" s="77">
        <v>347.06782000000101</v>
      </c>
      <c r="U388" s="77">
        <v>570.24770000000399</v>
      </c>
      <c r="V388" s="77">
        <v>1534.58719000001</v>
      </c>
      <c r="W388" s="77">
        <v>1921.2168899999999</v>
      </c>
      <c r="X388" s="77">
        <v>2935.37718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-373.94970999999998</v>
      </c>
      <c r="N389" s="77">
        <v>-709.86254000000099</v>
      </c>
      <c r="O389" s="77">
        <v>-522.83264999999597</v>
      </c>
      <c r="P389" s="77">
        <v>-466.62684000000098</v>
      </c>
      <c r="Q389" s="77">
        <v>-219.00772999999899</v>
      </c>
      <c r="R389" s="77">
        <v>-403.86188999999598</v>
      </c>
      <c r="S389" s="77">
        <v>-178.803130000001</v>
      </c>
      <c r="T389" s="77">
        <v>384.01220000000097</v>
      </c>
      <c r="U389" s="77">
        <v>897.97199000000296</v>
      </c>
      <c r="V389" s="77">
        <v>1502.2885900000099</v>
      </c>
      <c r="W389" s="77">
        <v>1949.1447000000101</v>
      </c>
      <c r="X389" s="77">
        <v>3587.0337599999998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3007.188780000005</v>
      </c>
      <c r="M390" s="77">
        <v>250.59906500000042</v>
      </c>
      <c r="N390" s="77">
        <v>501.19813000000084</v>
      </c>
      <c r="O390" s="77">
        <v>751.79719500000135</v>
      </c>
      <c r="P390" s="77">
        <v>1002.3962600000017</v>
      </c>
      <c r="Q390" s="77">
        <v>1252.9953250000019</v>
      </c>
      <c r="R390" s="77">
        <v>1503.5943900000027</v>
      </c>
      <c r="S390" s="77">
        <v>1754.193455000003</v>
      </c>
      <c r="T390" s="77">
        <v>2004.7925200000034</v>
      </c>
      <c r="U390" s="77">
        <v>2255.3915850000035</v>
      </c>
      <c r="V390" s="77">
        <v>2505.9906500000038</v>
      </c>
      <c r="W390" s="77">
        <v>2756.5897150000042</v>
      </c>
      <c r="X390" s="77">
        <v>3007.1887800000054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-489.23702999999898</v>
      </c>
      <c r="N391" s="77">
        <v>-1161.36977</v>
      </c>
      <c r="O391" s="77">
        <v>-1386.2177099999999</v>
      </c>
      <c r="P391" s="77">
        <v>-1863.2227700000001</v>
      </c>
      <c r="Q391" s="77">
        <v>-1802.96705</v>
      </c>
      <c r="R391" s="77">
        <v>-1306.4429</v>
      </c>
      <c r="S391" s="77">
        <v>-672.38053000000002</v>
      </c>
      <c r="T391" s="77">
        <v>-539.64669999999398</v>
      </c>
      <c r="U391" s="77">
        <v>105.07178000000501</v>
      </c>
      <c r="V391" s="77">
        <v>851.69889999999998</v>
      </c>
      <c r="W391" s="77">
        <v>1209.7393</v>
      </c>
      <c r="X391" s="77">
        <v>3074.1973200000002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3007.188780000005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3074.1973200000002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D9:AD10"/>
    <mergeCell ref="AE9:AE10"/>
    <mergeCell ref="AA9:AA10"/>
    <mergeCell ref="AB9:AB10"/>
  </mergeCells>
  <conditionalFormatting sqref="AA367:AA370 AB1:AB1048576">
    <cfRule type="expression" dxfId="728" priority="13" stopIfTrue="1">
      <formula>($C1&gt;0)</formula>
    </cfRule>
    <cfRule type="expression" dxfId="727" priority="14" stopIfTrue="1">
      <formula>AND($C1&lt;0,$C1&gt;=$AB$2)</formula>
    </cfRule>
    <cfRule type="expression" dxfId="726" priority="15" stopIfTrue="1">
      <formula>($C1&lt;$AB$2)</formula>
    </cfRule>
  </conditionalFormatting>
  <conditionalFormatting sqref="AA367:AD367 AA370:AD370 AE1:AE307 AE309 AE311:AE1048576">
    <cfRule type="expression" dxfId="725" priority="25" stopIfTrue="1">
      <formula>($D1&gt;0)</formula>
    </cfRule>
    <cfRule type="expression" dxfId="724" priority="26" stopIfTrue="1">
      <formula>AND($D1&lt;0,$D1&gt;=$AE$2)</formula>
    </cfRule>
    <cfRule type="expression" dxfId="723" priority="27" stopIfTrue="1">
      <formula>($D1&lt;$AE$2)</formula>
    </cfRule>
  </conditionalFormatting>
  <conditionalFormatting sqref="AB367:AB369">
    <cfRule type="expression" dxfId="722" priority="10" stopIfTrue="1">
      <formula>($C367&gt;0)</formula>
    </cfRule>
    <cfRule type="expression" dxfId="721" priority="11" stopIfTrue="1">
      <formula>AND($C367&lt;0,$C367&gt;=$AB$2)</formula>
    </cfRule>
    <cfRule type="expression" dxfId="720" priority="12" stopIfTrue="1">
      <formula>($C367&lt;$AB$2)</formula>
    </cfRule>
  </conditionalFormatting>
  <conditionalFormatting sqref="AE367:AE370">
    <cfRule type="expression" dxfId="719" priority="7" stopIfTrue="1">
      <formula>($D367&gt;0)</formula>
    </cfRule>
    <cfRule type="expression" dxfId="718" priority="8" stopIfTrue="1">
      <formula>AND($D367&lt;0,$D367&gt;=$AE$2)</formula>
    </cfRule>
    <cfRule type="expression" dxfId="717" priority="9" stopIfTrue="1">
      <formula>($D367&lt;$AE$2)</formula>
    </cfRule>
  </conditionalFormatting>
  <conditionalFormatting sqref="AE308">
    <cfRule type="expression" dxfId="716" priority="4" stopIfTrue="1">
      <formula>($D308&gt;0)</formula>
    </cfRule>
    <cfRule type="expression" dxfId="715" priority="5" stopIfTrue="1">
      <formula>AND($D308&lt;0,$D308&gt;=$AE$2)</formula>
    </cfRule>
    <cfRule type="expression" dxfId="714" priority="6" stopIfTrue="1">
      <formula>($D308&lt;$AE$2)</formula>
    </cfRule>
  </conditionalFormatting>
  <conditionalFormatting sqref="AE310">
    <cfRule type="expression" dxfId="713" priority="1" stopIfTrue="1">
      <formula>($D310&gt;0)</formula>
    </cfRule>
    <cfRule type="expression" dxfId="712" priority="2" stopIfTrue="1">
      <formula>AND($D310&lt;0,$D310&gt;=$AE$2)</formula>
    </cfRule>
    <cfRule type="expression" dxfId="711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V16" sqref="V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4.85546875" style="26" hidden="1" customWidth="1" outlineLevel="1"/>
    <col min="30" max="30" width="9.7109375" style="26" customWidth="1" collapsed="1"/>
    <col min="31" max="31" width="10.14062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763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289" t="s">
        <v>444</v>
      </c>
      <c r="K7" s="40"/>
      <c r="L7" s="40"/>
      <c r="M7" s="41"/>
      <c r="AB7" s="42"/>
      <c r="AE7" s="42"/>
    </row>
    <row r="8" spans="1:31" s="43" customFormat="1" ht="7.5" customHeight="1" x14ac:dyDescent="0.2">
      <c r="F8" s="10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47" t="s">
        <v>443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47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4.2838637341675652E-2</v>
      </c>
      <c r="D11" s="9">
        <v>4.2838637341675652E-2</v>
      </c>
      <c r="F11" s="116" t="s">
        <v>285</v>
      </c>
      <c r="G11" s="38"/>
      <c r="H11" s="81">
        <v>11296.091</v>
      </c>
      <c r="I11" s="81">
        <v>12311.441000000001</v>
      </c>
      <c r="J11" s="81">
        <v>12311.441000000001</v>
      </c>
      <c r="K11" s="108">
        <v>11430.569</v>
      </c>
      <c r="L11" s="108">
        <v>11430.569</v>
      </c>
      <c r="M11" s="81">
        <v>1169.2</v>
      </c>
      <c r="N11" s="81">
        <v>891.05399999999986</v>
      </c>
      <c r="O11" s="81">
        <v>998.17000000000007</v>
      </c>
      <c r="P11" s="81">
        <v>891.69200000000001</v>
      </c>
      <c r="Q11" s="81">
        <v>997.88199999999961</v>
      </c>
      <c r="R11" s="81">
        <v>956.85800000000017</v>
      </c>
      <c r="S11" s="81">
        <v>1156.165</v>
      </c>
      <c r="T11" s="81">
        <v>878.29700000000048</v>
      </c>
      <c r="U11" s="81">
        <v>886.91099999999915</v>
      </c>
      <c r="V11" s="81">
        <v>1099.3770000000004</v>
      </c>
      <c r="W11" s="81">
        <v>888.27900000000045</v>
      </c>
      <c r="X11" s="81">
        <v>1106.3529999999992</v>
      </c>
      <c r="Y11" s="81">
        <v>11920.237999999999</v>
      </c>
      <c r="Z11" s="53"/>
      <c r="AA11" s="81">
        <v>11430.568999999998</v>
      </c>
      <c r="AB11" s="82">
        <v>489.67</v>
      </c>
      <c r="AC11" s="53"/>
      <c r="AD11" s="81">
        <v>11430.568999999998</v>
      </c>
      <c r="AE11" s="82">
        <v>489.67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-1.0902617011285722E-2</v>
      </c>
      <c r="D12" s="9">
        <v>-1.0902617011285722E-2</v>
      </c>
      <c r="F12" s="116" t="s">
        <v>286</v>
      </c>
      <c r="G12" s="38"/>
      <c r="H12" s="81">
        <v>9406.4030000000002</v>
      </c>
      <c r="I12" s="81">
        <v>10291.877</v>
      </c>
      <c r="J12" s="81">
        <v>10291.877</v>
      </c>
      <c r="K12" s="108">
        <v>10177.373</v>
      </c>
      <c r="L12" s="108">
        <v>10177.373</v>
      </c>
      <c r="M12" s="81">
        <v>628.98500000000001</v>
      </c>
      <c r="N12" s="81">
        <v>874.15299999999991</v>
      </c>
      <c r="O12" s="81">
        <v>775.13599999999997</v>
      </c>
      <c r="P12" s="81">
        <v>1055.703</v>
      </c>
      <c r="Q12" s="81">
        <v>888.8130000000001</v>
      </c>
      <c r="R12" s="81">
        <v>865.86599999999999</v>
      </c>
      <c r="S12" s="81">
        <v>711.25900000000001</v>
      </c>
      <c r="T12" s="81">
        <v>970.22800000000007</v>
      </c>
      <c r="U12" s="81">
        <v>902.79299999999967</v>
      </c>
      <c r="V12" s="81">
        <v>756.871000000001</v>
      </c>
      <c r="W12" s="81">
        <v>887.6309999999994</v>
      </c>
      <c r="X12" s="81">
        <v>748.97700000000077</v>
      </c>
      <c r="Y12" s="81">
        <v>10066.415000000001</v>
      </c>
      <c r="Z12" s="53"/>
      <c r="AA12" s="81">
        <v>10177.373</v>
      </c>
      <c r="AB12" s="82">
        <v>-110.96</v>
      </c>
      <c r="AC12" s="53"/>
      <c r="AD12" s="81">
        <v>10177.373</v>
      </c>
      <c r="AE12" s="82">
        <v>-110.96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-5.6929035263970182E-2</v>
      </c>
      <c r="D14" s="9">
        <v>-5.6929035263970182E-2</v>
      </c>
      <c r="F14" s="116" t="s">
        <v>288</v>
      </c>
      <c r="G14" s="38"/>
      <c r="H14" s="81">
        <v>2807.7860000000001</v>
      </c>
      <c r="I14" s="81">
        <v>2005.18</v>
      </c>
      <c r="J14" s="81">
        <v>2005.18</v>
      </c>
      <c r="K14" s="108">
        <v>2060.46</v>
      </c>
      <c r="L14" s="108">
        <v>2060.46</v>
      </c>
      <c r="M14" s="81">
        <v>205.00399999999999</v>
      </c>
      <c r="N14" s="81">
        <v>175.24800000000002</v>
      </c>
      <c r="O14" s="81">
        <v>139.15399999999994</v>
      </c>
      <c r="P14" s="81">
        <v>151.44800000000009</v>
      </c>
      <c r="Q14" s="81">
        <v>157.82499999999993</v>
      </c>
      <c r="R14" s="81">
        <v>144.90700000000004</v>
      </c>
      <c r="S14" s="81">
        <v>150.48000000000002</v>
      </c>
      <c r="T14" s="81">
        <v>151.404</v>
      </c>
      <c r="U14" s="81">
        <v>158.1579999999999</v>
      </c>
      <c r="V14" s="81">
        <v>159.298</v>
      </c>
      <c r="W14" s="81">
        <v>164.21199999999999</v>
      </c>
      <c r="X14" s="81">
        <v>186.01999999999998</v>
      </c>
      <c r="Y14" s="81">
        <v>1943.1579999999999</v>
      </c>
      <c r="Z14" s="53"/>
      <c r="AA14" s="81">
        <v>2060.46</v>
      </c>
      <c r="AB14" s="82">
        <v>-117.3</v>
      </c>
      <c r="AC14" s="53"/>
      <c r="AD14" s="81">
        <v>2060.46</v>
      </c>
      <c r="AE14" s="82">
        <v>-117.3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-0.87255611875452577</v>
      </c>
      <c r="D15" s="9">
        <v>-0.87255611875452577</v>
      </c>
      <c r="F15" s="116" t="s">
        <v>289</v>
      </c>
      <c r="G15" s="38"/>
      <c r="H15" s="81">
        <v>5.5060000000000002</v>
      </c>
      <c r="I15" s="81">
        <v>2.976</v>
      </c>
      <c r="J15" s="81">
        <v>2.976</v>
      </c>
      <c r="K15" s="108">
        <v>2.762</v>
      </c>
      <c r="L15" s="108">
        <v>2.762</v>
      </c>
      <c r="M15" s="81">
        <v>-0.52700000000000002</v>
      </c>
      <c r="N15" s="81">
        <v>0.59000000000000008</v>
      </c>
      <c r="O15" s="81">
        <v>3.0000000000000041E-2</v>
      </c>
      <c r="P15" s="81">
        <v>2.8999999999999901E-2</v>
      </c>
      <c r="Q15" s="81">
        <v>0.03</v>
      </c>
      <c r="R15" s="81">
        <v>2.7999999999999997E-2</v>
      </c>
      <c r="S15" s="81">
        <v>6.0999999999999999E-2</v>
      </c>
      <c r="T15" s="81">
        <v>-2.0000000000000018E-3</v>
      </c>
      <c r="U15" s="81">
        <v>2.8000000000000025E-2</v>
      </c>
      <c r="V15" s="81">
        <v>2.899999999999997E-2</v>
      </c>
      <c r="W15" s="81">
        <v>2.8000000000000025E-2</v>
      </c>
      <c r="X15" s="81">
        <v>2.9999999999999971E-2</v>
      </c>
      <c r="Y15" s="81">
        <v>0.35399999999999998</v>
      </c>
      <c r="Z15" s="53"/>
      <c r="AA15" s="81">
        <v>2.762</v>
      </c>
      <c r="AB15" s="82">
        <v>-2.41</v>
      </c>
      <c r="AC15" s="53"/>
      <c r="AD15" s="81">
        <v>2.762</v>
      </c>
      <c r="AE15" s="82">
        <v>-2.41</v>
      </c>
    </row>
    <row r="16" spans="1:31" ht="18" customHeight="1" collapsed="1" x14ac:dyDescent="0.2">
      <c r="A16" s="52" t="s">
        <v>6</v>
      </c>
      <c r="B16" s="52" t="s">
        <v>210</v>
      </c>
      <c r="C16" s="9">
        <v>1.0826188078773009E-2</v>
      </c>
      <c r="D16" s="9">
        <v>1.0826188078773009E-2</v>
      </c>
      <c r="E16" s="27"/>
      <c r="F16" s="73" t="s">
        <v>290</v>
      </c>
      <c r="G16" s="38"/>
      <c r="H16" s="83">
        <v>23502.708999999999</v>
      </c>
      <c r="I16" s="83">
        <v>24612.203000000001</v>
      </c>
      <c r="J16" s="83">
        <v>24612.203000000001</v>
      </c>
      <c r="K16" s="108">
        <v>23671.305</v>
      </c>
      <c r="L16" s="108">
        <v>23671.305</v>
      </c>
      <c r="M16" s="83">
        <v>2002.7239999999999</v>
      </c>
      <c r="N16" s="83">
        <v>1941.1020000000001</v>
      </c>
      <c r="O16" s="83">
        <v>1912.5079999999998</v>
      </c>
      <c r="P16" s="83">
        <v>2098.9309999999905</v>
      </c>
      <c r="Q16" s="83">
        <v>2044.6130000000103</v>
      </c>
      <c r="R16" s="83">
        <v>1967.7179999999989</v>
      </c>
      <c r="S16" s="83">
        <v>2017.6820000000007</v>
      </c>
      <c r="T16" s="83">
        <v>1999.9390000000003</v>
      </c>
      <c r="U16" s="83">
        <v>1947.8899999999994</v>
      </c>
      <c r="V16" s="83">
        <v>2012.9379999999983</v>
      </c>
      <c r="W16" s="83">
        <v>1940.1500000000015</v>
      </c>
      <c r="X16" s="83">
        <v>2041.380000000001</v>
      </c>
      <c r="Y16" s="83">
        <v>23927.575000000001</v>
      </c>
      <c r="AA16" s="83">
        <v>23671.305000000004</v>
      </c>
      <c r="AB16" s="82">
        <v>256.27</v>
      </c>
      <c r="AD16" s="83">
        <v>23671.305000000004</v>
      </c>
      <c r="AE16" s="82">
        <v>256.27</v>
      </c>
    </row>
    <row r="17" spans="1:33" ht="18" customHeight="1" x14ac:dyDescent="0.2">
      <c r="A17" s="52" t="s">
        <v>6</v>
      </c>
      <c r="B17" s="52" t="s">
        <v>38</v>
      </c>
      <c r="C17" s="9">
        <v>-3.9734684835298052E-2</v>
      </c>
      <c r="D17" s="9">
        <v>-3.9734684835298052E-2</v>
      </c>
      <c r="F17" s="73" t="s">
        <v>291</v>
      </c>
      <c r="G17" s="38"/>
      <c r="H17" s="83">
        <v>3026.902</v>
      </c>
      <c r="I17" s="83">
        <v>2955.5680000000002</v>
      </c>
      <c r="J17" s="83">
        <v>2955.5680000000002</v>
      </c>
      <c r="K17" s="108">
        <v>3035.6350000000002</v>
      </c>
      <c r="L17" s="108">
        <v>3035.6350000000002</v>
      </c>
      <c r="M17" s="83">
        <v>581.73800000000006</v>
      </c>
      <c r="N17" s="83">
        <v>517.32899999999995</v>
      </c>
      <c r="O17" s="83">
        <v>174.92599999999993</v>
      </c>
      <c r="P17" s="83">
        <v>166.78999999999996</v>
      </c>
      <c r="Q17" s="83">
        <v>119.69900000000007</v>
      </c>
      <c r="R17" s="83">
        <v>133.78999999999996</v>
      </c>
      <c r="S17" s="83">
        <v>123.91600000000017</v>
      </c>
      <c r="T17" s="83">
        <v>119.75999999999999</v>
      </c>
      <c r="U17" s="83">
        <v>221.39499999999975</v>
      </c>
      <c r="V17" s="83">
        <v>291.65700000000015</v>
      </c>
      <c r="W17" s="83">
        <v>235.32299999999987</v>
      </c>
      <c r="X17" s="83">
        <v>228.68900000000031</v>
      </c>
      <c r="Y17" s="83">
        <v>2915.0120000000002</v>
      </c>
      <c r="AA17" s="83">
        <v>3035.6350000000002</v>
      </c>
      <c r="AB17" s="82">
        <v>-120.62</v>
      </c>
      <c r="AD17" s="83">
        <v>3035.6350000000002</v>
      </c>
      <c r="AE17" s="82">
        <v>-120.62</v>
      </c>
    </row>
    <row r="18" spans="1:33" s="25" customFormat="1" ht="18" customHeight="1" x14ac:dyDescent="0.2">
      <c r="A18" s="54"/>
      <c r="B18" s="54"/>
      <c r="C18" s="9">
        <v>5.0792041319597074E-3</v>
      </c>
      <c r="D18" s="9">
        <v>5.0792041319597074E-3</v>
      </c>
      <c r="E18" s="26"/>
      <c r="F18" s="67" t="s">
        <v>224</v>
      </c>
      <c r="G18" s="38"/>
      <c r="H18" s="84">
        <v>26529.610999999997</v>
      </c>
      <c r="I18" s="84">
        <v>27567.771000000001</v>
      </c>
      <c r="J18" s="84">
        <v>27567.771000000001</v>
      </c>
      <c r="K18" s="130">
        <v>26706.940000000002</v>
      </c>
      <c r="L18" s="130">
        <v>26706.940000000002</v>
      </c>
      <c r="M18" s="84">
        <v>2584.462</v>
      </c>
      <c r="N18" s="84">
        <v>2458.431</v>
      </c>
      <c r="O18" s="84">
        <v>2087.4339999999997</v>
      </c>
      <c r="P18" s="84">
        <v>2265.7209999999905</v>
      </c>
      <c r="Q18" s="84">
        <v>2164.3120000000104</v>
      </c>
      <c r="R18" s="84">
        <v>2101.5079999999989</v>
      </c>
      <c r="S18" s="84">
        <v>2141.5980000000009</v>
      </c>
      <c r="T18" s="84">
        <v>2119.6990000000005</v>
      </c>
      <c r="U18" s="84">
        <v>2169.2849999999989</v>
      </c>
      <c r="V18" s="84">
        <v>2304.5949999999984</v>
      </c>
      <c r="W18" s="84">
        <v>2175.4730000000013</v>
      </c>
      <c r="X18" s="84">
        <v>2270.0690000000013</v>
      </c>
      <c r="Y18" s="84">
        <v>26842.587</v>
      </c>
      <c r="Z18" s="26"/>
      <c r="AA18" s="84">
        <v>26706.940000000002</v>
      </c>
      <c r="AB18" s="82">
        <v>135.65</v>
      </c>
      <c r="AD18" s="84">
        <v>26706.940000000002</v>
      </c>
      <c r="AE18" s="82">
        <v>135.65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-6.8627301563110227E-2</v>
      </c>
      <c r="D20" s="20">
        <v>-6.8627301563110227E-2</v>
      </c>
      <c r="F20" s="148" t="s">
        <v>340</v>
      </c>
      <c r="G20" s="38"/>
      <c r="H20" s="150">
        <v>9183.0640000000003</v>
      </c>
      <c r="I20" s="150">
        <v>8521.2659999999996</v>
      </c>
      <c r="J20" s="150">
        <v>8521.2659999999996</v>
      </c>
      <c r="K20" s="151">
        <v>10498.3</v>
      </c>
      <c r="L20" s="151">
        <v>10498.3</v>
      </c>
      <c r="M20" s="150">
        <v>638.23500000000001</v>
      </c>
      <c r="N20" s="150">
        <v>570.85800000000006</v>
      </c>
      <c r="O20" s="150">
        <v>422.20100000000002</v>
      </c>
      <c r="P20" s="150">
        <v>148.3929999999998</v>
      </c>
      <c r="Q20" s="150">
        <v>599.79700000000003</v>
      </c>
      <c r="R20" s="150">
        <v>781.21300000000019</v>
      </c>
      <c r="S20" s="150">
        <v>952.00600000000031</v>
      </c>
      <c r="T20" s="150">
        <v>688.48899999999958</v>
      </c>
      <c r="U20" s="150">
        <v>1171.3890000000001</v>
      </c>
      <c r="V20" s="150">
        <v>1209.7150000000001</v>
      </c>
      <c r="W20" s="150">
        <v>1283.9740000000002</v>
      </c>
      <c r="X20" s="150">
        <v>1311.5550000000003</v>
      </c>
      <c r="Y20" s="150">
        <v>9777.8250000000007</v>
      </c>
      <c r="Z20" s="26"/>
      <c r="AA20" s="150">
        <v>10498.3</v>
      </c>
      <c r="AB20" s="82">
        <v>-720.47</v>
      </c>
      <c r="AD20" s="150">
        <v>10498.3</v>
      </c>
      <c r="AE20" s="82">
        <v>-720.47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-2.0432759999549445E-2</v>
      </c>
      <c r="D22" s="9">
        <v>-2.0432759999549445E-2</v>
      </c>
      <c r="F22" s="73" t="s">
        <v>341</v>
      </c>
      <c r="G22" s="38"/>
      <c r="H22" s="83">
        <v>458.27</v>
      </c>
      <c r="I22" s="83">
        <v>456.12200000000001</v>
      </c>
      <c r="J22" s="83">
        <v>456.12200000000001</v>
      </c>
      <c r="K22" s="108">
        <v>443.89499999999998</v>
      </c>
      <c r="L22" s="108">
        <v>443.89499999999998</v>
      </c>
      <c r="M22" s="83">
        <v>47.555</v>
      </c>
      <c r="N22" s="83">
        <v>42.666999999999994</v>
      </c>
      <c r="O22" s="83">
        <v>33.882000000000005</v>
      </c>
      <c r="P22" s="83">
        <v>17.36399999999999</v>
      </c>
      <c r="Q22" s="83">
        <v>36.136000000000024</v>
      </c>
      <c r="R22" s="83">
        <v>34.320999999999998</v>
      </c>
      <c r="S22" s="83">
        <v>9.6099999999999852</v>
      </c>
      <c r="T22" s="83">
        <v>32.944999999999993</v>
      </c>
      <c r="U22" s="83">
        <v>31.882000000000033</v>
      </c>
      <c r="V22" s="83">
        <v>49.298999999999978</v>
      </c>
      <c r="W22" s="83">
        <v>45.569999999999993</v>
      </c>
      <c r="X22" s="83">
        <v>53.590000000000032</v>
      </c>
      <c r="Y22" s="83">
        <v>434.82100000000003</v>
      </c>
      <c r="AA22" s="83">
        <v>443.89499999999998</v>
      </c>
      <c r="AB22" s="82">
        <v>-9.07</v>
      </c>
      <c r="AC22" s="56"/>
      <c r="AD22" s="83">
        <v>443.89499999999998</v>
      </c>
      <c r="AE22" s="82">
        <v>-9.07</v>
      </c>
    </row>
    <row r="23" spans="1:33" ht="18" customHeight="1" x14ac:dyDescent="0.2">
      <c r="A23" s="52" t="s">
        <v>315</v>
      </c>
      <c r="B23" s="52" t="s">
        <v>123</v>
      </c>
      <c r="C23" s="9">
        <v>5.583472920156337E-2</v>
      </c>
      <c r="D23" s="9">
        <v>5.583472920156337E-2</v>
      </c>
      <c r="F23" s="73" t="s">
        <v>342</v>
      </c>
      <c r="G23" s="38"/>
      <c r="H23" s="83">
        <v>151.11500000000001</v>
      </c>
      <c r="I23" s="83">
        <v>136.953</v>
      </c>
      <c r="J23" s="83">
        <v>136.953</v>
      </c>
      <c r="K23" s="108">
        <v>137.90700000000001</v>
      </c>
      <c r="L23" s="108">
        <v>137.90700000000001</v>
      </c>
      <c r="M23" s="83">
        <v>27.135000000000002</v>
      </c>
      <c r="N23" s="83">
        <v>11.718999999999998</v>
      </c>
      <c r="O23" s="83">
        <v>5.0829999999999984</v>
      </c>
      <c r="P23" s="83">
        <v>2.5110000000000028</v>
      </c>
      <c r="Q23" s="83">
        <v>5.5720000000000027</v>
      </c>
      <c r="R23" s="83">
        <v>8.786999999999999</v>
      </c>
      <c r="S23" s="83">
        <v>2.5079999999999956</v>
      </c>
      <c r="T23" s="83">
        <v>10.564999999999998</v>
      </c>
      <c r="U23" s="83">
        <v>11.15100000000001</v>
      </c>
      <c r="V23" s="83">
        <v>14.899000000000001</v>
      </c>
      <c r="W23" s="83">
        <v>19.274999999999991</v>
      </c>
      <c r="X23" s="83">
        <v>26.400999999999996</v>
      </c>
      <c r="Y23" s="83">
        <v>145.60599999999999</v>
      </c>
      <c r="AA23" s="83">
        <v>137.90700000000001</v>
      </c>
      <c r="AB23" s="82">
        <v>7.7</v>
      </c>
      <c r="AC23" s="56"/>
      <c r="AD23" s="83">
        <v>137.90700000000001</v>
      </c>
      <c r="AE23" s="82">
        <v>7.7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-6.8566126659355603E-2</v>
      </c>
      <c r="D24" s="69">
        <v>-6.8566126659355603E-2</v>
      </c>
      <c r="E24" s="53"/>
      <c r="F24" s="116" t="s">
        <v>343</v>
      </c>
      <c r="G24" s="38"/>
      <c r="H24" s="81">
        <v>2253.3989999999999</v>
      </c>
      <c r="I24" s="81">
        <v>2383.7570000000001</v>
      </c>
      <c r="J24" s="81">
        <v>2383.7570000000001</v>
      </c>
      <c r="K24" s="81">
        <v>2819.4679999999998</v>
      </c>
      <c r="L24" s="81">
        <v>2819.4679999999998</v>
      </c>
      <c r="M24" s="81">
        <v>344.27499999999998</v>
      </c>
      <c r="N24" s="81">
        <v>223.51400000000001</v>
      </c>
      <c r="O24" s="81">
        <v>147.34299999999996</v>
      </c>
      <c r="P24" s="81">
        <v>63.855000000000018</v>
      </c>
      <c r="Q24" s="81">
        <v>211.35900000000004</v>
      </c>
      <c r="R24" s="81">
        <v>262.96900000000005</v>
      </c>
      <c r="S24" s="81">
        <v>113.30199999999991</v>
      </c>
      <c r="T24" s="81">
        <v>204.04300000000012</v>
      </c>
      <c r="U24" s="81">
        <v>260.93399999999997</v>
      </c>
      <c r="V24" s="81">
        <v>285.72699999999986</v>
      </c>
      <c r="W24" s="81">
        <v>221.52199999999993</v>
      </c>
      <c r="X24" s="81">
        <v>287.30300000000034</v>
      </c>
      <c r="Y24" s="81">
        <v>2626.1460000000002</v>
      </c>
      <c r="AA24" s="81">
        <v>2819.4679999999994</v>
      </c>
      <c r="AB24" s="85">
        <v>-193.32</v>
      </c>
      <c r="AC24" s="53"/>
      <c r="AD24" s="81">
        <v>2819.4679999999994</v>
      </c>
      <c r="AE24" s="85">
        <v>-193.32</v>
      </c>
    </row>
    <row r="25" spans="1:33" ht="18" customHeight="1" collapsed="1" x14ac:dyDescent="0.2">
      <c r="A25" s="54"/>
      <c r="B25" s="54"/>
      <c r="C25" s="9">
        <v>-9.4962859271635336E-3</v>
      </c>
      <c r="D25" s="9">
        <v>-9.4962859271635336E-3</v>
      </c>
      <c r="F25" s="73" t="s">
        <v>385</v>
      </c>
      <c r="G25" s="38"/>
      <c r="H25" s="83">
        <v>1825.2079999999999</v>
      </c>
      <c r="I25" s="83">
        <v>1876.431</v>
      </c>
      <c r="J25" s="83">
        <v>1876.431</v>
      </c>
      <c r="K25" s="108">
        <v>2214.5499999999997</v>
      </c>
      <c r="L25" s="108">
        <v>2214.5499999999997</v>
      </c>
      <c r="M25" s="83">
        <v>290.90899999999999</v>
      </c>
      <c r="N25" s="83">
        <v>182.97800000000001</v>
      </c>
      <c r="O25" s="83">
        <v>137.43999999999994</v>
      </c>
      <c r="P25" s="83">
        <v>55.568000000000019</v>
      </c>
      <c r="Q25" s="83">
        <v>191.95300000000003</v>
      </c>
      <c r="R25" s="83">
        <v>233.20000000000007</v>
      </c>
      <c r="S25" s="83">
        <v>103.17399999999991</v>
      </c>
      <c r="T25" s="83">
        <v>143.78400000000011</v>
      </c>
      <c r="U25" s="83">
        <v>234.08399999999997</v>
      </c>
      <c r="V25" s="83">
        <v>224.97899999999987</v>
      </c>
      <c r="W25" s="83">
        <v>159.38099999999991</v>
      </c>
      <c r="X25" s="83">
        <v>236.07300000000035</v>
      </c>
      <c r="Y25" s="83">
        <v>2193.5230000000001</v>
      </c>
      <c r="AA25" s="83">
        <v>2214.5499999999997</v>
      </c>
      <c r="AB25" s="82">
        <v>-21.03</v>
      </c>
      <c r="AC25" s="56"/>
      <c r="AD25" s="83">
        <v>2214.5499999999997</v>
      </c>
      <c r="AE25" s="82">
        <v>-21.03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0.99960952752830923</v>
      </c>
      <c r="D26" s="9">
        <v>0.99960952752830923</v>
      </c>
      <c r="F26" s="73" t="s">
        <v>345</v>
      </c>
      <c r="G26" s="38"/>
      <c r="H26" s="83">
        <v>47.683</v>
      </c>
      <c r="I26" s="83">
        <v>10.615</v>
      </c>
      <c r="J26" s="83">
        <v>10.615</v>
      </c>
      <c r="K26" s="108">
        <v>0</v>
      </c>
      <c r="L26" s="108">
        <v>0</v>
      </c>
      <c r="M26" s="83">
        <v>1.9950000000000001</v>
      </c>
      <c r="N26" s="83">
        <v>2.9269999999999996</v>
      </c>
      <c r="O26" s="83">
        <v>0</v>
      </c>
      <c r="P26" s="83">
        <v>0</v>
      </c>
      <c r="Q26" s="83">
        <v>2.5230000000000006</v>
      </c>
      <c r="R26" s="83">
        <v>0</v>
      </c>
      <c r="S26" s="83">
        <v>0</v>
      </c>
      <c r="T26" s="83">
        <v>0</v>
      </c>
      <c r="U26" s="83">
        <v>0.23799999999999955</v>
      </c>
      <c r="V26" s="83">
        <v>0</v>
      </c>
      <c r="W26" s="83">
        <v>0</v>
      </c>
      <c r="X26" s="83">
        <v>0</v>
      </c>
      <c r="Y26" s="83">
        <v>7.6829999999999998</v>
      </c>
      <c r="AA26" s="83">
        <v>0</v>
      </c>
      <c r="AB26" s="82">
        <v>7.68</v>
      </c>
      <c r="AC26" s="56"/>
      <c r="AD26" s="83">
        <v>0</v>
      </c>
      <c r="AE26" s="82">
        <v>7.68</v>
      </c>
    </row>
    <row r="27" spans="1:33" ht="18" customHeight="1" x14ac:dyDescent="0.2">
      <c r="A27" s="52" t="s">
        <v>315</v>
      </c>
      <c r="B27" s="52" t="s">
        <v>346</v>
      </c>
      <c r="C27" s="9">
        <v>-0.2371478472169489</v>
      </c>
      <c r="D27" s="9">
        <v>-0.2371478472169489</v>
      </c>
      <c r="F27" s="73" t="s">
        <v>347</v>
      </c>
      <c r="G27" s="38"/>
      <c r="H27" s="83">
        <v>396.66800000000001</v>
      </c>
      <c r="I27" s="83">
        <v>374.64800000000002</v>
      </c>
      <c r="J27" s="83">
        <v>374.64800000000002</v>
      </c>
      <c r="K27" s="108">
        <v>395.07</v>
      </c>
      <c r="L27" s="108">
        <v>395.07</v>
      </c>
      <c r="M27" s="83">
        <v>38.963999999999999</v>
      </c>
      <c r="N27" s="83">
        <v>23.663000000000004</v>
      </c>
      <c r="O27" s="83">
        <v>24.85</v>
      </c>
      <c r="P27" s="83">
        <v>8.0859999999999985</v>
      </c>
      <c r="Q27" s="83">
        <v>21.620000000000005</v>
      </c>
      <c r="R27" s="83">
        <v>36.021000000000001</v>
      </c>
      <c r="S27" s="83">
        <v>24.627999999999986</v>
      </c>
      <c r="T27" s="83">
        <v>9.0930000000000177</v>
      </c>
      <c r="U27" s="83">
        <v>15.030999999999977</v>
      </c>
      <c r="V27" s="83">
        <v>40.878000000000014</v>
      </c>
      <c r="W27" s="83">
        <v>36.334000000000003</v>
      </c>
      <c r="X27" s="83">
        <v>22.20999999999998</v>
      </c>
      <c r="Y27" s="83">
        <v>301.37799999999999</v>
      </c>
      <c r="AA27" s="83">
        <v>395.07</v>
      </c>
      <c r="AB27" s="82">
        <v>-93.69</v>
      </c>
      <c r="AC27" s="56"/>
      <c r="AD27" s="83">
        <v>395.07</v>
      </c>
      <c r="AE27" s="82">
        <v>-93.69</v>
      </c>
    </row>
    <row r="28" spans="1:33" ht="18" customHeight="1" x14ac:dyDescent="0.2">
      <c r="A28" s="52" t="s">
        <v>315</v>
      </c>
      <c r="B28" s="52" t="s">
        <v>349</v>
      </c>
      <c r="C28" s="9">
        <v>1.0000318684470506</v>
      </c>
      <c r="D28" s="9">
        <v>1.0000318684470506</v>
      </c>
      <c r="F28" s="73" t="s">
        <v>350</v>
      </c>
      <c r="G28" s="38"/>
      <c r="H28" s="83">
        <v>12.647</v>
      </c>
      <c r="I28" s="83">
        <v>22.163</v>
      </c>
      <c r="J28" s="83">
        <v>22.163</v>
      </c>
      <c r="K28" s="108">
        <v>0</v>
      </c>
      <c r="L28" s="108">
        <v>0</v>
      </c>
      <c r="M28" s="83">
        <v>0.379</v>
      </c>
      <c r="N28" s="83">
        <v>3.3319999999999999</v>
      </c>
      <c r="O28" s="83">
        <v>4.7249999999999996</v>
      </c>
      <c r="P28" s="83">
        <v>3.8949999999999996</v>
      </c>
      <c r="Q28" s="83">
        <v>3.6490000000000009</v>
      </c>
      <c r="R28" s="83">
        <v>5.0869999999999997</v>
      </c>
      <c r="S28" s="83">
        <v>0</v>
      </c>
      <c r="T28" s="83">
        <v>4.1580000000000013</v>
      </c>
      <c r="U28" s="83">
        <v>0.125</v>
      </c>
      <c r="V28" s="83">
        <v>0.91799999999999926</v>
      </c>
      <c r="W28" s="83">
        <v>4.3960000000000008</v>
      </c>
      <c r="X28" s="83">
        <v>0.71499999999999986</v>
      </c>
      <c r="Y28" s="83">
        <v>31.379000000000001</v>
      </c>
      <c r="AA28" s="83">
        <v>0</v>
      </c>
      <c r="AB28" s="82">
        <v>31.38</v>
      </c>
      <c r="AC28" s="56"/>
      <c r="AD28" s="83">
        <v>0</v>
      </c>
      <c r="AE28" s="82">
        <v>31.38</v>
      </c>
    </row>
    <row r="29" spans="1:33" ht="18" customHeight="1" x14ac:dyDescent="0.2">
      <c r="A29" s="52" t="s">
        <v>315</v>
      </c>
      <c r="B29" s="52" t="s">
        <v>351</v>
      </c>
      <c r="C29" s="9">
        <v>1</v>
      </c>
      <c r="D29" s="9">
        <v>1</v>
      </c>
      <c r="F29" s="73" t="s">
        <v>352</v>
      </c>
      <c r="G29" s="38"/>
      <c r="H29" s="83">
        <v>14.978</v>
      </c>
      <c r="I29" s="83">
        <v>21.027000000000001</v>
      </c>
      <c r="J29" s="83">
        <v>21.027000000000001</v>
      </c>
      <c r="K29" s="108">
        <v>0</v>
      </c>
      <c r="L29" s="108">
        <v>0</v>
      </c>
      <c r="M29" s="83">
        <v>0.192</v>
      </c>
      <c r="N29" s="83">
        <v>3.177</v>
      </c>
      <c r="O29" s="83">
        <v>1.2090000000000001</v>
      </c>
      <c r="P29" s="83">
        <v>0.86599999999999966</v>
      </c>
      <c r="Q29" s="83">
        <v>1.7629999999999999</v>
      </c>
      <c r="R29" s="83">
        <v>1.117</v>
      </c>
      <c r="S29" s="83">
        <v>0</v>
      </c>
      <c r="T29" s="83">
        <v>6.0289999999999999</v>
      </c>
      <c r="U29" s="83">
        <v>3.474000000000002</v>
      </c>
      <c r="V29" s="83">
        <v>1.7239999999999966</v>
      </c>
      <c r="W29" s="83">
        <v>1.4590000000000032</v>
      </c>
      <c r="X29" s="83">
        <v>0</v>
      </c>
      <c r="Y29" s="83">
        <v>21.01</v>
      </c>
      <c r="AA29" s="83">
        <v>0</v>
      </c>
      <c r="AB29" s="82">
        <v>21.01</v>
      </c>
      <c r="AC29" s="56"/>
      <c r="AD29" s="83">
        <v>0</v>
      </c>
      <c r="AE29" s="82">
        <v>21.01</v>
      </c>
    </row>
    <row r="30" spans="1:33" ht="18" customHeight="1" x14ac:dyDescent="0.2">
      <c r="A30" s="52" t="s">
        <v>315</v>
      </c>
      <c r="B30" s="52" t="s">
        <v>353</v>
      </c>
      <c r="C30" s="9">
        <v>-0.20100000000000001</v>
      </c>
      <c r="D30" s="9">
        <v>-0.20100000000000001</v>
      </c>
      <c r="F30" s="73" t="s">
        <v>437</v>
      </c>
      <c r="G30" s="38"/>
      <c r="H30" s="83">
        <v>4.0119999999999996</v>
      </c>
      <c r="I30" s="83">
        <v>1.2789999999999999</v>
      </c>
      <c r="J30" s="83">
        <v>1.2789999999999999</v>
      </c>
      <c r="K30" s="108">
        <v>30</v>
      </c>
      <c r="L30" s="108">
        <v>30</v>
      </c>
      <c r="M30" s="83">
        <v>0</v>
      </c>
      <c r="N30" s="83">
        <v>0</v>
      </c>
      <c r="O30" s="83">
        <v>0</v>
      </c>
      <c r="P30" s="83">
        <v>0</v>
      </c>
      <c r="Q30" s="83">
        <v>3.3879999999999999</v>
      </c>
      <c r="R30" s="83">
        <v>0</v>
      </c>
      <c r="S30" s="83">
        <v>0</v>
      </c>
      <c r="T30" s="83">
        <v>0</v>
      </c>
      <c r="U30" s="83">
        <v>0</v>
      </c>
      <c r="V30" s="83">
        <v>3.266</v>
      </c>
      <c r="W30" s="83">
        <v>3.8200000000000003</v>
      </c>
      <c r="X30" s="83">
        <v>13.495999999999999</v>
      </c>
      <c r="Y30" s="83">
        <v>23.97</v>
      </c>
      <c r="AA30" s="83">
        <v>30</v>
      </c>
      <c r="AB30" s="82">
        <v>-6.03</v>
      </c>
      <c r="AC30" s="56"/>
      <c r="AD30" s="83">
        <v>30</v>
      </c>
      <c r="AE30" s="82">
        <v>-6.03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0.23400000000000001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1.0000646788694061</v>
      </c>
      <c r="D32" s="9">
        <v>1.0000646788694061</v>
      </c>
      <c r="F32" s="73" t="s">
        <v>356</v>
      </c>
      <c r="G32" s="38"/>
      <c r="H32" s="83">
        <v>19.59499999999926</v>
      </c>
      <c r="I32" s="83">
        <v>3.4289999999989931</v>
      </c>
      <c r="J32" s="83">
        <v>3.4289999999989931</v>
      </c>
      <c r="K32" s="108">
        <v>0</v>
      </c>
      <c r="L32" s="108">
        <v>0</v>
      </c>
      <c r="M32" s="83">
        <v>-6.8833827526759706E-14</v>
      </c>
      <c r="N32" s="83">
        <v>5.6690000000000538</v>
      </c>
      <c r="O32" s="83">
        <v>1.5429999999999224</v>
      </c>
      <c r="P32" s="83">
        <v>1.5631940186722204E-13</v>
      </c>
      <c r="Q32" s="83">
        <v>4.0000000000004832</v>
      </c>
      <c r="R32" s="83">
        <v>21.486999999999764</v>
      </c>
      <c r="S32" s="83">
        <v>28.857999999999727</v>
      </c>
      <c r="T32" s="83">
        <v>0.22900000000029763</v>
      </c>
      <c r="U32" s="83">
        <v>8.5833562479820102E-12</v>
      </c>
      <c r="V32" s="83">
        <v>2.5249999999916213</v>
      </c>
      <c r="W32" s="83">
        <v>4.8189999999998712</v>
      </c>
      <c r="X32" s="83">
        <v>8.1749999999998444</v>
      </c>
      <c r="Y32" s="83">
        <v>77.305000000000561</v>
      </c>
      <c r="AA32" s="83">
        <v>0</v>
      </c>
      <c r="AB32" s="82">
        <v>77.31</v>
      </c>
      <c r="AC32" s="56"/>
      <c r="AD32" s="83">
        <v>0</v>
      </c>
      <c r="AE32" s="82">
        <v>77.31</v>
      </c>
    </row>
    <row r="33" spans="1:33" s="25" customFormat="1" ht="18" customHeight="1" x14ac:dyDescent="0.2">
      <c r="A33" s="54"/>
      <c r="B33" s="54"/>
      <c r="C33" s="20">
        <v>4.7339342687794392E-3</v>
      </c>
      <c r="D33" s="20">
        <v>4.7339342687794392E-3</v>
      </c>
      <c r="F33" s="148" t="s">
        <v>386</v>
      </c>
      <c r="G33" s="38"/>
      <c r="H33" s="150">
        <v>2930.4099999999994</v>
      </c>
      <c r="I33" s="150">
        <v>2902.6669999999995</v>
      </c>
      <c r="J33" s="150">
        <v>2902.6669999999995</v>
      </c>
      <c r="K33" s="151">
        <v>3221.422</v>
      </c>
      <c r="L33" s="151">
        <v>3221.422</v>
      </c>
      <c r="M33" s="150">
        <v>407.12899999999996</v>
      </c>
      <c r="N33" s="150">
        <v>276.13200000000006</v>
      </c>
      <c r="O33" s="150">
        <v>208.73199999999986</v>
      </c>
      <c r="P33" s="150">
        <v>88.290000000000163</v>
      </c>
      <c r="Q33" s="150">
        <v>270.6040000000005</v>
      </c>
      <c r="R33" s="150">
        <v>340.01999999999981</v>
      </c>
      <c r="S33" s="150">
        <v>168.77799999999959</v>
      </c>
      <c r="T33" s="150">
        <v>206.80300000000042</v>
      </c>
      <c r="U33" s="150">
        <v>295.98500000000854</v>
      </c>
      <c r="V33" s="150">
        <v>338.48799999999147</v>
      </c>
      <c r="W33" s="150">
        <v>275.05399999999975</v>
      </c>
      <c r="X33" s="150">
        <v>360.66000000000014</v>
      </c>
      <c r="Y33" s="150">
        <v>3236.6750000000011</v>
      </c>
      <c r="Z33" s="26"/>
      <c r="AA33" s="150">
        <v>3221.422</v>
      </c>
      <c r="AB33" s="82">
        <v>15.25</v>
      </c>
      <c r="AD33" s="150">
        <v>3221.422</v>
      </c>
      <c r="AE33" s="82">
        <v>15.25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-0.1000168535081449</v>
      </c>
      <c r="D35" s="69">
        <v>-0.1000168535081449</v>
      </c>
      <c r="E35" s="53"/>
      <c r="F35" s="116" t="s">
        <v>359</v>
      </c>
      <c r="G35" s="38"/>
      <c r="H35" s="81">
        <v>159.68899999999999</v>
      </c>
      <c r="I35" s="81">
        <v>152.63300000000001</v>
      </c>
      <c r="J35" s="81">
        <v>152.63300000000001</v>
      </c>
      <c r="K35" s="81">
        <v>172.071</v>
      </c>
      <c r="L35" s="81">
        <v>172.071</v>
      </c>
      <c r="M35" s="81">
        <v>11.97</v>
      </c>
      <c r="N35" s="81">
        <v>12.319000000000001</v>
      </c>
      <c r="O35" s="81">
        <v>9.9780000000000015</v>
      </c>
      <c r="P35" s="81">
        <v>1.3239999999999981</v>
      </c>
      <c r="Q35" s="81">
        <v>11.917999999999999</v>
      </c>
      <c r="R35" s="81">
        <v>10.527999999999999</v>
      </c>
      <c r="S35" s="81">
        <v>3.445999999999998</v>
      </c>
      <c r="T35" s="81">
        <v>23.586999999999996</v>
      </c>
      <c r="U35" s="81">
        <v>13.058000000000007</v>
      </c>
      <c r="V35" s="81">
        <v>15.293000000000006</v>
      </c>
      <c r="W35" s="81">
        <v>25.522000000000006</v>
      </c>
      <c r="X35" s="81">
        <v>15.920999999999992</v>
      </c>
      <c r="Y35" s="81">
        <v>154.864</v>
      </c>
      <c r="AA35" s="81">
        <v>172.071</v>
      </c>
      <c r="AB35" s="85">
        <v>-17.21</v>
      </c>
      <c r="AC35" s="53"/>
      <c r="AD35" s="81">
        <v>172.071</v>
      </c>
      <c r="AE35" s="85">
        <v>-17.21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1.0003158060950577</v>
      </c>
      <c r="D36" s="69">
        <v>1.0003158060950577</v>
      </c>
      <c r="E36" s="53"/>
      <c r="F36" s="116" t="s">
        <v>360</v>
      </c>
      <c r="G36" s="38"/>
      <c r="H36" s="81">
        <v>2.157</v>
      </c>
      <c r="I36" s="81">
        <v>9.0269999999999992</v>
      </c>
      <c r="J36" s="81">
        <v>9.0269999999999992</v>
      </c>
      <c r="K36" s="81">
        <v>0</v>
      </c>
      <c r="L36" s="81">
        <v>0</v>
      </c>
      <c r="M36" s="81">
        <v>0</v>
      </c>
      <c r="N36" s="81">
        <v>0.53800000000000003</v>
      </c>
      <c r="O36" s="81">
        <v>4.6999999999999931E-2</v>
      </c>
      <c r="P36" s="81">
        <v>0</v>
      </c>
      <c r="Q36" s="81">
        <v>0.10699999999999998</v>
      </c>
      <c r="R36" s="81">
        <v>0.85200000000000009</v>
      </c>
      <c r="S36" s="81">
        <v>0</v>
      </c>
      <c r="T36" s="81">
        <v>1.363</v>
      </c>
      <c r="U36" s="81">
        <v>1.4299999999999997</v>
      </c>
      <c r="V36" s="81">
        <v>1.9670000000000005</v>
      </c>
      <c r="W36" s="81">
        <v>0.82200000000000006</v>
      </c>
      <c r="X36" s="81">
        <v>5.54</v>
      </c>
      <c r="Y36" s="81">
        <v>12.666</v>
      </c>
      <c r="AA36" s="81">
        <v>0</v>
      </c>
      <c r="AB36" s="85">
        <v>12.67</v>
      </c>
      <c r="AC36" s="53"/>
      <c r="AD36" s="81">
        <v>0</v>
      </c>
      <c r="AE36" s="85">
        <v>12.67</v>
      </c>
    </row>
    <row r="37" spans="1:33" ht="18" customHeight="1" collapsed="1" x14ac:dyDescent="0.2">
      <c r="A37" s="54"/>
      <c r="B37" s="54"/>
      <c r="C37" s="9">
        <v>-2.6384457578557688E-2</v>
      </c>
      <c r="D37" s="9">
        <v>-2.6384457578557688E-2</v>
      </c>
      <c r="F37" s="73" t="s">
        <v>328</v>
      </c>
      <c r="G37" s="38"/>
      <c r="H37" s="83">
        <v>161.846</v>
      </c>
      <c r="I37" s="83">
        <v>161.66</v>
      </c>
      <c r="J37" s="83">
        <v>161.66</v>
      </c>
      <c r="K37" s="108">
        <v>172.071</v>
      </c>
      <c r="L37" s="108">
        <v>172.071</v>
      </c>
      <c r="M37" s="83">
        <v>11.97</v>
      </c>
      <c r="N37" s="83">
        <v>12.857000000000001</v>
      </c>
      <c r="O37" s="83">
        <v>10.025000000000002</v>
      </c>
      <c r="P37" s="83">
        <v>1.3239999999999981</v>
      </c>
      <c r="Q37" s="83">
        <v>12.024999999999999</v>
      </c>
      <c r="R37" s="83">
        <v>11.379999999999999</v>
      </c>
      <c r="S37" s="83">
        <v>3.445999999999998</v>
      </c>
      <c r="T37" s="83">
        <v>24.949999999999996</v>
      </c>
      <c r="U37" s="83">
        <v>14.488000000000007</v>
      </c>
      <c r="V37" s="83">
        <v>17.260000000000005</v>
      </c>
      <c r="W37" s="83">
        <v>26.344000000000005</v>
      </c>
      <c r="X37" s="83">
        <v>21.460999999999991</v>
      </c>
      <c r="Y37" s="83">
        <v>167.53</v>
      </c>
      <c r="AA37" s="83">
        <v>172.071</v>
      </c>
      <c r="AB37" s="82">
        <v>-4.54</v>
      </c>
      <c r="AC37" s="56"/>
      <c r="AD37" s="83">
        <v>172.071</v>
      </c>
      <c r="AE37" s="82">
        <v>-4.54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-0.39117698597165235</v>
      </c>
      <c r="D38" s="69">
        <v>-0.39117698597165235</v>
      </c>
      <c r="E38" s="53"/>
      <c r="F38" s="116" t="s">
        <v>357</v>
      </c>
      <c r="G38" s="38"/>
      <c r="H38" s="81">
        <v>335.75200000000001</v>
      </c>
      <c r="I38" s="81">
        <v>472.803</v>
      </c>
      <c r="J38" s="81">
        <v>472.803</v>
      </c>
      <c r="K38" s="81">
        <v>604.91800000000001</v>
      </c>
      <c r="L38" s="81">
        <v>604.91800000000001</v>
      </c>
      <c r="M38" s="81">
        <v>44.915999999999997</v>
      </c>
      <c r="N38" s="81">
        <v>36.628</v>
      </c>
      <c r="O38" s="81">
        <v>17.564000000000007</v>
      </c>
      <c r="P38" s="81">
        <v>0</v>
      </c>
      <c r="Q38" s="81">
        <v>25.588999999999999</v>
      </c>
      <c r="R38" s="81">
        <v>24.663999999999987</v>
      </c>
      <c r="S38" s="81">
        <v>10.046999999999997</v>
      </c>
      <c r="T38" s="81">
        <v>48.366000000000014</v>
      </c>
      <c r="U38" s="81">
        <v>20.975999999999999</v>
      </c>
      <c r="V38" s="81">
        <v>57.437999999999988</v>
      </c>
      <c r="W38" s="81">
        <v>42.352000000000032</v>
      </c>
      <c r="X38" s="81">
        <v>39.75</v>
      </c>
      <c r="Y38" s="81">
        <v>368.29</v>
      </c>
      <c r="AA38" s="81">
        <v>604.91800000000001</v>
      </c>
      <c r="AB38" s="85">
        <v>-236.63</v>
      </c>
      <c r="AC38" s="53"/>
      <c r="AD38" s="81">
        <v>604.91800000000001</v>
      </c>
      <c r="AE38" s="85">
        <v>-236.63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0.9999533676340292</v>
      </c>
      <c r="D39" s="69">
        <v>0.9999533676340292</v>
      </c>
      <c r="E39" s="53"/>
      <c r="F39" s="116" t="s">
        <v>358</v>
      </c>
      <c r="G39" s="38"/>
      <c r="H39" s="81">
        <v>92.438999999999993</v>
      </c>
      <c r="I39" s="81">
        <v>34.523000000000003</v>
      </c>
      <c r="J39" s="81">
        <v>34.523000000000003</v>
      </c>
      <c r="K39" s="81">
        <v>0</v>
      </c>
      <c r="L39" s="81">
        <v>0</v>
      </c>
      <c r="M39" s="81">
        <v>8.4499999999999993</v>
      </c>
      <c r="N39" s="81">
        <v>3.9080000000000013</v>
      </c>
      <c r="O39" s="81">
        <v>-7.6610000000000005</v>
      </c>
      <c r="P39" s="81">
        <v>8.286999999999999</v>
      </c>
      <c r="Q39" s="81">
        <v>-6.1829999999999981</v>
      </c>
      <c r="R39" s="81">
        <v>5.1050000000000004</v>
      </c>
      <c r="S39" s="81">
        <v>8.0999999999999517E-2</v>
      </c>
      <c r="T39" s="81">
        <v>11.892999999999999</v>
      </c>
      <c r="U39" s="81">
        <v>5.8740000000000023</v>
      </c>
      <c r="V39" s="81">
        <v>3.3099999999999987</v>
      </c>
      <c r="W39" s="81">
        <v>19.789000000000001</v>
      </c>
      <c r="X39" s="81">
        <v>11.479999999999997</v>
      </c>
      <c r="Y39" s="81">
        <v>64.332999999999998</v>
      </c>
      <c r="AA39" s="81">
        <v>0</v>
      </c>
      <c r="AB39" s="85">
        <v>64.33</v>
      </c>
      <c r="AC39" s="53"/>
      <c r="AD39" s="81">
        <v>0</v>
      </c>
      <c r="AE39" s="85">
        <v>64.33</v>
      </c>
    </row>
    <row r="40" spans="1:33" ht="18" customHeight="1" collapsed="1" x14ac:dyDescent="0.2">
      <c r="A40" s="54"/>
      <c r="B40" s="54"/>
      <c r="C40" s="9">
        <v>-0.28483199375783164</v>
      </c>
      <c r="D40" s="9">
        <v>-0.28483199375783164</v>
      </c>
      <c r="F40" s="73" t="s">
        <v>327</v>
      </c>
      <c r="G40" s="38"/>
      <c r="H40" s="83">
        <v>428.19100000000003</v>
      </c>
      <c r="I40" s="83">
        <v>507.32600000000002</v>
      </c>
      <c r="J40" s="83">
        <v>507.32600000000002</v>
      </c>
      <c r="K40" s="108">
        <v>604.91800000000001</v>
      </c>
      <c r="L40" s="108">
        <v>604.91800000000001</v>
      </c>
      <c r="M40" s="83">
        <v>53.366</v>
      </c>
      <c r="N40" s="83">
        <v>40.536000000000001</v>
      </c>
      <c r="O40" s="83">
        <v>9.9030000000000058</v>
      </c>
      <c r="P40" s="83">
        <v>8.286999999999999</v>
      </c>
      <c r="Q40" s="83">
        <v>19.405999999999999</v>
      </c>
      <c r="R40" s="83">
        <v>29.768999999999988</v>
      </c>
      <c r="S40" s="83">
        <v>10.127999999999997</v>
      </c>
      <c r="T40" s="83">
        <v>60.259000000000015</v>
      </c>
      <c r="U40" s="83">
        <v>26.85</v>
      </c>
      <c r="V40" s="83">
        <v>60.74799999999999</v>
      </c>
      <c r="W40" s="83">
        <v>62.141000000000034</v>
      </c>
      <c r="X40" s="83">
        <v>51.23</v>
      </c>
      <c r="Y40" s="83">
        <v>432.62300000000005</v>
      </c>
      <c r="AA40" s="83">
        <v>604.91800000000001</v>
      </c>
      <c r="AB40" s="82">
        <v>-172.3</v>
      </c>
      <c r="AC40" s="56"/>
      <c r="AD40" s="83">
        <v>604.91800000000001</v>
      </c>
      <c r="AE40" s="82">
        <v>-172.3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-0.5891288554256654</v>
      </c>
      <c r="D41" s="69">
        <v>-0.5891288554256654</v>
      </c>
      <c r="E41" s="53"/>
      <c r="F41" s="116" t="s">
        <v>361</v>
      </c>
      <c r="G41" s="38"/>
      <c r="H41" s="81">
        <v>53.112000000000002</v>
      </c>
      <c r="I41" s="81">
        <v>16.228000000000002</v>
      </c>
      <c r="J41" s="81">
        <v>16.228000000000002</v>
      </c>
      <c r="K41" s="81">
        <v>15.141</v>
      </c>
      <c r="L41" s="81">
        <v>15.141</v>
      </c>
      <c r="M41" s="81">
        <v>0.47699999999999998</v>
      </c>
      <c r="N41" s="81">
        <v>0</v>
      </c>
      <c r="O41" s="81">
        <v>0</v>
      </c>
      <c r="P41" s="81">
        <v>0</v>
      </c>
      <c r="Q41" s="81">
        <v>0</v>
      </c>
      <c r="R41" s="81">
        <v>5.3109999999999999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0.42899999999999938</v>
      </c>
      <c r="Y41" s="81">
        <v>6.2169999999999996</v>
      </c>
      <c r="AA41" s="81">
        <v>15.141</v>
      </c>
      <c r="AB41" s="85">
        <v>-8.92</v>
      </c>
      <c r="AC41" s="53"/>
      <c r="AD41" s="81">
        <v>15.141</v>
      </c>
      <c r="AE41" s="85">
        <v>-8.92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0.71</v>
      </c>
      <c r="I42" s="81">
        <v>0.76300000000000001</v>
      </c>
      <c r="J42" s="81">
        <v>0.76300000000000001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-0.5891288554256654</v>
      </c>
      <c r="D43" s="9">
        <v>-0.5891288554256654</v>
      </c>
      <c r="F43" s="73" t="s">
        <v>329</v>
      </c>
      <c r="G43" s="38"/>
      <c r="H43" s="83">
        <v>53.822000000000003</v>
      </c>
      <c r="I43" s="83">
        <v>16.991000000000003</v>
      </c>
      <c r="J43" s="83">
        <v>16.991000000000003</v>
      </c>
      <c r="K43" s="108">
        <v>15.141</v>
      </c>
      <c r="L43" s="108">
        <v>15.141</v>
      </c>
      <c r="M43" s="83">
        <v>0.47699999999999998</v>
      </c>
      <c r="N43" s="83">
        <v>0</v>
      </c>
      <c r="O43" s="83">
        <v>0</v>
      </c>
      <c r="P43" s="83">
        <v>0</v>
      </c>
      <c r="Q43" s="83">
        <v>0</v>
      </c>
      <c r="R43" s="83">
        <v>5.3109999999999999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0.42899999999999938</v>
      </c>
      <c r="Y43" s="83">
        <v>6.2169999999999996</v>
      </c>
      <c r="AA43" s="83">
        <v>15.141</v>
      </c>
      <c r="AB43" s="82">
        <v>-8.92</v>
      </c>
      <c r="AC43" s="56"/>
      <c r="AD43" s="83">
        <v>15.141</v>
      </c>
      <c r="AE43" s="82">
        <v>-8.92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186</v>
      </c>
      <c r="L44" s="81">
        <v>186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186</v>
      </c>
      <c r="AB44" s="85">
        <v>-186</v>
      </c>
      <c r="AC44" s="53"/>
      <c r="AD44" s="81">
        <v>186</v>
      </c>
      <c r="AE44" s="85">
        <v>-186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1</v>
      </c>
      <c r="D45" s="69">
        <v>1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2.87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2.87</v>
      </c>
      <c r="AA45" s="81">
        <v>0</v>
      </c>
      <c r="AB45" s="85">
        <v>2.87</v>
      </c>
      <c r="AC45" s="53"/>
      <c r="AD45" s="81">
        <v>0</v>
      </c>
      <c r="AE45" s="85">
        <v>2.87</v>
      </c>
    </row>
    <row r="46" spans="1:33" ht="18" customHeight="1" collapsed="1" x14ac:dyDescent="0.2">
      <c r="A46" s="54"/>
      <c r="B46" s="54"/>
      <c r="C46" s="9">
        <v>-0.98456989247311821</v>
      </c>
      <c r="D46" s="9">
        <v>-0.98456989247311821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186</v>
      </c>
      <c r="L46" s="108">
        <v>186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2.87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2.87</v>
      </c>
      <c r="AA46" s="83">
        <v>186</v>
      </c>
      <c r="AB46" s="82">
        <v>-183.13</v>
      </c>
      <c r="AC46" s="56"/>
      <c r="AD46" s="83">
        <v>186</v>
      </c>
      <c r="AE46" s="82">
        <v>-183.13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3.5169999999999999</v>
      </c>
      <c r="I47" s="81">
        <v>0.70599999999999996</v>
      </c>
      <c r="J47" s="81">
        <v>0.70599999999999996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3.5000000000000003E-2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3.552</v>
      </c>
      <c r="I49" s="83">
        <v>0.70599999999999996</v>
      </c>
      <c r="J49" s="83">
        <v>0.70599999999999996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-0.75934592971584436</v>
      </c>
      <c r="D50" s="69">
        <v>-0.75934592971584436</v>
      </c>
      <c r="E50" s="53"/>
      <c r="F50" s="116" t="s">
        <v>366</v>
      </c>
      <c r="G50" s="38"/>
      <c r="H50" s="81">
        <v>468.899</v>
      </c>
      <c r="I50" s="81">
        <v>386.75599999999997</v>
      </c>
      <c r="J50" s="81">
        <v>386.75599999999997</v>
      </c>
      <c r="K50" s="81">
        <v>2503.5230000000001</v>
      </c>
      <c r="L50" s="81">
        <v>2503.5230000000001</v>
      </c>
      <c r="M50" s="81">
        <v>19.341000000000001</v>
      </c>
      <c r="N50" s="81">
        <v>12.817999999999998</v>
      </c>
      <c r="O50" s="81">
        <v>16.724000000000004</v>
      </c>
      <c r="P50" s="81">
        <v>0</v>
      </c>
      <c r="Q50" s="81">
        <v>11.634</v>
      </c>
      <c r="R50" s="81">
        <v>17.419999999999995</v>
      </c>
      <c r="S50" s="81">
        <v>60.436999999999998</v>
      </c>
      <c r="T50" s="81">
        <v>29.328000000000003</v>
      </c>
      <c r="U50" s="81">
        <v>67.00800000000001</v>
      </c>
      <c r="V50" s="81">
        <v>55.504999999999967</v>
      </c>
      <c r="W50" s="81">
        <v>205.839</v>
      </c>
      <c r="X50" s="81">
        <v>106.428</v>
      </c>
      <c r="Y50" s="81">
        <v>602.48199999999997</v>
      </c>
      <c r="AA50" s="81">
        <v>2503.5230000000001</v>
      </c>
      <c r="AB50" s="85">
        <v>-1901.04</v>
      </c>
      <c r="AC50" s="53"/>
      <c r="AD50" s="81">
        <v>2503.5230000000001</v>
      </c>
      <c r="AE50" s="85">
        <v>-1901.04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1.0000009347026104</v>
      </c>
      <c r="D51" s="69">
        <v>1.0000009347026104</v>
      </c>
      <c r="E51" s="53"/>
      <c r="F51" s="116" t="s">
        <v>367</v>
      </c>
      <c r="G51" s="38"/>
      <c r="H51" s="81">
        <v>1051.5840000000001</v>
      </c>
      <c r="I51" s="81">
        <v>1823.771</v>
      </c>
      <c r="J51" s="81">
        <v>1823.771</v>
      </c>
      <c r="K51" s="81">
        <v>0</v>
      </c>
      <c r="L51" s="81">
        <v>0</v>
      </c>
      <c r="M51" s="81">
        <v>117.93300000000001</v>
      </c>
      <c r="N51" s="81">
        <v>38.826999999999984</v>
      </c>
      <c r="O51" s="81">
        <v>185.99700000000001</v>
      </c>
      <c r="P51" s="81">
        <v>28.867999999999995</v>
      </c>
      <c r="Q51" s="81">
        <v>36.74799999999999</v>
      </c>
      <c r="R51" s="81">
        <v>124.09899999999999</v>
      </c>
      <c r="S51" s="81">
        <v>41.370000000000005</v>
      </c>
      <c r="T51" s="81">
        <v>74.451000000000022</v>
      </c>
      <c r="U51" s="81">
        <v>106.50099999999998</v>
      </c>
      <c r="V51" s="81">
        <v>99.772000000000048</v>
      </c>
      <c r="W51" s="81">
        <v>97.05499999999995</v>
      </c>
      <c r="X51" s="81">
        <v>118.23799999999994</v>
      </c>
      <c r="Y51" s="81">
        <v>1069.8589999999999</v>
      </c>
      <c r="AA51" s="81">
        <v>0</v>
      </c>
      <c r="AB51" s="85">
        <v>1069.8599999999999</v>
      </c>
      <c r="AC51" s="53"/>
      <c r="AD51" s="81">
        <v>0</v>
      </c>
      <c r="AE51" s="85">
        <v>1069.8599999999999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1.000029985906624</v>
      </c>
      <c r="D52" s="69">
        <v>1.000029985906624</v>
      </c>
      <c r="E52" s="53"/>
      <c r="F52" s="116" t="s">
        <v>368</v>
      </c>
      <c r="G52" s="38"/>
      <c r="H52" s="81">
        <v>132.33600000000001</v>
      </c>
      <c r="I52" s="81">
        <v>83.441999999999993</v>
      </c>
      <c r="J52" s="81">
        <v>83.441999999999993</v>
      </c>
      <c r="K52" s="81">
        <v>0</v>
      </c>
      <c r="L52" s="81">
        <v>0</v>
      </c>
      <c r="M52" s="81">
        <v>7.7460000000000004</v>
      </c>
      <c r="N52" s="81">
        <v>5.0169999999999995</v>
      </c>
      <c r="O52" s="81">
        <v>8.0400000000000009</v>
      </c>
      <c r="P52" s="81">
        <v>-0.42999999999999972</v>
      </c>
      <c r="Q52" s="81">
        <v>13.541</v>
      </c>
      <c r="R52" s="81">
        <v>8.625</v>
      </c>
      <c r="S52" s="81">
        <v>6.5169999999999959</v>
      </c>
      <c r="T52" s="81">
        <v>11.805</v>
      </c>
      <c r="U52" s="81">
        <v>8.6610000000000085</v>
      </c>
      <c r="V52" s="81">
        <v>3.9619999999999891</v>
      </c>
      <c r="W52" s="81">
        <v>11.075000000000003</v>
      </c>
      <c r="X52" s="81">
        <v>15.488</v>
      </c>
      <c r="Y52" s="81">
        <v>100.047</v>
      </c>
      <c r="AA52" s="81">
        <v>0</v>
      </c>
      <c r="AB52" s="82">
        <v>100.05</v>
      </c>
      <c r="AC52" s="53"/>
      <c r="AD52" s="81">
        <v>0</v>
      </c>
      <c r="AE52" s="82">
        <v>100.05</v>
      </c>
    </row>
    <row r="53" spans="1:34" ht="18" customHeight="1" collapsed="1" x14ac:dyDescent="0.2">
      <c r="A53" s="54"/>
      <c r="B53" s="54"/>
      <c r="C53" s="9">
        <v>-0.29204445095970755</v>
      </c>
      <c r="D53" s="9">
        <v>-0.29204445095970755</v>
      </c>
      <c r="F53" s="73" t="s">
        <v>376</v>
      </c>
      <c r="G53" s="38"/>
      <c r="H53" s="83">
        <v>1652.8190000000002</v>
      </c>
      <c r="I53" s="83">
        <v>2293.9690000000001</v>
      </c>
      <c r="J53" s="83">
        <v>2293.9690000000001</v>
      </c>
      <c r="K53" s="108">
        <v>2503.5230000000001</v>
      </c>
      <c r="L53" s="108">
        <v>2503.5230000000001</v>
      </c>
      <c r="M53" s="83">
        <v>145.02000000000001</v>
      </c>
      <c r="N53" s="83">
        <v>56.661999999999978</v>
      </c>
      <c r="O53" s="83">
        <v>210.761</v>
      </c>
      <c r="P53" s="83">
        <v>28.437999999999995</v>
      </c>
      <c r="Q53" s="83">
        <v>61.922999999999988</v>
      </c>
      <c r="R53" s="83">
        <v>150.14399999999998</v>
      </c>
      <c r="S53" s="83">
        <v>108.324</v>
      </c>
      <c r="T53" s="83">
        <v>115.58400000000003</v>
      </c>
      <c r="U53" s="83">
        <v>182.17</v>
      </c>
      <c r="V53" s="83">
        <v>159.239</v>
      </c>
      <c r="W53" s="83">
        <v>313.96899999999994</v>
      </c>
      <c r="X53" s="83">
        <v>240.15399999999994</v>
      </c>
      <c r="Y53" s="83">
        <v>1772.3879999999999</v>
      </c>
      <c r="AA53" s="83">
        <v>2503.5230000000001</v>
      </c>
      <c r="AB53" s="82">
        <v>-731.14</v>
      </c>
      <c r="AC53" s="56"/>
      <c r="AD53" s="83">
        <v>2503.5230000000001</v>
      </c>
      <c r="AE53" s="82">
        <v>-731.14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-0.31595049822598631</v>
      </c>
      <c r="D55" s="20">
        <v>-0.31595049822598631</v>
      </c>
      <c r="F55" s="148" t="s">
        <v>388</v>
      </c>
      <c r="G55" s="38"/>
      <c r="H55" s="150">
        <v>2300.2300000000005</v>
      </c>
      <c r="I55" s="150">
        <v>2980.652</v>
      </c>
      <c r="J55" s="150">
        <v>2980.652</v>
      </c>
      <c r="K55" s="151">
        <v>3481.6530000000002</v>
      </c>
      <c r="L55" s="151">
        <v>3481.6530000000002</v>
      </c>
      <c r="M55" s="150">
        <v>210.83300000000003</v>
      </c>
      <c r="N55" s="150">
        <v>110.05499999999998</v>
      </c>
      <c r="O55" s="150">
        <v>230.68899999999999</v>
      </c>
      <c r="P55" s="150">
        <v>38.048999999999992</v>
      </c>
      <c r="Q55" s="150">
        <v>93.353999999999985</v>
      </c>
      <c r="R55" s="150">
        <v>196.60399999999996</v>
      </c>
      <c r="S55" s="150">
        <v>124.768</v>
      </c>
      <c r="T55" s="150">
        <v>200.79300000000003</v>
      </c>
      <c r="U55" s="150">
        <v>223.50799999999998</v>
      </c>
      <c r="V55" s="150">
        <v>237.24700000000001</v>
      </c>
      <c r="W55" s="150">
        <v>402.45399999999995</v>
      </c>
      <c r="X55" s="150">
        <v>313.27399999999994</v>
      </c>
      <c r="Y55" s="150">
        <v>2381.6279999999997</v>
      </c>
      <c r="AA55" s="150">
        <v>3481.6530000000002</v>
      </c>
      <c r="AB55" s="82">
        <v>-1100.03</v>
      </c>
      <c r="AC55" s="25"/>
      <c r="AD55" s="150">
        <v>3481.6530000000002</v>
      </c>
      <c r="AE55" s="82">
        <v>-1100.03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-0.38333333333333336</v>
      </c>
      <c r="D57" s="9">
        <v>-0.38333333333333336</v>
      </c>
      <c r="F57" s="73" t="s">
        <v>317</v>
      </c>
      <c r="G57" s="38"/>
      <c r="H57" s="83">
        <v>94.6</v>
      </c>
      <c r="I57" s="83">
        <v>75.671000000000006</v>
      </c>
      <c r="J57" s="83">
        <v>75.671000000000006</v>
      </c>
      <c r="K57" s="108">
        <v>9</v>
      </c>
      <c r="L57" s="108">
        <v>9</v>
      </c>
      <c r="M57" s="83">
        <v>1.8069999999999999</v>
      </c>
      <c r="N57" s="83">
        <v>0</v>
      </c>
      <c r="O57" s="83">
        <v>0.66100000000000003</v>
      </c>
      <c r="P57" s="83">
        <v>0</v>
      </c>
      <c r="Q57" s="83">
        <v>0</v>
      </c>
      <c r="R57" s="83">
        <v>0.67200000000000015</v>
      </c>
      <c r="S57" s="83">
        <v>0.53699999999999992</v>
      </c>
      <c r="T57" s="83">
        <v>0</v>
      </c>
      <c r="U57" s="83">
        <v>0</v>
      </c>
      <c r="V57" s="83">
        <v>0</v>
      </c>
      <c r="W57" s="83">
        <v>1.2849999999999997</v>
      </c>
      <c r="X57" s="83">
        <v>0.58400000000000052</v>
      </c>
      <c r="Y57" s="83">
        <v>5.5460000000000003</v>
      </c>
      <c r="AA57" s="83">
        <v>9</v>
      </c>
      <c r="AB57" s="82">
        <v>-3.45</v>
      </c>
      <c r="AD57" s="83">
        <v>9</v>
      </c>
      <c r="AE57" s="82">
        <v>-3.45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-0.10509358453839618</v>
      </c>
      <c r="D59" s="9">
        <v>-0.10509358453839618</v>
      </c>
      <c r="E59" s="26"/>
      <c r="F59" s="67" t="s">
        <v>389</v>
      </c>
      <c r="G59" s="38"/>
      <c r="H59" s="84">
        <v>14508.304</v>
      </c>
      <c r="I59" s="84">
        <v>14480.255999999999</v>
      </c>
      <c r="J59" s="84">
        <v>14480.255999999999</v>
      </c>
      <c r="K59" s="130">
        <v>17210.375</v>
      </c>
      <c r="L59" s="130">
        <v>17210.375</v>
      </c>
      <c r="M59" s="84">
        <v>1258.0039999999999</v>
      </c>
      <c r="N59" s="84">
        <v>957.04500000000007</v>
      </c>
      <c r="O59" s="84">
        <v>862.2829999999999</v>
      </c>
      <c r="P59" s="84">
        <v>274.73199999999997</v>
      </c>
      <c r="Q59" s="84">
        <v>963.75500000000056</v>
      </c>
      <c r="R59" s="84">
        <v>1318.509</v>
      </c>
      <c r="S59" s="84">
        <v>1246.0889999999999</v>
      </c>
      <c r="T59" s="84">
        <v>1096.085</v>
      </c>
      <c r="U59" s="84">
        <v>1690.8820000000087</v>
      </c>
      <c r="V59" s="84">
        <v>1785.4499999999916</v>
      </c>
      <c r="W59" s="84">
        <v>1962.7669999999998</v>
      </c>
      <c r="X59" s="84">
        <v>1986.0730000000003</v>
      </c>
      <c r="Y59" s="309">
        <v>15401.674000000001</v>
      </c>
      <c r="AA59" s="84">
        <v>17210.375</v>
      </c>
      <c r="AB59" s="82">
        <v>-1808.7</v>
      </c>
      <c r="AD59" s="84">
        <v>17210.375</v>
      </c>
      <c r="AE59" s="82">
        <v>-1808.7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-3.8095452784397223E-2</v>
      </c>
      <c r="D61" s="9">
        <v>-3.8095452784397223E-2</v>
      </c>
      <c r="F61" s="117" t="s">
        <v>241</v>
      </c>
      <c r="G61" s="38"/>
      <c r="H61" s="296">
        <v>41037.914999999994</v>
      </c>
      <c r="I61" s="296">
        <v>42048.027000000002</v>
      </c>
      <c r="J61" s="296">
        <v>42048.027000000002</v>
      </c>
      <c r="K61" s="111">
        <v>43917.315000000002</v>
      </c>
      <c r="L61" s="111">
        <v>43917.315000000002</v>
      </c>
      <c r="M61" s="296">
        <v>3842.4659999999999</v>
      </c>
      <c r="N61" s="296">
        <v>3415.4760000000001</v>
      </c>
      <c r="O61" s="296">
        <v>2949.7169999999996</v>
      </c>
      <c r="P61" s="296">
        <v>2540.4529999999904</v>
      </c>
      <c r="Q61" s="296">
        <v>3128.0670000000109</v>
      </c>
      <c r="R61" s="296">
        <v>3420.0169999999989</v>
      </c>
      <c r="S61" s="296">
        <v>3387.6870000000008</v>
      </c>
      <c r="T61" s="296">
        <v>3215.7840000000006</v>
      </c>
      <c r="U61" s="296">
        <v>3860.1670000000076</v>
      </c>
      <c r="V61" s="296">
        <v>4090.0449999999901</v>
      </c>
      <c r="W61" s="296">
        <v>4138.2400000000016</v>
      </c>
      <c r="X61" s="296">
        <v>4256.1420000000016</v>
      </c>
      <c r="Y61" s="296">
        <v>42244.260999999999</v>
      </c>
      <c r="AA61" s="296">
        <v>43917.315000000002</v>
      </c>
      <c r="AB61" s="82">
        <v>-1673.05</v>
      </c>
      <c r="AD61" s="296">
        <v>43917.315000000002</v>
      </c>
      <c r="AE61" s="82">
        <v>-1673.05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-5.3073381294964035</v>
      </c>
      <c r="D63" s="9">
        <v>-5.3073381294964035</v>
      </c>
      <c r="E63" s="26"/>
      <c r="F63" s="126" t="s">
        <v>29</v>
      </c>
      <c r="G63" s="38"/>
      <c r="H63" s="87">
        <v>-67.477000000000004</v>
      </c>
      <c r="I63" s="87">
        <v>84.491</v>
      </c>
      <c r="J63" s="87">
        <v>84.491</v>
      </c>
      <c r="K63" s="87">
        <v>-69.5</v>
      </c>
      <c r="L63" s="87">
        <v>-69.5</v>
      </c>
      <c r="M63" s="87">
        <v>-875.57899999999995</v>
      </c>
      <c r="N63" s="87">
        <v>-500.5920000000001</v>
      </c>
      <c r="O63" s="87">
        <v>-537.75299999999993</v>
      </c>
      <c r="P63" s="87">
        <v>-1085.5540000000001</v>
      </c>
      <c r="Q63" s="87">
        <v>-411.73900000000003</v>
      </c>
      <c r="R63" s="87">
        <v>501.92599999999993</v>
      </c>
      <c r="S63" s="87">
        <v>70.455000000000382</v>
      </c>
      <c r="T63" s="87">
        <v>-344.15900000000011</v>
      </c>
      <c r="U63" s="87">
        <v>395.8159999999998</v>
      </c>
      <c r="V63" s="87">
        <v>214.43200000000024</v>
      </c>
      <c r="W63" s="87">
        <v>448.48299999999972</v>
      </c>
      <c r="X63" s="87">
        <v>1685.9070000000002</v>
      </c>
      <c r="Y63" s="87">
        <v>-438.35700000000003</v>
      </c>
      <c r="AA63" s="87">
        <v>-69.5</v>
      </c>
      <c r="AB63" s="82">
        <v>-368.86</v>
      </c>
      <c r="AD63" s="87">
        <v>-69.5</v>
      </c>
      <c r="AE63" s="82">
        <v>-368.86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0.95851711026615971</v>
      </c>
      <c r="D64" s="9">
        <v>0.95851711026615971</v>
      </c>
      <c r="E64" s="26"/>
      <c r="F64" s="60" t="s">
        <v>128</v>
      </c>
      <c r="G64" s="38"/>
      <c r="H64" s="88">
        <v>-199.93899999999999</v>
      </c>
      <c r="I64" s="88">
        <v>150.554</v>
      </c>
      <c r="J64" s="88">
        <v>150.554</v>
      </c>
      <c r="K64" s="88">
        <v>-263</v>
      </c>
      <c r="L64" s="88">
        <v>-263</v>
      </c>
      <c r="M64" s="88">
        <v>37.152000000000001</v>
      </c>
      <c r="N64" s="88">
        <v>-28.240000000000002</v>
      </c>
      <c r="O64" s="88">
        <v>-0.57599999999999874</v>
      </c>
      <c r="P64" s="88">
        <v>0</v>
      </c>
      <c r="Q64" s="88">
        <v>34.5</v>
      </c>
      <c r="R64" s="88">
        <v>-0.41400000000000148</v>
      </c>
      <c r="S64" s="88">
        <v>-53.616</v>
      </c>
      <c r="T64" s="88">
        <v>-14.350999999999999</v>
      </c>
      <c r="U64" s="88">
        <v>25.481000000000002</v>
      </c>
      <c r="V64" s="88">
        <v>69.796999999999997</v>
      </c>
      <c r="W64" s="88">
        <v>13.555999999999997</v>
      </c>
      <c r="X64" s="88">
        <v>-94.204000000000008</v>
      </c>
      <c r="Y64" s="88">
        <v>-10.914999999999999</v>
      </c>
      <c r="Z64" s="56"/>
      <c r="AA64" s="88">
        <v>-263</v>
      </c>
      <c r="AB64" s="82">
        <v>252.09</v>
      </c>
      <c r="AC64" s="56"/>
      <c r="AD64" s="88">
        <v>-263</v>
      </c>
      <c r="AE64" s="82">
        <v>252.09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-1.9173584905660379</v>
      </c>
      <c r="D65" s="9">
        <v>-1.9173584905660379</v>
      </c>
      <c r="E65" s="26"/>
      <c r="F65" s="60" t="s">
        <v>129</v>
      </c>
      <c r="G65" s="38"/>
      <c r="H65" s="88">
        <v>-272.89100000000002</v>
      </c>
      <c r="I65" s="88">
        <v>-401.89800000000002</v>
      </c>
      <c r="J65" s="88">
        <v>-401.89800000000002</v>
      </c>
      <c r="K65" s="88">
        <v>-106</v>
      </c>
      <c r="L65" s="88">
        <v>-106</v>
      </c>
      <c r="M65" s="88">
        <v>-39.741</v>
      </c>
      <c r="N65" s="88">
        <v>-4.9500000000000028</v>
      </c>
      <c r="O65" s="88">
        <v>-5.0790000000000006</v>
      </c>
      <c r="P65" s="88">
        <v>0</v>
      </c>
      <c r="Q65" s="88">
        <v>-121.92599999999999</v>
      </c>
      <c r="R65" s="88">
        <v>0</v>
      </c>
      <c r="S65" s="88">
        <v>-12.49199999999999</v>
      </c>
      <c r="T65" s="88">
        <v>-1.936000000000007</v>
      </c>
      <c r="U65" s="88">
        <v>-60.091000000000008</v>
      </c>
      <c r="V65" s="88">
        <v>-0.8189999999999884</v>
      </c>
      <c r="W65" s="88">
        <v>-19.894999999999982</v>
      </c>
      <c r="X65" s="88">
        <v>-42.309000000000026</v>
      </c>
      <c r="Y65" s="88">
        <v>-309.238</v>
      </c>
      <c r="Z65" s="56"/>
      <c r="AA65" s="88">
        <v>-106</v>
      </c>
      <c r="AB65" s="82">
        <v>-203.24</v>
      </c>
      <c r="AC65" s="56"/>
      <c r="AD65" s="88">
        <v>-106</v>
      </c>
      <c r="AE65" s="82">
        <v>-203.24</v>
      </c>
    </row>
    <row r="66" spans="1:31" s="58" customFormat="1" ht="18" customHeight="1" collapsed="1" x14ac:dyDescent="0.2">
      <c r="A66" s="57"/>
      <c r="B66" s="57"/>
      <c r="C66" s="9">
        <v>0.13238482384823849</v>
      </c>
      <c r="D66" s="9">
        <v>0.13238482384823849</v>
      </c>
      <c r="E66" s="26"/>
      <c r="F66" s="126" t="s">
        <v>0</v>
      </c>
      <c r="G66" s="38"/>
      <c r="H66" s="87">
        <v>-472.83000000000004</v>
      </c>
      <c r="I66" s="87">
        <v>-251.34400000000002</v>
      </c>
      <c r="J66" s="87">
        <v>-251.34400000000002</v>
      </c>
      <c r="K66" s="87">
        <v>-369</v>
      </c>
      <c r="L66" s="87">
        <v>-369</v>
      </c>
      <c r="M66" s="87">
        <v>-2.5889999999999986</v>
      </c>
      <c r="N66" s="87">
        <v>-33.190000000000005</v>
      </c>
      <c r="O66" s="87">
        <v>-5.6549999999999994</v>
      </c>
      <c r="P66" s="87">
        <v>0</v>
      </c>
      <c r="Q66" s="87">
        <v>-87.425999999999988</v>
      </c>
      <c r="R66" s="87">
        <v>-0.41400000000000148</v>
      </c>
      <c r="S66" s="87">
        <v>-66.10799999999999</v>
      </c>
      <c r="T66" s="87">
        <v>-16.287000000000006</v>
      </c>
      <c r="U66" s="87">
        <v>-34.610000000000007</v>
      </c>
      <c r="V66" s="87">
        <v>68.978000000000009</v>
      </c>
      <c r="W66" s="87">
        <v>-6.3389999999999844</v>
      </c>
      <c r="X66" s="87">
        <v>-136.51300000000003</v>
      </c>
      <c r="Y66" s="87">
        <v>-320.15300000000002</v>
      </c>
      <c r="AA66" s="87">
        <v>-369</v>
      </c>
      <c r="AB66" s="82">
        <v>48.85</v>
      </c>
      <c r="AD66" s="87">
        <v>-369</v>
      </c>
      <c r="AE66" s="82">
        <v>48.85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1.4485714285714286</v>
      </c>
      <c r="D67" s="9">
        <v>1.4485714285714286</v>
      </c>
      <c r="E67" s="26"/>
      <c r="F67" s="60" t="s">
        <v>139</v>
      </c>
      <c r="G67" s="38"/>
      <c r="H67" s="88">
        <v>128.94900000000001</v>
      </c>
      <c r="I67" s="88">
        <v>97.623000000000005</v>
      </c>
      <c r="J67" s="88">
        <v>97.623000000000005</v>
      </c>
      <c r="K67" s="108">
        <v>42</v>
      </c>
      <c r="L67" s="108">
        <v>42</v>
      </c>
      <c r="M67" s="88">
        <v>-0.56000000000000005</v>
      </c>
      <c r="N67" s="88">
        <v>9.2100000000000009</v>
      </c>
      <c r="O67" s="88">
        <v>0.95999999999999908</v>
      </c>
      <c r="P67" s="88">
        <v>6.16</v>
      </c>
      <c r="Q67" s="88">
        <v>20.580000000000002</v>
      </c>
      <c r="R67" s="88">
        <v>5.6899999999999977</v>
      </c>
      <c r="S67" s="88">
        <v>1.6000000000000014</v>
      </c>
      <c r="T67" s="88">
        <v>12.442999999999998</v>
      </c>
      <c r="U67" s="88">
        <v>6.2409999999999997</v>
      </c>
      <c r="V67" s="88">
        <v>4.2000000000000028</v>
      </c>
      <c r="W67" s="88">
        <v>5.2590000000000003</v>
      </c>
      <c r="X67" s="88">
        <v>31.058999999999997</v>
      </c>
      <c r="Y67" s="88">
        <v>102.842</v>
      </c>
      <c r="Z67" s="56"/>
      <c r="AA67" s="88">
        <v>42</v>
      </c>
      <c r="AB67" s="82">
        <v>60.84</v>
      </c>
      <c r="AC67" s="56"/>
      <c r="AD67" s="88">
        <v>42</v>
      </c>
      <c r="AE67" s="82">
        <v>60.84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0.99991780371527195</v>
      </c>
      <c r="D69" s="9">
        <v>0.99991780371527195</v>
      </c>
      <c r="E69" s="26"/>
      <c r="F69" s="60" t="s">
        <v>143</v>
      </c>
      <c r="G69" s="38"/>
      <c r="H69" s="88">
        <v>20.513999999999999</v>
      </c>
      <c r="I69" s="88">
        <v>5.0069999999999997</v>
      </c>
      <c r="J69" s="88">
        <v>5.0069999999999997</v>
      </c>
      <c r="K69" s="108">
        <v>0</v>
      </c>
      <c r="L69" s="108">
        <v>0</v>
      </c>
      <c r="M69" s="88">
        <v>0</v>
      </c>
      <c r="N69" s="88">
        <v>0</v>
      </c>
      <c r="O69" s="88">
        <v>7.1180000000000003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28.396000000000001</v>
      </c>
      <c r="V69" s="88">
        <v>0</v>
      </c>
      <c r="W69" s="88">
        <v>1.7879999999999967</v>
      </c>
      <c r="X69" s="88">
        <v>11.362000000000002</v>
      </c>
      <c r="Y69" s="88">
        <v>48.664000000000001</v>
      </c>
      <c r="Z69" s="56"/>
      <c r="AA69" s="88">
        <v>0</v>
      </c>
      <c r="AB69" s="82">
        <v>48.66</v>
      </c>
      <c r="AC69" s="56"/>
      <c r="AD69" s="88">
        <v>0</v>
      </c>
      <c r="AE69" s="82">
        <v>48.66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-8.5000000000000006E-2</v>
      </c>
      <c r="D70" s="9">
        <v>-8.5000000000000006E-2</v>
      </c>
      <c r="E70" s="26"/>
      <c r="F70" s="60" t="s">
        <v>145</v>
      </c>
      <c r="G70" s="38"/>
      <c r="H70" s="88">
        <v>88.811999999999998</v>
      </c>
      <c r="I70" s="88">
        <v>22.17</v>
      </c>
      <c r="J70" s="88">
        <v>22.17</v>
      </c>
      <c r="K70" s="108">
        <v>2</v>
      </c>
      <c r="L70" s="108">
        <v>2</v>
      </c>
      <c r="M70" s="88">
        <v>0</v>
      </c>
      <c r="N70" s="88">
        <v>1.5489999999999999</v>
      </c>
      <c r="O70" s="88">
        <v>0</v>
      </c>
      <c r="P70" s="88">
        <v>0</v>
      </c>
      <c r="Q70" s="88">
        <v>0.19700000000000006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8.2999999999999963E-2</v>
      </c>
      <c r="Y70" s="88">
        <v>1.829</v>
      </c>
      <c r="Z70" s="56"/>
      <c r="AA70" s="88">
        <v>2</v>
      </c>
      <c r="AB70" s="82">
        <v>-0.17</v>
      </c>
      <c r="AC70" s="56"/>
      <c r="AD70" s="88">
        <v>2</v>
      </c>
      <c r="AE70" s="82">
        <v>-0.17</v>
      </c>
    </row>
    <row r="71" spans="1:31" s="59" customFormat="1" ht="18" customHeight="1" collapsed="1" x14ac:dyDescent="0.2">
      <c r="A71" s="57"/>
      <c r="B71" s="57"/>
      <c r="C71" s="9">
        <v>2.4849999999999999</v>
      </c>
      <c r="D71" s="9">
        <v>2.4849999999999999</v>
      </c>
      <c r="E71" s="26"/>
      <c r="F71" s="127" t="s">
        <v>279</v>
      </c>
      <c r="G71" s="38"/>
      <c r="H71" s="89">
        <v>238.27500000000003</v>
      </c>
      <c r="I71" s="89">
        <v>124.80000000000001</v>
      </c>
      <c r="J71" s="89">
        <v>124.80000000000001</v>
      </c>
      <c r="K71" s="89">
        <v>44</v>
      </c>
      <c r="L71" s="89">
        <v>44</v>
      </c>
      <c r="M71" s="89">
        <v>-0.56000000000000005</v>
      </c>
      <c r="N71" s="89">
        <v>10.759</v>
      </c>
      <c r="O71" s="89">
        <v>8.0779999999999994</v>
      </c>
      <c r="P71" s="89">
        <v>6.16</v>
      </c>
      <c r="Q71" s="89">
        <v>20.777000000000001</v>
      </c>
      <c r="R71" s="89">
        <v>5.6899999999999977</v>
      </c>
      <c r="S71" s="89">
        <v>1.6000000000000014</v>
      </c>
      <c r="T71" s="89">
        <v>12.442999999999998</v>
      </c>
      <c r="U71" s="89">
        <v>34.637</v>
      </c>
      <c r="V71" s="89">
        <v>4.2000000000000028</v>
      </c>
      <c r="W71" s="89">
        <v>7.046999999999997</v>
      </c>
      <c r="X71" s="89">
        <v>42.503999999999998</v>
      </c>
      <c r="Y71" s="89">
        <v>153.33500000000001</v>
      </c>
      <c r="AA71" s="89">
        <v>44</v>
      </c>
      <c r="AB71" s="82">
        <v>109.34</v>
      </c>
      <c r="AD71" s="89">
        <v>44</v>
      </c>
      <c r="AE71" s="82">
        <v>109.34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84">
        <v>40735.882999999994</v>
      </c>
      <c r="I73" s="84">
        <v>42005.974000000009</v>
      </c>
      <c r="J73" s="84">
        <v>42005.974000000009</v>
      </c>
      <c r="K73" s="130">
        <v>43522.815000000002</v>
      </c>
      <c r="L73" s="130">
        <v>43522.815000000002</v>
      </c>
      <c r="M73" s="84">
        <v>2963.7379999999998</v>
      </c>
      <c r="N73" s="84">
        <v>2892.453</v>
      </c>
      <c r="O73" s="84">
        <v>2414.3869999999997</v>
      </c>
      <c r="P73" s="84">
        <v>1461.0589999999904</v>
      </c>
      <c r="Q73" s="84">
        <v>2649.679000000011</v>
      </c>
      <c r="R73" s="84">
        <v>3927.2189999999987</v>
      </c>
      <c r="S73" s="84">
        <v>3393.6340000000009</v>
      </c>
      <c r="T73" s="84">
        <v>2867.7810000000009</v>
      </c>
      <c r="U73" s="84">
        <v>4256.0100000000075</v>
      </c>
      <c r="V73" s="84">
        <v>4377.6549999999897</v>
      </c>
      <c r="W73" s="84">
        <v>4587.4310000000014</v>
      </c>
      <c r="X73" s="84">
        <v>5848.0400000000018</v>
      </c>
      <c r="Y73" s="309">
        <v>41639.085999999996</v>
      </c>
      <c r="Z73" s="25"/>
      <c r="AA73" s="84">
        <v>43522.815000000002</v>
      </c>
      <c r="AB73" s="82">
        <v>-1883.73</v>
      </c>
      <c r="AC73" s="25"/>
      <c r="AD73" s="84">
        <v>43522.815000000002</v>
      </c>
      <c r="AE73" s="82">
        <v>-1883.73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8.8073345559770436E-2</v>
      </c>
      <c r="D75" s="9">
        <v>8.8073345559770436E-2</v>
      </c>
      <c r="F75" s="128" t="s">
        <v>390</v>
      </c>
      <c r="G75" s="38"/>
      <c r="H75" s="83">
        <v>-3428.53</v>
      </c>
      <c r="I75" s="83">
        <v>-3635.9319999999998</v>
      </c>
      <c r="J75" s="83">
        <v>-3635.9319999999998</v>
      </c>
      <c r="K75" s="108">
        <v>-3674.5509999999999</v>
      </c>
      <c r="L75" s="108">
        <v>-3674.5509999999999</v>
      </c>
      <c r="M75" s="83">
        <v>-308.72300000000001</v>
      </c>
      <c r="N75" s="83">
        <v>-298.36999999999995</v>
      </c>
      <c r="O75" s="83">
        <v>-151.202</v>
      </c>
      <c r="P75" s="83">
        <v>-95.774000000000001</v>
      </c>
      <c r="Q75" s="83">
        <v>-208.23199999999997</v>
      </c>
      <c r="R75" s="83">
        <v>-282.62900000000013</v>
      </c>
      <c r="S75" s="83">
        <v>-257.85699999999997</v>
      </c>
      <c r="T75" s="83">
        <v>-207.46699999999987</v>
      </c>
      <c r="U75" s="83">
        <v>-395.95800000000008</v>
      </c>
      <c r="V75" s="83">
        <v>-311.01000000000022</v>
      </c>
      <c r="W75" s="83">
        <v>-418.59199999999964</v>
      </c>
      <c r="X75" s="83">
        <v>-415.10800000000017</v>
      </c>
      <c r="Y75" s="83">
        <v>-3350.922</v>
      </c>
      <c r="AA75" s="83">
        <v>-3674.5509999999999</v>
      </c>
      <c r="AB75" s="82">
        <v>323.63</v>
      </c>
      <c r="AD75" s="83">
        <v>-3674.5509999999999</v>
      </c>
      <c r="AE75" s="82">
        <v>323.63</v>
      </c>
    </row>
    <row r="76" spans="1:31" ht="18" customHeight="1" x14ac:dyDescent="0.2">
      <c r="A76" s="52" t="s">
        <v>49</v>
      </c>
      <c r="B76" s="52" t="s">
        <v>22</v>
      </c>
      <c r="C76" s="9">
        <v>-1.8412728388650206E-2</v>
      </c>
      <c r="D76" s="9">
        <v>-1.8412728388650206E-2</v>
      </c>
      <c r="F76" s="128" t="s">
        <v>214</v>
      </c>
      <c r="H76" s="83">
        <v>175.61</v>
      </c>
      <c r="I76" s="83">
        <v>58.856000000000002</v>
      </c>
      <c r="J76" s="83">
        <v>58.856000000000002</v>
      </c>
      <c r="K76" s="108">
        <v>-84.724000000000004</v>
      </c>
      <c r="L76" s="108">
        <v>-84.724000000000004</v>
      </c>
      <c r="M76" s="83">
        <v>-11.696999999999999</v>
      </c>
      <c r="N76" s="83">
        <v>-11.696000000000002</v>
      </c>
      <c r="O76" s="83">
        <v>-11.697000000000003</v>
      </c>
      <c r="P76" s="83">
        <v>-11.694999999999993</v>
      </c>
      <c r="Q76" s="83">
        <v>-11.377000000000002</v>
      </c>
      <c r="R76" s="83">
        <v>-21.393999999999998</v>
      </c>
      <c r="S76" s="83">
        <v>-21.391999999999996</v>
      </c>
      <c r="T76" s="83">
        <v>-21.394000000000005</v>
      </c>
      <c r="U76" s="83">
        <v>-21.39</v>
      </c>
      <c r="V76" s="83">
        <v>-21.394000000000005</v>
      </c>
      <c r="W76" s="83">
        <v>-21.394999999999982</v>
      </c>
      <c r="X76" s="83">
        <v>100.23499999999999</v>
      </c>
      <c r="Y76" s="83">
        <v>-86.286000000000001</v>
      </c>
      <c r="AA76" s="83">
        <v>-84.724000000000004</v>
      </c>
      <c r="AB76" s="82">
        <v>-1.56</v>
      </c>
      <c r="AD76" s="83">
        <v>-84.724000000000004</v>
      </c>
      <c r="AE76" s="82">
        <v>-1.56</v>
      </c>
    </row>
    <row r="77" spans="1:31" ht="18" customHeight="1" collapsed="1" x14ac:dyDescent="0.2">
      <c r="A77" s="57"/>
      <c r="B77" s="57"/>
      <c r="C77" s="9">
        <v>8.5673434372319127E-2</v>
      </c>
      <c r="D77" s="9">
        <v>8.5673434372319127E-2</v>
      </c>
      <c r="F77" s="67" t="s">
        <v>48</v>
      </c>
      <c r="H77" s="84">
        <v>-3252.92</v>
      </c>
      <c r="I77" s="84">
        <v>-3577.0759999999996</v>
      </c>
      <c r="J77" s="84">
        <v>-3577.0759999999996</v>
      </c>
      <c r="K77" s="130">
        <v>-3759.2750000000001</v>
      </c>
      <c r="L77" s="130">
        <v>-3759.2750000000001</v>
      </c>
      <c r="M77" s="84">
        <v>-320.42</v>
      </c>
      <c r="N77" s="84">
        <v>-310.06599999999997</v>
      </c>
      <c r="O77" s="84">
        <v>-162.899</v>
      </c>
      <c r="P77" s="84">
        <v>-107.46899999999999</v>
      </c>
      <c r="Q77" s="84">
        <v>-219.60899999999998</v>
      </c>
      <c r="R77" s="84">
        <v>-304.02300000000014</v>
      </c>
      <c r="S77" s="84">
        <v>-279.24899999999997</v>
      </c>
      <c r="T77" s="84">
        <v>-228.86099999999988</v>
      </c>
      <c r="U77" s="84">
        <v>-417.34800000000007</v>
      </c>
      <c r="V77" s="84">
        <v>-332.40400000000022</v>
      </c>
      <c r="W77" s="84">
        <v>-439.98699999999963</v>
      </c>
      <c r="X77" s="84">
        <v>-314.87300000000016</v>
      </c>
      <c r="Y77" s="84">
        <v>-3437.2080000000001</v>
      </c>
      <c r="AA77" s="84">
        <v>-3759.2750000000001</v>
      </c>
      <c r="AB77" s="82">
        <v>322.07</v>
      </c>
      <c r="AD77" s="84">
        <v>-3759.2750000000001</v>
      </c>
      <c r="AE77" s="82">
        <v>322.07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0.13832920575140462</v>
      </c>
      <c r="I78" s="78">
        <v>0.14534180277052888</v>
      </c>
      <c r="J78" s="78">
        <v>0.14534180277052888</v>
      </c>
      <c r="K78" s="131">
        <v>0.15881242679912153</v>
      </c>
      <c r="L78" s="131">
        <v>0.15881242679912153</v>
      </c>
      <c r="M78" s="78">
        <v>0.15999704393452319</v>
      </c>
      <c r="N78" s="78">
        <v>0.15974178857265031</v>
      </c>
      <c r="O78" s="78">
        <v>8.5176393079179499E-2</v>
      </c>
      <c r="P78" s="78">
        <v>5.1203217728379817E-2</v>
      </c>
      <c r="Q78" s="78">
        <v>0.10741189992907976</v>
      </c>
      <c r="R78" s="78">
        <v>0.15451000402000553</v>
      </c>
      <c r="S78" s="78">
        <v>0.13838148828151131</v>
      </c>
      <c r="T78" s="78">
        <v>0.11443467686570551</v>
      </c>
      <c r="U78" s="78">
        <v>0.21425645185303088</v>
      </c>
      <c r="V78" s="78">
        <v>0.16491770338489017</v>
      </c>
      <c r="W78" s="78">
        <v>0.2267798881529777</v>
      </c>
      <c r="X78" s="78">
        <v>0.15424516748474079</v>
      </c>
      <c r="Y78" s="78">
        <v>0.14363494777407512</v>
      </c>
      <c r="AA78" s="78">
        <v>0.15881242679912155</v>
      </c>
      <c r="AB78" s="79"/>
      <c r="AD78" s="78">
        <v>0.15881242679912155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67" t="s">
        <v>47</v>
      </c>
      <c r="H79" s="84">
        <v>0</v>
      </c>
      <c r="I79" s="84">
        <v>0</v>
      </c>
      <c r="J79" s="84">
        <v>0</v>
      </c>
      <c r="K79" s="130">
        <v>0</v>
      </c>
      <c r="L79" s="130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AA79" s="84">
        <v>0</v>
      </c>
      <c r="AB79" s="82">
        <v>0</v>
      </c>
      <c r="AD79" s="84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7.1820161050344528E-2</v>
      </c>
      <c r="D82" s="9">
        <v>7.1820161050344528E-2</v>
      </c>
      <c r="F82" s="128" t="s">
        <v>215</v>
      </c>
      <c r="H82" s="83">
        <v>-6650.3050000000003</v>
      </c>
      <c r="I82" s="83">
        <v>-6462.3429999999998</v>
      </c>
      <c r="J82" s="83">
        <v>-6462.3429999999998</v>
      </c>
      <c r="K82" s="108">
        <v>-7201.5990000000002</v>
      </c>
      <c r="L82" s="108">
        <v>-7201.5990000000002</v>
      </c>
      <c r="M82" s="83">
        <v>-534.78300000000002</v>
      </c>
      <c r="N82" s="83">
        <v>-519.38199999999995</v>
      </c>
      <c r="O82" s="83">
        <v>-422.20000000000005</v>
      </c>
      <c r="P82" s="83">
        <v>-110.31400000000008</v>
      </c>
      <c r="Q82" s="83">
        <v>-405.01499999999987</v>
      </c>
      <c r="R82" s="83">
        <v>-597.70699999999988</v>
      </c>
      <c r="S82" s="83">
        <v>-689.07300000000032</v>
      </c>
      <c r="T82" s="83">
        <v>-403.80699999999979</v>
      </c>
      <c r="U82" s="83">
        <v>-666.35099999999966</v>
      </c>
      <c r="V82" s="83">
        <v>-673.42300000000068</v>
      </c>
      <c r="W82" s="83">
        <v>-925.32600000000002</v>
      </c>
      <c r="X82" s="83">
        <v>-737.0019999999995</v>
      </c>
      <c r="Y82" s="83">
        <v>-6684.3829999999998</v>
      </c>
      <c r="AA82" s="83">
        <v>-7201.5989999999993</v>
      </c>
      <c r="AB82" s="82">
        <v>517.22</v>
      </c>
      <c r="AD82" s="83">
        <v>-7201.5989999999993</v>
      </c>
      <c r="AE82" s="82">
        <v>517.22</v>
      </c>
    </row>
    <row r="83" spans="1:31" ht="18" customHeight="1" collapsed="1" x14ac:dyDescent="0.2">
      <c r="A83" s="57"/>
      <c r="B83" s="57"/>
      <c r="C83" s="9">
        <v>7.1820161050344528E-2</v>
      </c>
      <c r="D83" s="9">
        <v>7.1820161050344528E-2</v>
      </c>
      <c r="F83" s="67" t="s">
        <v>319</v>
      </c>
      <c r="H83" s="84">
        <v>-6650.3050000000003</v>
      </c>
      <c r="I83" s="84">
        <v>-6462.3429999999998</v>
      </c>
      <c r="J83" s="84">
        <v>-6462.3429999999998</v>
      </c>
      <c r="K83" s="130">
        <v>-7201.5990000000002</v>
      </c>
      <c r="L83" s="130">
        <v>-7201.5990000000002</v>
      </c>
      <c r="M83" s="84">
        <v>-534.78300000000002</v>
      </c>
      <c r="N83" s="84">
        <v>-519.38199999999995</v>
      </c>
      <c r="O83" s="84">
        <v>-422.20000000000005</v>
      </c>
      <c r="P83" s="84">
        <v>-110.31400000000008</v>
      </c>
      <c r="Q83" s="84">
        <v>-405.01499999999987</v>
      </c>
      <c r="R83" s="84">
        <v>-597.70699999999988</v>
      </c>
      <c r="S83" s="84">
        <v>-689.07300000000032</v>
      </c>
      <c r="T83" s="84">
        <v>-403.80699999999979</v>
      </c>
      <c r="U83" s="84">
        <v>-666.35099999999966</v>
      </c>
      <c r="V83" s="84">
        <v>-673.42300000000068</v>
      </c>
      <c r="W83" s="84">
        <v>-925.32600000000002</v>
      </c>
      <c r="X83" s="84">
        <v>-737.0019999999995</v>
      </c>
      <c r="Y83" s="84">
        <v>-6684.3829999999998</v>
      </c>
      <c r="AA83" s="84">
        <v>-7201.5989999999993</v>
      </c>
      <c r="AB83" s="82">
        <v>517.22</v>
      </c>
      <c r="AD83" s="84">
        <v>-7201.5989999999993</v>
      </c>
      <c r="AE83" s="82">
        <v>517.22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0.45837921510329532</v>
      </c>
      <c r="I84" s="78">
        <v>0.44628651592900015</v>
      </c>
      <c r="J84" s="78">
        <v>0.44628651592900015</v>
      </c>
      <c r="K84" s="131">
        <v>0.41844521110086214</v>
      </c>
      <c r="L84" s="131">
        <v>0.41844521110086214</v>
      </c>
      <c r="M84" s="78">
        <v>0.42510437168721249</v>
      </c>
      <c r="N84" s="78">
        <v>0.54269339477245049</v>
      </c>
      <c r="O84" s="78">
        <v>0.48963043455570859</v>
      </c>
      <c r="P84" s="78">
        <v>0.40153313046896644</v>
      </c>
      <c r="Q84" s="78">
        <v>0.42024684696836812</v>
      </c>
      <c r="R84" s="78">
        <v>0.45332037930723257</v>
      </c>
      <c r="S84" s="78">
        <v>0.55298859070259054</v>
      </c>
      <c r="T84" s="78">
        <v>0.36840847197069548</v>
      </c>
      <c r="U84" s="78">
        <v>0.39408486221983335</v>
      </c>
      <c r="V84" s="78">
        <v>0.37717270155983301</v>
      </c>
      <c r="W84" s="78">
        <v>0.47143955446571095</v>
      </c>
      <c r="X84" s="78">
        <v>0.37108505075090359</v>
      </c>
      <c r="Y84" s="78">
        <v>0.43400366739355734</v>
      </c>
      <c r="AA84" s="78">
        <v>0.41844521110086208</v>
      </c>
      <c r="AB84" s="79"/>
      <c r="AD84" s="78">
        <v>0.41844521110086208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-437.46699999999998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482.28699999999998</v>
      </c>
      <c r="I87" s="88">
        <v>69.926000000000002</v>
      </c>
      <c r="J87" s="88">
        <v>69.926000000000002</v>
      </c>
      <c r="K87" s="108">
        <v>0</v>
      </c>
      <c r="L87" s="108">
        <v>0</v>
      </c>
      <c r="M87" s="88">
        <v>-24.15</v>
      </c>
      <c r="N87" s="88">
        <v>-37.001000000000005</v>
      </c>
      <c r="O87" s="88">
        <v>-6.3609999999999971</v>
      </c>
      <c r="P87" s="88">
        <v>2.5120000000000005</v>
      </c>
      <c r="Q87" s="88">
        <v>-44</v>
      </c>
      <c r="R87" s="88">
        <v>-100</v>
      </c>
      <c r="S87" s="88">
        <v>-166.38799999999998</v>
      </c>
      <c r="T87" s="88">
        <v>284.01299999999998</v>
      </c>
      <c r="U87" s="88">
        <v>18.638999999999996</v>
      </c>
      <c r="V87" s="88">
        <v>-38.5</v>
      </c>
      <c r="W87" s="88">
        <v>49.435000000000002</v>
      </c>
      <c r="X87" s="88">
        <v>-63.198999999999998</v>
      </c>
      <c r="Y87" s="88">
        <v>-125</v>
      </c>
      <c r="AA87" s="88">
        <v>0</v>
      </c>
      <c r="AB87" s="87">
        <v>-125</v>
      </c>
      <c r="AD87" s="88">
        <v>0</v>
      </c>
      <c r="AE87" s="87">
        <v>-125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44.819999999999993</v>
      </c>
      <c r="I88" s="83">
        <v>69.926000000000002</v>
      </c>
      <c r="J88" s="83">
        <v>69.926000000000002</v>
      </c>
      <c r="K88" s="108">
        <v>0</v>
      </c>
      <c r="L88" s="108">
        <v>0</v>
      </c>
      <c r="M88" s="83">
        <v>-24.15</v>
      </c>
      <c r="N88" s="83">
        <v>-37.001000000000005</v>
      </c>
      <c r="O88" s="83">
        <v>-6.3609999999999971</v>
      </c>
      <c r="P88" s="83">
        <v>2.5120000000000005</v>
      </c>
      <c r="Q88" s="83">
        <v>-44</v>
      </c>
      <c r="R88" s="83">
        <v>-100</v>
      </c>
      <c r="S88" s="83">
        <v>-166.38799999999998</v>
      </c>
      <c r="T88" s="83">
        <v>284.01299999999998</v>
      </c>
      <c r="U88" s="83">
        <v>18.638999999999996</v>
      </c>
      <c r="V88" s="83">
        <v>-38.5</v>
      </c>
      <c r="W88" s="83">
        <v>49.435000000000002</v>
      </c>
      <c r="X88" s="83">
        <v>-63.198999999999998</v>
      </c>
      <c r="Y88" s="83">
        <v>-125</v>
      </c>
      <c r="AA88" s="83">
        <v>0</v>
      </c>
      <c r="AB88" s="82">
        <v>-125</v>
      </c>
      <c r="AD88" s="83">
        <v>0</v>
      </c>
      <c r="AE88" s="82">
        <v>-125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-1.0001150880423524</v>
      </c>
      <c r="D89" s="9">
        <v>-1.0001150880423524</v>
      </c>
      <c r="F89" s="128" t="s">
        <v>59</v>
      </c>
      <c r="H89" s="83">
        <v>-14.455</v>
      </c>
      <c r="I89" s="83">
        <v>-32.554000000000002</v>
      </c>
      <c r="J89" s="83">
        <v>-32.554000000000002</v>
      </c>
      <c r="K89" s="108">
        <v>0</v>
      </c>
      <c r="L89" s="108">
        <v>0</v>
      </c>
      <c r="M89" s="83">
        <v>-1.2989999999999999</v>
      </c>
      <c r="N89" s="83">
        <v>-1.7450000000000001</v>
      </c>
      <c r="O89" s="83">
        <v>-0.21799999999999997</v>
      </c>
      <c r="P89" s="83">
        <v>0.16599999999999993</v>
      </c>
      <c r="Q89" s="83">
        <v>-1.859</v>
      </c>
      <c r="R89" s="83">
        <v>33.991999999999997</v>
      </c>
      <c r="S89" s="83">
        <v>-0.55699999999999861</v>
      </c>
      <c r="T89" s="83">
        <v>-0.85800000000000054</v>
      </c>
      <c r="U89" s="83">
        <v>-1.6769999999999996</v>
      </c>
      <c r="V89" s="83">
        <v>2.5859999999999985</v>
      </c>
      <c r="W89" s="83">
        <v>-1.9319999999999986</v>
      </c>
      <c r="X89" s="83">
        <v>-61.355000000000004</v>
      </c>
      <c r="Y89" s="83">
        <v>-34.756</v>
      </c>
      <c r="AA89" s="83">
        <v>0</v>
      </c>
      <c r="AB89" s="82">
        <v>-34.76</v>
      </c>
      <c r="AD89" s="83">
        <v>0</v>
      </c>
      <c r="AE89" s="82">
        <v>-34.76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-8.7499999999999994E-2</v>
      </c>
      <c r="D90" s="9">
        <v>-8.7499999999999994E-2</v>
      </c>
      <c r="F90" s="128" t="s">
        <v>58</v>
      </c>
      <c r="H90" s="83">
        <v>55</v>
      </c>
      <c r="I90" s="83">
        <v>55</v>
      </c>
      <c r="J90" s="83">
        <v>55</v>
      </c>
      <c r="K90" s="108">
        <v>80</v>
      </c>
      <c r="L90" s="108">
        <v>80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73</v>
      </c>
      <c r="U90" s="83">
        <v>0</v>
      </c>
      <c r="V90" s="83">
        <v>0</v>
      </c>
      <c r="W90" s="83">
        <v>0</v>
      </c>
      <c r="X90" s="83">
        <v>0</v>
      </c>
      <c r="Y90" s="83">
        <v>73</v>
      </c>
      <c r="AA90" s="83">
        <v>80</v>
      </c>
      <c r="AB90" s="82">
        <v>-7</v>
      </c>
      <c r="AD90" s="83">
        <v>80</v>
      </c>
      <c r="AE90" s="82">
        <v>-7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-0.99992642189684355</v>
      </c>
      <c r="D91" s="9">
        <v>-0.99992642189684355</v>
      </c>
      <c r="F91" s="128" t="s">
        <v>222</v>
      </c>
      <c r="H91" s="83">
        <v>-9.6479999999999997</v>
      </c>
      <c r="I91" s="83">
        <v>-9.4949999999999992</v>
      </c>
      <c r="J91" s="83">
        <v>-9.4949999999999992</v>
      </c>
      <c r="K91" s="108">
        <v>0</v>
      </c>
      <c r="L91" s="108">
        <v>0</v>
      </c>
      <c r="M91" s="83">
        <v>-0.80600000000000005</v>
      </c>
      <c r="N91" s="83">
        <v>-1.131</v>
      </c>
      <c r="O91" s="83">
        <v>-0.75900000000000012</v>
      </c>
      <c r="P91" s="83">
        <v>-0.19799999999999995</v>
      </c>
      <c r="Q91" s="83">
        <v>-1.012</v>
      </c>
      <c r="R91" s="83">
        <v>-2.3290000000000002</v>
      </c>
      <c r="S91" s="83">
        <v>-2.4009999999999989</v>
      </c>
      <c r="T91" s="83">
        <v>-4.4530000000000012</v>
      </c>
      <c r="U91" s="83">
        <v>-4.5860000000000003</v>
      </c>
      <c r="V91" s="83">
        <v>-2.6329999999999991</v>
      </c>
      <c r="W91" s="83">
        <v>-2.8790000000000013</v>
      </c>
      <c r="X91" s="83">
        <v>-3.9949999999999974</v>
      </c>
      <c r="Y91" s="83">
        <v>-27.181999999999999</v>
      </c>
      <c r="AA91" s="83">
        <v>0</v>
      </c>
      <c r="AB91" s="82">
        <v>-27.18</v>
      </c>
      <c r="AD91" s="83">
        <v>0</v>
      </c>
      <c r="AE91" s="82">
        <v>-27.18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1.000186601977981</v>
      </c>
      <c r="D92" s="9">
        <v>1.000186601977981</v>
      </c>
      <c r="F92" s="128" t="s">
        <v>223</v>
      </c>
      <c r="H92" s="83">
        <v>4.7779999999999996</v>
      </c>
      <c r="I92" s="83">
        <v>5.4</v>
      </c>
      <c r="J92" s="83">
        <v>5.4</v>
      </c>
      <c r="K92" s="108">
        <v>0</v>
      </c>
      <c r="L92" s="108">
        <v>0</v>
      </c>
      <c r="M92" s="83">
        <v>1.9339999999999999</v>
      </c>
      <c r="N92" s="83">
        <v>0</v>
      </c>
      <c r="O92" s="83">
        <v>0</v>
      </c>
      <c r="P92" s="83">
        <v>0</v>
      </c>
      <c r="Q92" s="83">
        <v>2.1079999999999997</v>
      </c>
      <c r="R92" s="83">
        <v>0</v>
      </c>
      <c r="S92" s="83">
        <v>0.62100000000000044</v>
      </c>
      <c r="T92" s="83">
        <v>0</v>
      </c>
      <c r="U92" s="83">
        <v>0</v>
      </c>
      <c r="V92" s="83">
        <v>0</v>
      </c>
      <c r="W92" s="83">
        <v>0.69599999999999973</v>
      </c>
      <c r="X92" s="83">
        <v>0</v>
      </c>
      <c r="Y92" s="83">
        <v>5.359</v>
      </c>
      <c r="AA92" s="83">
        <v>0</v>
      </c>
      <c r="AB92" s="82">
        <v>5.36</v>
      </c>
      <c r="AD92" s="83">
        <v>0</v>
      </c>
      <c r="AE92" s="82">
        <v>5.36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1.000654022236745</v>
      </c>
      <c r="D93" s="9">
        <v>1.000654022236745</v>
      </c>
      <c r="F93" s="60" t="s">
        <v>62</v>
      </c>
      <c r="H93" s="88">
        <v>-0.42899999999997301</v>
      </c>
      <c r="I93" s="88">
        <v>25.353999999999999</v>
      </c>
      <c r="J93" s="88">
        <v>25.353999999999999</v>
      </c>
      <c r="K93" s="108">
        <v>0</v>
      </c>
      <c r="L93" s="108">
        <v>0</v>
      </c>
      <c r="M93" s="88">
        <v>1.077</v>
      </c>
      <c r="N93" s="88">
        <v>1.0760000000000098</v>
      </c>
      <c r="O93" s="88">
        <v>0.51199999999998003</v>
      </c>
      <c r="P93" s="88">
        <v>1.000000000040302E-3</v>
      </c>
      <c r="Q93" s="88">
        <v>-3.0198066269804258E-14</v>
      </c>
      <c r="R93" s="88">
        <v>-9.999999999901199E-4</v>
      </c>
      <c r="S93" s="88">
        <v>0</v>
      </c>
      <c r="T93" s="88">
        <v>1.9999999999900098E-3</v>
      </c>
      <c r="U93" s="88">
        <v>3.9968028886505635E-14</v>
      </c>
      <c r="V93" s="88">
        <v>1.3099999999999601</v>
      </c>
      <c r="W93" s="88">
        <v>-9.9999999992972377E-4</v>
      </c>
      <c r="X93" s="88">
        <v>0.61099999999998023</v>
      </c>
      <c r="Y93" s="88">
        <v>4.5870000000000504</v>
      </c>
      <c r="AA93" s="88">
        <v>0</v>
      </c>
      <c r="AB93" s="82">
        <v>4.59</v>
      </c>
      <c r="AD93" s="88">
        <v>0</v>
      </c>
      <c r="AE93" s="82">
        <v>4.59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-0.99862574438845642</v>
      </c>
      <c r="D94" s="9">
        <v>-0.99862574438845642</v>
      </c>
      <c r="F94" s="60" t="s">
        <v>63</v>
      </c>
      <c r="H94" s="88">
        <v>-0.57599999999999996</v>
      </c>
      <c r="I94" s="88">
        <v>-0.69699999999999995</v>
      </c>
      <c r="J94" s="88">
        <v>-0.69699999999999995</v>
      </c>
      <c r="K94" s="108">
        <v>0</v>
      </c>
      <c r="L94" s="108">
        <v>0</v>
      </c>
      <c r="M94" s="88">
        <v>0</v>
      </c>
      <c r="N94" s="88">
        <v>0</v>
      </c>
      <c r="O94" s="88">
        <v>-1.5649999999999999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-0.61799999999999988</v>
      </c>
      <c r="X94" s="88">
        <v>0</v>
      </c>
      <c r="Y94" s="88">
        <v>-2.1829999999999998</v>
      </c>
      <c r="AA94" s="88">
        <v>0</v>
      </c>
      <c r="AB94" s="82">
        <v>-2.1800000000000002</v>
      </c>
      <c r="AD94" s="88">
        <v>0</v>
      </c>
      <c r="AE94" s="82">
        <v>-2.1800000000000002</v>
      </c>
    </row>
    <row r="95" spans="1:31" ht="18" hidden="1" customHeight="1" outlineLevel="1" x14ac:dyDescent="0.2">
      <c r="A95" s="57"/>
      <c r="B95" s="57"/>
      <c r="C95" s="9">
        <v>0.9999189035763193</v>
      </c>
      <c r="D95" s="9">
        <v>0.9999189035763193</v>
      </c>
      <c r="F95" s="128" t="s">
        <v>65</v>
      </c>
      <c r="H95" s="83">
        <v>0.91200000000106751</v>
      </c>
      <c r="I95" s="83">
        <v>-83.762000000001493</v>
      </c>
      <c r="J95" s="83">
        <v>-83.762000000001493</v>
      </c>
      <c r="K95" s="108">
        <v>0</v>
      </c>
      <c r="L95" s="108">
        <v>0</v>
      </c>
      <c r="M95" s="83">
        <v>12.76600000000005</v>
      </c>
      <c r="N95" s="83">
        <v>-7.3280000000000349</v>
      </c>
      <c r="O95" s="83">
        <v>11.056000000000186</v>
      </c>
      <c r="P95" s="83">
        <v>4.5319999999998863</v>
      </c>
      <c r="Q95" s="83">
        <v>-26.981000000000083</v>
      </c>
      <c r="R95" s="83">
        <v>45.918000000000134</v>
      </c>
      <c r="S95" s="83">
        <v>288.53200000000004</v>
      </c>
      <c r="T95" s="83">
        <v>-436.25099999999998</v>
      </c>
      <c r="U95" s="83">
        <v>-7.6720000000001587</v>
      </c>
      <c r="V95" s="83">
        <v>121.4329999999911</v>
      </c>
      <c r="W95" s="83">
        <v>-85.647999999989963</v>
      </c>
      <c r="X95" s="83">
        <v>91.973999999998938</v>
      </c>
      <c r="Y95" s="83">
        <v>12.331000000000406</v>
      </c>
      <c r="AA95" s="83">
        <v>0</v>
      </c>
      <c r="AB95" s="82">
        <v>12.33</v>
      </c>
      <c r="AD95" s="83">
        <v>0</v>
      </c>
      <c r="AE95" s="82">
        <v>12.33</v>
      </c>
    </row>
    <row r="96" spans="1:31" ht="18" customHeight="1" collapsed="1" x14ac:dyDescent="0.2">
      <c r="A96" s="57"/>
      <c r="B96" s="57"/>
      <c r="C96" s="9">
        <v>-2.203125</v>
      </c>
      <c r="D96" s="9">
        <v>-2.203125</v>
      </c>
      <c r="F96" s="67" t="s">
        <v>33</v>
      </c>
      <c r="H96" s="84">
        <v>81.407000000001062</v>
      </c>
      <c r="I96" s="84">
        <v>4.5149999999985084</v>
      </c>
      <c r="J96" s="84">
        <v>4.5149999999985084</v>
      </c>
      <c r="K96" s="130">
        <v>80</v>
      </c>
      <c r="L96" s="130">
        <v>80</v>
      </c>
      <c r="M96" s="84">
        <v>-11.55499999999995</v>
      </c>
      <c r="N96" s="84">
        <v>-47.205000000000041</v>
      </c>
      <c r="O96" s="84">
        <v>3.7180000000001883</v>
      </c>
      <c r="P96" s="84">
        <v>7.0119999999998868</v>
      </c>
      <c r="Q96" s="84">
        <v>-71.744000000000085</v>
      </c>
      <c r="R96" s="84">
        <v>-22.418999999999869</v>
      </c>
      <c r="S96" s="84">
        <v>119.80700000000002</v>
      </c>
      <c r="T96" s="84">
        <v>-84.548999999999978</v>
      </c>
      <c r="U96" s="84">
        <v>4.7039999999998372</v>
      </c>
      <c r="V96" s="84">
        <v>82.8859999999911</v>
      </c>
      <c r="W96" s="84">
        <v>-40.32799999998997</v>
      </c>
      <c r="X96" s="84">
        <v>-36.575000000001069</v>
      </c>
      <c r="Y96" s="84">
        <v>-96.247999999999593</v>
      </c>
      <c r="AA96" s="84">
        <v>80</v>
      </c>
      <c r="AB96" s="82">
        <v>-176.25</v>
      </c>
      <c r="AD96" s="84">
        <v>80</v>
      </c>
      <c r="AE96" s="82">
        <v>-176.25</v>
      </c>
    </row>
    <row r="97" spans="1:33" ht="18" customHeight="1" x14ac:dyDescent="0.2">
      <c r="A97" s="52" t="s">
        <v>21</v>
      </c>
      <c r="B97" s="52" t="s">
        <v>22</v>
      </c>
      <c r="C97" s="9">
        <v>6.0936281405335635E-2</v>
      </c>
      <c r="D97" s="9">
        <v>6.0936281405335635E-2</v>
      </c>
      <c r="F97" s="117" t="s">
        <v>125</v>
      </c>
      <c r="H97" s="296">
        <v>-9821.8179999999993</v>
      </c>
      <c r="I97" s="296">
        <v>-10034.904</v>
      </c>
      <c r="J97" s="296">
        <v>-10034.904</v>
      </c>
      <c r="K97" s="111">
        <v>-10880.874</v>
      </c>
      <c r="L97" s="111">
        <v>-10880.874</v>
      </c>
      <c r="M97" s="296">
        <v>-866.75800000000004</v>
      </c>
      <c r="N97" s="296">
        <v>-876.65300000000002</v>
      </c>
      <c r="O97" s="296">
        <v>-581.38099999999986</v>
      </c>
      <c r="P97" s="296">
        <v>-210.77100000000019</v>
      </c>
      <c r="Q97" s="296">
        <v>-696.36799999999994</v>
      </c>
      <c r="R97" s="296">
        <v>-924.14899999999989</v>
      </c>
      <c r="S97" s="296">
        <v>-848.51500000000033</v>
      </c>
      <c r="T97" s="296">
        <v>-717.21699999999964</v>
      </c>
      <c r="U97" s="296">
        <v>-1078.9949999999999</v>
      </c>
      <c r="V97" s="296">
        <v>-922.94100000000981</v>
      </c>
      <c r="W97" s="296">
        <v>-1405.6409999999896</v>
      </c>
      <c r="X97" s="296">
        <v>-1088.4500000000007</v>
      </c>
      <c r="Y97" s="296">
        <v>-10217.839</v>
      </c>
      <c r="AA97" s="296">
        <v>-10880.874</v>
      </c>
      <c r="AB97" s="82">
        <v>663.04</v>
      </c>
      <c r="AD97" s="296">
        <v>-10880.874</v>
      </c>
      <c r="AE97" s="82">
        <v>663.04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0.23933520989065846</v>
      </c>
      <c r="I98" s="78">
        <v>0.23865338556788884</v>
      </c>
      <c r="J98" s="78">
        <v>0.23865338556788884</v>
      </c>
      <c r="K98" s="131">
        <v>0.24775817920562765</v>
      </c>
      <c r="L98" s="131">
        <v>0.24775817920562765</v>
      </c>
      <c r="M98" s="78">
        <v>0.2255733687689104</v>
      </c>
      <c r="N98" s="78">
        <v>0.2566708125016835</v>
      </c>
      <c r="O98" s="78">
        <v>0.19709721305467606</v>
      </c>
      <c r="P98" s="78">
        <v>8.2965911984988885E-2</v>
      </c>
      <c r="Q98" s="78">
        <v>0.2226192725411564</v>
      </c>
      <c r="R98" s="78">
        <v>0.27021766266074121</v>
      </c>
      <c r="S98" s="78">
        <v>0.25047030614103372</v>
      </c>
      <c r="T98" s="78">
        <v>0.22303021595977823</v>
      </c>
      <c r="U98" s="78">
        <v>0.279520290184336</v>
      </c>
      <c r="V98" s="78">
        <v>0.22565546344844911</v>
      </c>
      <c r="W98" s="78">
        <v>0.3396712128827688</v>
      </c>
      <c r="X98" s="78">
        <v>0.25573629827200323</v>
      </c>
      <c r="Y98" s="78">
        <v>0.24187519814821712</v>
      </c>
      <c r="AA98" s="78">
        <v>0.24775817920562765</v>
      </c>
      <c r="AB98" s="79"/>
      <c r="AD98" s="78">
        <v>0.24775817920562765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31.952999999999999</v>
      </c>
      <c r="I100" s="94">
        <v>28.568000000000001</v>
      </c>
      <c r="J100" s="94">
        <v>28.568000000000001</v>
      </c>
      <c r="K100" s="133">
        <v>31.68</v>
      </c>
      <c r="L100" s="133">
        <v>31.68</v>
      </c>
      <c r="M100" s="94">
        <v>28.128</v>
      </c>
      <c r="N100" s="94">
        <v>29.567999999999998</v>
      </c>
      <c r="O100" s="94">
        <v>23.688000000000002</v>
      </c>
      <c r="P100" s="94">
        <v>22.475999999999985</v>
      </c>
      <c r="Q100" s="94">
        <v>30.456000000000017</v>
      </c>
      <c r="R100" s="94">
        <v>30.515999999999991</v>
      </c>
      <c r="S100" s="94">
        <v>30</v>
      </c>
      <c r="T100" s="94">
        <v>29.111999999999995</v>
      </c>
      <c r="U100" s="94">
        <v>26.724000000000018</v>
      </c>
      <c r="V100" s="94">
        <v>23.843999999999994</v>
      </c>
      <c r="W100" s="94">
        <v>21.072000000000003</v>
      </c>
      <c r="X100" s="94">
        <v>21.743999999999971</v>
      </c>
      <c r="Y100" s="94">
        <v>26.443999999999999</v>
      </c>
      <c r="Z100" s="56"/>
      <c r="AA100" s="94">
        <v>31.68</v>
      </c>
      <c r="AB100" s="95">
        <v>-5.24</v>
      </c>
      <c r="AC100" s="56"/>
      <c r="AD100" s="94">
        <v>31.68</v>
      </c>
      <c r="AE100" s="95">
        <v>-5.24</v>
      </c>
    </row>
    <row r="101" spans="1:33" ht="18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9.5739999999999998</v>
      </c>
      <c r="I101" s="94">
        <v>7.5620000000000003</v>
      </c>
      <c r="J101" s="94">
        <v>7.5620000000000003</v>
      </c>
      <c r="K101" s="133">
        <v>9.61</v>
      </c>
      <c r="L101" s="133">
        <v>9.61</v>
      </c>
      <c r="M101" s="94">
        <v>7.7040000000000006</v>
      </c>
      <c r="N101" s="94">
        <v>8.1719999999999988</v>
      </c>
      <c r="O101" s="94">
        <v>5.724000000000002</v>
      </c>
      <c r="P101" s="94">
        <v>2.1000000000000014</v>
      </c>
      <c r="Q101" s="94">
        <v>7.7759999999999998</v>
      </c>
      <c r="R101" s="94">
        <v>7.272000000000002</v>
      </c>
      <c r="S101" s="94">
        <v>7.1639999999999944</v>
      </c>
      <c r="T101" s="94">
        <v>7.740000000000002</v>
      </c>
      <c r="U101" s="94">
        <v>8.171999999999997</v>
      </c>
      <c r="V101" s="94">
        <v>7.3080000000000069</v>
      </c>
      <c r="W101" s="94">
        <v>8.0519999999999925</v>
      </c>
      <c r="X101" s="94">
        <v>7.7400000000000091</v>
      </c>
      <c r="Y101" s="94">
        <v>7.0770000000000008</v>
      </c>
      <c r="Z101" s="56"/>
      <c r="AA101" s="94">
        <v>9.61</v>
      </c>
      <c r="AB101" s="95">
        <v>-2.5299999999999998</v>
      </c>
      <c r="AC101" s="56"/>
      <c r="AD101" s="94">
        <v>9.61</v>
      </c>
      <c r="AE101" s="95">
        <v>-2.5299999999999998</v>
      </c>
    </row>
    <row r="102" spans="1:33" ht="18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295.214</v>
      </c>
      <c r="I102" s="94">
        <v>286.91300000000001</v>
      </c>
      <c r="J102" s="94">
        <v>286.91300000000001</v>
      </c>
      <c r="K102" s="133">
        <v>317.33999999999997</v>
      </c>
      <c r="L102" s="133">
        <v>317.33999999999997</v>
      </c>
      <c r="M102" s="94">
        <v>277.15199999999999</v>
      </c>
      <c r="N102" s="94">
        <v>280.54800000000006</v>
      </c>
      <c r="O102" s="94">
        <v>205.63199999999995</v>
      </c>
      <c r="P102" s="94">
        <v>99.828000000000088</v>
      </c>
      <c r="Q102" s="94">
        <v>248.31600000000003</v>
      </c>
      <c r="R102" s="94">
        <v>277.77599999999984</v>
      </c>
      <c r="S102" s="94">
        <v>295.0920000000001</v>
      </c>
      <c r="T102" s="94">
        <v>290.6880000000001</v>
      </c>
      <c r="U102" s="94">
        <v>294.05999999999995</v>
      </c>
      <c r="V102" s="94">
        <v>304.52399999999989</v>
      </c>
      <c r="W102" s="94">
        <v>304.89600000000019</v>
      </c>
      <c r="X102" s="94">
        <v>286.69199999999955</v>
      </c>
      <c r="Y102" s="94">
        <v>263.767</v>
      </c>
      <c r="Z102" s="56"/>
      <c r="AA102" s="94">
        <v>317.33999999999997</v>
      </c>
      <c r="AB102" s="95">
        <v>-53.57</v>
      </c>
      <c r="AC102" s="56"/>
      <c r="AD102" s="94">
        <v>317.33999999999997</v>
      </c>
      <c r="AE102" s="95">
        <v>-53.57</v>
      </c>
    </row>
    <row r="103" spans="1:33" ht="18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3.49</v>
      </c>
      <c r="I103" s="94">
        <v>4.1239999999999997</v>
      </c>
      <c r="J103" s="94">
        <v>4.1239999999999997</v>
      </c>
      <c r="K103" s="133">
        <v>3.5</v>
      </c>
      <c r="L103" s="133">
        <v>3.5</v>
      </c>
      <c r="M103" s="94">
        <v>3.984</v>
      </c>
      <c r="N103" s="94">
        <v>3.7919999999999998</v>
      </c>
      <c r="O103" s="94">
        <v>2.1959999999999997</v>
      </c>
      <c r="P103" s="94">
        <v>-0.14400000000000013</v>
      </c>
      <c r="Q103" s="94">
        <v>3.120000000000001</v>
      </c>
      <c r="R103" s="94">
        <v>3.0839999999999996</v>
      </c>
      <c r="S103" s="94">
        <v>3.588000000000001</v>
      </c>
      <c r="T103" s="94">
        <v>3.7199999999999989</v>
      </c>
      <c r="U103" s="94">
        <v>4.5839999999999996</v>
      </c>
      <c r="V103" s="94">
        <v>5.3160000000000025</v>
      </c>
      <c r="W103" s="94">
        <v>5.5799999999999983</v>
      </c>
      <c r="X103" s="94">
        <v>5.0399999999999991</v>
      </c>
      <c r="Y103" s="94">
        <v>3.6549999999999998</v>
      </c>
      <c r="Z103" s="56"/>
      <c r="AA103" s="94">
        <v>3.5</v>
      </c>
      <c r="AB103" s="95">
        <v>0.16</v>
      </c>
      <c r="AC103" s="56"/>
      <c r="AD103" s="94">
        <v>3.5</v>
      </c>
      <c r="AE103" s="95">
        <v>0.16</v>
      </c>
    </row>
    <row r="104" spans="1:33" ht="18" customHeight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340.23099999999999</v>
      </c>
      <c r="I104" s="96">
        <v>327.16699999999997</v>
      </c>
      <c r="J104" s="96">
        <v>327.16699999999997</v>
      </c>
      <c r="K104" s="134">
        <v>362.13</v>
      </c>
      <c r="L104" s="134">
        <v>362.13</v>
      </c>
      <c r="M104" s="96">
        <v>316.96800000000002</v>
      </c>
      <c r="N104" s="96">
        <v>322.08</v>
      </c>
      <c r="O104" s="96">
        <v>237.24</v>
      </c>
      <c r="P104" s="96">
        <v>124.25999999999885</v>
      </c>
      <c r="Q104" s="96">
        <v>289.66800000000103</v>
      </c>
      <c r="R104" s="96">
        <v>318.64800000000014</v>
      </c>
      <c r="S104" s="96">
        <v>335.84400000000005</v>
      </c>
      <c r="T104" s="96">
        <v>331.25999999999976</v>
      </c>
      <c r="U104" s="96">
        <v>333.53999999999996</v>
      </c>
      <c r="V104" s="96">
        <v>340.99200000000019</v>
      </c>
      <c r="W104" s="96">
        <v>339.60000000000036</v>
      </c>
      <c r="X104" s="96">
        <v>321.21599999999944</v>
      </c>
      <c r="Y104" s="96">
        <v>300.94299999999998</v>
      </c>
      <c r="AA104" s="96">
        <v>362.13</v>
      </c>
      <c r="AB104" s="95">
        <v>-61.19</v>
      </c>
      <c r="AD104" s="96">
        <v>362.13</v>
      </c>
      <c r="AE104" s="95">
        <v>-61.19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369.40899999999999</v>
      </c>
      <c r="I105" s="97">
        <v>356.923</v>
      </c>
      <c r="J105" s="97">
        <v>356.923</v>
      </c>
      <c r="K105" s="134">
        <v>362.13</v>
      </c>
      <c r="L105" s="134">
        <v>362.13</v>
      </c>
      <c r="M105" s="97">
        <v>353.55600000000004</v>
      </c>
      <c r="N105" s="97">
        <v>352.28399999999999</v>
      </c>
      <c r="O105" s="97">
        <v>282.74400000000003</v>
      </c>
      <c r="P105" s="97">
        <v>152.62799999999993</v>
      </c>
      <c r="Q105" s="97">
        <v>317.92799999999988</v>
      </c>
      <c r="R105" s="97">
        <v>341.12400000000002</v>
      </c>
      <c r="S105" s="97">
        <v>361.2360000000001</v>
      </c>
      <c r="T105" s="97">
        <v>359.39999999999964</v>
      </c>
      <c r="U105" s="97">
        <v>364.98000000000047</v>
      </c>
      <c r="V105" s="97">
        <v>373.8720000000003</v>
      </c>
      <c r="W105" s="97">
        <v>378.98399999999947</v>
      </c>
      <c r="X105" s="97">
        <v>352.42799999999988</v>
      </c>
      <c r="Y105" s="97">
        <v>332.59699999999998</v>
      </c>
      <c r="Z105" s="56"/>
      <c r="AA105" s="97">
        <v>362.13</v>
      </c>
      <c r="AB105" s="98">
        <v>-29.53</v>
      </c>
      <c r="AC105" s="56"/>
      <c r="AD105" s="97">
        <v>362.13</v>
      </c>
      <c r="AE105" s="98">
        <v>-29.53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29.177999999999997</v>
      </c>
      <c r="I106" s="96">
        <v>29.756000000000029</v>
      </c>
      <c r="J106" s="96">
        <v>29.756000000000029</v>
      </c>
      <c r="K106" s="134">
        <v>0</v>
      </c>
      <c r="L106" s="134">
        <v>0</v>
      </c>
      <c r="M106" s="96">
        <v>36.588000000000022</v>
      </c>
      <c r="N106" s="96">
        <v>30.204000000000008</v>
      </c>
      <c r="O106" s="96">
        <v>45.504000000000019</v>
      </c>
      <c r="P106" s="96">
        <v>28.368000000001075</v>
      </c>
      <c r="Q106" s="96">
        <v>28.259999999998854</v>
      </c>
      <c r="R106" s="96">
        <v>22.475999999999885</v>
      </c>
      <c r="S106" s="96">
        <v>25.392000000000053</v>
      </c>
      <c r="T106" s="96">
        <v>28.139999999999873</v>
      </c>
      <c r="U106" s="96">
        <v>31.440000000000509</v>
      </c>
      <c r="V106" s="96">
        <v>32.880000000000109</v>
      </c>
      <c r="W106" s="96">
        <v>39.383999999999105</v>
      </c>
      <c r="X106" s="96">
        <v>31.212000000000444</v>
      </c>
      <c r="Y106" s="96">
        <v>31.653999999999996</v>
      </c>
      <c r="AA106" s="96">
        <v>0</v>
      </c>
      <c r="AB106" s="95">
        <v>31.65</v>
      </c>
      <c r="AD106" s="96">
        <v>0</v>
      </c>
      <c r="AE106" s="95">
        <v>31.65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7.8985622981573259E-2</v>
      </c>
      <c r="I107" s="90">
        <v>8.3368121415543492E-2</v>
      </c>
      <c r="J107" s="90">
        <v>8.3368121415543492E-2</v>
      </c>
      <c r="K107" s="135">
        <v>0</v>
      </c>
      <c r="L107" s="135">
        <v>0</v>
      </c>
      <c r="M107" s="90">
        <v>0.10348572786206434</v>
      </c>
      <c r="N107" s="90">
        <v>8.5737643492182464E-2</v>
      </c>
      <c r="O107" s="90">
        <v>0.16093710211357276</v>
      </c>
      <c r="P107" s="90">
        <v>0.18586366852740707</v>
      </c>
      <c r="Q107" s="90">
        <v>8.8888050124552934E-2</v>
      </c>
      <c r="R107" s="90">
        <v>6.5888064164350446E-2</v>
      </c>
      <c r="S107" s="90">
        <v>7.0291997475334808E-2</v>
      </c>
      <c r="T107" s="90">
        <v>7.8297161936560666E-2</v>
      </c>
      <c r="U107" s="90">
        <v>8.6141706394872231E-2</v>
      </c>
      <c r="V107" s="90">
        <v>8.7944537167800971E-2</v>
      </c>
      <c r="W107" s="90">
        <v>0.10391995440440535</v>
      </c>
      <c r="X107" s="90">
        <v>8.8562770267970922E-2</v>
      </c>
      <c r="Y107" s="90">
        <v>9.5172235468149138E-2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0.12961065165043051</v>
      </c>
      <c r="D108" s="9">
        <v>0.12961065165043051</v>
      </c>
      <c r="F108" s="128" t="s">
        <v>73</v>
      </c>
      <c r="H108" s="83">
        <v>-15079.11591</v>
      </c>
      <c r="I108" s="83">
        <v>-14858.04652</v>
      </c>
      <c r="J108" s="83">
        <v>-14858.04652</v>
      </c>
      <c r="K108" s="108">
        <v>-15918.058999999999</v>
      </c>
      <c r="L108" s="108">
        <v>-15918.058999999999</v>
      </c>
      <c r="M108" s="83">
        <v>-1225.89545</v>
      </c>
      <c r="N108" s="83">
        <v>-1242.72354</v>
      </c>
      <c r="O108" s="83">
        <v>-973.06934000000001</v>
      </c>
      <c r="P108" s="83">
        <v>-611.20840999999018</v>
      </c>
      <c r="Q108" s="83">
        <v>-991.63629000001947</v>
      </c>
      <c r="R108" s="83">
        <v>-1430.9941499999904</v>
      </c>
      <c r="S108" s="83">
        <v>-1224.2440100000003</v>
      </c>
      <c r="T108" s="83">
        <v>-1121.2726899999898</v>
      </c>
      <c r="U108" s="83">
        <v>-1246.4737900000091</v>
      </c>
      <c r="V108" s="83">
        <v>-1304.5577600000015</v>
      </c>
      <c r="W108" s="83">
        <v>-1204.2656299999999</v>
      </c>
      <c r="X108" s="83">
        <v>-1278.5713500000002</v>
      </c>
      <c r="Y108" s="83">
        <v>-13854.912410000001</v>
      </c>
      <c r="AA108" s="83">
        <v>-15918.058999999999</v>
      </c>
      <c r="AB108" s="82">
        <v>2063.15</v>
      </c>
      <c r="AD108" s="83">
        <v>-15918.058999999999</v>
      </c>
      <c r="AE108" s="82">
        <v>2063.15</v>
      </c>
    </row>
    <row r="109" spans="1:33" ht="18" customHeight="1" x14ac:dyDescent="0.2">
      <c r="A109" s="52" t="s">
        <v>225</v>
      </c>
      <c r="B109" s="52" t="s">
        <v>23</v>
      </c>
      <c r="C109" s="9">
        <v>-0.99977972564449225</v>
      </c>
      <c r="D109" s="9">
        <v>-0.99977972564449225</v>
      </c>
      <c r="F109" s="126" t="s">
        <v>226</v>
      </c>
      <c r="G109" s="58"/>
      <c r="H109" s="87">
        <v>62.615749999999998</v>
      </c>
      <c r="I109" s="87">
        <v>16.265219999999999</v>
      </c>
      <c r="J109" s="87">
        <v>16.265219999999999</v>
      </c>
      <c r="K109" s="87">
        <v>0</v>
      </c>
      <c r="L109" s="87">
        <v>0</v>
      </c>
      <c r="M109" s="87">
        <v>-59.966760000000001</v>
      </c>
      <c r="N109" s="87">
        <v>-51.816880000000005</v>
      </c>
      <c r="O109" s="87">
        <v>-17.380809999999983</v>
      </c>
      <c r="P109" s="87">
        <v>-5.8595600000000161</v>
      </c>
      <c r="Q109" s="87">
        <v>-0.8946499999999844</v>
      </c>
      <c r="R109" s="87">
        <v>58.345929999999981</v>
      </c>
      <c r="S109" s="87">
        <v>78.615060000000014</v>
      </c>
      <c r="T109" s="87">
        <v>239.92793</v>
      </c>
      <c r="U109" s="87">
        <v>-12.082239999999985</v>
      </c>
      <c r="V109" s="87">
        <v>-96.545389999999998</v>
      </c>
      <c r="W109" s="87">
        <v>-85.59453000000002</v>
      </c>
      <c r="X109" s="87">
        <v>-67.812739999999991</v>
      </c>
      <c r="Y109" s="87">
        <v>-21.064640000000001</v>
      </c>
      <c r="Z109" s="58"/>
      <c r="AA109" s="87">
        <v>0</v>
      </c>
      <c r="AB109" s="82">
        <v>-21.06</v>
      </c>
      <c r="AC109" s="58"/>
      <c r="AD109" s="87">
        <v>0</v>
      </c>
      <c r="AE109" s="82">
        <v>-21.06</v>
      </c>
    </row>
    <row r="110" spans="1:33" ht="18" customHeight="1" x14ac:dyDescent="0.2">
      <c r="A110" s="52" t="s">
        <v>41</v>
      </c>
      <c r="B110" s="52" t="s">
        <v>23</v>
      </c>
      <c r="C110" s="9">
        <v>1.34</v>
      </c>
      <c r="D110" s="9">
        <v>1.34</v>
      </c>
      <c r="F110" s="128" t="s">
        <v>64</v>
      </c>
      <c r="H110" s="83">
        <v>-1.000000000273E-5</v>
      </c>
      <c r="I110" s="83">
        <v>6.2172489379008798E-15</v>
      </c>
      <c r="J110" s="83">
        <v>6.2172489379008798E-15</v>
      </c>
      <c r="K110" s="108">
        <v>0.5</v>
      </c>
      <c r="L110" s="108">
        <v>0.5</v>
      </c>
      <c r="M110" s="83">
        <v>0.26</v>
      </c>
      <c r="N110" s="83">
        <v>0.26</v>
      </c>
      <c r="O110" s="83">
        <v>0.12999999999999901</v>
      </c>
      <c r="P110" s="83">
        <v>1.9984014443252818E-15</v>
      </c>
      <c r="Q110" s="83">
        <v>-9.9920072216264089E-16</v>
      </c>
      <c r="R110" s="83">
        <v>0</v>
      </c>
      <c r="S110" s="83">
        <v>0</v>
      </c>
      <c r="T110" s="83">
        <v>1.9984014443252818E-15</v>
      </c>
      <c r="U110" s="83">
        <v>4.9960036108132044E-15</v>
      </c>
      <c r="V110" s="83">
        <v>0.38999999999999302</v>
      </c>
      <c r="W110" s="83">
        <v>0</v>
      </c>
      <c r="X110" s="83">
        <v>0.13000000000000989</v>
      </c>
      <c r="Y110" s="83">
        <v>1.1700000000000099</v>
      </c>
      <c r="AA110" s="83">
        <v>0.5</v>
      </c>
      <c r="AB110" s="82">
        <v>0.67</v>
      </c>
      <c r="AD110" s="83">
        <v>0.5</v>
      </c>
      <c r="AE110" s="82">
        <v>0.67</v>
      </c>
    </row>
    <row r="111" spans="1:33" ht="18" customHeight="1" x14ac:dyDescent="0.2">
      <c r="A111" s="52" t="s">
        <v>228</v>
      </c>
      <c r="B111" s="52" t="s">
        <v>23</v>
      </c>
      <c r="C111" s="9">
        <v>0.99996180836055704</v>
      </c>
      <c r="D111" s="9">
        <v>0.99996180836055704</v>
      </c>
      <c r="F111" s="128" t="s">
        <v>392</v>
      </c>
      <c r="H111" s="83">
        <v>48.668770000000002</v>
      </c>
      <c r="I111" s="83">
        <v>60.233179999999997</v>
      </c>
      <c r="J111" s="83">
        <v>60.233179999999997</v>
      </c>
      <c r="K111" s="108">
        <v>0</v>
      </c>
      <c r="L111" s="108">
        <v>0</v>
      </c>
      <c r="M111" s="83">
        <v>1.32795</v>
      </c>
      <c r="N111" s="83">
        <v>5.5871200000000005</v>
      </c>
      <c r="O111" s="83">
        <v>0.91535999999999973</v>
      </c>
      <c r="P111" s="83">
        <v>6.51417</v>
      </c>
      <c r="Q111" s="83">
        <v>6.9871799999999986</v>
      </c>
      <c r="R111" s="83">
        <v>2.9349600000000002</v>
      </c>
      <c r="S111" s="83">
        <v>5.0221400000000003</v>
      </c>
      <c r="T111" s="83">
        <v>9.5540999999999983</v>
      </c>
      <c r="U111" s="83">
        <v>4.5054200000000009</v>
      </c>
      <c r="V111" s="83">
        <v>3.3484800000000021</v>
      </c>
      <c r="W111" s="83">
        <v>2.1291799999999981</v>
      </c>
      <c r="X111" s="83">
        <v>2.7559100000000001</v>
      </c>
      <c r="Y111" s="83">
        <v>51.581969999999998</v>
      </c>
      <c r="AA111" s="83">
        <v>0</v>
      </c>
      <c r="AB111" s="82">
        <v>51.58</v>
      </c>
      <c r="AD111" s="83">
        <v>0</v>
      </c>
      <c r="AE111" s="82">
        <v>51.58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-96.176739999999995</v>
      </c>
      <c r="P112" s="83">
        <v>-271.98455999999999</v>
      </c>
      <c r="Q112" s="83">
        <v>-49.726950000000045</v>
      </c>
      <c r="R112" s="83">
        <v>84.697170000000028</v>
      </c>
      <c r="S112" s="83">
        <v>270.36266000000001</v>
      </c>
      <c r="T112" s="83">
        <v>48.046969999999995</v>
      </c>
      <c r="U112" s="83">
        <v>10.183209999999999</v>
      </c>
      <c r="V112" s="83">
        <v>-0.84586999999999968</v>
      </c>
      <c r="W112" s="83">
        <v>-1.7533599999999998</v>
      </c>
      <c r="X112" s="83">
        <v>7.19747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0.99931145872387495</v>
      </c>
      <c r="D113" s="9">
        <v>0.99931145872387495</v>
      </c>
      <c r="F113" s="128" t="s">
        <v>74</v>
      </c>
      <c r="H113" s="83">
        <v>-28.511150000000001</v>
      </c>
      <c r="I113" s="83">
        <v>-16.265709999999999</v>
      </c>
      <c r="J113" s="83">
        <v>-16.265709999999999</v>
      </c>
      <c r="K113" s="108">
        <v>0</v>
      </c>
      <c r="L113" s="108">
        <v>0</v>
      </c>
      <c r="M113" s="83">
        <v>7.4982899999999999</v>
      </c>
      <c r="N113" s="83">
        <v>-10.955</v>
      </c>
      <c r="O113" s="83">
        <v>11.933</v>
      </c>
      <c r="P113" s="83">
        <v>1.7763568394002505E-15</v>
      </c>
      <c r="Q113" s="83">
        <v>0</v>
      </c>
      <c r="R113" s="83">
        <v>0</v>
      </c>
      <c r="S113" s="83">
        <v>0</v>
      </c>
      <c r="T113" s="83">
        <v>0</v>
      </c>
      <c r="U113" s="83">
        <v>-0.34919000000000011</v>
      </c>
      <c r="V113" s="83">
        <v>-1.3356400000000006</v>
      </c>
      <c r="W113" s="83">
        <v>0.22337000000000007</v>
      </c>
      <c r="X113" s="83">
        <v>0</v>
      </c>
      <c r="Y113" s="83">
        <v>7.0148299999999999</v>
      </c>
      <c r="AA113" s="83">
        <v>0</v>
      </c>
      <c r="AB113" s="82">
        <v>7.01</v>
      </c>
      <c r="AD113" s="83">
        <v>0</v>
      </c>
      <c r="AE113" s="82">
        <v>7.01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21.418987272727271</v>
      </c>
      <c r="I114" s="96">
        <v>29.730439772727269</v>
      </c>
      <c r="J114" s="96">
        <v>29.730439772727269</v>
      </c>
      <c r="K114" s="134">
        <v>8.2795454545454543</v>
      </c>
      <c r="L114" s="134">
        <v>8.2795454545454543</v>
      </c>
      <c r="M114" s="96">
        <v>22.582775454545455</v>
      </c>
      <c r="N114" s="96">
        <v>35.47361999999999</v>
      </c>
      <c r="O114" s="96">
        <v>18.843700909090909</v>
      </c>
      <c r="P114" s="96">
        <v>11.088212727272735</v>
      </c>
      <c r="Q114" s="96">
        <v>-3.4492309090909066</v>
      </c>
      <c r="R114" s="96">
        <v>25.685961818181809</v>
      </c>
      <c r="S114" s="96">
        <v>20.938159090909096</v>
      </c>
      <c r="T114" s="96">
        <v>35.011011818181807</v>
      </c>
      <c r="U114" s="96">
        <v>39.894308181818182</v>
      </c>
      <c r="V114" s="96">
        <v>42.371686363636357</v>
      </c>
      <c r="W114" s="96">
        <v>41.555356363636399</v>
      </c>
      <c r="X114" s="96">
        <v>38.731434545454519</v>
      </c>
      <c r="Y114" s="96">
        <v>27.393916363636365</v>
      </c>
      <c r="AA114" s="96">
        <v>8.2795454545454543</v>
      </c>
      <c r="AB114" s="95">
        <v>19.11</v>
      </c>
      <c r="AD114" s="96">
        <v>8.2795454545454543</v>
      </c>
      <c r="AE114" s="95">
        <v>19.11</v>
      </c>
    </row>
    <row r="115" spans="1:33" ht="18" customHeight="1" collapsed="1" x14ac:dyDescent="0.2">
      <c r="A115" s="52" t="s">
        <v>25</v>
      </c>
      <c r="B115" s="52" t="s">
        <v>23</v>
      </c>
      <c r="C115" s="9">
        <v>-2.3086192698325556</v>
      </c>
      <c r="D115" s="9">
        <v>-2.3086192698325556</v>
      </c>
      <c r="F115" s="128" t="s">
        <v>75</v>
      </c>
      <c r="H115" s="83">
        <v>-942.43543999999997</v>
      </c>
      <c r="I115" s="83">
        <v>-1308.1393499999999</v>
      </c>
      <c r="J115" s="83">
        <v>-1308.1393499999999</v>
      </c>
      <c r="K115" s="108">
        <v>-364.3</v>
      </c>
      <c r="L115" s="108">
        <v>-364.3</v>
      </c>
      <c r="M115" s="83">
        <v>-82.803510000000003</v>
      </c>
      <c r="N115" s="83">
        <v>-130.06993999999997</v>
      </c>
      <c r="O115" s="83">
        <v>-69.09357</v>
      </c>
      <c r="P115" s="83">
        <v>-40.656780000000026</v>
      </c>
      <c r="Q115" s="83">
        <v>12.647179999999992</v>
      </c>
      <c r="R115" s="83">
        <v>-94.181859999999972</v>
      </c>
      <c r="S115" s="83">
        <v>-76.773250000000019</v>
      </c>
      <c r="T115" s="83">
        <v>-128.37370999999996</v>
      </c>
      <c r="U115" s="83">
        <v>-146.27913000000001</v>
      </c>
      <c r="V115" s="83">
        <v>-155.36284999999998</v>
      </c>
      <c r="W115" s="83">
        <v>-152.36964000000012</v>
      </c>
      <c r="X115" s="83">
        <v>-142.0152599999999</v>
      </c>
      <c r="Y115" s="83">
        <v>-1205.33232</v>
      </c>
      <c r="AA115" s="83">
        <v>-364.3</v>
      </c>
      <c r="AB115" s="82">
        <v>-841.03</v>
      </c>
      <c r="AD115" s="83">
        <v>-364.3</v>
      </c>
      <c r="AE115" s="82">
        <v>-841.03</v>
      </c>
    </row>
    <row r="116" spans="1:33" ht="18" customHeight="1" x14ac:dyDescent="0.2">
      <c r="A116" s="57"/>
      <c r="B116" s="57"/>
      <c r="C116" s="9">
        <v>7.7406394441814047E-2</v>
      </c>
      <c r="D116" s="9">
        <v>7.7406394441814047E-2</v>
      </c>
      <c r="F116" s="117" t="s">
        <v>280</v>
      </c>
      <c r="H116" s="296">
        <v>-15938.777989999999</v>
      </c>
      <c r="I116" s="296">
        <v>-16105.95318</v>
      </c>
      <c r="J116" s="296">
        <v>-16105.95318</v>
      </c>
      <c r="K116" s="111">
        <v>-16281.858999999999</v>
      </c>
      <c r="L116" s="111">
        <v>-16281.858999999999</v>
      </c>
      <c r="M116" s="296">
        <v>-1359.5794799999999</v>
      </c>
      <c r="N116" s="296">
        <v>-1429.7182400000002</v>
      </c>
      <c r="O116" s="296">
        <v>-1142.7420999999999</v>
      </c>
      <c r="P116" s="296">
        <v>-923.19513999999015</v>
      </c>
      <c r="Q116" s="296">
        <v>-1022.6235300000194</v>
      </c>
      <c r="R116" s="296">
        <v>-1379.1979499999902</v>
      </c>
      <c r="S116" s="296">
        <v>-947.01740000000018</v>
      </c>
      <c r="T116" s="296">
        <v>-952.11739999998974</v>
      </c>
      <c r="U116" s="296">
        <v>-1390.4957200000092</v>
      </c>
      <c r="V116" s="296">
        <v>-1554.9090300000014</v>
      </c>
      <c r="W116" s="296">
        <v>-1441.6306100000002</v>
      </c>
      <c r="X116" s="296">
        <v>-1478.3159699999999</v>
      </c>
      <c r="Y116" s="296">
        <v>-15021.542570000001</v>
      </c>
      <c r="AA116" s="296">
        <v>-16281.858999999999</v>
      </c>
      <c r="AB116" s="82">
        <v>1260.32</v>
      </c>
      <c r="AD116" s="296">
        <v>-16281.858999999999</v>
      </c>
      <c r="AE116" s="82">
        <v>1260.32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0.38839151526094834</v>
      </c>
      <c r="I117" s="78">
        <v>0.38303707282151428</v>
      </c>
      <c r="J117" s="78">
        <v>0.38303707282151428</v>
      </c>
      <c r="K117" s="131">
        <v>0.37073894430932303</v>
      </c>
      <c r="L117" s="131">
        <v>0.37073894430932303</v>
      </c>
      <c r="M117" s="78">
        <v>0.35382993109112737</v>
      </c>
      <c r="N117" s="78">
        <v>0.41859999601812459</v>
      </c>
      <c r="O117" s="78">
        <v>0.38740736823227451</v>
      </c>
      <c r="P117" s="78">
        <v>0.36339784282566678</v>
      </c>
      <c r="Q117" s="78">
        <v>0.32691867853214646</v>
      </c>
      <c r="R117" s="78">
        <v>0.40327224981629933</v>
      </c>
      <c r="S117" s="78">
        <v>0.27954690028919438</v>
      </c>
      <c r="T117" s="78">
        <v>0.29607629119368389</v>
      </c>
      <c r="U117" s="78">
        <v>0.3602164673186436</v>
      </c>
      <c r="V117" s="78">
        <v>0.3801691741777915</v>
      </c>
      <c r="W117" s="78">
        <v>0.34836805260207226</v>
      </c>
      <c r="X117" s="78">
        <v>0.34733708837722033</v>
      </c>
      <c r="Y117" s="78">
        <v>0.35558777013521436</v>
      </c>
      <c r="AA117" s="78">
        <v>0.37073894430932303</v>
      </c>
      <c r="AB117" s="79"/>
      <c r="AD117" s="78">
        <v>0.37073894430932303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390.15</v>
      </c>
      <c r="I119" s="96">
        <v>386.613</v>
      </c>
      <c r="J119" s="96">
        <v>386.613</v>
      </c>
      <c r="K119" s="134">
        <v>371.26</v>
      </c>
      <c r="L119" s="134">
        <v>371.26</v>
      </c>
      <c r="M119" s="96">
        <v>388.36799999999994</v>
      </c>
      <c r="N119" s="96">
        <v>382.2120000000001</v>
      </c>
      <c r="O119" s="96">
        <v>382.93200000000013</v>
      </c>
      <c r="P119" s="96">
        <v>382.97999999999979</v>
      </c>
      <c r="Q119" s="96">
        <v>390.56400000000008</v>
      </c>
      <c r="R119" s="96">
        <v>390.07199999999966</v>
      </c>
      <c r="S119" s="96">
        <v>389.78400000000011</v>
      </c>
      <c r="T119" s="96">
        <v>385.93200000000024</v>
      </c>
      <c r="U119" s="96">
        <v>374.47199999999975</v>
      </c>
      <c r="V119" s="96">
        <v>364.06800000000021</v>
      </c>
      <c r="W119" s="96">
        <v>382.16400000000067</v>
      </c>
      <c r="X119" s="96">
        <v>391.79999999999927</v>
      </c>
      <c r="Y119" s="96">
        <v>383.779</v>
      </c>
      <c r="AA119" s="96">
        <v>371.26</v>
      </c>
      <c r="AB119" s="95">
        <v>12.52</v>
      </c>
      <c r="AD119" s="96">
        <v>371.26</v>
      </c>
      <c r="AE119" s="95">
        <v>12.52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-6653.7870049980784</v>
      </c>
      <c r="I120" s="161">
        <v>-6912.6620160211905</v>
      </c>
      <c r="J120" s="161">
        <v>-6912.6620160211905</v>
      </c>
      <c r="K120" s="162">
        <v>-6858.547163712763</v>
      </c>
      <c r="L120" s="162">
        <v>-6858.547163712763</v>
      </c>
      <c r="M120" s="161">
        <v>-627.74224446916332</v>
      </c>
      <c r="N120" s="161">
        <v>-502.95124171925505</v>
      </c>
      <c r="O120" s="161">
        <v>-509.83203284133981</v>
      </c>
      <c r="P120" s="161">
        <v>-196.36795655125601</v>
      </c>
      <c r="Q120" s="161">
        <v>-241.86560973361588</v>
      </c>
      <c r="R120" s="161">
        <v>-692.03634200865542</v>
      </c>
      <c r="S120" s="161">
        <v>-413.92412207786856</v>
      </c>
      <c r="T120" s="161">
        <v>-356.26742534954332</v>
      </c>
      <c r="U120" s="161">
        <v>-600.66173171826017</v>
      </c>
      <c r="V120" s="161">
        <v>-621.3674368524554</v>
      </c>
      <c r="W120" s="161">
        <v>-670.14161459478021</v>
      </c>
      <c r="X120" s="161">
        <v>-690.52833078101173</v>
      </c>
      <c r="Y120" s="161">
        <v>-6116.835470413961</v>
      </c>
      <c r="AA120" s="161">
        <v>-6858.547163712763</v>
      </c>
      <c r="AB120" s="163">
        <v>741.71</v>
      </c>
      <c r="AD120" s="161">
        <v>-6858.547163712763</v>
      </c>
      <c r="AE120" s="163">
        <v>741.71</v>
      </c>
    </row>
    <row r="121" spans="1:33" ht="18" customHeight="1" x14ac:dyDescent="0.2">
      <c r="A121" s="52" t="s">
        <v>70</v>
      </c>
      <c r="B121" s="52" t="s">
        <v>23</v>
      </c>
      <c r="C121" s="9">
        <v>3.1571658939958322E-2</v>
      </c>
      <c r="D121" s="9">
        <v>3.1571658939958322E-2</v>
      </c>
      <c r="F121" s="128" t="s">
        <v>414</v>
      </c>
      <c r="H121" s="83">
        <v>-837.08199999999999</v>
      </c>
      <c r="I121" s="83">
        <v>-812.27300000000002</v>
      </c>
      <c r="J121" s="83">
        <v>-812.27300000000002</v>
      </c>
      <c r="K121" s="108">
        <v>-882.43700000000001</v>
      </c>
      <c r="L121" s="108">
        <v>-882.43700000000001</v>
      </c>
      <c r="M121" s="83">
        <v>-76.411000000000001</v>
      </c>
      <c r="N121" s="83">
        <v>-78.86699999999999</v>
      </c>
      <c r="O121" s="83">
        <v>-66.070000000000022</v>
      </c>
      <c r="P121" s="83">
        <v>-64.713999999999999</v>
      </c>
      <c r="Q121" s="83">
        <v>-29.664999999999964</v>
      </c>
      <c r="R121" s="83">
        <v>-143.31200000000001</v>
      </c>
      <c r="S121" s="83">
        <v>-58.842999999999961</v>
      </c>
      <c r="T121" s="83">
        <v>-15.118000000000052</v>
      </c>
      <c r="U121" s="83">
        <v>-97.541000000000054</v>
      </c>
      <c r="V121" s="83">
        <v>-70.001999999999953</v>
      </c>
      <c r="W121" s="83">
        <v>-72.697000000000003</v>
      </c>
      <c r="X121" s="83">
        <v>-81.33299999999997</v>
      </c>
      <c r="Y121" s="83">
        <v>-854.57299999999998</v>
      </c>
      <c r="AA121" s="83">
        <v>-882.43700000000001</v>
      </c>
      <c r="AB121" s="82">
        <v>27.86</v>
      </c>
      <c r="AD121" s="83">
        <v>-882.43700000000001</v>
      </c>
      <c r="AE121" s="82">
        <v>27.86</v>
      </c>
    </row>
    <row r="122" spans="1:33" ht="18" customHeight="1" x14ac:dyDescent="0.2">
      <c r="A122" s="52" t="s">
        <v>155</v>
      </c>
      <c r="B122" s="52" t="s">
        <v>23</v>
      </c>
      <c r="C122" s="9">
        <v>-1.0001927153594141</v>
      </c>
      <c r="D122" s="9">
        <v>-1.0001927153594141</v>
      </c>
      <c r="F122" s="128" t="s">
        <v>156</v>
      </c>
      <c r="H122" s="83">
        <v>-3.3479999999999999</v>
      </c>
      <c r="I122" s="83">
        <v>-5.6639999999999997</v>
      </c>
      <c r="J122" s="83">
        <v>-5.6639999999999997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-0.46700000000000003</v>
      </c>
      <c r="U122" s="83">
        <v>-0.17599999999999999</v>
      </c>
      <c r="V122" s="83">
        <v>-1.9930000000000001</v>
      </c>
      <c r="W122" s="83">
        <v>-3.718</v>
      </c>
      <c r="X122" s="83">
        <v>1.165</v>
      </c>
      <c r="Y122" s="83">
        <v>-5.1890000000000001</v>
      </c>
      <c r="AA122" s="83">
        <v>0</v>
      </c>
      <c r="AB122" s="82">
        <v>-5.19</v>
      </c>
      <c r="AD122" s="83">
        <v>0</v>
      </c>
      <c r="AE122" s="82">
        <v>-5.19</v>
      </c>
    </row>
    <row r="123" spans="1:33" ht="18" customHeight="1" x14ac:dyDescent="0.2">
      <c r="A123" s="52" t="s">
        <v>71</v>
      </c>
      <c r="B123" s="52" t="s">
        <v>23</v>
      </c>
      <c r="C123" s="9">
        <v>0.15591404531387879</v>
      </c>
      <c r="D123" s="9">
        <v>0.15591404531387879</v>
      </c>
      <c r="F123" s="128" t="s">
        <v>209</v>
      </c>
      <c r="H123" s="83">
        <v>-853.71799999999996</v>
      </c>
      <c r="I123" s="83">
        <v>-853.28300000000002</v>
      </c>
      <c r="J123" s="83">
        <v>-853.28300000000002</v>
      </c>
      <c r="K123" s="108">
        <v>-804.61</v>
      </c>
      <c r="L123" s="108">
        <v>-804.61</v>
      </c>
      <c r="M123" s="83">
        <v>-67.728999999999999</v>
      </c>
      <c r="N123" s="83">
        <v>-74.439000000000007</v>
      </c>
      <c r="O123" s="83">
        <v>-61.998999999999995</v>
      </c>
      <c r="P123" s="83">
        <v>9.6920000000000073</v>
      </c>
      <c r="Q123" s="83">
        <v>-35.619</v>
      </c>
      <c r="R123" s="83">
        <v>-65.021999999999991</v>
      </c>
      <c r="S123" s="83">
        <v>-47.980000000000018</v>
      </c>
      <c r="T123" s="83">
        <v>-66.302999999999997</v>
      </c>
      <c r="U123" s="83">
        <v>-51.754000000000019</v>
      </c>
      <c r="V123" s="83">
        <v>-69.888000000000034</v>
      </c>
      <c r="W123" s="83">
        <v>-63.629999999999995</v>
      </c>
      <c r="X123" s="83">
        <v>-84.489999999999895</v>
      </c>
      <c r="Y123" s="83">
        <v>-679.16099999999994</v>
      </c>
      <c r="AA123" s="83">
        <v>-804.61</v>
      </c>
      <c r="AB123" s="82">
        <v>125.45</v>
      </c>
      <c r="AD123" s="83">
        <v>-804.61</v>
      </c>
      <c r="AE123" s="82">
        <v>125.45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-0.33615441722345957</v>
      </c>
      <c r="D124" s="9">
        <v>-0.33615441722345957</v>
      </c>
      <c r="F124" s="60" t="s">
        <v>158</v>
      </c>
      <c r="G124" s="56"/>
      <c r="H124" s="88">
        <v>-12.026999999999999</v>
      </c>
      <c r="I124" s="88">
        <v>-23.844000000000001</v>
      </c>
      <c r="J124" s="88">
        <v>-23.844000000000001</v>
      </c>
      <c r="K124" s="108">
        <v>-33.674999999999997</v>
      </c>
      <c r="L124" s="108">
        <v>-33.674999999999997</v>
      </c>
      <c r="M124" s="88">
        <v>-1.375</v>
      </c>
      <c r="N124" s="88">
        <v>-12.763999999999999</v>
      </c>
      <c r="O124" s="88">
        <v>-7.0680000000000014</v>
      </c>
      <c r="P124" s="88">
        <v>-6.1829999999999998</v>
      </c>
      <c r="Q124" s="88">
        <v>4.1960000000000015</v>
      </c>
      <c r="R124" s="88">
        <v>-7.7900000000000027</v>
      </c>
      <c r="S124" s="88">
        <v>-8.6159999999999997</v>
      </c>
      <c r="T124" s="88">
        <v>3.3830000000000027</v>
      </c>
      <c r="U124" s="88">
        <v>-3.8610000000000042</v>
      </c>
      <c r="V124" s="88">
        <v>-2.2109999999999985</v>
      </c>
      <c r="W124" s="88">
        <v>-1.7019999999999982</v>
      </c>
      <c r="X124" s="88">
        <v>-1.0050000000000026</v>
      </c>
      <c r="Y124" s="88">
        <v>-44.996000000000002</v>
      </c>
      <c r="Z124" s="56"/>
      <c r="AA124" s="88">
        <v>-33.674999999999997</v>
      </c>
      <c r="AB124" s="82">
        <v>-11.32</v>
      </c>
      <c r="AC124" s="56"/>
      <c r="AD124" s="88">
        <v>-33.674999999999997</v>
      </c>
      <c r="AE124" s="82">
        <v>-11.32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0.31596340028659736</v>
      </c>
      <c r="D125" s="9">
        <v>0.31596340028659736</v>
      </c>
      <c r="F125" s="60" t="s">
        <v>176</v>
      </c>
      <c r="G125" s="56"/>
      <c r="H125" s="88">
        <v>-263.02499999999998</v>
      </c>
      <c r="I125" s="88">
        <v>-240.017</v>
      </c>
      <c r="J125" s="88">
        <v>-240.017</v>
      </c>
      <c r="K125" s="108">
        <v>-258.25776000000002</v>
      </c>
      <c r="L125" s="108">
        <v>-258.25776000000002</v>
      </c>
      <c r="M125" s="88">
        <v>-20.52</v>
      </c>
      <c r="N125" s="88">
        <v>-9.5410000000000004</v>
      </c>
      <c r="O125" s="88">
        <v>-12.079999999999998</v>
      </c>
      <c r="P125" s="88">
        <v>-14.291000000000004</v>
      </c>
      <c r="Q125" s="88">
        <v>5.6580000000000013</v>
      </c>
      <c r="R125" s="88">
        <v>-8.4810000000000016</v>
      </c>
      <c r="S125" s="88">
        <v>-10.314999999999991</v>
      </c>
      <c r="T125" s="88">
        <v>-11.891000000000005</v>
      </c>
      <c r="U125" s="88">
        <v>-26.156000000000006</v>
      </c>
      <c r="V125" s="88">
        <v>-19.330999999999989</v>
      </c>
      <c r="W125" s="88">
        <v>-28.715999999999994</v>
      </c>
      <c r="X125" s="88">
        <v>-20.990000000000009</v>
      </c>
      <c r="Y125" s="88">
        <v>-176.654</v>
      </c>
      <c r="Z125" s="56"/>
      <c r="AA125" s="88">
        <v>-258.25776000000002</v>
      </c>
      <c r="AB125" s="82">
        <v>81.599999999999994</v>
      </c>
      <c r="AC125" s="56"/>
      <c r="AD125" s="88">
        <v>-258.25776000000002</v>
      </c>
      <c r="AE125" s="82">
        <v>81.599999999999994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-0.28867911896632559</v>
      </c>
      <c r="D126" s="9">
        <v>-0.28867911896632559</v>
      </c>
      <c r="F126" s="60" t="s">
        <v>178</v>
      </c>
      <c r="G126" s="56"/>
      <c r="H126" s="88">
        <v>-90.52</v>
      </c>
      <c r="I126" s="88">
        <v>-109.54900000000001</v>
      </c>
      <c r="J126" s="88">
        <v>-109.54900000000001</v>
      </c>
      <c r="K126" s="108">
        <v>-74.684999999999903</v>
      </c>
      <c r="L126" s="108">
        <v>-74.684999999999903</v>
      </c>
      <c r="M126" s="88">
        <v>-15.183999999999999</v>
      </c>
      <c r="N126" s="88">
        <v>-5.7970000000000024</v>
      </c>
      <c r="O126" s="88">
        <v>-3.7609999999999992</v>
      </c>
      <c r="P126" s="88">
        <v>-1.4719999999999978</v>
      </c>
      <c r="Q126" s="88">
        <v>-0.97100000000000009</v>
      </c>
      <c r="R126" s="88">
        <v>-10.131000000000004</v>
      </c>
      <c r="S126" s="88">
        <v>-10.876999999999995</v>
      </c>
      <c r="T126" s="88">
        <v>-5.9480000000000004</v>
      </c>
      <c r="U126" s="88">
        <v>-3.9570000000000007</v>
      </c>
      <c r="V126" s="88">
        <v>-5.3290000000000006</v>
      </c>
      <c r="W126" s="88">
        <v>-21.937000000000005</v>
      </c>
      <c r="X126" s="88">
        <v>-10.878</v>
      </c>
      <c r="Y126" s="88">
        <v>-96.242000000000004</v>
      </c>
      <c r="Z126" s="56"/>
      <c r="AA126" s="88">
        <v>-74.684999999999903</v>
      </c>
      <c r="AB126" s="82">
        <v>-21.56</v>
      </c>
      <c r="AC126" s="56"/>
      <c r="AD126" s="88">
        <v>-74.684999999999903</v>
      </c>
      <c r="AE126" s="82">
        <v>-21.56</v>
      </c>
    </row>
    <row r="127" spans="1:33" ht="18" customHeight="1" collapsed="1" x14ac:dyDescent="0.2">
      <c r="A127" s="57"/>
      <c r="B127" s="57"/>
      <c r="C127" s="9">
        <v>0.13291772880833708</v>
      </c>
      <c r="D127" s="9">
        <v>0.13291772880833708</v>
      </c>
      <c r="F127" s="128" t="s">
        <v>158</v>
      </c>
      <c r="H127" s="83">
        <v>-365.57199999999995</v>
      </c>
      <c r="I127" s="83">
        <v>-373.40999999999997</v>
      </c>
      <c r="J127" s="83">
        <v>-373.40999999999997</v>
      </c>
      <c r="K127" s="108">
        <v>-366.61775999999992</v>
      </c>
      <c r="L127" s="108">
        <v>-366.61775999999992</v>
      </c>
      <c r="M127" s="83">
        <v>-37.079000000000001</v>
      </c>
      <c r="N127" s="83">
        <v>-28.102000000000004</v>
      </c>
      <c r="O127" s="83">
        <v>-22.908999999999999</v>
      </c>
      <c r="P127" s="83">
        <v>-21.946000000000002</v>
      </c>
      <c r="Q127" s="83">
        <v>8.8830000000000027</v>
      </c>
      <c r="R127" s="83">
        <v>-26.402000000000008</v>
      </c>
      <c r="S127" s="83">
        <v>-29.807999999999986</v>
      </c>
      <c r="T127" s="83">
        <v>-14.456000000000003</v>
      </c>
      <c r="U127" s="83">
        <v>-33.974000000000011</v>
      </c>
      <c r="V127" s="83">
        <v>-26.870999999999988</v>
      </c>
      <c r="W127" s="83">
        <v>-52.354999999999997</v>
      </c>
      <c r="X127" s="83">
        <v>-32.873000000000012</v>
      </c>
      <c r="Y127" s="83">
        <v>-317.892</v>
      </c>
      <c r="AA127" s="83">
        <v>-366.61775999999992</v>
      </c>
      <c r="AB127" s="82">
        <v>48.73</v>
      </c>
      <c r="AD127" s="83">
        <v>-366.61775999999992</v>
      </c>
      <c r="AE127" s="82">
        <v>48.73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0.17934501938202302</v>
      </c>
      <c r="D128" s="9">
        <v>0.17934501938202302</v>
      </c>
      <c r="F128" s="128" t="s">
        <v>154</v>
      </c>
      <c r="H128" s="83">
        <v>-131.79400000000001</v>
      </c>
      <c r="I128" s="83">
        <v>-146.512</v>
      </c>
      <c r="J128" s="83">
        <v>-146.512</v>
      </c>
      <c r="K128" s="108">
        <v>-130.08446000000001</v>
      </c>
      <c r="L128" s="108">
        <v>-130.08446000000001</v>
      </c>
      <c r="M128" s="83">
        <v>-10.662000000000001</v>
      </c>
      <c r="N128" s="83">
        <v>-8.0089999999999986</v>
      </c>
      <c r="O128" s="83">
        <v>-4.0030000000000001</v>
      </c>
      <c r="P128" s="83">
        <v>-6.0060000000000002</v>
      </c>
      <c r="Q128" s="83">
        <v>-6.0060000000000002</v>
      </c>
      <c r="R128" s="83">
        <v>-4.0120000000000005</v>
      </c>
      <c r="S128" s="83">
        <v>-4.0050000000000026</v>
      </c>
      <c r="T128" s="83">
        <v>-10.004999999999995</v>
      </c>
      <c r="U128" s="83">
        <v>-10.008000000000003</v>
      </c>
      <c r="V128" s="83">
        <v>-16.350999999999992</v>
      </c>
      <c r="W128" s="83">
        <v>-6.3520000000000039</v>
      </c>
      <c r="X128" s="83">
        <v>-21.332000000000008</v>
      </c>
      <c r="Y128" s="83">
        <v>-106.751</v>
      </c>
      <c r="AA128" s="83">
        <v>-130.08446000000001</v>
      </c>
      <c r="AB128" s="82">
        <v>23.33</v>
      </c>
      <c r="AD128" s="83">
        <v>-130.08446000000001</v>
      </c>
      <c r="AE128" s="82">
        <v>23.33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2.7670481354414078E-2</v>
      </c>
      <c r="D129" s="9">
        <v>2.7670481354414078E-2</v>
      </c>
      <c r="F129" s="60" t="s">
        <v>162</v>
      </c>
      <c r="G129" s="56"/>
      <c r="H129" s="88">
        <v>-173.51900000000001</v>
      </c>
      <c r="I129" s="88">
        <v>-180.553</v>
      </c>
      <c r="J129" s="88">
        <v>-180.553</v>
      </c>
      <c r="K129" s="108">
        <v>-125.04300000000001</v>
      </c>
      <c r="L129" s="108">
        <v>-125.04300000000001</v>
      </c>
      <c r="M129" s="88">
        <v>-23.13</v>
      </c>
      <c r="N129" s="88">
        <v>8.0429999999999993</v>
      </c>
      <c r="O129" s="88">
        <v>-4.0560000000000009</v>
      </c>
      <c r="P129" s="88">
        <v>-7.4559999999999995</v>
      </c>
      <c r="Q129" s="88">
        <v>-2.7270000000000003</v>
      </c>
      <c r="R129" s="88">
        <v>-7.6760000000000019</v>
      </c>
      <c r="S129" s="88">
        <v>-7.7749999999999986</v>
      </c>
      <c r="T129" s="88">
        <v>-11.165999999999997</v>
      </c>
      <c r="U129" s="88">
        <v>-21.685000000000102</v>
      </c>
      <c r="V129" s="88">
        <v>-17.067999999999898</v>
      </c>
      <c r="W129" s="88">
        <v>-12.704000000000008</v>
      </c>
      <c r="X129" s="88">
        <v>-14.178999999999988</v>
      </c>
      <c r="Y129" s="88">
        <v>-121.57899999999999</v>
      </c>
      <c r="Z129" s="56"/>
      <c r="AA129" s="88">
        <v>-125.04300000000001</v>
      </c>
      <c r="AB129" s="82">
        <v>3.46</v>
      </c>
      <c r="AC129" s="56"/>
      <c r="AD129" s="88">
        <v>-125.04300000000001</v>
      </c>
      <c r="AE129" s="82">
        <v>3.46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7.0924764890282141E-2</v>
      </c>
      <c r="D130" s="9">
        <v>7.0924764890282141E-2</v>
      </c>
      <c r="F130" s="60" t="s">
        <v>164</v>
      </c>
      <c r="G130" s="56"/>
      <c r="H130" s="88">
        <v>-57.103000000000002</v>
      </c>
      <c r="I130" s="88">
        <v>-120.706</v>
      </c>
      <c r="J130" s="88">
        <v>-120.706</v>
      </c>
      <c r="K130" s="108">
        <v>-102.08</v>
      </c>
      <c r="L130" s="108">
        <v>-102.08</v>
      </c>
      <c r="M130" s="88">
        <v>-37.921999999999997</v>
      </c>
      <c r="N130" s="88">
        <v>7.4689999999999976</v>
      </c>
      <c r="O130" s="88">
        <v>-21.937000000000001</v>
      </c>
      <c r="P130" s="88">
        <v>17.853000000000002</v>
      </c>
      <c r="Q130" s="88">
        <v>-10</v>
      </c>
      <c r="R130" s="88">
        <v>-8.0720000000000027</v>
      </c>
      <c r="S130" s="88">
        <v>2.1310000000000002</v>
      </c>
      <c r="T130" s="88">
        <v>-8.2999999999998408E-2</v>
      </c>
      <c r="U130" s="88">
        <v>6.054000000000002</v>
      </c>
      <c r="V130" s="88">
        <v>-11.135000000000005</v>
      </c>
      <c r="W130" s="88">
        <v>-19.654999999999994</v>
      </c>
      <c r="X130" s="88">
        <v>-19.540999999999997</v>
      </c>
      <c r="Y130" s="88">
        <v>-94.837999999999994</v>
      </c>
      <c r="Z130" s="56"/>
      <c r="AA130" s="88">
        <v>-102.08</v>
      </c>
      <c r="AB130" s="82">
        <v>7.24</v>
      </c>
      <c r="AC130" s="56"/>
      <c r="AD130" s="88">
        <v>-102.08</v>
      </c>
      <c r="AE130" s="82">
        <v>7.24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0.99991817363554536</v>
      </c>
      <c r="D131" s="9">
        <v>0.99991817363554536</v>
      </c>
      <c r="F131" s="60" t="s">
        <v>168</v>
      </c>
      <c r="G131" s="56"/>
      <c r="H131" s="88">
        <v>51.744999999999997</v>
      </c>
      <c r="I131" s="88">
        <v>57.508000000000003</v>
      </c>
      <c r="J131" s="88">
        <v>57.508000000000003</v>
      </c>
      <c r="K131" s="108">
        <v>0</v>
      </c>
      <c r="L131" s="108">
        <v>0</v>
      </c>
      <c r="M131" s="88">
        <v>22.6</v>
      </c>
      <c r="N131" s="88">
        <v>0</v>
      </c>
      <c r="O131" s="88">
        <v>0</v>
      </c>
      <c r="P131" s="88">
        <v>0</v>
      </c>
      <c r="Q131" s="88">
        <v>0.16999999999999815</v>
      </c>
      <c r="R131" s="88">
        <v>1.304000000000002</v>
      </c>
      <c r="S131" s="88">
        <v>0</v>
      </c>
      <c r="T131" s="88">
        <v>1.3149999999999977</v>
      </c>
      <c r="U131" s="88">
        <v>0</v>
      </c>
      <c r="V131" s="88">
        <v>6.6290000000000013</v>
      </c>
      <c r="W131" s="88">
        <v>0</v>
      </c>
      <c r="X131" s="88">
        <v>4.644999999999996</v>
      </c>
      <c r="Y131" s="88">
        <v>36.662999999999997</v>
      </c>
      <c r="Z131" s="56"/>
      <c r="AA131" s="88">
        <v>0</v>
      </c>
      <c r="AB131" s="82">
        <v>36.659999999999997</v>
      </c>
      <c r="AC131" s="56"/>
      <c r="AD131" s="88">
        <v>0</v>
      </c>
      <c r="AE131" s="82">
        <v>36.659999999999997</v>
      </c>
    </row>
    <row r="132" spans="1:33" ht="18" customHeight="1" collapsed="1" x14ac:dyDescent="0.2">
      <c r="A132" s="57"/>
      <c r="B132" s="57"/>
      <c r="C132" s="9">
        <v>0.20856540288742226</v>
      </c>
      <c r="D132" s="9">
        <v>0.20856540288742226</v>
      </c>
      <c r="F132" s="128" t="s">
        <v>391</v>
      </c>
      <c r="H132" s="83">
        <v>-178.87700000000001</v>
      </c>
      <c r="I132" s="83">
        <v>-243.751</v>
      </c>
      <c r="J132" s="83">
        <v>-243.751</v>
      </c>
      <c r="K132" s="108">
        <v>-227.12299999999999</v>
      </c>
      <c r="L132" s="108">
        <v>-227.12299999999999</v>
      </c>
      <c r="M132" s="83">
        <v>-38.451999999999991</v>
      </c>
      <c r="N132" s="83">
        <v>15.511999999999997</v>
      </c>
      <c r="O132" s="83">
        <v>-25.993000000000002</v>
      </c>
      <c r="P132" s="83">
        <v>10.397000000000002</v>
      </c>
      <c r="Q132" s="83">
        <v>-12.557000000000002</v>
      </c>
      <c r="R132" s="83">
        <v>-14.444000000000003</v>
      </c>
      <c r="S132" s="83">
        <v>-5.6439999999999984</v>
      </c>
      <c r="T132" s="83">
        <v>-9.9339999999999975</v>
      </c>
      <c r="U132" s="83">
        <v>-15.6310000000001</v>
      </c>
      <c r="V132" s="83">
        <v>-21.573999999999902</v>
      </c>
      <c r="W132" s="83">
        <v>-32.359000000000002</v>
      </c>
      <c r="X132" s="83">
        <v>-29.074999999999989</v>
      </c>
      <c r="Y132" s="83">
        <v>-179.75399999999996</v>
      </c>
      <c r="AA132" s="83">
        <v>-227.12299999999996</v>
      </c>
      <c r="AB132" s="82">
        <v>47.37</v>
      </c>
      <c r="AD132" s="83">
        <v>-227.12299999999996</v>
      </c>
      <c r="AE132" s="82">
        <v>47.37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-0.34688995215311008</v>
      </c>
      <c r="D133" s="9">
        <v>-0.34688995215311008</v>
      </c>
      <c r="F133" s="60" t="s">
        <v>166</v>
      </c>
      <c r="G133" s="56"/>
      <c r="H133" s="88">
        <v>-198.798</v>
      </c>
      <c r="I133" s="88">
        <v>-208.494</v>
      </c>
      <c r="J133" s="88">
        <v>-208.494</v>
      </c>
      <c r="K133" s="108">
        <v>-135.43199999999999</v>
      </c>
      <c r="L133" s="108">
        <v>-135.43199999999999</v>
      </c>
      <c r="M133" s="88">
        <v>-13.438000000000001</v>
      </c>
      <c r="N133" s="88">
        <v>-17.262</v>
      </c>
      <c r="O133" s="88">
        <v>-14.256999999999998</v>
      </c>
      <c r="P133" s="88">
        <v>-2.6280000000000001</v>
      </c>
      <c r="Q133" s="88">
        <v>-11.768999999999998</v>
      </c>
      <c r="R133" s="88">
        <v>-16.751999999999995</v>
      </c>
      <c r="S133" s="88">
        <v>-14.64</v>
      </c>
      <c r="T133" s="88">
        <v>-15.325000000000003</v>
      </c>
      <c r="U133" s="88">
        <v>-15.852000000000004</v>
      </c>
      <c r="V133" s="88">
        <v>-19.425000000000011</v>
      </c>
      <c r="W133" s="88">
        <v>-19.046999999999997</v>
      </c>
      <c r="X133" s="88">
        <v>-22.020999999999987</v>
      </c>
      <c r="Y133" s="88">
        <v>-182.416</v>
      </c>
      <c r="Z133" s="56"/>
      <c r="AA133" s="88">
        <v>-135.43199999999999</v>
      </c>
      <c r="AB133" s="82">
        <v>-46.98</v>
      </c>
      <c r="AC133" s="56"/>
      <c r="AD133" s="88">
        <v>-135.43199999999999</v>
      </c>
      <c r="AE133" s="82">
        <v>-46.98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1.0001742463843877</v>
      </c>
      <c r="D134" s="9">
        <v>1.0001742463843877</v>
      </c>
      <c r="F134" s="60" t="s">
        <v>160</v>
      </c>
      <c r="G134" s="56"/>
      <c r="H134" s="88">
        <v>-8.4000000000000005E-2</v>
      </c>
      <c r="I134" s="88">
        <v>-0.127</v>
      </c>
      <c r="J134" s="88">
        <v>-0.127</v>
      </c>
      <c r="K134" s="108">
        <v>0</v>
      </c>
      <c r="L134" s="108">
        <v>0</v>
      </c>
      <c r="M134" s="88">
        <v>0</v>
      </c>
      <c r="N134" s="88">
        <v>5.9509999999999996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-1.0999999999999233E-2</v>
      </c>
      <c r="U134" s="88">
        <v>4.9999999999998934E-3</v>
      </c>
      <c r="V134" s="88">
        <v>-0.11600000000000055</v>
      </c>
      <c r="W134" s="88">
        <v>-2.1999999999999353E-2</v>
      </c>
      <c r="X134" s="88">
        <v>-6.8000000000000504E-2</v>
      </c>
      <c r="Y134" s="88">
        <v>5.7389999999999999</v>
      </c>
      <c r="Z134" s="56"/>
      <c r="AA134" s="88">
        <v>0</v>
      </c>
      <c r="AB134" s="82">
        <v>5.74</v>
      </c>
      <c r="AC134" s="56"/>
      <c r="AD134" s="88">
        <v>0</v>
      </c>
      <c r="AE134" s="82">
        <v>5.74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-0.99378881987577639</v>
      </c>
      <c r="D136" s="9">
        <v>-0.99378881987577639</v>
      </c>
      <c r="F136" s="60" t="s">
        <v>277</v>
      </c>
      <c r="G136" s="56"/>
      <c r="H136" s="88">
        <v>0</v>
      </c>
      <c r="I136" s="88">
        <v>-2.512</v>
      </c>
      <c r="J136" s="88">
        <v>-2.512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-0.48299999999999998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-0.48299999999999998</v>
      </c>
      <c r="Z136" s="56"/>
      <c r="AA136" s="88">
        <v>0</v>
      </c>
      <c r="AB136" s="82">
        <v>-0.48</v>
      </c>
      <c r="AC136" s="56"/>
      <c r="AD136" s="88">
        <v>0</v>
      </c>
      <c r="AE136" s="82">
        <v>-0.48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-1.0036496350364963</v>
      </c>
      <c r="D137" s="9">
        <v>-1.0036496350364963</v>
      </c>
      <c r="F137" s="60" t="s">
        <v>170</v>
      </c>
      <c r="G137" s="56"/>
      <c r="H137" s="88">
        <v>-1.056</v>
      </c>
      <c r="I137" s="88">
        <v>-0.66</v>
      </c>
      <c r="J137" s="88">
        <v>-0.66</v>
      </c>
      <c r="K137" s="108">
        <v>0</v>
      </c>
      <c r="L137" s="108">
        <v>0</v>
      </c>
      <c r="M137" s="88">
        <v>-2.4E-2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-0.52400000000000002</v>
      </c>
      <c r="Y137" s="88">
        <v>-0.54800000000000004</v>
      </c>
      <c r="Z137" s="56"/>
      <c r="AA137" s="88">
        <v>0</v>
      </c>
      <c r="AB137" s="82">
        <v>-0.55000000000000004</v>
      </c>
      <c r="AC137" s="56"/>
      <c r="AD137" s="88">
        <v>0</v>
      </c>
      <c r="AE137" s="82">
        <v>-0.55000000000000004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-1.0000113573124054</v>
      </c>
      <c r="D138" s="9">
        <v>-1.0000113573124054</v>
      </c>
      <c r="F138" s="60" t="s">
        <v>172</v>
      </c>
      <c r="G138" s="56"/>
      <c r="H138" s="88">
        <v>-97.430999999999997</v>
      </c>
      <c r="I138" s="88">
        <v>-117.059</v>
      </c>
      <c r="J138" s="88">
        <v>-117.059</v>
      </c>
      <c r="K138" s="108">
        <v>0</v>
      </c>
      <c r="L138" s="108">
        <v>0</v>
      </c>
      <c r="M138" s="88">
        <v>-6.8869999999999996</v>
      </c>
      <c r="N138" s="88">
        <v>-5.2869999999999999</v>
      </c>
      <c r="O138" s="88">
        <v>0</v>
      </c>
      <c r="P138" s="88">
        <v>-18.367000000000001</v>
      </c>
      <c r="Q138" s="88">
        <v>-5.3649999999999984</v>
      </c>
      <c r="R138" s="88">
        <v>-13.611000000000004</v>
      </c>
      <c r="S138" s="88">
        <v>8.9840000000000018</v>
      </c>
      <c r="T138" s="88">
        <v>13.643000000000001</v>
      </c>
      <c r="U138" s="88">
        <v>-43.209000000000003</v>
      </c>
      <c r="V138" s="88">
        <v>-9.3010000000000019</v>
      </c>
      <c r="W138" s="88">
        <v>-8.6490000000000009</v>
      </c>
      <c r="X138" s="88">
        <v>0</v>
      </c>
      <c r="Y138" s="88">
        <v>-88.049000000000007</v>
      </c>
      <c r="Z138" s="56"/>
      <c r="AA138" s="88">
        <v>0</v>
      </c>
      <c r="AB138" s="82">
        <v>-88.05</v>
      </c>
      <c r="AC138" s="56"/>
      <c r="AD138" s="88">
        <v>0</v>
      </c>
      <c r="AE138" s="82">
        <v>-88.05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</v>
      </c>
      <c r="D139" s="9">
        <v>1</v>
      </c>
      <c r="F139" s="60" t="s">
        <v>174</v>
      </c>
      <c r="G139" s="56"/>
      <c r="H139" s="88">
        <v>98.831999999999994</v>
      </c>
      <c r="I139" s="88">
        <v>117.059</v>
      </c>
      <c r="J139" s="88">
        <v>117.059</v>
      </c>
      <c r="K139" s="108">
        <v>0</v>
      </c>
      <c r="L139" s="108">
        <v>0</v>
      </c>
      <c r="M139" s="88">
        <v>6.8869999999999996</v>
      </c>
      <c r="N139" s="88">
        <v>5.2869999999999999</v>
      </c>
      <c r="O139" s="88">
        <v>0</v>
      </c>
      <c r="P139" s="88">
        <v>18.367000000000001</v>
      </c>
      <c r="Q139" s="88">
        <v>5.3649999999999984</v>
      </c>
      <c r="R139" s="88">
        <v>13.611000000000004</v>
      </c>
      <c r="S139" s="88">
        <v>-9.4050000000000011</v>
      </c>
      <c r="T139" s="88">
        <v>-13.64</v>
      </c>
      <c r="U139" s="88">
        <v>43.208999999999996</v>
      </c>
      <c r="V139" s="88">
        <v>9.3010000000000019</v>
      </c>
      <c r="W139" s="88">
        <v>8.6479999999999961</v>
      </c>
      <c r="X139" s="88">
        <v>0</v>
      </c>
      <c r="Y139" s="88">
        <v>87.63</v>
      </c>
      <c r="Z139" s="56"/>
      <c r="AA139" s="88">
        <v>0</v>
      </c>
      <c r="AB139" s="82">
        <v>87.63</v>
      </c>
      <c r="AC139" s="56"/>
      <c r="AD139" s="88">
        <v>0</v>
      </c>
      <c r="AE139" s="82">
        <v>87.63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-27.047000000000001</v>
      </c>
      <c r="I140" s="83">
        <v>-25.838999999999999</v>
      </c>
      <c r="J140" s="83">
        <v>-25.838999999999999</v>
      </c>
      <c r="K140" s="108">
        <v>0</v>
      </c>
      <c r="L140" s="108">
        <v>0</v>
      </c>
      <c r="M140" s="83">
        <v>0</v>
      </c>
      <c r="N140" s="83">
        <v>-7.0179999999999998</v>
      </c>
      <c r="O140" s="83">
        <v>0</v>
      </c>
      <c r="P140" s="83">
        <v>0</v>
      </c>
      <c r="Q140" s="83">
        <v>-7.2480000000000002</v>
      </c>
      <c r="R140" s="83">
        <v>0</v>
      </c>
      <c r="S140" s="83">
        <v>0</v>
      </c>
      <c r="T140" s="83">
        <v>-5.8789999999999996</v>
      </c>
      <c r="U140" s="83">
        <v>0</v>
      </c>
      <c r="V140" s="83">
        <v>0</v>
      </c>
      <c r="W140" s="83">
        <v>-5.9230000000000018</v>
      </c>
      <c r="X140" s="83">
        <v>2.0000000000024443E-3</v>
      </c>
      <c r="Y140" s="83">
        <v>-26.065999999999999</v>
      </c>
      <c r="AA140" s="83">
        <v>0</v>
      </c>
      <c r="AB140" s="82">
        <v>-26.07</v>
      </c>
      <c r="AD140" s="83">
        <v>0</v>
      </c>
      <c r="AE140" s="82">
        <v>-26.07</v>
      </c>
    </row>
    <row r="141" spans="1:33" ht="18" customHeight="1" x14ac:dyDescent="0.2">
      <c r="A141" s="57"/>
      <c r="B141" s="57"/>
      <c r="C141" s="9">
        <v>-0.31528737669088552</v>
      </c>
      <c r="D141" s="9">
        <v>-0.31528737669088552</v>
      </c>
      <c r="F141" s="128" t="s">
        <v>196</v>
      </c>
      <c r="H141" s="83">
        <v>-198.53700000000003</v>
      </c>
      <c r="I141" s="83">
        <v>-211.79299999999998</v>
      </c>
      <c r="J141" s="83">
        <v>-211.79299999999998</v>
      </c>
      <c r="K141" s="108">
        <v>-135.43199999999999</v>
      </c>
      <c r="L141" s="108">
        <v>-135.43199999999999</v>
      </c>
      <c r="M141" s="83">
        <v>-13.462</v>
      </c>
      <c r="N141" s="83">
        <v>-11.311</v>
      </c>
      <c r="O141" s="83">
        <v>-14.256999999999998</v>
      </c>
      <c r="P141" s="83">
        <v>-2.6280000000000001</v>
      </c>
      <c r="Q141" s="83">
        <v>-12.251999999999999</v>
      </c>
      <c r="R141" s="83">
        <v>-16.751999999999995</v>
      </c>
      <c r="S141" s="83">
        <v>-15.061</v>
      </c>
      <c r="T141" s="83">
        <v>-15.333000000000002</v>
      </c>
      <c r="U141" s="83">
        <v>-15.847000000000016</v>
      </c>
      <c r="V141" s="83">
        <v>-19.541000000000011</v>
      </c>
      <c r="W141" s="83">
        <v>-19.07</v>
      </c>
      <c r="X141" s="83">
        <v>-22.612999999999989</v>
      </c>
      <c r="Y141" s="83">
        <v>-178.12700000000001</v>
      </c>
      <c r="AA141" s="83">
        <v>-135.43199999999999</v>
      </c>
      <c r="AB141" s="82">
        <v>-42.7</v>
      </c>
      <c r="AD141" s="83">
        <v>-135.43199999999999</v>
      </c>
      <c r="AE141" s="82">
        <v>-42.7</v>
      </c>
    </row>
    <row r="142" spans="1:33" ht="18" customHeight="1" x14ac:dyDescent="0.2">
      <c r="A142" s="57"/>
      <c r="B142" s="57"/>
      <c r="C142" s="9">
        <v>7.8070011602934072E-2</v>
      </c>
      <c r="D142" s="9">
        <v>7.8070011602934072E-2</v>
      </c>
      <c r="F142" s="117" t="s">
        <v>72</v>
      </c>
      <c r="H142" s="296">
        <v>-2595.9749999999999</v>
      </c>
      <c r="I142" s="296">
        <v>-2672.5250000000005</v>
      </c>
      <c r="J142" s="296">
        <v>-2672.5250000000005</v>
      </c>
      <c r="K142" s="111">
        <v>-2546.30422</v>
      </c>
      <c r="L142" s="111">
        <v>-2546.30422</v>
      </c>
      <c r="M142" s="296">
        <v>-243.79499999999999</v>
      </c>
      <c r="N142" s="296">
        <v>-192.23399999999998</v>
      </c>
      <c r="O142" s="296">
        <v>-195.23099999999999</v>
      </c>
      <c r="P142" s="296">
        <v>-75.204999999999984</v>
      </c>
      <c r="Q142" s="296">
        <v>-94.46399999999997</v>
      </c>
      <c r="R142" s="296">
        <v>-269.94400000000002</v>
      </c>
      <c r="S142" s="296">
        <v>-161.34099999999998</v>
      </c>
      <c r="T142" s="296">
        <v>-137.49500000000003</v>
      </c>
      <c r="U142" s="296">
        <v>-224.93100000000018</v>
      </c>
      <c r="V142" s="296">
        <v>-226.21999999999986</v>
      </c>
      <c r="W142" s="296">
        <v>-256.10400000000004</v>
      </c>
      <c r="X142" s="296">
        <v>-270.54899999999986</v>
      </c>
      <c r="Y142" s="296">
        <v>-2347.5129999999995</v>
      </c>
      <c r="AA142" s="296">
        <v>-2546.30422</v>
      </c>
      <c r="AB142" s="82">
        <v>198.79</v>
      </c>
      <c r="AD142" s="296">
        <v>-2546.30422</v>
      </c>
      <c r="AE142" s="82">
        <v>198.79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6.3257965225572504E-2</v>
      </c>
      <c r="I143" s="78">
        <v>6.355886805342853E-2</v>
      </c>
      <c r="J143" s="78">
        <v>6.355886805342853E-2</v>
      </c>
      <c r="K143" s="131">
        <v>5.7979505805398165E-2</v>
      </c>
      <c r="L143" s="131">
        <v>5.7979505805398165E-2</v>
      </c>
      <c r="M143" s="78">
        <v>6.3447536035452237E-2</v>
      </c>
      <c r="N143" s="78">
        <v>5.6283223773201739E-2</v>
      </c>
      <c r="O143" s="78">
        <v>6.6186349402332506E-2</v>
      </c>
      <c r="P143" s="78">
        <v>2.9602988128495298E-2</v>
      </c>
      <c r="Q143" s="78">
        <v>3.0198841648852035E-2</v>
      </c>
      <c r="R143" s="78">
        <v>7.8930601806950107E-2</v>
      </c>
      <c r="S143" s="78">
        <v>4.7625710403588033E-2</v>
      </c>
      <c r="T143" s="78">
        <v>4.2756292089269683E-2</v>
      </c>
      <c r="U143" s="78">
        <v>5.8269758795409562E-2</v>
      </c>
      <c r="V143" s="78">
        <v>5.5309904903246887E-2</v>
      </c>
      <c r="W143" s="78">
        <v>6.1887179090627888E-2</v>
      </c>
      <c r="X143" s="78">
        <v>6.3566723102753561E-2</v>
      </c>
      <c r="Y143" s="78">
        <v>5.5569986181081485E-2</v>
      </c>
      <c r="AA143" s="78">
        <v>5.7979505805398165E-2</v>
      </c>
      <c r="AB143" s="79"/>
      <c r="AD143" s="78">
        <v>5.7979505805398165E-2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12.27502</v>
      </c>
      <c r="I145" s="96">
        <v>10.3627</v>
      </c>
      <c r="J145" s="96">
        <v>10.3627</v>
      </c>
      <c r="K145" s="134">
        <v>16.222000000000001</v>
      </c>
      <c r="L145" s="134">
        <v>16.222000000000001</v>
      </c>
      <c r="M145" s="96">
        <v>16.5852</v>
      </c>
      <c r="N145" s="96">
        <v>3.2469599999999992</v>
      </c>
      <c r="O145" s="96">
        <v>14.103359999999999</v>
      </c>
      <c r="P145" s="96">
        <v>3.6218400000000015</v>
      </c>
      <c r="Q145" s="96">
        <v>5.289839999999999</v>
      </c>
      <c r="R145" s="96">
        <v>16.994880000000002</v>
      </c>
      <c r="S145" s="96">
        <v>21.551760000000002</v>
      </c>
      <c r="T145" s="96">
        <v>28.738800000000005</v>
      </c>
      <c r="U145" s="96">
        <v>28.979280000000003</v>
      </c>
      <c r="V145" s="96">
        <v>14.140559999999997</v>
      </c>
      <c r="W145" s="96">
        <v>45.980640000000001</v>
      </c>
      <c r="X145" s="96">
        <v>25.83647999999998</v>
      </c>
      <c r="Y145" s="96">
        <v>18.755800000000001</v>
      </c>
      <c r="AA145" s="96">
        <v>16.222000000000001</v>
      </c>
      <c r="AB145" s="95">
        <v>2.5299999999999998</v>
      </c>
      <c r="AD145" s="96">
        <v>16.222000000000001</v>
      </c>
      <c r="AE145" s="95">
        <v>2.5299999999999998</v>
      </c>
    </row>
    <row r="146" spans="1:33" ht="18" customHeight="1" collapsed="1" x14ac:dyDescent="0.2">
      <c r="A146" s="52" t="s">
        <v>86</v>
      </c>
      <c r="B146" s="52" t="s">
        <v>23</v>
      </c>
      <c r="C146" s="9">
        <v>-0.15619529034644308</v>
      </c>
      <c r="D146" s="9">
        <v>-0.15619529034644308</v>
      </c>
      <c r="F146" s="128" t="s">
        <v>90</v>
      </c>
      <c r="H146" s="83">
        <v>-613.75099999999998</v>
      </c>
      <c r="I146" s="83">
        <v>-518.13499999999999</v>
      </c>
      <c r="J146" s="83">
        <v>-518.13499999999999</v>
      </c>
      <c r="K146" s="108">
        <v>-811.1</v>
      </c>
      <c r="L146" s="108">
        <v>-811.1</v>
      </c>
      <c r="M146" s="83">
        <v>-69.105000000000004</v>
      </c>
      <c r="N146" s="83">
        <v>-13.528999999999996</v>
      </c>
      <c r="O146" s="83">
        <v>-58.763999999999996</v>
      </c>
      <c r="P146" s="83">
        <v>-15.091000000000008</v>
      </c>
      <c r="Q146" s="83">
        <v>-22.040999999999997</v>
      </c>
      <c r="R146" s="83">
        <v>-70.812000000000012</v>
      </c>
      <c r="S146" s="83">
        <v>-89.799000000000007</v>
      </c>
      <c r="T146" s="83">
        <v>-119.745</v>
      </c>
      <c r="U146" s="83">
        <v>-120.74700000000001</v>
      </c>
      <c r="V146" s="83">
        <v>-58.918999999999983</v>
      </c>
      <c r="W146" s="83">
        <v>-191.58600000000001</v>
      </c>
      <c r="X146" s="83">
        <v>-107.65199999999993</v>
      </c>
      <c r="Y146" s="83">
        <v>-937.79</v>
      </c>
      <c r="AA146" s="83">
        <v>-811.1</v>
      </c>
      <c r="AB146" s="82">
        <v>-126.69</v>
      </c>
      <c r="AD146" s="83">
        <v>-811.1</v>
      </c>
      <c r="AE146" s="82">
        <v>-126.69</v>
      </c>
    </row>
    <row r="147" spans="1:33" ht="18" customHeight="1" x14ac:dyDescent="0.2">
      <c r="A147" s="52" t="s">
        <v>87</v>
      </c>
      <c r="B147" s="52" t="s">
        <v>23</v>
      </c>
      <c r="C147" s="9">
        <v>0.57200000000000006</v>
      </c>
      <c r="D147" s="9">
        <v>0.57200000000000006</v>
      </c>
      <c r="F147" s="128" t="s">
        <v>91</v>
      </c>
      <c r="H147" s="83">
        <v>-29.201000000000001</v>
      </c>
      <c r="I147" s="83">
        <v>-20.712</v>
      </c>
      <c r="J147" s="83">
        <v>-20.712</v>
      </c>
      <c r="K147" s="108">
        <v>-27.5</v>
      </c>
      <c r="L147" s="108">
        <v>-27.5</v>
      </c>
      <c r="M147" s="83">
        <v>-1.5369999999999999</v>
      </c>
      <c r="N147" s="83">
        <v>-5.3950000000000005</v>
      </c>
      <c r="O147" s="83">
        <v>-2.8109999999999999</v>
      </c>
      <c r="P147" s="83">
        <v>-2.1850000000000005</v>
      </c>
      <c r="Q147" s="83">
        <v>-9.4999999999998863E-2</v>
      </c>
      <c r="R147" s="83">
        <v>-1.4000000000001123E-2</v>
      </c>
      <c r="S147" s="83">
        <v>0</v>
      </c>
      <c r="T147" s="83">
        <v>-0.39999999999999858</v>
      </c>
      <c r="U147" s="83">
        <v>0</v>
      </c>
      <c r="V147" s="83">
        <v>1.8599999999999994</v>
      </c>
      <c r="W147" s="83">
        <v>-0.24499999999999922</v>
      </c>
      <c r="X147" s="83">
        <v>-0.94600000000000151</v>
      </c>
      <c r="Y147" s="83">
        <v>-11.768000000000001</v>
      </c>
      <c r="AA147" s="83">
        <v>-27.5</v>
      </c>
      <c r="AB147" s="82">
        <v>15.73</v>
      </c>
      <c r="AD147" s="83">
        <v>-27.5</v>
      </c>
      <c r="AE147" s="82">
        <v>15.73</v>
      </c>
    </row>
    <row r="148" spans="1:33" ht="18" customHeight="1" x14ac:dyDescent="0.2">
      <c r="A148" s="52" t="s">
        <v>88</v>
      </c>
      <c r="B148" s="52" t="s">
        <v>23</v>
      </c>
      <c r="C148" s="9">
        <v>-0.71541501976284583</v>
      </c>
      <c r="D148" s="9">
        <v>-0.71541501976284583</v>
      </c>
      <c r="F148" s="128" t="s">
        <v>92</v>
      </c>
      <c r="H148" s="83">
        <v>-155.387</v>
      </c>
      <c r="I148" s="83">
        <v>-167.52600000000001</v>
      </c>
      <c r="J148" s="83">
        <v>-167.52600000000001</v>
      </c>
      <c r="K148" s="108">
        <v>-126.5</v>
      </c>
      <c r="L148" s="108">
        <v>-126.5</v>
      </c>
      <c r="M148" s="83">
        <v>-18.672000000000001</v>
      </c>
      <c r="N148" s="83">
        <v>-23.209</v>
      </c>
      <c r="O148" s="83">
        <v>-8.5959999999999965</v>
      </c>
      <c r="P148" s="83">
        <v>-3.4950000000000045</v>
      </c>
      <c r="Q148" s="83">
        <v>-7.7430000000000021</v>
      </c>
      <c r="R148" s="83">
        <v>-22.878999999999991</v>
      </c>
      <c r="S148" s="83">
        <v>-11.821000000000012</v>
      </c>
      <c r="T148" s="83">
        <v>-33.755999999999986</v>
      </c>
      <c r="U148" s="83">
        <v>-24.498000000000019</v>
      </c>
      <c r="V148" s="83">
        <v>-28.804000000000002</v>
      </c>
      <c r="W148" s="83">
        <v>-19.98599999999999</v>
      </c>
      <c r="X148" s="83">
        <v>-13.544999999999987</v>
      </c>
      <c r="Y148" s="83">
        <v>-217.00399999999999</v>
      </c>
      <c r="AA148" s="83">
        <v>-126.5</v>
      </c>
      <c r="AB148" s="82">
        <v>-90.5</v>
      </c>
      <c r="AD148" s="83">
        <v>-126.5</v>
      </c>
      <c r="AE148" s="82">
        <v>-90.5</v>
      </c>
    </row>
    <row r="149" spans="1:33" ht="18" customHeight="1" x14ac:dyDescent="0.2">
      <c r="A149" s="52" t="s">
        <v>211</v>
      </c>
      <c r="B149" s="52" t="s">
        <v>23</v>
      </c>
      <c r="C149" s="9">
        <v>0.28918032786885245</v>
      </c>
      <c r="D149" s="9">
        <v>0.28918032786885245</v>
      </c>
      <c r="F149" s="126" t="s">
        <v>146</v>
      </c>
      <c r="G149" s="58"/>
      <c r="H149" s="87">
        <v>-30.928000000000001</v>
      </c>
      <c r="I149" s="87">
        <v>-24.379000000000001</v>
      </c>
      <c r="J149" s="87">
        <v>-24.379000000000001</v>
      </c>
      <c r="K149" s="87">
        <v>-30.5</v>
      </c>
      <c r="L149" s="87">
        <v>-30.5</v>
      </c>
      <c r="M149" s="87">
        <v>-1.4139999999999999</v>
      </c>
      <c r="N149" s="87">
        <v>1.3199999999999998</v>
      </c>
      <c r="O149" s="87">
        <v>8.3266726846886741E-17</v>
      </c>
      <c r="P149" s="87">
        <v>0</v>
      </c>
      <c r="Q149" s="87">
        <v>-6.38</v>
      </c>
      <c r="R149" s="87">
        <v>-7.1899999999999995</v>
      </c>
      <c r="S149" s="87">
        <v>-2.2750000000000004</v>
      </c>
      <c r="T149" s="87">
        <v>0</v>
      </c>
      <c r="U149" s="87">
        <v>-0.5</v>
      </c>
      <c r="V149" s="87">
        <v>-6.7779999999999987</v>
      </c>
      <c r="W149" s="87">
        <v>0</v>
      </c>
      <c r="X149" s="87">
        <v>1.5339999999999989</v>
      </c>
      <c r="Y149" s="87">
        <v>-21.683</v>
      </c>
      <c r="Z149" s="58"/>
      <c r="AA149" s="87">
        <v>-30.5</v>
      </c>
      <c r="AB149" s="82">
        <v>8.82</v>
      </c>
      <c r="AC149" s="58"/>
      <c r="AD149" s="87">
        <v>-30.5</v>
      </c>
      <c r="AE149" s="82">
        <v>8.82</v>
      </c>
    </row>
    <row r="150" spans="1:33" ht="18" customHeight="1" x14ac:dyDescent="0.2">
      <c r="A150" s="52" t="s">
        <v>89</v>
      </c>
      <c r="B150" s="52" t="s">
        <v>23</v>
      </c>
      <c r="C150" s="9">
        <v>-1.1975757575757575</v>
      </c>
      <c r="D150" s="9">
        <v>-1.1975757575757575</v>
      </c>
      <c r="F150" s="128" t="s">
        <v>93</v>
      </c>
      <c r="H150" s="83">
        <v>-44.869</v>
      </c>
      <c r="I150" s="83">
        <v>-108.566</v>
      </c>
      <c r="J150" s="83">
        <v>-108.566</v>
      </c>
      <c r="K150" s="108">
        <v>-49.5</v>
      </c>
      <c r="L150" s="108">
        <v>-49.5</v>
      </c>
      <c r="M150" s="83">
        <v>-3.59</v>
      </c>
      <c r="N150" s="83">
        <v>-5.1820000000000004</v>
      </c>
      <c r="O150" s="83">
        <v>-3.2609999999999992</v>
      </c>
      <c r="P150" s="83">
        <v>-0.4350000000000005</v>
      </c>
      <c r="Q150" s="83">
        <v>-4.0710000000000015</v>
      </c>
      <c r="R150" s="83">
        <v>-5.9619999999999997</v>
      </c>
      <c r="S150" s="83">
        <v>-3.4749999999999979</v>
      </c>
      <c r="T150" s="83">
        <v>-28.692</v>
      </c>
      <c r="U150" s="83">
        <v>-21.628000000000007</v>
      </c>
      <c r="V150" s="83">
        <v>-12.425999999999988</v>
      </c>
      <c r="W150" s="83">
        <v>-15.047000000000011</v>
      </c>
      <c r="X150" s="83">
        <v>-5.012999999999991</v>
      </c>
      <c r="Y150" s="83">
        <v>-108.782</v>
      </c>
      <c r="AA150" s="83">
        <v>-49.5</v>
      </c>
      <c r="AB150" s="82">
        <v>-59.28</v>
      </c>
      <c r="AD150" s="83">
        <v>-49.5</v>
      </c>
      <c r="AE150" s="82">
        <v>-59.28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-0.51300000000000001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0.9999180395049585</v>
      </c>
      <c r="D155" s="9">
        <v>0.9999180395049585</v>
      </c>
      <c r="F155" s="60" t="s">
        <v>152</v>
      </c>
      <c r="G155" s="56"/>
      <c r="H155" s="88">
        <v>10.743</v>
      </c>
      <c r="I155" s="88">
        <v>9.9719999999999995</v>
      </c>
      <c r="J155" s="88">
        <v>9.9719999999999995</v>
      </c>
      <c r="K155" s="108">
        <v>0</v>
      </c>
      <c r="L155" s="108">
        <v>0</v>
      </c>
      <c r="M155" s="88">
        <v>0</v>
      </c>
      <c r="N155" s="88">
        <v>0</v>
      </c>
      <c r="O155" s="88">
        <v>5.2270000000000003</v>
      </c>
      <c r="P155" s="88">
        <v>0</v>
      </c>
      <c r="Q155" s="88">
        <v>0</v>
      </c>
      <c r="R155" s="88">
        <v>3.5670000000000002</v>
      </c>
      <c r="S155" s="88">
        <v>1.7400000000000002</v>
      </c>
      <c r="T155" s="88">
        <v>0</v>
      </c>
      <c r="U155" s="88">
        <v>2.4879999999999995</v>
      </c>
      <c r="V155" s="88">
        <v>-3.5670000000000002</v>
      </c>
      <c r="W155" s="88">
        <v>14.947000000000001</v>
      </c>
      <c r="X155" s="88">
        <v>0</v>
      </c>
      <c r="Y155" s="88">
        <v>24.402000000000001</v>
      </c>
      <c r="Z155" s="56"/>
      <c r="AA155" s="88">
        <v>0</v>
      </c>
      <c r="AB155" s="82">
        <v>24.4</v>
      </c>
      <c r="AC155" s="56"/>
      <c r="AD155" s="88">
        <v>0</v>
      </c>
      <c r="AE155" s="82">
        <v>24.4</v>
      </c>
    </row>
    <row r="156" spans="1:33" ht="18" customHeight="1" collapsed="1" x14ac:dyDescent="0.2">
      <c r="A156" s="57"/>
      <c r="B156" s="57"/>
      <c r="C156" s="9">
        <v>0.9999180395049585</v>
      </c>
      <c r="D156" s="9">
        <v>0.9999180395049585</v>
      </c>
      <c r="F156" s="128" t="s">
        <v>76</v>
      </c>
      <c r="H156" s="83">
        <v>10.23</v>
      </c>
      <c r="I156" s="83">
        <v>9.9719999999999995</v>
      </c>
      <c r="J156" s="83">
        <v>9.9719999999999995</v>
      </c>
      <c r="K156" s="108">
        <v>0</v>
      </c>
      <c r="L156" s="108">
        <v>0</v>
      </c>
      <c r="M156" s="83">
        <v>0</v>
      </c>
      <c r="N156" s="83">
        <v>0</v>
      </c>
      <c r="O156" s="83">
        <v>5.2270000000000003</v>
      </c>
      <c r="P156" s="83">
        <v>0</v>
      </c>
      <c r="Q156" s="83">
        <v>0</v>
      </c>
      <c r="R156" s="83">
        <v>3.5670000000000002</v>
      </c>
      <c r="S156" s="83">
        <v>1.7400000000000002</v>
      </c>
      <c r="T156" s="83">
        <v>0</v>
      </c>
      <c r="U156" s="83">
        <v>2.4879999999999995</v>
      </c>
      <c r="V156" s="83">
        <v>-3.5670000000000002</v>
      </c>
      <c r="W156" s="83">
        <v>14.947000000000001</v>
      </c>
      <c r="X156" s="83">
        <v>0</v>
      </c>
      <c r="Y156" s="83">
        <v>24.402000000000001</v>
      </c>
      <c r="AA156" s="83">
        <v>0</v>
      </c>
      <c r="AB156" s="82">
        <v>24.4</v>
      </c>
      <c r="AD156" s="83">
        <v>0</v>
      </c>
      <c r="AE156" s="82">
        <v>24.4</v>
      </c>
    </row>
    <row r="157" spans="1:33" ht="18" customHeight="1" x14ac:dyDescent="0.2">
      <c r="A157" s="57"/>
      <c r="B157" s="57"/>
      <c r="C157" s="9">
        <v>-0.21771122380633434</v>
      </c>
      <c r="D157" s="9">
        <v>-0.21771122380633434</v>
      </c>
      <c r="F157" s="117" t="s">
        <v>281</v>
      </c>
      <c r="H157" s="296">
        <v>-863.90599999999995</v>
      </c>
      <c r="I157" s="296">
        <v>-829.34600000000012</v>
      </c>
      <c r="J157" s="296">
        <v>-829.34600000000012</v>
      </c>
      <c r="K157" s="111">
        <v>-1045.0999999999999</v>
      </c>
      <c r="L157" s="111">
        <v>-1045.0999999999999</v>
      </c>
      <c r="M157" s="296">
        <v>-94.318000000000012</v>
      </c>
      <c r="N157" s="296">
        <v>-45.994999999999997</v>
      </c>
      <c r="O157" s="296">
        <v>-68.204999999999984</v>
      </c>
      <c r="P157" s="296">
        <v>-21.206000000000017</v>
      </c>
      <c r="Q157" s="296">
        <v>-40.33</v>
      </c>
      <c r="R157" s="296">
        <v>-103.28999999999999</v>
      </c>
      <c r="S157" s="296">
        <v>-105.63000000000002</v>
      </c>
      <c r="T157" s="296">
        <v>-182.59300000000002</v>
      </c>
      <c r="U157" s="296">
        <v>-164.88500000000005</v>
      </c>
      <c r="V157" s="296">
        <v>-108.63399999999999</v>
      </c>
      <c r="W157" s="296">
        <v>-211.91700000000003</v>
      </c>
      <c r="X157" s="296">
        <v>-125.62199999999991</v>
      </c>
      <c r="Y157" s="296">
        <v>-1272.6249999999998</v>
      </c>
      <c r="AA157" s="296">
        <v>-1045.0999999999999</v>
      </c>
      <c r="AB157" s="82">
        <v>-227.53</v>
      </c>
      <c r="AD157" s="296">
        <v>-1045.0999999999999</v>
      </c>
      <c r="AE157" s="82">
        <v>-227.53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2.1051410628439581E-2</v>
      </c>
      <c r="I158" s="78">
        <v>1.9723779191827481E-2</v>
      </c>
      <c r="J158" s="78">
        <v>1.9723779191827481E-2</v>
      </c>
      <c r="K158" s="131">
        <v>2.3796992143076137E-2</v>
      </c>
      <c r="L158" s="131">
        <v>2.3796992143076137E-2</v>
      </c>
      <c r="M158" s="78">
        <v>2.4546215893647468E-2</v>
      </c>
      <c r="N158" s="78">
        <v>1.3466644180781829E-2</v>
      </c>
      <c r="O158" s="78">
        <v>2.3122557180909217E-2</v>
      </c>
      <c r="P158" s="78">
        <v>8.3473301808772282E-3</v>
      </c>
      <c r="Q158" s="78">
        <v>1.2892946346737412E-2</v>
      </c>
      <c r="R158" s="78">
        <v>3.0201604261031457E-2</v>
      </c>
      <c r="S158" s="78">
        <v>3.1180566563557967E-2</v>
      </c>
      <c r="T158" s="78">
        <v>5.6780243946732735E-2</v>
      </c>
      <c r="U158" s="78">
        <v>4.2714473233929962E-2</v>
      </c>
      <c r="V158" s="78">
        <v>2.6560587964191164E-2</v>
      </c>
      <c r="W158" s="78">
        <v>5.1209451360965039E-2</v>
      </c>
      <c r="X158" s="78">
        <v>2.9515462594997974E-2</v>
      </c>
      <c r="Y158" s="78">
        <v>3.0125393837520317E-2</v>
      </c>
      <c r="AA158" s="78">
        <v>2.3796992143076137E-2</v>
      </c>
      <c r="AB158" s="79"/>
      <c r="AD158" s="78">
        <v>2.3796992143076137E-2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-4.9261083743842365E-3</v>
      </c>
      <c r="D160" s="9">
        <v>-4.9261083743842365E-3</v>
      </c>
      <c r="F160" s="128" t="s">
        <v>194</v>
      </c>
      <c r="H160" s="83">
        <v>-62.332999999999998</v>
      </c>
      <c r="I160" s="83">
        <v>-63.543999999999997</v>
      </c>
      <c r="J160" s="83">
        <v>-63.543999999999997</v>
      </c>
      <c r="K160" s="108">
        <v>-60.9</v>
      </c>
      <c r="L160" s="108">
        <v>-60.9</v>
      </c>
      <c r="M160" s="83">
        <v>-7.4340000000000002</v>
      </c>
      <c r="N160" s="83">
        <v>-6.8570000000000002</v>
      </c>
      <c r="O160" s="83">
        <v>-3.3960000000000008</v>
      </c>
      <c r="P160" s="83">
        <v>-4.3520000000000003</v>
      </c>
      <c r="Q160" s="83">
        <v>-3.5039999999999978</v>
      </c>
      <c r="R160" s="83">
        <v>-4.9370000000000012</v>
      </c>
      <c r="S160" s="83">
        <v>-4.4430000000000014</v>
      </c>
      <c r="T160" s="83">
        <v>-5.6689999999999969</v>
      </c>
      <c r="U160" s="83">
        <v>-3.8969999999999985</v>
      </c>
      <c r="V160" s="83">
        <v>-4.0180000000000007</v>
      </c>
      <c r="W160" s="83">
        <v>-7.3049999999999997</v>
      </c>
      <c r="X160" s="83">
        <v>-5.3890000000000029</v>
      </c>
      <c r="Y160" s="83">
        <v>-61.201000000000001</v>
      </c>
      <c r="AA160" s="83">
        <v>-60.9</v>
      </c>
      <c r="AB160" s="82">
        <v>-0.3</v>
      </c>
      <c r="AD160" s="83">
        <v>-60.9</v>
      </c>
      <c r="AE160" s="82">
        <v>-0.3</v>
      </c>
    </row>
    <row r="161" spans="1:31" ht="18" customHeight="1" x14ac:dyDescent="0.2">
      <c r="A161" s="52" t="s">
        <v>82</v>
      </c>
      <c r="B161" s="52" t="s">
        <v>23</v>
      </c>
      <c r="C161" s="9">
        <v>-4.4795783926218705E-3</v>
      </c>
      <c r="D161" s="9">
        <v>-4.4795783926218705E-3</v>
      </c>
      <c r="F161" s="128" t="s">
        <v>101</v>
      </c>
      <c r="H161" s="83">
        <v>-31.86</v>
      </c>
      <c r="I161" s="83">
        <v>-38.417000000000002</v>
      </c>
      <c r="J161" s="83">
        <v>-38.417000000000002</v>
      </c>
      <c r="K161" s="108">
        <v>-37.950000000000003</v>
      </c>
      <c r="L161" s="108">
        <v>-37.950000000000003</v>
      </c>
      <c r="M161" s="83">
        <v>-3.835</v>
      </c>
      <c r="N161" s="83">
        <v>-2.1909999999999998</v>
      </c>
      <c r="O161" s="83">
        <v>-1.617</v>
      </c>
      <c r="P161" s="83">
        <v>-0.47900000000000009</v>
      </c>
      <c r="Q161" s="83">
        <v>-4.4440000000000008</v>
      </c>
      <c r="R161" s="83">
        <v>-2.0449999999999999</v>
      </c>
      <c r="S161" s="83">
        <v>-2.8900000000000006</v>
      </c>
      <c r="T161" s="83">
        <v>-1.6449999999999996</v>
      </c>
      <c r="U161" s="83">
        <v>-1.2629999999999981</v>
      </c>
      <c r="V161" s="83">
        <v>-2.8369999999999997</v>
      </c>
      <c r="W161" s="83">
        <v>-9.4210000000000029</v>
      </c>
      <c r="X161" s="83">
        <v>-5.4549999999999983</v>
      </c>
      <c r="Y161" s="83">
        <v>-38.122</v>
      </c>
      <c r="AA161" s="83">
        <v>-37.950000000000003</v>
      </c>
      <c r="AB161" s="82">
        <v>-0.17</v>
      </c>
      <c r="AD161" s="83">
        <v>-37.950000000000003</v>
      </c>
      <c r="AE161" s="82">
        <v>-0.17</v>
      </c>
    </row>
    <row r="162" spans="1:31" ht="18" customHeight="1" x14ac:dyDescent="0.2">
      <c r="A162" s="52" t="s">
        <v>98</v>
      </c>
      <c r="B162" s="52" t="s">
        <v>23</v>
      </c>
      <c r="C162" s="9">
        <v>6.5394402035623411E-2</v>
      </c>
      <c r="D162" s="9">
        <v>6.5394402035623411E-2</v>
      </c>
      <c r="F162" s="128" t="s">
        <v>103</v>
      </c>
      <c r="H162" s="83">
        <v>-40.387999999999998</v>
      </c>
      <c r="I162" s="83">
        <v>-45.997999999999998</v>
      </c>
      <c r="J162" s="83">
        <v>-45.997999999999998</v>
      </c>
      <c r="K162" s="108">
        <v>-39.299999999999997</v>
      </c>
      <c r="L162" s="108">
        <v>-39.299999999999997</v>
      </c>
      <c r="M162" s="83">
        <v>-2.161</v>
      </c>
      <c r="N162" s="83">
        <v>-6.4190000000000005</v>
      </c>
      <c r="O162" s="83">
        <v>-0.43599999999999994</v>
      </c>
      <c r="P162" s="83">
        <v>0.55100000000000016</v>
      </c>
      <c r="Q162" s="83">
        <v>-0.5080000000000009</v>
      </c>
      <c r="R162" s="83">
        <v>-0.81999999999999851</v>
      </c>
      <c r="S162" s="83">
        <v>-2.9830000000000005</v>
      </c>
      <c r="T162" s="83">
        <v>-1.9500000000000011</v>
      </c>
      <c r="U162" s="83">
        <v>-3.0559999999999992</v>
      </c>
      <c r="V162" s="83">
        <v>-9.8659999999999997</v>
      </c>
      <c r="W162" s="83">
        <v>-6.200999999999997</v>
      </c>
      <c r="X162" s="83">
        <v>-2.8850000000000051</v>
      </c>
      <c r="Y162" s="83">
        <v>-36.734000000000002</v>
      </c>
      <c r="AA162" s="83">
        <v>-39.299999999999997</v>
      </c>
      <c r="AB162" s="82">
        <v>2.57</v>
      </c>
      <c r="AD162" s="83">
        <v>-39.299999999999997</v>
      </c>
      <c r="AE162" s="82">
        <v>2.57</v>
      </c>
    </row>
    <row r="163" spans="1:31" ht="18" customHeight="1" x14ac:dyDescent="0.2">
      <c r="A163" s="52" t="s">
        <v>81</v>
      </c>
      <c r="B163" s="52" t="s">
        <v>23</v>
      </c>
      <c r="C163" s="9">
        <v>8.0297397769516748E-2</v>
      </c>
      <c r="D163" s="9">
        <v>8.0297397769516748E-2</v>
      </c>
      <c r="F163" s="128" t="s">
        <v>104</v>
      </c>
      <c r="H163" s="83">
        <v>-69.816000000000003</v>
      </c>
      <c r="I163" s="83">
        <v>-54.432000000000002</v>
      </c>
      <c r="J163" s="83">
        <v>-54.432000000000002</v>
      </c>
      <c r="K163" s="108">
        <v>-53.8</v>
      </c>
      <c r="L163" s="108">
        <v>-53.8</v>
      </c>
      <c r="M163" s="83">
        <v>-3.2290000000000001</v>
      </c>
      <c r="N163" s="83">
        <v>-4.6209999999999996</v>
      </c>
      <c r="O163" s="83">
        <v>-3.7670000000000012</v>
      </c>
      <c r="P163" s="83">
        <v>-3.4059999999999988</v>
      </c>
      <c r="Q163" s="83">
        <v>-0.80300000000000082</v>
      </c>
      <c r="R163" s="83">
        <v>-7.0090000000000003</v>
      </c>
      <c r="S163" s="83">
        <v>-3.5700000000000003</v>
      </c>
      <c r="T163" s="83">
        <v>-4.1169999999999973</v>
      </c>
      <c r="U163" s="83">
        <v>-4.0020000000000024</v>
      </c>
      <c r="V163" s="83">
        <v>-4.2879999999999967</v>
      </c>
      <c r="W163" s="83">
        <v>-4.7540000000000049</v>
      </c>
      <c r="X163" s="83">
        <v>-5.9129999999999967</v>
      </c>
      <c r="Y163" s="83">
        <v>-49.478999999999999</v>
      </c>
      <c r="AA163" s="83">
        <v>-53.79999999999999</v>
      </c>
      <c r="AB163" s="82">
        <v>4.32</v>
      </c>
      <c r="AD163" s="83">
        <v>-53.79999999999999</v>
      </c>
      <c r="AE163" s="82">
        <v>4.32</v>
      </c>
    </row>
    <row r="164" spans="1:31" ht="18" customHeight="1" x14ac:dyDescent="0.2">
      <c r="A164" s="52" t="s">
        <v>99</v>
      </c>
      <c r="B164" s="52" t="s">
        <v>23</v>
      </c>
      <c r="C164" s="9">
        <v>-3.5712554336409026E-2</v>
      </c>
      <c r="D164" s="9">
        <v>-3.5712554336409026E-2</v>
      </c>
      <c r="F164" s="128" t="s">
        <v>105</v>
      </c>
      <c r="H164" s="83">
        <v>-79.974000000000004</v>
      </c>
      <c r="I164" s="83">
        <v>-79.204999999999998</v>
      </c>
      <c r="J164" s="83">
        <v>-79.204999999999998</v>
      </c>
      <c r="K164" s="108">
        <v>-61.883000000000003</v>
      </c>
      <c r="L164" s="108">
        <v>-61.883000000000003</v>
      </c>
      <c r="M164" s="83">
        <v>-6.141</v>
      </c>
      <c r="N164" s="83">
        <v>-5.3559999999999999</v>
      </c>
      <c r="O164" s="83">
        <v>-5.57</v>
      </c>
      <c r="P164" s="83">
        <v>-4.7579999999999991</v>
      </c>
      <c r="Q164" s="83">
        <v>-4.4529999999999994</v>
      </c>
      <c r="R164" s="83">
        <v>-4.3760000000000012</v>
      </c>
      <c r="S164" s="83">
        <v>-4.2769999999999975</v>
      </c>
      <c r="T164" s="83">
        <v>-6.4660000000000011</v>
      </c>
      <c r="U164" s="83">
        <v>-5.8760000000000048</v>
      </c>
      <c r="V164" s="83">
        <v>-5.2899999999999991</v>
      </c>
      <c r="W164" s="83">
        <v>-6.0659999999999954</v>
      </c>
      <c r="X164" s="83">
        <v>-5.463000000000001</v>
      </c>
      <c r="Y164" s="83">
        <v>-64.091999999999999</v>
      </c>
      <c r="AA164" s="83">
        <v>-61.883000000000003</v>
      </c>
      <c r="AB164" s="82">
        <v>-2.21</v>
      </c>
      <c r="AD164" s="83">
        <v>-61.883000000000003</v>
      </c>
      <c r="AE164" s="82">
        <v>-2.21</v>
      </c>
    </row>
    <row r="165" spans="1:31" ht="18" customHeight="1" x14ac:dyDescent="0.2">
      <c r="A165" s="52" t="s">
        <v>132</v>
      </c>
      <c r="B165" s="52" t="s">
        <v>23</v>
      </c>
      <c r="C165" s="9">
        <v>-0.36734693877551022</v>
      </c>
      <c r="D165" s="9">
        <v>-0.36734693877551022</v>
      </c>
      <c r="F165" s="128" t="s">
        <v>133</v>
      </c>
      <c r="H165" s="83">
        <v>-8.1839999999999993</v>
      </c>
      <c r="I165" s="83">
        <v>-4.9619999999999997</v>
      </c>
      <c r="J165" s="83">
        <v>-4.9619999999999997</v>
      </c>
      <c r="K165" s="108">
        <v>-4.41</v>
      </c>
      <c r="L165" s="108">
        <v>-4.41</v>
      </c>
      <c r="M165" s="83">
        <v>-0.106</v>
      </c>
      <c r="N165" s="83">
        <v>-8.900000000000001E-2</v>
      </c>
      <c r="O165" s="83">
        <v>0</v>
      </c>
      <c r="P165" s="83">
        <v>-0.14600000000000002</v>
      </c>
      <c r="Q165" s="83">
        <v>-7.3999999999999955E-2</v>
      </c>
      <c r="R165" s="83">
        <v>-7.5000000000000011E-2</v>
      </c>
      <c r="S165" s="83">
        <v>0</v>
      </c>
      <c r="T165" s="83">
        <v>-0.15100000000000002</v>
      </c>
      <c r="U165" s="83">
        <v>-3.367</v>
      </c>
      <c r="V165" s="83">
        <v>-7.5999999999999623E-2</v>
      </c>
      <c r="W165" s="83">
        <v>-7.6999999999999957E-2</v>
      </c>
      <c r="X165" s="83">
        <v>-1.8680000000000003</v>
      </c>
      <c r="Y165" s="83">
        <v>-6.0289999999999999</v>
      </c>
      <c r="AA165" s="83">
        <v>-4.41</v>
      </c>
      <c r="AB165" s="82">
        <v>-1.62</v>
      </c>
      <c r="AD165" s="83">
        <v>-4.41</v>
      </c>
      <c r="AE165" s="82">
        <v>-1.62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-0.7142857142857143</v>
      </c>
      <c r="D166" s="9">
        <v>-0.7142857142857143</v>
      </c>
      <c r="F166" s="60" t="s">
        <v>79</v>
      </c>
      <c r="G166" s="56"/>
      <c r="H166" s="88">
        <v>-0.95399999999999996</v>
      </c>
      <c r="I166" s="88">
        <v>-1.3320000000000001</v>
      </c>
      <c r="J166" s="88">
        <v>-1.3320000000000001</v>
      </c>
      <c r="K166" s="108">
        <v>0</v>
      </c>
      <c r="L166" s="108">
        <v>0</v>
      </c>
      <c r="M166" s="88">
        <v>-1.4E-2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-1.4E-2</v>
      </c>
      <c r="Z166" s="56"/>
      <c r="AA166" s="88">
        <v>0</v>
      </c>
      <c r="AB166" s="82">
        <v>-0.01</v>
      </c>
      <c r="AC166" s="56"/>
      <c r="AD166" s="88">
        <v>0</v>
      </c>
      <c r="AE166" s="82">
        <v>-0.01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1</v>
      </c>
      <c r="D167" s="9">
        <v>1</v>
      </c>
      <c r="F167" s="60" t="s">
        <v>197</v>
      </c>
      <c r="G167" s="56"/>
      <c r="H167" s="88">
        <v>-0.27500000000000002</v>
      </c>
      <c r="I167" s="88">
        <v>-0.44500000000000001</v>
      </c>
      <c r="J167" s="88">
        <v>-0.44500000000000001</v>
      </c>
      <c r="K167" s="108">
        <v>-0.3</v>
      </c>
      <c r="L167" s="108">
        <v>-0.3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-0.3</v>
      </c>
      <c r="AB167" s="82">
        <v>0.3</v>
      </c>
      <c r="AC167" s="56"/>
      <c r="AD167" s="88">
        <v>-0.3</v>
      </c>
      <c r="AE167" s="82">
        <v>0.3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0.10180392156862746</v>
      </c>
      <c r="D169" s="9">
        <v>0.10180392156862746</v>
      </c>
      <c r="F169" s="60" t="s">
        <v>100</v>
      </c>
      <c r="G169" s="56"/>
      <c r="H169" s="88">
        <v>-52.52</v>
      </c>
      <c r="I169" s="88">
        <v>-45.387999999999998</v>
      </c>
      <c r="J169" s="88">
        <v>-45.387999999999998</v>
      </c>
      <c r="K169" s="108">
        <v>-63.75</v>
      </c>
      <c r="L169" s="108">
        <v>-63.75</v>
      </c>
      <c r="M169" s="88">
        <v>-3.7280000000000002</v>
      </c>
      <c r="N169" s="88">
        <v>-2.7369999999999997</v>
      </c>
      <c r="O169" s="88">
        <v>-3.3119999999999994</v>
      </c>
      <c r="P169" s="88">
        <v>0</v>
      </c>
      <c r="Q169" s="88">
        <v>-6.4620000000000015</v>
      </c>
      <c r="R169" s="88">
        <v>-1.4789999999999992</v>
      </c>
      <c r="S169" s="88">
        <v>-2.7399999999999984</v>
      </c>
      <c r="T169" s="88">
        <v>-2.9720000000000013</v>
      </c>
      <c r="U169" s="88">
        <v>-1.1350000000000016</v>
      </c>
      <c r="V169" s="88">
        <v>0</v>
      </c>
      <c r="W169" s="88">
        <v>-9.3880000000000017</v>
      </c>
      <c r="X169" s="88">
        <v>-23.311</v>
      </c>
      <c r="Y169" s="88">
        <v>-57.264000000000003</v>
      </c>
      <c r="Z169" s="56"/>
      <c r="AA169" s="88">
        <v>-63.75</v>
      </c>
      <c r="AB169" s="82">
        <v>6.49</v>
      </c>
      <c r="AC169" s="56"/>
      <c r="AD169" s="88">
        <v>-63.75</v>
      </c>
      <c r="AE169" s="82">
        <v>6.49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-10.749999999999998</v>
      </c>
      <c r="D170" s="9">
        <v>-10.749999999999998</v>
      </c>
      <c r="F170" s="60" t="s">
        <v>182</v>
      </c>
      <c r="G170" s="56"/>
      <c r="H170" s="88">
        <v>-0.56699999999999995</v>
      </c>
      <c r="I170" s="88">
        <v>-2.238</v>
      </c>
      <c r="J170" s="88">
        <v>-2.238</v>
      </c>
      <c r="K170" s="108">
        <v>-0.2</v>
      </c>
      <c r="L170" s="108">
        <v>-0.2</v>
      </c>
      <c r="M170" s="88">
        <v>-0.23499999999999999</v>
      </c>
      <c r="N170" s="88">
        <v>-0.182</v>
      </c>
      <c r="O170" s="88">
        <v>0</v>
      </c>
      <c r="P170" s="88">
        <v>0</v>
      </c>
      <c r="Q170" s="88">
        <v>-2.0000000000000018E-2</v>
      </c>
      <c r="R170" s="88">
        <v>-9.4000000000000028E-2</v>
      </c>
      <c r="S170" s="88">
        <v>-3.2999999999999918E-2</v>
      </c>
      <c r="T170" s="88">
        <v>-6.700000000000006E-2</v>
      </c>
      <c r="U170" s="88">
        <v>-4.9000000000000044E-2</v>
      </c>
      <c r="V170" s="88">
        <v>-9.9999999999998979E-3</v>
      </c>
      <c r="W170" s="88">
        <v>-6.5000000000000058E-2</v>
      </c>
      <c r="X170" s="88">
        <v>-1.5940000000000003</v>
      </c>
      <c r="Y170" s="88">
        <v>-2.3490000000000002</v>
      </c>
      <c r="Z170" s="56"/>
      <c r="AA170" s="88">
        <v>-0.20000000000000004</v>
      </c>
      <c r="AB170" s="82">
        <v>-2.15</v>
      </c>
      <c r="AC170" s="56"/>
      <c r="AD170" s="88">
        <v>-0.20000000000000004</v>
      </c>
      <c r="AE170" s="82">
        <v>-2.15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-1.51</v>
      </c>
      <c r="D171" s="9">
        <v>-1.51</v>
      </c>
      <c r="F171" s="60" t="s">
        <v>183</v>
      </c>
      <c r="G171" s="56"/>
      <c r="H171" s="88">
        <v>-7.391</v>
      </c>
      <c r="I171" s="88">
        <v>-5.3890000000000002</v>
      </c>
      <c r="J171" s="88">
        <v>-5.3890000000000002</v>
      </c>
      <c r="K171" s="108">
        <v>-4</v>
      </c>
      <c r="L171" s="108">
        <v>-4</v>
      </c>
      <c r="M171" s="88">
        <v>0</v>
      </c>
      <c r="N171" s="88">
        <v>-8.0000000000000002E-3</v>
      </c>
      <c r="O171" s="88">
        <v>-4.3689999999999998</v>
      </c>
      <c r="P171" s="88">
        <v>0</v>
      </c>
      <c r="Q171" s="88">
        <v>0</v>
      </c>
      <c r="R171" s="88">
        <v>-3.6559999999999997</v>
      </c>
      <c r="S171" s="88">
        <v>0</v>
      </c>
      <c r="T171" s="88">
        <v>0</v>
      </c>
      <c r="U171" s="88">
        <v>0</v>
      </c>
      <c r="V171" s="88">
        <v>-1.5999999999999996</v>
      </c>
      <c r="W171" s="88">
        <v>0</v>
      </c>
      <c r="X171" s="88">
        <v>-0.41000000000000014</v>
      </c>
      <c r="Y171" s="88">
        <v>-10.042999999999999</v>
      </c>
      <c r="Z171" s="56"/>
      <c r="AA171" s="88">
        <v>-4</v>
      </c>
      <c r="AB171" s="82">
        <v>-6.04</v>
      </c>
      <c r="AC171" s="56"/>
      <c r="AD171" s="88">
        <v>-4</v>
      </c>
      <c r="AE171" s="82">
        <v>-6.04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-2.1000000000000001E-2</v>
      </c>
      <c r="J172" s="88">
        <v>-2.1000000000000001E-2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-2.3E-2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-1.4285714285714286</v>
      </c>
      <c r="D174" s="9">
        <v>-1.4285714285714286</v>
      </c>
      <c r="F174" s="60" t="s">
        <v>84</v>
      </c>
      <c r="G174" s="56"/>
      <c r="H174" s="88">
        <v>-5.2999999999999999E-2</v>
      </c>
      <c r="I174" s="88">
        <v>-0.16200000000000001</v>
      </c>
      <c r="J174" s="88">
        <v>-0.16200000000000001</v>
      </c>
      <c r="K174" s="108">
        <v>0</v>
      </c>
      <c r="L174" s="108">
        <v>0</v>
      </c>
      <c r="M174" s="88">
        <v>0</v>
      </c>
      <c r="N174" s="88">
        <v>-7.0000000000000001E-3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-7.0000000000000001E-3</v>
      </c>
      <c r="Z174" s="56"/>
      <c r="AA174" s="88">
        <v>0</v>
      </c>
      <c r="AB174" s="82">
        <v>-0.01</v>
      </c>
      <c r="AC174" s="56"/>
      <c r="AD174" s="88">
        <v>0</v>
      </c>
      <c r="AE174" s="82">
        <v>-0.01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1</v>
      </c>
      <c r="D175" s="9">
        <v>1</v>
      </c>
      <c r="F175" s="60" t="s">
        <v>273</v>
      </c>
      <c r="G175" s="56"/>
      <c r="H175" s="88">
        <v>0</v>
      </c>
      <c r="I175" s="88">
        <v>-0.92500000000000004</v>
      </c>
      <c r="J175" s="88">
        <v>-0.92500000000000004</v>
      </c>
      <c r="K175" s="108">
        <v>-1</v>
      </c>
      <c r="L175" s="108">
        <v>-1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-1</v>
      </c>
      <c r="AB175" s="82">
        <v>1</v>
      </c>
      <c r="AC175" s="56"/>
      <c r="AD175" s="88">
        <v>-1</v>
      </c>
      <c r="AE175" s="82">
        <v>1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-10.081</v>
      </c>
      <c r="I176" s="88">
        <v>-16.100999999999999</v>
      </c>
      <c r="J176" s="88">
        <v>-16.100999999999999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-0.97245508982035922</v>
      </c>
      <c r="D177" s="9">
        <v>-0.97245508982035922</v>
      </c>
      <c r="F177" s="60" t="s">
        <v>102</v>
      </c>
      <c r="G177" s="56"/>
      <c r="H177" s="88">
        <v>-7.2789999999999999</v>
      </c>
      <c r="I177" s="88">
        <v>-10.202999999999999</v>
      </c>
      <c r="J177" s="88">
        <v>-10.202999999999999</v>
      </c>
      <c r="K177" s="108">
        <v>-8.35</v>
      </c>
      <c r="L177" s="108">
        <v>-8.35</v>
      </c>
      <c r="M177" s="88">
        <v>-1.716</v>
      </c>
      <c r="N177" s="88">
        <v>-0.13800000000000012</v>
      </c>
      <c r="O177" s="88">
        <v>-1.1109999999999998</v>
      </c>
      <c r="P177" s="88">
        <v>-0.23799999999999999</v>
      </c>
      <c r="Q177" s="88">
        <v>-0.40000000000000036</v>
      </c>
      <c r="R177" s="88">
        <v>-0.20299999999999985</v>
      </c>
      <c r="S177" s="88">
        <v>-1.9509999999999996</v>
      </c>
      <c r="T177" s="88">
        <v>-1.1320000000000006</v>
      </c>
      <c r="U177" s="88">
        <v>-6.12</v>
      </c>
      <c r="V177" s="88">
        <v>-0.47599999999999909</v>
      </c>
      <c r="W177" s="88">
        <v>-1.7360000000000007</v>
      </c>
      <c r="X177" s="88">
        <v>-1.2469999999999999</v>
      </c>
      <c r="Y177" s="88">
        <v>-16.468</v>
      </c>
      <c r="Z177" s="56"/>
      <c r="AA177" s="88">
        <v>-8.35</v>
      </c>
      <c r="AB177" s="82">
        <v>-8.1199999999999992</v>
      </c>
      <c r="AC177" s="56"/>
      <c r="AD177" s="88">
        <v>-8.35</v>
      </c>
      <c r="AE177" s="82">
        <v>-8.1199999999999992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-6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1.0031746031746032</v>
      </c>
      <c r="D180" s="9">
        <v>1.0031746031746032</v>
      </c>
      <c r="F180" s="60" t="s">
        <v>191</v>
      </c>
      <c r="G180" s="56"/>
      <c r="H180" s="88">
        <v>-0.17000000000000101</v>
      </c>
      <c r="I180" s="88">
        <v>6.09</v>
      </c>
      <c r="J180" s="88">
        <v>6.09</v>
      </c>
      <c r="K180" s="108">
        <v>0</v>
      </c>
      <c r="L180" s="108">
        <v>0</v>
      </c>
      <c r="M180" s="88">
        <v>0.57599999999999996</v>
      </c>
      <c r="N180" s="88">
        <v>9.9920072216264089E-16</v>
      </c>
      <c r="O180" s="88">
        <v>0</v>
      </c>
      <c r="P180" s="88">
        <v>9.9920072216264089E-16</v>
      </c>
      <c r="Q180" s="88">
        <v>0.99999999999999811</v>
      </c>
      <c r="R180" s="88">
        <v>-1.0000000000001119E-3</v>
      </c>
      <c r="S180" s="88">
        <v>1.0000000000001119E-3</v>
      </c>
      <c r="T180" s="88">
        <v>9.9999999999988987E-4</v>
      </c>
      <c r="U180" s="88">
        <v>-9.9999999999988987E-4</v>
      </c>
      <c r="V180" s="88">
        <v>9.9999999999988987E-4</v>
      </c>
      <c r="W180" s="88">
        <v>-2.0000000000000018E-3</v>
      </c>
      <c r="X180" s="88">
        <v>0</v>
      </c>
      <c r="Y180" s="88">
        <v>1.575</v>
      </c>
      <c r="Z180" s="56"/>
      <c r="AA180" s="88">
        <v>0</v>
      </c>
      <c r="AB180" s="82">
        <v>1.58</v>
      </c>
      <c r="AC180" s="56"/>
      <c r="AD180" s="88">
        <v>0</v>
      </c>
      <c r="AE180" s="82">
        <v>1.58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-2.6033333333333331</v>
      </c>
      <c r="D182" s="9">
        <v>-2.6033333333333331</v>
      </c>
      <c r="F182" s="60" t="s">
        <v>203</v>
      </c>
      <c r="G182" s="56"/>
      <c r="H182" s="88">
        <v>-3.5390000000000001</v>
      </c>
      <c r="I182" s="88">
        <v>-5.9409999999999998</v>
      </c>
      <c r="J182" s="88">
        <v>-5.9409999999999998</v>
      </c>
      <c r="K182" s="108">
        <v>-3</v>
      </c>
      <c r="L182" s="108">
        <v>-3</v>
      </c>
      <c r="M182" s="88">
        <v>-0.8</v>
      </c>
      <c r="N182" s="88">
        <v>-0.42100000000000004</v>
      </c>
      <c r="O182" s="88">
        <v>-1.1799999999999997</v>
      </c>
      <c r="P182" s="88">
        <v>0</v>
      </c>
      <c r="Q182" s="88">
        <v>-1.67</v>
      </c>
      <c r="R182" s="88">
        <v>-2.2280000000000006</v>
      </c>
      <c r="S182" s="88">
        <v>-2.258</v>
      </c>
      <c r="T182" s="88">
        <v>0</v>
      </c>
      <c r="U182" s="88">
        <v>0</v>
      </c>
      <c r="V182" s="88">
        <v>0</v>
      </c>
      <c r="W182" s="88">
        <v>-2.25</v>
      </c>
      <c r="X182" s="88">
        <v>0</v>
      </c>
      <c r="Y182" s="88">
        <v>-10.807</v>
      </c>
      <c r="Z182" s="56"/>
      <c r="AA182" s="88">
        <v>-3</v>
      </c>
      <c r="AB182" s="82">
        <v>-7.81</v>
      </c>
      <c r="AC182" s="56"/>
      <c r="AD182" s="88">
        <v>-3</v>
      </c>
      <c r="AE182" s="82">
        <v>-7.81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-0.95238095238095233</v>
      </c>
      <c r="D183" s="9">
        <v>-0.95238095238095233</v>
      </c>
      <c r="F183" s="60" t="s">
        <v>272</v>
      </c>
      <c r="G183" s="56"/>
      <c r="H183" s="88">
        <v>-0.14000000000000001</v>
      </c>
      <c r="I183" s="88">
        <v>-0.626</v>
      </c>
      <c r="J183" s="88">
        <v>-0.626</v>
      </c>
      <c r="K183" s="108">
        <v>0</v>
      </c>
      <c r="L183" s="108">
        <v>0</v>
      </c>
      <c r="M183" s="88">
        <v>0</v>
      </c>
      <c r="N183" s="88">
        <v>-4.2000000000000003E-2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-4.2000000000000003E-2</v>
      </c>
      <c r="Z183" s="56"/>
      <c r="AA183" s="88">
        <v>0</v>
      </c>
      <c r="AB183" s="82">
        <v>-0.04</v>
      </c>
      <c r="AC183" s="56"/>
      <c r="AD183" s="88">
        <v>0</v>
      </c>
      <c r="AE183" s="82">
        <v>-0.04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11.585000000000001</v>
      </c>
      <c r="I185" s="87">
        <v>2.1539999999999999</v>
      </c>
      <c r="J185" s="87">
        <v>2.1539999999999999</v>
      </c>
      <c r="K185" s="112">
        <v>0</v>
      </c>
      <c r="L185" s="112">
        <v>0</v>
      </c>
      <c r="M185" s="87">
        <v>0</v>
      </c>
      <c r="N185" s="87">
        <v>-7.3040000000000003</v>
      </c>
      <c r="O185" s="87">
        <v>0</v>
      </c>
      <c r="P185" s="87">
        <v>0</v>
      </c>
      <c r="Q185" s="87">
        <v>7.3040000000000003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1.0000554354454236</v>
      </c>
      <c r="D186" s="9">
        <v>1.0000554354454236</v>
      </c>
      <c r="F186" s="126" t="s">
        <v>190</v>
      </c>
      <c r="G186" s="58"/>
      <c r="H186" s="87">
        <v>17.521999999999998</v>
      </c>
      <c r="I186" s="87">
        <v>22.91</v>
      </c>
      <c r="J186" s="87">
        <v>22.91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18.039000000000001</v>
      </c>
      <c r="Y186" s="87">
        <v>18.039000000000001</v>
      </c>
      <c r="Z186" s="58"/>
      <c r="AA186" s="87">
        <v>0</v>
      </c>
      <c r="AB186" s="82">
        <v>18.04</v>
      </c>
      <c r="AC186" s="58"/>
      <c r="AD186" s="87">
        <v>0</v>
      </c>
      <c r="AE186" s="82">
        <v>18.04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-1.0006925207756234</v>
      </c>
      <c r="D187" s="9">
        <v>-1.0006925207756234</v>
      </c>
      <c r="F187" s="126" t="s">
        <v>264</v>
      </c>
      <c r="G187" s="58"/>
      <c r="H187" s="87">
        <v>-4.09</v>
      </c>
      <c r="I187" s="87">
        <v>-0.71099999999999997</v>
      </c>
      <c r="J187" s="87">
        <v>-0.71099999999999997</v>
      </c>
      <c r="K187" s="112">
        <v>0</v>
      </c>
      <c r="L187" s="112">
        <v>0</v>
      </c>
      <c r="M187" s="87">
        <v>0</v>
      </c>
      <c r="N187" s="87">
        <v>-2.8879999999999999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-2.8879999999999999</v>
      </c>
      <c r="Z187" s="58"/>
      <c r="AA187" s="87">
        <v>0</v>
      </c>
      <c r="AB187" s="82">
        <v>-2.89</v>
      </c>
      <c r="AC187" s="58"/>
      <c r="AD187" s="87">
        <v>0</v>
      </c>
      <c r="AE187" s="82">
        <v>-2.89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1.0999999999999999E-2</v>
      </c>
      <c r="J188" s="88">
        <v>1.0999999999999999E-2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4.094292803970224E-3</v>
      </c>
      <c r="D189" s="9">
        <v>4.094292803970224E-3</v>
      </c>
      <c r="F189" s="128" t="s">
        <v>195</v>
      </c>
      <c r="H189" s="83">
        <v>-63.975000000000009</v>
      </c>
      <c r="I189" s="83">
        <v>-58.317000000000014</v>
      </c>
      <c r="J189" s="83">
        <v>-58.317000000000014</v>
      </c>
      <c r="K189" s="108">
        <v>-80.599999999999994</v>
      </c>
      <c r="L189" s="108">
        <v>-80.599999999999994</v>
      </c>
      <c r="M189" s="83">
        <v>-5.9169999999999998</v>
      </c>
      <c r="N189" s="83">
        <v>-13.726999999999999</v>
      </c>
      <c r="O189" s="83">
        <v>-9.9719999999999978</v>
      </c>
      <c r="P189" s="83">
        <v>-0.23799999999999899</v>
      </c>
      <c r="Q189" s="83">
        <v>-0.24800000000000288</v>
      </c>
      <c r="R189" s="83">
        <v>-7.6609999999999996</v>
      </c>
      <c r="S189" s="83">
        <v>-6.9809999999999981</v>
      </c>
      <c r="T189" s="83">
        <v>-4.1700000000000017</v>
      </c>
      <c r="U189" s="83">
        <v>-7.3050000000000015</v>
      </c>
      <c r="V189" s="83">
        <v>-2.0849999999999986</v>
      </c>
      <c r="W189" s="83">
        <v>-13.441000000000003</v>
      </c>
      <c r="X189" s="83">
        <v>-8.5229999999999997</v>
      </c>
      <c r="Y189" s="83">
        <v>-80.268000000000029</v>
      </c>
      <c r="AA189" s="83">
        <v>-80.599999999999994</v>
      </c>
      <c r="AB189" s="82">
        <v>0.33</v>
      </c>
      <c r="AD189" s="83">
        <v>-80.599999999999994</v>
      </c>
      <c r="AE189" s="82">
        <v>0.33</v>
      </c>
    </row>
    <row r="190" spans="1:33" ht="18" customHeight="1" x14ac:dyDescent="0.2">
      <c r="A190" s="57"/>
      <c r="B190" s="57"/>
      <c r="C190" s="9">
        <v>8.6175603450565613E-3</v>
      </c>
      <c r="D190" s="9">
        <v>8.6175603450565613E-3</v>
      </c>
      <c r="F190" s="117" t="s">
        <v>94</v>
      </c>
      <c r="H190" s="296">
        <v>-356.53000000000003</v>
      </c>
      <c r="I190" s="296">
        <v>-344.875</v>
      </c>
      <c r="J190" s="296">
        <v>-344.875</v>
      </c>
      <c r="K190" s="111">
        <v>-338.84299999999996</v>
      </c>
      <c r="L190" s="111">
        <v>-338.84299999999996</v>
      </c>
      <c r="M190" s="296">
        <v>-28.823</v>
      </c>
      <c r="N190" s="296">
        <v>-39.26</v>
      </c>
      <c r="O190" s="296">
        <v>-24.757999999999999</v>
      </c>
      <c r="P190" s="296">
        <v>-12.827999999999999</v>
      </c>
      <c r="Q190" s="296">
        <v>-14.034000000000002</v>
      </c>
      <c r="R190" s="296">
        <v>-26.923000000000002</v>
      </c>
      <c r="S190" s="296">
        <v>-25.143999999999998</v>
      </c>
      <c r="T190" s="296">
        <v>-24.167999999999996</v>
      </c>
      <c r="U190" s="296">
        <v>-28.766000000000005</v>
      </c>
      <c r="V190" s="296">
        <v>-28.459999999999994</v>
      </c>
      <c r="W190" s="296">
        <v>-47.265000000000001</v>
      </c>
      <c r="X190" s="296">
        <v>-35.496000000000009</v>
      </c>
      <c r="Y190" s="296">
        <v>-335.92500000000001</v>
      </c>
      <c r="AA190" s="296">
        <v>-338.84299999999996</v>
      </c>
      <c r="AB190" s="82">
        <v>2.92</v>
      </c>
      <c r="AD190" s="296">
        <v>-338.84299999999996</v>
      </c>
      <c r="AE190" s="82">
        <v>2.92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8.6878195444383584E-3</v>
      </c>
      <c r="I191" s="78">
        <v>8.2019306161499553E-3</v>
      </c>
      <c r="J191" s="78">
        <v>8.2019306161499553E-3</v>
      </c>
      <c r="K191" s="131">
        <v>7.7154762307304068E-3</v>
      </c>
      <c r="L191" s="131">
        <v>7.7154762307304068E-3</v>
      </c>
      <c r="M191" s="78">
        <v>7.5011724241671887E-3</v>
      </c>
      <c r="N191" s="78">
        <v>1.1494737483150224E-2</v>
      </c>
      <c r="O191" s="78">
        <v>8.393347565207104E-3</v>
      </c>
      <c r="P191" s="78">
        <v>5.0494931415775253E-3</v>
      </c>
      <c r="Q191" s="78">
        <v>4.4864767922170312E-3</v>
      </c>
      <c r="R191" s="78">
        <v>7.8721830914875602E-3</v>
      </c>
      <c r="S191" s="78">
        <v>7.4221732999536242E-3</v>
      </c>
      <c r="T191" s="78">
        <v>7.5154301408303517E-3</v>
      </c>
      <c r="U191" s="78">
        <v>7.4520092006381969E-3</v>
      </c>
      <c r="V191" s="78">
        <v>6.9583586488657367E-3</v>
      </c>
      <c r="W191" s="78">
        <v>1.1421522193009584E-2</v>
      </c>
      <c r="X191" s="78">
        <v>8.3399473043897498E-3</v>
      </c>
      <c r="Y191" s="78">
        <v>7.9519677240891973E-3</v>
      </c>
      <c r="AA191" s="78">
        <v>7.7154762307304068E-3</v>
      </c>
      <c r="AB191" s="79"/>
      <c r="AD191" s="78">
        <v>7.7154762307304068E-3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6.1027922912948743E-2</v>
      </c>
      <c r="D193" s="9">
        <v>6.1027922912948743E-2</v>
      </c>
      <c r="E193" s="26"/>
      <c r="F193" s="122" t="s">
        <v>282</v>
      </c>
      <c r="G193" s="26"/>
      <c r="H193" s="84">
        <v>-29577.006989999994</v>
      </c>
      <c r="I193" s="84">
        <v>-29987.603180000002</v>
      </c>
      <c r="J193" s="84">
        <v>-29987.603180000002</v>
      </c>
      <c r="K193" s="130">
        <v>-31092.980219999998</v>
      </c>
      <c r="L193" s="130">
        <v>-31092.980219999998</v>
      </c>
      <c r="M193" s="84">
        <v>-2593.2734800000003</v>
      </c>
      <c r="N193" s="84">
        <v>-2583.8602400000004</v>
      </c>
      <c r="O193" s="84">
        <v>-2012.3170999999998</v>
      </c>
      <c r="P193" s="84">
        <v>-1243.2051399999905</v>
      </c>
      <c r="Q193" s="84">
        <v>-1867.8195300000193</v>
      </c>
      <c r="R193" s="84">
        <v>-2703.5039499999903</v>
      </c>
      <c r="S193" s="84">
        <v>-2087.6474000000003</v>
      </c>
      <c r="T193" s="84">
        <v>-2013.5903999999894</v>
      </c>
      <c r="U193" s="84">
        <v>-2888.0727200000092</v>
      </c>
      <c r="V193" s="84">
        <v>-2841.1640300000113</v>
      </c>
      <c r="W193" s="84">
        <v>-3362.5576099999898</v>
      </c>
      <c r="X193" s="84">
        <v>-2998.4329700000003</v>
      </c>
      <c r="Y193" s="84">
        <v>-29195.44457</v>
      </c>
      <c r="Z193" s="26"/>
      <c r="AA193" s="84">
        <v>-31092.980219999998</v>
      </c>
      <c r="AB193" s="82">
        <v>1897.54</v>
      </c>
      <c r="AC193" s="26"/>
      <c r="AD193" s="84">
        <v>-31092.980219999998</v>
      </c>
      <c r="AE193" s="82">
        <v>1897.54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0.72072392055005718</v>
      </c>
      <c r="I194" s="78">
        <v>0.71317503625080914</v>
      </c>
      <c r="J194" s="78">
        <v>0.71317503625080914</v>
      </c>
      <c r="K194" s="131">
        <v>0.70798909769415541</v>
      </c>
      <c r="L194" s="131">
        <v>0.70798909769415541</v>
      </c>
      <c r="M194" s="78">
        <v>0.67489822421330481</v>
      </c>
      <c r="N194" s="78">
        <v>0.756515413956942</v>
      </c>
      <c r="O194" s="78">
        <v>0.68220683543539939</v>
      </c>
      <c r="P194" s="78">
        <v>0.48936356626160576</v>
      </c>
      <c r="Q194" s="78">
        <v>0.59711621586110941</v>
      </c>
      <c r="R194" s="78">
        <v>0.79049430163650969</v>
      </c>
      <c r="S194" s="78">
        <v>0.61624565669732767</v>
      </c>
      <c r="T194" s="78">
        <v>0.62615847333029484</v>
      </c>
      <c r="U194" s="78">
        <v>0.74817299873295728</v>
      </c>
      <c r="V194" s="78">
        <v>0.69465348914254443</v>
      </c>
      <c r="W194" s="78">
        <v>0.8125574181294436</v>
      </c>
      <c r="X194" s="78">
        <v>0.70449551965136481</v>
      </c>
      <c r="Y194" s="78">
        <v>0.6911103160261225</v>
      </c>
      <c r="AA194" s="78">
        <v>0.70798909769415541</v>
      </c>
      <c r="AB194" s="79"/>
      <c r="AD194" s="78">
        <v>0.70798909769415541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1.1110364895775384E-3</v>
      </c>
      <c r="D196" s="9">
        <v>1.1110364895775384E-3</v>
      </c>
      <c r="F196" s="123" t="s">
        <v>283</v>
      </c>
      <c r="H196" s="99">
        <v>11158.87601</v>
      </c>
      <c r="I196" s="310">
        <v>12018.370820000007</v>
      </c>
      <c r="J196" s="310">
        <v>12018.370820000007</v>
      </c>
      <c r="K196" s="136">
        <v>12429.834780000005</v>
      </c>
      <c r="L196" s="136">
        <v>12429.834780000005</v>
      </c>
      <c r="M196" s="99">
        <v>370.46451999999954</v>
      </c>
      <c r="N196" s="99">
        <v>308.59275999999954</v>
      </c>
      <c r="O196" s="99">
        <v>402.06989999999996</v>
      </c>
      <c r="P196" s="99">
        <v>217.85385999999994</v>
      </c>
      <c r="Q196" s="99">
        <v>781.85946999999169</v>
      </c>
      <c r="R196" s="99">
        <v>1223.7150500000084</v>
      </c>
      <c r="S196" s="99">
        <v>1305.9866000000006</v>
      </c>
      <c r="T196" s="99">
        <v>854.1906000000115</v>
      </c>
      <c r="U196" s="99">
        <v>1367.9372799999983</v>
      </c>
      <c r="V196" s="99">
        <v>1536.4909699999785</v>
      </c>
      <c r="W196" s="99">
        <v>1224.8733900000116</v>
      </c>
      <c r="X196" s="99">
        <v>2849.6070300000015</v>
      </c>
      <c r="Y196" s="99">
        <v>12443.641429999996</v>
      </c>
      <c r="AA196" s="99">
        <v>12429.834780000005</v>
      </c>
      <c r="AB196" s="82">
        <v>13.81</v>
      </c>
      <c r="AD196" s="99">
        <v>12429.834780000005</v>
      </c>
      <c r="AE196" s="82">
        <v>13.81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0.27191625134951425</v>
      </c>
      <c r="I197" s="78">
        <v>0.28582484547967035</v>
      </c>
      <c r="J197" s="78">
        <v>0.28582484547967035</v>
      </c>
      <c r="K197" s="131">
        <v>0.28302811271590722</v>
      </c>
      <c r="L197" s="131">
        <v>0.28302811271590722</v>
      </c>
      <c r="M197" s="78">
        <v>9.6413220051914467E-2</v>
      </c>
      <c r="N197" s="78">
        <v>9.03513185277834E-2</v>
      </c>
      <c r="O197" s="78">
        <v>0.13630795767865189</v>
      </c>
      <c r="P197" s="78">
        <v>8.575394230871454E-2</v>
      </c>
      <c r="Q197" s="78">
        <v>0.24994971974704791</v>
      </c>
      <c r="R197" s="78">
        <v>0.35780963954272998</v>
      </c>
      <c r="S197" s="78">
        <v>0.38550981835098708</v>
      </c>
      <c r="T197" s="78">
        <v>0.2656243702935307</v>
      </c>
      <c r="U197" s="78">
        <v>0.35437256471028211</v>
      </c>
      <c r="V197" s="78">
        <v>0.37566603056934145</v>
      </c>
      <c r="W197" s="78">
        <v>0.29598896874033676</v>
      </c>
      <c r="X197" s="78">
        <v>0.6695281853847922</v>
      </c>
      <c r="Y197" s="78">
        <v>0.29456406942472013</v>
      </c>
      <c r="AA197" s="78">
        <v>0.28302811271590722</v>
      </c>
      <c r="AB197" s="79"/>
      <c r="AD197" s="78">
        <v>0.28302811271590722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14.092000000000001</v>
      </c>
      <c r="I199" s="94">
        <v>16.864000000000001</v>
      </c>
      <c r="J199" s="94">
        <v>16.864000000000001</v>
      </c>
      <c r="K199" s="133">
        <v>15.67</v>
      </c>
      <c r="L199" s="133">
        <v>15.67</v>
      </c>
      <c r="M199" s="94">
        <v>15.528</v>
      </c>
      <c r="N199" s="94">
        <v>15.551999999999998</v>
      </c>
      <c r="O199" s="94">
        <v>15.18</v>
      </c>
      <c r="P199" s="94">
        <v>14.783999999999999</v>
      </c>
      <c r="Q199" s="94">
        <v>15.792000000000002</v>
      </c>
      <c r="R199" s="94">
        <v>15.432000000000002</v>
      </c>
      <c r="S199" s="94">
        <v>13.800000000000011</v>
      </c>
      <c r="T199" s="94">
        <v>13.151999999999987</v>
      </c>
      <c r="U199" s="94">
        <v>13.116000000000014</v>
      </c>
      <c r="V199" s="94">
        <v>11.831999999999994</v>
      </c>
      <c r="W199" s="94">
        <v>11.795999999999992</v>
      </c>
      <c r="X199" s="94">
        <v>16.931999999999988</v>
      </c>
      <c r="Y199" s="94">
        <v>14.407999999999999</v>
      </c>
      <c r="Z199" s="56"/>
      <c r="AA199" s="94">
        <v>15.67</v>
      </c>
      <c r="AB199" s="95">
        <v>-1.26</v>
      </c>
      <c r="AC199" s="56"/>
      <c r="AD199" s="94">
        <v>15.67</v>
      </c>
      <c r="AE199" s="95">
        <v>-1.26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2.069</v>
      </c>
      <c r="I200" s="94">
        <v>2.4540000000000002</v>
      </c>
      <c r="J200" s="94">
        <v>2.4540000000000002</v>
      </c>
      <c r="K200" s="133">
        <v>3.72</v>
      </c>
      <c r="L200" s="133">
        <v>3.72</v>
      </c>
      <c r="M200" s="94">
        <v>3.6719999999999997</v>
      </c>
      <c r="N200" s="94">
        <v>3.7199999999999998</v>
      </c>
      <c r="O200" s="94">
        <v>3.5280000000000005</v>
      </c>
      <c r="P200" s="94">
        <v>3.7439999999999998</v>
      </c>
      <c r="Q200" s="94">
        <v>3.8160000000000007</v>
      </c>
      <c r="R200" s="94">
        <v>3.7439999999999998</v>
      </c>
      <c r="S200" s="94">
        <v>3.7560000000000002</v>
      </c>
      <c r="T200" s="94">
        <v>3.804000000000002</v>
      </c>
      <c r="U200" s="94">
        <v>3.7679999999999971</v>
      </c>
      <c r="V200" s="94">
        <v>2.9879999999999995</v>
      </c>
      <c r="W200" s="94">
        <v>3.0240000000000009</v>
      </c>
      <c r="X200" s="94">
        <v>0.21600000000000108</v>
      </c>
      <c r="Y200" s="94">
        <v>3.3149999999999999</v>
      </c>
      <c r="Z200" s="56"/>
      <c r="AA200" s="94">
        <v>3.72</v>
      </c>
      <c r="AB200" s="95">
        <v>-0.41</v>
      </c>
      <c r="AC200" s="56"/>
      <c r="AD200" s="94">
        <v>3.72</v>
      </c>
      <c r="AE200" s="95">
        <v>-0.41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49.057000000000002</v>
      </c>
      <c r="I201" s="94">
        <v>38.390999999999998</v>
      </c>
      <c r="J201" s="94">
        <v>38.390999999999998</v>
      </c>
      <c r="K201" s="133">
        <v>38.96</v>
      </c>
      <c r="L201" s="133">
        <v>38.96</v>
      </c>
      <c r="M201" s="94">
        <v>36.18</v>
      </c>
      <c r="N201" s="94">
        <v>36.24</v>
      </c>
      <c r="O201" s="94">
        <v>23.519999999999996</v>
      </c>
      <c r="P201" s="94">
        <v>7.2120000000000033</v>
      </c>
      <c r="Q201" s="94">
        <v>30.179999999999993</v>
      </c>
      <c r="R201" s="94">
        <v>31.560000000000002</v>
      </c>
      <c r="S201" s="94">
        <v>37.451999999999998</v>
      </c>
      <c r="T201" s="94">
        <v>38.027999999999992</v>
      </c>
      <c r="U201" s="94">
        <v>35.436000000000007</v>
      </c>
      <c r="V201" s="94">
        <v>37.271999999999991</v>
      </c>
      <c r="W201" s="94">
        <v>38.976000000000056</v>
      </c>
      <c r="X201" s="94">
        <v>114.46799999999996</v>
      </c>
      <c r="Y201" s="94">
        <v>38.877000000000002</v>
      </c>
      <c r="Z201" s="56"/>
      <c r="AA201" s="94">
        <v>38.96</v>
      </c>
      <c r="AB201" s="95">
        <v>-0.08</v>
      </c>
      <c r="AC201" s="56"/>
      <c r="AD201" s="94">
        <v>38.96</v>
      </c>
      <c r="AE201" s="95">
        <v>-0.08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65.218000000000004</v>
      </c>
      <c r="I202" s="96">
        <v>57.709000000000003</v>
      </c>
      <c r="J202" s="96">
        <v>57.709000000000003</v>
      </c>
      <c r="K202" s="134">
        <v>58.35</v>
      </c>
      <c r="L202" s="134">
        <v>58.35</v>
      </c>
      <c r="M202" s="96">
        <v>55.38</v>
      </c>
      <c r="N202" s="96">
        <v>55.511999999999993</v>
      </c>
      <c r="O202" s="96">
        <v>42.228000000000009</v>
      </c>
      <c r="P202" s="96">
        <v>25.739999999999981</v>
      </c>
      <c r="Q202" s="96">
        <v>49.787999999999982</v>
      </c>
      <c r="R202" s="96">
        <v>50.736000000000047</v>
      </c>
      <c r="S202" s="96">
        <v>55.007999999999981</v>
      </c>
      <c r="T202" s="96">
        <v>54.98399999999998</v>
      </c>
      <c r="U202" s="96">
        <v>52.32000000000005</v>
      </c>
      <c r="V202" s="96">
        <v>52.091999999999985</v>
      </c>
      <c r="W202" s="96">
        <v>53.795999999999935</v>
      </c>
      <c r="X202" s="96">
        <v>131.6160000000001</v>
      </c>
      <c r="Y202" s="96">
        <v>56.6</v>
      </c>
      <c r="AA202" s="96">
        <v>58.35</v>
      </c>
      <c r="AB202" s="95">
        <v>-1.75</v>
      </c>
      <c r="AD202" s="96">
        <v>58.35</v>
      </c>
      <c r="AE202" s="95">
        <v>-1.75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76.518000000000001</v>
      </c>
      <c r="I203" s="97">
        <v>78.819999999999993</v>
      </c>
      <c r="J203" s="97">
        <v>78.819999999999993</v>
      </c>
      <c r="K203" s="134">
        <v>58.35</v>
      </c>
      <c r="L203" s="134">
        <v>58.35</v>
      </c>
      <c r="M203" s="97">
        <v>76.679999999999993</v>
      </c>
      <c r="N203" s="97">
        <v>78.444000000000003</v>
      </c>
      <c r="O203" s="97">
        <v>68.22</v>
      </c>
      <c r="P203" s="97">
        <v>47.508000000000038</v>
      </c>
      <c r="Q203" s="97">
        <v>71.20799999999997</v>
      </c>
      <c r="R203" s="97">
        <v>74.45999999999998</v>
      </c>
      <c r="S203" s="97">
        <v>77.520000000000039</v>
      </c>
      <c r="T203" s="97">
        <v>76.595999999999947</v>
      </c>
      <c r="U203" s="97">
        <v>74.748000000000047</v>
      </c>
      <c r="V203" s="97">
        <v>77.100000000000023</v>
      </c>
      <c r="W203" s="97">
        <v>76.787999999999897</v>
      </c>
      <c r="X203" s="97">
        <v>89.448000000000093</v>
      </c>
      <c r="Y203" s="97">
        <v>74.06</v>
      </c>
      <c r="Z203" s="56"/>
      <c r="AA203" s="97">
        <v>58.35</v>
      </c>
      <c r="AB203" s="98">
        <v>15.71</v>
      </c>
      <c r="AC203" s="56"/>
      <c r="AD203" s="97">
        <v>58.35</v>
      </c>
      <c r="AE203" s="98">
        <v>15.71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11.299999999999997</v>
      </c>
      <c r="I204" s="96">
        <v>21.11099999999999</v>
      </c>
      <c r="J204" s="96">
        <v>21.11099999999999</v>
      </c>
      <c r="K204" s="134">
        <v>0</v>
      </c>
      <c r="L204" s="134">
        <v>0</v>
      </c>
      <c r="M204" s="96">
        <v>21.29999999999999</v>
      </c>
      <c r="N204" s="96">
        <v>22.932000000000009</v>
      </c>
      <c r="O204" s="96">
        <v>25.99199999999999</v>
      </c>
      <c r="P204" s="96">
        <v>21.768000000000058</v>
      </c>
      <c r="Q204" s="96">
        <v>21.419999999999987</v>
      </c>
      <c r="R204" s="96">
        <v>23.723999999999933</v>
      </c>
      <c r="S204" s="96">
        <v>22.512000000000057</v>
      </c>
      <c r="T204" s="96">
        <v>21.611999999999966</v>
      </c>
      <c r="U204" s="96">
        <v>22.427999999999997</v>
      </c>
      <c r="V204" s="96">
        <v>25.008000000000038</v>
      </c>
      <c r="W204" s="96">
        <v>22.991999999999962</v>
      </c>
      <c r="X204" s="96">
        <v>-42.168000000000006</v>
      </c>
      <c r="Y204" s="96">
        <v>17.46</v>
      </c>
      <c r="AA204" s="96">
        <v>0</v>
      </c>
      <c r="AB204" s="95">
        <v>17.46</v>
      </c>
      <c r="AD204" s="96">
        <v>0</v>
      </c>
      <c r="AE204" s="95">
        <v>17.46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0.14767767061345038</v>
      </c>
      <c r="I205" s="90">
        <v>0.26783811215427544</v>
      </c>
      <c r="J205" s="90">
        <v>0.26783811215427544</v>
      </c>
      <c r="K205" s="135">
        <v>0</v>
      </c>
      <c r="L205" s="135">
        <v>0</v>
      </c>
      <c r="M205" s="90">
        <v>0.27777777777777768</v>
      </c>
      <c r="N205" s="90">
        <v>0.29233593391463986</v>
      </c>
      <c r="O205" s="90">
        <v>0.38100263852242733</v>
      </c>
      <c r="P205" s="90">
        <v>0.4581965142712815</v>
      </c>
      <c r="Q205" s="90">
        <v>0.300808897876643</v>
      </c>
      <c r="R205" s="90">
        <v>0.31861402095084529</v>
      </c>
      <c r="S205" s="90">
        <v>0.29040247678018638</v>
      </c>
      <c r="T205" s="90">
        <v>0.28215572614757928</v>
      </c>
      <c r="U205" s="90">
        <v>0.30004816182372751</v>
      </c>
      <c r="V205" s="90">
        <v>0.32435797665369692</v>
      </c>
      <c r="W205" s="90">
        <v>0.29942178465385205</v>
      </c>
      <c r="X205" s="90">
        <v>-0.47142473839549193</v>
      </c>
      <c r="Y205" s="90">
        <v>0.23575479341074804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4.5460437785549986E-2</v>
      </c>
      <c r="D206" s="9">
        <v>4.5460437785549986E-2</v>
      </c>
      <c r="F206" s="128" t="s">
        <v>73</v>
      </c>
      <c r="H206" s="83">
        <v>-3566.15924</v>
      </c>
      <c r="I206" s="83">
        <v>-3816.1825699999999</v>
      </c>
      <c r="J206" s="83">
        <v>-3816.1825699999999</v>
      </c>
      <c r="K206" s="108">
        <v>-3911.0929999999998</v>
      </c>
      <c r="L206" s="108">
        <v>-3911.0929999999998</v>
      </c>
      <c r="M206" s="83">
        <v>-337.51717000000002</v>
      </c>
      <c r="N206" s="83">
        <v>-311.25102999999996</v>
      </c>
      <c r="O206" s="83">
        <v>-283.87302999999997</v>
      </c>
      <c r="P206" s="83">
        <v>-235.40075000000002</v>
      </c>
      <c r="Q206" s="83">
        <v>-297.06472000000008</v>
      </c>
      <c r="R206" s="83">
        <v>-346.96414000000004</v>
      </c>
      <c r="S206" s="83">
        <v>-320.42183999999975</v>
      </c>
      <c r="T206" s="83">
        <v>-302.14872000000014</v>
      </c>
      <c r="U206" s="83">
        <v>-320.66769999999997</v>
      </c>
      <c r="V206" s="83">
        <v>-300.73639000000003</v>
      </c>
      <c r="W206" s="83">
        <v>-352.03515999999991</v>
      </c>
      <c r="X206" s="83">
        <v>-325.20920999999998</v>
      </c>
      <c r="Y206" s="83">
        <v>-3733.2898599999999</v>
      </c>
      <c r="AA206" s="83">
        <v>-3911.0929999999994</v>
      </c>
      <c r="AB206" s="82">
        <v>177.8</v>
      </c>
      <c r="AD206" s="83">
        <v>-3911.0929999999994</v>
      </c>
      <c r="AE206" s="82">
        <v>177.8</v>
      </c>
    </row>
    <row r="207" spans="1:37" ht="18" customHeight="1" x14ac:dyDescent="0.2">
      <c r="A207" s="52" t="s">
        <v>225</v>
      </c>
      <c r="B207" s="52" t="s">
        <v>27</v>
      </c>
      <c r="C207" s="9">
        <v>-0.99937194166649412</v>
      </c>
      <c r="D207" s="9">
        <v>-0.99937194166649412</v>
      </c>
      <c r="F207" s="126" t="s">
        <v>226</v>
      </c>
      <c r="G207" s="58"/>
      <c r="H207" s="87">
        <v>-31.252109999999998</v>
      </c>
      <c r="I207" s="87">
        <v>10.686999999999999</v>
      </c>
      <c r="J207" s="87">
        <v>10.686999999999999</v>
      </c>
      <c r="K207" s="87">
        <v>0</v>
      </c>
      <c r="L207" s="87">
        <v>0</v>
      </c>
      <c r="M207" s="87">
        <v>-27.109950000000001</v>
      </c>
      <c r="N207" s="87">
        <v>-14.420120000000001</v>
      </c>
      <c r="O207" s="87">
        <v>-1.3804799999999986</v>
      </c>
      <c r="P207" s="87">
        <v>6.7675300000000007</v>
      </c>
      <c r="Q207" s="87">
        <v>-7.2739600000000024</v>
      </c>
      <c r="R207" s="87">
        <v>1.2574100000000001</v>
      </c>
      <c r="S207" s="87">
        <v>26.793000000000003</v>
      </c>
      <c r="T207" s="87">
        <v>68.751400000000004</v>
      </c>
      <c r="U207" s="87">
        <v>-4.4004200000000111</v>
      </c>
      <c r="V207" s="87">
        <v>-20.673779999999997</v>
      </c>
      <c r="W207" s="87">
        <v>-16.555099999999999</v>
      </c>
      <c r="X207" s="87">
        <v>-19.000080000000001</v>
      </c>
      <c r="Y207" s="87">
        <v>-7.2445500000000003</v>
      </c>
      <c r="Z207" s="58"/>
      <c r="AA207" s="87">
        <v>0</v>
      </c>
      <c r="AB207" s="82">
        <v>-7.24</v>
      </c>
      <c r="AC207" s="58"/>
      <c r="AD207" s="87">
        <v>0</v>
      </c>
      <c r="AE207" s="82">
        <v>-7.24</v>
      </c>
    </row>
    <row r="208" spans="1:37" ht="18" customHeight="1" x14ac:dyDescent="0.2">
      <c r="A208" s="52" t="s">
        <v>41</v>
      </c>
      <c r="B208" s="52" t="s">
        <v>27</v>
      </c>
      <c r="C208" s="9">
        <v>-1.4622600412395088E-2</v>
      </c>
      <c r="D208" s="9">
        <v>-1.4622600412395088E-2</v>
      </c>
      <c r="F208" s="128" t="s">
        <v>64</v>
      </c>
      <c r="H208" s="83">
        <v>606.03003999999999</v>
      </c>
      <c r="I208" s="83">
        <v>673.93988000000002</v>
      </c>
      <c r="J208" s="83">
        <v>673.93988000000002</v>
      </c>
      <c r="K208" s="108">
        <v>688.66</v>
      </c>
      <c r="L208" s="108">
        <v>688.66</v>
      </c>
      <c r="M208" s="83">
        <v>56.55</v>
      </c>
      <c r="N208" s="83">
        <v>56.548000000000002</v>
      </c>
      <c r="O208" s="83">
        <v>56.55</v>
      </c>
      <c r="P208" s="83">
        <v>56.549000000000007</v>
      </c>
      <c r="Q208" s="83">
        <v>56.548999999999978</v>
      </c>
      <c r="R208" s="83">
        <v>56.549000000000035</v>
      </c>
      <c r="S208" s="83">
        <v>56.550000000000011</v>
      </c>
      <c r="T208" s="83">
        <v>56.547999999999945</v>
      </c>
      <c r="U208" s="83">
        <v>56.550000000000011</v>
      </c>
      <c r="V208" s="83">
        <v>56.548999999999978</v>
      </c>
      <c r="W208" s="83">
        <v>56.549000000000092</v>
      </c>
      <c r="X208" s="83">
        <v>56.548999999999978</v>
      </c>
      <c r="Y208" s="83">
        <v>678.59</v>
      </c>
      <c r="AA208" s="83">
        <v>688.66</v>
      </c>
      <c r="AB208" s="82">
        <v>-10.07</v>
      </c>
      <c r="AD208" s="83">
        <v>688.66</v>
      </c>
      <c r="AE208" s="82">
        <v>-10.07</v>
      </c>
    </row>
    <row r="209" spans="1:31" ht="18" customHeight="1" x14ac:dyDescent="0.2">
      <c r="A209" s="52" t="s">
        <v>228</v>
      </c>
      <c r="B209" s="52" t="s">
        <v>27</v>
      </c>
      <c r="C209" s="9">
        <v>0.9996289256260934</v>
      </c>
      <c r="D209" s="9">
        <v>0.9996289256260934</v>
      </c>
      <c r="F209" s="128" t="s">
        <v>392</v>
      </c>
      <c r="H209" s="83">
        <v>4.6087499999999997</v>
      </c>
      <c r="I209" s="83">
        <v>2.7943799999999999</v>
      </c>
      <c r="J209" s="83">
        <v>2.7943799999999999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0.56630999999999998</v>
      </c>
      <c r="S209" s="83">
        <v>0.62452000000000008</v>
      </c>
      <c r="T209" s="83">
        <v>0.18114999999999992</v>
      </c>
      <c r="U209" s="83">
        <v>0.63058999999999998</v>
      </c>
      <c r="V209" s="83">
        <v>0.39047000000000009</v>
      </c>
      <c r="W209" s="83">
        <v>0.24793999999999983</v>
      </c>
      <c r="X209" s="83">
        <v>0</v>
      </c>
      <c r="Y209" s="83">
        <v>2.6409799999999999</v>
      </c>
      <c r="AA209" s="83">
        <v>0</v>
      </c>
      <c r="AB209" s="82">
        <v>2.64</v>
      </c>
      <c r="AD209" s="83">
        <v>0</v>
      </c>
      <c r="AE209" s="82">
        <v>2.64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-12.66165</v>
      </c>
      <c r="P210" s="83">
        <v>-41.973479999999995</v>
      </c>
      <c r="Q210" s="83">
        <v>-6.2486400000000017</v>
      </c>
      <c r="R210" s="83">
        <v>10.499839999999999</v>
      </c>
      <c r="S210" s="83">
        <v>41.684429999999999</v>
      </c>
      <c r="T210" s="83">
        <v>6.24864</v>
      </c>
      <c r="U210" s="83">
        <v>2.1618100000000005</v>
      </c>
      <c r="V210" s="83">
        <v>5.5511151231257827E-17</v>
      </c>
      <c r="W210" s="83">
        <v>0</v>
      </c>
      <c r="X210" s="83">
        <v>0.28904999999999997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-1.9465517241379309</v>
      </c>
      <c r="D211" s="9">
        <v>-1.9465517241379309</v>
      </c>
      <c r="F211" s="128" t="s">
        <v>74</v>
      </c>
      <c r="H211" s="83">
        <v>-46.349789999999999</v>
      </c>
      <c r="I211" s="83">
        <v>-36.194159999999997</v>
      </c>
      <c r="J211" s="83">
        <v>-36.194159999999997</v>
      </c>
      <c r="K211" s="108">
        <v>-5.8</v>
      </c>
      <c r="L211" s="108">
        <v>-5.8</v>
      </c>
      <c r="M211" s="83">
        <v>-2.3317000000000001</v>
      </c>
      <c r="N211" s="83">
        <v>-4.1859999999999999</v>
      </c>
      <c r="O211" s="83">
        <v>-19.661659999999998</v>
      </c>
      <c r="P211" s="83">
        <v>-3.5527136788005009E-15</v>
      </c>
      <c r="Q211" s="83">
        <v>-0.60600000000000165</v>
      </c>
      <c r="R211" s="83">
        <v>-11.219599999999996</v>
      </c>
      <c r="S211" s="83">
        <v>-2.3567099999999996</v>
      </c>
      <c r="T211" s="83">
        <v>-0.2091000000000065</v>
      </c>
      <c r="U211" s="83">
        <v>-0.74439999999999884</v>
      </c>
      <c r="V211" s="83">
        <v>12.255000000000003</v>
      </c>
      <c r="W211" s="83">
        <v>9.9189000000000007</v>
      </c>
      <c r="X211" s="83">
        <v>2.0489999999999995</v>
      </c>
      <c r="Y211" s="83">
        <v>-17.092269999999999</v>
      </c>
      <c r="AA211" s="83">
        <v>-5.8</v>
      </c>
      <c r="AB211" s="82">
        <v>-11.29</v>
      </c>
      <c r="AD211" s="83">
        <v>-5.8</v>
      </c>
      <c r="AE211" s="82">
        <v>-11.29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0.48509931818181823</v>
      </c>
      <c r="I212" s="96">
        <v>1.1970525000000001</v>
      </c>
      <c r="J212" s="96">
        <v>1.1970525000000001</v>
      </c>
      <c r="K212" s="134">
        <v>0</v>
      </c>
      <c r="L212" s="134">
        <v>0</v>
      </c>
      <c r="M212" s="96">
        <v>2.4562363636363638</v>
      </c>
      <c r="N212" s="96">
        <v>2.4716645454545456</v>
      </c>
      <c r="O212" s="96">
        <v>5.0822372727272729</v>
      </c>
      <c r="P212" s="96">
        <v>-2.6122036363636365</v>
      </c>
      <c r="Q212" s="96">
        <v>0.44155909090909129</v>
      </c>
      <c r="R212" s="96">
        <v>2.8226863636363628</v>
      </c>
      <c r="S212" s="96">
        <v>3.3612272727272727</v>
      </c>
      <c r="T212" s="96">
        <v>1.3028563636363644</v>
      </c>
      <c r="U212" s="96">
        <v>4.803878181818181</v>
      </c>
      <c r="V212" s="96">
        <v>9.9242727272727294</v>
      </c>
      <c r="W212" s="96">
        <v>9.3063600000000015</v>
      </c>
      <c r="X212" s="96">
        <v>12.427690909090906</v>
      </c>
      <c r="Y212" s="96">
        <v>4.315705454545455</v>
      </c>
      <c r="AA212" s="96">
        <v>0</v>
      </c>
      <c r="AB212" s="95">
        <v>4.32</v>
      </c>
      <c r="AD212" s="96">
        <v>0</v>
      </c>
      <c r="AE212" s="95">
        <v>4.32</v>
      </c>
    </row>
    <row r="213" spans="1:31" ht="18" customHeight="1" collapsed="1" x14ac:dyDescent="0.2">
      <c r="A213" s="52" t="s">
        <v>25</v>
      </c>
      <c r="B213" s="52" t="s">
        <v>27</v>
      </c>
      <c r="C213" s="9">
        <v>-0.99999452317497439</v>
      </c>
      <c r="D213" s="9">
        <v>-0.99999452317497439</v>
      </c>
      <c r="F213" s="128" t="s">
        <v>75</v>
      </c>
      <c r="H213" s="83">
        <v>-21.344370000000001</v>
      </c>
      <c r="I213" s="83">
        <v>-52.670310000000001</v>
      </c>
      <c r="J213" s="83">
        <v>-52.670310000000001</v>
      </c>
      <c r="K213" s="108">
        <v>0</v>
      </c>
      <c r="L213" s="108">
        <v>0</v>
      </c>
      <c r="M213" s="83">
        <v>-9.0061999999999998</v>
      </c>
      <c r="N213" s="83">
        <v>-9.0627700000000004</v>
      </c>
      <c r="O213" s="83">
        <v>-18.634869999999999</v>
      </c>
      <c r="P213" s="83">
        <v>9.5780799999999999</v>
      </c>
      <c r="Q213" s="83">
        <v>-1.6190500000000014</v>
      </c>
      <c r="R213" s="83">
        <v>-10.349849999999996</v>
      </c>
      <c r="S213" s="83">
        <v>-12.3245</v>
      </c>
      <c r="T213" s="83">
        <v>-4.7771400000000028</v>
      </c>
      <c r="U213" s="83">
        <v>-17.614219999999996</v>
      </c>
      <c r="V213" s="83">
        <v>-36.38900000000001</v>
      </c>
      <c r="W213" s="83">
        <v>-34.123320000000007</v>
      </c>
      <c r="X213" s="83">
        <v>-45.56819999999999</v>
      </c>
      <c r="Y213" s="83">
        <v>-189.89104</v>
      </c>
      <c r="AA213" s="83">
        <v>0</v>
      </c>
      <c r="AB213" s="82">
        <v>-189.89</v>
      </c>
      <c r="AD213" s="83">
        <v>0</v>
      </c>
      <c r="AE213" s="82">
        <v>-189.89</v>
      </c>
    </row>
    <row r="214" spans="1:31" ht="18" customHeight="1" x14ac:dyDescent="0.2">
      <c r="A214" s="57"/>
      <c r="B214" s="57"/>
      <c r="C214" s="9">
        <v>-1.1786633740501382E-2</v>
      </c>
      <c r="D214" s="9">
        <v>-1.1786633740501382E-2</v>
      </c>
      <c r="F214" s="117" t="s">
        <v>280</v>
      </c>
      <c r="H214" s="296">
        <v>-3054.4667199999999</v>
      </c>
      <c r="I214" s="296">
        <v>-3217.6257800000003</v>
      </c>
      <c r="J214" s="296">
        <v>-3217.6257800000003</v>
      </c>
      <c r="K214" s="111">
        <v>-3228.2330000000002</v>
      </c>
      <c r="L214" s="111">
        <v>-3228.2330000000002</v>
      </c>
      <c r="M214" s="296">
        <v>-319.41502000000003</v>
      </c>
      <c r="N214" s="296">
        <v>-282.37191999999993</v>
      </c>
      <c r="O214" s="296">
        <v>-279.66168999999991</v>
      </c>
      <c r="P214" s="296">
        <v>-204.47962000000001</v>
      </c>
      <c r="Q214" s="296">
        <v>-256.26337000000012</v>
      </c>
      <c r="R214" s="296">
        <v>-299.66103000000004</v>
      </c>
      <c r="S214" s="296">
        <v>-209.45109999999974</v>
      </c>
      <c r="T214" s="296">
        <v>-175.40577000000022</v>
      </c>
      <c r="U214" s="296">
        <v>-284.08433999999994</v>
      </c>
      <c r="V214" s="296">
        <v>-288.60470000000009</v>
      </c>
      <c r="W214" s="296">
        <v>-335.99773999999979</v>
      </c>
      <c r="X214" s="296">
        <v>-330.89044000000007</v>
      </c>
      <c r="Y214" s="296">
        <v>-3266.2867399999996</v>
      </c>
      <c r="AA214" s="296">
        <v>-3228.2330000000002</v>
      </c>
      <c r="AB214" s="82">
        <v>-38.049999999999997</v>
      </c>
      <c r="AD214" s="296">
        <v>-3228.2330000000002</v>
      </c>
      <c r="AE214" s="82">
        <v>-38.049999999999997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7.4430358364941301E-2</v>
      </c>
      <c r="I215" s="78">
        <v>7.6522633987083394E-2</v>
      </c>
      <c r="J215" s="78">
        <v>7.6522633987083394E-2</v>
      </c>
      <c r="K215" s="131">
        <v>7.3507066631919554E-2</v>
      </c>
      <c r="L215" s="131">
        <v>7.3507066631919554E-2</v>
      </c>
      <c r="M215" s="78">
        <v>8.3127611278798572E-2</v>
      </c>
      <c r="N215" s="78">
        <v>8.267425096823984E-2</v>
      </c>
      <c r="O215" s="78">
        <v>9.4809668181727244E-2</v>
      </c>
      <c r="P215" s="78">
        <v>8.0489432396505967E-2</v>
      </c>
      <c r="Q215" s="78">
        <v>8.1923875032088256E-2</v>
      </c>
      <c r="R215" s="78">
        <v>8.7619748673763945E-2</v>
      </c>
      <c r="S215" s="78">
        <v>6.1827169983531445E-2</v>
      </c>
      <c r="T215" s="78">
        <v>5.4545258636774167E-2</v>
      </c>
      <c r="U215" s="78">
        <v>7.3593795294348507E-2</v>
      </c>
      <c r="V215" s="78">
        <v>7.0562719970073878E-2</v>
      </c>
      <c r="W215" s="78">
        <v>8.1193391393442546E-2</v>
      </c>
      <c r="X215" s="78">
        <v>7.7744220000178554E-2</v>
      </c>
      <c r="Y215" s="78">
        <v>7.7319064476000648E-2</v>
      </c>
      <c r="AA215" s="78">
        <v>7.3507066631919554E-2</v>
      </c>
      <c r="AB215" s="79"/>
      <c r="AD215" s="78">
        <v>7.3507066631919554E-2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18.167000000000002</v>
      </c>
      <c r="I217" s="96">
        <v>19.515999999999998</v>
      </c>
      <c r="J217" s="96">
        <v>19.515999999999998</v>
      </c>
      <c r="K217" s="134">
        <v>22</v>
      </c>
      <c r="L217" s="134">
        <v>22</v>
      </c>
      <c r="M217" s="96">
        <v>17.964000000000002</v>
      </c>
      <c r="N217" s="96">
        <v>23.999999999999996</v>
      </c>
      <c r="O217" s="96">
        <v>23.016000000000005</v>
      </c>
      <c r="P217" s="96">
        <v>22.980000000000004</v>
      </c>
      <c r="Q217" s="96">
        <v>23.051999999999992</v>
      </c>
      <c r="R217" s="96">
        <v>22.967999999999989</v>
      </c>
      <c r="S217" s="96">
        <v>22.980000000000018</v>
      </c>
      <c r="T217" s="96">
        <v>22.055999999999983</v>
      </c>
      <c r="U217" s="96">
        <v>21.960000000000008</v>
      </c>
      <c r="V217" s="96">
        <v>20.975999999999999</v>
      </c>
      <c r="W217" s="96">
        <v>21.060000000000002</v>
      </c>
      <c r="X217" s="96">
        <v>18.972000000000037</v>
      </c>
      <c r="Y217" s="96">
        <v>21.832000000000004</v>
      </c>
      <c r="AA217" s="96">
        <v>22</v>
      </c>
      <c r="AB217" s="95">
        <v>-0.17</v>
      </c>
      <c r="AD217" s="96">
        <v>22</v>
      </c>
      <c r="AE217" s="95">
        <v>-0.17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-6840.0396323003233</v>
      </c>
      <c r="I218" s="161">
        <v>-7417.5035868005743</v>
      </c>
      <c r="J218" s="161">
        <v>-7417.5035868005743</v>
      </c>
      <c r="K218" s="162">
        <v>-6700.9090909090919</v>
      </c>
      <c r="L218" s="162">
        <v>-6700.9090909090919</v>
      </c>
      <c r="M218" s="161">
        <v>-701.51413938989083</v>
      </c>
      <c r="N218" s="161">
        <v>-756.62500000000011</v>
      </c>
      <c r="O218" s="161">
        <v>-688.99895724713235</v>
      </c>
      <c r="P218" s="161">
        <v>-145.03916449086162</v>
      </c>
      <c r="Q218" s="161">
        <v>-507.72167273989248</v>
      </c>
      <c r="R218" s="161">
        <v>-446.62138627655889</v>
      </c>
      <c r="S218" s="161">
        <v>-521.40992167101774</v>
      </c>
      <c r="T218" s="161">
        <v>-375.04533913674322</v>
      </c>
      <c r="U218" s="161">
        <v>-556.4207650273222</v>
      </c>
      <c r="V218" s="161">
        <v>-484.88749046529392</v>
      </c>
      <c r="W218" s="161">
        <v>-290.02849002848973</v>
      </c>
      <c r="X218" s="161">
        <v>-1116.1184904069135</v>
      </c>
      <c r="Y218" s="161">
        <v>-6496.9311102968104</v>
      </c>
      <c r="AA218" s="161">
        <v>-6700.9090909090919</v>
      </c>
      <c r="AB218" s="163">
        <v>203.98</v>
      </c>
      <c r="AD218" s="161">
        <v>-6700.9090909090919</v>
      </c>
      <c r="AE218" s="163">
        <v>203.98</v>
      </c>
    </row>
    <row r="219" spans="1:31" ht="18" customHeight="1" x14ac:dyDescent="0.2">
      <c r="A219" s="52" t="s">
        <v>70</v>
      </c>
      <c r="B219" s="52" t="s">
        <v>27</v>
      </c>
      <c r="C219" s="9">
        <v>-8.7629126573532633E-3</v>
      </c>
      <c r="D219" s="9">
        <v>-8.7629126573532633E-3</v>
      </c>
      <c r="F219" s="128" t="s">
        <v>414</v>
      </c>
      <c r="H219" s="83">
        <v>-45.307000000000002</v>
      </c>
      <c r="I219" s="83">
        <v>-54.56</v>
      </c>
      <c r="J219" s="83">
        <v>-54.56</v>
      </c>
      <c r="K219" s="108">
        <v>-59.341000000000001</v>
      </c>
      <c r="L219" s="108">
        <v>-59.341000000000001</v>
      </c>
      <c r="M219" s="83">
        <v>-4.468</v>
      </c>
      <c r="N219" s="83">
        <v>-4.4339999999999993</v>
      </c>
      <c r="O219" s="83">
        <v>-6.1070000000000011</v>
      </c>
      <c r="P219" s="83">
        <v>-3.9179999999999993</v>
      </c>
      <c r="Q219" s="83">
        <v>-6.5949999999999989</v>
      </c>
      <c r="R219" s="83">
        <v>-6.6760000000000019</v>
      </c>
      <c r="S219" s="83">
        <v>-4.3389999999999986</v>
      </c>
      <c r="T219" s="83">
        <v>-4.3250000000000028</v>
      </c>
      <c r="U219" s="83">
        <v>-5.6019999999999968</v>
      </c>
      <c r="V219" s="83">
        <v>-5.0990000000000038</v>
      </c>
      <c r="W219" s="83">
        <v>1.5840000000000032</v>
      </c>
      <c r="X219" s="83">
        <v>-9.8810000000000002</v>
      </c>
      <c r="Y219" s="83">
        <v>-59.86</v>
      </c>
      <c r="AA219" s="83">
        <v>-59.341000000000001</v>
      </c>
      <c r="AB219" s="82">
        <v>-0.52</v>
      </c>
      <c r="AD219" s="83">
        <v>-59.341000000000001</v>
      </c>
      <c r="AE219" s="82">
        <v>-0.52</v>
      </c>
    </row>
    <row r="220" spans="1:31" ht="18" customHeight="1" x14ac:dyDescent="0.2">
      <c r="A220" s="52" t="s">
        <v>71</v>
      </c>
      <c r="B220" s="52" t="s">
        <v>27</v>
      </c>
      <c r="C220" s="9">
        <v>0.34399491633128571</v>
      </c>
      <c r="D220" s="9">
        <v>0.34399491633128571</v>
      </c>
      <c r="F220" s="128" t="s">
        <v>209</v>
      </c>
      <c r="H220" s="83">
        <v>-33.966999999999999</v>
      </c>
      <c r="I220" s="83">
        <v>-37.145000000000003</v>
      </c>
      <c r="J220" s="83">
        <v>-37.145000000000003</v>
      </c>
      <c r="K220" s="108">
        <v>-47.21</v>
      </c>
      <c r="L220" s="108">
        <v>-47.21</v>
      </c>
      <c r="M220" s="83">
        <v>-2.9449999999999998</v>
      </c>
      <c r="N220" s="83">
        <v>-3.9600000000000004</v>
      </c>
      <c r="O220" s="83">
        <v>-3.3899999999999997</v>
      </c>
      <c r="P220" s="83">
        <v>-0.34800000000000075</v>
      </c>
      <c r="Q220" s="83">
        <v>-2.0839999999999996</v>
      </c>
      <c r="R220" s="83">
        <v>-3.0689999999999991</v>
      </c>
      <c r="S220" s="83">
        <v>-2.8979999999999997</v>
      </c>
      <c r="T220" s="83">
        <v>-2.7699999999999996</v>
      </c>
      <c r="U220" s="83">
        <v>-2.5430000000000028</v>
      </c>
      <c r="V220" s="83">
        <v>-2.597999999999999</v>
      </c>
      <c r="W220" s="83">
        <v>-1.8619999999999983</v>
      </c>
      <c r="X220" s="83">
        <v>-2.5080000000000027</v>
      </c>
      <c r="Y220" s="83">
        <v>-30.975000000000001</v>
      </c>
      <c r="AA220" s="83">
        <v>-47.21</v>
      </c>
      <c r="AB220" s="82">
        <v>16.239999999999998</v>
      </c>
      <c r="AD220" s="83">
        <v>-47.21</v>
      </c>
      <c r="AE220" s="82">
        <v>16.239999999999998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-0.6872852233676976</v>
      </c>
      <c r="D221" s="9">
        <v>-0.6872852233676976</v>
      </c>
      <c r="F221" s="60" t="s">
        <v>158</v>
      </c>
      <c r="G221" s="56"/>
      <c r="H221" s="88">
        <v>-0.66600000000000004</v>
      </c>
      <c r="I221" s="88">
        <v>-1.4590000000000001</v>
      </c>
      <c r="J221" s="88">
        <v>-1.4590000000000001</v>
      </c>
      <c r="K221" s="108">
        <v>-2.0369999999999999</v>
      </c>
      <c r="L221" s="108">
        <v>-2.0369999999999999</v>
      </c>
      <c r="M221" s="88">
        <v>0.54200000000000004</v>
      </c>
      <c r="N221" s="88">
        <v>-1.0510000000000002</v>
      </c>
      <c r="O221" s="88">
        <v>-0.60099999999999998</v>
      </c>
      <c r="P221" s="88">
        <v>-0.41599999999999993</v>
      </c>
      <c r="Q221" s="88">
        <v>-0.53800000000000003</v>
      </c>
      <c r="R221" s="88">
        <v>-0.62599999999999989</v>
      </c>
      <c r="S221" s="88">
        <v>-0.61500000000000021</v>
      </c>
      <c r="T221" s="88">
        <v>1.3840000000000001</v>
      </c>
      <c r="U221" s="88">
        <v>-1.111</v>
      </c>
      <c r="V221" s="88">
        <v>-0.33599999999999985</v>
      </c>
      <c r="W221" s="88">
        <v>-4.0000000000000036E-2</v>
      </c>
      <c r="X221" s="88">
        <v>-3.0000000000000249E-2</v>
      </c>
      <c r="Y221" s="88">
        <v>-3.4380000000000002</v>
      </c>
      <c r="Z221" s="56"/>
      <c r="AA221" s="88">
        <v>-2.0369999999999999</v>
      </c>
      <c r="AB221" s="82">
        <v>-1.4</v>
      </c>
      <c r="AC221" s="56"/>
      <c r="AD221" s="88">
        <v>-2.0369999999999999</v>
      </c>
      <c r="AE221" s="82">
        <v>-1.4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0.3375527426160338</v>
      </c>
      <c r="D222" s="9">
        <v>0.3375527426160338</v>
      </c>
      <c r="F222" s="60" t="s">
        <v>176</v>
      </c>
      <c r="G222" s="56"/>
      <c r="H222" s="88">
        <v>-14.063000000000001</v>
      </c>
      <c r="I222" s="88">
        <v>-14.954000000000001</v>
      </c>
      <c r="J222" s="88">
        <v>-14.954000000000001</v>
      </c>
      <c r="K222" s="108">
        <v>-14.930999999999999</v>
      </c>
      <c r="L222" s="108">
        <v>-14.930999999999999</v>
      </c>
      <c r="M222" s="88">
        <v>-1.3740000000000001</v>
      </c>
      <c r="N222" s="88">
        <v>-0.12199999999999989</v>
      </c>
      <c r="O222" s="88">
        <v>-1.137</v>
      </c>
      <c r="P222" s="88">
        <v>-0.52700000000000014</v>
      </c>
      <c r="Q222" s="88">
        <v>-1.4130000000000003</v>
      </c>
      <c r="R222" s="88">
        <v>2.3880000000000003</v>
      </c>
      <c r="S222" s="88">
        <v>-0.7629999999999999</v>
      </c>
      <c r="T222" s="88">
        <v>-0.76400000000000023</v>
      </c>
      <c r="U222" s="88">
        <v>-1.7159999999999997</v>
      </c>
      <c r="V222" s="88">
        <v>-1.2270000000000003</v>
      </c>
      <c r="W222" s="88">
        <v>-1.0979999999999999</v>
      </c>
      <c r="X222" s="88">
        <v>-2.1430000000000007</v>
      </c>
      <c r="Y222" s="88">
        <v>-9.8960000000000008</v>
      </c>
      <c r="Z222" s="56"/>
      <c r="AA222" s="88">
        <v>-14.930999999999999</v>
      </c>
      <c r="AB222" s="82">
        <v>5.04</v>
      </c>
      <c r="AC222" s="56"/>
      <c r="AD222" s="88">
        <v>-14.930999999999999</v>
      </c>
      <c r="AE222" s="82">
        <v>5.04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-0.48088779284833538</v>
      </c>
      <c r="D223" s="9">
        <v>-0.48088779284833538</v>
      </c>
      <c r="F223" s="60" t="s">
        <v>178</v>
      </c>
      <c r="G223" s="56"/>
      <c r="H223" s="88">
        <v>-3.1960000000000002</v>
      </c>
      <c r="I223" s="88">
        <v>-5.4349999999999996</v>
      </c>
      <c r="J223" s="88">
        <v>-5.4349999999999996</v>
      </c>
      <c r="K223" s="108">
        <v>-3.2440000000000002</v>
      </c>
      <c r="L223" s="108">
        <v>-3.2440000000000002</v>
      </c>
      <c r="M223" s="88">
        <v>-0.95</v>
      </c>
      <c r="N223" s="88">
        <v>-0.22500000000000009</v>
      </c>
      <c r="O223" s="88">
        <v>-0.97499999999999987</v>
      </c>
      <c r="P223" s="88">
        <v>-0.18000000000000016</v>
      </c>
      <c r="Q223" s="88">
        <v>-0.3839999999999999</v>
      </c>
      <c r="R223" s="88">
        <v>-0.47299999999999986</v>
      </c>
      <c r="S223" s="88">
        <v>-5.7000000000000384E-2</v>
      </c>
      <c r="T223" s="88">
        <v>-7.2999999999999954E-2</v>
      </c>
      <c r="U223" s="88">
        <v>0</v>
      </c>
      <c r="V223" s="88">
        <v>-0.17899999999999983</v>
      </c>
      <c r="W223" s="88">
        <v>-0.77100000000000035</v>
      </c>
      <c r="X223" s="88">
        <v>-0.53399999999999981</v>
      </c>
      <c r="Y223" s="88">
        <v>-4.8010000000000002</v>
      </c>
      <c r="Z223" s="56"/>
      <c r="AA223" s="88">
        <v>-3.2440000000000002</v>
      </c>
      <c r="AB223" s="82">
        <v>-1.56</v>
      </c>
      <c r="AC223" s="56"/>
      <c r="AD223" s="88">
        <v>-3.2440000000000002</v>
      </c>
      <c r="AE223" s="82">
        <v>-1.56</v>
      </c>
    </row>
    <row r="224" spans="1:31" ht="18" customHeight="1" collapsed="1" x14ac:dyDescent="0.2">
      <c r="A224" s="57"/>
      <c r="B224" s="57"/>
      <c r="C224" s="9">
        <v>0.10290916287354047</v>
      </c>
      <c r="D224" s="9">
        <v>0.10290916287354047</v>
      </c>
      <c r="F224" s="128" t="s">
        <v>158</v>
      </c>
      <c r="H224" s="83">
        <v>-17.925000000000001</v>
      </c>
      <c r="I224" s="83">
        <v>-21.847999999999999</v>
      </c>
      <c r="J224" s="83">
        <v>-21.847999999999999</v>
      </c>
      <c r="K224" s="108">
        <v>-20.212</v>
      </c>
      <c r="L224" s="108">
        <v>-20.212</v>
      </c>
      <c r="M224" s="83">
        <v>-1.782</v>
      </c>
      <c r="N224" s="83">
        <v>-1.3980000000000001</v>
      </c>
      <c r="O224" s="83">
        <v>-2.7130000000000001</v>
      </c>
      <c r="P224" s="83">
        <v>-1.1230000000000002</v>
      </c>
      <c r="Q224" s="83">
        <v>-2.335</v>
      </c>
      <c r="R224" s="83">
        <v>1.2890000000000006</v>
      </c>
      <c r="S224" s="83">
        <v>-1.4350000000000005</v>
      </c>
      <c r="T224" s="83">
        <v>0.54699999999999993</v>
      </c>
      <c r="U224" s="83">
        <v>-2.827</v>
      </c>
      <c r="V224" s="83">
        <v>-1.742</v>
      </c>
      <c r="W224" s="83">
        <v>-1.9090000000000003</v>
      </c>
      <c r="X224" s="83">
        <v>-2.7070000000000007</v>
      </c>
      <c r="Y224" s="83">
        <v>-18.135000000000002</v>
      </c>
      <c r="AA224" s="83">
        <v>-20.212</v>
      </c>
      <c r="AB224" s="82">
        <v>2.08</v>
      </c>
      <c r="AD224" s="83">
        <v>-20.212</v>
      </c>
      <c r="AE224" s="82">
        <v>2.08</v>
      </c>
    </row>
    <row r="225" spans="1:31" ht="18" customHeight="1" collapsed="1" x14ac:dyDescent="0.2">
      <c r="A225" s="52" t="s">
        <v>153</v>
      </c>
      <c r="B225" s="52" t="s">
        <v>27</v>
      </c>
      <c r="C225" s="9">
        <v>-0.19392372333548805</v>
      </c>
      <c r="D225" s="9">
        <v>-0.19392372333548805</v>
      </c>
      <c r="F225" s="128" t="s">
        <v>154</v>
      </c>
      <c r="H225" s="83">
        <v>-4.8579999999999997</v>
      </c>
      <c r="I225" s="83">
        <v>-2.879</v>
      </c>
      <c r="J225" s="83">
        <v>-2.879</v>
      </c>
      <c r="K225" s="108">
        <v>-4.641</v>
      </c>
      <c r="L225" s="108">
        <v>-4.641</v>
      </c>
      <c r="M225" s="83">
        <v>-0.24099999999999999</v>
      </c>
      <c r="N225" s="83">
        <v>-0.23799999999999999</v>
      </c>
      <c r="O225" s="83">
        <v>-0.22999999999999998</v>
      </c>
      <c r="P225" s="83">
        <v>-0.23799999999999999</v>
      </c>
      <c r="Q225" s="83">
        <v>-0.24099999999999999</v>
      </c>
      <c r="R225" s="83">
        <v>-0.2410000000000001</v>
      </c>
      <c r="S225" s="83">
        <v>-0.23799999999999999</v>
      </c>
      <c r="T225" s="83">
        <v>-0.22999999999999998</v>
      </c>
      <c r="U225" s="83">
        <v>-0.23699999999999988</v>
      </c>
      <c r="V225" s="83">
        <v>-0.24199999999999999</v>
      </c>
      <c r="W225" s="83">
        <v>-2.2370000000000005</v>
      </c>
      <c r="X225" s="83">
        <v>-0.92399999999999949</v>
      </c>
      <c r="Y225" s="83">
        <v>-5.5369999999999999</v>
      </c>
      <c r="AA225" s="83">
        <v>-4.641</v>
      </c>
      <c r="AB225" s="82">
        <v>-0.9</v>
      </c>
      <c r="AD225" s="83">
        <v>-4.641</v>
      </c>
      <c r="AE225" s="82">
        <v>-0.9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-0.43621399176954734</v>
      </c>
      <c r="D226" s="9">
        <v>-0.43621399176954734</v>
      </c>
      <c r="F226" s="60" t="s">
        <v>162</v>
      </c>
      <c r="G226" s="56"/>
      <c r="H226" s="88">
        <v>-2.2229999999999999</v>
      </c>
      <c r="I226" s="88">
        <v>-3.7450000000000001</v>
      </c>
      <c r="J226" s="88">
        <v>-3.7450000000000001</v>
      </c>
      <c r="K226" s="108">
        <v>-3.645</v>
      </c>
      <c r="L226" s="108">
        <v>-3.645</v>
      </c>
      <c r="M226" s="88">
        <v>-1.516</v>
      </c>
      <c r="N226" s="88">
        <v>-3.3159999999999998</v>
      </c>
      <c r="O226" s="88">
        <v>0.39999999999999947</v>
      </c>
      <c r="P226" s="88">
        <v>0</v>
      </c>
      <c r="Q226" s="88">
        <v>1.0170000000000003</v>
      </c>
      <c r="R226" s="88">
        <v>0</v>
      </c>
      <c r="S226" s="88">
        <v>-2</v>
      </c>
      <c r="T226" s="88">
        <v>0</v>
      </c>
      <c r="U226" s="88">
        <v>0</v>
      </c>
      <c r="V226" s="88">
        <v>0.57899999999999974</v>
      </c>
      <c r="W226" s="88">
        <v>-0.39999999999999947</v>
      </c>
      <c r="X226" s="88">
        <v>0</v>
      </c>
      <c r="Y226" s="88">
        <v>-5.2359999999999998</v>
      </c>
      <c r="Z226" s="56"/>
      <c r="AA226" s="88">
        <v>-3.645</v>
      </c>
      <c r="AB226" s="82">
        <v>-1.59</v>
      </c>
      <c r="AC226" s="56"/>
      <c r="AD226" s="88">
        <v>-3.645</v>
      </c>
      <c r="AE226" s="82">
        <v>-1.59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-2.3884514435695539</v>
      </c>
      <c r="D227" s="9">
        <v>-2.3884514435695539</v>
      </c>
      <c r="F227" s="60" t="s">
        <v>164</v>
      </c>
      <c r="G227" s="56"/>
      <c r="H227" s="88">
        <v>-4.008</v>
      </c>
      <c r="I227" s="88">
        <v>-9.8819999999999997</v>
      </c>
      <c r="J227" s="88">
        <v>-9.8819999999999997</v>
      </c>
      <c r="K227" s="108">
        <v>2.6669999999999998</v>
      </c>
      <c r="L227" s="108">
        <v>2.6669999999999998</v>
      </c>
      <c r="M227" s="88">
        <v>-2</v>
      </c>
      <c r="N227" s="88">
        <v>-3.266</v>
      </c>
      <c r="O227" s="88">
        <v>-2.3659999999999997</v>
      </c>
      <c r="P227" s="88">
        <v>2.59</v>
      </c>
      <c r="Q227" s="88">
        <v>0</v>
      </c>
      <c r="R227" s="88">
        <v>-0.13600000000000012</v>
      </c>
      <c r="S227" s="88">
        <v>0</v>
      </c>
      <c r="T227" s="88">
        <v>-0.31299999999999972</v>
      </c>
      <c r="U227" s="88">
        <v>0</v>
      </c>
      <c r="V227" s="88">
        <v>0</v>
      </c>
      <c r="W227" s="88">
        <v>0</v>
      </c>
      <c r="X227" s="88">
        <v>1.7889999999999997</v>
      </c>
      <c r="Y227" s="88">
        <v>-3.702</v>
      </c>
      <c r="Z227" s="56"/>
      <c r="AA227" s="88">
        <v>2.6669999999999998</v>
      </c>
      <c r="AB227" s="82">
        <v>-6.37</v>
      </c>
      <c r="AC227" s="56"/>
      <c r="AD227" s="88">
        <v>2.6669999999999998</v>
      </c>
      <c r="AE227" s="82">
        <v>-6.37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0.99784637473079674</v>
      </c>
      <c r="D228" s="9">
        <v>0.99784637473079674</v>
      </c>
      <c r="F228" s="60" t="s">
        <v>168</v>
      </c>
      <c r="G228" s="56"/>
      <c r="H228" s="88">
        <v>0</v>
      </c>
      <c r="I228" s="88">
        <v>2.9980000000000002</v>
      </c>
      <c r="J228" s="88">
        <v>2.9980000000000002</v>
      </c>
      <c r="K228" s="108">
        <v>0</v>
      </c>
      <c r="L228" s="108">
        <v>0</v>
      </c>
      <c r="M228" s="88">
        <v>1.161</v>
      </c>
      <c r="N228" s="88">
        <v>0.23199999999999998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1.393</v>
      </c>
      <c r="Z228" s="56"/>
      <c r="AA228" s="88">
        <v>0</v>
      </c>
      <c r="AB228" s="82">
        <v>1.39</v>
      </c>
      <c r="AC228" s="56"/>
      <c r="AD228" s="88">
        <v>0</v>
      </c>
      <c r="AE228" s="82">
        <v>1.39</v>
      </c>
    </row>
    <row r="229" spans="1:31" ht="18" customHeight="1" collapsed="1" x14ac:dyDescent="0.2">
      <c r="A229" s="57"/>
      <c r="B229" s="57"/>
      <c r="C229" s="9">
        <v>-6.7177914110429437</v>
      </c>
      <c r="D229" s="9">
        <v>-6.7177914110429437</v>
      </c>
      <c r="F229" s="128" t="s">
        <v>391</v>
      </c>
      <c r="H229" s="83">
        <v>-6.2309999999999999</v>
      </c>
      <c r="I229" s="83">
        <v>-10.628999999999998</v>
      </c>
      <c r="J229" s="83">
        <v>-10.628999999999998</v>
      </c>
      <c r="K229" s="108">
        <v>-0.9780000000000002</v>
      </c>
      <c r="L229" s="108">
        <v>-0.9780000000000002</v>
      </c>
      <c r="M229" s="83">
        <v>-2.355</v>
      </c>
      <c r="N229" s="83">
        <v>-6.35</v>
      </c>
      <c r="O229" s="83">
        <v>-1.9660000000000002</v>
      </c>
      <c r="P229" s="83">
        <v>2.59</v>
      </c>
      <c r="Q229" s="83">
        <v>1.0170000000000003</v>
      </c>
      <c r="R229" s="83">
        <v>-0.13600000000000012</v>
      </c>
      <c r="S229" s="83">
        <v>-2</v>
      </c>
      <c r="T229" s="83">
        <v>-0.31299999999999972</v>
      </c>
      <c r="U229" s="83">
        <v>0</v>
      </c>
      <c r="V229" s="83">
        <v>0.57899999999999974</v>
      </c>
      <c r="W229" s="83">
        <v>-0.39999999999999947</v>
      </c>
      <c r="X229" s="83">
        <v>1.7889999999999997</v>
      </c>
      <c r="Y229" s="83">
        <v>-7.544999999999999</v>
      </c>
      <c r="AA229" s="83">
        <v>-0.9780000000000002</v>
      </c>
      <c r="AB229" s="82">
        <v>-6.57</v>
      </c>
      <c r="AD229" s="83">
        <v>-0.9780000000000002</v>
      </c>
      <c r="AE229" s="82">
        <v>-6.57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-1.2410000000000001</v>
      </c>
      <c r="I230" s="83">
        <v>-1.296</v>
      </c>
      <c r="J230" s="83">
        <v>-1.296</v>
      </c>
      <c r="K230" s="108">
        <v>0</v>
      </c>
      <c r="L230" s="108">
        <v>0</v>
      </c>
      <c r="M230" s="83">
        <v>0</v>
      </c>
      <c r="N230" s="83">
        <v>-0.35899999999999999</v>
      </c>
      <c r="O230" s="83">
        <v>0</v>
      </c>
      <c r="P230" s="83">
        <v>0</v>
      </c>
      <c r="Q230" s="83">
        <v>-0.41400000000000003</v>
      </c>
      <c r="R230" s="83">
        <v>0</v>
      </c>
      <c r="S230" s="83">
        <v>0</v>
      </c>
      <c r="T230" s="83">
        <v>-0.31799999999999995</v>
      </c>
      <c r="U230" s="83">
        <v>0</v>
      </c>
      <c r="V230" s="83">
        <v>0</v>
      </c>
      <c r="W230" s="83">
        <v>-0.31099999999999994</v>
      </c>
      <c r="X230" s="83">
        <v>0</v>
      </c>
      <c r="Y230" s="83">
        <v>-1.4019999999999999</v>
      </c>
      <c r="AA230" s="83">
        <v>0</v>
      </c>
      <c r="AB230" s="82">
        <v>-1.4</v>
      </c>
      <c r="AD230" s="83">
        <v>0</v>
      </c>
      <c r="AE230" s="82">
        <v>-1.4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-0.99567099567099571</v>
      </c>
      <c r="D231" s="9">
        <v>-0.99567099567099571</v>
      </c>
      <c r="F231" s="60" t="s">
        <v>156</v>
      </c>
      <c r="G231" s="56"/>
      <c r="H231" s="88">
        <v>0</v>
      </c>
      <c r="I231" s="88">
        <v>-1.167</v>
      </c>
      <c r="J231" s="88">
        <v>-1.167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-0.223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-0.47</v>
      </c>
      <c r="Y231" s="88">
        <v>-0.69299999999999995</v>
      </c>
      <c r="Z231" s="56"/>
      <c r="AA231" s="88">
        <v>0</v>
      </c>
      <c r="AB231" s="82">
        <v>-0.69</v>
      </c>
      <c r="AC231" s="56"/>
      <c r="AD231" s="88">
        <v>0</v>
      </c>
      <c r="AE231" s="82">
        <v>-0.69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-0.43427775197398982</v>
      </c>
      <c r="D232" s="9">
        <v>-0.43427775197398982</v>
      </c>
      <c r="F232" s="60" t="s">
        <v>166</v>
      </c>
      <c r="G232" s="56"/>
      <c r="H232" s="88">
        <v>-8.093</v>
      </c>
      <c r="I232" s="88">
        <v>-8.8379999999999992</v>
      </c>
      <c r="J232" s="88">
        <v>-8.8379999999999992</v>
      </c>
      <c r="K232" s="108">
        <v>-8.6120000000000001</v>
      </c>
      <c r="L232" s="108">
        <v>-8.6120000000000001</v>
      </c>
      <c r="M232" s="88">
        <v>-0.76100000000000001</v>
      </c>
      <c r="N232" s="88">
        <v>-1.4169999999999998</v>
      </c>
      <c r="O232" s="88">
        <v>-1.3879999999999999</v>
      </c>
      <c r="P232" s="88">
        <v>-0.29600000000000026</v>
      </c>
      <c r="Q232" s="88">
        <v>-0.82899999999999974</v>
      </c>
      <c r="R232" s="88">
        <v>-1.4220000000000006</v>
      </c>
      <c r="S232" s="88">
        <v>-1.069</v>
      </c>
      <c r="T232" s="88">
        <v>-0.86599999999999966</v>
      </c>
      <c r="U232" s="88">
        <v>-1.0099999999999998</v>
      </c>
      <c r="V232" s="88">
        <v>-1.0690000000000008</v>
      </c>
      <c r="W232" s="88">
        <v>-0.97299999999999898</v>
      </c>
      <c r="X232" s="88">
        <v>-1.2510000000000012</v>
      </c>
      <c r="Y232" s="88">
        <v>-12.351000000000001</v>
      </c>
      <c r="Z232" s="56"/>
      <c r="AA232" s="88">
        <v>-8.6120000000000001</v>
      </c>
      <c r="AB232" s="82">
        <v>-3.74</v>
      </c>
      <c r="AC232" s="56"/>
      <c r="AD232" s="88">
        <v>-8.6120000000000001</v>
      </c>
      <c r="AE232" s="82">
        <v>-3.74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-1.6666666666666667</v>
      </c>
      <c r="D233" s="9">
        <v>-1.6666666666666667</v>
      </c>
      <c r="F233" s="60" t="s">
        <v>160</v>
      </c>
      <c r="G233" s="56"/>
      <c r="H233" s="88">
        <v>-5.0000000000000001E-3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-3.0000000000000001E-3</v>
      </c>
      <c r="O233" s="88">
        <v>0</v>
      </c>
      <c r="P233" s="88">
        <v>0</v>
      </c>
      <c r="Q233" s="88">
        <v>0</v>
      </c>
      <c r="R233" s="88">
        <v>-3.0000000000000001E-3</v>
      </c>
      <c r="S233" s="88">
        <v>-2.9999999999999992E-3</v>
      </c>
      <c r="T233" s="88">
        <v>2.9999999999999992E-3</v>
      </c>
      <c r="U233" s="88">
        <v>0</v>
      </c>
      <c r="V233" s="88">
        <v>0</v>
      </c>
      <c r="W233" s="88">
        <v>0</v>
      </c>
      <c r="X233" s="88">
        <v>0</v>
      </c>
      <c r="Y233" s="88">
        <v>-6.0000000000000001E-3</v>
      </c>
      <c r="Z233" s="56"/>
      <c r="AA233" s="88">
        <v>0</v>
      </c>
      <c r="AB233" s="82">
        <v>-0.01</v>
      </c>
      <c r="AC233" s="56"/>
      <c r="AD233" s="88">
        <v>0</v>
      </c>
      <c r="AE233" s="82">
        <v>-0.01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-0.96491228070175439</v>
      </c>
      <c r="D235" s="9">
        <v>-0.96491228070175439</v>
      </c>
      <c r="F235" s="60" t="s">
        <v>277</v>
      </c>
      <c r="G235" s="56"/>
      <c r="H235" s="88">
        <v>0</v>
      </c>
      <c r="I235" s="88">
        <v>-4.9000000000000002E-2</v>
      </c>
      <c r="J235" s="88">
        <v>-4.9000000000000002E-2</v>
      </c>
      <c r="K235" s="108">
        <v>0</v>
      </c>
      <c r="L235" s="108">
        <v>0</v>
      </c>
      <c r="M235" s="88">
        <v>-0.05</v>
      </c>
      <c r="N235" s="88">
        <v>0</v>
      </c>
      <c r="O235" s="88">
        <v>-6.4000000000000001E-2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-0.114</v>
      </c>
      <c r="Z235" s="56"/>
      <c r="AA235" s="88">
        <v>0</v>
      </c>
      <c r="AB235" s="82">
        <v>-0.11</v>
      </c>
      <c r="AC235" s="56"/>
      <c r="AD235" s="88">
        <v>0</v>
      </c>
      <c r="AE235" s="82">
        <v>-0.11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0.18674136321195145</v>
      </c>
      <c r="D236" s="9">
        <v>0.18674136321195145</v>
      </c>
      <c r="F236" s="60" t="s">
        <v>170</v>
      </c>
      <c r="G236" s="56"/>
      <c r="H236" s="88">
        <v>-6.6360000000000001</v>
      </c>
      <c r="I236" s="88">
        <v>-5.9859999999999998</v>
      </c>
      <c r="J236" s="88">
        <v>-5.9859999999999998</v>
      </c>
      <c r="K236" s="108">
        <v>-6.4260000000000002</v>
      </c>
      <c r="L236" s="108">
        <v>-6.4260000000000002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-5.2229999999999999</v>
      </c>
      <c r="Y236" s="88">
        <v>-5.2229999999999999</v>
      </c>
      <c r="Z236" s="56"/>
      <c r="AA236" s="88">
        <v>-6.4259999999999993</v>
      </c>
      <c r="AB236" s="82">
        <v>1.2</v>
      </c>
      <c r="AC236" s="56"/>
      <c r="AD236" s="88">
        <v>-6.4259999999999993</v>
      </c>
      <c r="AE236" s="82">
        <v>1.2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-0.99975456107338623</v>
      </c>
      <c r="D237" s="9">
        <v>-0.99975456107338623</v>
      </c>
      <c r="F237" s="60" t="s">
        <v>172</v>
      </c>
      <c r="G237" s="56"/>
      <c r="H237" s="88">
        <v>-4.9370000000000003</v>
      </c>
      <c r="I237" s="88">
        <v>-15.462999999999999</v>
      </c>
      <c r="J237" s="88">
        <v>-15.462999999999999</v>
      </c>
      <c r="K237" s="108">
        <v>0</v>
      </c>
      <c r="L237" s="108">
        <v>0</v>
      </c>
      <c r="M237" s="88">
        <v>-0.41899999999999998</v>
      </c>
      <c r="N237" s="88">
        <v>-1.2969999999999999</v>
      </c>
      <c r="O237" s="88">
        <v>0</v>
      </c>
      <c r="P237" s="88">
        <v>-4.6369999999999996</v>
      </c>
      <c r="Q237" s="88">
        <v>9.1000000000000192E-2</v>
      </c>
      <c r="R237" s="88">
        <v>-1.9970000000000008</v>
      </c>
      <c r="S237" s="88">
        <v>-8.799999999999919E-2</v>
      </c>
      <c r="T237" s="88">
        <v>0.23099999999999987</v>
      </c>
      <c r="U237" s="88">
        <v>-3.511000000000001</v>
      </c>
      <c r="V237" s="88">
        <v>-0.90899999999999892</v>
      </c>
      <c r="W237" s="88">
        <v>0.31299999999999883</v>
      </c>
      <c r="X237" s="88">
        <v>0</v>
      </c>
      <c r="Y237" s="88">
        <v>-12.223000000000001</v>
      </c>
      <c r="Z237" s="56"/>
      <c r="AA237" s="88">
        <v>0</v>
      </c>
      <c r="AB237" s="82">
        <v>-12.22</v>
      </c>
      <c r="AC237" s="56"/>
      <c r="AD237" s="88">
        <v>0</v>
      </c>
      <c r="AE237" s="82">
        <v>-12.22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0.99975456107338623</v>
      </c>
      <c r="D238" s="9">
        <v>0.99975456107338623</v>
      </c>
      <c r="F238" s="60" t="s">
        <v>174</v>
      </c>
      <c r="G238" s="56"/>
      <c r="H238" s="88">
        <v>4.9370000000000003</v>
      </c>
      <c r="I238" s="88">
        <v>15.1</v>
      </c>
      <c r="J238" s="88">
        <v>15.1</v>
      </c>
      <c r="K238" s="108">
        <v>0</v>
      </c>
      <c r="L238" s="108">
        <v>0</v>
      </c>
      <c r="M238" s="88">
        <v>0.41899999999999998</v>
      </c>
      <c r="N238" s="88">
        <v>1.2969999999999999</v>
      </c>
      <c r="O238" s="88">
        <v>0</v>
      </c>
      <c r="P238" s="88">
        <v>4.6369999999999996</v>
      </c>
      <c r="Q238" s="88">
        <v>-9.1000000000000192E-2</v>
      </c>
      <c r="R238" s="88">
        <v>1.9970000000000008</v>
      </c>
      <c r="S238" s="88">
        <v>8.799999999999919E-2</v>
      </c>
      <c r="T238" s="88">
        <v>-0.23099999999999987</v>
      </c>
      <c r="U238" s="88">
        <v>3.511000000000001</v>
      </c>
      <c r="V238" s="88">
        <v>0.90899999999999892</v>
      </c>
      <c r="W238" s="88">
        <v>-0.31299999999999883</v>
      </c>
      <c r="X238" s="88">
        <v>0</v>
      </c>
      <c r="Y238" s="88">
        <v>12.223000000000001</v>
      </c>
      <c r="Z238" s="56"/>
      <c r="AA238" s="88">
        <v>0</v>
      </c>
      <c r="AB238" s="82">
        <v>12.22</v>
      </c>
      <c r="AC238" s="56"/>
      <c r="AD238" s="88">
        <v>0</v>
      </c>
      <c r="AE238" s="82">
        <v>12.22</v>
      </c>
    </row>
    <row r="239" spans="1:31" ht="18" customHeight="1" collapsed="1" x14ac:dyDescent="0.2">
      <c r="A239" s="57"/>
      <c r="B239" s="57"/>
      <c r="C239" s="9">
        <v>-0.22276898523739858</v>
      </c>
      <c r="D239" s="9">
        <v>-0.22276898523739858</v>
      </c>
      <c r="F239" s="128" t="s">
        <v>196</v>
      </c>
      <c r="H239" s="83">
        <v>-14.734000000000002</v>
      </c>
      <c r="I239" s="83">
        <v>-16.402999999999999</v>
      </c>
      <c r="J239" s="83">
        <v>-16.402999999999999</v>
      </c>
      <c r="K239" s="108">
        <v>-15.038</v>
      </c>
      <c r="L239" s="108">
        <v>-15.038</v>
      </c>
      <c r="M239" s="83">
        <v>-0.81099999999999994</v>
      </c>
      <c r="N239" s="83">
        <v>-1.4199999999999997</v>
      </c>
      <c r="O239" s="83">
        <v>-1.452</v>
      </c>
      <c r="P239" s="83">
        <v>-0.29600000000000026</v>
      </c>
      <c r="Q239" s="83">
        <v>-1.0519999999999998</v>
      </c>
      <c r="R239" s="83">
        <v>-1.4250000000000007</v>
      </c>
      <c r="S239" s="83">
        <v>-1.0719999999999998</v>
      </c>
      <c r="T239" s="83">
        <v>-0.86299999999999966</v>
      </c>
      <c r="U239" s="83">
        <v>-1.0099999999999998</v>
      </c>
      <c r="V239" s="83">
        <v>-1.0690000000000008</v>
      </c>
      <c r="W239" s="83">
        <v>-0.97299999999999898</v>
      </c>
      <c r="X239" s="83">
        <v>-6.9440000000000008</v>
      </c>
      <c r="Y239" s="83">
        <v>-18.387</v>
      </c>
      <c r="AA239" s="83">
        <v>-15.038000000000002</v>
      </c>
      <c r="AB239" s="82">
        <v>-3.35</v>
      </c>
      <c r="AD239" s="83">
        <v>-15.038000000000002</v>
      </c>
      <c r="AE239" s="82">
        <v>-3.35</v>
      </c>
    </row>
    <row r="240" spans="1:31" ht="18" customHeight="1" x14ac:dyDescent="0.2">
      <c r="A240" s="57"/>
      <c r="B240" s="57"/>
      <c r="C240" s="9">
        <v>3.7851037851037848E-2</v>
      </c>
      <c r="D240" s="9">
        <v>3.7851037851037848E-2</v>
      </c>
      <c r="F240" s="117" t="s">
        <v>72</v>
      </c>
      <c r="H240" s="296">
        <v>-124.26299999999999</v>
      </c>
      <c r="I240" s="296">
        <v>-144.76</v>
      </c>
      <c r="J240" s="296">
        <v>-144.76</v>
      </c>
      <c r="K240" s="111">
        <v>-147.42000000000002</v>
      </c>
      <c r="L240" s="111">
        <v>-147.42000000000002</v>
      </c>
      <c r="M240" s="296">
        <v>-12.602</v>
      </c>
      <c r="N240" s="296">
        <v>-18.158999999999999</v>
      </c>
      <c r="O240" s="296">
        <v>-15.858000000000002</v>
      </c>
      <c r="P240" s="296">
        <v>-3.3330000000000011</v>
      </c>
      <c r="Q240" s="296">
        <v>-11.703999999999999</v>
      </c>
      <c r="R240" s="296">
        <v>-10.257999999999999</v>
      </c>
      <c r="S240" s="296">
        <v>-11.981999999999998</v>
      </c>
      <c r="T240" s="296">
        <v>-8.272000000000002</v>
      </c>
      <c r="U240" s="296">
        <v>-12.218999999999999</v>
      </c>
      <c r="V240" s="296">
        <v>-10.171000000000005</v>
      </c>
      <c r="W240" s="296">
        <v>-6.1079999999999943</v>
      </c>
      <c r="X240" s="296">
        <v>-21.175000000000004</v>
      </c>
      <c r="Y240" s="296">
        <v>-141.84100000000001</v>
      </c>
      <c r="AA240" s="296">
        <v>-147.42000000000002</v>
      </c>
      <c r="AB240" s="82">
        <v>5.58</v>
      </c>
      <c r="AD240" s="296">
        <v>-147.42000000000002</v>
      </c>
      <c r="AE240" s="82">
        <v>5.58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3.0280047122277047E-3</v>
      </c>
      <c r="I241" s="78">
        <v>3.4427299050202756E-3</v>
      </c>
      <c r="J241" s="78">
        <v>3.4427299050202756E-3</v>
      </c>
      <c r="K241" s="131">
        <v>3.3567625889697494E-3</v>
      </c>
      <c r="L241" s="131">
        <v>3.3567625889697494E-3</v>
      </c>
      <c r="M241" s="78">
        <v>3.2796646736757075E-3</v>
      </c>
      <c r="N241" s="78">
        <v>5.3166820671554996E-3</v>
      </c>
      <c r="O241" s="78">
        <v>5.3761089623174038E-3</v>
      </c>
      <c r="P241" s="78">
        <v>1.311970739076855E-3</v>
      </c>
      <c r="Q241" s="78">
        <v>3.7416078364050252E-3</v>
      </c>
      <c r="R241" s="78">
        <v>2.9994002953786492E-3</v>
      </c>
      <c r="S241" s="78">
        <v>3.5369265224325609E-3</v>
      </c>
      <c r="T241" s="78">
        <v>2.572312070711217E-3</v>
      </c>
      <c r="U241" s="78">
        <v>3.1654070924910698E-3</v>
      </c>
      <c r="V241" s="78">
        <v>2.4867697054677955E-3</v>
      </c>
      <c r="W241" s="78">
        <v>1.4759897927621385E-3</v>
      </c>
      <c r="X241" s="78">
        <v>4.975162952739828E-3</v>
      </c>
      <c r="Y241" s="78">
        <v>3.3576395146313488E-3</v>
      </c>
      <c r="AA241" s="78">
        <v>3.3567625889697494E-3</v>
      </c>
      <c r="AB241" s="79"/>
      <c r="AD241" s="78">
        <v>3.3567625889697494E-3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24.4968</v>
      </c>
      <c r="I243" s="96">
        <v>26.99437142857143</v>
      </c>
      <c r="J243" s="96">
        <v>26.99437142857143</v>
      </c>
      <c r="K243" s="134">
        <v>23.667428571428573</v>
      </c>
      <c r="L243" s="134">
        <v>23.667428571428573</v>
      </c>
      <c r="M243" s="96">
        <v>24.864685714285717</v>
      </c>
      <c r="N243" s="96">
        <v>26.844342857142859</v>
      </c>
      <c r="O243" s="96">
        <v>20.24228571428571</v>
      </c>
      <c r="P243" s="96">
        <v>21.778285714285708</v>
      </c>
      <c r="Q243" s="96">
        <v>27.627428571428585</v>
      </c>
      <c r="R243" s="96">
        <v>31.467428571428563</v>
      </c>
      <c r="S243" s="96">
        <v>29.270400000000006</v>
      </c>
      <c r="T243" s="96">
        <v>31.115657142857145</v>
      </c>
      <c r="U243" s="96">
        <v>30.4056</v>
      </c>
      <c r="V243" s="96">
        <v>31.970057142857137</v>
      </c>
      <c r="W243" s="96">
        <v>33.547200000000004</v>
      </c>
      <c r="X243" s="96">
        <v>31.21097142857144</v>
      </c>
      <c r="Y243" s="96">
        <v>28.362028571428578</v>
      </c>
      <c r="AA243" s="96">
        <v>23.667428571428573</v>
      </c>
      <c r="AB243" s="95">
        <v>4.6900000000000004</v>
      </c>
      <c r="AD243" s="96">
        <v>23.667428571428573</v>
      </c>
      <c r="AE243" s="95">
        <v>4.6900000000000004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-0.19835578733883819</v>
      </c>
      <c r="D244" s="9">
        <v>-0.19835578733883819</v>
      </c>
      <c r="F244" s="128" t="s">
        <v>90</v>
      </c>
      <c r="H244" s="83">
        <v>-857.38800000000003</v>
      </c>
      <c r="I244" s="83">
        <v>-944.803</v>
      </c>
      <c r="J244" s="83">
        <v>-944.803</v>
      </c>
      <c r="K244" s="108">
        <v>-828.36</v>
      </c>
      <c r="L244" s="108">
        <v>-828.36</v>
      </c>
      <c r="M244" s="83">
        <v>-72.522000000000006</v>
      </c>
      <c r="N244" s="83">
        <v>-78.296000000000006</v>
      </c>
      <c r="O244" s="83">
        <v>-59.039999999999992</v>
      </c>
      <c r="P244" s="83">
        <v>-63.519999999999982</v>
      </c>
      <c r="Q244" s="83">
        <v>-80.580000000000041</v>
      </c>
      <c r="R244" s="83">
        <v>-91.779999999999973</v>
      </c>
      <c r="S244" s="83">
        <v>-85.372000000000014</v>
      </c>
      <c r="T244" s="83">
        <v>-90.754000000000019</v>
      </c>
      <c r="U244" s="83">
        <v>-88.682999999999993</v>
      </c>
      <c r="V244" s="83">
        <v>-93.245999999999981</v>
      </c>
      <c r="W244" s="83">
        <v>-97.846000000000004</v>
      </c>
      <c r="X244" s="83">
        <v>-91.032000000000039</v>
      </c>
      <c r="Y244" s="83">
        <v>-992.67100000000005</v>
      </c>
      <c r="AA244" s="83">
        <v>-828.36</v>
      </c>
      <c r="AB244" s="82">
        <v>-164.31</v>
      </c>
      <c r="AD244" s="83">
        <v>-828.36</v>
      </c>
      <c r="AE244" s="82">
        <v>-164.31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-0.45078124999999986</v>
      </c>
      <c r="D245" s="9">
        <v>-0.45078124999999986</v>
      </c>
      <c r="F245" s="128" t="s">
        <v>91</v>
      </c>
      <c r="H245" s="83">
        <v>-12.007</v>
      </c>
      <c r="I245" s="83">
        <v>-15.766999999999999</v>
      </c>
      <c r="J245" s="83">
        <v>-15.766999999999999</v>
      </c>
      <c r="K245" s="108">
        <v>-12.8</v>
      </c>
      <c r="L245" s="108">
        <v>-12.8</v>
      </c>
      <c r="M245" s="83">
        <v>-0.39400000000000002</v>
      </c>
      <c r="N245" s="83">
        <v>-0.64499999999999991</v>
      </c>
      <c r="O245" s="83">
        <v>-2.4770000000000003</v>
      </c>
      <c r="P245" s="83">
        <v>-1.8959999999999999</v>
      </c>
      <c r="Q245" s="83">
        <v>-1.9350000000000005</v>
      </c>
      <c r="R245" s="83">
        <v>-0.15999999999999925</v>
      </c>
      <c r="S245" s="83">
        <v>-1.1430000000000007</v>
      </c>
      <c r="T245" s="83">
        <v>-1.7969999999999988</v>
      </c>
      <c r="U245" s="83">
        <v>-1.0280000000000005</v>
      </c>
      <c r="V245" s="83">
        <v>-2.8490000000000002</v>
      </c>
      <c r="W245" s="83">
        <v>-3.1070000000000011</v>
      </c>
      <c r="X245" s="83">
        <v>-1.1419999999999995</v>
      </c>
      <c r="Y245" s="83">
        <v>-18.573</v>
      </c>
      <c r="AA245" s="83">
        <v>-12.800000000000002</v>
      </c>
      <c r="AB245" s="82">
        <v>-5.77</v>
      </c>
      <c r="AD245" s="83">
        <v>-12.800000000000002</v>
      </c>
      <c r="AE245" s="82">
        <v>-5.77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-10.099999999999998</v>
      </c>
      <c r="D246" s="9">
        <v>-10.099999999999998</v>
      </c>
      <c r="F246" s="128" t="s">
        <v>92</v>
      </c>
      <c r="H246" s="83">
        <v>0</v>
      </c>
      <c r="I246" s="83">
        <v>-0.36099999999999999</v>
      </c>
      <c r="J246" s="83">
        <v>-0.36099999999999999</v>
      </c>
      <c r="K246" s="108">
        <v>-0.1</v>
      </c>
      <c r="L246" s="108">
        <v>-0.1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-8.0000000000000002E-3</v>
      </c>
      <c r="S246" s="83">
        <v>-9.9999999999999985E-3</v>
      </c>
      <c r="T246" s="83">
        <v>-0.27899999999999997</v>
      </c>
      <c r="U246" s="83">
        <v>-8.8000000000000023E-2</v>
      </c>
      <c r="V246" s="83">
        <v>-0.72700000000000009</v>
      </c>
      <c r="W246" s="83">
        <v>0</v>
      </c>
      <c r="X246" s="83">
        <v>0</v>
      </c>
      <c r="Y246" s="83">
        <v>-1.1120000000000001</v>
      </c>
      <c r="AA246" s="83">
        <v>-0.10000000000000002</v>
      </c>
      <c r="AB246" s="82">
        <v>-1.01</v>
      </c>
      <c r="AD246" s="83">
        <v>-0.10000000000000002</v>
      </c>
      <c r="AE246" s="82">
        <v>-1.01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0.45639534883720928</v>
      </c>
      <c r="D250" s="9">
        <v>0.45639534883720928</v>
      </c>
      <c r="F250" s="126" t="s">
        <v>146</v>
      </c>
      <c r="G250" s="58"/>
      <c r="H250" s="87">
        <v>-11.848000000000001</v>
      </c>
      <c r="I250" s="87">
        <v>-13.842000000000001</v>
      </c>
      <c r="J250" s="87">
        <v>-13.842000000000001</v>
      </c>
      <c r="K250" s="112">
        <v>-17.2</v>
      </c>
      <c r="L250" s="112">
        <v>-17.2</v>
      </c>
      <c r="M250" s="87">
        <v>-7.9000000000000001E-2</v>
      </c>
      <c r="N250" s="87">
        <v>-0.6080000000000001</v>
      </c>
      <c r="O250" s="87">
        <v>-0.5109999999999999</v>
      </c>
      <c r="P250" s="87">
        <v>0</v>
      </c>
      <c r="Q250" s="87">
        <v>-1.032</v>
      </c>
      <c r="R250" s="87">
        <v>-0.42899999999999983</v>
      </c>
      <c r="S250" s="87">
        <v>0</v>
      </c>
      <c r="T250" s="87">
        <v>-4.4630000000000001</v>
      </c>
      <c r="U250" s="87">
        <v>0</v>
      </c>
      <c r="V250" s="87">
        <v>-1.9499999999999993</v>
      </c>
      <c r="W250" s="87">
        <v>-0.27400000000000091</v>
      </c>
      <c r="X250" s="87">
        <v>0</v>
      </c>
      <c r="Y250" s="87">
        <v>-9.3460000000000001</v>
      </c>
      <c r="Z250" s="58"/>
      <c r="AA250" s="87">
        <v>-17.2</v>
      </c>
      <c r="AB250" s="82">
        <v>7.85</v>
      </c>
      <c r="AC250" s="58"/>
      <c r="AD250" s="87">
        <v>-17.2</v>
      </c>
      <c r="AE250" s="82">
        <v>7.85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-1.6142857142857145</v>
      </c>
      <c r="D251" s="9">
        <v>-1.6142857142857145</v>
      </c>
      <c r="F251" s="128" t="s">
        <v>93</v>
      </c>
      <c r="H251" s="83">
        <v>-0.82899999999999996</v>
      </c>
      <c r="I251" s="83">
        <v>-0.67</v>
      </c>
      <c r="J251" s="83">
        <v>-0.67</v>
      </c>
      <c r="K251" s="108">
        <v>-0.7</v>
      </c>
      <c r="L251" s="108">
        <v>-0.7</v>
      </c>
      <c r="M251" s="83">
        <v>0</v>
      </c>
      <c r="N251" s="83">
        <v>-0.246</v>
      </c>
      <c r="O251" s="83">
        <v>0</v>
      </c>
      <c r="P251" s="83">
        <v>0</v>
      </c>
      <c r="Q251" s="83">
        <v>0</v>
      </c>
      <c r="R251" s="83">
        <v>-0.56000000000000005</v>
      </c>
      <c r="S251" s="83">
        <v>-0.22899999999999987</v>
      </c>
      <c r="T251" s="83">
        <v>-0.15000000000000013</v>
      </c>
      <c r="U251" s="83">
        <v>-0.125</v>
      </c>
      <c r="V251" s="83">
        <v>-9.3999999999999861E-2</v>
      </c>
      <c r="W251" s="83">
        <v>-0.16200000000000014</v>
      </c>
      <c r="X251" s="83">
        <v>-0.2589999999999999</v>
      </c>
      <c r="Y251" s="83">
        <v>-1.825</v>
      </c>
      <c r="AA251" s="83">
        <v>-0.69999999999999984</v>
      </c>
      <c r="AB251" s="82">
        <v>-1.1299999999999999</v>
      </c>
      <c r="AD251" s="83">
        <v>-0.69999999999999984</v>
      </c>
      <c r="AE251" s="82">
        <v>-1.1299999999999999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-0.19131477256855531</v>
      </c>
      <c r="D253" s="9">
        <v>-0.19131477256855531</v>
      </c>
      <c r="F253" s="117" t="s">
        <v>281</v>
      </c>
      <c r="H253" s="296">
        <v>-882.07199999999989</v>
      </c>
      <c r="I253" s="296">
        <v>-975.44299999999998</v>
      </c>
      <c r="J253" s="296">
        <v>-975.44299999999998</v>
      </c>
      <c r="K253" s="111">
        <v>-859.16000000000008</v>
      </c>
      <c r="L253" s="111">
        <v>-859.16000000000008</v>
      </c>
      <c r="M253" s="296">
        <v>-72.995000000000005</v>
      </c>
      <c r="N253" s="296">
        <v>-79.795000000000002</v>
      </c>
      <c r="O253" s="296">
        <v>-62.027999999999999</v>
      </c>
      <c r="P253" s="296">
        <v>-65.415999999999983</v>
      </c>
      <c r="Q253" s="296">
        <v>-83.54700000000004</v>
      </c>
      <c r="R253" s="296">
        <v>-92.936999999999969</v>
      </c>
      <c r="S253" s="296">
        <v>-86.754000000000019</v>
      </c>
      <c r="T253" s="296">
        <v>-97.443000000000012</v>
      </c>
      <c r="U253" s="296">
        <v>-89.923999999999992</v>
      </c>
      <c r="V253" s="296">
        <v>-98.865999999999985</v>
      </c>
      <c r="W253" s="296">
        <v>-101.38900000000001</v>
      </c>
      <c r="X253" s="296">
        <v>-92.433000000000035</v>
      </c>
      <c r="Y253" s="296">
        <v>-1023.527</v>
      </c>
      <c r="AA253" s="296">
        <v>-859.1600000000002</v>
      </c>
      <c r="AB253" s="82">
        <v>-164.37</v>
      </c>
      <c r="AD253" s="296">
        <v>-859.1600000000002</v>
      </c>
      <c r="AE253" s="82">
        <v>-164.37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2.1494074443109502E-2</v>
      </c>
      <c r="I254" s="78">
        <v>2.3198306070341897E-2</v>
      </c>
      <c r="J254" s="78">
        <v>2.3198306070341897E-2</v>
      </c>
      <c r="K254" s="131">
        <v>1.956312675308133E-2</v>
      </c>
      <c r="L254" s="131">
        <v>1.956312675308133E-2</v>
      </c>
      <c r="M254" s="78">
        <v>1.8996915001980502E-2</v>
      </c>
      <c r="N254" s="78">
        <v>2.3362775788791958E-2</v>
      </c>
      <c r="O254" s="78">
        <v>2.1028457984274426E-2</v>
      </c>
      <c r="P254" s="78">
        <v>2.5749738334068857E-2</v>
      </c>
      <c r="Q254" s="78">
        <v>2.6708826888938039E-2</v>
      </c>
      <c r="R254" s="78">
        <v>2.7174426325951011E-2</v>
      </c>
      <c r="S254" s="78">
        <v>2.5608623228769365E-2</v>
      </c>
      <c r="T254" s="78">
        <v>3.0301475472233209E-2</v>
      </c>
      <c r="U254" s="78">
        <v>2.329536520052107E-2</v>
      </c>
      <c r="V254" s="78">
        <v>2.4172350181966267E-2</v>
      </c>
      <c r="W254" s="78">
        <v>2.4500512295081961E-2</v>
      </c>
      <c r="X254" s="78">
        <v>2.171755547629755E-2</v>
      </c>
      <c r="Y254" s="78">
        <v>2.4228782224406768E-2</v>
      </c>
      <c r="AA254" s="78">
        <v>1.9563126753081334E-2</v>
      </c>
      <c r="AB254" s="79"/>
      <c r="AD254" s="78">
        <v>1.9563126753081334E-2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5.2641165755919858E-2</v>
      </c>
      <c r="D256" s="9">
        <v>5.2641165755919858E-2</v>
      </c>
      <c r="F256" s="128" t="s">
        <v>79</v>
      </c>
      <c r="H256" s="83">
        <v>-54.134999999999998</v>
      </c>
      <c r="I256" s="83">
        <v>-51.491</v>
      </c>
      <c r="J256" s="83">
        <v>-51.491</v>
      </c>
      <c r="K256" s="108">
        <v>-54.9</v>
      </c>
      <c r="L256" s="108">
        <v>-54.9</v>
      </c>
      <c r="M256" s="83">
        <v>-5.931</v>
      </c>
      <c r="N256" s="83">
        <v>-6.4780000000000006</v>
      </c>
      <c r="O256" s="83">
        <v>-5.7589999999999986</v>
      </c>
      <c r="P256" s="83">
        <v>-1.0940000000000012</v>
      </c>
      <c r="Q256" s="83">
        <v>-9.7409999999999997</v>
      </c>
      <c r="R256" s="83">
        <v>-2.7959999999999994</v>
      </c>
      <c r="S256" s="83">
        <v>-3.7070000000000007</v>
      </c>
      <c r="T256" s="83">
        <v>0.2569999999999979</v>
      </c>
      <c r="U256" s="83">
        <v>-4.4489999999999981</v>
      </c>
      <c r="V256" s="83">
        <v>-3.9969999999999999</v>
      </c>
      <c r="W256" s="83">
        <v>-3.6270000000000024</v>
      </c>
      <c r="X256" s="83">
        <v>-4.6909999999999954</v>
      </c>
      <c r="Y256" s="83">
        <v>-52.012999999999998</v>
      </c>
      <c r="AA256" s="83">
        <v>-54.9</v>
      </c>
      <c r="AB256" s="82">
        <v>2.89</v>
      </c>
      <c r="AD256" s="83">
        <v>-54.9</v>
      </c>
      <c r="AE256" s="82">
        <v>2.89</v>
      </c>
    </row>
    <row r="257" spans="1:31" ht="18" customHeight="1" x14ac:dyDescent="0.2">
      <c r="A257" s="52" t="s">
        <v>136</v>
      </c>
      <c r="B257" s="52" t="s">
        <v>27</v>
      </c>
      <c r="C257" s="9">
        <v>0.17402298850574713</v>
      </c>
      <c r="D257" s="9">
        <v>0.17402298850574713</v>
      </c>
      <c r="F257" s="128" t="s">
        <v>197</v>
      </c>
      <c r="H257" s="83">
        <v>-45.895000000000003</v>
      </c>
      <c r="I257" s="83">
        <v>-51.459000000000003</v>
      </c>
      <c r="J257" s="83">
        <v>-51.459000000000003</v>
      </c>
      <c r="K257" s="108">
        <v>-43.5</v>
      </c>
      <c r="L257" s="108">
        <v>-43.5</v>
      </c>
      <c r="M257" s="83">
        <v>0.34200000000000003</v>
      </c>
      <c r="N257" s="83">
        <v>-5.39</v>
      </c>
      <c r="O257" s="83">
        <v>-1.9109999999999996</v>
      </c>
      <c r="P257" s="83">
        <v>-0.82699999999999996</v>
      </c>
      <c r="Q257" s="83">
        <v>-2.468</v>
      </c>
      <c r="R257" s="83">
        <v>-4.1760000000000002</v>
      </c>
      <c r="S257" s="83">
        <v>-1.8490000000000002</v>
      </c>
      <c r="T257" s="83">
        <v>-3.3509999999999991</v>
      </c>
      <c r="U257" s="83">
        <v>-4.0940000000000012</v>
      </c>
      <c r="V257" s="83">
        <v>-3.0449999999999982</v>
      </c>
      <c r="W257" s="83">
        <v>-5.5730000000000004</v>
      </c>
      <c r="X257" s="83">
        <v>-3.5919999999999987</v>
      </c>
      <c r="Y257" s="83">
        <v>-35.933999999999997</v>
      </c>
      <c r="AA257" s="83">
        <v>-43.5</v>
      </c>
      <c r="AB257" s="82">
        <v>7.57</v>
      </c>
      <c r="AD257" s="83">
        <v>-43.5</v>
      </c>
      <c r="AE257" s="82">
        <v>7.57</v>
      </c>
    </row>
    <row r="258" spans="1:31" ht="18" customHeight="1" x14ac:dyDescent="0.2">
      <c r="A258" s="52" t="s">
        <v>85</v>
      </c>
      <c r="B258" s="52" t="s">
        <v>27</v>
      </c>
      <c r="C258" s="9">
        <v>0.25910863509749305</v>
      </c>
      <c r="D258" s="9">
        <v>0.25910863509749305</v>
      </c>
      <c r="F258" s="128" t="s">
        <v>84</v>
      </c>
      <c r="H258" s="83">
        <v>-191.733</v>
      </c>
      <c r="I258" s="83">
        <v>-215.57499999999999</v>
      </c>
      <c r="J258" s="83">
        <v>-215.57499999999999</v>
      </c>
      <c r="K258" s="108">
        <v>-179.5</v>
      </c>
      <c r="L258" s="108">
        <v>-179.5</v>
      </c>
      <c r="M258" s="83">
        <v>-11.837</v>
      </c>
      <c r="N258" s="83">
        <v>-18.218</v>
      </c>
      <c r="O258" s="83">
        <v>-1.2620000000000005</v>
      </c>
      <c r="P258" s="83">
        <v>-5.8530000000000015</v>
      </c>
      <c r="Q258" s="83">
        <v>-7.5970000000000013</v>
      </c>
      <c r="R258" s="83">
        <v>-8.5949999999999989</v>
      </c>
      <c r="S258" s="83">
        <v>-3.6060000000000016</v>
      </c>
      <c r="T258" s="83">
        <v>-12.11999999999999</v>
      </c>
      <c r="U258" s="83">
        <v>-9.6189999999999998</v>
      </c>
      <c r="V258" s="83">
        <v>-10.61</v>
      </c>
      <c r="W258" s="83">
        <v>-27.416000000000011</v>
      </c>
      <c r="X258" s="83">
        <v>-16.262</v>
      </c>
      <c r="Y258" s="83">
        <v>-132.995</v>
      </c>
      <c r="AA258" s="83">
        <v>-179.5</v>
      </c>
      <c r="AB258" s="82">
        <v>46.51</v>
      </c>
      <c r="AD258" s="83">
        <v>-179.5</v>
      </c>
      <c r="AE258" s="82">
        <v>46.51</v>
      </c>
    </row>
    <row r="259" spans="1:31" ht="18" customHeight="1" x14ac:dyDescent="0.2">
      <c r="A259" s="52" t="s">
        <v>82</v>
      </c>
      <c r="B259" s="52" t="s">
        <v>27</v>
      </c>
      <c r="C259" s="9">
        <v>-1.4033264033264034E-2</v>
      </c>
      <c r="D259" s="9">
        <v>-1.4033264033264034E-2</v>
      </c>
      <c r="F259" s="128" t="s">
        <v>83</v>
      </c>
      <c r="H259" s="83">
        <v>-92.463999999999999</v>
      </c>
      <c r="I259" s="83">
        <v>-97.073999999999998</v>
      </c>
      <c r="J259" s="83">
        <v>-97.073999999999998</v>
      </c>
      <c r="K259" s="108">
        <v>-96.2</v>
      </c>
      <c r="L259" s="108">
        <v>-96.2</v>
      </c>
      <c r="M259" s="83">
        <v>-8.51</v>
      </c>
      <c r="N259" s="83">
        <v>-5.5779999999999994</v>
      </c>
      <c r="O259" s="83">
        <v>-0.98200000000000109</v>
      </c>
      <c r="P259" s="83">
        <v>-8.2560000000000002</v>
      </c>
      <c r="Q259" s="83">
        <v>-6.7379999999999995</v>
      </c>
      <c r="R259" s="83">
        <v>-7.6030000000000015</v>
      </c>
      <c r="S259" s="83">
        <v>-6.2459999999999951</v>
      </c>
      <c r="T259" s="83">
        <v>-10.813000000000002</v>
      </c>
      <c r="U259" s="83">
        <v>-10.716999999999999</v>
      </c>
      <c r="V259" s="83">
        <v>-9.2720000000000056</v>
      </c>
      <c r="W259" s="83">
        <v>-12.497</v>
      </c>
      <c r="X259" s="83">
        <v>-10.340999999999994</v>
      </c>
      <c r="Y259" s="83">
        <v>-97.552999999999997</v>
      </c>
      <c r="AA259" s="83">
        <v>-96.2</v>
      </c>
      <c r="AB259" s="82">
        <v>-1.35</v>
      </c>
      <c r="AD259" s="83">
        <v>-96.2</v>
      </c>
      <c r="AE259" s="82">
        <v>-1.35</v>
      </c>
    </row>
    <row r="260" spans="1:31" ht="18" customHeight="1" x14ac:dyDescent="0.2">
      <c r="A260" s="52" t="s">
        <v>188</v>
      </c>
      <c r="B260" s="52" t="s">
        <v>27</v>
      </c>
      <c r="C260" s="9">
        <v>3.054088768374482E-3</v>
      </c>
      <c r="D260" s="9">
        <v>3.054088768374482E-3</v>
      </c>
      <c r="F260" s="128" t="s">
        <v>189</v>
      </c>
      <c r="H260" s="83">
        <v>-708.91099999999994</v>
      </c>
      <c r="I260" s="83">
        <v>-695.64800000000002</v>
      </c>
      <c r="J260" s="83">
        <v>-695.64800000000002</v>
      </c>
      <c r="K260" s="108">
        <v>-700.7</v>
      </c>
      <c r="L260" s="108">
        <v>-700.7</v>
      </c>
      <c r="M260" s="83">
        <v>-63.27</v>
      </c>
      <c r="N260" s="83">
        <v>-56.225000000000001</v>
      </c>
      <c r="O260" s="83">
        <v>-57.808999999999997</v>
      </c>
      <c r="P260" s="83">
        <v>-62.943999999999988</v>
      </c>
      <c r="Q260" s="83">
        <v>-48.196000000000026</v>
      </c>
      <c r="R260" s="83">
        <v>-53.486999999999966</v>
      </c>
      <c r="S260" s="83">
        <v>-63.398000000000025</v>
      </c>
      <c r="T260" s="83">
        <v>-57.230999999999995</v>
      </c>
      <c r="U260" s="83">
        <v>-57.377999999999986</v>
      </c>
      <c r="V260" s="83">
        <v>-64.787000000000035</v>
      </c>
      <c r="W260" s="83">
        <v>-55.643000000000029</v>
      </c>
      <c r="X260" s="83">
        <v>-58.190999999999917</v>
      </c>
      <c r="Y260" s="83">
        <v>-698.55899999999997</v>
      </c>
      <c r="AA260" s="83">
        <v>-700.70000000000016</v>
      </c>
      <c r="AB260" s="82">
        <v>2.14</v>
      </c>
      <c r="AD260" s="83">
        <v>-700.70000000000016</v>
      </c>
      <c r="AE260" s="82">
        <v>2.14</v>
      </c>
    </row>
    <row r="261" spans="1:31" ht="18" customHeight="1" x14ac:dyDescent="0.2">
      <c r="A261" s="52" t="s">
        <v>97</v>
      </c>
      <c r="B261" s="52" t="s">
        <v>27</v>
      </c>
      <c r="C261" s="9">
        <v>-0.19881209503239744</v>
      </c>
      <c r="D261" s="9">
        <v>-0.19881209503239744</v>
      </c>
      <c r="F261" s="128" t="s">
        <v>102</v>
      </c>
      <c r="H261" s="83">
        <v>-99.843000000000004</v>
      </c>
      <c r="I261" s="83">
        <v>-91.706999999999994</v>
      </c>
      <c r="J261" s="83">
        <v>-91.706999999999994</v>
      </c>
      <c r="K261" s="108">
        <v>-92.6</v>
      </c>
      <c r="L261" s="108">
        <v>-92.6</v>
      </c>
      <c r="M261" s="83">
        <v>-7.9470000000000001</v>
      </c>
      <c r="N261" s="83">
        <v>-8.240000000000002</v>
      </c>
      <c r="O261" s="83">
        <v>-3.4319999999999986</v>
      </c>
      <c r="P261" s="83">
        <v>-2.2010000000000005</v>
      </c>
      <c r="Q261" s="83">
        <v>-7.02</v>
      </c>
      <c r="R261" s="83">
        <v>-6.1630000000000003</v>
      </c>
      <c r="S261" s="83">
        <v>-10.353999999999999</v>
      </c>
      <c r="T261" s="83">
        <v>-15.325000000000003</v>
      </c>
      <c r="U261" s="83">
        <v>-10.236999999999995</v>
      </c>
      <c r="V261" s="83">
        <v>-12.805000000000007</v>
      </c>
      <c r="W261" s="83">
        <v>-15.010999999999996</v>
      </c>
      <c r="X261" s="83">
        <v>-12.272000000000006</v>
      </c>
      <c r="Y261" s="83">
        <v>-111.00700000000001</v>
      </c>
      <c r="AA261" s="83">
        <v>-92.59999999999998</v>
      </c>
      <c r="AB261" s="82">
        <v>-18.41</v>
      </c>
      <c r="AD261" s="83">
        <v>-92.59999999999998</v>
      </c>
      <c r="AE261" s="82">
        <v>-18.41</v>
      </c>
    </row>
    <row r="262" spans="1:31" ht="18" customHeight="1" x14ac:dyDescent="0.2">
      <c r="A262" s="52" t="s">
        <v>98</v>
      </c>
      <c r="B262" s="52" t="s">
        <v>27</v>
      </c>
      <c r="C262" s="9">
        <v>4.8859934853420196E-2</v>
      </c>
      <c r="D262" s="9">
        <v>4.8859934853420196E-2</v>
      </c>
      <c r="F262" s="128" t="s">
        <v>103</v>
      </c>
      <c r="H262" s="83">
        <v>-48.411999999999999</v>
      </c>
      <c r="I262" s="83">
        <v>-66.091999999999999</v>
      </c>
      <c r="J262" s="83">
        <v>-66.091999999999999</v>
      </c>
      <c r="K262" s="108">
        <v>-61.4</v>
      </c>
      <c r="L262" s="108">
        <v>-61.4</v>
      </c>
      <c r="M262" s="83">
        <v>-8.7899999999999991</v>
      </c>
      <c r="N262" s="83">
        <v>-9.7240000000000002</v>
      </c>
      <c r="O262" s="83">
        <v>-3.3859999999999992</v>
      </c>
      <c r="P262" s="83">
        <v>-1.9740000000000002</v>
      </c>
      <c r="Q262" s="83">
        <v>-5.157</v>
      </c>
      <c r="R262" s="83">
        <v>-1.4490000000000016</v>
      </c>
      <c r="S262" s="83">
        <v>-4.8630000000000031</v>
      </c>
      <c r="T262" s="83">
        <v>-5.4079999999999941</v>
      </c>
      <c r="U262" s="83">
        <v>-5.1850000000000023</v>
      </c>
      <c r="V262" s="83">
        <v>-5.3489999999999966</v>
      </c>
      <c r="W262" s="83">
        <v>-4.5410000000000039</v>
      </c>
      <c r="X262" s="83">
        <v>-2.5750000000000028</v>
      </c>
      <c r="Y262" s="83">
        <v>-58.401000000000003</v>
      </c>
      <c r="AA262" s="83">
        <v>-61.4</v>
      </c>
      <c r="AB262" s="82">
        <v>3</v>
      </c>
      <c r="AD262" s="83">
        <v>-61.4</v>
      </c>
      <c r="AE262" s="82">
        <v>3</v>
      </c>
    </row>
    <row r="263" spans="1:31" ht="18" customHeight="1" x14ac:dyDescent="0.2">
      <c r="A263" s="52" t="s">
        <v>81</v>
      </c>
      <c r="B263" s="52" t="s">
        <v>27</v>
      </c>
      <c r="C263" s="9">
        <v>2.7897727272727272E-2</v>
      </c>
      <c r="D263" s="9">
        <v>2.7897727272727272E-2</v>
      </c>
      <c r="F263" s="128" t="s">
        <v>104</v>
      </c>
      <c r="H263" s="83">
        <v>-165.68100000000001</v>
      </c>
      <c r="I263" s="83">
        <v>-203.62200000000001</v>
      </c>
      <c r="J263" s="83">
        <v>-203.62200000000001</v>
      </c>
      <c r="K263" s="108">
        <v>-176</v>
      </c>
      <c r="L263" s="108">
        <v>-176</v>
      </c>
      <c r="M263" s="83">
        <v>-11.521000000000001</v>
      </c>
      <c r="N263" s="83">
        <v>-15.471</v>
      </c>
      <c r="O263" s="83">
        <v>-9.2469999999999963</v>
      </c>
      <c r="P263" s="83">
        <v>-6.5120000000000005</v>
      </c>
      <c r="Q263" s="83">
        <v>-21.102000000000004</v>
      </c>
      <c r="R263" s="83">
        <v>-7.7460000000000022</v>
      </c>
      <c r="S263" s="83">
        <v>-14.322999999999993</v>
      </c>
      <c r="T263" s="83">
        <v>-13.960999999999999</v>
      </c>
      <c r="U263" s="83">
        <v>-20.484999999999999</v>
      </c>
      <c r="V263" s="83">
        <v>-14.420000000000016</v>
      </c>
      <c r="W263" s="83">
        <v>-19.683999999999997</v>
      </c>
      <c r="X263" s="83">
        <v>-16.621999999999986</v>
      </c>
      <c r="Y263" s="83">
        <v>-171.09399999999999</v>
      </c>
      <c r="AA263" s="83">
        <v>-176</v>
      </c>
      <c r="AB263" s="82">
        <v>4.91</v>
      </c>
      <c r="AD263" s="83">
        <v>-176</v>
      </c>
      <c r="AE263" s="82">
        <v>4.91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-0.48847583643122688</v>
      </c>
      <c r="D265" s="9">
        <v>-0.48847583643122688</v>
      </c>
      <c r="F265" s="128" t="s">
        <v>205</v>
      </c>
      <c r="H265" s="83">
        <v>-24.609000000000002</v>
      </c>
      <c r="I265" s="83">
        <v>-23.305</v>
      </c>
      <c r="J265" s="83">
        <v>-23.305</v>
      </c>
      <c r="K265" s="108">
        <v>-26.9</v>
      </c>
      <c r="L265" s="108">
        <v>-26.9</v>
      </c>
      <c r="M265" s="83">
        <v>-0.69899999999999995</v>
      </c>
      <c r="N265" s="83">
        <v>-2.8840000000000003</v>
      </c>
      <c r="O265" s="83">
        <v>0</v>
      </c>
      <c r="P265" s="83">
        <v>-1.7249999999999996</v>
      </c>
      <c r="Q265" s="83">
        <v>-0.22500000000000053</v>
      </c>
      <c r="R265" s="83">
        <v>-0.82699999999999996</v>
      </c>
      <c r="S265" s="83">
        <v>-0.87099999999999955</v>
      </c>
      <c r="T265" s="83">
        <v>-0.22500000000000053</v>
      </c>
      <c r="U265" s="83">
        <v>-5.1349999999999989</v>
      </c>
      <c r="V265" s="83">
        <v>-13.045</v>
      </c>
      <c r="W265" s="83">
        <v>-2.4610000000000021</v>
      </c>
      <c r="X265" s="83">
        <v>-11.945</v>
      </c>
      <c r="Y265" s="83">
        <v>-40.042000000000002</v>
      </c>
      <c r="AA265" s="83">
        <v>-26.899999999999995</v>
      </c>
      <c r="AB265" s="82">
        <v>-13.14</v>
      </c>
      <c r="AD265" s="83">
        <v>-26.899999999999995</v>
      </c>
      <c r="AE265" s="82">
        <v>-13.14</v>
      </c>
    </row>
    <row r="266" spans="1:31" ht="18" customHeight="1" x14ac:dyDescent="0.2">
      <c r="A266" s="52" t="s">
        <v>99</v>
      </c>
      <c r="B266" s="52" t="s">
        <v>27</v>
      </c>
      <c r="C266" s="9">
        <v>-3.2826348615822301E-2</v>
      </c>
      <c r="D266" s="9">
        <v>-3.2826348615822301E-2</v>
      </c>
      <c r="F266" s="128" t="s">
        <v>105</v>
      </c>
      <c r="H266" s="83">
        <v>-55.973999999999997</v>
      </c>
      <c r="I266" s="83">
        <v>-45.47</v>
      </c>
      <c r="J266" s="83">
        <v>-45.47</v>
      </c>
      <c r="K266" s="108">
        <v>-45.695</v>
      </c>
      <c r="L266" s="108">
        <v>-45.695</v>
      </c>
      <c r="M266" s="83">
        <v>-4.1840000000000002</v>
      </c>
      <c r="N266" s="83">
        <v>-3.76</v>
      </c>
      <c r="O266" s="83">
        <v>-4.1480000000000006</v>
      </c>
      <c r="P266" s="83">
        <v>-4.0129999999999999</v>
      </c>
      <c r="Q266" s="83">
        <v>-4.0150000000000006</v>
      </c>
      <c r="R266" s="83">
        <v>-3.968</v>
      </c>
      <c r="S266" s="83">
        <v>-3.9609999999999985</v>
      </c>
      <c r="T266" s="83">
        <v>-3.9560000000000031</v>
      </c>
      <c r="U266" s="83">
        <v>-4.2269999999999968</v>
      </c>
      <c r="V266" s="83">
        <v>-3.4070000000000036</v>
      </c>
      <c r="W266" s="83">
        <v>-3.9739999999999966</v>
      </c>
      <c r="X266" s="83">
        <v>-3.5799999999999983</v>
      </c>
      <c r="Y266" s="83">
        <v>-47.192999999999998</v>
      </c>
      <c r="AA266" s="83">
        <v>-45.695</v>
      </c>
      <c r="AB266" s="82">
        <v>-1.5</v>
      </c>
      <c r="AD266" s="83">
        <v>-45.695</v>
      </c>
      <c r="AE266" s="82">
        <v>-1.5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-0.95257731958762892</v>
      </c>
      <c r="D268" s="9">
        <v>-0.95257731958762892</v>
      </c>
      <c r="F268" s="60" t="s">
        <v>100</v>
      </c>
      <c r="G268" s="56"/>
      <c r="H268" s="88">
        <v>-2.4889999999999999</v>
      </c>
      <c r="I268" s="88">
        <v>-5.4409999999999998</v>
      </c>
      <c r="J268" s="88">
        <v>-5.4409999999999998</v>
      </c>
      <c r="K268" s="108">
        <v>-2.4249999999999998</v>
      </c>
      <c r="L268" s="108">
        <v>-2.4249999999999998</v>
      </c>
      <c r="M268" s="88">
        <v>-0.75</v>
      </c>
      <c r="N268" s="88">
        <v>-8.4999999999999964E-2</v>
      </c>
      <c r="O268" s="88">
        <v>0</v>
      </c>
      <c r="P268" s="88">
        <v>0</v>
      </c>
      <c r="Q268" s="88">
        <v>0</v>
      </c>
      <c r="R268" s="88">
        <v>-0.42199999999999993</v>
      </c>
      <c r="S268" s="88">
        <v>-0.45300000000000007</v>
      </c>
      <c r="T268" s="88">
        <v>0</v>
      </c>
      <c r="U268" s="88">
        <v>-0.18799999999999994</v>
      </c>
      <c r="V268" s="88">
        <v>-0.15900000000000003</v>
      </c>
      <c r="W268" s="88">
        <v>-0.2200000000000002</v>
      </c>
      <c r="X268" s="88">
        <v>-2.4619999999999997</v>
      </c>
      <c r="Y268" s="88">
        <v>-4.7389999999999999</v>
      </c>
      <c r="Z268" s="56"/>
      <c r="AA268" s="88">
        <v>-2.4249999999999998</v>
      </c>
      <c r="AB268" s="82">
        <v>-2.31</v>
      </c>
      <c r="AC268" s="56"/>
      <c r="AD268" s="88">
        <v>-2.4249999999999998</v>
      </c>
      <c r="AE268" s="82">
        <v>-2.31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-0.41333333333333333</v>
      </c>
      <c r="D269" s="9">
        <v>-0.41333333333333333</v>
      </c>
      <c r="F269" s="60" t="s">
        <v>182</v>
      </c>
      <c r="G269" s="56"/>
      <c r="H269" s="88">
        <v>-5.266</v>
      </c>
      <c r="I269" s="88">
        <v>-7.3150000000000004</v>
      </c>
      <c r="J269" s="88">
        <v>-7.3150000000000004</v>
      </c>
      <c r="K269" s="108">
        <v>-3</v>
      </c>
      <c r="L269" s="108">
        <v>-3</v>
      </c>
      <c r="M269" s="88">
        <v>-6.6000000000000003E-2</v>
      </c>
      <c r="N269" s="88">
        <v>-3.4000000000000002E-2</v>
      </c>
      <c r="O269" s="88">
        <v>0</v>
      </c>
      <c r="P269" s="88">
        <v>-1.7000000000000001E-2</v>
      </c>
      <c r="Q269" s="88">
        <v>-0.247</v>
      </c>
      <c r="R269" s="88">
        <v>-2.202</v>
      </c>
      <c r="S269" s="88">
        <v>-0.25700000000000012</v>
      </c>
      <c r="T269" s="88">
        <v>-0.24500000000000011</v>
      </c>
      <c r="U269" s="88">
        <v>-0.24299999999999988</v>
      </c>
      <c r="V269" s="88">
        <v>0</v>
      </c>
      <c r="W269" s="88">
        <v>-0.2200000000000002</v>
      </c>
      <c r="X269" s="88">
        <v>-0.70700000000000029</v>
      </c>
      <c r="Y269" s="88">
        <v>-4.2380000000000004</v>
      </c>
      <c r="Z269" s="56"/>
      <c r="AA269" s="88">
        <v>-3</v>
      </c>
      <c r="AB269" s="82">
        <v>-1.24</v>
      </c>
      <c r="AC269" s="56"/>
      <c r="AD269" s="88">
        <v>-3</v>
      </c>
      <c r="AE269" s="82">
        <v>-1.24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1</v>
      </c>
      <c r="D270" s="9">
        <v>1</v>
      </c>
      <c r="F270" s="60" t="s">
        <v>199</v>
      </c>
      <c r="G270" s="56"/>
      <c r="H270" s="88">
        <v>-1.764</v>
      </c>
      <c r="I270" s="88">
        <v>-0.61399999999999999</v>
      </c>
      <c r="J270" s="88">
        <v>-0.61399999999999999</v>
      </c>
      <c r="K270" s="108">
        <v>-1</v>
      </c>
      <c r="L270" s="108">
        <v>-1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-1</v>
      </c>
      <c r="AB270" s="82">
        <v>1</v>
      </c>
      <c r="AC270" s="56"/>
      <c r="AD270" s="88">
        <v>-1</v>
      </c>
      <c r="AE270" s="82">
        <v>1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-1.4815789473684213</v>
      </c>
      <c r="D271" s="9">
        <v>-1.4815789473684213</v>
      </c>
      <c r="F271" s="60" t="s">
        <v>183</v>
      </c>
      <c r="G271" s="56"/>
      <c r="H271" s="88">
        <v>-4.952</v>
      </c>
      <c r="I271" s="88">
        <v>-11.917</v>
      </c>
      <c r="J271" s="88">
        <v>-11.917</v>
      </c>
      <c r="K271" s="108">
        <v>-3.8</v>
      </c>
      <c r="L271" s="108">
        <v>-3.8</v>
      </c>
      <c r="M271" s="88">
        <v>-0.51800000000000002</v>
      </c>
      <c r="N271" s="88">
        <v>-8.0000000000000071E-3</v>
      </c>
      <c r="O271" s="88">
        <v>-2.7220000000000004</v>
      </c>
      <c r="P271" s="88">
        <v>0</v>
      </c>
      <c r="Q271" s="88">
        <v>-1.7160000000000002</v>
      </c>
      <c r="R271" s="88">
        <v>0</v>
      </c>
      <c r="S271" s="88">
        <v>-1.6000000000000014E-2</v>
      </c>
      <c r="T271" s="88">
        <v>-0.14499999999999957</v>
      </c>
      <c r="U271" s="88">
        <v>-1.1100000000000003</v>
      </c>
      <c r="V271" s="88">
        <v>-0.49299999999999944</v>
      </c>
      <c r="W271" s="88">
        <v>-1.6760000000000002</v>
      </c>
      <c r="X271" s="88">
        <v>-1.0250000000000004</v>
      </c>
      <c r="Y271" s="88">
        <v>-9.4290000000000003</v>
      </c>
      <c r="Z271" s="56"/>
      <c r="AA271" s="88">
        <v>-3.7999999999999994</v>
      </c>
      <c r="AB271" s="82">
        <v>-5.63</v>
      </c>
      <c r="AC271" s="56"/>
      <c r="AD271" s="88">
        <v>-3.7999999999999994</v>
      </c>
      <c r="AE271" s="82">
        <v>-5.63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-9.5000000000000001E-2</v>
      </c>
      <c r="D272" s="9">
        <v>-9.5000000000000001E-2</v>
      </c>
      <c r="F272" s="60" t="s">
        <v>185</v>
      </c>
      <c r="G272" s="56"/>
      <c r="H272" s="88">
        <v>-0.31</v>
      </c>
      <c r="I272" s="88">
        <v>-3.9129999999999998</v>
      </c>
      <c r="J272" s="88">
        <v>-3.9129999999999998</v>
      </c>
      <c r="K272" s="108">
        <v>-4</v>
      </c>
      <c r="L272" s="108">
        <v>-4</v>
      </c>
      <c r="M272" s="88">
        <v>-0.114</v>
      </c>
      <c r="N272" s="88">
        <v>-1</v>
      </c>
      <c r="O272" s="88">
        <v>0</v>
      </c>
      <c r="P272" s="88">
        <v>0</v>
      </c>
      <c r="Q272" s="88">
        <v>-0.75</v>
      </c>
      <c r="R272" s="88">
        <v>-1.47</v>
      </c>
      <c r="S272" s="88">
        <v>0</v>
      </c>
      <c r="T272" s="88">
        <v>0</v>
      </c>
      <c r="U272" s="88">
        <v>0</v>
      </c>
      <c r="V272" s="88">
        <v>-0.99999999999999956</v>
      </c>
      <c r="W272" s="88">
        <v>0</v>
      </c>
      <c r="X272" s="88">
        <v>-4.3000000000000149E-2</v>
      </c>
      <c r="Y272" s="88">
        <v>-4.3769999999999998</v>
      </c>
      <c r="Z272" s="56"/>
      <c r="AA272" s="88">
        <v>-4</v>
      </c>
      <c r="AB272" s="82">
        <v>-0.38</v>
      </c>
      <c r="AC272" s="56"/>
      <c r="AD272" s="88">
        <v>-4</v>
      </c>
      <c r="AE272" s="82">
        <v>-0.38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-1.0070257611241218</v>
      </c>
      <c r="D273" s="9">
        <v>-1.0070257611241218</v>
      </c>
      <c r="F273" s="60" t="s">
        <v>187</v>
      </c>
      <c r="G273" s="56"/>
      <c r="H273" s="88">
        <v>-0.71</v>
      </c>
      <c r="I273" s="88">
        <v>-0.93100000000000005</v>
      </c>
      <c r="J273" s="88">
        <v>-0.93100000000000005</v>
      </c>
      <c r="K273" s="108">
        <v>0</v>
      </c>
      <c r="L273" s="108">
        <v>0</v>
      </c>
      <c r="M273" s="88">
        <v>-0.25700000000000001</v>
      </c>
      <c r="N273" s="88">
        <v>-0.16999999999999998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-0.42699999999999999</v>
      </c>
      <c r="Z273" s="56"/>
      <c r="AA273" s="88">
        <v>0</v>
      </c>
      <c r="AB273" s="82">
        <v>-0.43</v>
      </c>
      <c r="AC273" s="56"/>
      <c r="AD273" s="88">
        <v>0</v>
      </c>
      <c r="AE273" s="82">
        <v>-0.43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0.68749999999999989</v>
      </c>
      <c r="D274" s="9">
        <v>0.68749999999999989</v>
      </c>
      <c r="F274" s="60" t="s">
        <v>194</v>
      </c>
      <c r="G274" s="56"/>
      <c r="H274" s="88">
        <v>-0.68799999999999994</v>
      </c>
      <c r="I274" s="88">
        <v>-0.17299999999999999</v>
      </c>
      <c r="J274" s="88">
        <v>-0.17299999999999999</v>
      </c>
      <c r="K274" s="108">
        <v>-0.8</v>
      </c>
      <c r="L274" s="108">
        <v>-0.8</v>
      </c>
      <c r="M274" s="88">
        <v>-0.13600000000000001</v>
      </c>
      <c r="N274" s="88">
        <v>-1.4999999999999986E-2</v>
      </c>
      <c r="O274" s="88">
        <v>0</v>
      </c>
      <c r="P274" s="88">
        <v>0</v>
      </c>
      <c r="Q274" s="88">
        <v>0</v>
      </c>
      <c r="R274" s="88">
        <v>-0.03</v>
      </c>
      <c r="S274" s="88">
        <v>-2.3999999999999994E-2</v>
      </c>
      <c r="T274" s="88">
        <v>0</v>
      </c>
      <c r="U274" s="88">
        <v>-1.5000000000000013E-2</v>
      </c>
      <c r="V274" s="88">
        <v>-5.0000000000000044E-3</v>
      </c>
      <c r="W274" s="88">
        <v>-1.999999999999999E-2</v>
      </c>
      <c r="X274" s="88">
        <v>-1.0000000000000009E-2</v>
      </c>
      <c r="Y274" s="88">
        <v>-0.255</v>
      </c>
      <c r="Z274" s="56"/>
      <c r="AA274" s="88">
        <v>-0.80000000000000016</v>
      </c>
      <c r="AB274" s="82">
        <v>0.55000000000000004</v>
      </c>
      <c r="AC274" s="56"/>
      <c r="AD274" s="88">
        <v>-0.80000000000000016</v>
      </c>
      <c r="AE274" s="82">
        <v>0.55000000000000004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-1.0416666666666667</v>
      </c>
      <c r="D275" s="9">
        <v>-1.0416666666666667</v>
      </c>
      <c r="F275" s="60" t="s">
        <v>201</v>
      </c>
      <c r="G275" s="56"/>
      <c r="H275" s="88">
        <v>-9.6000000000000002E-2</v>
      </c>
      <c r="I275" s="88">
        <v>-0.192</v>
      </c>
      <c r="J275" s="88">
        <v>-0.192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-9.6000000000000002E-2</v>
      </c>
      <c r="Y275" s="88">
        <v>-9.6000000000000002E-2</v>
      </c>
      <c r="Z275" s="56"/>
      <c r="AA275" s="88">
        <v>0</v>
      </c>
      <c r="AB275" s="82">
        <v>-0.1</v>
      </c>
      <c r="AC275" s="56"/>
      <c r="AD275" s="88">
        <v>0</v>
      </c>
      <c r="AE275" s="82">
        <v>-0.1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1</v>
      </c>
      <c r="D276" s="9">
        <v>1</v>
      </c>
      <c r="F276" s="60" t="s">
        <v>135</v>
      </c>
      <c r="G276" s="56"/>
      <c r="H276" s="88">
        <v>0</v>
      </c>
      <c r="I276" s="88">
        <v>-3.9529999999999998</v>
      </c>
      <c r="J276" s="88">
        <v>-3.9529999999999998</v>
      </c>
      <c r="K276" s="108">
        <v>-11</v>
      </c>
      <c r="L276" s="108">
        <v>-11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-11</v>
      </c>
      <c r="AB276" s="82">
        <v>11</v>
      </c>
      <c r="AC276" s="56"/>
      <c r="AD276" s="88">
        <v>-11</v>
      </c>
      <c r="AE276" s="82">
        <v>11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-0.98958333333333337</v>
      </c>
      <c r="D277" s="9">
        <v>-0.98958333333333337</v>
      </c>
      <c r="F277" s="60" t="s">
        <v>267</v>
      </c>
      <c r="G277" s="56"/>
      <c r="H277" s="88">
        <v>-0.51800000000000002</v>
      </c>
      <c r="I277" s="88">
        <v>-0.51800000000000002</v>
      </c>
      <c r="J277" s="88">
        <v>-0.51800000000000002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-8.3000000000000004E-2</v>
      </c>
      <c r="S277" s="88">
        <v>0</v>
      </c>
      <c r="T277" s="88">
        <v>0</v>
      </c>
      <c r="U277" s="88">
        <v>0</v>
      </c>
      <c r="V277" s="88">
        <v>-3.9999999999999897E-3</v>
      </c>
      <c r="W277" s="88">
        <v>0</v>
      </c>
      <c r="X277" s="88">
        <v>-0.10500000000000001</v>
      </c>
      <c r="Y277" s="88">
        <v>-0.192</v>
      </c>
      <c r="Z277" s="56"/>
      <c r="AA277" s="88">
        <v>0</v>
      </c>
      <c r="AB277" s="82">
        <v>-0.19</v>
      </c>
      <c r="AC277" s="56"/>
      <c r="AD277" s="88">
        <v>0</v>
      </c>
      <c r="AE277" s="82">
        <v>-0.19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-2.95</v>
      </c>
      <c r="D279" s="9">
        <v>-2.95</v>
      </c>
      <c r="F279" s="60" t="s">
        <v>203</v>
      </c>
      <c r="G279" s="56"/>
      <c r="H279" s="88">
        <v>-0.8</v>
      </c>
      <c r="I279" s="88">
        <v>-1.988</v>
      </c>
      <c r="J279" s="88">
        <v>-1.988</v>
      </c>
      <c r="K279" s="108">
        <v>-1</v>
      </c>
      <c r="L279" s="108">
        <v>-1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-2.4049999999999998</v>
      </c>
      <c r="V279" s="88">
        <v>0</v>
      </c>
      <c r="W279" s="88">
        <v>-1.54</v>
      </c>
      <c r="X279" s="88">
        <v>0</v>
      </c>
      <c r="Y279" s="88">
        <v>-3.9449999999999998</v>
      </c>
      <c r="Z279" s="56"/>
      <c r="AA279" s="88">
        <v>-1</v>
      </c>
      <c r="AB279" s="82">
        <v>-2.95</v>
      </c>
      <c r="AC279" s="56"/>
      <c r="AD279" s="88">
        <v>-1</v>
      </c>
      <c r="AE279" s="82">
        <v>-2.95</v>
      </c>
    </row>
    <row r="280" spans="1:31" ht="18" hidden="1" customHeight="1" outlineLevel="1" x14ac:dyDescent="0.2">
      <c r="A280" s="52" t="s">
        <v>426</v>
      </c>
      <c r="B280" s="52" t="s">
        <v>27</v>
      </c>
      <c r="C280" s="9">
        <v>0</v>
      </c>
      <c r="D280" s="9">
        <v>0</v>
      </c>
      <c r="F280" s="60" t="s">
        <v>427</v>
      </c>
      <c r="G280" s="56"/>
      <c r="H280" s="88">
        <v>0</v>
      </c>
      <c r="I280" s="88">
        <v>0</v>
      </c>
      <c r="J280" s="88">
        <v>0</v>
      </c>
      <c r="K280" s="108">
        <v>0</v>
      </c>
      <c r="L280" s="108">
        <v>0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8">
        <v>0</v>
      </c>
      <c r="S280" s="88">
        <v>0</v>
      </c>
      <c r="T280" s="88">
        <v>0</v>
      </c>
      <c r="U280" s="88">
        <v>0</v>
      </c>
      <c r="V280" s="88">
        <v>0</v>
      </c>
      <c r="W280" s="88">
        <v>0</v>
      </c>
      <c r="X280" s="88">
        <v>0</v>
      </c>
      <c r="Y280" s="88">
        <v>0</v>
      </c>
      <c r="Z280" s="56"/>
      <c r="AA280" s="88">
        <v>0</v>
      </c>
      <c r="AB280" s="82">
        <v>0</v>
      </c>
      <c r="AC280" s="56"/>
      <c r="AD280" s="88"/>
      <c r="AE280" s="82"/>
    </row>
    <row r="281" spans="1:31" ht="18" hidden="1" customHeight="1" outlineLevel="1" x14ac:dyDescent="0.2">
      <c r="A281" s="52" t="s">
        <v>207</v>
      </c>
      <c r="B281" s="52" t="s">
        <v>27</v>
      </c>
      <c r="C281" s="9">
        <v>0</v>
      </c>
      <c r="D281" s="9">
        <v>0</v>
      </c>
      <c r="F281" s="126" t="s">
        <v>190</v>
      </c>
      <c r="G281" s="58"/>
      <c r="H281" s="87">
        <v>0</v>
      </c>
      <c r="I281" s="87">
        <v>0</v>
      </c>
      <c r="J281" s="87">
        <v>0</v>
      </c>
      <c r="K281" s="112">
        <v>0</v>
      </c>
      <c r="L281" s="112">
        <v>0</v>
      </c>
      <c r="M281" s="87">
        <v>0</v>
      </c>
      <c r="N281" s="87">
        <v>0</v>
      </c>
      <c r="O281" s="87">
        <v>0</v>
      </c>
      <c r="P281" s="87">
        <v>0</v>
      </c>
      <c r="Q281" s="87">
        <v>0</v>
      </c>
      <c r="R281" s="87">
        <v>0</v>
      </c>
      <c r="S281" s="87">
        <v>0</v>
      </c>
      <c r="T281" s="87">
        <v>0</v>
      </c>
      <c r="U281" s="87">
        <v>0</v>
      </c>
      <c r="V281" s="87">
        <v>0</v>
      </c>
      <c r="W281" s="87">
        <v>0</v>
      </c>
      <c r="X281" s="87">
        <v>0</v>
      </c>
      <c r="Y281" s="87">
        <v>0</v>
      </c>
      <c r="Z281" s="58"/>
      <c r="AA281" s="87">
        <v>0</v>
      </c>
      <c r="AB281" s="82">
        <v>0</v>
      </c>
      <c r="AC281" s="58"/>
      <c r="AD281" s="87">
        <v>0</v>
      </c>
      <c r="AE281" s="82">
        <v>0</v>
      </c>
    </row>
    <row r="282" spans="1:31" ht="18" hidden="1" customHeight="1" outlineLevel="1" x14ac:dyDescent="0.2">
      <c r="A282" s="52" t="s">
        <v>206</v>
      </c>
      <c r="B282" s="52" t="s">
        <v>27</v>
      </c>
      <c r="C282" s="9">
        <v>0.39062499999999994</v>
      </c>
      <c r="D282" s="9">
        <v>0.39062499999999994</v>
      </c>
      <c r="F282" s="60" t="s">
        <v>191</v>
      </c>
      <c r="G282" s="56"/>
      <c r="H282" s="88">
        <v>-7.9589999999999996</v>
      </c>
      <c r="I282" s="88">
        <v>-8.5109999999999992</v>
      </c>
      <c r="J282" s="88">
        <v>-8.5109999999999992</v>
      </c>
      <c r="K282" s="108">
        <v>-12.8</v>
      </c>
      <c r="L282" s="108">
        <v>-12.8</v>
      </c>
      <c r="M282" s="88">
        <v>-0.65</v>
      </c>
      <c r="N282" s="88">
        <v>-0.65099999999999991</v>
      </c>
      <c r="O282" s="88">
        <v>-0.65000000000000013</v>
      </c>
      <c r="P282" s="88">
        <v>-0.64999999999999991</v>
      </c>
      <c r="Q282" s="88">
        <v>-0.65099999999999003</v>
      </c>
      <c r="R282" s="88">
        <v>-0.65000000000001013</v>
      </c>
      <c r="S282" s="88">
        <v>-0.6509999999999998</v>
      </c>
      <c r="T282" s="88">
        <v>-0.6509999999999998</v>
      </c>
      <c r="U282" s="88">
        <v>-0.65000000000000036</v>
      </c>
      <c r="V282" s="88">
        <v>-0.64999999999999947</v>
      </c>
      <c r="W282" s="88">
        <v>-0.65100000000000069</v>
      </c>
      <c r="X282" s="88">
        <v>-0.64999999999999947</v>
      </c>
      <c r="Y282" s="88">
        <v>-7.8049999999999997</v>
      </c>
      <c r="Z282" s="56"/>
      <c r="AA282" s="88">
        <v>-12.800000000000002</v>
      </c>
      <c r="AB282" s="82">
        <v>5</v>
      </c>
      <c r="AC282" s="56"/>
      <c r="AD282" s="88">
        <v>-12.800000000000002</v>
      </c>
      <c r="AE282" s="82">
        <v>5</v>
      </c>
    </row>
    <row r="283" spans="1:31" ht="18" hidden="1" customHeight="1" outlineLevel="1" x14ac:dyDescent="0.2">
      <c r="A283" s="52" t="s">
        <v>192</v>
      </c>
      <c r="B283" s="52" t="s">
        <v>27</v>
      </c>
      <c r="C283" s="9">
        <v>0</v>
      </c>
      <c r="D283" s="9">
        <v>0</v>
      </c>
      <c r="F283" s="60" t="s">
        <v>193</v>
      </c>
      <c r="G283" s="56"/>
      <c r="H283" s="88">
        <v>0</v>
      </c>
      <c r="I283" s="88">
        <v>0</v>
      </c>
      <c r="J283" s="88">
        <v>0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6.0999999999999999E-2</v>
      </c>
      <c r="T283" s="88">
        <v>0</v>
      </c>
      <c r="U283" s="88">
        <v>0</v>
      </c>
      <c r="V283" s="88">
        <v>-0.06</v>
      </c>
      <c r="W283" s="88">
        <v>-8.6736173798840355E-19</v>
      </c>
      <c r="X283" s="88">
        <v>0</v>
      </c>
      <c r="Y283" s="88">
        <v>1E-3</v>
      </c>
      <c r="Z283" s="56"/>
      <c r="AA283" s="88">
        <v>0</v>
      </c>
      <c r="AB283" s="82">
        <v>0</v>
      </c>
      <c r="AC283" s="56"/>
      <c r="AD283" s="88">
        <v>0</v>
      </c>
      <c r="AE283" s="82">
        <v>0</v>
      </c>
    </row>
    <row r="284" spans="1:31" ht="18" hidden="1" customHeight="1" outlineLevel="1" x14ac:dyDescent="0.2">
      <c r="A284" s="52" t="s">
        <v>132</v>
      </c>
      <c r="B284" s="52" t="s">
        <v>27</v>
      </c>
      <c r="C284" s="9">
        <v>-1.1920529801324502E-2</v>
      </c>
      <c r="D284" s="9">
        <v>-1.1920529801324502E-2</v>
      </c>
      <c r="F284" s="60" t="s">
        <v>133</v>
      </c>
      <c r="G284" s="56"/>
      <c r="H284" s="88">
        <v>-12.532</v>
      </c>
      <c r="I284" s="88">
        <v>-22.544</v>
      </c>
      <c r="J284" s="88">
        <v>-22.544</v>
      </c>
      <c r="K284" s="108">
        <v>-15.1</v>
      </c>
      <c r="L284" s="108">
        <v>-15.1</v>
      </c>
      <c r="M284" s="88">
        <v>-0.90900000000000003</v>
      </c>
      <c r="N284" s="88">
        <v>-0.80099999999999993</v>
      </c>
      <c r="O284" s="88">
        <v>0</v>
      </c>
      <c r="P284" s="88">
        <v>-1.29</v>
      </c>
      <c r="Q284" s="88">
        <v>-0.64900000000000002</v>
      </c>
      <c r="R284" s="88">
        <v>-0.65599999999999969</v>
      </c>
      <c r="S284" s="88">
        <v>0</v>
      </c>
      <c r="T284" s="88">
        <v>-1.3250000000000002</v>
      </c>
      <c r="U284" s="88">
        <v>-5.585</v>
      </c>
      <c r="V284" s="88">
        <v>-0.68299999999999983</v>
      </c>
      <c r="W284" s="88">
        <v>-0.68900000000000006</v>
      </c>
      <c r="X284" s="88">
        <v>-2.6920000000000002</v>
      </c>
      <c r="Y284" s="88">
        <v>-15.279</v>
      </c>
      <c r="Z284" s="56"/>
      <c r="AA284" s="88">
        <v>-15.1</v>
      </c>
      <c r="AB284" s="82">
        <v>-0.18</v>
      </c>
      <c r="AC284" s="56"/>
      <c r="AD284" s="88">
        <v>-15.1</v>
      </c>
      <c r="AE284" s="82">
        <v>-0.18</v>
      </c>
    </row>
    <row r="285" spans="1:31" ht="18" customHeight="1" collapsed="1" x14ac:dyDescent="0.2">
      <c r="A285" s="57"/>
      <c r="B285" s="57"/>
      <c r="C285" s="9">
        <v>7.5375512061902586E-2</v>
      </c>
      <c r="D285" s="9">
        <v>7.5375512061902586E-2</v>
      </c>
      <c r="F285" s="128" t="s">
        <v>76</v>
      </c>
      <c r="H285" s="83">
        <v>-38.084000000000003</v>
      </c>
      <c r="I285" s="83">
        <v>-68.009999999999991</v>
      </c>
      <c r="J285" s="83">
        <v>-68.009999999999991</v>
      </c>
      <c r="K285" s="108">
        <v>-54.925000000000004</v>
      </c>
      <c r="L285" s="108">
        <v>-54.925000000000004</v>
      </c>
      <c r="M285" s="83">
        <v>-3.4000000000000004</v>
      </c>
      <c r="N285" s="83">
        <v>-2.7639999999999993</v>
      </c>
      <c r="O285" s="83">
        <v>-3.3720000000000008</v>
      </c>
      <c r="P285" s="83">
        <v>-1.9569999999999999</v>
      </c>
      <c r="Q285" s="83">
        <v>-4.0129999999999901</v>
      </c>
      <c r="R285" s="83">
        <v>-5.5130000000000097</v>
      </c>
      <c r="S285" s="83">
        <v>-1.34</v>
      </c>
      <c r="T285" s="83">
        <v>-2.3659999999999997</v>
      </c>
      <c r="U285" s="83">
        <v>-10.196000000000002</v>
      </c>
      <c r="V285" s="83">
        <v>-3.0539999999999985</v>
      </c>
      <c r="W285" s="83">
        <v>-5.0160000000000018</v>
      </c>
      <c r="X285" s="83">
        <v>-7.7900000000000009</v>
      </c>
      <c r="Y285" s="83">
        <v>-50.781000000000006</v>
      </c>
      <c r="AA285" s="83">
        <v>-54.925000000000004</v>
      </c>
      <c r="AB285" s="82">
        <v>4.1399999999999997</v>
      </c>
      <c r="AD285" s="83">
        <v>-54.925000000000004</v>
      </c>
      <c r="AE285" s="82">
        <v>4.1399999999999997</v>
      </c>
    </row>
    <row r="286" spans="1:31" ht="18" customHeight="1" x14ac:dyDescent="0.2">
      <c r="A286" s="52" t="s">
        <v>262</v>
      </c>
      <c r="B286" s="52" t="s">
        <v>27</v>
      </c>
      <c r="C286" s="9">
        <v>-5.8</v>
      </c>
      <c r="D286" s="9">
        <v>-5.8</v>
      </c>
      <c r="F286" s="126" t="s">
        <v>263</v>
      </c>
      <c r="G286" s="58"/>
      <c r="H286" s="87">
        <v>31.2</v>
      </c>
      <c r="I286" s="87">
        <v>8.9819999999999993</v>
      </c>
      <c r="J286" s="87">
        <v>8.9819999999999993</v>
      </c>
      <c r="K286" s="87">
        <v>15</v>
      </c>
      <c r="L286" s="87">
        <v>15</v>
      </c>
      <c r="M286" s="87">
        <v>5.1630000000000003</v>
      </c>
      <c r="N286" s="87">
        <v>-9.2669999999999995</v>
      </c>
      <c r="O286" s="87">
        <v>44.146999999999998</v>
      </c>
      <c r="P286" s="87">
        <v>-28.295999999999999</v>
      </c>
      <c r="Q286" s="87">
        <v>-54.671999999999997</v>
      </c>
      <c r="R286" s="87">
        <v>-24.625</v>
      </c>
      <c r="S286" s="87">
        <v>-1.5529999999999973</v>
      </c>
      <c r="T286" s="87">
        <v>-4.5490000000000066</v>
      </c>
      <c r="U286" s="87">
        <v>17.756</v>
      </c>
      <c r="V286" s="87">
        <v>3.8029999999999973</v>
      </c>
      <c r="W286" s="87">
        <v>-4.654999999999994</v>
      </c>
      <c r="X286" s="87">
        <v>-15.253000000000007</v>
      </c>
      <c r="Y286" s="87">
        <v>-72.001000000000005</v>
      </c>
      <c r="Z286" s="58"/>
      <c r="AA286" s="87">
        <v>15</v>
      </c>
      <c r="AB286" s="82">
        <v>-87</v>
      </c>
      <c r="AC286" s="58"/>
      <c r="AD286" s="87">
        <v>15</v>
      </c>
      <c r="AE286" s="82">
        <v>-87</v>
      </c>
    </row>
    <row r="287" spans="1:31" ht="18" customHeight="1" x14ac:dyDescent="0.2">
      <c r="A287" s="52" t="s">
        <v>261</v>
      </c>
      <c r="B287" s="52" t="s">
        <v>27</v>
      </c>
      <c r="C287" s="9">
        <v>-0.72666666666666668</v>
      </c>
      <c r="D287" s="9">
        <v>-0.72666666666666668</v>
      </c>
      <c r="F287" s="126" t="s">
        <v>264</v>
      </c>
      <c r="G287" s="58"/>
      <c r="H287" s="87">
        <v>-4.4119999999999999</v>
      </c>
      <c r="I287" s="87">
        <v>-5.0919999999999996</v>
      </c>
      <c r="J287" s="87">
        <v>-5.0919999999999996</v>
      </c>
      <c r="K287" s="87">
        <v>-3</v>
      </c>
      <c r="L287" s="87">
        <v>-3</v>
      </c>
      <c r="M287" s="87">
        <v>0</v>
      </c>
      <c r="N287" s="87">
        <v>-2.9950000000000001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-1.3860000000000001</v>
      </c>
      <c r="W287" s="87">
        <v>-0.79800000000000004</v>
      </c>
      <c r="X287" s="87">
        <v>0</v>
      </c>
      <c r="Y287" s="87">
        <v>-5.1790000000000003</v>
      </c>
      <c r="Z287" s="58"/>
      <c r="AA287" s="87">
        <v>-3</v>
      </c>
      <c r="AB287" s="82">
        <v>-2.1800000000000002</v>
      </c>
      <c r="AC287" s="58"/>
      <c r="AD287" s="87">
        <v>-3</v>
      </c>
      <c r="AE287" s="82">
        <v>-2.1800000000000002</v>
      </c>
    </row>
    <row r="288" spans="1:31" ht="18" customHeight="1" x14ac:dyDescent="0.2">
      <c r="A288" s="57"/>
      <c r="B288" s="57"/>
      <c r="C288" s="9">
        <v>-3.4486160808250899E-2</v>
      </c>
      <c r="D288" s="9">
        <v>-3.4486160808250899E-2</v>
      </c>
      <c r="F288" s="117" t="s">
        <v>94</v>
      </c>
      <c r="H288" s="296">
        <v>-1498.953</v>
      </c>
      <c r="I288" s="296">
        <v>-1605.5630000000006</v>
      </c>
      <c r="J288" s="296">
        <v>-1605.5630000000006</v>
      </c>
      <c r="K288" s="111">
        <v>-1520.32</v>
      </c>
      <c r="L288" s="111">
        <v>-1520.32</v>
      </c>
      <c r="M288" s="296">
        <v>-120.58400000000002</v>
      </c>
      <c r="N288" s="296">
        <v>-146.99400000000003</v>
      </c>
      <c r="O288" s="296">
        <v>-47.160999999999994</v>
      </c>
      <c r="P288" s="296">
        <v>-125.65199999999999</v>
      </c>
      <c r="Q288" s="296">
        <v>-170.94399999999999</v>
      </c>
      <c r="R288" s="296">
        <v>-126.94799999999996</v>
      </c>
      <c r="S288" s="296">
        <v>-116.07100000000001</v>
      </c>
      <c r="T288" s="296">
        <v>-129.048</v>
      </c>
      <c r="U288" s="296">
        <v>-123.96599999999998</v>
      </c>
      <c r="V288" s="296">
        <v>-141.37400000000005</v>
      </c>
      <c r="W288" s="296">
        <v>-160.89600000000004</v>
      </c>
      <c r="X288" s="296">
        <v>-163.11399999999992</v>
      </c>
      <c r="Y288" s="296">
        <v>-1572.752</v>
      </c>
      <c r="AA288" s="296">
        <v>-1520.32</v>
      </c>
      <c r="AB288" s="82">
        <v>-52.43</v>
      </c>
      <c r="AD288" s="296">
        <v>-1520.32</v>
      </c>
      <c r="AE288" s="82">
        <v>-52.43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3.6526051579374837E-2</v>
      </c>
      <c r="I289" s="78">
        <v>3.8184027041268796E-2</v>
      </c>
      <c r="J289" s="78">
        <v>3.8184027041268796E-2</v>
      </c>
      <c r="K289" s="131">
        <v>3.4617781164445048E-2</v>
      </c>
      <c r="L289" s="131">
        <v>3.4617781164445048E-2</v>
      </c>
      <c r="M289" s="78">
        <v>3.1381930250000918E-2</v>
      </c>
      <c r="N289" s="78">
        <v>4.3037632236326659E-2</v>
      </c>
      <c r="O289" s="78">
        <v>1.5988313455155188E-2</v>
      </c>
      <c r="P289" s="78">
        <v>4.9460470238969372E-2</v>
      </c>
      <c r="Q289" s="78">
        <v>5.4648445829325071E-2</v>
      </c>
      <c r="R289" s="78">
        <v>3.7119113735399563E-2</v>
      </c>
      <c r="S289" s="78">
        <v>3.4262610447777488E-2</v>
      </c>
      <c r="T289" s="78">
        <v>4.012956094066019E-2</v>
      </c>
      <c r="U289" s="78">
        <v>3.2114154646677134E-2</v>
      </c>
      <c r="V289" s="78">
        <v>3.4565389867348743E-2</v>
      </c>
      <c r="W289" s="78">
        <v>3.8880296937828636E-2</v>
      </c>
      <c r="X289" s="78">
        <v>3.8324379214791204E-2</v>
      </c>
      <c r="Y289" s="78">
        <v>3.7229956514093124E-2</v>
      </c>
      <c r="AA289" s="78">
        <v>3.4617781164445048E-2</v>
      </c>
      <c r="AB289" s="79"/>
      <c r="AD289" s="78">
        <v>3.4617781164445048E-2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1.0080645161290323</v>
      </c>
      <c r="D291" s="9">
        <v>1.0080645161290323</v>
      </c>
      <c r="F291" s="126" t="s">
        <v>260</v>
      </c>
      <c r="G291" s="58"/>
      <c r="H291" s="87">
        <v>-0.42599999999999999</v>
      </c>
      <c r="I291" s="87">
        <v>-4.6909999999999998</v>
      </c>
      <c r="J291" s="87">
        <v>-4.6909999999999998</v>
      </c>
      <c r="K291" s="87">
        <v>0</v>
      </c>
      <c r="L291" s="87">
        <v>0</v>
      </c>
      <c r="M291" s="87">
        <v>4.4999999999999998E-2</v>
      </c>
      <c r="N291" s="87">
        <v>-9.4E-2</v>
      </c>
      <c r="O291" s="87">
        <v>-6.8999999999999992E-2</v>
      </c>
      <c r="P291" s="87">
        <v>0</v>
      </c>
      <c r="Q291" s="87">
        <v>-9.5000000000000001E-2</v>
      </c>
      <c r="R291" s="87">
        <v>0</v>
      </c>
      <c r="S291" s="87">
        <v>7.1000000000000008E-2</v>
      </c>
      <c r="T291" s="87">
        <v>0</v>
      </c>
      <c r="U291" s="87">
        <v>0.61</v>
      </c>
      <c r="V291" s="87">
        <v>5.5511151231257827E-17</v>
      </c>
      <c r="W291" s="87">
        <v>0.11399999999999993</v>
      </c>
      <c r="X291" s="87">
        <v>-8.5999999999999965E-2</v>
      </c>
      <c r="Y291" s="87">
        <v>0.496</v>
      </c>
      <c r="Z291" s="58"/>
      <c r="AA291" s="87">
        <v>0</v>
      </c>
      <c r="AB291" s="82">
        <v>0.5</v>
      </c>
      <c r="AC291" s="58"/>
      <c r="AD291" s="87">
        <v>0</v>
      </c>
      <c r="AE291" s="82">
        <v>0.5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1.038064433829058E-5</v>
      </c>
      <c r="I292" s="78">
        <v>1.1156290400974105E-4</v>
      </c>
      <c r="J292" s="78">
        <v>1.1156290400974105E-4</v>
      </c>
      <c r="K292" s="131">
        <v>0</v>
      </c>
      <c r="L292" s="131">
        <v>0</v>
      </c>
      <c r="M292" s="78">
        <v>-1.1711229195001335E-5</v>
      </c>
      <c r="N292" s="78">
        <v>2.7521786128785562E-5</v>
      </c>
      <c r="O292" s="78">
        <v>2.3392074561729142E-5</v>
      </c>
      <c r="P292" s="78">
        <v>0</v>
      </c>
      <c r="Q292" s="78">
        <v>3.0370193477313518E-5</v>
      </c>
      <c r="R292" s="78">
        <v>0</v>
      </c>
      <c r="S292" s="78">
        <v>-2.0958252636681013E-5</v>
      </c>
      <c r="T292" s="78">
        <v>0</v>
      </c>
      <c r="U292" s="78">
        <v>-1.580242512823924E-4</v>
      </c>
      <c r="V292" s="78">
        <v>-1.3572259285963349E-20</v>
      </c>
      <c r="W292" s="78">
        <v>-2.754794308691615E-5</v>
      </c>
      <c r="X292" s="78">
        <v>2.0206092747845333E-5</v>
      </c>
      <c r="Y292" s="78">
        <v>-1.1741239833737415E-5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-4.3227497957041137E-2</v>
      </c>
      <c r="D294" s="9">
        <v>-4.3227497957041137E-2</v>
      </c>
      <c r="E294" s="26"/>
      <c r="F294" s="122" t="s">
        <v>284</v>
      </c>
      <c r="G294" s="26"/>
      <c r="H294" s="84">
        <v>-5560.1807199999994</v>
      </c>
      <c r="I294" s="84">
        <v>-5948.0827800000015</v>
      </c>
      <c r="J294" s="84">
        <v>-5948.0827800000015</v>
      </c>
      <c r="K294" s="130">
        <v>-5755.1329999999998</v>
      </c>
      <c r="L294" s="130">
        <v>-5755.1329999999998</v>
      </c>
      <c r="M294" s="84">
        <v>-525.55102000000011</v>
      </c>
      <c r="N294" s="84">
        <v>-527.41391999999996</v>
      </c>
      <c r="O294" s="84">
        <v>-404.77768999999995</v>
      </c>
      <c r="P294" s="84">
        <v>-398.88062000000002</v>
      </c>
      <c r="Q294" s="84">
        <v>-522.5533700000002</v>
      </c>
      <c r="R294" s="84">
        <v>-529.8040299999999</v>
      </c>
      <c r="S294" s="84">
        <v>-424.18709999999976</v>
      </c>
      <c r="T294" s="84">
        <v>-410.16877000000022</v>
      </c>
      <c r="U294" s="84">
        <v>-509.58333999999991</v>
      </c>
      <c r="V294" s="84">
        <v>-539.01570000000015</v>
      </c>
      <c r="W294" s="84">
        <v>-604.27673999999979</v>
      </c>
      <c r="X294" s="84">
        <v>-607.69844000000012</v>
      </c>
      <c r="Y294" s="84">
        <v>-6003.9107400000003</v>
      </c>
      <c r="Z294" s="26"/>
      <c r="AA294" s="84">
        <v>-5755.1329999999989</v>
      </c>
      <c r="AB294" s="82">
        <v>-248.78</v>
      </c>
      <c r="AC294" s="26"/>
      <c r="AD294" s="84">
        <v>-5755.1329999999989</v>
      </c>
      <c r="AE294" s="82">
        <v>-248.78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0.13548886974399163</v>
      </c>
      <c r="I295" s="78">
        <v>0.14145925990772412</v>
      </c>
      <c r="J295" s="78">
        <v>0.14145925990772412</v>
      </c>
      <c r="K295" s="131">
        <v>0.13104473713841566</v>
      </c>
      <c r="L295" s="131">
        <v>0.13104473713841566</v>
      </c>
      <c r="M295" s="78">
        <v>0.13677440997526072</v>
      </c>
      <c r="N295" s="78">
        <v>0.15441886284664275</v>
      </c>
      <c r="O295" s="78">
        <v>0.13722594065803601</v>
      </c>
      <c r="P295" s="78">
        <v>0.15701161170862107</v>
      </c>
      <c r="Q295" s="78">
        <v>0.16705312578023374</v>
      </c>
      <c r="R295" s="78">
        <v>0.15491268903049316</v>
      </c>
      <c r="S295" s="78">
        <v>0.12521437192987417</v>
      </c>
      <c r="T295" s="78">
        <v>0.12754860712037877</v>
      </c>
      <c r="U295" s="78">
        <v>0.13201069798275539</v>
      </c>
      <c r="V295" s="78">
        <v>0.13178722972485668</v>
      </c>
      <c r="W295" s="78">
        <v>0.14602264247602834</v>
      </c>
      <c r="X295" s="78">
        <v>0.14278152373675498</v>
      </c>
      <c r="Y295" s="78">
        <v>0.14212370148929818</v>
      </c>
      <c r="AA295" s="78">
        <v>0.13104473713841563</v>
      </c>
      <c r="AB295" s="79"/>
      <c r="AD295" s="78">
        <v>0.13104473713841563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-3.5203070900345121E-2</v>
      </c>
      <c r="D297" s="9">
        <v>-3.5203070900345121E-2</v>
      </c>
      <c r="E297" s="26"/>
      <c r="F297" s="123" t="s">
        <v>28</v>
      </c>
      <c r="G297" s="26"/>
      <c r="H297" s="99">
        <v>5598.6952900000006</v>
      </c>
      <c r="I297" s="99">
        <v>6070.2880400000058</v>
      </c>
      <c r="J297" s="99">
        <v>6070.2880400000058</v>
      </c>
      <c r="K297" s="136">
        <v>6674.7017800000049</v>
      </c>
      <c r="L297" s="136">
        <v>6674.7017800000049</v>
      </c>
      <c r="M297" s="99">
        <v>-155.08650000000057</v>
      </c>
      <c r="N297" s="99">
        <v>-218.82116000000042</v>
      </c>
      <c r="O297" s="99">
        <v>-2.7077899999999886</v>
      </c>
      <c r="P297" s="99">
        <v>-181.02676000000008</v>
      </c>
      <c r="Q297" s="99">
        <v>259.30609999999149</v>
      </c>
      <c r="R297" s="99">
        <v>693.91102000000853</v>
      </c>
      <c r="S297" s="99">
        <v>881.79950000000088</v>
      </c>
      <c r="T297" s="99">
        <v>444.02183000001128</v>
      </c>
      <c r="U297" s="99">
        <v>858.35393999999837</v>
      </c>
      <c r="V297" s="99">
        <v>997.47526999997831</v>
      </c>
      <c r="W297" s="99">
        <v>620.59665000001178</v>
      </c>
      <c r="X297" s="99">
        <v>2241.9085900000014</v>
      </c>
      <c r="Y297" s="99">
        <v>6439.7306899999958</v>
      </c>
      <c r="Z297" s="26"/>
      <c r="AA297" s="99">
        <v>6674.7017800000058</v>
      </c>
      <c r="AB297" s="82">
        <v>-234.97</v>
      </c>
      <c r="AC297" s="26"/>
      <c r="AD297" s="99">
        <v>6674.7017800000058</v>
      </c>
      <c r="AE297" s="82">
        <v>-234.97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0.13642738160552265</v>
      </c>
      <c r="I298" s="78">
        <v>0.14436558557194623</v>
      </c>
      <c r="J298" s="78">
        <v>0.14436558557194623</v>
      </c>
      <c r="K298" s="131">
        <v>0.15198337557749159</v>
      </c>
      <c r="L298" s="131">
        <v>0.15198337557749159</v>
      </c>
      <c r="M298" s="78">
        <v>-4.0361189923346252E-2</v>
      </c>
      <c r="N298" s="78">
        <v>-6.4067544318859332E-2</v>
      </c>
      <c r="O298" s="78">
        <v>-9.1798297938412027E-4</v>
      </c>
      <c r="P298" s="78">
        <v>-7.1257669399906534E-2</v>
      </c>
      <c r="Q298" s="78">
        <v>8.2896593966814203E-2</v>
      </c>
      <c r="R298" s="78">
        <v>0.20289695051223686</v>
      </c>
      <c r="S298" s="78">
        <v>0.26029544642111291</v>
      </c>
      <c r="T298" s="78">
        <v>0.13807576317315193</v>
      </c>
      <c r="U298" s="78">
        <v>0.22236186672752672</v>
      </c>
      <c r="V298" s="78">
        <v>0.24387880084448477</v>
      </c>
      <c r="W298" s="78">
        <v>0.14996632626430839</v>
      </c>
      <c r="X298" s="78">
        <v>0.52674666164803718</v>
      </c>
      <c r="Y298" s="78">
        <v>0.15244036793542196</v>
      </c>
      <c r="AA298" s="78">
        <v>0.15198337557749159</v>
      </c>
      <c r="AB298" s="79"/>
      <c r="AD298" s="78">
        <v>0.15198337557749159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0.19001553107392752</v>
      </c>
      <c r="D300" s="9">
        <v>0.19001553107392752</v>
      </c>
      <c r="F300" s="128" t="s">
        <v>333</v>
      </c>
      <c r="H300" s="83">
        <v>-341.13517999999999</v>
      </c>
      <c r="I300" s="83">
        <v>-267.58573999999999</v>
      </c>
      <c r="J300" s="83">
        <v>-267.58573999999999</v>
      </c>
      <c r="K300" s="108">
        <v>-551.79700000000003</v>
      </c>
      <c r="L300" s="108">
        <v>-551.79700000000003</v>
      </c>
      <c r="M300" s="83">
        <v>-45.264159999999997</v>
      </c>
      <c r="N300" s="83">
        <v>-36.258890000000001</v>
      </c>
      <c r="O300" s="83">
        <v>-33.704999999999998</v>
      </c>
      <c r="P300" s="83">
        <v>-30.59729999999999</v>
      </c>
      <c r="Q300" s="83">
        <v>-32.196420000000018</v>
      </c>
      <c r="R300" s="83">
        <v>-37.447890000000001</v>
      </c>
      <c r="S300" s="83">
        <v>-31.220470000000006</v>
      </c>
      <c r="T300" s="83">
        <v>-30.792370000000005</v>
      </c>
      <c r="U300" s="83">
        <v>-31.87221999999997</v>
      </c>
      <c r="V300" s="83">
        <v>-39.488760000000013</v>
      </c>
      <c r="W300" s="83">
        <v>-37.250699999999995</v>
      </c>
      <c r="X300" s="83">
        <v>-60.856600000000014</v>
      </c>
      <c r="Y300" s="83">
        <v>-446.95078000000001</v>
      </c>
      <c r="Z300" s="29"/>
      <c r="AA300" s="83">
        <v>-551.79700000000003</v>
      </c>
      <c r="AB300" s="82">
        <v>104.85</v>
      </c>
      <c r="AC300" s="29"/>
      <c r="AD300" s="83">
        <v>-551.79700000000003</v>
      </c>
      <c r="AE300" s="82">
        <v>104.85</v>
      </c>
    </row>
    <row r="301" spans="1:33" ht="18" customHeight="1" x14ac:dyDescent="0.2">
      <c r="A301" s="52" t="s">
        <v>331</v>
      </c>
      <c r="B301" s="52" t="s">
        <v>334</v>
      </c>
      <c r="C301" s="9">
        <v>3.77947135668249E-2</v>
      </c>
      <c r="D301" s="9">
        <v>3.77947135668249E-2</v>
      </c>
      <c r="F301" s="128" t="s">
        <v>335</v>
      </c>
      <c r="H301" s="83">
        <v>-2231.1714999999999</v>
      </c>
      <c r="I301" s="83">
        <v>-2175.6298299999999</v>
      </c>
      <c r="J301" s="83">
        <v>-2175.6298299999999</v>
      </c>
      <c r="K301" s="108">
        <v>-2734.7739999999999</v>
      </c>
      <c r="L301" s="108">
        <v>-2734.7739999999999</v>
      </c>
      <c r="M301" s="83">
        <v>-224.05937</v>
      </c>
      <c r="N301" s="83">
        <v>-257.19468999999998</v>
      </c>
      <c r="O301" s="83">
        <v>-188.43515000000002</v>
      </c>
      <c r="P301" s="83">
        <v>-265.38099999999997</v>
      </c>
      <c r="Q301" s="83">
        <v>-166.85396000000003</v>
      </c>
      <c r="R301" s="83">
        <v>-120.09097999999994</v>
      </c>
      <c r="S301" s="83">
        <v>-216.51666</v>
      </c>
      <c r="T301" s="83">
        <v>-280.49563000000012</v>
      </c>
      <c r="U301" s="83">
        <v>-181.76324</v>
      </c>
      <c r="V301" s="83">
        <v>-211.35939000000008</v>
      </c>
      <c r="W301" s="83">
        <v>-225.30555000000004</v>
      </c>
      <c r="X301" s="83">
        <v>-293.95403999999962</v>
      </c>
      <c r="Y301" s="83">
        <v>-2631.4096599999998</v>
      </c>
      <c r="Z301" s="29"/>
      <c r="AA301" s="83">
        <v>-2734.7739999999999</v>
      </c>
      <c r="AB301" s="82">
        <v>103.36</v>
      </c>
      <c r="AC301" s="29"/>
      <c r="AD301" s="83">
        <v>-2734.7739999999999</v>
      </c>
      <c r="AE301" s="82">
        <v>103.36</v>
      </c>
    </row>
    <row r="302" spans="1:33" s="62" customFormat="1" ht="18" customHeight="1" x14ac:dyDescent="0.2">
      <c r="A302" s="57"/>
      <c r="B302" s="57"/>
      <c r="C302" s="9">
        <v>6.3351742591290436E-2</v>
      </c>
      <c r="D302" s="9">
        <v>6.3351742591290436E-2</v>
      </c>
      <c r="E302" s="26"/>
      <c r="F302" s="122" t="s">
        <v>336</v>
      </c>
      <c r="G302" s="26"/>
      <c r="H302" s="84">
        <v>-2572.3066799999997</v>
      </c>
      <c r="I302" s="84">
        <v>-2443.2155699999998</v>
      </c>
      <c r="J302" s="84">
        <v>-2443.2155699999998</v>
      </c>
      <c r="K302" s="130">
        <v>-3286.5709999999999</v>
      </c>
      <c r="L302" s="130">
        <v>-3286.5709999999999</v>
      </c>
      <c r="M302" s="84">
        <v>-269.32353000000001</v>
      </c>
      <c r="N302" s="84">
        <v>-293.45357999999999</v>
      </c>
      <c r="O302" s="84">
        <v>-222.14015000000001</v>
      </c>
      <c r="P302" s="84">
        <v>-295.97829999999999</v>
      </c>
      <c r="Q302" s="84">
        <v>-199.05038000000005</v>
      </c>
      <c r="R302" s="84">
        <v>-157.53886999999995</v>
      </c>
      <c r="S302" s="84">
        <v>-247.73713000000001</v>
      </c>
      <c r="T302" s="84">
        <v>-311.28800000000012</v>
      </c>
      <c r="U302" s="84">
        <v>-213.63545999999997</v>
      </c>
      <c r="V302" s="84">
        <v>-250.84815000000009</v>
      </c>
      <c r="W302" s="84">
        <v>-262.55625000000003</v>
      </c>
      <c r="X302" s="84">
        <v>-354.81063999999964</v>
      </c>
      <c r="Y302" s="84">
        <v>-3078.3604399999999</v>
      </c>
      <c r="Z302" s="29"/>
      <c r="AA302" s="84">
        <v>-3286.5709999999999</v>
      </c>
      <c r="AB302" s="82">
        <v>208.21</v>
      </c>
      <c r="AC302" s="29"/>
      <c r="AD302" s="84">
        <v>-3286.5709999999999</v>
      </c>
      <c r="AE302" s="82">
        <v>208.21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6.2681222474387413E-2</v>
      </c>
      <c r="I303" s="78">
        <v>5.810535581134401E-2</v>
      </c>
      <c r="J303" s="78">
        <v>5.810535581134401E-2</v>
      </c>
      <c r="K303" s="131">
        <v>7.4835426528238339E-2</v>
      </c>
      <c r="L303" s="131">
        <v>7.4835426528238339E-2</v>
      </c>
      <c r="M303" s="78">
        <v>7.009132416526262E-2</v>
      </c>
      <c r="N303" s="78">
        <v>8.5918794334962384E-2</v>
      </c>
      <c r="O303" s="78">
        <v>7.5308970318169521E-2</v>
      </c>
      <c r="P303" s="78">
        <v>0.11650611131164446</v>
      </c>
      <c r="Q303" s="78">
        <v>6.363366897192399E-2</v>
      </c>
      <c r="R303" s="78">
        <v>4.6063768104076676E-2</v>
      </c>
      <c r="S303" s="78">
        <v>7.3128695183468817E-2</v>
      </c>
      <c r="T303" s="78">
        <v>9.6800033833118165E-2</v>
      </c>
      <c r="U303" s="78">
        <v>5.5343579694868007E-2</v>
      </c>
      <c r="V303" s="78">
        <v>6.1331391219412182E-2</v>
      </c>
      <c r="W303" s="78">
        <v>6.3446356422053804E-2</v>
      </c>
      <c r="X303" s="78">
        <v>8.3364380229794852E-2</v>
      </c>
      <c r="Y303" s="78">
        <v>7.2870500445019026E-2</v>
      </c>
      <c r="Z303" s="29"/>
      <c r="AA303" s="78">
        <v>7.4835426528238339E-2</v>
      </c>
      <c r="AB303" s="79"/>
      <c r="AC303" s="29"/>
      <c r="AD303" s="78">
        <v>7.4835426528238339E-2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-7.8981602947451636E-3</v>
      </c>
      <c r="D305" s="9">
        <v>-7.8981602947451636E-3</v>
      </c>
      <c r="E305" s="26"/>
      <c r="F305" s="123" t="s">
        <v>337</v>
      </c>
      <c r="G305" s="26"/>
      <c r="H305" s="99">
        <v>3026.3886100000009</v>
      </c>
      <c r="I305" s="99">
        <v>3627.072470000006</v>
      </c>
      <c r="J305" s="99">
        <v>3627.072470000006</v>
      </c>
      <c r="K305" s="136">
        <v>3388.130780000005</v>
      </c>
      <c r="L305" s="136">
        <v>3388.130780000005</v>
      </c>
      <c r="M305" s="99">
        <v>-424.41003000000057</v>
      </c>
      <c r="N305" s="99">
        <v>-512.27474000000041</v>
      </c>
      <c r="O305" s="99">
        <v>-224.84793999999999</v>
      </c>
      <c r="P305" s="99">
        <v>-477.00506000000007</v>
      </c>
      <c r="Q305" s="99">
        <v>60.255719999991442</v>
      </c>
      <c r="R305" s="99">
        <v>536.37215000000856</v>
      </c>
      <c r="S305" s="99">
        <v>634.0623700000009</v>
      </c>
      <c r="T305" s="99">
        <v>132.73383000001115</v>
      </c>
      <c r="U305" s="99">
        <v>644.71847999999841</v>
      </c>
      <c r="V305" s="99">
        <v>746.62711999997828</v>
      </c>
      <c r="W305" s="99">
        <v>358.04040000001174</v>
      </c>
      <c r="X305" s="99">
        <v>1887.0979500000017</v>
      </c>
      <c r="Y305" s="99">
        <v>3361.3702499999958</v>
      </c>
      <c r="Z305" s="29"/>
      <c r="AA305" s="99">
        <v>3388.130780000005</v>
      </c>
      <c r="AB305" s="82">
        <v>-26.76</v>
      </c>
      <c r="AC305" s="29"/>
      <c r="AD305" s="99">
        <v>3388.130780000005</v>
      </c>
      <c r="AE305" s="82">
        <v>-26.76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7.3746159131135233E-2</v>
      </c>
      <c r="I306" s="78">
        <v>8.6260229760602228E-2</v>
      </c>
      <c r="J306" s="78">
        <v>8.6260229760602228E-2</v>
      </c>
      <c r="K306" s="131">
        <v>7.7147949049253234E-2</v>
      </c>
      <c r="L306" s="131">
        <v>7.7147949049253234E-2</v>
      </c>
      <c r="M306" s="78">
        <v>-0.11045251408860887</v>
      </c>
      <c r="N306" s="78">
        <v>-0.14998633865382172</v>
      </c>
      <c r="O306" s="78">
        <v>-7.6226953297553635E-2</v>
      </c>
      <c r="P306" s="78">
        <v>-0.187763780711551</v>
      </c>
      <c r="Q306" s="78">
        <v>1.9262924994890209E-2</v>
      </c>
      <c r="R306" s="78">
        <v>0.15683318240816016</v>
      </c>
      <c r="S306" s="78">
        <v>0.18716675123764406</v>
      </c>
      <c r="T306" s="78">
        <v>4.1275729340033762E-2</v>
      </c>
      <c r="U306" s="78">
        <v>0.16701828703265872</v>
      </c>
      <c r="V306" s="78">
        <v>0.1825474096250726</v>
      </c>
      <c r="W306" s="78">
        <v>8.6519969842254588E-2</v>
      </c>
      <c r="X306" s="78">
        <v>0.44338228141824237</v>
      </c>
      <c r="Y306" s="78">
        <v>7.9569867490402915E-2</v>
      </c>
      <c r="Z306" s="29"/>
      <c r="AA306" s="78">
        <v>7.7147949049253234E-2</v>
      </c>
      <c r="AB306" s="79"/>
      <c r="AC306" s="29"/>
      <c r="AD306" s="78">
        <v>7.7147949049253234E-2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-173.18199999999999</v>
      </c>
      <c r="I308" s="310">
        <v>-160.922</v>
      </c>
      <c r="J308" s="310">
        <v>-160.922</v>
      </c>
      <c r="K308" s="136">
        <v>-143.851</v>
      </c>
      <c r="L308" s="136">
        <v>-143.851</v>
      </c>
      <c r="M308" s="310">
        <v>-13.122</v>
      </c>
      <c r="N308" s="310">
        <v>-11.625</v>
      </c>
      <c r="O308" s="310">
        <v>-12.411000000000001</v>
      </c>
      <c r="P308" s="310">
        <v>-11.161000000000001</v>
      </c>
      <c r="Q308" s="310">
        <v>-10.826000000000001</v>
      </c>
      <c r="R308" s="310">
        <v>-10.556999999999995</v>
      </c>
      <c r="S308" s="310">
        <v>-10.275000000000006</v>
      </c>
      <c r="T308" s="310">
        <v>-12.457999999999998</v>
      </c>
      <c r="U308" s="310">
        <v>-12.287999999999997</v>
      </c>
      <c r="V308" s="310">
        <v>-10.567999999999998</v>
      </c>
      <c r="W308" s="310">
        <v>-11.921999999999997</v>
      </c>
      <c r="X308" s="310">
        <v>-10.788000000000011</v>
      </c>
      <c r="Y308" s="310">
        <v>-138.001</v>
      </c>
      <c r="AA308" s="310">
        <v>-143.851</v>
      </c>
      <c r="AB308" s="82">
        <v>5.85</v>
      </c>
      <c r="AD308" s="310">
        <v>-143.851</v>
      </c>
      <c r="AE308" s="82">
        <v>5.85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3200.0836100000001</v>
      </c>
      <c r="I310" s="310">
        <v>3789.96947</v>
      </c>
      <c r="J310" s="310">
        <v>3789.96947</v>
      </c>
      <c r="K310" s="136">
        <v>3526.9817800000201</v>
      </c>
      <c r="L310" s="136">
        <v>3526.9817800000201</v>
      </c>
      <c r="M310" s="310">
        <v>-411.28802999999903</v>
      </c>
      <c r="N310" s="310">
        <v>-500.64973999999995</v>
      </c>
      <c r="O310" s="310">
        <v>-212.43694000000107</v>
      </c>
      <c r="P310" s="310">
        <v>-465.8440599999999</v>
      </c>
      <c r="Q310" s="310">
        <v>71.081719999999905</v>
      </c>
      <c r="R310" s="310">
        <v>546.92915000000005</v>
      </c>
      <c r="S310" s="310">
        <v>644.33737000000292</v>
      </c>
      <c r="T310" s="310">
        <v>145.19183000000106</v>
      </c>
      <c r="U310" s="310">
        <v>657.00647999999603</v>
      </c>
      <c r="V310" s="310">
        <v>757.19511999999986</v>
      </c>
      <c r="W310" s="310">
        <v>369.96240000000012</v>
      </c>
      <c r="X310" s="310">
        <v>1897.8859500000001</v>
      </c>
      <c r="Y310" s="310">
        <v>3499.3712500000001</v>
      </c>
      <c r="AA310" s="310">
        <v>3526.9817800000201</v>
      </c>
      <c r="AB310" s="82">
        <v>-27.61</v>
      </c>
      <c r="AD310" s="310">
        <v>3526.9817800000201</v>
      </c>
      <c r="AE310" s="82">
        <v>-27.61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10078.834999999999</v>
      </c>
      <c r="I352" s="83">
        <v>10098.275</v>
      </c>
      <c r="J352" s="83">
        <v>10098.275</v>
      </c>
      <c r="K352" s="108">
        <v>10876.15</v>
      </c>
      <c r="L352" s="108">
        <v>10876.15</v>
      </c>
      <c r="M352" s="83">
        <v>843.50599999999997</v>
      </c>
      <c r="N352" s="83">
        <v>1661.258</v>
      </c>
      <c r="O352" s="83">
        <v>2234.66</v>
      </c>
      <c r="P352" s="83">
        <v>2440.748</v>
      </c>
      <c r="Q352" s="83">
        <v>3053.9949999999999</v>
      </c>
      <c r="R352" s="83">
        <v>3934.3310000000001</v>
      </c>
      <c r="S352" s="83">
        <v>4881.2610000000004</v>
      </c>
      <c r="T352" s="83">
        <v>5492.5349999999999</v>
      </c>
      <c r="U352" s="83">
        <v>6554.8440000000001</v>
      </c>
      <c r="V352" s="83">
        <v>7539.277</v>
      </c>
      <c r="W352" s="83">
        <v>8883.1949999999997</v>
      </c>
      <c r="X352" s="83">
        <v>10035.305</v>
      </c>
      <c r="Y352" s="83">
        <v>10035.305</v>
      </c>
      <c r="AA352" s="83">
        <v>10876.15</v>
      </c>
      <c r="AB352" s="42"/>
      <c r="AD352" s="83">
        <v>10876.15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3425</v>
      </c>
      <c r="I355" s="83">
        <v>2349</v>
      </c>
      <c r="J355" s="83">
        <v>2349</v>
      </c>
      <c r="K355" s="110"/>
      <c r="L355" s="110"/>
      <c r="M355" s="83">
        <v>201</v>
      </c>
      <c r="N355" s="83">
        <v>237</v>
      </c>
      <c r="O355" s="83">
        <v>115</v>
      </c>
      <c r="P355" s="83">
        <v>28</v>
      </c>
      <c r="Q355" s="83">
        <v>165</v>
      </c>
      <c r="R355" s="83">
        <v>318</v>
      </c>
      <c r="S355" s="83">
        <v>187</v>
      </c>
      <c r="T355" s="83">
        <v>243</v>
      </c>
      <c r="U355" s="83">
        <v>379</v>
      </c>
      <c r="V355" s="83">
        <v>379</v>
      </c>
      <c r="W355" s="83">
        <v>468</v>
      </c>
      <c r="X355" s="83">
        <v>373</v>
      </c>
      <c r="Y355" s="83">
        <v>3093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1197</v>
      </c>
      <c r="I356" s="83">
        <v>912</v>
      </c>
      <c r="J356" s="83">
        <v>912</v>
      </c>
      <c r="K356" s="110"/>
      <c r="L356" s="110"/>
      <c r="M356" s="83">
        <v>73</v>
      </c>
      <c r="N356" s="83">
        <v>96</v>
      </c>
      <c r="O356" s="83">
        <v>75</v>
      </c>
      <c r="P356" s="83">
        <v>17</v>
      </c>
      <c r="Q356" s="83">
        <v>82</v>
      </c>
      <c r="R356" s="83">
        <v>130</v>
      </c>
      <c r="S356" s="83">
        <v>137</v>
      </c>
      <c r="T356" s="83">
        <v>61</v>
      </c>
      <c r="U356" s="83">
        <v>111</v>
      </c>
      <c r="V356" s="83">
        <v>70</v>
      </c>
      <c r="W356" s="83">
        <v>109</v>
      </c>
      <c r="X356" s="83">
        <v>144</v>
      </c>
      <c r="Y356" s="83">
        <v>1105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7</v>
      </c>
      <c r="I357" s="83">
        <v>13</v>
      </c>
      <c r="J357" s="83">
        <v>13</v>
      </c>
      <c r="K357" s="110"/>
      <c r="L357" s="110"/>
      <c r="M357" s="83">
        <v>1</v>
      </c>
      <c r="N357" s="83">
        <v>2</v>
      </c>
      <c r="O357" s="83">
        <v>0</v>
      </c>
      <c r="P357" s="83">
        <v>0</v>
      </c>
      <c r="Q357" s="83">
        <v>3</v>
      </c>
      <c r="R357" s="83">
        <v>0</v>
      </c>
      <c r="S357" s="83">
        <v>1</v>
      </c>
      <c r="T357" s="83">
        <v>1</v>
      </c>
      <c r="U357" s="83">
        <v>1</v>
      </c>
      <c r="V357" s="83">
        <v>0</v>
      </c>
      <c r="W357" s="83">
        <v>6</v>
      </c>
      <c r="X357" s="83">
        <v>0</v>
      </c>
      <c r="Y357" s="83">
        <v>15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15</v>
      </c>
      <c r="I358" s="83">
        <v>7</v>
      </c>
      <c r="J358" s="83">
        <v>7</v>
      </c>
      <c r="K358" s="110"/>
      <c r="L358" s="110"/>
      <c r="M358" s="83">
        <v>2</v>
      </c>
      <c r="N358" s="83">
        <v>0</v>
      </c>
      <c r="O358" s="83">
        <v>2</v>
      </c>
      <c r="P358" s="83">
        <v>0</v>
      </c>
      <c r="Q358" s="83">
        <v>0</v>
      </c>
      <c r="R358" s="83">
        <v>0</v>
      </c>
      <c r="S358" s="83">
        <v>0</v>
      </c>
      <c r="T358" s="83">
        <v>1</v>
      </c>
      <c r="U358" s="83">
        <v>0</v>
      </c>
      <c r="V358" s="83">
        <v>2</v>
      </c>
      <c r="W358" s="83">
        <v>1</v>
      </c>
      <c r="X358" s="83">
        <v>0</v>
      </c>
      <c r="Y358" s="83">
        <v>8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5</v>
      </c>
      <c r="I359" s="83">
        <v>5</v>
      </c>
      <c r="J359" s="83">
        <v>5</v>
      </c>
      <c r="K359" s="110"/>
      <c r="L359" s="110"/>
      <c r="M359" s="83">
        <v>1</v>
      </c>
      <c r="N359" s="83">
        <v>0</v>
      </c>
      <c r="O359" s="83">
        <v>0</v>
      </c>
      <c r="P359" s="83">
        <v>0</v>
      </c>
      <c r="Q359" s="83">
        <v>2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3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4649</v>
      </c>
      <c r="I360" s="101">
        <v>3286</v>
      </c>
      <c r="J360" s="101">
        <v>3286</v>
      </c>
      <c r="K360" s="111"/>
      <c r="L360" s="111"/>
      <c r="M360" s="101">
        <v>278</v>
      </c>
      <c r="N360" s="101">
        <v>335</v>
      </c>
      <c r="O360" s="101">
        <v>192</v>
      </c>
      <c r="P360" s="101">
        <v>45</v>
      </c>
      <c r="Q360" s="101">
        <v>252</v>
      </c>
      <c r="R360" s="101">
        <v>448</v>
      </c>
      <c r="S360" s="101">
        <v>325</v>
      </c>
      <c r="T360" s="101">
        <v>306</v>
      </c>
      <c r="U360" s="101">
        <v>491</v>
      </c>
      <c r="V360" s="101">
        <v>451</v>
      </c>
      <c r="W360" s="101">
        <v>584</v>
      </c>
      <c r="X360" s="101">
        <v>517</v>
      </c>
      <c r="Y360" s="101">
        <v>4224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-6.9625686813186816E-2</v>
      </c>
      <c r="D362" s="9">
        <v>-6.9625686813186816E-2</v>
      </c>
      <c r="F362" s="72" t="s">
        <v>120</v>
      </c>
      <c r="H362" s="82">
        <v>23706</v>
      </c>
      <c r="I362" s="82">
        <v>22657</v>
      </c>
      <c r="J362" s="82">
        <v>22657</v>
      </c>
      <c r="K362" s="112">
        <v>23296</v>
      </c>
      <c r="L362" s="112">
        <v>23296</v>
      </c>
      <c r="M362" s="82">
        <v>3067</v>
      </c>
      <c r="N362" s="82">
        <v>1784</v>
      </c>
      <c r="O362" s="82">
        <v>1568</v>
      </c>
      <c r="P362" s="82">
        <v>1349</v>
      </c>
      <c r="Q362" s="82">
        <v>1209</v>
      </c>
      <c r="R362" s="82">
        <v>1422</v>
      </c>
      <c r="S362" s="82">
        <v>1339</v>
      </c>
      <c r="T362" s="82">
        <v>1074</v>
      </c>
      <c r="U362" s="82">
        <v>2209</v>
      </c>
      <c r="V362" s="82">
        <v>2845</v>
      </c>
      <c r="W362" s="82">
        <v>2482</v>
      </c>
      <c r="X362" s="82">
        <v>1326</v>
      </c>
      <c r="Y362" s="82">
        <v>21674</v>
      </c>
      <c r="AA362" s="82">
        <v>23296</v>
      </c>
      <c r="AB362" s="82">
        <v>-1622</v>
      </c>
      <c r="AD362" s="82">
        <v>23296</v>
      </c>
      <c r="AE362" s="82">
        <v>-1622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0.13537850364158022</v>
      </c>
      <c r="N363" s="102">
        <v>7.8729037952338918E-2</v>
      </c>
      <c r="O363" s="102">
        <v>6.9202930532262341E-2</v>
      </c>
      <c r="P363" s="102">
        <v>5.9663865546218491E-2</v>
      </c>
      <c r="Q363" s="102">
        <v>5.3704690831556504E-2</v>
      </c>
      <c r="R363" s="102">
        <v>6.3363336601015952E-2</v>
      </c>
      <c r="S363" s="102">
        <v>5.9792801643297311E-2</v>
      </c>
      <c r="T363" s="102">
        <v>4.8213323756509247E-2</v>
      </c>
      <c r="U363" s="102">
        <v>9.9580760041473204E-2</v>
      </c>
      <c r="V363" s="102">
        <v>0.12942996224011646</v>
      </c>
      <c r="W363" s="102">
        <v>0.1125674633770239</v>
      </c>
      <c r="X363" s="102">
        <v>6.1179293162314297E-2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23706</v>
      </c>
      <c r="I364" s="88">
        <v>22657</v>
      </c>
      <c r="J364" s="88">
        <v>22657</v>
      </c>
      <c r="K364" s="108">
        <v>0</v>
      </c>
      <c r="L364" s="108">
        <v>0</v>
      </c>
      <c r="M364" s="88">
        <v>22655</v>
      </c>
      <c r="N364" s="88">
        <v>22660</v>
      </c>
      <c r="O364" s="88">
        <v>22658</v>
      </c>
      <c r="P364" s="88">
        <v>22610</v>
      </c>
      <c r="Q364" s="88">
        <v>22512</v>
      </c>
      <c r="R364" s="88">
        <v>22442</v>
      </c>
      <c r="S364" s="88">
        <v>22394</v>
      </c>
      <c r="T364" s="88">
        <v>22276</v>
      </c>
      <c r="U364" s="88">
        <v>22183</v>
      </c>
      <c r="V364" s="88">
        <v>21981</v>
      </c>
      <c r="W364" s="88">
        <v>22049</v>
      </c>
      <c r="X364" s="88">
        <v>21674</v>
      </c>
      <c r="Y364" s="88">
        <v>21674</v>
      </c>
      <c r="AA364" s="88">
        <v>0</v>
      </c>
      <c r="AB364" s="82">
        <v>21674</v>
      </c>
      <c r="AD364" s="88">
        <v>0</v>
      </c>
      <c r="AE364" s="82">
        <v>21674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23296</v>
      </c>
      <c r="L365" s="108">
        <v>23296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23296</v>
      </c>
      <c r="AB365" s="82">
        <v>-23296</v>
      </c>
      <c r="AD365" s="88">
        <v>23296</v>
      </c>
      <c r="AE365" s="82">
        <v>-23296</v>
      </c>
    </row>
    <row r="366" spans="1:31" ht="18" customHeight="1" collapsed="1" x14ac:dyDescent="0.2">
      <c r="A366" s="54"/>
      <c r="B366" s="54"/>
      <c r="C366" s="9">
        <v>-6.9625686813186816E-2</v>
      </c>
      <c r="D366" s="9">
        <v>-6.9625686813186816E-2</v>
      </c>
      <c r="F366" s="129" t="s">
        <v>112</v>
      </c>
      <c r="H366" s="80">
        <v>23706</v>
      </c>
      <c r="I366" s="80">
        <v>22657</v>
      </c>
      <c r="J366" s="80">
        <v>22657</v>
      </c>
      <c r="K366" s="114">
        <v>23296</v>
      </c>
      <c r="L366" s="114">
        <v>23296</v>
      </c>
      <c r="M366" s="80">
        <v>22655</v>
      </c>
      <c r="N366" s="80">
        <v>22660</v>
      </c>
      <c r="O366" s="80">
        <v>22658</v>
      </c>
      <c r="P366" s="80">
        <v>22610</v>
      </c>
      <c r="Q366" s="80">
        <v>22512</v>
      </c>
      <c r="R366" s="80">
        <v>22442</v>
      </c>
      <c r="S366" s="80">
        <v>22394</v>
      </c>
      <c r="T366" s="80">
        <v>22276</v>
      </c>
      <c r="U366" s="80">
        <v>22183</v>
      </c>
      <c r="V366" s="80">
        <v>21981</v>
      </c>
      <c r="W366" s="80">
        <v>22049</v>
      </c>
      <c r="X366" s="80">
        <v>21674</v>
      </c>
      <c r="Y366" s="80">
        <v>21674</v>
      </c>
      <c r="AA366" s="80">
        <v>23296</v>
      </c>
      <c r="AB366" s="82">
        <v>-1622</v>
      </c>
      <c r="AD366" s="80">
        <v>23296</v>
      </c>
      <c r="AE366" s="82">
        <v>-1622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23706</v>
      </c>
      <c r="I367" s="282">
        <v>22657</v>
      </c>
      <c r="J367" s="282">
        <v>22657</v>
      </c>
      <c r="K367" s="282">
        <v>23296</v>
      </c>
      <c r="L367" s="282">
        <v>23296</v>
      </c>
      <c r="M367" s="282">
        <v>22655</v>
      </c>
      <c r="N367" s="282">
        <v>22660</v>
      </c>
      <c r="O367" s="282">
        <v>22658</v>
      </c>
      <c r="P367" s="282">
        <v>22610</v>
      </c>
      <c r="Q367" s="282">
        <v>22512</v>
      </c>
      <c r="R367" s="282">
        <v>22442</v>
      </c>
      <c r="S367" s="282">
        <v>22394</v>
      </c>
      <c r="T367" s="282">
        <v>22276</v>
      </c>
      <c r="U367" s="282">
        <v>22183</v>
      </c>
      <c r="V367" s="282">
        <v>21981</v>
      </c>
      <c r="W367" s="282">
        <v>22049</v>
      </c>
      <c r="X367" s="282">
        <v>21674</v>
      </c>
      <c r="Y367" s="282">
        <v>21674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2286</v>
      </c>
      <c r="I371" s="83">
        <v>1833</v>
      </c>
      <c r="J371" s="83">
        <v>1833</v>
      </c>
      <c r="K371" s="108"/>
      <c r="L371" s="108"/>
      <c r="M371" s="83">
        <v>217</v>
      </c>
      <c r="N371" s="83">
        <v>170</v>
      </c>
      <c r="O371" s="83">
        <v>103</v>
      </c>
      <c r="P371" s="83">
        <v>3</v>
      </c>
      <c r="Q371" s="83">
        <v>62</v>
      </c>
      <c r="R371" s="83">
        <v>136</v>
      </c>
      <c r="S371" s="83">
        <v>148</v>
      </c>
      <c r="T371" s="83">
        <v>98</v>
      </c>
      <c r="U371" s="83">
        <v>177</v>
      </c>
      <c r="V371" s="83">
        <v>203</v>
      </c>
      <c r="W371" s="83">
        <v>246</v>
      </c>
      <c r="X371" s="83">
        <v>107</v>
      </c>
      <c r="Y371" s="83">
        <v>1670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-2455</v>
      </c>
      <c r="I372" s="83">
        <v>-2538</v>
      </c>
      <c r="J372" s="83">
        <v>-2538</v>
      </c>
      <c r="K372" s="108"/>
      <c r="L372" s="108"/>
      <c r="M372" s="83">
        <v>-157</v>
      </c>
      <c r="N372" s="83">
        <v>-132</v>
      </c>
      <c r="O372" s="83">
        <v>-92</v>
      </c>
      <c r="P372" s="83">
        <v>-48</v>
      </c>
      <c r="Q372" s="83">
        <v>-121</v>
      </c>
      <c r="R372" s="83">
        <v>-198</v>
      </c>
      <c r="S372" s="83">
        <v>-163</v>
      </c>
      <c r="T372" s="83">
        <v>-200</v>
      </c>
      <c r="U372" s="83">
        <v>-246</v>
      </c>
      <c r="V372" s="83">
        <v>-384</v>
      </c>
      <c r="W372" s="83">
        <v>-165</v>
      </c>
      <c r="X372" s="83">
        <v>-444</v>
      </c>
      <c r="Y372" s="83">
        <v>-2350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-421</v>
      </c>
      <c r="I373" s="83">
        <v>-344</v>
      </c>
      <c r="J373" s="83">
        <v>-344</v>
      </c>
      <c r="K373" s="108"/>
      <c r="L373" s="108"/>
      <c r="M373" s="83">
        <v>-62</v>
      </c>
      <c r="N373" s="83">
        <v>-33</v>
      </c>
      <c r="O373" s="83">
        <v>-13</v>
      </c>
      <c r="P373" s="83">
        <v>-3</v>
      </c>
      <c r="Q373" s="83">
        <v>-39</v>
      </c>
      <c r="R373" s="83">
        <v>-8</v>
      </c>
      <c r="S373" s="83">
        <v>-33</v>
      </c>
      <c r="T373" s="83">
        <v>-16</v>
      </c>
      <c r="U373" s="83">
        <v>-24</v>
      </c>
      <c r="V373" s="83">
        <v>-21</v>
      </c>
      <c r="W373" s="83">
        <v>-13</v>
      </c>
      <c r="X373" s="83">
        <v>-38</v>
      </c>
      <c r="Y373" s="83">
        <v>-303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-2.5383411580594681</v>
      </c>
      <c r="D374" s="9">
        <v>-2.5383411580594681</v>
      </c>
      <c r="F374" s="129" t="s">
        <v>118</v>
      </c>
      <c r="H374" s="80">
        <v>-590</v>
      </c>
      <c r="I374" s="80">
        <v>-1049</v>
      </c>
      <c r="J374" s="80">
        <v>-1049</v>
      </c>
      <c r="K374" s="114">
        <v>639</v>
      </c>
      <c r="L374" s="114">
        <v>639</v>
      </c>
      <c r="M374" s="80">
        <v>-2</v>
      </c>
      <c r="N374" s="80">
        <v>5</v>
      </c>
      <c r="O374" s="80">
        <v>-2</v>
      </c>
      <c r="P374" s="80">
        <v>-48</v>
      </c>
      <c r="Q374" s="80">
        <v>-98</v>
      </c>
      <c r="R374" s="80">
        <v>-70</v>
      </c>
      <c r="S374" s="80">
        <v>-48</v>
      </c>
      <c r="T374" s="80">
        <v>-118</v>
      </c>
      <c r="U374" s="80">
        <v>-93</v>
      </c>
      <c r="V374" s="80">
        <v>-202</v>
      </c>
      <c r="W374" s="80">
        <v>68</v>
      </c>
      <c r="X374" s="80">
        <v>-375</v>
      </c>
      <c r="Y374" s="80">
        <v>-983</v>
      </c>
      <c r="AA374" s="80">
        <v>639</v>
      </c>
      <c r="AB374" s="82">
        <v>-1622</v>
      </c>
      <c r="AD374" s="80">
        <v>639</v>
      </c>
      <c r="AE374" s="82">
        <v>-1622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10.293493796286022</v>
      </c>
      <c r="I376" s="103">
        <v>11.446588482663374</v>
      </c>
      <c r="J376" s="103">
        <v>11.446588482663374</v>
      </c>
      <c r="K376" s="105">
        <v>10.790452823691458</v>
      </c>
      <c r="L376" s="105">
        <v>10.790452823691458</v>
      </c>
      <c r="M376" s="103">
        <v>11.245732915761712</v>
      </c>
      <c r="N376" s="103">
        <v>10.797773944805197</v>
      </c>
      <c r="O376" s="103">
        <v>10.071726651008563</v>
      </c>
      <c r="P376" s="103">
        <v>5.0960158714750357</v>
      </c>
      <c r="Q376" s="103">
        <v>8.2137053155670134</v>
      </c>
      <c r="R376" s="103">
        <v>10.501272834518998</v>
      </c>
      <c r="S376" s="103">
        <v>11.252730636363641</v>
      </c>
      <c r="T376" s="103">
        <v>12.174972925878745</v>
      </c>
      <c r="U376" s="103">
        <v>13.580810813568998</v>
      </c>
      <c r="V376" s="103">
        <v>15.14159731436153</v>
      </c>
      <c r="W376" s="103">
        <v>18.623386311865818</v>
      </c>
      <c r="X376" s="103">
        <v>16.154337497491472</v>
      </c>
      <c r="Y376" s="103">
        <v>11.719736664787339</v>
      </c>
      <c r="AA376" s="103">
        <v>10.790452823691458</v>
      </c>
      <c r="AB376" s="42"/>
      <c r="AD376" s="103">
        <v>10.790452823691458</v>
      </c>
      <c r="AE376" s="42"/>
    </row>
    <row r="377" spans="1:33" ht="15" x14ac:dyDescent="0.2">
      <c r="F377" s="124" t="s">
        <v>384</v>
      </c>
      <c r="H377" s="103">
        <v>34.354293636173729</v>
      </c>
      <c r="I377" s="103">
        <v>43.243340356086655</v>
      </c>
      <c r="J377" s="103">
        <v>43.243340356086655</v>
      </c>
      <c r="K377" s="105">
        <v>35.571440734083808</v>
      </c>
      <c r="L377" s="105">
        <v>35.571440734083808</v>
      </c>
      <c r="M377" s="103">
        <v>41.059186845086373</v>
      </c>
      <c r="N377" s="103">
        <v>39.068597650513958</v>
      </c>
      <c r="O377" s="103">
        <v>41.680478845054296</v>
      </c>
      <c r="P377" s="103">
        <v>54.541929870129884</v>
      </c>
      <c r="Q377" s="103">
        <v>32.17034581930416</v>
      </c>
      <c r="R377" s="103">
        <v>44.067222472247188</v>
      </c>
      <c r="S377" s="103">
        <v>47.121987589462513</v>
      </c>
      <c r="T377" s="103">
        <v>45.792998942917556</v>
      </c>
      <c r="U377" s="103">
        <v>44.411843879321864</v>
      </c>
      <c r="V377" s="103">
        <v>49.402879907448806</v>
      </c>
      <c r="W377" s="103">
        <v>48.737207695434293</v>
      </c>
      <c r="X377" s="103">
        <v>45.382417899929415</v>
      </c>
      <c r="Y377" s="103">
        <v>43.792103485041167</v>
      </c>
      <c r="AA377" s="103">
        <v>35.571440734083808</v>
      </c>
      <c r="AB377" s="42"/>
      <c r="AD377" s="103">
        <v>35.571440734083808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123.12746149235514</v>
      </c>
      <c r="I379" s="103">
        <v>128.0745799730484</v>
      </c>
      <c r="J379" s="103">
        <v>128.0745799730484</v>
      </c>
      <c r="K379" s="105">
        <v>127.18996733467955</v>
      </c>
      <c r="L379" s="105">
        <v>127.18996733467955</v>
      </c>
      <c r="M379" s="103">
        <v>9.3712007777579114</v>
      </c>
      <c r="N379" s="103">
        <v>9.0259241921018329</v>
      </c>
      <c r="O379" s="103">
        <v>10.086002479978365</v>
      </c>
      <c r="P379" s="103">
        <v>12.702320018171237</v>
      </c>
      <c r="Q379" s="103">
        <v>10.509024764741055</v>
      </c>
      <c r="R379" s="103">
        <v>12.237307768966174</v>
      </c>
      <c r="S379" s="103">
        <v>10.048032220252123</v>
      </c>
      <c r="T379" s="103">
        <v>8.0559632883207168</v>
      </c>
      <c r="U379" s="103">
        <v>11.6312546908313</v>
      </c>
      <c r="V379" s="103">
        <v>12.113617521923381</v>
      </c>
      <c r="W379" s="103">
        <v>11.671790380098649</v>
      </c>
      <c r="X379" s="103">
        <v>16.527749850171841</v>
      </c>
      <c r="Y379" s="103">
        <v>133.86096589679687</v>
      </c>
      <c r="Z379" s="26"/>
      <c r="AA379" s="103">
        <v>127.18996733467955</v>
      </c>
      <c r="AB379" s="42"/>
      <c r="AC379" s="26"/>
      <c r="AD379" s="103">
        <v>127.18996733467955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4.4423675973253829</v>
      </c>
      <c r="I381" s="103">
        <v>4.9112982147290749</v>
      </c>
      <c r="J381" s="103">
        <v>4.9112982147290749</v>
      </c>
      <c r="K381" s="105">
        <v>5.4583359600125405</v>
      </c>
      <c r="L381" s="105">
        <v>5.4583359600125405</v>
      </c>
      <c r="M381" s="103">
        <v>4.9813446026246471</v>
      </c>
      <c r="N381" s="103">
        <v>4.8701651099537564</v>
      </c>
      <c r="O381" s="103">
        <v>4.8844588158333622</v>
      </c>
      <c r="P381" s="103">
        <v>4.3421675764341821</v>
      </c>
      <c r="Q381" s="103">
        <v>4.2946086984556144</v>
      </c>
      <c r="R381" s="103">
        <v>4.8664583521864078</v>
      </c>
      <c r="S381" s="103">
        <v>4.8168442791527388</v>
      </c>
      <c r="T381" s="103">
        <v>5.0313038101667189</v>
      </c>
      <c r="U381" s="103">
        <v>5.1373930437238551</v>
      </c>
      <c r="V381" s="103">
        <v>4.5604772503146993</v>
      </c>
      <c r="W381" s="103">
        <v>4.7957241412960832</v>
      </c>
      <c r="X381" s="103">
        <v>2.2216642192805374</v>
      </c>
      <c r="Y381" s="103">
        <v>4.3311839612336209</v>
      </c>
      <c r="Z381" s="26"/>
      <c r="AA381" s="103">
        <v>5.4583359600125405</v>
      </c>
      <c r="AB381" s="42"/>
      <c r="AC381" s="26"/>
      <c r="AD381" s="103">
        <v>5.4583359600125405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-5.9117155615240335E-12</v>
      </c>
      <c r="J383" s="66">
        <v>-5.9117155615240335E-12</v>
      </c>
      <c r="K383" s="66">
        <v>-4.9999999999849933</v>
      </c>
      <c r="L383" s="66">
        <v>-4.9999999999849933</v>
      </c>
      <c r="M383" s="66">
        <v>5.6843418860808015E-13</v>
      </c>
      <c r="N383" s="66">
        <v>3.979039320256561E-12</v>
      </c>
      <c r="O383" s="66">
        <v>9.0949470177292824E-13</v>
      </c>
      <c r="P383" s="66">
        <v>9.0949470177292824E-13</v>
      </c>
      <c r="Q383" s="66">
        <v>9.3223206931725144E-12</v>
      </c>
      <c r="R383" s="66">
        <v>6.8212102632969618E-13</v>
      </c>
      <c r="S383" s="66">
        <v>2.8990143619012088E-12</v>
      </c>
      <c r="T383" s="66">
        <v>-9.2654772743117064E-12</v>
      </c>
      <c r="U383" s="66">
        <v>-8.6401996668428183E-12</v>
      </c>
      <c r="V383" s="66">
        <v>1.2050804798491299E-11</v>
      </c>
      <c r="W383" s="66">
        <v>4.5474735088646412E-13</v>
      </c>
      <c r="X383" s="66">
        <v>-1.3642420526593924E-12</v>
      </c>
      <c r="Y383" s="66">
        <v>4.0927261579781771E-12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-398.54734999999903</v>
      </c>
      <c r="N388" s="77">
        <v>-480.31911000000002</v>
      </c>
      <c r="O388" s="77">
        <v>-587.92757999999696</v>
      </c>
      <c r="P388" s="77">
        <v>-622.05838999999901</v>
      </c>
      <c r="Q388" s="77">
        <v>-447.63840000000101</v>
      </c>
      <c r="R388" s="77">
        <v>-340.535899999994</v>
      </c>
      <c r="S388" s="77">
        <v>0</v>
      </c>
      <c r="T388" s="77">
        <v>383.06782000000101</v>
      </c>
      <c r="U388" s="77">
        <v>650.24770000000206</v>
      </c>
      <c r="V388" s="77">
        <v>1614.58719000001</v>
      </c>
      <c r="W388" s="77">
        <v>2001.2168899999999</v>
      </c>
      <c r="X388" s="77">
        <v>3026.38861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-373.94970999999998</v>
      </c>
      <c r="N389" s="77">
        <v>-709.86254000000099</v>
      </c>
      <c r="O389" s="77">
        <v>-482.79393999999598</v>
      </c>
      <c r="P389" s="77">
        <v>-426.58812999999998</v>
      </c>
      <c r="Q389" s="77">
        <v>-178.96901999999801</v>
      </c>
      <c r="R389" s="77">
        <v>-363.82317999999401</v>
      </c>
      <c r="S389" s="77">
        <v>-138.76441999999901</v>
      </c>
      <c r="T389" s="77">
        <v>424.05091000000101</v>
      </c>
      <c r="U389" s="77">
        <v>938.010700000003</v>
      </c>
      <c r="V389" s="77">
        <v>1542.3272999999999</v>
      </c>
      <c r="W389" s="77">
        <v>1989.1834100000101</v>
      </c>
      <c r="X389" s="77">
        <v>3627.0724700000001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3388.130780000005</v>
      </c>
      <c r="M390" s="77">
        <v>282.3442316666671</v>
      </c>
      <c r="N390" s="77">
        <v>564.6884633333342</v>
      </c>
      <c r="O390" s="77">
        <v>847.03269500000124</v>
      </c>
      <c r="P390" s="77">
        <v>1129.3769266666684</v>
      </c>
      <c r="Q390" s="77">
        <v>1411.7211583333356</v>
      </c>
      <c r="R390" s="77">
        <v>1694.0653900000025</v>
      </c>
      <c r="S390" s="77">
        <v>1976.4096216666694</v>
      </c>
      <c r="T390" s="77">
        <v>2258.7538533333368</v>
      </c>
      <c r="U390" s="77">
        <v>2541.0980850000037</v>
      </c>
      <c r="V390" s="77">
        <v>2823.4423166666711</v>
      </c>
      <c r="W390" s="77">
        <v>3105.7865483333376</v>
      </c>
      <c r="X390" s="77">
        <v>3388.130780000005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-424.41003000000001</v>
      </c>
      <c r="N391" s="77">
        <v>-936.684769999997</v>
      </c>
      <c r="O391" s="77">
        <v>-1161.53271</v>
      </c>
      <c r="P391" s="77">
        <v>-1638.5377699999999</v>
      </c>
      <c r="Q391" s="77">
        <v>-1578.28205</v>
      </c>
      <c r="R391" s="77">
        <v>-1041.9099000000001</v>
      </c>
      <c r="S391" s="77">
        <v>-407.84752999999699</v>
      </c>
      <c r="T391" s="77">
        <v>-275.113699999998</v>
      </c>
      <c r="U391" s="77">
        <v>369.60478000000103</v>
      </c>
      <c r="V391" s="77">
        <v>1116.2319</v>
      </c>
      <c r="W391" s="77">
        <v>1474.2723000000001</v>
      </c>
      <c r="X391" s="77">
        <v>3361.3702499999999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3388.130780000005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3361.3702499999999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710" priority="16" stopIfTrue="1">
      <formula>($C1&gt;0)</formula>
    </cfRule>
    <cfRule type="expression" dxfId="709" priority="17" stopIfTrue="1">
      <formula>AND($C1&lt;0,$C1&gt;=$AB$2)</formula>
    </cfRule>
    <cfRule type="expression" dxfId="708" priority="18" stopIfTrue="1">
      <formula>($C1&lt;$AB$2)</formula>
    </cfRule>
  </conditionalFormatting>
  <conditionalFormatting sqref="AA367:AD367 AA370:AD370 AE1:AE307 AE309 AE311:AE1048576">
    <cfRule type="expression" dxfId="707" priority="13" stopIfTrue="1">
      <formula>($D1&gt;0)</formula>
    </cfRule>
    <cfRule type="expression" dxfId="706" priority="14" stopIfTrue="1">
      <formula>AND($D1&lt;0,$D1&gt;=$AE$2)</formula>
    </cfRule>
    <cfRule type="expression" dxfId="705" priority="15" stopIfTrue="1">
      <formula>($D1&lt;$AE$2)</formula>
    </cfRule>
  </conditionalFormatting>
  <conditionalFormatting sqref="AB367:AB369">
    <cfRule type="expression" dxfId="704" priority="10" stopIfTrue="1">
      <formula>($C367&gt;0)</formula>
    </cfRule>
    <cfRule type="expression" dxfId="703" priority="11" stopIfTrue="1">
      <formula>AND($C367&lt;0,$C367&gt;=$AB$2)</formula>
    </cfRule>
    <cfRule type="expression" dxfId="702" priority="12" stopIfTrue="1">
      <formula>($C367&lt;$AB$2)</formula>
    </cfRule>
  </conditionalFormatting>
  <conditionalFormatting sqref="AE367:AE370">
    <cfRule type="expression" dxfId="701" priority="7" stopIfTrue="1">
      <formula>($D367&gt;0)</formula>
    </cfRule>
    <cfRule type="expression" dxfId="700" priority="8" stopIfTrue="1">
      <formula>AND($D367&lt;0,$D367&gt;=$AE$2)</formula>
    </cfRule>
    <cfRule type="expression" dxfId="699" priority="9" stopIfTrue="1">
      <formula>($D367&lt;$AE$2)</formula>
    </cfRule>
  </conditionalFormatting>
  <conditionalFormatting sqref="AE308">
    <cfRule type="expression" dxfId="698" priority="4" stopIfTrue="1">
      <formula>($D308&gt;0)</formula>
    </cfRule>
    <cfRule type="expression" dxfId="697" priority="5" stopIfTrue="1">
      <formula>AND($D308&lt;0,$D308&gt;=$AE$2)</formula>
    </cfRule>
    <cfRule type="expression" dxfId="696" priority="6" stopIfTrue="1">
      <formula>($D308&lt;$AE$2)</formula>
    </cfRule>
  </conditionalFormatting>
  <conditionalFormatting sqref="AE310">
    <cfRule type="expression" dxfId="695" priority="1" stopIfTrue="1">
      <formula>($D310&gt;0)</formula>
    </cfRule>
    <cfRule type="expression" dxfId="694" priority="2" stopIfTrue="1">
      <formula>AND($D310&lt;0,$D310&gt;=$AE$2)</formula>
    </cfRule>
    <cfRule type="expression" dxfId="693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G27" sqref="AG27"/>
      <selection pane="bottomLeft" activeCell="U16" sqref="U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42578125" style="27" hidden="1" customWidth="1" outlineLevel="1"/>
    <col min="12" max="12" width="10.7109375" style="27" customWidth="1" collapsed="1"/>
    <col min="13" max="13" width="10.4257812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" style="26" hidden="1" customWidth="1" outlineLevel="1"/>
    <col min="30" max="30" width="10.140625" style="26" customWidth="1" collapsed="1"/>
    <col min="31" max="31" width="9.570312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527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21" t="s">
        <v>461</v>
      </c>
      <c r="K7" s="40"/>
      <c r="L7" s="40"/>
      <c r="M7" s="41"/>
      <c r="AB7" s="42"/>
      <c r="AE7" s="42"/>
    </row>
    <row r="8" spans="1:31" s="43" customFormat="1" ht="7.5" customHeight="1" x14ac:dyDescent="0.2">
      <c r="F8" s="10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445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0</v>
      </c>
      <c r="D11" s="9">
        <v>0</v>
      </c>
      <c r="F11" s="116" t="s">
        <v>285</v>
      </c>
      <c r="G11" s="38"/>
      <c r="H11" s="81">
        <v>0</v>
      </c>
      <c r="I11" s="81">
        <v>0</v>
      </c>
      <c r="J11" s="81">
        <v>0</v>
      </c>
      <c r="K11" s="108">
        <v>0</v>
      </c>
      <c r="L11" s="108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53"/>
      <c r="AA11" s="81">
        <v>0</v>
      </c>
      <c r="AB11" s="82">
        <v>0</v>
      </c>
      <c r="AC11" s="53"/>
      <c r="AD11" s="81">
        <v>0</v>
      </c>
      <c r="AE11" s="82">
        <v>0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0</v>
      </c>
      <c r="D12" s="9">
        <v>0</v>
      </c>
      <c r="F12" s="116" t="s">
        <v>286</v>
      </c>
      <c r="G12" s="38"/>
      <c r="H12" s="81">
        <v>0</v>
      </c>
      <c r="I12" s="81">
        <v>0</v>
      </c>
      <c r="J12" s="81">
        <v>0</v>
      </c>
      <c r="K12" s="108">
        <v>0</v>
      </c>
      <c r="L12" s="108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53"/>
      <c r="AA12" s="81">
        <v>0</v>
      </c>
      <c r="AB12" s="82">
        <v>0</v>
      </c>
      <c r="AC12" s="53"/>
      <c r="AD12" s="81">
        <v>0</v>
      </c>
      <c r="AE12" s="82">
        <v>0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-1.0011376564277588</v>
      </c>
      <c r="D16" s="9">
        <v>-1.0011376564277588</v>
      </c>
      <c r="E16" s="27"/>
      <c r="F16" s="73" t="s">
        <v>290</v>
      </c>
      <c r="G16" s="38"/>
      <c r="H16" s="83">
        <v>-13.21</v>
      </c>
      <c r="I16" s="83">
        <v>0</v>
      </c>
      <c r="J16" s="83">
        <v>0</v>
      </c>
      <c r="K16" s="108">
        <v>0</v>
      </c>
      <c r="L16" s="108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-2.637</v>
      </c>
      <c r="W16" s="83">
        <v>0</v>
      </c>
      <c r="X16" s="83">
        <v>0</v>
      </c>
      <c r="Y16" s="83">
        <v>-2.637</v>
      </c>
      <c r="AA16" s="83">
        <v>0</v>
      </c>
      <c r="AB16" s="82">
        <v>-2.64</v>
      </c>
      <c r="AD16" s="83">
        <v>0</v>
      </c>
      <c r="AE16" s="82">
        <v>-2.64</v>
      </c>
    </row>
    <row r="17" spans="1:33" ht="18" customHeight="1" x14ac:dyDescent="0.2">
      <c r="A17" s="52" t="s">
        <v>6</v>
      </c>
      <c r="B17" s="52" t="s">
        <v>38</v>
      </c>
      <c r="C17" s="9">
        <v>0</v>
      </c>
      <c r="D17" s="9">
        <v>0</v>
      </c>
      <c r="F17" s="73" t="s">
        <v>291</v>
      </c>
      <c r="G17" s="38"/>
      <c r="H17" s="83">
        <v>0</v>
      </c>
      <c r="I17" s="83">
        <v>0</v>
      </c>
      <c r="J17" s="83">
        <v>0</v>
      </c>
      <c r="K17" s="108">
        <v>0</v>
      </c>
      <c r="L17" s="108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AA17" s="83">
        <v>0</v>
      </c>
      <c r="AB17" s="82">
        <v>0</v>
      </c>
      <c r="AD17" s="83">
        <v>0</v>
      </c>
      <c r="AE17" s="82">
        <v>0</v>
      </c>
    </row>
    <row r="18" spans="1:33" s="25" customFormat="1" ht="18" customHeight="1" x14ac:dyDescent="0.2">
      <c r="A18" s="54"/>
      <c r="B18" s="54"/>
      <c r="C18" s="9">
        <v>-1.0011376564277588</v>
      </c>
      <c r="D18" s="9">
        <v>-1.0011376564277588</v>
      </c>
      <c r="E18" s="26"/>
      <c r="F18" s="67" t="s">
        <v>224</v>
      </c>
      <c r="G18" s="38"/>
      <c r="H18" s="84">
        <v>-13.21</v>
      </c>
      <c r="I18" s="84">
        <v>0</v>
      </c>
      <c r="J18" s="84">
        <v>0</v>
      </c>
      <c r="K18" s="130">
        <v>0</v>
      </c>
      <c r="L18" s="130">
        <v>0</v>
      </c>
      <c r="M18" s="84">
        <v>0</v>
      </c>
      <c r="N18" s="84">
        <v>0</v>
      </c>
      <c r="O18" s="84">
        <v>0</v>
      </c>
      <c r="P18" s="84">
        <v>0</v>
      </c>
      <c r="Q18" s="84">
        <v>0</v>
      </c>
      <c r="R18" s="84">
        <v>0</v>
      </c>
      <c r="S18" s="84">
        <v>0</v>
      </c>
      <c r="T18" s="84">
        <v>0</v>
      </c>
      <c r="U18" s="84">
        <v>0</v>
      </c>
      <c r="V18" s="84">
        <v>-2.637</v>
      </c>
      <c r="W18" s="84">
        <v>0</v>
      </c>
      <c r="X18" s="84">
        <v>0</v>
      </c>
      <c r="Y18" s="84">
        <v>-2.637</v>
      </c>
      <c r="Z18" s="26"/>
      <c r="AA18" s="84">
        <v>0</v>
      </c>
      <c r="AB18" s="82">
        <v>-2.64</v>
      </c>
      <c r="AD18" s="84">
        <v>0</v>
      </c>
      <c r="AE18" s="82">
        <v>-2.64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</v>
      </c>
      <c r="D20" s="20">
        <v>0</v>
      </c>
      <c r="F20" s="148" t="s">
        <v>340</v>
      </c>
      <c r="G20" s="38"/>
      <c r="H20" s="150">
        <v>-33.637999999999998</v>
      </c>
      <c r="I20" s="150">
        <v>33.720999999999997</v>
      </c>
      <c r="J20" s="150">
        <v>33.720999999999997</v>
      </c>
      <c r="K20" s="151">
        <v>0</v>
      </c>
      <c r="L20" s="151">
        <v>0</v>
      </c>
      <c r="M20" s="150">
        <v>0</v>
      </c>
      <c r="N20" s="150">
        <v>0</v>
      </c>
      <c r="O20" s="150">
        <v>0</v>
      </c>
      <c r="P20" s="150">
        <v>0</v>
      </c>
      <c r="Q20" s="150">
        <v>0</v>
      </c>
      <c r="R20" s="150">
        <v>0</v>
      </c>
      <c r="S20" s="150">
        <v>0</v>
      </c>
      <c r="T20" s="150">
        <v>0</v>
      </c>
      <c r="U20" s="150">
        <v>0</v>
      </c>
      <c r="V20" s="150">
        <v>0</v>
      </c>
      <c r="W20" s="150">
        <v>0</v>
      </c>
      <c r="X20" s="150">
        <v>0</v>
      </c>
      <c r="Y20" s="150">
        <v>0</v>
      </c>
      <c r="Z20" s="26"/>
      <c r="AA20" s="150">
        <v>0</v>
      </c>
      <c r="AB20" s="82">
        <v>0</v>
      </c>
      <c r="AD20" s="150">
        <v>0</v>
      </c>
      <c r="AE20" s="82">
        <v>0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</v>
      </c>
      <c r="I32" s="83">
        <v>0</v>
      </c>
      <c r="J32" s="83">
        <v>0</v>
      </c>
      <c r="K32" s="108">
        <v>0</v>
      </c>
      <c r="L32" s="108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0</v>
      </c>
      <c r="D33" s="20">
        <v>0</v>
      </c>
      <c r="F33" s="148" t="s">
        <v>386</v>
      </c>
      <c r="G33" s="38"/>
      <c r="H33" s="150">
        <v>0</v>
      </c>
      <c r="I33" s="150">
        <v>0</v>
      </c>
      <c r="J33" s="150">
        <v>0</v>
      </c>
      <c r="K33" s="151">
        <v>0</v>
      </c>
      <c r="L33" s="151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26"/>
      <c r="AA33" s="150">
        <v>0</v>
      </c>
      <c r="AB33" s="82">
        <v>0</v>
      </c>
      <c r="AD33" s="150">
        <v>0</v>
      </c>
      <c r="AE33" s="82">
        <v>0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</v>
      </c>
      <c r="D50" s="69">
        <v>0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AA50" s="81">
        <v>0</v>
      </c>
      <c r="AB50" s="85">
        <v>0</v>
      </c>
      <c r="AC50" s="53"/>
      <c r="AD50" s="81">
        <v>0</v>
      </c>
      <c r="AE50" s="85">
        <v>0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</v>
      </c>
      <c r="D53" s="9">
        <v>0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AA53" s="83">
        <v>0</v>
      </c>
      <c r="AB53" s="82">
        <v>0</v>
      </c>
      <c r="AC53" s="56"/>
      <c r="AD53" s="83">
        <v>0</v>
      </c>
      <c r="AE53" s="82">
        <v>0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0</v>
      </c>
      <c r="D55" s="20">
        <v>0</v>
      </c>
      <c r="F55" s="148" t="s">
        <v>388</v>
      </c>
      <c r="G55" s="38"/>
      <c r="H55" s="150">
        <v>0</v>
      </c>
      <c r="I55" s="150">
        <v>0</v>
      </c>
      <c r="J55" s="150">
        <v>0</v>
      </c>
      <c r="K55" s="151">
        <v>0</v>
      </c>
      <c r="L55" s="151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AA55" s="150">
        <v>0</v>
      </c>
      <c r="AB55" s="82">
        <v>0</v>
      </c>
      <c r="AC55" s="25"/>
      <c r="AD55" s="150">
        <v>0</v>
      </c>
      <c r="AE55" s="82">
        <v>0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0</v>
      </c>
      <c r="D59" s="9">
        <v>0</v>
      </c>
      <c r="E59" s="26"/>
      <c r="F59" s="67" t="s">
        <v>389</v>
      </c>
      <c r="G59" s="38"/>
      <c r="H59" s="84">
        <v>-33.637999999999998</v>
      </c>
      <c r="I59" s="84">
        <v>33.720999999999997</v>
      </c>
      <c r="J59" s="84">
        <v>33.720999999999997</v>
      </c>
      <c r="K59" s="130">
        <v>0</v>
      </c>
      <c r="L59" s="130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84">
        <v>0</v>
      </c>
      <c r="Y59" s="309">
        <v>0</v>
      </c>
      <c r="AA59" s="84">
        <v>0</v>
      </c>
      <c r="AB59" s="82">
        <v>0</v>
      </c>
      <c r="AD59" s="84">
        <v>0</v>
      </c>
      <c r="AE59" s="82">
        <v>0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-1.0011376564277588</v>
      </c>
      <c r="D61" s="9">
        <v>-1.0011376564277588</v>
      </c>
      <c r="F61" s="117" t="s">
        <v>241</v>
      </c>
      <c r="G61" s="38"/>
      <c r="H61" s="296">
        <v>-46.847999999999999</v>
      </c>
      <c r="I61" s="296">
        <v>33.720999999999997</v>
      </c>
      <c r="J61" s="296">
        <v>33.720999999999997</v>
      </c>
      <c r="K61" s="111">
        <v>0</v>
      </c>
      <c r="L61" s="111">
        <v>0</v>
      </c>
      <c r="M61" s="296">
        <v>0</v>
      </c>
      <c r="N61" s="296">
        <v>0</v>
      </c>
      <c r="O61" s="296">
        <v>0</v>
      </c>
      <c r="P61" s="296">
        <v>0</v>
      </c>
      <c r="Q61" s="296">
        <v>0</v>
      </c>
      <c r="R61" s="296">
        <v>0</v>
      </c>
      <c r="S61" s="296">
        <v>0</v>
      </c>
      <c r="T61" s="296">
        <v>0</v>
      </c>
      <c r="U61" s="296">
        <v>0</v>
      </c>
      <c r="V61" s="296">
        <v>-2.637</v>
      </c>
      <c r="W61" s="296">
        <v>0</v>
      </c>
      <c r="X61" s="296">
        <v>0</v>
      </c>
      <c r="Y61" s="296">
        <v>-2.637</v>
      </c>
      <c r="AA61" s="296">
        <v>0</v>
      </c>
      <c r="AB61" s="82">
        <v>-2.64</v>
      </c>
      <c r="AD61" s="296">
        <v>0</v>
      </c>
      <c r="AE61" s="82">
        <v>-2.64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1.0000199584863483</v>
      </c>
      <c r="D63" s="9">
        <v>1.0000199584863483</v>
      </c>
      <c r="E63" s="26"/>
      <c r="F63" s="126" t="s">
        <v>29</v>
      </c>
      <c r="G63" s="38"/>
      <c r="H63" s="87">
        <v>-85.817999999999998</v>
      </c>
      <c r="I63" s="87">
        <v>85.817999999999998</v>
      </c>
      <c r="J63" s="87">
        <v>85.817999999999998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157.90199999999999</v>
      </c>
      <c r="X63" s="87">
        <v>-57.693999999999988</v>
      </c>
      <c r="Y63" s="87">
        <v>100.208</v>
      </c>
      <c r="AA63" s="87">
        <v>0</v>
      </c>
      <c r="AB63" s="82">
        <v>100.21</v>
      </c>
      <c r="AD63" s="87">
        <v>0</v>
      </c>
      <c r="AE63" s="82">
        <v>100.21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1.3768020304568529</v>
      </c>
      <c r="D64" s="9">
        <v>1.3768020304568529</v>
      </c>
      <c r="E64" s="26"/>
      <c r="F64" s="60" t="s">
        <v>128</v>
      </c>
      <c r="G64" s="38"/>
      <c r="H64" s="88">
        <v>-21.75</v>
      </c>
      <c r="I64" s="88">
        <v>53</v>
      </c>
      <c r="J64" s="88">
        <v>53</v>
      </c>
      <c r="K64" s="88">
        <v>-197</v>
      </c>
      <c r="L64" s="88">
        <v>-197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74.224999999999994</v>
      </c>
      <c r="W64" s="88">
        <v>0</v>
      </c>
      <c r="X64" s="88">
        <v>0</v>
      </c>
      <c r="Y64" s="88">
        <v>74.224999999999994</v>
      </c>
      <c r="Z64" s="56"/>
      <c r="AA64" s="88">
        <v>-197</v>
      </c>
      <c r="AB64" s="82">
        <v>271.23</v>
      </c>
      <c r="AC64" s="56"/>
      <c r="AD64" s="88">
        <v>-197</v>
      </c>
      <c r="AE64" s="82">
        <v>271.23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1</v>
      </c>
      <c r="D65" s="9">
        <v>1</v>
      </c>
      <c r="E65" s="26"/>
      <c r="F65" s="60" t="s">
        <v>129</v>
      </c>
      <c r="G65" s="38"/>
      <c r="H65" s="88">
        <v>0</v>
      </c>
      <c r="I65" s="88">
        <v>0</v>
      </c>
      <c r="J65" s="88">
        <v>0</v>
      </c>
      <c r="K65" s="88">
        <v>-90</v>
      </c>
      <c r="L65" s="88">
        <v>-90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-90</v>
      </c>
      <c r="AB65" s="82">
        <v>90</v>
      </c>
      <c r="AC65" s="56"/>
      <c r="AD65" s="88">
        <v>-90</v>
      </c>
      <c r="AE65" s="82">
        <v>90</v>
      </c>
    </row>
    <row r="66" spans="1:31" s="58" customFormat="1" ht="18" customHeight="1" collapsed="1" x14ac:dyDescent="0.2">
      <c r="A66" s="57"/>
      <c r="B66" s="57"/>
      <c r="C66" s="9">
        <v>1.2586411149825785</v>
      </c>
      <c r="D66" s="9">
        <v>1.2586411149825785</v>
      </c>
      <c r="E66" s="26"/>
      <c r="F66" s="126" t="s">
        <v>0</v>
      </c>
      <c r="G66" s="38"/>
      <c r="H66" s="87">
        <v>-21.75</v>
      </c>
      <c r="I66" s="87">
        <v>53</v>
      </c>
      <c r="J66" s="87">
        <v>53</v>
      </c>
      <c r="K66" s="87">
        <v>-287</v>
      </c>
      <c r="L66" s="87">
        <v>-287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74.224999999999994</v>
      </c>
      <c r="W66" s="87">
        <v>0</v>
      </c>
      <c r="X66" s="87">
        <v>0</v>
      </c>
      <c r="Y66" s="87">
        <v>74.224999999999994</v>
      </c>
      <c r="AA66" s="87">
        <v>-287</v>
      </c>
      <c r="AB66" s="82">
        <v>361.23</v>
      </c>
      <c r="AD66" s="87">
        <v>-287</v>
      </c>
      <c r="AE66" s="82">
        <v>361.23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0</v>
      </c>
      <c r="D67" s="9">
        <v>0</v>
      </c>
      <c r="E67" s="26"/>
      <c r="F67" s="60" t="s">
        <v>139</v>
      </c>
      <c r="G67" s="38"/>
      <c r="H67" s="88">
        <v>0</v>
      </c>
      <c r="I67" s="88">
        <v>0</v>
      </c>
      <c r="J67" s="88">
        <v>0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56"/>
      <c r="AA67" s="88">
        <v>0</v>
      </c>
      <c r="AB67" s="82">
        <v>0</v>
      </c>
      <c r="AC67" s="56"/>
      <c r="AD67" s="88">
        <v>0</v>
      </c>
      <c r="AE67" s="82">
        <v>0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0</v>
      </c>
      <c r="D71" s="9">
        <v>0</v>
      </c>
      <c r="E71" s="26"/>
      <c r="F71" s="127" t="s">
        <v>279</v>
      </c>
      <c r="G71" s="38"/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AA71" s="89">
        <v>0</v>
      </c>
      <c r="AB71" s="82">
        <v>0</v>
      </c>
      <c r="AD71" s="89">
        <v>0</v>
      </c>
      <c r="AE71" s="82">
        <v>0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7" t="s">
        <v>439</v>
      </c>
      <c r="G73" s="38"/>
      <c r="H73" s="84">
        <v>-154.416</v>
      </c>
      <c r="I73" s="84">
        <v>172.53899999999999</v>
      </c>
      <c r="J73" s="84">
        <v>172.53899999999999</v>
      </c>
      <c r="K73" s="130">
        <v>-287</v>
      </c>
      <c r="L73" s="130">
        <v>-287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71.587999999999994</v>
      </c>
      <c r="W73" s="84">
        <v>157.90199999999999</v>
      </c>
      <c r="X73" s="84">
        <v>-57.693999999999988</v>
      </c>
      <c r="Y73" s="309">
        <v>171.79599999999999</v>
      </c>
      <c r="Z73" s="25"/>
      <c r="AA73" s="84">
        <v>-287</v>
      </c>
      <c r="AB73" s="82">
        <v>458.8</v>
      </c>
      <c r="AC73" s="25"/>
      <c r="AD73" s="84">
        <v>-287</v>
      </c>
      <c r="AE73" s="82">
        <v>458.8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</v>
      </c>
      <c r="D75" s="9">
        <v>0</v>
      </c>
      <c r="F75" s="128" t="s">
        <v>390</v>
      </c>
      <c r="G75" s="38"/>
      <c r="H75" s="83">
        <v>0</v>
      </c>
      <c r="I75" s="83">
        <v>0</v>
      </c>
      <c r="J75" s="83">
        <v>0</v>
      </c>
      <c r="K75" s="108">
        <v>0</v>
      </c>
      <c r="L75" s="108">
        <v>0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0</v>
      </c>
      <c r="V75" s="83">
        <v>0</v>
      </c>
      <c r="W75" s="83">
        <v>0</v>
      </c>
      <c r="X75" s="83">
        <v>0</v>
      </c>
      <c r="Y75" s="83">
        <v>0</v>
      </c>
      <c r="AA75" s="83">
        <v>0</v>
      </c>
      <c r="AB75" s="82">
        <v>0</v>
      </c>
      <c r="AD75" s="83">
        <v>0</v>
      </c>
      <c r="AE75" s="82">
        <v>0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</v>
      </c>
      <c r="D77" s="9">
        <v>0</v>
      </c>
      <c r="F77" s="67" t="s">
        <v>48</v>
      </c>
      <c r="H77" s="84">
        <v>0</v>
      </c>
      <c r="I77" s="84">
        <v>0</v>
      </c>
      <c r="J77" s="84">
        <v>0</v>
      </c>
      <c r="K77" s="130">
        <v>0</v>
      </c>
      <c r="L77" s="130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AA77" s="84">
        <v>0</v>
      </c>
      <c r="AB77" s="82">
        <v>0</v>
      </c>
      <c r="AD77" s="84">
        <v>0</v>
      </c>
      <c r="AE77" s="82">
        <v>0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</v>
      </c>
      <c r="I78" s="78">
        <v>0</v>
      </c>
      <c r="J78" s="78">
        <v>0</v>
      </c>
      <c r="K78" s="131">
        <v>0</v>
      </c>
      <c r="L78" s="131">
        <v>0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AA78" s="78">
        <v>0</v>
      </c>
      <c r="AB78" s="79"/>
      <c r="AD78" s="78">
        <v>0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67" t="s">
        <v>47</v>
      </c>
      <c r="H79" s="84">
        <v>0</v>
      </c>
      <c r="I79" s="84">
        <v>0</v>
      </c>
      <c r="J79" s="84">
        <v>0</v>
      </c>
      <c r="K79" s="130">
        <v>0</v>
      </c>
      <c r="L79" s="130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AA79" s="84">
        <v>0</v>
      </c>
      <c r="AB79" s="82">
        <v>0</v>
      </c>
      <c r="AD79" s="84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</v>
      </c>
      <c r="D82" s="9">
        <v>0</v>
      </c>
      <c r="F82" s="128" t="s">
        <v>215</v>
      </c>
      <c r="H82" s="83">
        <v>0</v>
      </c>
      <c r="I82" s="83">
        <v>0</v>
      </c>
      <c r="J82" s="83">
        <v>0</v>
      </c>
      <c r="K82" s="108">
        <v>0</v>
      </c>
      <c r="L82" s="108">
        <v>0</v>
      </c>
      <c r="M82" s="83">
        <v>0</v>
      </c>
      <c r="N82" s="83">
        <v>0</v>
      </c>
      <c r="O82" s="83">
        <v>0</v>
      </c>
      <c r="P82" s="83">
        <v>0</v>
      </c>
      <c r="Q82" s="83">
        <v>0</v>
      </c>
      <c r="R82" s="83">
        <v>0</v>
      </c>
      <c r="S82" s="83">
        <v>0</v>
      </c>
      <c r="T82" s="83">
        <v>0</v>
      </c>
      <c r="U82" s="83">
        <v>0</v>
      </c>
      <c r="V82" s="83">
        <v>0</v>
      </c>
      <c r="W82" s="83">
        <v>0</v>
      </c>
      <c r="X82" s="83">
        <v>0</v>
      </c>
      <c r="Y82" s="83">
        <v>0</v>
      </c>
      <c r="AA82" s="83">
        <v>0</v>
      </c>
      <c r="AB82" s="82">
        <v>0</v>
      </c>
      <c r="AD82" s="83">
        <v>0</v>
      </c>
      <c r="AE82" s="82">
        <v>0</v>
      </c>
    </row>
    <row r="83" spans="1:31" ht="18" customHeight="1" collapsed="1" x14ac:dyDescent="0.2">
      <c r="A83" s="57"/>
      <c r="B83" s="57"/>
      <c r="C83" s="9">
        <v>0</v>
      </c>
      <c r="D83" s="9">
        <v>0</v>
      </c>
      <c r="F83" s="67" t="s">
        <v>319</v>
      </c>
      <c r="H83" s="84">
        <v>0</v>
      </c>
      <c r="I83" s="84">
        <v>0</v>
      </c>
      <c r="J83" s="84">
        <v>0</v>
      </c>
      <c r="K83" s="130">
        <v>0</v>
      </c>
      <c r="L83" s="130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AA83" s="84">
        <v>0</v>
      </c>
      <c r="AB83" s="82">
        <v>0</v>
      </c>
      <c r="AD83" s="84">
        <v>0</v>
      </c>
      <c r="AE83" s="82">
        <v>0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</v>
      </c>
      <c r="I84" s="78">
        <v>0</v>
      </c>
      <c r="J84" s="78">
        <v>0</v>
      </c>
      <c r="K84" s="131">
        <v>0</v>
      </c>
      <c r="L84" s="131">
        <v>0</v>
      </c>
      <c r="M84" s="78">
        <v>0</v>
      </c>
      <c r="N84" s="78">
        <v>0</v>
      </c>
      <c r="O84" s="78">
        <v>0</v>
      </c>
      <c r="P84" s="78">
        <v>0</v>
      </c>
      <c r="Q84" s="78">
        <v>0</v>
      </c>
      <c r="R84" s="78">
        <v>0</v>
      </c>
      <c r="S84" s="78">
        <v>0</v>
      </c>
      <c r="T84" s="78">
        <v>0</v>
      </c>
      <c r="U84" s="78">
        <v>0</v>
      </c>
      <c r="V84" s="78">
        <v>0</v>
      </c>
      <c r="W84" s="78">
        <v>0</v>
      </c>
      <c r="X84" s="78">
        <v>0</v>
      </c>
      <c r="Y84" s="78">
        <v>0</v>
      </c>
      <c r="AA84" s="78">
        <v>0</v>
      </c>
      <c r="AB84" s="79"/>
      <c r="AD84" s="78">
        <v>0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0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0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88">
        <v>0</v>
      </c>
      <c r="U87" s="88">
        <v>0</v>
      </c>
      <c r="V87" s="88">
        <v>0</v>
      </c>
      <c r="W87" s="88">
        <v>-85</v>
      </c>
      <c r="X87" s="88">
        <v>-60</v>
      </c>
      <c r="Y87" s="88">
        <v>-145</v>
      </c>
      <c r="AA87" s="88">
        <v>0</v>
      </c>
      <c r="AB87" s="87">
        <v>-145</v>
      </c>
      <c r="AD87" s="88">
        <v>0</v>
      </c>
      <c r="AE87" s="87">
        <v>-145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0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3">
        <v>0</v>
      </c>
      <c r="V88" s="83">
        <v>0</v>
      </c>
      <c r="W88" s="83">
        <v>-85</v>
      </c>
      <c r="X88" s="83">
        <v>-60</v>
      </c>
      <c r="Y88" s="83">
        <v>-145</v>
      </c>
      <c r="AA88" s="83">
        <v>0</v>
      </c>
      <c r="AB88" s="82">
        <v>-145</v>
      </c>
      <c r="AD88" s="83">
        <v>0</v>
      </c>
      <c r="AE88" s="82">
        <v>-145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1.0000063739331628</v>
      </c>
      <c r="D89" s="9">
        <v>1.0000063739331628</v>
      </c>
      <c r="F89" s="128" t="s">
        <v>59</v>
      </c>
      <c r="H89" s="83">
        <v>132.881</v>
      </c>
      <c r="I89" s="83">
        <v>54.302</v>
      </c>
      <c r="J89" s="83">
        <v>54.302</v>
      </c>
      <c r="K89" s="108">
        <v>0</v>
      </c>
      <c r="L89" s="108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  <c r="R89" s="83">
        <v>35</v>
      </c>
      <c r="S89" s="83">
        <v>0</v>
      </c>
      <c r="T89" s="83">
        <v>0</v>
      </c>
      <c r="U89" s="83">
        <v>0</v>
      </c>
      <c r="V89" s="83">
        <v>121.88999999999999</v>
      </c>
      <c r="W89" s="83">
        <v>0</v>
      </c>
      <c r="X89" s="83">
        <v>-9.9999999997635314E-4</v>
      </c>
      <c r="Y89" s="83">
        <v>156.88900000000001</v>
      </c>
      <c r="AA89" s="83">
        <v>0</v>
      </c>
      <c r="AB89" s="82">
        <v>156.88999999999999</v>
      </c>
      <c r="AD89" s="83">
        <v>0</v>
      </c>
      <c r="AE89" s="82">
        <v>156.88999999999999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-8.7499999999999994E-2</v>
      </c>
      <c r="D90" s="9">
        <v>-8.7499999999999994E-2</v>
      </c>
      <c r="F90" s="128" t="s">
        <v>58</v>
      </c>
      <c r="H90" s="83">
        <v>55</v>
      </c>
      <c r="I90" s="83">
        <v>55</v>
      </c>
      <c r="J90" s="83">
        <v>55</v>
      </c>
      <c r="K90" s="108">
        <v>80</v>
      </c>
      <c r="L90" s="108">
        <v>80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73</v>
      </c>
      <c r="U90" s="83">
        <v>0</v>
      </c>
      <c r="V90" s="83">
        <v>0</v>
      </c>
      <c r="W90" s="83">
        <v>0</v>
      </c>
      <c r="X90" s="83">
        <v>0</v>
      </c>
      <c r="Y90" s="83">
        <v>73</v>
      </c>
      <c r="AA90" s="83">
        <v>80</v>
      </c>
      <c r="AB90" s="82">
        <v>-7</v>
      </c>
      <c r="AD90" s="83">
        <v>80</v>
      </c>
      <c r="AE90" s="82">
        <v>-7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-0.90909090909090917</v>
      </c>
      <c r="D91" s="9">
        <v>-0.90909090909090917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0</v>
      </c>
      <c r="R91" s="83">
        <v>0</v>
      </c>
      <c r="S91" s="83">
        <v>0</v>
      </c>
      <c r="T91" s="83">
        <v>0</v>
      </c>
      <c r="U91" s="83">
        <v>-3.0000000000000001E-3</v>
      </c>
      <c r="V91" s="83">
        <v>0</v>
      </c>
      <c r="W91" s="83">
        <v>-8.0000000000000002E-3</v>
      </c>
      <c r="X91" s="83">
        <v>0</v>
      </c>
      <c r="Y91" s="83">
        <v>-1.0999999999999999E-2</v>
      </c>
      <c r="AA91" s="83">
        <v>0</v>
      </c>
      <c r="AB91" s="82">
        <v>-0.01</v>
      </c>
      <c r="AD91" s="83">
        <v>0</v>
      </c>
      <c r="AE91" s="82">
        <v>-0.01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1.0000578068096422</v>
      </c>
      <c r="D95" s="9">
        <v>1.0000578068096422</v>
      </c>
      <c r="F95" s="128" t="s">
        <v>65</v>
      </c>
      <c r="H95" s="83">
        <v>-1.9209999999999923</v>
      </c>
      <c r="I95" s="83">
        <v>0.33300000000000551</v>
      </c>
      <c r="J95" s="83">
        <v>0.33300000000000551</v>
      </c>
      <c r="K95" s="108">
        <v>0</v>
      </c>
      <c r="L95" s="108">
        <v>0</v>
      </c>
      <c r="M95" s="83">
        <v>0</v>
      </c>
      <c r="N95" s="83">
        <v>0</v>
      </c>
      <c r="O95" s="83">
        <v>0</v>
      </c>
      <c r="P95" s="83">
        <v>1.1240000000000001</v>
      </c>
      <c r="Q95" s="83">
        <v>-3.1880000000000002</v>
      </c>
      <c r="R95" s="83">
        <v>4.2209999999999965</v>
      </c>
      <c r="S95" s="83">
        <v>-4.259999999999998</v>
      </c>
      <c r="T95" s="83">
        <v>-6.3930000000000007</v>
      </c>
      <c r="U95" s="83">
        <v>1.4097230327525523E-14</v>
      </c>
      <c r="V95" s="83">
        <v>29.856000000000023</v>
      </c>
      <c r="W95" s="83">
        <v>-0.91500000000000181</v>
      </c>
      <c r="X95" s="83">
        <v>48.750999999999976</v>
      </c>
      <c r="Y95" s="83">
        <v>69.195999999999998</v>
      </c>
      <c r="AA95" s="83">
        <v>0</v>
      </c>
      <c r="AB95" s="82">
        <v>69.2</v>
      </c>
      <c r="AD95" s="83">
        <v>0</v>
      </c>
      <c r="AE95" s="82">
        <v>69.2</v>
      </c>
    </row>
    <row r="96" spans="1:31" ht="18" customHeight="1" collapsed="1" x14ac:dyDescent="0.2">
      <c r="A96" s="57"/>
      <c r="B96" s="57"/>
      <c r="C96" s="9">
        <v>0.92587499999999989</v>
      </c>
      <c r="D96" s="9">
        <v>0.92587499999999989</v>
      </c>
      <c r="F96" s="67" t="s">
        <v>33</v>
      </c>
      <c r="H96" s="84">
        <v>185.96</v>
      </c>
      <c r="I96" s="84">
        <v>109.63500000000001</v>
      </c>
      <c r="J96" s="84">
        <v>109.63500000000001</v>
      </c>
      <c r="K96" s="130">
        <v>80</v>
      </c>
      <c r="L96" s="130">
        <v>80</v>
      </c>
      <c r="M96" s="84">
        <v>0</v>
      </c>
      <c r="N96" s="84">
        <v>0</v>
      </c>
      <c r="O96" s="84">
        <v>0</v>
      </c>
      <c r="P96" s="84">
        <v>1.1240000000000001</v>
      </c>
      <c r="Q96" s="84">
        <v>-3.1880000000000002</v>
      </c>
      <c r="R96" s="84">
        <v>39.220999999999997</v>
      </c>
      <c r="S96" s="84">
        <v>-4.259999999999998</v>
      </c>
      <c r="T96" s="84">
        <v>66.606999999999999</v>
      </c>
      <c r="U96" s="84">
        <v>-2.9999999999859028E-3</v>
      </c>
      <c r="V96" s="84">
        <v>151.74600000000001</v>
      </c>
      <c r="W96" s="84">
        <v>-85.923000000000002</v>
      </c>
      <c r="X96" s="84">
        <v>-11.25</v>
      </c>
      <c r="Y96" s="84">
        <v>154.07400000000001</v>
      </c>
      <c r="AA96" s="84">
        <v>80</v>
      </c>
      <c r="AB96" s="82">
        <v>74.069999999999993</v>
      </c>
      <c r="AD96" s="84">
        <v>80</v>
      </c>
      <c r="AE96" s="82">
        <v>74.069999999999993</v>
      </c>
    </row>
    <row r="97" spans="1:33" ht="18" customHeight="1" x14ac:dyDescent="0.2">
      <c r="A97" s="52" t="s">
        <v>21</v>
      </c>
      <c r="B97" s="52" t="s">
        <v>22</v>
      </c>
      <c r="C97" s="9">
        <v>0.92587499999999989</v>
      </c>
      <c r="D97" s="9">
        <v>0.92587499999999989</v>
      </c>
      <c r="F97" s="117" t="s">
        <v>125</v>
      </c>
      <c r="H97" s="296">
        <v>185.96</v>
      </c>
      <c r="I97" s="296">
        <v>109.63500000000001</v>
      </c>
      <c r="J97" s="296">
        <v>109.63500000000001</v>
      </c>
      <c r="K97" s="111">
        <v>80</v>
      </c>
      <c r="L97" s="111">
        <v>80</v>
      </c>
      <c r="M97" s="296">
        <v>0</v>
      </c>
      <c r="N97" s="296">
        <v>0</v>
      </c>
      <c r="O97" s="296">
        <v>0</v>
      </c>
      <c r="P97" s="296">
        <v>1.1240000000000001</v>
      </c>
      <c r="Q97" s="296">
        <v>-3.1880000000000002</v>
      </c>
      <c r="R97" s="296">
        <v>39.220999999999997</v>
      </c>
      <c r="S97" s="296">
        <v>-4.259999999999998</v>
      </c>
      <c r="T97" s="296">
        <v>66.606999999999999</v>
      </c>
      <c r="U97" s="296">
        <v>-2.9999999999859028E-3</v>
      </c>
      <c r="V97" s="296">
        <v>151.74600000000001</v>
      </c>
      <c r="W97" s="296">
        <v>-85.923000000000002</v>
      </c>
      <c r="X97" s="296">
        <v>-11.25</v>
      </c>
      <c r="Y97" s="296">
        <v>154.07400000000001</v>
      </c>
      <c r="AA97" s="296">
        <v>80</v>
      </c>
      <c r="AB97" s="82">
        <v>74.069999999999993</v>
      </c>
      <c r="AD97" s="296">
        <v>80</v>
      </c>
      <c r="AE97" s="82">
        <v>74.069999999999993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3.96943306010929</v>
      </c>
      <c r="I98" s="78">
        <v>-3.2512381008866882</v>
      </c>
      <c r="J98" s="78">
        <v>-3.2512381008866882</v>
      </c>
      <c r="K98" s="131" t="e">
        <v>#DIV/0!</v>
      </c>
      <c r="L98" s="131" t="e">
        <v>#DIV/0!</v>
      </c>
      <c r="M98" s="78" t="e">
        <v>#DIV/0!</v>
      </c>
      <c r="N98" s="78" t="e">
        <v>#DIV/0!</v>
      </c>
      <c r="O98" s="78" t="e">
        <v>#DIV/0!</v>
      </c>
      <c r="P98" s="78" t="e">
        <v>#DIV/0!</v>
      </c>
      <c r="Q98" s="78" t="e">
        <v>#DIV/0!</v>
      </c>
      <c r="R98" s="78" t="e">
        <v>#DIV/0!</v>
      </c>
      <c r="S98" s="78" t="e">
        <v>#DIV/0!</v>
      </c>
      <c r="T98" s="78" t="e">
        <v>#DIV/0!</v>
      </c>
      <c r="U98" s="78" t="e">
        <v>#DIV/0!</v>
      </c>
      <c r="V98" s="78">
        <v>57.544937428896475</v>
      </c>
      <c r="W98" s="78" t="e">
        <v>#DIV/0!</v>
      </c>
      <c r="X98" s="78" t="e">
        <v>#DIV/0!</v>
      </c>
      <c r="Y98" s="78">
        <v>58.427758816837319</v>
      </c>
      <c r="AA98" s="78" t="e">
        <v>#DIV/0!</v>
      </c>
      <c r="AB98" s="79"/>
      <c r="AD98" s="78" t="e">
        <v>#DIV/0!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0</v>
      </c>
      <c r="I100" s="94">
        <v>0</v>
      </c>
      <c r="J100" s="94">
        <v>0</v>
      </c>
      <c r="K100" s="133">
        <v>0</v>
      </c>
      <c r="L100" s="133">
        <v>0</v>
      </c>
      <c r="M100" s="94">
        <v>0</v>
      </c>
      <c r="N100" s="94">
        <v>0</v>
      </c>
      <c r="O100" s="94">
        <v>0</v>
      </c>
      <c r="P100" s="94">
        <v>0</v>
      </c>
      <c r="Q100" s="94">
        <v>0</v>
      </c>
      <c r="R100" s="94">
        <v>0</v>
      </c>
      <c r="S100" s="94">
        <v>0</v>
      </c>
      <c r="T100" s="94">
        <v>0</v>
      </c>
      <c r="U100" s="94">
        <v>0</v>
      </c>
      <c r="V100" s="94">
        <v>0</v>
      </c>
      <c r="W100" s="94">
        <v>0</v>
      </c>
      <c r="X100" s="94">
        <v>0</v>
      </c>
      <c r="Y100" s="94">
        <v>0</v>
      </c>
      <c r="Z100" s="56"/>
      <c r="AA100" s="94">
        <v>0</v>
      </c>
      <c r="AB100" s="95">
        <v>0</v>
      </c>
      <c r="AC100" s="56"/>
      <c r="AD100" s="94">
        <v>0</v>
      </c>
      <c r="AE100" s="95">
        <v>0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0</v>
      </c>
      <c r="I102" s="94">
        <v>0</v>
      </c>
      <c r="J102" s="94">
        <v>0</v>
      </c>
      <c r="K102" s="133">
        <v>0</v>
      </c>
      <c r="L102" s="133">
        <v>0</v>
      </c>
      <c r="M102" s="94">
        <v>0</v>
      </c>
      <c r="N102" s="94">
        <v>0</v>
      </c>
      <c r="O102" s="94">
        <v>0</v>
      </c>
      <c r="P102" s="94">
        <v>0</v>
      </c>
      <c r="Q102" s="94">
        <v>0</v>
      </c>
      <c r="R102" s="94">
        <v>0</v>
      </c>
      <c r="S102" s="94">
        <v>0</v>
      </c>
      <c r="T102" s="94">
        <v>0</v>
      </c>
      <c r="U102" s="94">
        <v>0</v>
      </c>
      <c r="V102" s="94">
        <v>0</v>
      </c>
      <c r="W102" s="94">
        <v>0</v>
      </c>
      <c r="X102" s="94">
        <v>0</v>
      </c>
      <c r="Y102" s="94">
        <v>0</v>
      </c>
      <c r="Z102" s="56"/>
      <c r="AA102" s="94">
        <v>0</v>
      </c>
      <c r="AB102" s="95">
        <v>0</v>
      </c>
      <c r="AC102" s="56"/>
      <c r="AD102" s="94">
        <v>0</v>
      </c>
      <c r="AE102" s="95">
        <v>0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0</v>
      </c>
      <c r="I104" s="96">
        <v>0</v>
      </c>
      <c r="J104" s="96">
        <v>0</v>
      </c>
      <c r="K104" s="134">
        <v>0</v>
      </c>
      <c r="L104" s="134">
        <v>0</v>
      </c>
      <c r="M104" s="96">
        <v>0</v>
      </c>
      <c r="N104" s="96">
        <v>0</v>
      </c>
      <c r="O104" s="96">
        <v>0</v>
      </c>
      <c r="P104" s="96">
        <v>0</v>
      </c>
      <c r="Q104" s="96">
        <v>0</v>
      </c>
      <c r="R104" s="96">
        <v>0</v>
      </c>
      <c r="S104" s="96">
        <v>0</v>
      </c>
      <c r="T104" s="96">
        <v>0</v>
      </c>
      <c r="U104" s="96">
        <v>0</v>
      </c>
      <c r="V104" s="96">
        <v>0</v>
      </c>
      <c r="W104" s="96">
        <v>0</v>
      </c>
      <c r="X104" s="96">
        <v>0</v>
      </c>
      <c r="Y104" s="96">
        <v>0</v>
      </c>
      <c r="AA104" s="96">
        <v>0</v>
      </c>
      <c r="AB104" s="95">
        <v>0</v>
      </c>
      <c r="AD104" s="96">
        <v>0</v>
      </c>
      <c r="AE104" s="95">
        <v>0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0</v>
      </c>
      <c r="I105" s="97">
        <v>0</v>
      </c>
      <c r="J105" s="97">
        <v>0</v>
      </c>
      <c r="K105" s="134">
        <v>0</v>
      </c>
      <c r="L105" s="134">
        <v>0</v>
      </c>
      <c r="M105" s="97">
        <v>0</v>
      </c>
      <c r="N105" s="97">
        <v>0</v>
      </c>
      <c r="O105" s="97">
        <v>0</v>
      </c>
      <c r="P105" s="97">
        <v>0</v>
      </c>
      <c r="Q105" s="97">
        <v>0</v>
      </c>
      <c r="R105" s="97">
        <v>0</v>
      </c>
      <c r="S105" s="97">
        <v>0</v>
      </c>
      <c r="T105" s="97">
        <v>0</v>
      </c>
      <c r="U105" s="97">
        <v>0</v>
      </c>
      <c r="V105" s="97">
        <v>0</v>
      </c>
      <c r="W105" s="97">
        <v>0</v>
      </c>
      <c r="X105" s="97">
        <v>0</v>
      </c>
      <c r="Y105" s="97">
        <v>0</v>
      </c>
      <c r="Z105" s="56"/>
      <c r="AA105" s="97">
        <v>0</v>
      </c>
      <c r="AB105" s="98">
        <v>0</v>
      </c>
      <c r="AC105" s="56"/>
      <c r="AD105" s="97">
        <v>0</v>
      </c>
      <c r="AE105" s="98">
        <v>0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0</v>
      </c>
      <c r="I106" s="96">
        <v>0</v>
      </c>
      <c r="J106" s="96">
        <v>0</v>
      </c>
      <c r="K106" s="134">
        <v>0</v>
      </c>
      <c r="L106" s="134">
        <v>0</v>
      </c>
      <c r="M106" s="96">
        <v>0</v>
      </c>
      <c r="N106" s="96">
        <v>0</v>
      </c>
      <c r="O106" s="96">
        <v>0</v>
      </c>
      <c r="P106" s="96">
        <v>0</v>
      </c>
      <c r="Q106" s="96">
        <v>0</v>
      </c>
      <c r="R106" s="96">
        <v>0</v>
      </c>
      <c r="S106" s="96">
        <v>0</v>
      </c>
      <c r="T106" s="96">
        <v>0</v>
      </c>
      <c r="U106" s="96">
        <v>0</v>
      </c>
      <c r="V106" s="96">
        <v>0</v>
      </c>
      <c r="W106" s="96">
        <v>0</v>
      </c>
      <c r="X106" s="96">
        <v>0</v>
      </c>
      <c r="Y106" s="96">
        <v>0</v>
      </c>
      <c r="AA106" s="96">
        <v>0</v>
      </c>
      <c r="AB106" s="95">
        <v>0</v>
      </c>
      <c r="AD106" s="96">
        <v>0</v>
      </c>
      <c r="AE106" s="95">
        <v>0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0</v>
      </c>
      <c r="I107" s="90">
        <v>0</v>
      </c>
      <c r="J107" s="90">
        <v>0</v>
      </c>
      <c r="K107" s="135">
        <v>0</v>
      </c>
      <c r="L107" s="135">
        <v>0</v>
      </c>
      <c r="M107" s="90">
        <v>0</v>
      </c>
      <c r="N107" s="90">
        <v>0</v>
      </c>
      <c r="O107" s="90">
        <v>0</v>
      </c>
      <c r="P107" s="90">
        <v>0</v>
      </c>
      <c r="Q107" s="90">
        <v>0</v>
      </c>
      <c r="R107" s="90">
        <v>0</v>
      </c>
      <c r="S107" s="90">
        <v>0</v>
      </c>
      <c r="T107" s="90">
        <v>0</v>
      </c>
      <c r="U107" s="90">
        <v>0</v>
      </c>
      <c r="V107" s="90">
        <v>0</v>
      </c>
      <c r="W107" s="90">
        <v>0</v>
      </c>
      <c r="X107" s="90">
        <v>0</v>
      </c>
      <c r="Y107" s="90">
        <v>0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</v>
      </c>
      <c r="D108" s="9">
        <v>0</v>
      </c>
      <c r="F108" s="128" t="s">
        <v>73</v>
      </c>
      <c r="H108" s="83">
        <v>1.804</v>
      </c>
      <c r="I108" s="83">
        <v>0</v>
      </c>
      <c r="J108" s="83">
        <v>0</v>
      </c>
      <c r="K108" s="108">
        <v>0</v>
      </c>
      <c r="L108" s="108">
        <v>0</v>
      </c>
      <c r="M108" s="83">
        <v>0</v>
      </c>
      <c r="N108" s="83">
        <v>0</v>
      </c>
      <c r="O108" s="83">
        <v>0</v>
      </c>
      <c r="P108" s="83">
        <v>0</v>
      </c>
      <c r="Q108" s="83">
        <v>0</v>
      </c>
      <c r="R108" s="83">
        <v>0</v>
      </c>
      <c r="S108" s="83">
        <v>0</v>
      </c>
      <c r="T108" s="83">
        <v>0</v>
      </c>
      <c r="U108" s="83">
        <v>0</v>
      </c>
      <c r="V108" s="83">
        <v>0</v>
      </c>
      <c r="W108" s="83">
        <v>0</v>
      </c>
      <c r="X108" s="83">
        <v>0</v>
      </c>
      <c r="Y108" s="83">
        <v>0</v>
      </c>
      <c r="AA108" s="83">
        <v>0</v>
      </c>
      <c r="AB108" s="82">
        <v>0</v>
      </c>
      <c r="AD108" s="83">
        <v>0</v>
      </c>
      <c r="AE108" s="82">
        <v>0</v>
      </c>
    </row>
    <row r="109" spans="1:33" ht="18" customHeight="1" x14ac:dyDescent="0.2">
      <c r="A109" s="52" t="s">
        <v>225</v>
      </c>
      <c r="B109" s="52" t="s">
        <v>23</v>
      </c>
      <c r="C109" s="9">
        <v>0</v>
      </c>
      <c r="D109" s="9">
        <v>0</v>
      </c>
      <c r="F109" s="126" t="s">
        <v>226</v>
      </c>
      <c r="G109" s="58"/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  <c r="R109" s="87">
        <v>0</v>
      </c>
      <c r="S109" s="87">
        <v>0</v>
      </c>
      <c r="T109" s="87">
        <v>0</v>
      </c>
      <c r="U109" s="87">
        <v>0</v>
      </c>
      <c r="V109" s="87">
        <v>0</v>
      </c>
      <c r="W109" s="87">
        <v>0</v>
      </c>
      <c r="X109" s="87">
        <v>0</v>
      </c>
      <c r="Y109" s="87">
        <v>0</v>
      </c>
      <c r="Z109" s="58"/>
      <c r="AA109" s="87">
        <v>0</v>
      </c>
      <c r="AB109" s="82">
        <v>0</v>
      </c>
      <c r="AC109" s="58"/>
      <c r="AD109" s="87">
        <v>0</v>
      </c>
      <c r="AE109" s="82">
        <v>0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0</v>
      </c>
      <c r="D111" s="9">
        <v>0</v>
      </c>
      <c r="F111" s="128" t="s">
        <v>392</v>
      </c>
      <c r="H111" s="83">
        <v>0</v>
      </c>
      <c r="I111" s="83">
        <v>0</v>
      </c>
      <c r="J111" s="83">
        <v>0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</v>
      </c>
      <c r="AA111" s="83">
        <v>0</v>
      </c>
      <c r="AB111" s="82">
        <v>0</v>
      </c>
      <c r="AD111" s="83">
        <v>0</v>
      </c>
      <c r="AE111" s="82">
        <v>0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0</v>
      </c>
      <c r="P112" s="83">
        <v>0</v>
      </c>
      <c r="Q112" s="83">
        <v>0</v>
      </c>
      <c r="R112" s="83">
        <v>0</v>
      </c>
      <c r="S112" s="83">
        <v>0</v>
      </c>
      <c r="T112" s="83">
        <v>0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</v>
      </c>
      <c r="I114" s="96">
        <v>0</v>
      </c>
      <c r="J114" s="96">
        <v>0</v>
      </c>
      <c r="K114" s="134">
        <v>0</v>
      </c>
      <c r="L114" s="134">
        <v>0</v>
      </c>
      <c r="M114" s="96">
        <v>0</v>
      </c>
      <c r="N114" s="96">
        <v>0</v>
      </c>
      <c r="O114" s="96">
        <v>0</v>
      </c>
      <c r="P114" s="96">
        <v>0</v>
      </c>
      <c r="Q114" s="96">
        <v>0</v>
      </c>
      <c r="R114" s="96">
        <v>0</v>
      </c>
      <c r="S114" s="96">
        <v>0</v>
      </c>
      <c r="T114" s="96">
        <v>0</v>
      </c>
      <c r="U114" s="96">
        <v>0</v>
      </c>
      <c r="V114" s="96">
        <v>0</v>
      </c>
      <c r="W114" s="96">
        <v>0</v>
      </c>
      <c r="X114" s="96">
        <v>0</v>
      </c>
      <c r="Y114" s="96">
        <v>0</v>
      </c>
      <c r="AA114" s="96">
        <v>0</v>
      </c>
      <c r="AB114" s="95">
        <v>0</v>
      </c>
      <c r="AD114" s="96">
        <v>0</v>
      </c>
      <c r="AE114" s="95">
        <v>0</v>
      </c>
    </row>
    <row r="115" spans="1:33" ht="18" customHeight="1" collapsed="1" x14ac:dyDescent="0.2">
      <c r="A115" s="52" t="s">
        <v>25</v>
      </c>
      <c r="B115" s="52" t="s">
        <v>23</v>
      </c>
      <c r="C115" s="9">
        <v>0</v>
      </c>
      <c r="D115" s="9">
        <v>0</v>
      </c>
      <c r="F115" s="128" t="s">
        <v>75</v>
      </c>
      <c r="H115" s="83">
        <v>0</v>
      </c>
      <c r="I115" s="83">
        <v>0</v>
      </c>
      <c r="J115" s="83">
        <v>0</v>
      </c>
      <c r="K115" s="108">
        <v>0</v>
      </c>
      <c r="L115" s="108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0</v>
      </c>
      <c r="U115" s="83">
        <v>0</v>
      </c>
      <c r="V115" s="83">
        <v>0</v>
      </c>
      <c r="W115" s="83">
        <v>0</v>
      </c>
      <c r="X115" s="83">
        <v>0</v>
      </c>
      <c r="Y115" s="83">
        <v>0</v>
      </c>
      <c r="AA115" s="83">
        <v>0</v>
      </c>
      <c r="AB115" s="82">
        <v>0</v>
      </c>
      <c r="AD115" s="83">
        <v>0</v>
      </c>
      <c r="AE115" s="82">
        <v>0</v>
      </c>
    </row>
    <row r="116" spans="1:33" ht="18" customHeight="1" x14ac:dyDescent="0.2">
      <c r="A116" s="57"/>
      <c r="B116" s="57"/>
      <c r="C116" s="9">
        <v>0</v>
      </c>
      <c r="D116" s="9">
        <v>0</v>
      </c>
      <c r="F116" s="117" t="s">
        <v>280</v>
      </c>
      <c r="H116" s="296">
        <v>1.804</v>
      </c>
      <c r="I116" s="296">
        <v>0</v>
      </c>
      <c r="J116" s="296">
        <v>0</v>
      </c>
      <c r="K116" s="111">
        <v>0</v>
      </c>
      <c r="L116" s="111">
        <v>0</v>
      </c>
      <c r="M116" s="296">
        <v>0</v>
      </c>
      <c r="N116" s="296">
        <v>0</v>
      </c>
      <c r="O116" s="296">
        <v>0</v>
      </c>
      <c r="P116" s="296">
        <v>0</v>
      </c>
      <c r="Q116" s="296">
        <v>0</v>
      </c>
      <c r="R116" s="296">
        <v>0</v>
      </c>
      <c r="S116" s="296">
        <v>0</v>
      </c>
      <c r="T116" s="296">
        <v>0</v>
      </c>
      <c r="U116" s="296">
        <v>0</v>
      </c>
      <c r="V116" s="296">
        <v>0</v>
      </c>
      <c r="W116" s="296">
        <v>0</v>
      </c>
      <c r="X116" s="296">
        <v>0</v>
      </c>
      <c r="Y116" s="296">
        <v>0</v>
      </c>
      <c r="AA116" s="296">
        <v>0</v>
      </c>
      <c r="AB116" s="82">
        <v>0</v>
      </c>
      <c r="AD116" s="296">
        <v>0</v>
      </c>
      <c r="AE116" s="82">
        <v>0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3.850751366120219E-2</v>
      </c>
      <c r="I117" s="78">
        <v>0</v>
      </c>
      <c r="J117" s="78">
        <v>0</v>
      </c>
      <c r="K117" s="131" t="e">
        <v>#DIV/0!</v>
      </c>
      <c r="L117" s="131" t="e">
        <v>#DIV/0!</v>
      </c>
      <c r="M117" s="78" t="e">
        <v>#DIV/0!</v>
      </c>
      <c r="N117" s="78" t="e">
        <v>#DIV/0!</v>
      </c>
      <c r="O117" s="78" t="e">
        <v>#DIV/0!</v>
      </c>
      <c r="P117" s="78" t="e">
        <v>#DIV/0!</v>
      </c>
      <c r="Q117" s="78" t="e">
        <v>#DIV/0!</v>
      </c>
      <c r="R117" s="78" t="e">
        <v>#DIV/0!</v>
      </c>
      <c r="S117" s="78" t="e">
        <v>#DIV/0!</v>
      </c>
      <c r="T117" s="78" t="e">
        <v>#DIV/0!</v>
      </c>
      <c r="U117" s="78" t="e">
        <v>#DIV/0!</v>
      </c>
      <c r="V117" s="78">
        <v>0</v>
      </c>
      <c r="W117" s="78" t="e">
        <v>#DIV/0!</v>
      </c>
      <c r="X117" s="78" t="e">
        <v>#DIV/0!</v>
      </c>
      <c r="Y117" s="78">
        <v>0</v>
      </c>
      <c r="AA117" s="78" t="e">
        <v>#DIV/0!</v>
      </c>
      <c r="AB117" s="79"/>
      <c r="AD117" s="78" t="e">
        <v>#DIV/0!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0</v>
      </c>
      <c r="I119" s="96">
        <v>0</v>
      </c>
      <c r="J119" s="96">
        <v>0</v>
      </c>
      <c r="K119" s="134">
        <v>0</v>
      </c>
      <c r="L119" s="134">
        <v>0</v>
      </c>
      <c r="M119" s="96">
        <v>0</v>
      </c>
      <c r="N119" s="96">
        <v>0</v>
      </c>
      <c r="O119" s="96">
        <v>0</v>
      </c>
      <c r="P119" s="96">
        <v>0</v>
      </c>
      <c r="Q119" s="96">
        <v>0</v>
      </c>
      <c r="R119" s="96">
        <v>0</v>
      </c>
      <c r="S119" s="96">
        <v>0</v>
      </c>
      <c r="T119" s="96">
        <v>0</v>
      </c>
      <c r="U119" s="96">
        <v>0</v>
      </c>
      <c r="V119" s="96">
        <v>0</v>
      </c>
      <c r="W119" s="96">
        <v>0</v>
      </c>
      <c r="X119" s="96">
        <v>0</v>
      </c>
      <c r="Y119" s="96">
        <v>0</v>
      </c>
      <c r="AA119" s="96">
        <v>0</v>
      </c>
      <c r="AB119" s="95">
        <v>0</v>
      </c>
      <c r="AD119" s="96">
        <v>0</v>
      </c>
      <c r="AE119" s="95">
        <v>0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0</v>
      </c>
      <c r="I120" s="161">
        <v>0</v>
      </c>
      <c r="J120" s="161">
        <v>0</v>
      </c>
      <c r="K120" s="162">
        <v>0</v>
      </c>
      <c r="L120" s="162">
        <v>0</v>
      </c>
      <c r="M120" s="161">
        <v>0</v>
      </c>
      <c r="N120" s="161">
        <v>0</v>
      </c>
      <c r="O120" s="161">
        <v>0</v>
      </c>
      <c r="P120" s="161">
        <v>0</v>
      </c>
      <c r="Q120" s="161">
        <v>0</v>
      </c>
      <c r="R120" s="161">
        <v>0</v>
      </c>
      <c r="S120" s="161">
        <v>0</v>
      </c>
      <c r="T120" s="161">
        <v>0</v>
      </c>
      <c r="U120" s="161">
        <v>0</v>
      </c>
      <c r="V120" s="161">
        <v>0</v>
      </c>
      <c r="W120" s="161">
        <v>0</v>
      </c>
      <c r="X120" s="161">
        <v>0</v>
      </c>
      <c r="Y120" s="161">
        <v>0</v>
      </c>
      <c r="AA120" s="161">
        <v>0</v>
      </c>
      <c r="AB120" s="163">
        <v>0</v>
      </c>
      <c r="AD120" s="161">
        <v>0</v>
      </c>
      <c r="AE120" s="163">
        <v>0</v>
      </c>
    </row>
    <row r="121" spans="1:33" ht="18" customHeight="1" x14ac:dyDescent="0.2">
      <c r="A121" s="52" t="s">
        <v>70</v>
      </c>
      <c r="B121" s="52" t="s">
        <v>23</v>
      </c>
      <c r="C121" s="9">
        <v>0</v>
      </c>
      <c r="D121" s="9">
        <v>0</v>
      </c>
      <c r="F121" s="128" t="s">
        <v>414</v>
      </c>
      <c r="H121" s="83">
        <v>0</v>
      </c>
      <c r="I121" s="83">
        <v>0</v>
      </c>
      <c r="J121" s="83">
        <v>0</v>
      </c>
      <c r="K121" s="108">
        <v>0</v>
      </c>
      <c r="L121" s="108">
        <v>0</v>
      </c>
      <c r="M121" s="83">
        <v>0</v>
      </c>
      <c r="N121" s="83">
        <v>0</v>
      </c>
      <c r="O121" s="83">
        <v>0</v>
      </c>
      <c r="P121" s="83">
        <v>0</v>
      </c>
      <c r="Q121" s="83">
        <v>0</v>
      </c>
      <c r="R121" s="83">
        <v>0</v>
      </c>
      <c r="S121" s="83">
        <v>0</v>
      </c>
      <c r="T121" s="83">
        <v>0</v>
      </c>
      <c r="U121" s="83">
        <v>0</v>
      </c>
      <c r="V121" s="83">
        <v>0</v>
      </c>
      <c r="W121" s="83">
        <v>0</v>
      </c>
      <c r="X121" s="83">
        <v>0</v>
      </c>
      <c r="Y121" s="83">
        <v>0</v>
      </c>
      <c r="AA121" s="83">
        <v>0</v>
      </c>
      <c r="AB121" s="82">
        <v>0</v>
      </c>
      <c r="AD121" s="83">
        <v>0</v>
      </c>
      <c r="AE121" s="82">
        <v>0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</v>
      </c>
      <c r="D123" s="9">
        <v>0</v>
      </c>
      <c r="F123" s="128" t="s">
        <v>209</v>
      </c>
      <c r="H123" s="83">
        <v>0</v>
      </c>
      <c r="I123" s="83">
        <v>0</v>
      </c>
      <c r="J123" s="83">
        <v>0</v>
      </c>
      <c r="K123" s="108">
        <v>0</v>
      </c>
      <c r="L123" s="108">
        <v>0</v>
      </c>
      <c r="M123" s="83">
        <v>0</v>
      </c>
      <c r="N123" s="83">
        <v>0</v>
      </c>
      <c r="O123" s="83">
        <v>0</v>
      </c>
      <c r="P123" s="83">
        <v>0</v>
      </c>
      <c r="Q123" s="83">
        <v>0</v>
      </c>
      <c r="R123" s="83">
        <v>0</v>
      </c>
      <c r="S123" s="83">
        <v>0</v>
      </c>
      <c r="T123" s="83">
        <v>0</v>
      </c>
      <c r="U123" s="83">
        <v>0</v>
      </c>
      <c r="V123" s="83">
        <v>0</v>
      </c>
      <c r="W123" s="83">
        <v>0</v>
      </c>
      <c r="X123" s="83">
        <v>0</v>
      </c>
      <c r="Y123" s="83">
        <v>0</v>
      </c>
      <c r="AA123" s="83">
        <v>0</v>
      </c>
      <c r="AB123" s="82">
        <v>0</v>
      </c>
      <c r="AD123" s="83">
        <v>0</v>
      </c>
      <c r="AE123" s="82">
        <v>0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</v>
      </c>
      <c r="D124" s="9">
        <v>0</v>
      </c>
      <c r="F124" s="60" t="s">
        <v>158</v>
      </c>
      <c r="G124" s="56"/>
      <c r="H124" s="88">
        <v>0.05</v>
      </c>
      <c r="I124" s="88">
        <v>0</v>
      </c>
      <c r="J124" s="88">
        <v>0</v>
      </c>
      <c r="K124" s="108">
        <v>0</v>
      </c>
      <c r="L124" s="10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0</v>
      </c>
      <c r="S124" s="88">
        <v>0</v>
      </c>
      <c r="T124" s="88">
        <v>0</v>
      </c>
      <c r="U124" s="88">
        <v>0</v>
      </c>
      <c r="V124" s="88">
        <v>0</v>
      </c>
      <c r="W124" s="88">
        <v>0</v>
      </c>
      <c r="X124" s="88">
        <v>0</v>
      </c>
      <c r="Y124" s="88">
        <v>0</v>
      </c>
      <c r="Z124" s="56"/>
      <c r="AA124" s="88">
        <v>0</v>
      </c>
      <c r="AB124" s="82">
        <v>0</v>
      </c>
      <c r="AC124" s="56"/>
      <c r="AD124" s="88">
        <v>0</v>
      </c>
      <c r="AE124" s="82">
        <v>0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</v>
      </c>
      <c r="D125" s="9">
        <v>0</v>
      </c>
      <c r="F125" s="60" t="s">
        <v>176</v>
      </c>
      <c r="G125" s="56"/>
      <c r="H125" s="88">
        <v>0</v>
      </c>
      <c r="I125" s="88">
        <v>0</v>
      </c>
      <c r="J125" s="88">
        <v>0</v>
      </c>
      <c r="K125" s="108">
        <v>0</v>
      </c>
      <c r="L125" s="10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0</v>
      </c>
      <c r="U125" s="88">
        <v>0</v>
      </c>
      <c r="V125" s="88">
        <v>0</v>
      </c>
      <c r="W125" s="88">
        <v>0</v>
      </c>
      <c r="X125" s="88">
        <v>0</v>
      </c>
      <c r="Y125" s="88">
        <v>0</v>
      </c>
      <c r="Z125" s="56"/>
      <c r="AA125" s="88">
        <v>0</v>
      </c>
      <c r="AB125" s="82">
        <v>0</v>
      </c>
      <c r="AC125" s="56"/>
      <c r="AD125" s="88">
        <v>0</v>
      </c>
      <c r="AE125" s="82">
        <v>0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0</v>
      </c>
      <c r="D126" s="9">
        <v>0</v>
      </c>
      <c r="F126" s="60" t="s">
        <v>178</v>
      </c>
      <c r="G126" s="56"/>
      <c r="H126" s="88">
        <v>0</v>
      </c>
      <c r="I126" s="88">
        <v>0</v>
      </c>
      <c r="J126" s="88">
        <v>0</v>
      </c>
      <c r="K126" s="108">
        <v>0</v>
      </c>
      <c r="L126" s="10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0</v>
      </c>
      <c r="W126" s="88">
        <v>0</v>
      </c>
      <c r="X126" s="88">
        <v>0</v>
      </c>
      <c r="Y126" s="88">
        <v>0</v>
      </c>
      <c r="Z126" s="56"/>
      <c r="AA126" s="88">
        <v>0</v>
      </c>
      <c r="AB126" s="82">
        <v>0</v>
      </c>
      <c r="AC126" s="56"/>
      <c r="AD126" s="88">
        <v>0</v>
      </c>
      <c r="AE126" s="82">
        <v>0</v>
      </c>
    </row>
    <row r="127" spans="1:33" ht="18" customHeight="1" collapsed="1" x14ac:dyDescent="0.2">
      <c r="A127" s="57"/>
      <c r="B127" s="57"/>
      <c r="C127" s="9">
        <v>0</v>
      </c>
      <c r="D127" s="9">
        <v>0</v>
      </c>
      <c r="F127" s="128" t="s">
        <v>158</v>
      </c>
      <c r="H127" s="83">
        <v>0.05</v>
      </c>
      <c r="I127" s="83">
        <v>0</v>
      </c>
      <c r="J127" s="83">
        <v>0</v>
      </c>
      <c r="K127" s="108">
        <v>0</v>
      </c>
      <c r="L127" s="108">
        <v>0</v>
      </c>
      <c r="M127" s="83">
        <v>0</v>
      </c>
      <c r="N127" s="83">
        <v>0</v>
      </c>
      <c r="O127" s="83">
        <v>0</v>
      </c>
      <c r="P127" s="83">
        <v>0</v>
      </c>
      <c r="Q127" s="83">
        <v>0</v>
      </c>
      <c r="R127" s="83">
        <v>0</v>
      </c>
      <c r="S127" s="83">
        <v>0</v>
      </c>
      <c r="T127" s="83">
        <v>0</v>
      </c>
      <c r="U127" s="83">
        <v>0</v>
      </c>
      <c r="V127" s="83">
        <v>0</v>
      </c>
      <c r="W127" s="83">
        <v>0</v>
      </c>
      <c r="X127" s="83">
        <v>0</v>
      </c>
      <c r="Y127" s="83">
        <v>0</v>
      </c>
      <c r="AA127" s="83">
        <v>0</v>
      </c>
      <c r="AB127" s="82">
        <v>0</v>
      </c>
      <c r="AD127" s="83">
        <v>0</v>
      </c>
      <c r="AE127" s="82">
        <v>0</v>
      </c>
    </row>
    <row r="128" spans="1:33" ht="18" customHeight="1" collapsed="1" x14ac:dyDescent="0.2">
      <c r="A128" s="52" t="s">
        <v>153</v>
      </c>
      <c r="B128" s="52" t="s">
        <v>23</v>
      </c>
      <c r="C128" s="9">
        <v>0</v>
      </c>
      <c r="D128" s="9">
        <v>0</v>
      </c>
      <c r="F128" s="128" t="s">
        <v>154</v>
      </c>
      <c r="H128" s="83">
        <v>0</v>
      </c>
      <c r="I128" s="83">
        <v>0</v>
      </c>
      <c r="J128" s="83">
        <v>0</v>
      </c>
      <c r="K128" s="108">
        <v>0</v>
      </c>
      <c r="L128" s="108">
        <v>0</v>
      </c>
      <c r="M128" s="83">
        <v>0</v>
      </c>
      <c r="N128" s="83">
        <v>0</v>
      </c>
      <c r="O128" s="83">
        <v>0</v>
      </c>
      <c r="P128" s="83">
        <v>0</v>
      </c>
      <c r="Q128" s="83">
        <v>0</v>
      </c>
      <c r="R128" s="83">
        <v>0</v>
      </c>
      <c r="S128" s="83">
        <v>0</v>
      </c>
      <c r="T128" s="83">
        <v>0</v>
      </c>
      <c r="U128" s="83">
        <v>0</v>
      </c>
      <c r="V128" s="83">
        <v>0</v>
      </c>
      <c r="W128" s="83">
        <v>0</v>
      </c>
      <c r="X128" s="83">
        <v>0</v>
      </c>
      <c r="Y128" s="83">
        <v>0</v>
      </c>
      <c r="AA128" s="83">
        <v>0</v>
      </c>
      <c r="AB128" s="82">
        <v>0</v>
      </c>
      <c r="AD128" s="83">
        <v>0</v>
      </c>
      <c r="AE128" s="82">
        <v>0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</v>
      </c>
      <c r="D129" s="9">
        <v>0</v>
      </c>
      <c r="F129" s="60" t="s">
        <v>162</v>
      </c>
      <c r="G129" s="56"/>
      <c r="H129" s="88">
        <v>0</v>
      </c>
      <c r="I129" s="88">
        <v>0</v>
      </c>
      <c r="J129" s="88">
        <v>0</v>
      </c>
      <c r="K129" s="108">
        <v>0</v>
      </c>
      <c r="L129" s="10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0</v>
      </c>
      <c r="U129" s="88">
        <v>0</v>
      </c>
      <c r="V129" s="88">
        <v>0</v>
      </c>
      <c r="W129" s="88">
        <v>0</v>
      </c>
      <c r="X129" s="88">
        <v>0</v>
      </c>
      <c r="Y129" s="88">
        <v>0</v>
      </c>
      <c r="Z129" s="56"/>
      <c r="AA129" s="88">
        <v>0</v>
      </c>
      <c r="AB129" s="82">
        <v>0</v>
      </c>
      <c r="AC129" s="56"/>
      <c r="AD129" s="88">
        <v>0</v>
      </c>
      <c r="AE129" s="82">
        <v>0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</v>
      </c>
      <c r="D130" s="9">
        <v>0</v>
      </c>
      <c r="F130" s="60" t="s">
        <v>164</v>
      </c>
      <c r="G130" s="56"/>
      <c r="H130" s="88">
        <v>0</v>
      </c>
      <c r="I130" s="88">
        <v>0</v>
      </c>
      <c r="J130" s="88">
        <v>0</v>
      </c>
      <c r="K130" s="108">
        <v>0</v>
      </c>
      <c r="L130" s="10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0</v>
      </c>
      <c r="Y130" s="88">
        <v>0</v>
      </c>
      <c r="Z130" s="56"/>
      <c r="AA130" s="88">
        <v>0</v>
      </c>
      <c r="AB130" s="82">
        <v>0</v>
      </c>
      <c r="AC130" s="56"/>
      <c r="AD130" s="88">
        <v>0</v>
      </c>
      <c r="AE130" s="82">
        <v>0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0</v>
      </c>
      <c r="D132" s="9">
        <v>0</v>
      </c>
      <c r="F132" s="128" t="s">
        <v>391</v>
      </c>
      <c r="H132" s="83">
        <v>0</v>
      </c>
      <c r="I132" s="83">
        <v>0</v>
      </c>
      <c r="J132" s="83">
        <v>0</v>
      </c>
      <c r="K132" s="108">
        <v>0</v>
      </c>
      <c r="L132" s="108">
        <v>0</v>
      </c>
      <c r="M132" s="83">
        <v>0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3">
        <v>0</v>
      </c>
      <c r="V132" s="83">
        <v>0</v>
      </c>
      <c r="W132" s="83">
        <v>0</v>
      </c>
      <c r="X132" s="83">
        <v>0</v>
      </c>
      <c r="Y132" s="83">
        <v>0</v>
      </c>
      <c r="AA132" s="83">
        <v>0</v>
      </c>
      <c r="AB132" s="82">
        <v>0</v>
      </c>
      <c r="AD132" s="83">
        <v>0</v>
      </c>
      <c r="AE132" s="82">
        <v>0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0</v>
      </c>
      <c r="D133" s="9">
        <v>0</v>
      </c>
      <c r="F133" s="60" t="s">
        <v>166</v>
      </c>
      <c r="G133" s="56"/>
      <c r="H133" s="88">
        <v>0</v>
      </c>
      <c r="I133" s="88">
        <v>0</v>
      </c>
      <c r="J133" s="88">
        <v>0</v>
      </c>
      <c r="K133" s="108">
        <v>0</v>
      </c>
      <c r="L133" s="10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88">
        <v>0</v>
      </c>
      <c r="S133" s="88">
        <v>0</v>
      </c>
      <c r="T133" s="88">
        <v>0</v>
      </c>
      <c r="U133" s="88">
        <v>0</v>
      </c>
      <c r="V133" s="88">
        <v>0</v>
      </c>
      <c r="W133" s="88">
        <v>0</v>
      </c>
      <c r="X133" s="88">
        <v>0</v>
      </c>
      <c r="Y133" s="88">
        <v>0</v>
      </c>
      <c r="Z133" s="56"/>
      <c r="AA133" s="88">
        <v>0</v>
      </c>
      <c r="AB133" s="82">
        <v>0</v>
      </c>
      <c r="AC133" s="56"/>
      <c r="AD133" s="88">
        <v>0</v>
      </c>
      <c r="AE133" s="82">
        <v>0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0</v>
      </c>
      <c r="Y134" s="88">
        <v>0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0</v>
      </c>
      <c r="D138" s="9">
        <v>0</v>
      </c>
      <c r="F138" s="60" t="s">
        <v>172</v>
      </c>
      <c r="G138" s="56"/>
      <c r="H138" s="88">
        <v>0</v>
      </c>
      <c r="I138" s="88">
        <v>0</v>
      </c>
      <c r="J138" s="88">
        <v>0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V138" s="88">
        <v>0</v>
      </c>
      <c r="W138" s="88">
        <v>0</v>
      </c>
      <c r="X138" s="88">
        <v>0</v>
      </c>
      <c r="Y138" s="88">
        <v>0</v>
      </c>
      <c r="Z138" s="56"/>
      <c r="AA138" s="88">
        <v>0</v>
      </c>
      <c r="AB138" s="82">
        <v>0</v>
      </c>
      <c r="AC138" s="56"/>
      <c r="AD138" s="88">
        <v>0</v>
      </c>
      <c r="AE138" s="82">
        <v>0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</v>
      </c>
      <c r="D139" s="9">
        <v>0</v>
      </c>
      <c r="F139" s="60" t="s">
        <v>174</v>
      </c>
      <c r="G139" s="56"/>
      <c r="H139" s="88">
        <v>0</v>
      </c>
      <c r="I139" s="88">
        <v>0</v>
      </c>
      <c r="J139" s="88">
        <v>0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V139" s="88">
        <v>0</v>
      </c>
      <c r="W139" s="88">
        <v>0</v>
      </c>
      <c r="X139" s="88">
        <v>0</v>
      </c>
      <c r="Y139" s="88">
        <v>0</v>
      </c>
      <c r="Z139" s="56"/>
      <c r="AA139" s="88">
        <v>0</v>
      </c>
      <c r="AB139" s="82">
        <v>0</v>
      </c>
      <c r="AC139" s="56"/>
      <c r="AD139" s="88">
        <v>0</v>
      </c>
      <c r="AE139" s="82">
        <v>0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0</v>
      </c>
      <c r="I140" s="83">
        <v>0</v>
      </c>
      <c r="J140" s="83">
        <v>0</v>
      </c>
      <c r="K140" s="108">
        <v>0</v>
      </c>
      <c r="L140" s="108">
        <v>0</v>
      </c>
      <c r="M140" s="83">
        <v>0</v>
      </c>
      <c r="N140" s="83">
        <v>0</v>
      </c>
      <c r="O140" s="83">
        <v>0</v>
      </c>
      <c r="P140" s="83">
        <v>0</v>
      </c>
      <c r="Q140" s="83">
        <v>0</v>
      </c>
      <c r="R140" s="83">
        <v>0</v>
      </c>
      <c r="S140" s="83">
        <v>0</v>
      </c>
      <c r="T140" s="83">
        <v>0</v>
      </c>
      <c r="U140" s="83">
        <v>0</v>
      </c>
      <c r="V140" s="83">
        <v>0</v>
      </c>
      <c r="W140" s="83">
        <v>0</v>
      </c>
      <c r="X140" s="83">
        <v>0</v>
      </c>
      <c r="Y140" s="83">
        <v>0</v>
      </c>
      <c r="AA140" s="83">
        <v>0</v>
      </c>
      <c r="AB140" s="82">
        <v>0</v>
      </c>
      <c r="AD140" s="83">
        <v>0</v>
      </c>
      <c r="AE140" s="82">
        <v>0</v>
      </c>
    </row>
    <row r="141" spans="1:33" ht="18" customHeight="1" x14ac:dyDescent="0.2">
      <c r="A141" s="57"/>
      <c r="B141" s="57"/>
      <c r="C141" s="9">
        <v>0</v>
      </c>
      <c r="D141" s="9">
        <v>0</v>
      </c>
      <c r="F141" s="128" t="s">
        <v>196</v>
      </c>
      <c r="H141" s="83">
        <v>0</v>
      </c>
      <c r="I141" s="83">
        <v>0</v>
      </c>
      <c r="J141" s="83">
        <v>0</v>
      </c>
      <c r="K141" s="108">
        <v>0</v>
      </c>
      <c r="L141" s="108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  <c r="R141" s="83">
        <v>0</v>
      </c>
      <c r="S141" s="83">
        <v>0</v>
      </c>
      <c r="T141" s="83">
        <v>0</v>
      </c>
      <c r="U141" s="83">
        <v>0</v>
      </c>
      <c r="V141" s="83">
        <v>0</v>
      </c>
      <c r="W141" s="83">
        <v>0</v>
      </c>
      <c r="X141" s="83">
        <v>0</v>
      </c>
      <c r="Y141" s="83">
        <v>0</v>
      </c>
      <c r="AA141" s="83">
        <v>0</v>
      </c>
      <c r="AB141" s="82">
        <v>0</v>
      </c>
      <c r="AD141" s="83">
        <v>0</v>
      </c>
      <c r="AE141" s="82">
        <v>0</v>
      </c>
    </row>
    <row r="142" spans="1:33" ht="18" customHeight="1" x14ac:dyDescent="0.2">
      <c r="A142" s="57"/>
      <c r="B142" s="57"/>
      <c r="C142" s="9">
        <v>0</v>
      </c>
      <c r="D142" s="9">
        <v>0</v>
      </c>
      <c r="F142" s="117" t="s">
        <v>72</v>
      </c>
      <c r="H142" s="296">
        <v>0.05</v>
      </c>
      <c r="I142" s="296">
        <v>0</v>
      </c>
      <c r="J142" s="296">
        <v>0</v>
      </c>
      <c r="K142" s="111">
        <v>0</v>
      </c>
      <c r="L142" s="111">
        <v>0</v>
      </c>
      <c r="M142" s="296">
        <v>0</v>
      </c>
      <c r="N142" s="296">
        <v>0</v>
      </c>
      <c r="O142" s="296">
        <v>0</v>
      </c>
      <c r="P142" s="296">
        <v>0</v>
      </c>
      <c r="Q142" s="296">
        <v>0</v>
      </c>
      <c r="R142" s="296">
        <v>0</v>
      </c>
      <c r="S142" s="296">
        <v>0</v>
      </c>
      <c r="T142" s="296">
        <v>0</v>
      </c>
      <c r="U142" s="296">
        <v>0</v>
      </c>
      <c r="V142" s="296">
        <v>0</v>
      </c>
      <c r="W142" s="296">
        <v>0</v>
      </c>
      <c r="X142" s="296">
        <v>0</v>
      </c>
      <c r="Y142" s="296">
        <v>0</v>
      </c>
      <c r="AA142" s="296">
        <v>0</v>
      </c>
      <c r="AB142" s="82">
        <v>0</v>
      </c>
      <c r="AD142" s="296">
        <v>0</v>
      </c>
      <c r="AE142" s="82">
        <v>0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1.0672814207650274E-3</v>
      </c>
      <c r="I143" s="78">
        <v>0</v>
      </c>
      <c r="J143" s="78">
        <v>0</v>
      </c>
      <c r="K143" s="131" t="e">
        <v>#DIV/0!</v>
      </c>
      <c r="L143" s="131" t="e">
        <v>#DIV/0!</v>
      </c>
      <c r="M143" s="78" t="e">
        <v>#DIV/0!</v>
      </c>
      <c r="N143" s="78" t="e">
        <v>#DIV/0!</v>
      </c>
      <c r="O143" s="78" t="e">
        <v>#DIV/0!</v>
      </c>
      <c r="P143" s="78" t="e">
        <v>#DIV/0!</v>
      </c>
      <c r="Q143" s="78" t="e">
        <v>#DIV/0!</v>
      </c>
      <c r="R143" s="78" t="e">
        <v>#DIV/0!</v>
      </c>
      <c r="S143" s="78" t="e">
        <v>#DIV/0!</v>
      </c>
      <c r="T143" s="78" t="e">
        <v>#DIV/0!</v>
      </c>
      <c r="U143" s="78" t="e">
        <v>#DIV/0!</v>
      </c>
      <c r="V143" s="78">
        <v>0</v>
      </c>
      <c r="W143" s="78" t="e">
        <v>#DIV/0!</v>
      </c>
      <c r="X143" s="78" t="e">
        <v>#DIV/0!</v>
      </c>
      <c r="Y143" s="78">
        <v>0</v>
      </c>
      <c r="AA143" s="78" t="e">
        <v>#DIV/0!</v>
      </c>
      <c r="AB143" s="79"/>
      <c r="AD143" s="78" t="e">
        <v>#DIV/0!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</v>
      </c>
      <c r="I145" s="96">
        <v>0</v>
      </c>
      <c r="J145" s="96">
        <v>0</v>
      </c>
      <c r="K145" s="134">
        <v>0</v>
      </c>
      <c r="L145" s="134">
        <v>0</v>
      </c>
      <c r="M145" s="96">
        <v>0</v>
      </c>
      <c r="N145" s="96">
        <v>0</v>
      </c>
      <c r="O145" s="96">
        <v>0</v>
      </c>
      <c r="P145" s="96">
        <v>0</v>
      </c>
      <c r="Q145" s="96">
        <v>0</v>
      </c>
      <c r="R145" s="96">
        <v>0</v>
      </c>
      <c r="S145" s="96">
        <v>0</v>
      </c>
      <c r="T145" s="96">
        <v>0</v>
      </c>
      <c r="U145" s="96">
        <v>0</v>
      </c>
      <c r="V145" s="96">
        <v>0</v>
      </c>
      <c r="W145" s="96">
        <v>0</v>
      </c>
      <c r="X145" s="96">
        <v>0</v>
      </c>
      <c r="Y145" s="96">
        <v>0</v>
      </c>
      <c r="AA145" s="96">
        <v>0</v>
      </c>
      <c r="AB145" s="95">
        <v>0</v>
      </c>
      <c r="AD145" s="96">
        <v>0</v>
      </c>
      <c r="AE145" s="95">
        <v>0</v>
      </c>
    </row>
    <row r="146" spans="1:33" ht="18" customHeight="1" collapsed="1" x14ac:dyDescent="0.2">
      <c r="A146" s="52" t="s">
        <v>86</v>
      </c>
      <c r="B146" s="52" t="s">
        <v>23</v>
      </c>
      <c r="C146" s="9">
        <v>0</v>
      </c>
      <c r="D146" s="9">
        <v>0</v>
      </c>
      <c r="F146" s="128" t="s">
        <v>90</v>
      </c>
      <c r="H146" s="83">
        <v>0</v>
      </c>
      <c r="I146" s="83">
        <v>0</v>
      </c>
      <c r="J146" s="83">
        <v>0</v>
      </c>
      <c r="K146" s="108">
        <v>0</v>
      </c>
      <c r="L146" s="108">
        <v>0</v>
      </c>
      <c r="M146" s="83">
        <v>0</v>
      </c>
      <c r="N146" s="83">
        <v>0</v>
      </c>
      <c r="O146" s="83">
        <v>0</v>
      </c>
      <c r="P146" s="83">
        <v>0</v>
      </c>
      <c r="Q146" s="83">
        <v>0</v>
      </c>
      <c r="R146" s="83">
        <v>0</v>
      </c>
      <c r="S146" s="83">
        <v>0</v>
      </c>
      <c r="T146" s="83">
        <v>0</v>
      </c>
      <c r="U146" s="83">
        <v>0</v>
      </c>
      <c r="V146" s="83">
        <v>0</v>
      </c>
      <c r="W146" s="83">
        <v>0</v>
      </c>
      <c r="X146" s="83">
        <v>0</v>
      </c>
      <c r="Y146" s="83">
        <v>0</v>
      </c>
      <c r="AA146" s="83">
        <v>0</v>
      </c>
      <c r="AB146" s="82">
        <v>0</v>
      </c>
      <c r="AD146" s="83">
        <v>0</v>
      </c>
      <c r="AE146" s="82">
        <v>0</v>
      </c>
    </row>
    <row r="147" spans="1:33" ht="18" customHeight="1" x14ac:dyDescent="0.2">
      <c r="A147" s="52" t="s">
        <v>87</v>
      </c>
      <c r="B147" s="52" t="s">
        <v>23</v>
      </c>
      <c r="C147" s="9">
        <v>0</v>
      </c>
      <c r="D147" s="9">
        <v>0</v>
      </c>
      <c r="F147" s="128" t="s">
        <v>91</v>
      </c>
      <c r="H147" s="83">
        <v>0</v>
      </c>
      <c r="I147" s="83">
        <v>0</v>
      </c>
      <c r="J147" s="83">
        <v>0</v>
      </c>
      <c r="K147" s="108">
        <v>0</v>
      </c>
      <c r="L147" s="108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AA147" s="83">
        <v>0</v>
      </c>
      <c r="AB147" s="82">
        <v>0</v>
      </c>
      <c r="AD147" s="83">
        <v>0</v>
      </c>
      <c r="AE147" s="82">
        <v>0</v>
      </c>
    </row>
    <row r="148" spans="1:33" ht="18" customHeight="1" x14ac:dyDescent="0.2">
      <c r="A148" s="52" t="s">
        <v>88</v>
      </c>
      <c r="B148" s="52" t="s">
        <v>23</v>
      </c>
      <c r="C148" s="9">
        <v>0</v>
      </c>
      <c r="D148" s="9">
        <v>0</v>
      </c>
      <c r="F148" s="128" t="s">
        <v>92</v>
      </c>
      <c r="H148" s="83">
        <v>0</v>
      </c>
      <c r="I148" s="83">
        <v>0</v>
      </c>
      <c r="J148" s="83">
        <v>0</v>
      </c>
      <c r="K148" s="108">
        <v>0</v>
      </c>
      <c r="L148" s="108">
        <v>0</v>
      </c>
      <c r="M148" s="83">
        <v>0</v>
      </c>
      <c r="N148" s="83">
        <v>0</v>
      </c>
      <c r="O148" s="83">
        <v>0</v>
      </c>
      <c r="P148" s="83">
        <v>0</v>
      </c>
      <c r="Q148" s="83">
        <v>0</v>
      </c>
      <c r="R148" s="83">
        <v>0</v>
      </c>
      <c r="S148" s="83">
        <v>0</v>
      </c>
      <c r="T148" s="83">
        <v>0</v>
      </c>
      <c r="U148" s="83">
        <v>0</v>
      </c>
      <c r="V148" s="83">
        <v>0</v>
      </c>
      <c r="W148" s="83">
        <v>0</v>
      </c>
      <c r="X148" s="83">
        <v>0</v>
      </c>
      <c r="Y148" s="83">
        <v>0</v>
      </c>
      <c r="AA148" s="83">
        <v>0</v>
      </c>
      <c r="AB148" s="82">
        <v>0</v>
      </c>
      <c r="AD148" s="83">
        <v>0</v>
      </c>
      <c r="AE148" s="82">
        <v>0</v>
      </c>
    </row>
    <row r="149" spans="1:33" ht="18" customHeight="1" x14ac:dyDescent="0.2">
      <c r="A149" s="52" t="s">
        <v>211</v>
      </c>
      <c r="B149" s="52" t="s">
        <v>23</v>
      </c>
      <c r="C149" s="9">
        <v>0</v>
      </c>
      <c r="D149" s="9">
        <v>0</v>
      </c>
      <c r="F149" s="126" t="s">
        <v>146</v>
      </c>
      <c r="G149" s="58"/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0</v>
      </c>
      <c r="AB149" s="82">
        <v>0</v>
      </c>
      <c r="AC149" s="58"/>
      <c r="AD149" s="87">
        <v>0</v>
      </c>
      <c r="AE149" s="82">
        <v>0</v>
      </c>
    </row>
    <row r="150" spans="1:33" ht="18" customHeight="1" x14ac:dyDescent="0.2">
      <c r="A150" s="52" t="s">
        <v>89</v>
      </c>
      <c r="B150" s="52" t="s">
        <v>23</v>
      </c>
      <c r="C150" s="9">
        <v>0</v>
      </c>
      <c r="D150" s="9">
        <v>0</v>
      </c>
      <c r="F150" s="128" t="s">
        <v>93</v>
      </c>
      <c r="H150" s="83">
        <v>0</v>
      </c>
      <c r="I150" s="83">
        <v>-1.079</v>
      </c>
      <c r="J150" s="83">
        <v>-1.079</v>
      </c>
      <c r="K150" s="108">
        <v>0</v>
      </c>
      <c r="L150" s="108">
        <v>0</v>
      </c>
      <c r="M150" s="83">
        <v>0</v>
      </c>
      <c r="N150" s="83">
        <v>0</v>
      </c>
      <c r="O150" s="83">
        <v>0</v>
      </c>
      <c r="P150" s="83">
        <v>0</v>
      </c>
      <c r="Q150" s="83">
        <v>0</v>
      </c>
      <c r="R150" s="83">
        <v>0</v>
      </c>
      <c r="S150" s="83">
        <v>0</v>
      </c>
      <c r="T150" s="83">
        <v>0</v>
      </c>
      <c r="U150" s="83">
        <v>0</v>
      </c>
      <c r="V150" s="83">
        <v>0</v>
      </c>
      <c r="W150" s="83">
        <v>0</v>
      </c>
      <c r="X150" s="83">
        <v>0</v>
      </c>
      <c r="Y150" s="83">
        <v>0</v>
      </c>
      <c r="AA150" s="83">
        <v>0</v>
      </c>
      <c r="AB150" s="82">
        <v>0</v>
      </c>
      <c r="AD150" s="83">
        <v>0</v>
      </c>
      <c r="AE150" s="82">
        <v>0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0</v>
      </c>
      <c r="D157" s="9">
        <v>0</v>
      </c>
      <c r="F157" s="117" t="s">
        <v>281</v>
      </c>
      <c r="H157" s="296">
        <v>0</v>
      </c>
      <c r="I157" s="296">
        <v>-1.079</v>
      </c>
      <c r="J157" s="296">
        <v>-1.079</v>
      </c>
      <c r="K157" s="111">
        <v>0</v>
      </c>
      <c r="L157" s="111">
        <v>0</v>
      </c>
      <c r="M157" s="296">
        <v>0</v>
      </c>
      <c r="N157" s="296">
        <v>0</v>
      </c>
      <c r="O157" s="296">
        <v>0</v>
      </c>
      <c r="P157" s="296">
        <v>0</v>
      </c>
      <c r="Q157" s="296">
        <v>0</v>
      </c>
      <c r="R157" s="296">
        <v>0</v>
      </c>
      <c r="S157" s="296">
        <v>0</v>
      </c>
      <c r="T157" s="296">
        <v>0</v>
      </c>
      <c r="U157" s="296">
        <v>0</v>
      </c>
      <c r="V157" s="296">
        <v>0</v>
      </c>
      <c r="W157" s="296">
        <v>0</v>
      </c>
      <c r="X157" s="296">
        <v>0</v>
      </c>
      <c r="Y157" s="296">
        <v>0</v>
      </c>
      <c r="AA157" s="296">
        <v>0</v>
      </c>
      <c r="AB157" s="82">
        <v>0</v>
      </c>
      <c r="AD157" s="296">
        <v>0</v>
      </c>
      <c r="AE157" s="82">
        <v>0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0</v>
      </c>
      <c r="I158" s="78">
        <v>3.19978648320038E-2</v>
      </c>
      <c r="J158" s="78">
        <v>3.19978648320038E-2</v>
      </c>
      <c r="K158" s="131" t="e">
        <v>#DIV/0!</v>
      </c>
      <c r="L158" s="131" t="e">
        <v>#DIV/0!</v>
      </c>
      <c r="M158" s="78" t="e">
        <v>#DIV/0!</v>
      </c>
      <c r="N158" s="78" t="e">
        <v>#DIV/0!</v>
      </c>
      <c r="O158" s="78" t="e">
        <v>#DIV/0!</v>
      </c>
      <c r="P158" s="78" t="e">
        <v>#DIV/0!</v>
      </c>
      <c r="Q158" s="78" t="e">
        <v>#DIV/0!</v>
      </c>
      <c r="R158" s="78" t="e">
        <v>#DIV/0!</v>
      </c>
      <c r="S158" s="78" t="e">
        <v>#DIV/0!</v>
      </c>
      <c r="T158" s="78" t="e">
        <v>#DIV/0!</v>
      </c>
      <c r="U158" s="78" t="e">
        <v>#DIV/0!</v>
      </c>
      <c r="V158" s="78">
        <v>0</v>
      </c>
      <c r="W158" s="78" t="e">
        <v>#DIV/0!</v>
      </c>
      <c r="X158" s="78" t="e">
        <v>#DIV/0!</v>
      </c>
      <c r="Y158" s="78">
        <v>0</v>
      </c>
      <c r="AA158" s="78" t="e">
        <v>#DIV/0!</v>
      </c>
      <c r="AB158" s="79"/>
      <c r="AD158" s="78" t="e">
        <v>#DIV/0!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</v>
      </c>
      <c r="D160" s="9">
        <v>0</v>
      </c>
      <c r="F160" s="128" t="s">
        <v>194</v>
      </c>
      <c r="H160" s="83">
        <v>0</v>
      </c>
      <c r="I160" s="83">
        <v>-1.4999999999999999E-2</v>
      </c>
      <c r="J160" s="83">
        <v>-1.4999999999999999E-2</v>
      </c>
      <c r="K160" s="108">
        <v>0</v>
      </c>
      <c r="L160" s="108">
        <v>0</v>
      </c>
      <c r="M160" s="83">
        <v>0</v>
      </c>
      <c r="N160" s="83">
        <v>0</v>
      </c>
      <c r="O160" s="83">
        <v>0</v>
      </c>
      <c r="P160" s="83">
        <v>0</v>
      </c>
      <c r="Q160" s="83">
        <v>0</v>
      </c>
      <c r="R160" s="83">
        <v>0</v>
      </c>
      <c r="S160" s="83">
        <v>0</v>
      </c>
      <c r="T160" s="83">
        <v>0</v>
      </c>
      <c r="U160" s="83">
        <v>0</v>
      </c>
      <c r="V160" s="83">
        <v>0</v>
      </c>
      <c r="W160" s="83">
        <v>0</v>
      </c>
      <c r="X160" s="83">
        <v>0</v>
      </c>
      <c r="Y160" s="83">
        <v>0</v>
      </c>
      <c r="AA160" s="83">
        <v>0</v>
      </c>
      <c r="AB160" s="82">
        <v>0</v>
      </c>
      <c r="AD160" s="83">
        <v>0</v>
      </c>
      <c r="AE160" s="82">
        <v>0</v>
      </c>
    </row>
    <row r="161" spans="1:31" ht="18" customHeight="1" x14ac:dyDescent="0.2">
      <c r="A161" s="52" t="s">
        <v>82</v>
      </c>
      <c r="B161" s="52" t="s">
        <v>23</v>
      </c>
      <c r="C161" s="9">
        <v>0</v>
      </c>
      <c r="D161" s="9">
        <v>0</v>
      </c>
      <c r="F161" s="128" t="s">
        <v>101</v>
      </c>
      <c r="H161" s="83">
        <v>0</v>
      </c>
      <c r="I161" s="83">
        <v>0</v>
      </c>
      <c r="J161" s="83">
        <v>0</v>
      </c>
      <c r="K161" s="108">
        <v>0</v>
      </c>
      <c r="L161" s="108">
        <v>0</v>
      </c>
      <c r="M161" s="83">
        <v>0</v>
      </c>
      <c r="N161" s="83">
        <v>0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3">
        <v>0</v>
      </c>
      <c r="V161" s="83">
        <v>0</v>
      </c>
      <c r="W161" s="83">
        <v>0</v>
      </c>
      <c r="X161" s="83">
        <v>0</v>
      </c>
      <c r="Y161" s="83">
        <v>0</v>
      </c>
      <c r="AA161" s="83">
        <v>0</v>
      </c>
      <c r="AB161" s="82">
        <v>0</v>
      </c>
      <c r="AD161" s="83">
        <v>0</v>
      </c>
      <c r="AE161" s="82">
        <v>0</v>
      </c>
    </row>
    <row r="162" spans="1:31" ht="18" customHeight="1" x14ac:dyDescent="0.2">
      <c r="A162" s="52" t="s">
        <v>98</v>
      </c>
      <c r="B162" s="52" t="s">
        <v>23</v>
      </c>
      <c r="C162" s="9">
        <v>0</v>
      </c>
      <c r="D162" s="9">
        <v>0</v>
      </c>
      <c r="F162" s="128" t="s">
        <v>103</v>
      </c>
      <c r="H162" s="83">
        <v>0</v>
      </c>
      <c r="I162" s="83">
        <v>0</v>
      </c>
      <c r="J162" s="83">
        <v>0</v>
      </c>
      <c r="K162" s="108">
        <v>0</v>
      </c>
      <c r="L162" s="108">
        <v>0</v>
      </c>
      <c r="M162" s="83">
        <v>0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0</v>
      </c>
      <c r="T162" s="83">
        <v>0</v>
      </c>
      <c r="U162" s="83">
        <v>0</v>
      </c>
      <c r="V162" s="83">
        <v>0</v>
      </c>
      <c r="W162" s="83">
        <v>0</v>
      </c>
      <c r="X162" s="83">
        <v>0</v>
      </c>
      <c r="Y162" s="83">
        <v>0</v>
      </c>
      <c r="AA162" s="83">
        <v>0</v>
      </c>
      <c r="AB162" s="82">
        <v>0</v>
      </c>
      <c r="AD162" s="83">
        <v>0</v>
      </c>
      <c r="AE162" s="82">
        <v>0</v>
      </c>
    </row>
    <row r="163" spans="1:31" ht="18" customHeight="1" x14ac:dyDescent="0.2">
      <c r="A163" s="52" t="s">
        <v>81</v>
      </c>
      <c r="B163" s="52" t="s">
        <v>23</v>
      </c>
      <c r="C163" s="9">
        <v>-0.97222222222222243</v>
      </c>
      <c r="D163" s="9">
        <v>-0.97222222222222243</v>
      </c>
      <c r="F163" s="128" t="s">
        <v>104</v>
      </c>
      <c r="H163" s="83">
        <v>0</v>
      </c>
      <c r="I163" s="83">
        <v>0</v>
      </c>
      <c r="J163" s="83">
        <v>0</v>
      </c>
      <c r="K163" s="108">
        <v>0</v>
      </c>
      <c r="L163" s="108">
        <v>0</v>
      </c>
      <c r="M163" s="83">
        <v>0</v>
      </c>
      <c r="N163" s="83">
        <v>0</v>
      </c>
      <c r="O163" s="83">
        <v>0</v>
      </c>
      <c r="P163" s="83">
        <v>0</v>
      </c>
      <c r="Q163" s="83">
        <v>0</v>
      </c>
      <c r="R163" s="83">
        <v>0</v>
      </c>
      <c r="S163" s="83">
        <v>0</v>
      </c>
      <c r="T163" s="83">
        <v>-7.1999999999999995E-2</v>
      </c>
      <c r="U163" s="83">
        <v>0</v>
      </c>
      <c r="V163" s="83">
        <v>0</v>
      </c>
      <c r="W163" s="83">
        <v>0</v>
      </c>
      <c r="X163" s="83">
        <v>0</v>
      </c>
      <c r="Y163" s="83">
        <v>-7.1999999999999995E-2</v>
      </c>
      <c r="AA163" s="83">
        <v>0</v>
      </c>
      <c r="AB163" s="82">
        <v>-7.0000000000000007E-2</v>
      </c>
      <c r="AD163" s="83">
        <v>0</v>
      </c>
      <c r="AE163" s="82">
        <v>-7.0000000000000007E-2</v>
      </c>
    </row>
    <row r="164" spans="1:31" ht="18" customHeight="1" x14ac:dyDescent="0.2">
      <c r="A164" s="52" t="s">
        <v>99</v>
      </c>
      <c r="B164" s="52" t="s">
        <v>23</v>
      </c>
      <c r="C164" s="9">
        <v>-0.98039215686274506</v>
      </c>
      <c r="D164" s="9">
        <v>-0.98039215686274506</v>
      </c>
      <c r="F164" s="128" t="s">
        <v>105</v>
      </c>
      <c r="H164" s="83">
        <v>-0.69599999999999995</v>
      </c>
      <c r="I164" s="83">
        <v>0</v>
      </c>
      <c r="J164" s="83">
        <v>0</v>
      </c>
      <c r="K164" s="108">
        <v>0</v>
      </c>
      <c r="L164" s="108">
        <v>0</v>
      </c>
      <c r="M164" s="83">
        <v>0</v>
      </c>
      <c r="N164" s="83">
        <v>0</v>
      </c>
      <c r="O164" s="83">
        <v>0</v>
      </c>
      <c r="P164" s="83">
        <v>0</v>
      </c>
      <c r="Q164" s="83">
        <v>0</v>
      </c>
      <c r="R164" s="83">
        <v>0</v>
      </c>
      <c r="S164" s="83">
        <v>0</v>
      </c>
      <c r="T164" s="83">
        <v>0</v>
      </c>
      <c r="U164" s="83">
        <v>0</v>
      </c>
      <c r="V164" s="83">
        <v>-6.4000000000000001E-2</v>
      </c>
      <c r="W164" s="83">
        <v>-4.3999999999999997E-2</v>
      </c>
      <c r="X164" s="83">
        <v>-4.4999999999999998E-2</v>
      </c>
      <c r="Y164" s="83">
        <v>-0.153</v>
      </c>
      <c r="AA164" s="83">
        <v>0</v>
      </c>
      <c r="AB164" s="82">
        <v>-0.15</v>
      </c>
      <c r="AD164" s="83">
        <v>0</v>
      </c>
      <c r="AE164" s="82">
        <v>-0.15</v>
      </c>
    </row>
    <row r="165" spans="1:31" ht="18" customHeight="1" x14ac:dyDescent="0.2">
      <c r="A165" s="52" t="s">
        <v>132</v>
      </c>
      <c r="B165" s="52" t="s">
        <v>23</v>
      </c>
      <c r="C165" s="9">
        <v>0</v>
      </c>
      <c r="D165" s="9">
        <v>0</v>
      </c>
      <c r="F165" s="128" t="s">
        <v>133</v>
      </c>
      <c r="H165" s="83">
        <v>0</v>
      </c>
      <c r="I165" s="83">
        <v>0</v>
      </c>
      <c r="J165" s="83">
        <v>0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0</v>
      </c>
      <c r="V165" s="83">
        <v>0</v>
      </c>
      <c r="W165" s="83">
        <v>0</v>
      </c>
      <c r="X165" s="83">
        <v>0</v>
      </c>
      <c r="Y165" s="83">
        <v>0</v>
      </c>
      <c r="AA165" s="83">
        <v>0</v>
      </c>
      <c r="AB165" s="82">
        <v>0</v>
      </c>
      <c r="AD165" s="83">
        <v>0</v>
      </c>
      <c r="AE165" s="82">
        <v>0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</v>
      </c>
      <c r="D169" s="9">
        <v>0</v>
      </c>
      <c r="F169" s="60" t="s">
        <v>100</v>
      </c>
      <c r="G169" s="56"/>
      <c r="H169" s="88">
        <v>0</v>
      </c>
      <c r="I169" s="88">
        <v>0</v>
      </c>
      <c r="J169" s="88">
        <v>0</v>
      </c>
      <c r="K169" s="108">
        <v>0</v>
      </c>
      <c r="L169" s="10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0</v>
      </c>
      <c r="Y169" s="88">
        <v>0</v>
      </c>
      <c r="Z169" s="56"/>
      <c r="AA169" s="88">
        <v>0</v>
      </c>
      <c r="AB169" s="82">
        <v>0</v>
      </c>
      <c r="AC169" s="56"/>
      <c r="AD169" s="88">
        <v>0</v>
      </c>
      <c r="AE169" s="82">
        <v>0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</v>
      </c>
      <c r="D177" s="9">
        <v>0</v>
      </c>
      <c r="F177" s="60" t="s">
        <v>102</v>
      </c>
      <c r="G177" s="56"/>
      <c r="H177" s="88">
        <v>0</v>
      </c>
      <c r="I177" s="88">
        <v>0</v>
      </c>
      <c r="J177" s="88">
        <v>0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V177" s="88">
        <v>0</v>
      </c>
      <c r="W177" s="88">
        <v>0</v>
      </c>
      <c r="X177" s="88">
        <v>0</v>
      </c>
      <c r="Y177" s="88">
        <v>0</v>
      </c>
      <c r="Z177" s="56"/>
      <c r="AA177" s="88">
        <v>0</v>
      </c>
      <c r="AB177" s="82">
        <v>0</v>
      </c>
      <c r="AC177" s="56"/>
      <c r="AD177" s="88">
        <v>0</v>
      </c>
      <c r="AE177" s="82">
        <v>0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</v>
      </c>
      <c r="D189" s="9">
        <v>0</v>
      </c>
      <c r="F189" s="128" t="s">
        <v>195</v>
      </c>
      <c r="H189" s="83">
        <v>0</v>
      </c>
      <c r="I189" s="83">
        <v>0</v>
      </c>
      <c r="J189" s="83">
        <v>0</v>
      </c>
      <c r="K189" s="108">
        <v>0</v>
      </c>
      <c r="L189" s="108">
        <v>0</v>
      </c>
      <c r="M189" s="83">
        <v>0</v>
      </c>
      <c r="N189" s="83">
        <v>0</v>
      </c>
      <c r="O189" s="83">
        <v>0</v>
      </c>
      <c r="P189" s="83">
        <v>0</v>
      </c>
      <c r="Q189" s="83">
        <v>0</v>
      </c>
      <c r="R189" s="83">
        <v>0</v>
      </c>
      <c r="S189" s="83">
        <v>0</v>
      </c>
      <c r="T189" s="83">
        <v>0</v>
      </c>
      <c r="U189" s="83">
        <v>0</v>
      </c>
      <c r="V189" s="83">
        <v>0</v>
      </c>
      <c r="W189" s="83">
        <v>0</v>
      </c>
      <c r="X189" s="83">
        <v>0</v>
      </c>
      <c r="Y189" s="83">
        <v>0</v>
      </c>
      <c r="AA189" s="83">
        <v>0</v>
      </c>
      <c r="AB189" s="82">
        <v>0</v>
      </c>
      <c r="AD189" s="83">
        <v>0</v>
      </c>
      <c r="AE189" s="82">
        <v>0</v>
      </c>
    </row>
    <row r="190" spans="1:33" ht="18" customHeight="1" x14ac:dyDescent="0.2">
      <c r="A190" s="57"/>
      <c r="B190" s="57"/>
      <c r="C190" s="9">
        <v>-1.0222222222222224</v>
      </c>
      <c r="D190" s="9">
        <v>-1.0222222222222224</v>
      </c>
      <c r="F190" s="117" t="s">
        <v>94</v>
      </c>
      <c r="H190" s="296">
        <v>-0.69599999999999995</v>
      </c>
      <c r="I190" s="296">
        <v>-1.4999999999999999E-2</v>
      </c>
      <c r="J190" s="296">
        <v>-1.4999999999999999E-2</v>
      </c>
      <c r="K190" s="111">
        <v>0</v>
      </c>
      <c r="L190" s="111">
        <v>0</v>
      </c>
      <c r="M190" s="296">
        <v>0</v>
      </c>
      <c r="N190" s="296">
        <v>0</v>
      </c>
      <c r="O190" s="296">
        <v>0</v>
      </c>
      <c r="P190" s="296">
        <v>0</v>
      </c>
      <c r="Q190" s="296">
        <v>0</v>
      </c>
      <c r="R190" s="296">
        <v>0</v>
      </c>
      <c r="S190" s="296">
        <v>0</v>
      </c>
      <c r="T190" s="296">
        <v>-7.1999999999999995E-2</v>
      </c>
      <c r="U190" s="296">
        <v>0</v>
      </c>
      <c r="V190" s="296">
        <v>-6.4000000000000001E-2</v>
      </c>
      <c r="W190" s="296">
        <v>-4.3999999999999997E-2</v>
      </c>
      <c r="X190" s="296">
        <v>-4.4999999999999998E-2</v>
      </c>
      <c r="Y190" s="296">
        <v>-0.22499999999999998</v>
      </c>
      <c r="AA190" s="296">
        <v>0</v>
      </c>
      <c r="AB190" s="82">
        <v>-0.23</v>
      </c>
      <c r="AD190" s="296">
        <v>0</v>
      </c>
      <c r="AE190" s="82">
        <v>-0.23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-1.4856557377049179E-2</v>
      </c>
      <c r="I191" s="78">
        <v>4.4482666587586372E-4</v>
      </c>
      <c r="J191" s="78">
        <v>4.4482666587586372E-4</v>
      </c>
      <c r="K191" s="131" t="e">
        <v>#DIV/0!</v>
      </c>
      <c r="L191" s="131" t="e">
        <v>#DIV/0!</v>
      </c>
      <c r="M191" s="78" t="e">
        <v>#DIV/0!</v>
      </c>
      <c r="N191" s="78" t="e">
        <v>#DIV/0!</v>
      </c>
      <c r="O191" s="78" t="e">
        <v>#DIV/0!</v>
      </c>
      <c r="P191" s="78" t="e">
        <v>#DIV/0!</v>
      </c>
      <c r="Q191" s="78" t="e">
        <v>#DIV/0!</v>
      </c>
      <c r="R191" s="78" t="e">
        <v>#DIV/0!</v>
      </c>
      <c r="S191" s="78" t="e">
        <v>#DIV/0!</v>
      </c>
      <c r="T191" s="78" t="e">
        <v>#DIV/0!</v>
      </c>
      <c r="U191" s="78" t="e">
        <v>#DIV/0!</v>
      </c>
      <c r="V191" s="78">
        <v>-2.4270003792188091E-2</v>
      </c>
      <c r="W191" s="78" t="e">
        <v>#DIV/0!</v>
      </c>
      <c r="X191" s="78" t="e">
        <v>#DIV/0!</v>
      </c>
      <c r="Y191" s="78">
        <v>-8.5324232081911255E-2</v>
      </c>
      <c r="AA191" s="78" t="e">
        <v>#DIV/0!</v>
      </c>
      <c r="AB191" s="79"/>
      <c r="AD191" s="78" t="e">
        <v>#DIV/0!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0.92312499999999997</v>
      </c>
      <c r="D193" s="9">
        <v>0.92312499999999997</v>
      </c>
      <c r="E193" s="26"/>
      <c r="F193" s="122" t="s">
        <v>282</v>
      </c>
      <c r="G193" s="26"/>
      <c r="H193" s="84">
        <v>187.11800000000002</v>
      </c>
      <c r="I193" s="84">
        <v>108.54100000000001</v>
      </c>
      <c r="J193" s="84">
        <v>108.54100000000001</v>
      </c>
      <c r="K193" s="130">
        <v>80</v>
      </c>
      <c r="L193" s="130">
        <v>80</v>
      </c>
      <c r="M193" s="84">
        <v>0</v>
      </c>
      <c r="N193" s="84">
        <v>0</v>
      </c>
      <c r="O193" s="84">
        <v>0</v>
      </c>
      <c r="P193" s="84">
        <v>1.1240000000000001</v>
      </c>
      <c r="Q193" s="84">
        <v>-3.1880000000000002</v>
      </c>
      <c r="R193" s="84">
        <v>39.220999999999997</v>
      </c>
      <c r="S193" s="84">
        <v>-4.259999999999998</v>
      </c>
      <c r="T193" s="84">
        <v>66.534999999999997</v>
      </c>
      <c r="U193" s="84">
        <v>-2.9999999999859028E-3</v>
      </c>
      <c r="V193" s="84">
        <v>151.68200000000002</v>
      </c>
      <c r="W193" s="84">
        <v>-85.966999999999999</v>
      </c>
      <c r="X193" s="84">
        <v>-11.295</v>
      </c>
      <c r="Y193" s="84">
        <v>153.84900000000002</v>
      </c>
      <c r="Z193" s="26"/>
      <c r="AA193" s="84">
        <v>80</v>
      </c>
      <c r="AB193" s="82">
        <v>73.849999999999994</v>
      </c>
      <c r="AC193" s="26"/>
      <c r="AD193" s="84">
        <v>80</v>
      </c>
      <c r="AE193" s="82">
        <v>73.849999999999994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3.9941512978142084</v>
      </c>
      <c r="I194" s="78">
        <v>-3.2187954093888087</v>
      </c>
      <c r="J194" s="78">
        <v>-3.2187954093888087</v>
      </c>
      <c r="K194" s="131" t="e">
        <v>#DIV/0!</v>
      </c>
      <c r="L194" s="131" t="e">
        <v>#DIV/0!</v>
      </c>
      <c r="M194" s="78" t="e">
        <v>#DIV/0!</v>
      </c>
      <c r="N194" s="78" t="e">
        <v>#DIV/0!</v>
      </c>
      <c r="O194" s="78" t="e">
        <v>#DIV/0!</v>
      </c>
      <c r="P194" s="78" t="e">
        <v>#DIV/0!</v>
      </c>
      <c r="Q194" s="78" t="e">
        <v>#DIV/0!</v>
      </c>
      <c r="R194" s="78" t="e">
        <v>#DIV/0!</v>
      </c>
      <c r="S194" s="78" t="e">
        <v>#DIV/0!</v>
      </c>
      <c r="T194" s="78" t="e">
        <v>#DIV/0!</v>
      </c>
      <c r="U194" s="78" t="e">
        <v>#DIV/0!</v>
      </c>
      <c r="V194" s="78">
        <v>57.520667425104293</v>
      </c>
      <c r="W194" s="78" t="e">
        <v>#DIV/0!</v>
      </c>
      <c r="X194" s="78" t="e">
        <v>#DIV/0!</v>
      </c>
      <c r="Y194" s="78">
        <v>58.342434584755409</v>
      </c>
      <c r="AA194" s="78" t="e">
        <v>#DIV/0!</v>
      </c>
      <c r="AB194" s="79"/>
      <c r="AD194" s="78" t="e">
        <v>#DIV/0!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2.5731884057971013</v>
      </c>
      <c r="D196" s="9">
        <v>2.5731884057971013</v>
      </c>
      <c r="F196" s="123" t="s">
        <v>283</v>
      </c>
      <c r="H196" s="99">
        <v>32.702000000000027</v>
      </c>
      <c r="I196" s="310">
        <v>281.08</v>
      </c>
      <c r="J196" s="310">
        <v>281.08</v>
      </c>
      <c r="K196" s="136">
        <v>-207</v>
      </c>
      <c r="L196" s="136">
        <v>-207</v>
      </c>
      <c r="M196" s="99">
        <v>0</v>
      </c>
      <c r="N196" s="99">
        <v>0</v>
      </c>
      <c r="O196" s="99">
        <v>0</v>
      </c>
      <c r="P196" s="99">
        <v>1.1240000000000001</v>
      </c>
      <c r="Q196" s="99">
        <v>-3.1880000000000002</v>
      </c>
      <c r="R196" s="99">
        <v>39.220999999999997</v>
      </c>
      <c r="S196" s="99">
        <v>-4.259999999999998</v>
      </c>
      <c r="T196" s="99">
        <v>66.534999999999997</v>
      </c>
      <c r="U196" s="99">
        <v>-2.9999999999859028E-3</v>
      </c>
      <c r="V196" s="99">
        <v>223.27</v>
      </c>
      <c r="W196" s="99">
        <v>71.934999999999988</v>
      </c>
      <c r="X196" s="99">
        <v>-68.98899999999999</v>
      </c>
      <c r="Y196" s="99">
        <v>325.64499999999998</v>
      </c>
      <c r="AA196" s="99">
        <v>-207</v>
      </c>
      <c r="AB196" s="82">
        <v>532.65</v>
      </c>
      <c r="AD196" s="99">
        <v>-207</v>
      </c>
      <c r="AE196" s="82">
        <v>532.65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-0.69804474043715903</v>
      </c>
      <c r="I197" s="78">
        <v>8.3354586162925184</v>
      </c>
      <c r="J197" s="78">
        <v>8.3354586162925184</v>
      </c>
      <c r="K197" s="131" t="e">
        <v>#DIV/0!</v>
      </c>
      <c r="L197" s="131" t="e">
        <v>#DIV/0!</v>
      </c>
      <c r="M197" s="78" t="e">
        <v>#DIV/0!</v>
      </c>
      <c r="N197" s="78" t="e">
        <v>#DIV/0!</v>
      </c>
      <c r="O197" s="78" t="e">
        <v>#DIV/0!</v>
      </c>
      <c r="P197" s="78" t="e">
        <v>#DIV/0!</v>
      </c>
      <c r="Q197" s="78" t="e">
        <v>#DIV/0!</v>
      </c>
      <c r="R197" s="78" t="e">
        <v>#DIV/0!</v>
      </c>
      <c r="S197" s="78" t="e">
        <v>#DIV/0!</v>
      </c>
      <c r="T197" s="78" t="e">
        <v>#DIV/0!</v>
      </c>
      <c r="U197" s="78" t="e">
        <v>#DIV/0!</v>
      </c>
      <c r="V197" s="78">
        <v>-84.668183541903687</v>
      </c>
      <c r="W197" s="78" t="e">
        <v>#DIV/0!</v>
      </c>
      <c r="X197" s="78" t="e">
        <v>#DIV/0!</v>
      </c>
      <c r="Y197" s="78">
        <v>-123.49070913917329</v>
      </c>
      <c r="AA197" s="78" t="e">
        <v>#DIV/0!</v>
      </c>
      <c r="AB197" s="79"/>
      <c r="AD197" s="78" t="e">
        <v>#DIV/0!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</v>
      </c>
      <c r="I199" s="94">
        <v>0</v>
      </c>
      <c r="J199" s="94">
        <v>0</v>
      </c>
      <c r="K199" s="133">
        <v>0</v>
      </c>
      <c r="L199" s="133">
        <v>0</v>
      </c>
      <c r="M199" s="94">
        <v>0</v>
      </c>
      <c r="N199" s="94">
        <v>0</v>
      </c>
      <c r="O199" s="94">
        <v>0</v>
      </c>
      <c r="P199" s="94">
        <v>0</v>
      </c>
      <c r="Q199" s="94">
        <v>0</v>
      </c>
      <c r="R199" s="94">
        <v>0</v>
      </c>
      <c r="S199" s="94">
        <v>0</v>
      </c>
      <c r="T199" s="94">
        <v>0</v>
      </c>
      <c r="U199" s="94">
        <v>0</v>
      </c>
      <c r="V199" s="94">
        <v>0</v>
      </c>
      <c r="W199" s="94">
        <v>0</v>
      </c>
      <c r="X199" s="94">
        <v>0</v>
      </c>
      <c r="Y199" s="94">
        <v>0</v>
      </c>
      <c r="Z199" s="56"/>
      <c r="AA199" s="94">
        <v>0</v>
      </c>
      <c r="AB199" s="95">
        <v>0</v>
      </c>
      <c r="AC199" s="56"/>
      <c r="AD199" s="94">
        <v>0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0</v>
      </c>
      <c r="I201" s="94">
        <v>0</v>
      </c>
      <c r="J201" s="94">
        <v>0</v>
      </c>
      <c r="K201" s="133">
        <v>0</v>
      </c>
      <c r="L201" s="133">
        <v>0</v>
      </c>
      <c r="M201" s="94">
        <v>0</v>
      </c>
      <c r="N201" s="94">
        <v>0</v>
      </c>
      <c r="O201" s="94">
        <v>0</v>
      </c>
      <c r="P201" s="94">
        <v>0</v>
      </c>
      <c r="Q201" s="94">
        <v>0</v>
      </c>
      <c r="R201" s="94">
        <v>0</v>
      </c>
      <c r="S201" s="94">
        <v>0</v>
      </c>
      <c r="T201" s="94">
        <v>0</v>
      </c>
      <c r="U201" s="94">
        <v>0</v>
      </c>
      <c r="V201" s="94">
        <v>0</v>
      </c>
      <c r="W201" s="94">
        <v>0</v>
      </c>
      <c r="X201" s="94">
        <v>0</v>
      </c>
      <c r="Y201" s="94">
        <v>0</v>
      </c>
      <c r="Z201" s="56"/>
      <c r="AA201" s="94">
        <v>0</v>
      </c>
      <c r="AB201" s="95">
        <v>0</v>
      </c>
      <c r="AC201" s="56"/>
      <c r="AD201" s="94">
        <v>0</v>
      </c>
      <c r="AE201" s="95">
        <v>0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0</v>
      </c>
      <c r="I202" s="96">
        <v>0</v>
      </c>
      <c r="J202" s="96">
        <v>0</v>
      </c>
      <c r="K202" s="134">
        <v>0</v>
      </c>
      <c r="L202" s="134">
        <v>0</v>
      </c>
      <c r="M202" s="96">
        <v>0</v>
      </c>
      <c r="N202" s="96">
        <v>0</v>
      </c>
      <c r="O202" s="96">
        <v>0</v>
      </c>
      <c r="P202" s="96">
        <v>0</v>
      </c>
      <c r="Q202" s="96">
        <v>0</v>
      </c>
      <c r="R202" s="96">
        <v>0</v>
      </c>
      <c r="S202" s="96">
        <v>0</v>
      </c>
      <c r="T202" s="96">
        <v>0</v>
      </c>
      <c r="U202" s="96">
        <v>0</v>
      </c>
      <c r="V202" s="96">
        <v>0</v>
      </c>
      <c r="W202" s="96">
        <v>0</v>
      </c>
      <c r="X202" s="96">
        <v>0</v>
      </c>
      <c r="Y202" s="96">
        <v>0</v>
      </c>
      <c r="AA202" s="96">
        <v>0</v>
      </c>
      <c r="AB202" s="95">
        <v>0</v>
      </c>
      <c r="AD202" s="96">
        <v>0</v>
      </c>
      <c r="AE202" s="95">
        <v>0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0</v>
      </c>
      <c r="I203" s="97">
        <v>0</v>
      </c>
      <c r="J203" s="97">
        <v>0</v>
      </c>
      <c r="K203" s="134">
        <v>0</v>
      </c>
      <c r="L203" s="134">
        <v>0</v>
      </c>
      <c r="M203" s="97">
        <v>0</v>
      </c>
      <c r="N203" s="97">
        <v>0</v>
      </c>
      <c r="O203" s="97">
        <v>0</v>
      </c>
      <c r="P203" s="97">
        <v>0</v>
      </c>
      <c r="Q203" s="97">
        <v>0</v>
      </c>
      <c r="R203" s="97">
        <v>0</v>
      </c>
      <c r="S203" s="97">
        <v>0</v>
      </c>
      <c r="T203" s="97">
        <v>0</v>
      </c>
      <c r="U203" s="97">
        <v>0</v>
      </c>
      <c r="V203" s="97">
        <v>0</v>
      </c>
      <c r="W203" s="97">
        <v>0</v>
      </c>
      <c r="X203" s="97">
        <v>0</v>
      </c>
      <c r="Y203" s="97">
        <v>0</v>
      </c>
      <c r="Z203" s="56"/>
      <c r="AA203" s="97">
        <v>0</v>
      </c>
      <c r="AB203" s="98">
        <v>0</v>
      </c>
      <c r="AC203" s="56"/>
      <c r="AD203" s="97">
        <v>0</v>
      </c>
      <c r="AE203" s="98">
        <v>0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</v>
      </c>
      <c r="I204" s="96">
        <v>0</v>
      </c>
      <c r="J204" s="96">
        <v>0</v>
      </c>
      <c r="K204" s="134">
        <v>0</v>
      </c>
      <c r="L204" s="134">
        <v>0</v>
      </c>
      <c r="M204" s="96">
        <v>0</v>
      </c>
      <c r="N204" s="96">
        <v>0</v>
      </c>
      <c r="O204" s="96">
        <v>0</v>
      </c>
      <c r="P204" s="96">
        <v>0</v>
      </c>
      <c r="Q204" s="96">
        <v>0</v>
      </c>
      <c r="R204" s="96">
        <v>0</v>
      </c>
      <c r="S204" s="96">
        <v>0</v>
      </c>
      <c r="T204" s="96">
        <v>0</v>
      </c>
      <c r="U204" s="96">
        <v>0</v>
      </c>
      <c r="V204" s="96">
        <v>0</v>
      </c>
      <c r="W204" s="96">
        <v>0</v>
      </c>
      <c r="X204" s="96">
        <v>0</v>
      </c>
      <c r="Y204" s="96">
        <v>0</v>
      </c>
      <c r="AA204" s="96">
        <v>0</v>
      </c>
      <c r="AB204" s="95">
        <v>0</v>
      </c>
      <c r="AD204" s="96">
        <v>0</v>
      </c>
      <c r="AE204" s="95">
        <v>0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</v>
      </c>
      <c r="I205" s="90">
        <v>0</v>
      </c>
      <c r="J205" s="90">
        <v>0</v>
      </c>
      <c r="K205" s="135">
        <v>0</v>
      </c>
      <c r="L205" s="135">
        <v>0</v>
      </c>
      <c r="M205" s="90">
        <v>0</v>
      </c>
      <c r="N205" s="90">
        <v>0</v>
      </c>
      <c r="O205" s="90">
        <v>0</v>
      </c>
      <c r="P205" s="90">
        <v>0</v>
      </c>
      <c r="Q205" s="90">
        <v>0</v>
      </c>
      <c r="R205" s="90">
        <v>0</v>
      </c>
      <c r="S205" s="90">
        <v>0</v>
      </c>
      <c r="T205" s="90">
        <v>0</v>
      </c>
      <c r="U205" s="90">
        <v>0</v>
      </c>
      <c r="V205" s="90">
        <v>0</v>
      </c>
      <c r="W205" s="90">
        <v>0</v>
      </c>
      <c r="X205" s="90">
        <v>0</v>
      </c>
      <c r="Y205" s="90">
        <v>0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</v>
      </c>
      <c r="D206" s="9">
        <v>0</v>
      </c>
      <c r="F206" s="128" t="s">
        <v>73</v>
      </c>
      <c r="H206" s="83">
        <v>0</v>
      </c>
      <c r="I206" s="83">
        <v>0</v>
      </c>
      <c r="J206" s="83">
        <v>0</v>
      </c>
      <c r="K206" s="108">
        <v>0</v>
      </c>
      <c r="L206" s="108">
        <v>0</v>
      </c>
      <c r="M206" s="83">
        <v>0</v>
      </c>
      <c r="N206" s="83">
        <v>0</v>
      </c>
      <c r="O206" s="83">
        <v>0</v>
      </c>
      <c r="P206" s="83">
        <v>0</v>
      </c>
      <c r="Q206" s="83">
        <v>0</v>
      </c>
      <c r="R206" s="83">
        <v>0</v>
      </c>
      <c r="S206" s="83">
        <v>0</v>
      </c>
      <c r="T206" s="83">
        <v>0</v>
      </c>
      <c r="U206" s="83">
        <v>0</v>
      </c>
      <c r="V206" s="83">
        <v>0</v>
      </c>
      <c r="W206" s="83">
        <v>0</v>
      </c>
      <c r="X206" s="83">
        <v>0</v>
      </c>
      <c r="Y206" s="83">
        <v>0</v>
      </c>
      <c r="AA206" s="83">
        <v>0</v>
      </c>
      <c r="AB206" s="82">
        <v>0</v>
      </c>
      <c r="AD206" s="83">
        <v>0</v>
      </c>
      <c r="AE206" s="82">
        <v>0</v>
      </c>
    </row>
    <row r="207" spans="1:37" ht="18" customHeight="1" x14ac:dyDescent="0.2">
      <c r="A207" s="52" t="s">
        <v>225</v>
      </c>
      <c r="B207" s="52" t="s">
        <v>27</v>
      </c>
      <c r="C207" s="9">
        <v>0</v>
      </c>
      <c r="D207" s="9">
        <v>0</v>
      </c>
      <c r="F207" s="126" t="s">
        <v>226</v>
      </c>
      <c r="G207" s="58"/>
      <c r="H207" s="87">
        <v>0</v>
      </c>
      <c r="I207" s="87">
        <v>0</v>
      </c>
      <c r="J207" s="87">
        <v>0</v>
      </c>
      <c r="K207" s="87">
        <v>0</v>
      </c>
      <c r="L207" s="87">
        <v>0</v>
      </c>
      <c r="M207" s="87">
        <v>0</v>
      </c>
      <c r="N207" s="87">
        <v>0</v>
      </c>
      <c r="O207" s="87">
        <v>0</v>
      </c>
      <c r="P207" s="87">
        <v>0</v>
      </c>
      <c r="Q207" s="87">
        <v>0</v>
      </c>
      <c r="R207" s="87">
        <v>0</v>
      </c>
      <c r="S207" s="87">
        <v>0</v>
      </c>
      <c r="T207" s="87">
        <v>0</v>
      </c>
      <c r="U207" s="87">
        <v>0</v>
      </c>
      <c r="V207" s="87">
        <v>0</v>
      </c>
      <c r="W207" s="87">
        <v>0</v>
      </c>
      <c r="X207" s="87">
        <v>0</v>
      </c>
      <c r="Y207" s="87">
        <v>0</v>
      </c>
      <c r="Z207" s="58"/>
      <c r="AA207" s="87">
        <v>0</v>
      </c>
      <c r="AB207" s="82">
        <v>0</v>
      </c>
      <c r="AC207" s="58"/>
      <c r="AD207" s="87">
        <v>0</v>
      </c>
      <c r="AE207" s="82">
        <v>0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0</v>
      </c>
      <c r="P210" s="83">
        <v>0</v>
      </c>
      <c r="Q210" s="83">
        <v>0</v>
      </c>
      <c r="R210" s="83">
        <v>0</v>
      </c>
      <c r="S210" s="83">
        <v>0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0</v>
      </c>
      <c r="D211" s="9">
        <v>0</v>
      </c>
      <c r="F211" s="128" t="s">
        <v>74</v>
      </c>
      <c r="H211" s="83">
        <v>0</v>
      </c>
      <c r="I211" s="83">
        <v>0</v>
      </c>
      <c r="J211" s="83">
        <v>0</v>
      </c>
      <c r="K211" s="108">
        <v>0</v>
      </c>
      <c r="L211" s="108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0</v>
      </c>
      <c r="AA211" s="83">
        <v>0</v>
      </c>
      <c r="AB211" s="82">
        <v>0</v>
      </c>
      <c r="AD211" s="83">
        <v>0</v>
      </c>
      <c r="AE211" s="82">
        <v>0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0</v>
      </c>
      <c r="D214" s="9">
        <v>0</v>
      </c>
      <c r="F214" s="117" t="s">
        <v>280</v>
      </c>
      <c r="H214" s="296">
        <v>0</v>
      </c>
      <c r="I214" s="296">
        <v>0</v>
      </c>
      <c r="J214" s="296">
        <v>0</v>
      </c>
      <c r="K214" s="111">
        <v>0</v>
      </c>
      <c r="L214" s="111">
        <v>0</v>
      </c>
      <c r="M214" s="296">
        <v>0</v>
      </c>
      <c r="N214" s="296">
        <v>0</v>
      </c>
      <c r="O214" s="296">
        <v>0</v>
      </c>
      <c r="P214" s="296">
        <v>0</v>
      </c>
      <c r="Q214" s="296">
        <v>0</v>
      </c>
      <c r="R214" s="296">
        <v>0</v>
      </c>
      <c r="S214" s="296">
        <v>0</v>
      </c>
      <c r="T214" s="296">
        <v>0</v>
      </c>
      <c r="U214" s="296">
        <v>0</v>
      </c>
      <c r="V214" s="296">
        <v>0</v>
      </c>
      <c r="W214" s="296">
        <v>0</v>
      </c>
      <c r="X214" s="296">
        <v>0</v>
      </c>
      <c r="Y214" s="296">
        <v>0</v>
      </c>
      <c r="AA214" s="296">
        <v>0</v>
      </c>
      <c r="AB214" s="82">
        <v>0</v>
      </c>
      <c r="AD214" s="296">
        <v>0</v>
      </c>
      <c r="AE214" s="82">
        <v>0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</v>
      </c>
      <c r="I215" s="78">
        <v>0</v>
      </c>
      <c r="J215" s="78">
        <v>0</v>
      </c>
      <c r="K215" s="131" t="e">
        <v>#DIV/0!</v>
      </c>
      <c r="L215" s="131" t="e">
        <v>#DIV/0!</v>
      </c>
      <c r="M215" s="78" t="e">
        <v>#DIV/0!</v>
      </c>
      <c r="N215" s="78" t="e">
        <v>#DIV/0!</v>
      </c>
      <c r="O215" s="78" t="e">
        <v>#DIV/0!</v>
      </c>
      <c r="P215" s="78" t="e">
        <v>#DIV/0!</v>
      </c>
      <c r="Q215" s="78" t="e">
        <v>#DIV/0!</v>
      </c>
      <c r="R215" s="78" t="e">
        <v>#DIV/0!</v>
      </c>
      <c r="S215" s="78" t="e">
        <v>#DIV/0!</v>
      </c>
      <c r="T215" s="78" t="e">
        <v>#DIV/0!</v>
      </c>
      <c r="U215" s="78" t="e">
        <v>#DIV/0!</v>
      </c>
      <c r="V215" s="78">
        <v>0</v>
      </c>
      <c r="W215" s="78" t="e">
        <v>#DIV/0!</v>
      </c>
      <c r="X215" s="78" t="e">
        <v>#DIV/0!</v>
      </c>
      <c r="Y215" s="78">
        <v>0</v>
      </c>
      <c r="AA215" s="78" t="e">
        <v>#DIV/0!</v>
      </c>
      <c r="AB215" s="79"/>
      <c r="AD215" s="78" t="e">
        <v>#DIV/0!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</v>
      </c>
      <c r="I217" s="96">
        <v>0</v>
      </c>
      <c r="J217" s="96">
        <v>0</v>
      </c>
      <c r="K217" s="134">
        <v>0</v>
      </c>
      <c r="L217" s="134">
        <v>0</v>
      </c>
      <c r="M217" s="96">
        <v>0</v>
      </c>
      <c r="N217" s="96">
        <v>0</v>
      </c>
      <c r="O217" s="96">
        <v>0</v>
      </c>
      <c r="P217" s="96">
        <v>0</v>
      </c>
      <c r="Q217" s="96">
        <v>0</v>
      </c>
      <c r="R217" s="96">
        <v>0</v>
      </c>
      <c r="S217" s="96">
        <v>0</v>
      </c>
      <c r="T217" s="96">
        <v>0</v>
      </c>
      <c r="U217" s="96">
        <v>0</v>
      </c>
      <c r="V217" s="96">
        <v>0</v>
      </c>
      <c r="W217" s="96">
        <v>0</v>
      </c>
      <c r="X217" s="96">
        <v>0</v>
      </c>
      <c r="Y217" s="96">
        <v>0</v>
      </c>
      <c r="AA217" s="96">
        <v>0</v>
      </c>
      <c r="AB217" s="95">
        <v>0</v>
      </c>
      <c r="AD217" s="96">
        <v>0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0</v>
      </c>
      <c r="I218" s="161">
        <v>0</v>
      </c>
      <c r="J218" s="161">
        <v>0</v>
      </c>
      <c r="K218" s="162">
        <v>0</v>
      </c>
      <c r="L218" s="162">
        <v>0</v>
      </c>
      <c r="M218" s="161">
        <v>0</v>
      </c>
      <c r="N218" s="161"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v>0</v>
      </c>
      <c r="T218" s="161">
        <v>0</v>
      </c>
      <c r="U218" s="161">
        <v>0</v>
      </c>
      <c r="V218" s="161">
        <v>0</v>
      </c>
      <c r="W218" s="161">
        <v>0</v>
      </c>
      <c r="X218" s="161">
        <v>0</v>
      </c>
      <c r="Y218" s="161">
        <v>0</v>
      </c>
      <c r="AA218" s="161">
        <v>0</v>
      </c>
      <c r="AB218" s="163">
        <v>0</v>
      </c>
      <c r="AD218" s="161">
        <v>0</v>
      </c>
      <c r="AE218" s="163">
        <v>0</v>
      </c>
    </row>
    <row r="219" spans="1:31" ht="18" customHeight="1" x14ac:dyDescent="0.2">
      <c r="A219" s="52" t="s">
        <v>70</v>
      </c>
      <c r="B219" s="52" t="s">
        <v>27</v>
      </c>
      <c r="C219" s="9">
        <v>0</v>
      </c>
      <c r="D219" s="9">
        <v>0</v>
      </c>
      <c r="F219" s="128" t="s">
        <v>414</v>
      </c>
      <c r="H219" s="83">
        <v>0</v>
      </c>
      <c r="I219" s="83">
        <v>0</v>
      </c>
      <c r="J219" s="83">
        <v>0</v>
      </c>
      <c r="K219" s="108">
        <v>0</v>
      </c>
      <c r="L219" s="108">
        <v>0</v>
      </c>
      <c r="M219" s="83">
        <v>0</v>
      </c>
      <c r="N219" s="83">
        <v>0</v>
      </c>
      <c r="O219" s="83">
        <v>0</v>
      </c>
      <c r="P219" s="83">
        <v>0</v>
      </c>
      <c r="Q219" s="83">
        <v>0</v>
      </c>
      <c r="R219" s="83">
        <v>0</v>
      </c>
      <c r="S219" s="83">
        <v>0</v>
      </c>
      <c r="T219" s="83">
        <v>0</v>
      </c>
      <c r="U219" s="83">
        <v>0</v>
      </c>
      <c r="V219" s="83">
        <v>0</v>
      </c>
      <c r="W219" s="83">
        <v>0</v>
      </c>
      <c r="X219" s="83">
        <v>0</v>
      </c>
      <c r="Y219" s="83">
        <v>0</v>
      </c>
      <c r="AA219" s="83">
        <v>0</v>
      </c>
      <c r="AB219" s="82">
        <v>0</v>
      </c>
      <c r="AD219" s="83">
        <v>0</v>
      </c>
      <c r="AE219" s="82">
        <v>0</v>
      </c>
    </row>
    <row r="220" spans="1:31" ht="18" customHeight="1" x14ac:dyDescent="0.2">
      <c r="A220" s="52" t="s">
        <v>71</v>
      </c>
      <c r="B220" s="52" t="s">
        <v>27</v>
      </c>
      <c r="C220" s="9">
        <v>0</v>
      </c>
      <c r="D220" s="9">
        <v>0</v>
      </c>
      <c r="F220" s="128" t="s">
        <v>209</v>
      </c>
      <c r="H220" s="83">
        <v>0</v>
      </c>
      <c r="I220" s="83">
        <v>0</v>
      </c>
      <c r="J220" s="83">
        <v>0</v>
      </c>
      <c r="K220" s="108">
        <v>0</v>
      </c>
      <c r="L220" s="108">
        <v>0</v>
      </c>
      <c r="M220" s="83">
        <v>0</v>
      </c>
      <c r="N220" s="83">
        <v>0</v>
      </c>
      <c r="O220" s="83">
        <v>0</v>
      </c>
      <c r="P220" s="83">
        <v>0</v>
      </c>
      <c r="Q220" s="83">
        <v>0</v>
      </c>
      <c r="R220" s="83">
        <v>0</v>
      </c>
      <c r="S220" s="83">
        <v>0</v>
      </c>
      <c r="T220" s="83">
        <v>0</v>
      </c>
      <c r="U220" s="83">
        <v>0</v>
      </c>
      <c r="V220" s="83">
        <v>0</v>
      </c>
      <c r="W220" s="83">
        <v>0</v>
      </c>
      <c r="X220" s="83">
        <v>0</v>
      </c>
      <c r="Y220" s="83">
        <v>0</v>
      </c>
      <c r="AA220" s="83">
        <v>0</v>
      </c>
      <c r="AB220" s="82">
        <v>0</v>
      </c>
      <c r="AD220" s="83">
        <v>0</v>
      </c>
      <c r="AE220" s="82">
        <v>0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0</v>
      </c>
      <c r="D221" s="9">
        <v>0</v>
      </c>
      <c r="F221" s="60" t="s">
        <v>158</v>
      </c>
      <c r="G221" s="56"/>
      <c r="H221" s="88">
        <v>0</v>
      </c>
      <c r="I221" s="88">
        <v>0</v>
      </c>
      <c r="J221" s="88">
        <v>0</v>
      </c>
      <c r="K221" s="108">
        <v>0</v>
      </c>
      <c r="L221" s="10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V221" s="88">
        <v>0</v>
      </c>
      <c r="W221" s="88">
        <v>0</v>
      </c>
      <c r="X221" s="88">
        <v>0</v>
      </c>
      <c r="Y221" s="88">
        <v>0</v>
      </c>
      <c r="Z221" s="56"/>
      <c r="AA221" s="88">
        <v>0</v>
      </c>
      <c r="AB221" s="82">
        <v>0</v>
      </c>
      <c r="AC221" s="56"/>
      <c r="AD221" s="88">
        <v>0</v>
      </c>
      <c r="AE221" s="82">
        <v>0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</v>
      </c>
      <c r="D222" s="9">
        <v>0</v>
      </c>
      <c r="F222" s="60" t="s">
        <v>176</v>
      </c>
      <c r="G222" s="56"/>
      <c r="H222" s="88">
        <v>0</v>
      </c>
      <c r="I222" s="88">
        <v>0</v>
      </c>
      <c r="J222" s="88">
        <v>0</v>
      </c>
      <c r="K222" s="108">
        <v>0</v>
      </c>
      <c r="L222" s="10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V222" s="88">
        <v>0</v>
      </c>
      <c r="W222" s="88">
        <v>0</v>
      </c>
      <c r="X222" s="88">
        <v>0</v>
      </c>
      <c r="Y222" s="88">
        <v>0</v>
      </c>
      <c r="Z222" s="56"/>
      <c r="AA222" s="88">
        <v>0</v>
      </c>
      <c r="AB222" s="82">
        <v>0</v>
      </c>
      <c r="AC222" s="56"/>
      <c r="AD222" s="88">
        <v>0</v>
      </c>
      <c r="AE222" s="82">
        <v>0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</v>
      </c>
      <c r="D223" s="9">
        <v>0</v>
      </c>
      <c r="F223" s="60" t="s">
        <v>178</v>
      </c>
      <c r="G223" s="56"/>
      <c r="H223" s="88">
        <v>0</v>
      </c>
      <c r="I223" s="88">
        <v>0</v>
      </c>
      <c r="J223" s="88">
        <v>0</v>
      </c>
      <c r="K223" s="108">
        <v>0</v>
      </c>
      <c r="L223" s="10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56"/>
      <c r="AA223" s="88">
        <v>0</v>
      </c>
      <c r="AB223" s="82">
        <v>0</v>
      </c>
      <c r="AC223" s="56"/>
      <c r="AD223" s="88">
        <v>0</v>
      </c>
      <c r="AE223" s="82">
        <v>0</v>
      </c>
    </row>
    <row r="224" spans="1:31" ht="18" customHeight="1" collapsed="1" x14ac:dyDescent="0.2">
      <c r="A224" s="57"/>
      <c r="B224" s="57"/>
      <c r="C224" s="9">
        <v>0</v>
      </c>
      <c r="D224" s="9">
        <v>0</v>
      </c>
      <c r="F224" s="128" t="s">
        <v>158</v>
      </c>
      <c r="H224" s="83">
        <v>0</v>
      </c>
      <c r="I224" s="83">
        <v>0</v>
      </c>
      <c r="J224" s="83">
        <v>0</v>
      </c>
      <c r="K224" s="108">
        <v>0</v>
      </c>
      <c r="L224" s="108">
        <v>0</v>
      </c>
      <c r="M224" s="83">
        <v>0</v>
      </c>
      <c r="N224" s="83">
        <v>0</v>
      </c>
      <c r="O224" s="83">
        <v>0</v>
      </c>
      <c r="P224" s="83">
        <v>0</v>
      </c>
      <c r="Q224" s="83">
        <v>0</v>
      </c>
      <c r="R224" s="83">
        <v>0</v>
      </c>
      <c r="S224" s="83">
        <v>0</v>
      </c>
      <c r="T224" s="83">
        <v>0</v>
      </c>
      <c r="U224" s="83">
        <v>0</v>
      </c>
      <c r="V224" s="83">
        <v>0</v>
      </c>
      <c r="W224" s="83">
        <v>0</v>
      </c>
      <c r="X224" s="83">
        <v>0</v>
      </c>
      <c r="Y224" s="83">
        <v>0</v>
      </c>
      <c r="AA224" s="83">
        <v>0</v>
      </c>
      <c r="AB224" s="82">
        <v>0</v>
      </c>
      <c r="AD224" s="83">
        <v>0</v>
      </c>
      <c r="AE224" s="82">
        <v>0</v>
      </c>
    </row>
    <row r="225" spans="1:31" ht="18" customHeight="1" collapsed="1" x14ac:dyDescent="0.2">
      <c r="A225" s="52" t="s">
        <v>153</v>
      </c>
      <c r="B225" s="52" t="s">
        <v>27</v>
      </c>
      <c r="C225" s="9">
        <v>0</v>
      </c>
      <c r="D225" s="9">
        <v>0</v>
      </c>
      <c r="F225" s="128" t="s">
        <v>154</v>
      </c>
      <c r="H225" s="83">
        <v>0</v>
      </c>
      <c r="I225" s="83">
        <v>0</v>
      </c>
      <c r="J225" s="83">
        <v>0</v>
      </c>
      <c r="K225" s="108">
        <v>0</v>
      </c>
      <c r="L225" s="108">
        <v>0</v>
      </c>
      <c r="M225" s="83">
        <v>0</v>
      </c>
      <c r="N225" s="83">
        <v>0</v>
      </c>
      <c r="O225" s="83">
        <v>0</v>
      </c>
      <c r="P225" s="83">
        <v>0</v>
      </c>
      <c r="Q225" s="83">
        <v>0</v>
      </c>
      <c r="R225" s="83">
        <v>0</v>
      </c>
      <c r="S225" s="83">
        <v>0</v>
      </c>
      <c r="T225" s="83">
        <v>0</v>
      </c>
      <c r="U225" s="83">
        <v>0</v>
      </c>
      <c r="V225" s="83">
        <v>0</v>
      </c>
      <c r="W225" s="83">
        <v>0</v>
      </c>
      <c r="X225" s="83">
        <v>0</v>
      </c>
      <c r="Y225" s="83">
        <v>0</v>
      </c>
      <c r="AA225" s="83">
        <v>0</v>
      </c>
      <c r="AB225" s="82">
        <v>0</v>
      </c>
      <c r="AD225" s="83">
        <v>0</v>
      </c>
      <c r="AE225" s="82">
        <v>0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0</v>
      </c>
      <c r="D226" s="9">
        <v>0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0</v>
      </c>
      <c r="L226" s="108">
        <v>0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0</v>
      </c>
      <c r="AB226" s="82">
        <v>0</v>
      </c>
      <c r="AC226" s="56"/>
      <c r="AD226" s="88">
        <v>0</v>
      </c>
      <c r="AE226" s="82">
        <v>0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</v>
      </c>
      <c r="D227" s="9">
        <v>0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0</v>
      </c>
      <c r="L227" s="108">
        <v>0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0</v>
      </c>
      <c r="AB227" s="82">
        <v>0</v>
      </c>
      <c r="AC227" s="56"/>
      <c r="AD227" s="88">
        <v>0</v>
      </c>
      <c r="AE227" s="82">
        <v>0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</v>
      </c>
      <c r="D229" s="9">
        <v>0</v>
      </c>
      <c r="F229" s="128" t="s">
        <v>391</v>
      </c>
      <c r="H229" s="83">
        <v>0</v>
      </c>
      <c r="I229" s="83">
        <v>0</v>
      </c>
      <c r="J229" s="83">
        <v>0</v>
      </c>
      <c r="K229" s="108">
        <v>0</v>
      </c>
      <c r="L229" s="108">
        <v>0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0</v>
      </c>
      <c r="AB229" s="82">
        <v>0</v>
      </c>
      <c r="AD229" s="83">
        <v>0</v>
      </c>
      <c r="AE229" s="82">
        <v>0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0</v>
      </c>
      <c r="I230" s="83">
        <v>0</v>
      </c>
      <c r="J230" s="83">
        <v>0</v>
      </c>
      <c r="K230" s="108">
        <v>0</v>
      </c>
      <c r="L230" s="108">
        <v>0</v>
      </c>
      <c r="M230" s="83">
        <v>0</v>
      </c>
      <c r="N230" s="83">
        <v>0</v>
      </c>
      <c r="O230" s="83">
        <v>0</v>
      </c>
      <c r="P230" s="83">
        <v>0</v>
      </c>
      <c r="Q230" s="83">
        <v>0</v>
      </c>
      <c r="R230" s="83">
        <v>0</v>
      </c>
      <c r="S230" s="83">
        <v>0</v>
      </c>
      <c r="T230" s="83">
        <v>0</v>
      </c>
      <c r="U230" s="83">
        <v>0</v>
      </c>
      <c r="V230" s="83">
        <v>0</v>
      </c>
      <c r="W230" s="83">
        <v>0</v>
      </c>
      <c r="X230" s="83">
        <v>0</v>
      </c>
      <c r="Y230" s="83">
        <v>0</v>
      </c>
      <c r="AA230" s="83">
        <v>0</v>
      </c>
      <c r="AB230" s="82">
        <v>0</v>
      </c>
      <c r="AD230" s="83">
        <v>0</v>
      </c>
      <c r="AE230" s="82">
        <v>0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</v>
      </c>
      <c r="D232" s="9">
        <v>0</v>
      </c>
      <c r="F232" s="60" t="s">
        <v>166</v>
      </c>
      <c r="G232" s="56"/>
      <c r="H232" s="88">
        <v>0</v>
      </c>
      <c r="I232" s="88">
        <v>0</v>
      </c>
      <c r="J232" s="88">
        <v>0</v>
      </c>
      <c r="K232" s="108">
        <v>0</v>
      </c>
      <c r="L232" s="10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8">
        <v>0</v>
      </c>
      <c r="S232" s="88">
        <v>0</v>
      </c>
      <c r="T232" s="88">
        <v>0</v>
      </c>
      <c r="U232" s="88">
        <v>0</v>
      </c>
      <c r="V232" s="88">
        <v>0</v>
      </c>
      <c r="W232" s="88">
        <v>0</v>
      </c>
      <c r="X232" s="88">
        <v>0</v>
      </c>
      <c r="Y232" s="88">
        <v>0</v>
      </c>
      <c r="Z232" s="56"/>
      <c r="AA232" s="88">
        <v>0</v>
      </c>
      <c r="AB232" s="82">
        <v>0</v>
      </c>
      <c r="AC232" s="56"/>
      <c r="AD232" s="88">
        <v>0</v>
      </c>
      <c r="AE232" s="82">
        <v>0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</v>
      </c>
      <c r="D236" s="9">
        <v>0</v>
      </c>
      <c r="F236" s="60" t="s">
        <v>170</v>
      </c>
      <c r="G236" s="56"/>
      <c r="H236" s="88">
        <v>0</v>
      </c>
      <c r="I236" s="88">
        <v>0</v>
      </c>
      <c r="J236" s="88">
        <v>0</v>
      </c>
      <c r="K236" s="108">
        <v>0</v>
      </c>
      <c r="L236" s="108">
        <v>0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0</v>
      </c>
      <c r="Y236" s="88">
        <v>0</v>
      </c>
      <c r="Z236" s="56"/>
      <c r="AA236" s="88">
        <v>0</v>
      </c>
      <c r="AB236" s="82">
        <v>0</v>
      </c>
      <c r="AC236" s="56"/>
      <c r="AD236" s="88">
        <v>0</v>
      </c>
      <c r="AE236" s="82">
        <v>0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</v>
      </c>
      <c r="D239" s="9">
        <v>0</v>
      </c>
      <c r="F239" s="128" t="s">
        <v>196</v>
      </c>
      <c r="H239" s="83">
        <v>0</v>
      </c>
      <c r="I239" s="83">
        <v>0</v>
      </c>
      <c r="J239" s="83">
        <v>0</v>
      </c>
      <c r="K239" s="108">
        <v>0</v>
      </c>
      <c r="L239" s="108">
        <v>0</v>
      </c>
      <c r="M239" s="83">
        <v>0</v>
      </c>
      <c r="N239" s="83">
        <v>0</v>
      </c>
      <c r="O239" s="83">
        <v>0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0</v>
      </c>
      <c r="W239" s="83">
        <v>0</v>
      </c>
      <c r="X239" s="83">
        <v>0</v>
      </c>
      <c r="Y239" s="83">
        <v>0</v>
      </c>
      <c r="AA239" s="83">
        <v>0</v>
      </c>
      <c r="AB239" s="82">
        <v>0</v>
      </c>
      <c r="AD239" s="83">
        <v>0</v>
      </c>
      <c r="AE239" s="82">
        <v>0</v>
      </c>
    </row>
    <row r="240" spans="1:31" ht="18" customHeight="1" x14ac:dyDescent="0.2">
      <c r="A240" s="57"/>
      <c r="B240" s="57"/>
      <c r="C240" s="9">
        <v>0</v>
      </c>
      <c r="D240" s="9">
        <v>0</v>
      </c>
      <c r="F240" s="117" t="s">
        <v>72</v>
      </c>
      <c r="H240" s="296">
        <v>0</v>
      </c>
      <c r="I240" s="296">
        <v>0</v>
      </c>
      <c r="J240" s="296">
        <v>0</v>
      </c>
      <c r="K240" s="111">
        <v>0</v>
      </c>
      <c r="L240" s="111">
        <v>0</v>
      </c>
      <c r="M240" s="296">
        <v>0</v>
      </c>
      <c r="N240" s="296">
        <v>0</v>
      </c>
      <c r="O240" s="296">
        <v>0</v>
      </c>
      <c r="P240" s="296">
        <v>0</v>
      </c>
      <c r="Q240" s="296">
        <v>0</v>
      </c>
      <c r="R240" s="296">
        <v>0</v>
      </c>
      <c r="S240" s="296">
        <v>0</v>
      </c>
      <c r="T240" s="296">
        <v>0</v>
      </c>
      <c r="U240" s="296">
        <v>0</v>
      </c>
      <c r="V240" s="296">
        <v>0</v>
      </c>
      <c r="W240" s="296">
        <v>0</v>
      </c>
      <c r="X240" s="296">
        <v>0</v>
      </c>
      <c r="Y240" s="296">
        <v>0</v>
      </c>
      <c r="AA240" s="296">
        <v>0</v>
      </c>
      <c r="AB240" s="82">
        <v>0</v>
      </c>
      <c r="AD240" s="296">
        <v>0</v>
      </c>
      <c r="AE240" s="82">
        <v>0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0</v>
      </c>
      <c r="I241" s="78">
        <v>0</v>
      </c>
      <c r="J241" s="78">
        <v>0</v>
      </c>
      <c r="K241" s="131" t="e">
        <v>#DIV/0!</v>
      </c>
      <c r="L241" s="131" t="e">
        <v>#DIV/0!</v>
      </c>
      <c r="M241" s="78" t="e">
        <v>#DIV/0!</v>
      </c>
      <c r="N241" s="78" t="e">
        <v>#DIV/0!</v>
      </c>
      <c r="O241" s="78" t="e">
        <v>#DIV/0!</v>
      </c>
      <c r="P241" s="78" t="e">
        <v>#DIV/0!</v>
      </c>
      <c r="Q241" s="78" t="e">
        <v>#DIV/0!</v>
      </c>
      <c r="R241" s="78" t="e">
        <v>#DIV/0!</v>
      </c>
      <c r="S241" s="78" t="e">
        <v>#DIV/0!</v>
      </c>
      <c r="T241" s="78" t="e">
        <v>#DIV/0!</v>
      </c>
      <c r="U241" s="78" t="e">
        <v>#DIV/0!</v>
      </c>
      <c r="V241" s="78">
        <v>0</v>
      </c>
      <c r="W241" s="78" t="e">
        <v>#DIV/0!</v>
      </c>
      <c r="X241" s="78" t="e">
        <v>#DIV/0!</v>
      </c>
      <c r="Y241" s="78">
        <v>0</v>
      </c>
      <c r="AA241" s="78" t="e">
        <v>#DIV/0!</v>
      </c>
      <c r="AB241" s="79"/>
      <c r="AD241" s="78" t="e">
        <v>#DIV/0!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0</v>
      </c>
      <c r="I243" s="96">
        <v>0</v>
      </c>
      <c r="J243" s="96">
        <v>0</v>
      </c>
      <c r="K243" s="134">
        <v>0</v>
      </c>
      <c r="L243" s="134">
        <v>0</v>
      </c>
      <c r="M243" s="96">
        <v>0</v>
      </c>
      <c r="N243" s="96">
        <v>0</v>
      </c>
      <c r="O243" s="96">
        <v>0</v>
      </c>
      <c r="P243" s="96">
        <v>0</v>
      </c>
      <c r="Q243" s="96">
        <v>0</v>
      </c>
      <c r="R243" s="96">
        <v>0</v>
      </c>
      <c r="S243" s="96">
        <v>0</v>
      </c>
      <c r="T243" s="96">
        <v>0</v>
      </c>
      <c r="U243" s="96">
        <v>0</v>
      </c>
      <c r="V243" s="96">
        <v>0</v>
      </c>
      <c r="W243" s="96">
        <v>0</v>
      </c>
      <c r="X243" s="96">
        <v>0</v>
      </c>
      <c r="Y243" s="96">
        <v>0</v>
      </c>
      <c r="AA243" s="96">
        <v>0</v>
      </c>
      <c r="AB243" s="95">
        <v>0</v>
      </c>
      <c r="AD243" s="96">
        <v>0</v>
      </c>
      <c r="AE243" s="95">
        <v>0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0</v>
      </c>
      <c r="D244" s="9">
        <v>0</v>
      </c>
      <c r="F244" s="128" t="s">
        <v>90</v>
      </c>
      <c r="H244" s="83">
        <v>0</v>
      </c>
      <c r="I244" s="83">
        <v>0</v>
      </c>
      <c r="J244" s="83">
        <v>0</v>
      </c>
      <c r="K244" s="108">
        <v>0</v>
      </c>
      <c r="L244" s="108">
        <v>0</v>
      </c>
      <c r="M244" s="83">
        <v>0</v>
      </c>
      <c r="N244" s="83">
        <v>0</v>
      </c>
      <c r="O244" s="83">
        <v>0</v>
      </c>
      <c r="P244" s="83">
        <v>0</v>
      </c>
      <c r="Q244" s="83">
        <v>0</v>
      </c>
      <c r="R244" s="83">
        <v>0</v>
      </c>
      <c r="S244" s="83">
        <v>0</v>
      </c>
      <c r="T244" s="83">
        <v>0</v>
      </c>
      <c r="U244" s="83">
        <v>0</v>
      </c>
      <c r="V244" s="83">
        <v>0</v>
      </c>
      <c r="W244" s="83">
        <v>0</v>
      </c>
      <c r="X244" s="83">
        <v>0</v>
      </c>
      <c r="Y244" s="83">
        <v>0</v>
      </c>
      <c r="AA244" s="83">
        <v>0</v>
      </c>
      <c r="AB244" s="82">
        <v>0</v>
      </c>
      <c r="AD244" s="83">
        <v>0</v>
      </c>
      <c r="AE244" s="82">
        <v>0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</v>
      </c>
      <c r="D245" s="9">
        <v>0</v>
      </c>
      <c r="F245" s="128" t="s">
        <v>91</v>
      </c>
      <c r="H245" s="83">
        <v>0</v>
      </c>
      <c r="I245" s="83">
        <v>0</v>
      </c>
      <c r="J245" s="83">
        <v>0</v>
      </c>
      <c r="K245" s="108">
        <v>0</v>
      </c>
      <c r="L245" s="108">
        <v>0</v>
      </c>
      <c r="M245" s="83">
        <v>0</v>
      </c>
      <c r="N245" s="83">
        <v>0</v>
      </c>
      <c r="O245" s="83">
        <v>0</v>
      </c>
      <c r="P245" s="83">
        <v>0</v>
      </c>
      <c r="Q245" s="83">
        <v>0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0</v>
      </c>
      <c r="X245" s="83">
        <v>0</v>
      </c>
      <c r="Y245" s="83">
        <v>0</v>
      </c>
      <c r="AA245" s="83">
        <v>0</v>
      </c>
      <c r="AB245" s="82">
        <v>0</v>
      </c>
      <c r="AD245" s="83">
        <v>0</v>
      </c>
      <c r="AE245" s="82">
        <v>0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0</v>
      </c>
      <c r="D253" s="9">
        <v>0</v>
      </c>
      <c r="F253" s="117" t="s">
        <v>281</v>
      </c>
      <c r="H253" s="296">
        <v>0</v>
      </c>
      <c r="I253" s="296">
        <v>0</v>
      </c>
      <c r="J253" s="296">
        <v>0</v>
      </c>
      <c r="K253" s="111">
        <v>0</v>
      </c>
      <c r="L253" s="111">
        <v>0</v>
      </c>
      <c r="M253" s="296">
        <v>0</v>
      </c>
      <c r="N253" s="296">
        <v>0</v>
      </c>
      <c r="O253" s="296">
        <v>0</v>
      </c>
      <c r="P253" s="296">
        <v>0</v>
      </c>
      <c r="Q253" s="296">
        <v>0</v>
      </c>
      <c r="R253" s="296">
        <v>0</v>
      </c>
      <c r="S253" s="296">
        <v>0</v>
      </c>
      <c r="T253" s="296">
        <v>0</v>
      </c>
      <c r="U253" s="296">
        <v>0</v>
      </c>
      <c r="V253" s="296">
        <v>0</v>
      </c>
      <c r="W253" s="296">
        <v>0</v>
      </c>
      <c r="X253" s="296">
        <v>0</v>
      </c>
      <c r="Y253" s="296">
        <v>0</v>
      </c>
      <c r="AA253" s="296">
        <v>0</v>
      </c>
      <c r="AB253" s="82">
        <v>0</v>
      </c>
      <c r="AD253" s="296">
        <v>0</v>
      </c>
      <c r="AE253" s="82">
        <v>0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0</v>
      </c>
      <c r="I254" s="78">
        <v>0</v>
      </c>
      <c r="J254" s="78">
        <v>0</v>
      </c>
      <c r="K254" s="131" t="e">
        <v>#DIV/0!</v>
      </c>
      <c r="L254" s="131" t="e">
        <v>#DIV/0!</v>
      </c>
      <c r="M254" s="78" t="e">
        <v>#DIV/0!</v>
      </c>
      <c r="N254" s="78" t="e">
        <v>#DIV/0!</v>
      </c>
      <c r="O254" s="78" t="e">
        <v>#DIV/0!</v>
      </c>
      <c r="P254" s="78" t="e">
        <v>#DIV/0!</v>
      </c>
      <c r="Q254" s="78" t="e">
        <v>#DIV/0!</v>
      </c>
      <c r="R254" s="78" t="e">
        <v>#DIV/0!</v>
      </c>
      <c r="S254" s="78" t="e">
        <v>#DIV/0!</v>
      </c>
      <c r="T254" s="78" t="e">
        <v>#DIV/0!</v>
      </c>
      <c r="U254" s="78" t="e">
        <v>#DIV/0!</v>
      </c>
      <c r="V254" s="78">
        <v>0</v>
      </c>
      <c r="W254" s="78" t="e">
        <v>#DIV/0!</v>
      </c>
      <c r="X254" s="78" t="e">
        <v>#DIV/0!</v>
      </c>
      <c r="Y254" s="78">
        <v>0</v>
      </c>
      <c r="AA254" s="78" t="e">
        <v>#DIV/0!</v>
      </c>
      <c r="AB254" s="79"/>
      <c r="AD254" s="78" t="e">
        <v>#DIV/0!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</v>
      </c>
      <c r="D256" s="9">
        <v>0</v>
      </c>
      <c r="F256" s="128" t="s">
        <v>79</v>
      </c>
      <c r="H256" s="83">
        <v>0</v>
      </c>
      <c r="I256" s="83">
        <v>0</v>
      </c>
      <c r="J256" s="83">
        <v>0</v>
      </c>
      <c r="K256" s="108">
        <v>0</v>
      </c>
      <c r="L256" s="108">
        <v>0</v>
      </c>
      <c r="M256" s="83">
        <v>0</v>
      </c>
      <c r="N256" s="83">
        <v>0</v>
      </c>
      <c r="O256" s="83">
        <v>0</v>
      </c>
      <c r="P256" s="83">
        <v>0</v>
      </c>
      <c r="Q256" s="83">
        <v>0</v>
      </c>
      <c r="R256" s="83">
        <v>0</v>
      </c>
      <c r="S256" s="83">
        <v>0</v>
      </c>
      <c r="T256" s="83">
        <v>0</v>
      </c>
      <c r="U256" s="83">
        <v>0</v>
      </c>
      <c r="V256" s="83">
        <v>0</v>
      </c>
      <c r="W256" s="83">
        <v>0</v>
      </c>
      <c r="X256" s="83">
        <v>0</v>
      </c>
      <c r="Y256" s="83">
        <v>0</v>
      </c>
      <c r="AA256" s="83">
        <v>0</v>
      </c>
      <c r="AB256" s="82">
        <v>0</v>
      </c>
      <c r="AD256" s="83">
        <v>0</v>
      </c>
      <c r="AE256" s="82">
        <v>0</v>
      </c>
    </row>
    <row r="257" spans="1:31" ht="18" customHeight="1" x14ac:dyDescent="0.2">
      <c r="A257" s="52" t="s">
        <v>136</v>
      </c>
      <c r="B257" s="52" t="s">
        <v>27</v>
      </c>
      <c r="C257" s="9">
        <v>0</v>
      </c>
      <c r="D257" s="9">
        <v>0</v>
      </c>
      <c r="F257" s="128" t="s">
        <v>197</v>
      </c>
      <c r="H257" s="83">
        <v>0</v>
      </c>
      <c r="I257" s="83">
        <v>0</v>
      </c>
      <c r="J257" s="83">
        <v>0</v>
      </c>
      <c r="K257" s="108">
        <v>0</v>
      </c>
      <c r="L257" s="108">
        <v>0</v>
      </c>
      <c r="M257" s="83">
        <v>0</v>
      </c>
      <c r="N257" s="83">
        <v>0</v>
      </c>
      <c r="O257" s="83">
        <v>0</v>
      </c>
      <c r="P257" s="83">
        <v>0</v>
      </c>
      <c r="Q257" s="83">
        <v>0</v>
      </c>
      <c r="R257" s="83">
        <v>0</v>
      </c>
      <c r="S257" s="83">
        <v>0</v>
      </c>
      <c r="T257" s="83">
        <v>0</v>
      </c>
      <c r="U257" s="83">
        <v>0</v>
      </c>
      <c r="V257" s="83">
        <v>0</v>
      </c>
      <c r="W257" s="83">
        <v>0</v>
      </c>
      <c r="X257" s="83">
        <v>0</v>
      </c>
      <c r="Y257" s="83">
        <v>0</v>
      </c>
      <c r="AA257" s="83">
        <v>0</v>
      </c>
      <c r="AB257" s="82">
        <v>0</v>
      </c>
      <c r="AD257" s="83">
        <v>0</v>
      </c>
      <c r="AE257" s="82">
        <v>0</v>
      </c>
    </row>
    <row r="258" spans="1:31" ht="18" customHeight="1" x14ac:dyDescent="0.2">
      <c r="A258" s="52" t="s">
        <v>85</v>
      </c>
      <c r="B258" s="52" t="s">
        <v>27</v>
      </c>
      <c r="C258" s="9">
        <v>0</v>
      </c>
      <c r="D258" s="9">
        <v>0</v>
      </c>
      <c r="F258" s="128" t="s">
        <v>84</v>
      </c>
      <c r="H258" s="83">
        <v>0</v>
      </c>
      <c r="I258" s="83">
        <v>0</v>
      </c>
      <c r="J258" s="83">
        <v>0</v>
      </c>
      <c r="K258" s="108">
        <v>0</v>
      </c>
      <c r="L258" s="108">
        <v>0</v>
      </c>
      <c r="M258" s="83">
        <v>0</v>
      </c>
      <c r="N258" s="83">
        <v>0</v>
      </c>
      <c r="O258" s="83">
        <v>0</v>
      </c>
      <c r="P258" s="83">
        <v>0</v>
      </c>
      <c r="Q258" s="83">
        <v>0</v>
      </c>
      <c r="R258" s="83">
        <v>0</v>
      </c>
      <c r="S258" s="83">
        <v>0</v>
      </c>
      <c r="T258" s="83">
        <v>0</v>
      </c>
      <c r="U258" s="83">
        <v>0</v>
      </c>
      <c r="V258" s="83">
        <v>0</v>
      </c>
      <c r="W258" s="83">
        <v>0</v>
      </c>
      <c r="X258" s="83">
        <v>0</v>
      </c>
      <c r="Y258" s="83">
        <v>0</v>
      </c>
      <c r="AA258" s="83">
        <v>0</v>
      </c>
      <c r="AB258" s="82">
        <v>0</v>
      </c>
      <c r="AD258" s="83">
        <v>0</v>
      </c>
      <c r="AE258" s="82">
        <v>0</v>
      </c>
    </row>
    <row r="259" spans="1:31" ht="18" customHeight="1" x14ac:dyDescent="0.2">
      <c r="A259" s="52" t="s">
        <v>82</v>
      </c>
      <c r="B259" s="52" t="s">
        <v>27</v>
      </c>
      <c r="C259" s="9">
        <v>0</v>
      </c>
      <c r="D259" s="9">
        <v>0</v>
      </c>
      <c r="F259" s="128" t="s">
        <v>83</v>
      </c>
      <c r="H259" s="83">
        <v>0</v>
      </c>
      <c r="I259" s="83">
        <v>0</v>
      </c>
      <c r="J259" s="83">
        <v>0</v>
      </c>
      <c r="K259" s="108">
        <v>0</v>
      </c>
      <c r="L259" s="108">
        <v>0</v>
      </c>
      <c r="M259" s="83">
        <v>0</v>
      </c>
      <c r="N259" s="83">
        <v>0</v>
      </c>
      <c r="O259" s="83">
        <v>0</v>
      </c>
      <c r="P259" s="83">
        <v>0</v>
      </c>
      <c r="Q259" s="83">
        <v>0</v>
      </c>
      <c r="R259" s="83">
        <v>0</v>
      </c>
      <c r="S259" s="83">
        <v>0</v>
      </c>
      <c r="T259" s="83">
        <v>0</v>
      </c>
      <c r="U259" s="83">
        <v>0</v>
      </c>
      <c r="V259" s="83">
        <v>0</v>
      </c>
      <c r="W259" s="83">
        <v>0</v>
      </c>
      <c r="X259" s="83">
        <v>0</v>
      </c>
      <c r="Y259" s="83">
        <v>0</v>
      </c>
      <c r="AA259" s="83">
        <v>0</v>
      </c>
      <c r="AB259" s="82">
        <v>0</v>
      </c>
      <c r="AD259" s="83">
        <v>0</v>
      </c>
      <c r="AE259" s="82">
        <v>0</v>
      </c>
    </row>
    <row r="260" spans="1:31" ht="18" customHeight="1" x14ac:dyDescent="0.2">
      <c r="A260" s="52" t="s">
        <v>188</v>
      </c>
      <c r="B260" s="52" t="s">
        <v>27</v>
      </c>
      <c r="C260" s="9">
        <v>0</v>
      </c>
      <c r="D260" s="9">
        <v>0</v>
      </c>
      <c r="F260" s="128" t="s">
        <v>189</v>
      </c>
      <c r="H260" s="83">
        <v>0</v>
      </c>
      <c r="I260" s="83">
        <v>0</v>
      </c>
      <c r="J260" s="83">
        <v>0</v>
      </c>
      <c r="K260" s="108">
        <v>0</v>
      </c>
      <c r="L260" s="108">
        <v>0</v>
      </c>
      <c r="M260" s="83">
        <v>0</v>
      </c>
      <c r="N260" s="83">
        <v>0</v>
      </c>
      <c r="O260" s="83">
        <v>0</v>
      </c>
      <c r="P260" s="83">
        <v>0</v>
      </c>
      <c r="Q260" s="83">
        <v>0</v>
      </c>
      <c r="R260" s="83">
        <v>0</v>
      </c>
      <c r="S260" s="83">
        <v>0</v>
      </c>
      <c r="T260" s="83">
        <v>0</v>
      </c>
      <c r="U260" s="83">
        <v>0</v>
      </c>
      <c r="V260" s="83">
        <v>0</v>
      </c>
      <c r="W260" s="83">
        <v>0</v>
      </c>
      <c r="X260" s="83">
        <v>0</v>
      </c>
      <c r="Y260" s="83">
        <v>0</v>
      </c>
      <c r="AA260" s="83">
        <v>0</v>
      </c>
      <c r="AB260" s="82">
        <v>0</v>
      </c>
      <c r="AD260" s="83">
        <v>0</v>
      </c>
      <c r="AE260" s="82">
        <v>0</v>
      </c>
    </row>
    <row r="261" spans="1:31" ht="18" customHeight="1" x14ac:dyDescent="0.2">
      <c r="A261" s="52" t="s">
        <v>97</v>
      </c>
      <c r="B261" s="52" t="s">
        <v>27</v>
      </c>
      <c r="C261" s="9">
        <v>0</v>
      </c>
      <c r="D261" s="9">
        <v>0</v>
      </c>
      <c r="F261" s="128" t="s">
        <v>102</v>
      </c>
      <c r="H261" s="83">
        <v>0</v>
      </c>
      <c r="I261" s="83">
        <v>0</v>
      </c>
      <c r="J261" s="83">
        <v>0</v>
      </c>
      <c r="K261" s="108">
        <v>0</v>
      </c>
      <c r="L261" s="108">
        <v>0</v>
      </c>
      <c r="M261" s="83">
        <v>0</v>
      </c>
      <c r="N261" s="83">
        <v>0</v>
      </c>
      <c r="O261" s="83">
        <v>0</v>
      </c>
      <c r="P261" s="83">
        <v>0</v>
      </c>
      <c r="Q261" s="83">
        <v>0</v>
      </c>
      <c r="R261" s="83">
        <v>0</v>
      </c>
      <c r="S261" s="83">
        <v>0</v>
      </c>
      <c r="T261" s="83">
        <v>0</v>
      </c>
      <c r="U261" s="83">
        <v>0</v>
      </c>
      <c r="V261" s="83">
        <v>0</v>
      </c>
      <c r="W261" s="83">
        <v>0</v>
      </c>
      <c r="X261" s="83">
        <v>0</v>
      </c>
      <c r="Y261" s="83">
        <v>0</v>
      </c>
      <c r="AA261" s="83">
        <v>0</v>
      </c>
      <c r="AB261" s="82">
        <v>0</v>
      </c>
      <c r="AD261" s="83">
        <v>0</v>
      </c>
      <c r="AE261" s="82">
        <v>0</v>
      </c>
    </row>
    <row r="262" spans="1:31" ht="18" customHeight="1" x14ac:dyDescent="0.2">
      <c r="A262" s="52" t="s">
        <v>98</v>
      </c>
      <c r="B262" s="52" t="s">
        <v>27</v>
      </c>
      <c r="C262" s="9">
        <v>0</v>
      </c>
      <c r="D262" s="9">
        <v>0</v>
      </c>
      <c r="F262" s="128" t="s">
        <v>103</v>
      </c>
      <c r="H262" s="83">
        <v>0</v>
      </c>
      <c r="I262" s="83">
        <v>0</v>
      </c>
      <c r="J262" s="83">
        <v>0</v>
      </c>
      <c r="K262" s="108">
        <v>0</v>
      </c>
      <c r="L262" s="108">
        <v>0</v>
      </c>
      <c r="M262" s="83">
        <v>0</v>
      </c>
      <c r="N262" s="83">
        <v>0</v>
      </c>
      <c r="O262" s="83">
        <v>0</v>
      </c>
      <c r="P262" s="83">
        <v>0</v>
      </c>
      <c r="Q262" s="83">
        <v>0</v>
      </c>
      <c r="R262" s="83">
        <v>0</v>
      </c>
      <c r="S262" s="83">
        <v>0</v>
      </c>
      <c r="T262" s="83">
        <v>0</v>
      </c>
      <c r="U262" s="83">
        <v>0</v>
      </c>
      <c r="V262" s="83">
        <v>0</v>
      </c>
      <c r="W262" s="83">
        <v>0</v>
      </c>
      <c r="X262" s="83">
        <v>0</v>
      </c>
      <c r="Y262" s="83">
        <v>0</v>
      </c>
      <c r="AA262" s="83">
        <v>0</v>
      </c>
      <c r="AB262" s="82">
        <v>0</v>
      </c>
      <c r="AD262" s="83">
        <v>0</v>
      </c>
      <c r="AE262" s="82">
        <v>0</v>
      </c>
    </row>
    <row r="263" spans="1:31" ht="18" customHeight="1" x14ac:dyDescent="0.2">
      <c r="A263" s="52" t="s">
        <v>81</v>
      </c>
      <c r="B263" s="52" t="s">
        <v>27</v>
      </c>
      <c r="C263" s="9">
        <v>0</v>
      </c>
      <c r="D263" s="9">
        <v>0</v>
      </c>
      <c r="F263" s="128" t="s">
        <v>104</v>
      </c>
      <c r="H263" s="83">
        <v>0</v>
      </c>
      <c r="I263" s="83">
        <v>0</v>
      </c>
      <c r="J263" s="83">
        <v>0</v>
      </c>
      <c r="K263" s="108">
        <v>0</v>
      </c>
      <c r="L263" s="108">
        <v>0</v>
      </c>
      <c r="M263" s="83">
        <v>0</v>
      </c>
      <c r="N263" s="83">
        <v>0</v>
      </c>
      <c r="O263" s="83">
        <v>0</v>
      </c>
      <c r="P263" s="83">
        <v>0</v>
      </c>
      <c r="Q263" s="83">
        <v>0</v>
      </c>
      <c r="R263" s="83">
        <v>0</v>
      </c>
      <c r="S263" s="83">
        <v>0</v>
      </c>
      <c r="T263" s="83">
        <v>0</v>
      </c>
      <c r="U263" s="83">
        <v>0</v>
      </c>
      <c r="V263" s="83">
        <v>0</v>
      </c>
      <c r="W263" s="83">
        <v>0</v>
      </c>
      <c r="X263" s="83">
        <v>0</v>
      </c>
      <c r="Y263" s="83">
        <v>0</v>
      </c>
      <c r="AA263" s="83">
        <v>0</v>
      </c>
      <c r="AB263" s="82">
        <v>0</v>
      </c>
      <c r="AD263" s="83">
        <v>0</v>
      </c>
      <c r="AE263" s="82">
        <v>0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0</v>
      </c>
      <c r="I266" s="83">
        <v>0</v>
      </c>
      <c r="J266" s="83">
        <v>0</v>
      </c>
      <c r="K266" s="108">
        <v>0</v>
      </c>
      <c r="L266" s="108">
        <v>0</v>
      </c>
      <c r="M266" s="83">
        <v>0</v>
      </c>
      <c r="N266" s="83">
        <v>0</v>
      </c>
      <c r="O266" s="83">
        <v>0</v>
      </c>
      <c r="P266" s="83">
        <v>0</v>
      </c>
      <c r="Q266" s="83">
        <v>0</v>
      </c>
      <c r="R266" s="83">
        <v>0</v>
      </c>
      <c r="S266" s="83">
        <v>0</v>
      </c>
      <c r="T266" s="83">
        <v>0</v>
      </c>
      <c r="U266" s="83">
        <v>0</v>
      </c>
      <c r="V266" s="83">
        <v>0</v>
      </c>
      <c r="W266" s="83">
        <v>0</v>
      </c>
      <c r="X266" s="83">
        <v>0</v>
      </c>
      <c r="Y266" s="83">
        <v>0</v>
      </c>
      <c r="AA266" s="83">
        <v>0</v>
      </c>
      <c r="AB266" s="82">
        <v>0</v>
      </c>
      <c r="AD266" s="83">
        <v>0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</v>
      </c>
      <c r="D268" s="9">
        <v>0</v>
      </c>
      <c r="F268" s="60" t="s">
        <v>100</v>
      </c>
      <c r="G268" s="56"/>
      <c r="H268" s="88">
        <v>0</v>
      </c>
      <c r="I268" s="88">
        <v>0</v>
      </c>
      <c r="J268" s="88">
        <v>0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0</v>
      </c>
      <c r="AB268" s="82">
        <v>0</v>
      </c>
      <c r="AC268" s="56"/>
      <c r="AD268" s="88">
        <v>0</v>
      </c>
      <c r="AE268" s="82">
        <v>0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0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426</v>
      </c>
      <c r="B280" s="52" t="s">
        <v>27</v>
      </c>
      <c r="C280" s="9">
        <v>0</v>
      </c>
      <c r="D280" s="9">
        <v>0</v>
      </c>
      <c r="F280" s="60" t="s">
        <v>427</v>
      </c>
      <c r="G280" s="56"/>
      <c r="H280" s="88">
        <v>0</v>
      </c>
      <c r="I280" s="88">
        <v>0</v>
      </c>
      <c r="J280" s="88">
        <v>0</v>
      </c>
      <c r="K280" s="108">
        <v>0</v>
      </c>
      <c r="L280" s="108">
        <v>0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8">
        <v>0</v>
      </c>
      <c r="S280" s="88">
        <v>0</v>
      </c>
      <c r="T280" s="88">
        <v>0</v>
      </c>
      <c r="U280" s="88">
        <v>0</v>
      </c>
      <c r="V280" s="88">
        <v>0</v>
      </c>
      <c r="W280" s="88">
        <v>0</v>
      </c>
      <c r="X280" s="88">
        <v>0</v>
      </c>
      <c r="Y280" s="88">
        <v>0</v>
      </c>
      <c r="Z280" s="56"/>
      <c r="AA280" s="88">
        <v>0</v>
      </c>
      <c r="AB280" s="82">
        <v>0</v>
      </c>
      <c r="AC280" s="56"/>
      <c r="AD280" s="88"/>
      <c r="AE280" s="82"/>
    </row>
    <row r="281" spans="1:31" ht="18" hidden="1" customHeight="1" outlineLevel="1" x14ac:dyDescent="0.2">
      <c r="A281" s="52" t="s">
        <v>207</v>
      </c>
      <c r="B281" s="52" t="s">
        <v>27</v>
      </c>
      <c r="C281" s="9">
        <v>0</v>
      </c>
      <c r="D281" s="9">
        <v>0</v>
      </c>
      <c r="F281" s="126" t="s">
        <v>190</v>
      </c>
      <c r="G281" s="58"/>
      <c r="H281" s="87">
        <v>0</v>
      </c>
      <c r="I281" s="87">
        <v>0</v>
      </c>
      <c r="J281" s="87">
        <v>0</v>
      </c>
      <c r="K281" s="112">
        <v>0</v>
      </c>
      <c r="L281" s="112">
        <v>0</v>
      </c>
      <c r="M281" s="87">
        <v>0</v>
      </c>
      <c r="N281" s="87">
        <v>0</v>
      </c>
      <c r="O281" s="87">
        <v>0</v>
      </c>
      <c r="P281" s="87">
        <v>0</v>
      </c>
      <c r="Q281" s="87">
        <v>0</v>
      </c>
      <c r="R281" s="87">
        <v>0</v>
      </c>
      <c r="S281" s="87">
        <v>0</v>
      </c>
      <c r="T281" s="87">
        <v>0</v>
      </c>
      <c r="U281" s="87">
        <v>0</v>
      </c>
      <c r="V281" s="87">
        <v>0</v>
      </c>
      <c r="W281" s="87">
        <v>0</v>
      </c>
      <c r="X281" s="87">
        <v>0</v>
      </c>
      <c r="Y281" s="87">
        <v>0</v>
      </c>
      <c r="Z281" s="58"/>
      <c r="AA281" s="87">
        <v>0</v>
      </c>
      <c r="AB281" s="82">
        <v>0</v>
      </c>
      <c r="AC281" s="58"/>
      <c r="AD281" s="87">
        <v>0</v>
      </c>
      <c r="AE281" s="82">
        <v>0</v>
      </c>
    </row>
    <row r="282" spans="1:31" ht="18" hidden="1" customHeight="1" outlineLevel="1" x14ac:dyDescent="0.2">
      <c r="A282" s="52" t="s">
        <v>206</v>
      </c>
      <c r="B282" s="52" t="s">
        <v>27</v>
      </c>
      <c r="C282" s="9">
        <v>0</v>
      </c>
      <c r="D282" s="9">
        <v>0</v>
      </c>
      <c r="F282" s="60" t="s">
        <v>191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192</v>
      </c>
      <c r="B283" s="52" t="s">
        <v>27</v>
      </c>
      <c r="C283" s="9">
        <v>0</v>
      </c>
      <c r="D283" s="9">
        <v>0</v>
      </c>
      <c r="F283" s="60" t="s">
        <v>193</v>
      </c>
      <c r="G283" s="56"/>
      <c r="H283" s="88">
        <v>0</v>
      </c>
      <c r="I283" s="88">
        <v>0</v>
      </c>
      <c r="J283" s="88">
        <v>0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8">
        <v>0</v>
      </c>
      <c r="U283" s="88">
        <v>0</v>
      </c>
      <c r="V283" s="88">
        <v>0</v>
      </c>
      <c r="W283" s="88">
        <v>0</v>
      </c>
      <c r="X283" s="88">
        <v>0</v>
      </c>
      <c r="Y283" s="88">
        <v>0</v>
      </c>
      <c r="Z283" s="56"/>
      <c r="AA283" s="88">
        <v>0</v>
      </c>
      <c r="AB283" s="82">
        <v>0</v>
      </c>
      <c r="AC283" s="56"/>
      <c r="AD283" s="88">
        <v>0</v>
      </c>
      <c r="AE283" s="82">
        <v>0</v>
      </c>
    </row>
    <row r="284" spans="1:31" ht="18" hidden="1" customHeight="1" outlineLevel="1" x14ac:dyDescent="0.2">
      <c r="A284" s="52" t="s">
        <v>132</v>
      </c>
      <c r="B284" s="52" t="s">
        <v>27</v>
      </c>
      <c r="C284" s="9">
        <v>0</v>
      </c>
      <c r="D284" s="9">
        <v>0</v>
      </c>
      <c r="F284" s="60" t="s">
        <v>133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>
        <v>0</v>
      </c>
      <c r="AE284" s="82">
        <v>0</v>
      </c>
    </row>
    <row r="285" spans="1:31" ht="18" customHeight="1" collapsed="1" x14ac:dyDescent="0.2">
      <c r="A285" s="57"/>
      <c r="B285" s="57"/>
      <c r="C285" s="9">
        <v>0</v>
      </c>
      <c r="D285" s="9">
        <v>0</v>
      </c>
      <c r="F285" s="128" t="s">
        <v>76</v>
      </c>
      <c r="H285" s="83">
        <v>0</v>
      </c>
      <c r="I285" s="83">
        <v>0</v>
      </c>
      <c r="J285" s="83">
        <v>0</v>
      </c>
      <c r="K285" s="108">
        <v>0</v>
      </c>
      <c r="L285" s="108">
        <v>0</v>
      </c>
      <c r="M285" s="83">
        <v>0</v>
      </c>
      <c r="N285" s="83">
        <v>0</v>
      </c>
      <c r="O285" s="83">
        <v>0</v>
      </c>
      <c r="P285" s="83">
        <v>0</v>
      </c>
      <c r="Q285" s="83">
        <v>0</v>
      </c>
      <c r="R285" s="83">
        <v>0</v>
      </c>
      <c r="S285" s="83">
        <v>0</v>
      </c>
      <c r="T285" s="83">
        <v>0</v>
      </c>
      <c r="U285" s="83">
        <v>0</v>
      </c>
      <c r="V285" s="83">
        <v>0</v>
      </c>
      <c r="W285" s="83">
        <v>0</v>
      </c>
      <c r="X285" s="83">
        <v>0</v>
      </c>
      <c r="Y285" s="83">
        <v>0</v>
      </c>
      <c r="AA285" s="83">
        <v>0</v>
      </c>
      <c r="AB285" s="82">
        <v>0</v>
      </c>
      <c r="AD285" s="83">
        <v>0</v>
      </c>
      <c r="AE285" s="82">
        <v>0</v>
      </c>
    </row>
    <row r="286" spans="1:31" ht="18" customHeight="1" x14ac:dyDescent="0.2">
      <c r="A286" s="52" t="s">
        <v>262</v>
      </c>
      <c r="B286" s="52" t="s">
        <v>27</v>
      </c>
      <c r="C286" s="9">
        <v>0</v>
      </c>
      <c r="D286" s="9">
        <v>0</v>
      </c>
      <c r="F286" s="126" t="s">
        <v>263</v>
      </c>
      <c r="G286" s="58"/>
      <c r="H286" s="87">
        <v>0</v>
      </c>
      <c r="I286" s="87">
        <v>0</v>
      </c>
      <c r="J286" s="87">
        <v>0</v>
      </c>
      <c r="K286" s="87">
        <v>0</v>
      </c>
      <c r="L286" s="87">
        <v>0</v>
      </c>
      <c r="M286" s="87">
        <v>0</v>
      </c>
      <c r="N286" s="87">
        <v>0</v>
      </c>
      <c r="O286" s="87">
        <v>0</v>
      </c>
      <c r="P286" s="87">
        <v>0</v>
      </c>
      <c r="Q286" s="87">
        <v>0</v>
      </c>
      <c r="R286" s="87">
        <v>0</v>
      </c>
      <c r="S286" s="87">
        <v>0</v>
      </c>
      <c r="T286" s="87">
        <v>0</v>
      </c>
      <c r="U286" s="87">
        <v>0</v>
      </c>
      <c r="V286" s="87">
        <v>0</v>
      </c>
      <c r="W286" s="87">
        <v>0</v>
      </c>
      <c r="X286" s="87">
        <v>0</v>
      </c>
      <c r="Y286" s="87">
        <v>0</v>
      </c>
      <c r="Z286" s="58"/>
      <c r="AA286" s="87">
        <v>0</v>
      </c>
      <c r="AB286" s="82">
        <v>0</v>
      </c>
      <c r="AC286" s="58"/>
      <c r="AD286" s="87">
        <v>0</v>
      </c>
      <c r="AE286" s="82">
        <v>0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0</v>
      </c>
      <c r="D288" s="9">
        <v>0</v>
      </c>
      <c r="F288" s="117" t="s">
        <v>94</v>
      </c>
      <c r="H288" s="296">
        <v>0</v>
      </c>
      <c r="I288" s="296">
        <v>0</v>
      </c>
      <c r="J288" s="296">
        <v>0</v>
      </c>
      <c r="K288" s="111">
        <v>0</v>
      </c>
      <c r="L288" s="111">
        <v>0</v>
      </c>
      <c r="M288" s="296">
        <v>0</v>
      </c>
      <c r="N288" s="296">
        <v>0</v>
      </c>
      <c r="O288" s="296">
        <v>0</v>
      </c>
      <c r="P288" s="296">
        <v>0</v>
      </c>
      <c r="Q288" s="296">
        <v>0</v>
      </c>
      <c r="R288" s="296">
        <v>0</v>
      </c>
      <c r="S288" s="296">
        <v>0</v>
      </c>
      <c r="T288" s="296">
        <v>0</v>
      </c>
      <c r="U288" s="296">
        <v>0</v>
      </c>
      <c r="V288" s="296">
        <v>0</v>
      </c>
      <c r="W288" s="296">
        <v>0</v>
      </c>
      <c r="X288" s="296">
        <v>0</v>
      </c>
      <c r="Y288" s="296">
        <v>0</v>
      </c>
      <c r="AA288" s="296">
        <v>0</v>
      </c>
      <c r="AB288" s="82">
        <v>0</v>
      </c>
      <c r="AD288" s="296">
        <v>0</v>
      </c>
      <c r="AE288" s="82">
        <v>0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0</v>
      </c>
      <c r="I289" s="78">
        <v>0</v>
      </c>
      <c r="J289" s="78">
        <v>0</v>
      </c>
      <c r="K289" s="131" t="e">
        <v>#DIV/0!</v>
      </c>
      <c r="L289" s="131" t="e">
        <v>#DIV/0!</v>
      </c>
      <c r="M289" s="78" t="e">
        <v>#DIV/0!</v>
      </c>
      <c r="N289" s="78" t="e">
        <v>#DIV/0!</v>
      </c>
      <c r="O289" s="78" t="e">
        <v>#DIV/0!</v>
      </c>
      <c r="P289" s="78" t="e">
        <v>#DIV/0!</v>
      </c>
      <c r="Q289" s="78" t="e">
        <v>#DIV/0!</v>
      </c>
      <c r="R289" s="78" t="e">
        <v>#DIV/0!</v>
      </c>
      <c r="S289" s="78" t="e">
        <v>#DIV/0!</v>
      </c>
      <c r="T289" s="78" t="e">
        <v>#DIV/0!</v>
      </c>
      <c r="U289" s="78" t="e">
        <v>#DIV/0!</v>
      </c>
      <c r="V289" s="78">
        <v>0</v>
      </c>
      <c r="W289" s="78" t="e">
        <v>#DIV/0!</v>
      </c>
      <c r="X289" s="78" t="e">
        <v>#DIV/0!</v>
      </c>
      <c r="Y289" s="78">
        <v>0</v>
      </c>
      <c r="AA289" s="78" t="e">
        <v>#DIV/0!</v>
      </c>
      <c r="AB289" s="79"/>
      <c r="AD289" s="78" t="e">
        <v>#DIV/0!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</v>
      </c>
      <c r="D291" s="9">
        <v>0</v>
      </c>
      <c r="F291" s="126" t="s">
        <v>260</v>
      </c>
      <c r="G291" s="58"/>
      <c r="H291" s="87">
        <v>0</v>
      </c>
      <c r="I291" s="87">
        <v>0</v>
      </c>
      <c r="J291" s="87">
        <v>0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58"/>
      <c r="AA291" s="87">
        <v>0</v>
      </c>
      <c r="AB291" s="82">
        <v>0</v>
      </c>
      <c r="AC291" s="58"/>
      <c r="AD291" s="87">
        <v>0</v>
      </c>
      <c r="AE291" s="82">
        <v>0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0</v>
      </c>
      <c r="I292" s="78">
        <v>0</v>
      </c>
      <c r="J292" s="78">
        <v>0</v>
      </c>
      <c r="K292" s="131" t="e">
        <v>#DIV/0!</v>
      </c>
      <c r="L292" s="131" t="e">
        <v>#DIV/0!</v>
      </c>
      <c r="M292" s="78" t="e">
        <v>#DIV/0!</v>
      </c>
      <c r="N292" s="78" t="e">
        <v>#DIV/0!</v>
      </c>
      <c r="O292" s="78" t="e">
        <v>#DIV/0!</v>
      </c>
      <c r="P292" s="78" t="e">
        <v>#DIV/0!</v>
      </c>
      <c r="Q292" s="78" t="e">
        <v>#DIV/0!</v>
      </c>
      <c r="R292" s="78" t="e">
        <v>#DIV/0!</v>
      </c>
      <c r="S292" s="78" t="e">
        <v>#DIV/0!</v>
      </c>
      <c r="T292" s="78" t="e">
        <v>#DIV/0!</v>
      </c>
      <c r="U292" s="78" t="e">
        <v>#DIV/0!</v>
      </c>
      <c r="V292" s="78">
        <v>0</v>
      </c>
      <c r="W292" s="78" t="e">
        <v>#DIV/0!</v>
      </c>
      <c r="X292" s="78" t="e">
        <v>#DIV/0!</v>
      </c>
      <c r="Y292" s="78">
        <v>0</v>
      </c>
      <c r="AA292" s="78" t="e">
        <v>#DIV/0!</v>
      </c>
      <c r="AB292" s="79"/>
      <c r="AD292" s="78" t="e">
        <v>#DIV/0!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0</v>
      </c>
      <c r="D294" s="9">
        <v>0</v>
      </c>
      <c r="E294" s="26"/>
      <c r="F294" s="122" t="s">
        <v>284</v>
      </c>
      <c r="G294" s="26"/>
      <c r="H294" s="84">
        <v>0</v>
      </c>
      <c r="I294" s="84">
        <v>0</v>
      </c>
      <c r="J294" s="84">
        <v>0</v>
      </c>
      <c r="K294" s="130">
        <v>0</v>
      </c>
      <c r="L294" s="130">
        <v>0</v>
      </c>
      <c r="M294" s="84">
        <v>0</v>
      </c>
      <c r="N294" s="84">
        <v>0</v>
      </c>
      <c r="O294" s="84">
        <v>0</v>
      </c>
      <c r="P294" s="84">
        <v>0</v>
      </c>
      <c r="Q294" s="84">
        <v>0</v>
      </c>
      <c r="R294" s="84">
        <v>0</v>
      </c>
      <c r="S294" s="84">
        <v>0</v>
      </c>
      <c r="T294" s="84">
        <v>0</v>
      </c>
      <c r="U294" s="84">
        <v>0</v>
      </c>
      <c r="V294" s="84">
        <v>0</v>
      </c>
      <c r="W294" s="84">
        <v>0</v>
      </c>
      <c r="X294" s="84">
        <v>0</v>
      </c>
      <c r="Y294" s="84">
        <v>0</v>
      </c>
      <c r="Z294" s="26"/>
      <c r="AA294" s="84">
        <v>0</v>
      </c>
      <c r="AB294" s="82">
        <v>0</v>
      </c>
      <c r="AC294" s="26"/>
      <c r="AD294" s="84">
        <v>0</v>
      </c>
      <c r="AE294" s="82">
        <v>0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</v>
      </c>
      <c r="I295" s="78">
        <v>0</v>
      </c>
      <c r="J295" s="78">
        <v>0</v>
      </c>
      <c r="K295" s="131" t="e">
        <v>#DIV/0!</v>
      </c>
      <c r="L295" s="131" t="e">
        <v>#DIV/0!</v>
      </c>
      <c r="M295" s="78" t="e">
        <v>#DIV/0!</v>
      </c>
      <c r="N295" s="78" t="e">
        <v>#DIV/0!</v>
      </c>
      <c r="O295" s="78" t="e">
        <v>#DIV/0!</v>
      </c>
      <c r="P295" s="78" t="e">
        <v>#DIV/0!</v>
      </c>
      <c r="Q295" s="78" t="e">
        <v>#DIV/0!</v>
      </c>
      <c r="R295" s="78" t="e">
        <v>#DIV/0!</v>
      </c>
      <c r="S295" s="78" t="e">
        <v>#DIV/0!</v>
      </c>
      <c r="T295" s="78" t="e">
        <v>#DIV/0!</v>
      </c>
      <c r="U295" s="78" t="e">
        <v>#DIV/0!</v>
      </c>
      <c r="V295" s="78">
        <v>0</v>
      </c>
      <c r="W295" s="78" t="e">
        <v>#DIV/0!</v>
      </c>
      <c r="X295" s="78" t="e">
        <v>#DIV/0!</v>
      </c>
      <c r="Y295" s="78">
        <v>0</v>
      </c>
      <c r="AA295" s="78" t="e">
        <v>#DIV/0!</v>
      </c>
      <c r="AB295" s="79"/>
      <c r="AD295" s="78" t="e">
        <v>#DIV/0!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2.5731884057971013</v>
      </c>
      <c r="D297" s="9">
        <v>2.5731884057971013</v>
      </c>
      <c r="E297" s="26"/>
      <c r="F297" s="123" t="s">
        <v>28</v>
      </c>
      <c r="G297" s="26"/>
      <c r="H297" s="99">
        <v>32.702000000000027</v>
      </c>
      <c r="I297" s="99">
        <v>281.08</v>
      </c>
      <c r="J297" s="99">
        <v>281.08</v>
      </c>
      <c r="K297" s="136">
        <v>-207</v>
      </c>
      <c r="L297" s="136">
        <v>-207</v>
      </c>
      <c r="M297" s="99">
        <v>0</v>
      </c>
      <c r="N297" s="99">
        <v>0</v>
      </c>
      <c r="O297" s="99">
        <v>0</v>
      </c>
      <c r="P297" s="99">
        <v>1.1240000000000001</v>
      </c>
      <c r="Q297" s="99">
        <v>-3.1880000000000002</v>
      </c>
      <c r="R297" s="99">
        <v>39.220999999999997</v>
      </c>
      <c r="S297" s="99">
        <v>-4.259999999999998</v>
      </c>
      <c r="T297" s="99">
        <v>66.534999999999997</v>
      </c>
      <c r="U297" s="99">
        <v>-2.9999999999859028E-3</v>
      </c>
      <c r="V297" s="99">
        <v>223.27</v>
      </c>
      <c r="W297" s="99">
        <v>71.934999999999988</v>
      </c>
      <c r="X297" s="99">
        <v>-68.98899999999999</v>
      </c>
      <c r="Y297" s="99">
        <v>325.64499999999998</v>
      </c>
      <c r="Z297" s="26"/>
      <c r="AA297" s="99">
        <v>-207</v>
      </c>
      <c r="AB297" s="82">
        <v>532.65</v>
      </c>
      <c r="AC297" s="26"/>
      <c r="AD297" s="99">
        <v>-207</v>
      </c>
      <c r="AE297" s="82">
        <v>532.65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-0.69804474043715903</v>
      </c>
      <c r="I298" s="78">
        <v>8.3354586162925184</v>
      </c>
      <c r="J298" s="78">
        <v>8.3354586162925184</v>
      </c>
      <c r="K298" s="131" t="e">
        <v>#DIV/0!</v>
      </c>
      <c r="L298" s="131" t="e">
        <v>#DIV/0!</v>
      </c>
      <c r="M298" s="78" t="e">
        <v>#DIV/0!</v>
      </c>
      <c r="N298" s="78" t="e">
        <v>#DIV/0!</v>
      </c>
      <c r="O298" s="78" t="e">
        <v>#DIV/0!</v>
      </c>
      <c r="P298" s="78" t="e">
        <v>#DIV/0!</v>
      </c>
      <c r="Q298" s="78" t="e">
        <v>#DIV/0!</v>
      </c>
      <c r="R298" s="78" t="e">
        <v>#DIV/0!</v>
      </c>
      <c r="S298" s="78" t="e">
        <v>#DIV/0!</v>
      </c>
      <c r="T298" s="78" t="e">
        <v>#DIV/0!</v>
      </c>
      <c r="U298" s="78" t="e">
        <v>#DIV/0!</v>
      </c>
      <c r="V298" s="78">
        <v>-84.668183541903687</v>
      </c>
      <c r="W298" s="78" t="e">
        <v>#DIV/0!</v>
      </c>
      <c r="X298" s="78" t="e">
        <v>#DIV/0!</v>
      </c>
      <c r="Y298" s="78">
        <v>-123.49070913917329</v>
      </c>
      <c r="AA298" s="78" t="e">
        <v>#DIV/0!</v>
      </c>
      <c r="AB298" s="79"/>
      <c r="AD298" s="78" t="e">
        <v>#DIV/0!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0.19001553107392752</v>
      </c>
      <c r="D300" s="9">
        <v>0.19001553107392752</v>
      </c>
      <c r="F300" s="128" t="s">
        <v>333</v>
      </c>
      <c r="H300" s="83">
        <v>-341.13517999999999</v>
      </c>
      <c r="I300" s="83">
        <v>-267.58573999999999</v>
      </c>
      <c r="J300" s="83">
        <v>-267.58573999999999</v>
      </c>
      <c r="K300" s="108">
        <v>-551.79700000000003</v>
      </c>
      <c r="L300" s="108">
        <v>-551.79700000000003</v>
      </c>
      <c r="M300" s="83">
        <v>-45.264159999999997</v>
      </c>
      <c r="N300" s="83">
        <v>-36.258890000000001</v>
      </c>
      <c r="O300" s="83">
        <v>-33.704999999999998</v>
      </c>
      <c r="P300" s="83">
        <v>-30.59729999999999</v>
      </c>
      <c r="Q300" s="83">
        <v>-32.196420000000018</v>
      </c>
      <c r="R300" s="83">
        <v>-37.447890000000001</v>
      </c>
      <c r="S300" s="83">
        <v>-31.220470000000006</v>
      </c>
      <c r="T300" s="83">
        <v>-30.792370000000005</v>
      </c>
      <c r="U300" s="83">
        <v>-31.87221999999997</v>
      </c>
      <c r="V300" s="83">
        <v>-39.488760000000013</v>
      </c>
      <c r="W300" s="83">
        <v>-37.250699999999995</v>
      </c>
      <c r="X300" s="83">
        <v>-60.856600000000014</v>
      </c>
      <c r="Y300" s="83">
        <v>-446.95078000000001</v>
      </c>
      <c r="Z300" s="29"/>
      <c r="AA300" s="83">
        <v>-551.79700000000003</v>
      </c>
      <c r="AB300" s="82">
        <v>104.85</v>
      </c>
      <c r="AC300" s="29"/>
      <c r="AD300" s="83">
        <v>-551.79700000000003</v>
      </c>
      <c r="AE300" s="82">
        <v>104.85</v>
      </c>
    </row>
    <row r="301" spans="1:33" ht="18" customHeight="1" x14ac:dyDescent="0.2">
      <c r="A301" s="52" t="s">
        <v>331</v>
      </c>
      <c r="B301" s="52" t="s">
        <v>334</v>
      </c>
      <c r="C301" s="9">
        <v>3.77947135668249E-2</v>
      </c>
      <c r="D301" s="9">
        <v>3.77947135668249E-2</v>
      </c>
      <c r="F301" s="128" t="s">
        <v>335</v>
      </c>
      <c r="H301" s="83">
        <v>-2231.1714999999999</v>
      </c>
      <c r="I301" s="83">
        <v>-2175.6298299999999</v>
      </c>
      <c r="J301" s="83">
        <v>-2175.6298299999999</v>
      </c>
      <c r="K301" s="108">
        <v>-2734.7739999999999</v>
      </c>
      <c r="L301" s="108">
        <v>-2734.7739999999999</v>
      </c>
      <c r="M301" s="83">
        <v>-224.05937</v>
      </c>
      <c r="N301" s="83">
        <v>-257.19468999999998</v>
      </c>
      <c r="O301" s="83">
        <v>-188.43515000000002</v>
      </c>
      <c r="P301" s="83">
        <v>-265.38099999999997</v>
      </c>
      <c r="Q301" s="83">
        <v>-166.85396000000003</v>
      </c>
      <c r="R301" s="83">
        <v>-120.09097999999994</v>
      </c>
      <c r="S301" s="83">
        <v>-216.51666</v>
      </c>
      <c r="T301" s="83">
        <v>-280.49563000000012</v>
      </c>
      <c r="U301" s="83">
        <v>-181.76324</v>
      </c>
      <c r="V301" s="83">
        <v>-211.35939000000008</v>
      </c>
      <c r="W301" s="83">
        <v>-225.30555000000004</v>
      </c>
      <c r="X301" s="83">
        <v>-293.95403999999962</v>
      </c>
      <c r="Y301" s="83">
        <v>-2631.4096599999998</v>
      </c>
      <c r="Z301" s="29"/>
      <c r="AA301" s="83">
        <v>-2734.7739999999999</v>
      </c>
      <c r="AB301" s="82">
        <v>103.36</v>
      </c>
      <c r="AC301" s="29"/>
      <c r="AD301" s="83">
        <v>-2734.7739999999999</v>
      </c>
      <c r="AE301" s="82">
        <v>103.36</v>
      </c>
    </row>
    <row r="302" spans="1:33" s="62" customFormat="1" ht="18" customHeight="1" x14ac:dyDescent="0.2">
      <c r="A302" s="57"/>
      <c r="B302" s="57"/>
      <c r="C302" s="9">
        <v>6.3351742591290436E-2</v>
      </c>
      <c r="D302" s="9">
        <v>6.3351742591290436E-2</v>
      </c>
      <c r="E302" s="26"/>
      <c r="F302" s="122" t="s">
        <v>336</v>
      </c>
      <c r="G302" s="26"/>
      <c r="H302" s="84">
        <v>-2572.3066799999997</v>
      </c>
      <c r="I302" s="84">
        <v>-2443.2155699999998</v>
      </c>
      <c r="J302" s="84">
        <v>-2443.2155699999998</v>
      </c>
      <c r="K302" s="130">
        <v>-3286.5709999999999</v>
      </c>
      <c r="L302" s="130">
        <v>-3286.5709999999999</v>
      </c>
      <c r="M302" s="84">
        <v>-269.32353000000001</v>
      </c>
      <c r="N302" s="84">
        <v>-293.45357999999999</v>
      </c>
      <c r="O302" s="84">
        <v>-222.14015000000001</v>
      </c>
      <c r="P302" s="84">
        <v>-295.97829999999999</v>
      </c>
      <c r="Q302" s="84">
        <v>-199.05038000000005</v>
      </c>
      <c r="R302" s="84">
        <v>-157.53886999999995</v>
      </c>
      <c r="S302" s="84">
        <v>-247.73713000000001</v>
      </c>
      <c r="T302" s="84">
        <v>-311.28800000000012</v>
      </c>
      <c r="U302" s="84">
        <v>-213.63545999999997</v>
      </c>
      <c r="V302" s="84">
        <v>-250.84815000000009</v>
      </c>
      <c r="W302" s="84">
        <v>-262.55625000000003</v>
      </c>
      <c r="X302" s="84">
        <v>-354.81063999999964</v>
      </c>
      <c r="Y302" s="84">
        <v>-3078.3604399999999</v>
      </c>
      <c r="Z302" s="29"/>
      <c r="AA302" s="84">
        <v>-3286.5709999999999</v>
      </c>
      <c r="AB302" s="82">
        <v>208.21</v>
      </c>
      <c r="AC302" s="29"/>
      <c r="AD302" s="84">
        <v>-3286.5709999999999</v>
      </c>
      <c r="AE302" s="82">
        <v>208.21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-54.907502561475404</v>
      </c>
      <c r="I303" s="78">
        <v>72.453829067939864</v>
      </c>
      <c r="J303" s="78">
        <v>72.453829067939864</v>
      </c>
      <c r="K303" s="131" t="e">
        <v>#DIV/0!</v>
      </c>
      <c r="L303" s="131" t="e">
        <v>#DIV/0!</v>
      </c>
      <c r="M303" s="78" t="e">
        <v>#DIV/0!</v>
      </c>
      <c r="N303" s="78" t="e">
        <v>#DIV/0!</v>
      </c>
      <c r="O303" s="78" t="e">
        <v>#DIV/0!</v>
      </c>
      <c r="P303" s="78" t="e">
        <v>#DIV/0!</v>
      </c>
      <c r="Q303" s="78" t="e">
        <v>#DIV/0!</v>
      </c>
      <c r="R303" s="78" t="e">
        <v>#DIV/0!</v>
      </c>
      <c r="S303" s="78" t="e">
        <v>#DIV/0!</v>
      </c>
      <c r="T303" s="78" t="e">
        <v>#DIV/0!</v>
      </c>
      <c r="U303" s="78" t="e">
        <v>#DIV/0!</v>
      </c>
      <c r="V303" s="78">
        <v>-95.126336746302655</v>
      </c>
      <c r="W303" s="78" t="e">
        <v>#DIV/0!</v>
      </c>
      <c r="X303" s="78" t="e">
        <v>#DIV/0!</v>
      </c>
      <c r="Y303" s="78">
        <v>-1167.3721805081532</v>
      </c>
      <c r="Z303" s="29"/>
      <c r="AA303" s="78" t="e">
        <v>#DIV/0!</v>
      </c>
      <c r="AB303" s="79"/>
      <c r="AC303" s="29"/>
      <c r="AD303" s="78" t="e">
        <v>#DIV/0!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0.212063816650642</v>
      </c>
      <c r="D305" s="9">
        <v>0.212063816650642</v>
      </c>
      <c r="E305" s="26"/>
      <c r="F305" s="123" t="s">
        <v>337</v>
      </c>
      <c r="G305" s="26"/>
      <c r="H305" s="99">
        <v>-2539.6046799999995</v>
      </c>
      <c r="I305" s="99">
        <v>-2162.1355699999999</v>
      </c>
      <c r="J305" s="99">
        <v>-2162.1355699999999</v>
      </c>
      <c r="K305" s="136">
        <v>-3493.5709999999999</v>
      </c>
      <c r="L305" s="136">
        <v>-3493.5709999999999</v>
      </c>
      <c r="M305" s="99">
        <v>-269.32353000000001</v>
      </c>
      <c r="N305" s="99">
        <v>-293.45357999999999</v>
      </c>
      <c r="O305" s="99">
        <v>-222.14015000000001</v>
      </c>
      <c r="P305" s="99">
        <v>-294.85429999999997</v>
      </c>
      <c r="Q305" s="99">
        <v>-202.23838000000003</v>
      </c>
      <c r="R305" s="99">
        <v>-118.31786999999994</v>
      </c>
      <c r="S305" s="99">
        <v>-251.99713</v>
      </c>
      <c r="T305" s="99">
        <v>-244.75300000000013</v>
      </c>
      <c r="U305" s="99">
        <v>-213.63845999999995</v>
      </c>
      <c r="V305" s="99">
        <v>-27.578150000000079</v>
      </c>
      <c r="W305" s="99">
        <v>-190.62125000000003</v>
      </c>
      <c r="X305" s="99">
        <v>-423.79963999999961</v>
      </c>
      <c r="Y305" s="99">
        <v>-2752.7154399999999</v>
      </c>
      <c r="Z305" s="29"/>
      <c r="AA305" s="99">
        <v>-3493.5709999999999</v>
      </c>
      <c r="AB305" s="82">
        <v>740.86</v>
      </c>
      <c r="AC305" s="29"/>
      <c r="AD305" s="99">
        <v>-3493.5709999999999</v>
      </c>
      <c r="AE305" s="82">
        <v>740.86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54.209457821038242</v>
      </c>
      <c r="I306" s="78">
        <v>-64.118370451647351</v>
      </c>
      <c r="J306" s="78">
        <v>-64.118370451647351</v>
      </c>
      <c r="K306" s="131" t="e">
        <v>#DIV/0!</v>
      </c>
      <c r="L306" s="131" t="e">
        <v>#DIV/0!</v>
      </c>
      <c r="M306" s="78" t="e">
        <v>#DIV/0!</v>
      </c>
      <c r="N306" s="78" t="e">
        <v>#DIV/0!</v>
      </c>
      <c r="O306" s="78" t="e">
        <v>#DIV/0!</v>
      </c>
      <c r="P306" s="78" t="e">
        <v>#DIV/0!</v>
      </c>
      <c r="Q306" s="78" t="e">
        <v>#DIV/0!</v>
      </c>
      <c r="R306" s="78" t="e">
        <v>#DIV/0!</v>
      </c>
      <c r="S306" s="78" t="e">
        <v>#DIV/0!</v>
      </c>
      <c r="T306" s="78" t="e">
        <v>#DIV/0!</v>
      </c>
      <c r="U306" s="78" t="e">
        <v>#DIV/0!</v>
      </c>
      <c r="V306" s="78">
        <v>10.458153204398968</v>
      </c>
      <c r="W306" s="78" t="e">
        <v>#DIV/0!</v>
      </c>
      <c r="X306" s="78" t="e">
        <v>#DIV/0!</v>
      </c>
      <c r="Y306" s="78">
        <v>1043.8814713689799</v>
      </c>
      <c r="Z306" s="29"/>
      <c r="AA306" s="78" t="e">
        <v>#DIV/0!</v>
      </c>
      <c r="AB306" s="79"/>
      <c r="AC306" s="29"/>
      <c r="AD306" s="78" t="e">
        <v>#DIV/0!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-37.93</v>
      </c>
      <c r="I308" s="310">
        <v>-36.247</v>
      </c>
      <c r="J308" s="310">
        <v>-36.247</v>
      </c>
      <c r="K308" s="136">
        <v>-36.273000000000003</v>
      </c>
      <c r="L308" s="136">
        <v>-36.273000000000003</v>
      </c>
      <c r="M308" s="310">
        <v>-2.7970000000000002</v>
      </c>
      <c r="N308" s="310">
        <v>-2.5089999999999999</v>
      </c>
      <c r="O308" s="310">
        <v>-2.6929999999999996</v>
      </c>
      <c r="P308" s="310">
        <v>-2.3899999999999997</v>
      </c>
      <c r="Q308" s="310">
        <v>-2.3580000000000005</v>
      </c>
      <c r="R308" s="310">
        <v>-2.213000000000001</v>
      </c>
      <c r="S308" s="310">
        <v>-2.036999999999999</v>
      </c>
      <c r="T308" s="310">
        <v>-2.0360000000000014</v>
      </c>
      <c r="U308" s="310">
        <v>-2.1849999999999987</v>
      </c>
      <c r="V308" s="310">
        <v>-1.9349999999999987</v>
      </c>
      <c r="W308" s="310">
        <v>-1.9260000000000019</v>
      </c>
      <c r="X308" s="310">
        <v>-1.7899999999999991</v>
      </c>
      <c r="Y308" s="310">
        <v>-26.869</v>
      </c>
      <c r="AA308" s="310">
        <v>-36.273000000000003</v>
      </c>
      <c r="AB308" s="82">
        <v>9.4</v>
      </c>
      <c r="AD308" s="310">
        <v>-36.273000000000003</v>
      </c>
      <c r="AE308" s="82">
        <v>9.4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-2501.6746800000001</v>
      </c>
      <c r="I310" s="310">
        <v>-2125.8885700000001</v>
      </c>
      <c r="J310" s="310">
        <v>-2125.8885700000001</v>
      </c>
      <c r="K310" s="136">
        <v>-3457.2979999999998</v>
      </c>
      <c r="L310" s="136">
        <v>-3457.2979999999998</v>
      </c>
      <c r="M310" s="310">
        <v>-266.52652999999998</v>
      </c>
      <c r="N310" s="310">
        <v>-290.94457999999997</v>
      </c>
      <c r="O310" s="310">
        <v>-219.4471500000011</v>
      </c>
      <c r="P310" s="310">
        <v>-292.46429999999896</v>
      </c>
      <c r="Q310" s="310">
        <v>-199.88038000000006</v>
      </c>
      <c r="R310" s="310">
        <v>-116.10486999999989</v>
      </c>
      <c r="S310" s="310">
        <v>-249.96012999999994</v>
      </c>
      <c r="T310" s="310">
        <v>-242.7170000000001</v>
      </c>
      <c r="U310" s="310">
        <v>-211.45345999999995</v>
      </c>
      <c r="V310" s="310">
        <v>-25.643149999999878</v>
      </c>
      <c r="W310" s="310">
        <v>-188.69525000000021</v>
      </c>
      <c r="X310" s="310">
        <v>-422.00963999999976</v>
      </c>
      <c r="Y310" s="310">
        <v>-2725.8464399999998</v>
      </c>
      <c r="AA310" s="310">
        <v>-3457.2980000000002</v>
      </c>
      <c r="AB310" s="82">
        <v>731.45</v>
      </c>
      <c r="AD310" s="310">
        <v>-3457.2980000000002</v>
      </c>
      <c r="AE310" s="82">
        <v>731.45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0</v>
      </c>
      <c r="I352" s="83">
        <v>0</v>
      </c>
      <c r="J352" s="83">
        <v>0</v>
      </c>
      <c r="K352" s="108">
        <v>0</v>
      </c>
      <c r="L352" s="108">
        <v>0</v>
      </c>
      <c r="M352" s="83">
        <v>0</v>
      </c>
      <c r="N352" s="83">
        <v>0</v>
      </c>
      <c r="O352" s="83">
        <v>0</v>
      </c>
      <c r="P352" s="83">
        <v>0</v>
      </c>
      <c r="Q352" s="83">
        <v>0</v>
      </c>
      <c r="R352" s="83">
        <v>0</v>
      </c>
      <c r="S352" s="83">
        <v>0</v>
      </c>
      <c r="T352" s="83">
        <v>0</v>
      </c>
      <c r="U352" s="83">
        <v>0</v>
      </c>
      <c r="V352" s="83">
        <v>0</v>
      </c>
      <c r="W352" s="83">
        <v>0</v>
      </c>
      <c r="X352" s="83">
        <v>0</v>
      </c>
      <c r="Y352" s="83">
        <v>0</v>
      </c>
      <c r="AA352" s="83">
        <v>0</v>
      </c>
      <c r="AB352" s="42"/>
      <c r="AD352" s="83">
        <v>0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0</v>
      </c>
      <c r="I355" s="83">
        <v>0</v>
      </c>
      <c r="J355" s="83">
        <v>0</v>
      </c>
      <c r="K355" s="110"/>
      <c r="L355" s="110"/>
      <c r="M355" s="83">
        <v>0</v>
      </c>
      <c r="N355" s="83">
        <v>0</v>
      </c>
      <c r="O355" s="83">
        <v>0</v>
      </c>
      <c r="P355" s="83">
        <v>0</v>
      </c>
      <c r="Q355" s="83">
        <v>0</v>
      </c>
      <c r="R355" s="83">
        <v>0</v>
      </c>
      <c r="S355" s="83">
        <v>0</v>
      </c>
      <c r="T355" s="83">
        <v>0</v>
      </c>
      <c r="U355" s="83">
        <v>0</v>
      </c>
      <c r="V355" s="83">
        <v>0</v>
      </c>
      <c r="W355" s="83">
        <v>0</v>
      </c>
      <c r="X355" s="83">
        <v>0</v>
      </c>
      <c r="Y355" s="83">
        <v>0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0</v>
      </c>
      <c r="I356" s="83">
        <v>0</v>
      </c>
      <c r="J356" s="83">
        <v>0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0</v>
      </c>
      <c r="V356" s="83">
        <v>0</v>
      </c>
      <c r="W356" s="83">
        <v>0</v>
      </c>
      <c r="X356" s="83">
        <v>0</v>
      </c>
      <c r="Y356" s="83">
        <v>0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0</v>
      </c>
      <c r="I360" s="101">
        <v>0</v>
      </c>
      <c r="J360" s="101">
        <v>0</v>
      </c>
      <c r="K360" s="111"/>
      <c r="L360" s="111"/>
      <c r="M360" s="101">
        <v>0</v>
      </c>
      <c r="N360" s="101">
        <v>0</v>
      </c>
      <c r="O360" s="101">
        <v>0</v>
      </c>
      <c r="P360" s="101">
        <v>0</v>
      </c>
      <c r="Q360" s="101">
        <v>0</v>
      </c>
      <c r="R360" s="101">
        <v>0</v>
      </c>
      <c r="S360" s="101">
        <v>0</v>
      </c>
      <c r="T360" s="101">
        <v>0</v>
      </c>
      <c r="U360" s="101">
        <v>0</v>
      </c>
      <c r="V360" s="101">
        <v>0</v>
      </c>
      <c r="W360" s="101">
        <v>0</v>
      </c>
      <c r="X360" s="101">
        <v>0</v>
      </c>
      <c r="Y360" s="101">
        <v>0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</v>
      </c>
      <c r="D362" s="9">
        <v>0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0</v>
      </c>
      <c r="V362" s="82">
        <v>0</v>
      </c>
      <c r="W362" s="82">
        <v>0</v>
      </c>
      <c r="X362" s="82">
        <v>0</v>
      </c>
      <c r="Y362" s="82">
        <v>0</v>
      </c>
      <c r="AA362" s="82">
        <v>0</v>
      </c>
      <c r="AB362" s="82">
        <v>0</v>
      </c>
      <c r="AD362" s="82">
        <v>0</v>
      </c>
      <c r="AE362" s="82">
        <v>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0</v>
      </c>
      <c r="V363" s="102">
        <v>0</v>
      </c>
      <c r="W363" s="102">
        <v>0</v>
      </c>
      <c r="X363" s="102">
        <v>0</v>
      </c>
      <c r="Y363" s="102">
        <v>0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0</v>
      </c>
      <c r="V364" s="88">
        <v>0</v>
      </c>
      <c r="W364" s="88">
        <v>0</v>
      </c>
      <c r="X364" s="88">
        <v>0</v>
      </c>
      <c r="Y364" s="88">
        <v>0</v>
      </c>
      <c r="AA364" s="88">
        <v>0</v>
      </c>
      <c r="AB364" s="82">
        <v>0</v>
      </c>
      <c r="AD364" s="88">
        <v>0</v>
      </c>
      <c r="AE364" s="82">
        <v>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0</v>
      </c>
      <c r="D366" s="9">
        <v>0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AA366" s="80">
        <v>0</v>
      </c>
      <c r="AB366" s="82">
        <v>0</v>
      </c>
      <c r="AD366" s="80">
        <v>0</v>
      </c>
      <c r="AE366" s="82">
        <v>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0</v>
      </c>
      <c r="V367" s="282">
        <v>0</v>
      </c>
      <c r="W367" s="282">
        <v>0</v>
      </c>
      <c r="X367" s="282">
        <v>0</v>
      </c>
      <c r="Y367" s="282">
        <v>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</v>
      </c>
      <c r="D374" s="9">
        <v>0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AA374" s="80">
        <v>0</v>
      </c>
      <c r="AB374" s="82">
        <v>0</v>
      </c>
      <c r="AD374" s="80">
        <v>0</v>
      </c>
      <c r="AE374" s="82">
        <v>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0</v>
      </c>
      <c r="I376" s="103">
        <v>0</v>
      </c>
      <c r="J376" s="103">
        <v>0</v>
      </c>
      <c r="K376" s="105">
        <v>0</v>
      </c>
      <c r="L376" s="105">
        <v>0</v>
      </c>
      <c r="M376" s="103">
        <v>0</v>
      </c>
      <c r="N376" s="103">
        <v>0</v>
      </c>
      <c r="O376" s="103">
        <v>0</v>
      </c>
      <c r="P376" s="103">
        <v>0</v>
      </c>
      <c r="Q376" s="103">
        <v>0</v>
      </c>
      <c r="R376" s="103">
        <v>0</v>
      </c>
      <c r="S376" s="103">
        <v>0</v>
      </c>
      <c r="T376" s="103">
        <v>0</v>
      </c>
      <c r="U376" s="103">
        <v>0</v>
      </c>
      <c r="V376" s="103">
        <v>0</v>
      </c>
      <c r="W376" s="103">
        <v>0</v>
      </c>
      <c r="X376" s="103">
        <v>0</v>
      </c>
      <c r="Y376" s="103">
        <v>0</v>
      </c>
      <c r="AA376" s="103">
        <v>0</v>
      </c>
      <c r="AB376" s="42"/>
      <c r="AD376" s="103">
        <v>0</v>
      </c>
      <c r="AE376" s="42"/>
    </row>
    <row r="377" spans="1:33" ht="15" x14ac:dyDescent="0.2">
      <c r="F377" s="124" t="s">
        <v>384</v>
      </c>
      <c r="H377" s="103">
        <v>0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0</v>
      </c>
      <c r="I379" s="103">
        <v>0</v>
      </c>
      <c r="J379" s="103">
        <v>0</v>
      </c>
      <c r="K379" s="105">
        <v>0</v>
      </c>
      <c r="L379" s="105">
        <v>0</v>
      </c>
      <c r="M379" s="103">
        <v>0</v>
      </c>
      <c r="N379" s="103">
        <v>0</v>
      </c>
      <c r="O379" s="103">
        <v>0</v>
      </c>
      <c r="P379" s="103">
        <v>0</v>
      </c>
      <c r="Q379" s="103">
        <v>0</v>
      </c>
      <c r="R379" s="103">
        <v>0</v>
      </c>
      <c r="S379" s="103">
        <v>0</v>
      </c>
      <c r="T379" s="103">
        <v>0</v>
      </c>
      <c r="U379" s="103">
        <v>0</v>
      </c>
      <c r="V379" s="103">
        <v>0</v>
      </c>
      <c r="W379" s="103">
        <v>0</v>
      </c>
      <c r="X379" s="103">
        <v>0</v>
      </c>
      <c r="Y379" s="103">
        <v>0</v>
      </c>
      <c r="Z379" s="26"/>
      <c r="AA379" s="103">
        <v>0</v>
      </c>
      <c r="AB379" s="42"/>
      <c r="AC379" s="26"/>
      <c r="AD379" s="103">
        <v>0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0</v>
      </c>
      <c r="I381" s="103">
        <v>0</v>
      </c>
      <c r="J381" s="103">
        <v>0</v>
      </c>
      <c r="K381" s="105">
        <v>0</v>
      </c>
      <c r="L381" s="105">
        <v>0</v>
      </c>
      <c r="M381" s="103">
        <v>0</v>
      </c>
      <c r="N381" s="103">
        <v>0</v>
      </c>
      <c r="O381" s="103">
        <v>0</v>
      </c>
      <c r="P381" s="103">
        <v>0</v>
      </c>
      <c r="Q381" s="103">
        <v>0</v>
      </c>
      <c r="R381" s="103">
        <v>0</v>
      </c>
      <c r="S381" s="103">
        <v>0</v>
      </c>
      <c r="T381" s="103">
        <v>0</v>
      </c>
      <c r="U381" s="103">
        <v>0</v>
      </c>
      <c r="V381" s="103">
        <v>0</v>
      </c>
      <c r="W381" s="103">
        <v>0</v>
      </c>
      <c r="X381" s="103">
        <v>0</v>
      </c>
      <c r="Y381" s="103">
        <v>0</v>
      </c>
      <c r="Z381" s="26"/>
      <c r="AA381" s="103">
        <v>0</v>
      </c>
      <c r="AB381" s="42"/>
      <c r="AC381" s="26"/>
      <c r="AD381" s="103">
        <v>0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0</v>
      </c>
      <c r="J383" s="66">
        <v>0</v>
      </c>
      <c r="K383" s="66">
        <v>0</v>
      </c>
      <c r="L383" s="66">
        <v>0</v>
      </c>
      <c r="M383" s="66">
        <v>0</v>
      </c>
      <c r="N383" s="66">
        <v>0</v>
      </c>
      <c r="O383" s="66">
        <v>-1.0231815394945443E-12</v>
      </c>
      <c r="P383" s="66">
        <v>0</v>
      </c>
      <c r="Q383" s="66">
        <v>0</v>
      </c>
      <c r="R383" s="66">
        <v>-2.2737367544323206E-13</v>
      </c>
      <c r="S383" s="66">
        <v>-2.2737367544323206E-13</v>
      </c>
      <c r="T383" s="66">
        <v>0</v>
      </c>
      <c r="U383" s="66">
        <v>0</v>
      </c>
      <c r="V383" s="66">
        <v>0</v>
      </c>
      <c r="W383" s="66">
        <v>0</v>
      </c>
      <c r="X383" s="66">
        <v>0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-201.32490000000001</v>
      </c>
      <c r="N388" s="77">
        <v>-499.45823000000001</v>
      </c>
      <c r="O388" s="77">
        <v>-805.56401000000005</v>
      </c>
      <c r="P388" s="77">
        <v>-1036.4242400000001</v>
      </c>
      <c r="Q388" s="77">
        <v>-1298.28547</v>
      </c>
      <c r="R388" s="77">
        <v>-1628.1874</v>
      </c>
      <c r="S388" s="77">
        <v>0</v>
      </c>
      <c r="T388" s="77">
        <v>-2032.5371299999999</v>
      </c>
      <c r="U388" s="77">
        <v>-2289.1343200000001</v>
      </c>
      <c r="V388" s="77">
        <v>-1974.3977199999999</v>
      </c>
      <c r="W388" s="77">
        <v>-2226.2719200000001</v>
      </c>
      <c r="X388" s="77">
        <v>-2539.6046799999999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-193.42207999999999</v>
      </c>
      <c r="N389" s="77">
        <v>-418.83321000000001</v>
      </c>
      <c r="O389" s="77">
        <v>-515.97146999999995</v>
      </c>
      <c r="P389" s="77">
        <v>-681.57398999999998</v>
      </c>
      <c r="Q389" s="77">
        <v>-732.44440999999995</v>
      </c>
      <c r="R389" s="77">
        <v>-971.80189999999902</v>
      </c>
      <c r="S389" s="77">
        <v>-1223.50521</v>
      </c>
      <c r="T389" s="77">
        <v>-1338.9671000000001</v>
      </c>
      <c r="U389" s="77">
        <v>-1413.05771</v>
      </c>
      <c r="V389" s="77">
        <v>-1629.0745999999999</v>
      </c>
      <c r="W389" s="77">
        <v>-1845.6382900000001</v>
      </c>
      <c r="X389" s="77">
        <v>-2162.1355699999999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-3493.5709999999999</v>
      </c>
      <c r="M390" s="77">
        <v>-291.13091666666668</v>
      </c>
      <c r="N390" s="77">
        <v>-582.26183333333336</v>
      </c>
      <c r="O390" s="77">
        <v>-873.39274999999998</v>
      </c>
      <c r="P390" s="77">
        <v>-1164.5236666666667</v>
      </c>
      <c r="Q390" s="77">
        <v>-1455.6545833333332</v>
      </c>
      <c r="R390" s="77">
        <v>-1746.7855</v>
      </c>
      <c r="S390" s="77">
        <v>-2037.9164166666667</v>
      </c>
      <c r="T390" s="77">
        <v>-2329.0473333333334</v>
      </c>
      <c r="U390" s="77">
        <v>-2620.1782499999999</v>
      </c>
      <c r="V390" s="77">
        <v>-2911.3091666666664</v>
      </c>
      <c r="W390" s="77">
        <v>-3202.4400833333334</v>
      </c>
      <c r="X390" s="77">
        <v>-3493.5709999999999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-269.32353000000001</v>
      </c>
      <c r="N391" s="77">
        <v>-562.77710999999999</v>
      </c>
      <c r="O391" s="77">
        <v>-784.91726000000097</v>
      </c>
      <c r="P391" s="77">
        <v>-1079.7715599999999</v>
      </c>
      <c r="Q391" s="77">
        <v>-1282.0099399999999</v>
      </c>
      <c r="R391" s="77">
        <v>-1400.32781</v>
      </c>
      <c r="S391" s="77">
        <v>-1652.32494</v>
      </c>
      <c r="T391" s="77">
        <v>-1897.0779399999999</v>
      </c>
      <c r="U391" s="77">
        <v>-2110.7163999999998</v>
      </c>
      <c r="V391" s="77">
        <v>-2138.2945500000001</v>
      </c>
      <c r="W391" s="77">
        <v>-2328.9158000000002</v>
      </c>
      <c r="X391" s="77">
        <v>-2752.7154399999999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-3493.5709999999999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-2752.7154399999999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692" priority="16" stopIfTrue="1">
      <formula>($C1&gt;0)</formula>
    </cfRule>
    <cfRule type="expression" dxfId="691" priority="17" stopIfTrue="1">
      <formula>AND($C1&lt;0,$C1&gt;=$AB$2)</formula>
    </cfRule>
    <cfRule type="expression" dxfId="690" priority="18" stopIfTrue="1">
      <formula>($C1&lt;$AB$2)</formula>
    </cfRule>
  </conditionalFormatting>
  <conditionalFormatting sqref="AA367:AD367 AA370:AD370 AE1:AE307 AE309 AE311:AE1048576">
    <cfRule type="expression" dxfId="689" priority="13" stopIfTrue="1">
      <formula>($D1&gt;0)</formula>
    </cfRule>
    <cfRule type="expression" dxfId="688" priority="14" stopIfTrue="1">
      <formula>AND($D1&lt;0,$D1&gt;=$AE$2)</formula>
    </cfRule>
    <cfRule type="expression" dxfId="687" priority="15" stopIfTrue="1">
      <formula>($D1&lt;$AE$2)</formula>
    </cfRule>
  </conditionalFormatting>
  <conditionalFormatting sqref="AB367:AB369">
    <cfRule type="expression" dxfId="686" priority="10" stopIfTrue="1">
      <formula>($C367&gt;0)</formula>
    </cfRule>
    <cfRule type="expression" dxfId="685" priority="11" stopIfTrue="1">
      <formula>AND($C367&lt;0,$C367&gt;=$AB$2)</formula>
    </cfRule>
    <cfRule type="expression" dxfId="684" priority="12" stopIfTrue="1">
      <formula>($C367&lt;$AB$2)</formula>
    </cfRule>
  </conditionalFormatting>
  <conditionalFormatting sqref="AE367:AE370">
    <cfRule type="expression" dxfId="683" priority="7" stopIfTrue="1">
      <formula>($D367&gt;0)</formula>
    </cfRule>
    <cfRule type="expression" dxfId="682" priority="8" stopIfTrue="1">
      <formula>AND($D367&lt;0,$D367&gt;=$AE$2)</formula>
    </cfRule>
    <cfRule type="expression" dxfId="681" priority="9" stopIfTrue="1">
      <formula>($D367&lt;$AE$2)</formula>
    </cfRule>
  </conditionalFormatting>
  <conditionalFormatting sqref="AE308">
    <cfRule type="expression" dxfId="680" priority="4" stopIfTrue="1">
      <formula>($D308&gt;0)</formula>
    </cfRule>
    <cfRule type="expression" dxfId="679" priority="5" stopIfTrue="1">
      <formula>AND($D308&lt;0,$D308&gt;=$AE$2)</formula>
    </cfRule>
    <cfRule type="expression" dxfId="678" priority="6" stopIfTrue="1">
      <formula>($D308&lt;$AE$2)</formula>
    </cfRule>
  </conditionalFormatting>
  <conditionalFormatting sqref="AE310">
    <cfRule type="expression" dxfId="677" priority="1" stopIfTrue="1">
      <formula>($D310&gt;0)</formula>
    </cfRule>
    <cfRule type="expression" dxfId="676" priority="2" stopIfTrue="1">
      <formula>AND($D310&lt;0,$D310&gt;=$AE$2)</formula>
    </cfRule>
    <cfRule type="expression" dxfId="675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G27" sqref="AG27"/>
      <selection pane="bottomLeft" activeCell="W16" sqref="W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1406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762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446</v>
      </c>
      <c r="K7" s="40"/>
      <c r="L7" s="40"/>
      <c r="M7" s="41"/>
      <c r="AB7" s="42"/>
      <c r="AE7" s="42"/>
    </row>
    <row r="8" spans="1:31" s="43" customFormat="1" ht="7.5" customHeight="1" x14ac:dyDescent="0.2">
      <c r="F8" s="10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447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4.7039152511156535E-2</v>
      </c>
      <c r="D11" s="9">
        <v>4.7039152511156535E-2</v>
      </c>
      <c r="F11" s="116" t="s">
        <v>285</v>
      </c>
      <c r="G11" s="38"/>
      <c r="H11" s="81">
        <v>9947.7070000000003</v>
      </c>
      <c r="I11" s="81">
        <v>11129.494000000001</v>
      </c>
      <c r="J11" s="81">
        <v>11129.494000000001</v>
      </c>
      <c r="K11" s="108">
        <v>10381.352000000001</v>
      </c>
      <c r="L11" s="108">
        <v>10381.352000000001</v>
      </c>
      <c r="M11" s="81">
        <v>1082.93</v>
      </c>
      <c r="N11" s="81">
        <v>809.55199999999991</v>
      </c>
      <c r="O11" s="81">
        <v>907.4079999999999</v>
      </c>
      <c r="P11" s="81">
        <v>804.846</v>
      </c>
      <c r="Q11" s="81">
        <v>900.3130000000001</v>
      </c>
      <c r="R11" s="81">
        <v>877.3159999999998</v>
      </c>
      <c r="S11" s="81">
        <v>1065.8879999999999</v>
      </c>
      <c r="T11" s="81">
        <v>789.1880000000001</v>
      </c>
      <c r="U11" s="81">
        <v>802.10800000000017</v>
      </c>
      <c r="V11" s="81">
        <v>1012.5919999999996</v>
      </c>
      <c r="W11" s="81">
        <v>805.34500000000116</v>
      </c>
      <c r="X11" s="81">
        <v>1012.1989999999987</v>
      </c>
      <c r="Y11" s="81">
        <v>10869.684999999999</v>
      </c>
      <c r="Z11" s="53"/>
      <c r="AA11" s="81">
        <v>10381.352000000001</v>
      </c>
      <c r="AB11" s="82">
        <v>488.33</v>
      </c>
      <c r="AC11" s="53"/>
      <c r="AD11" s="81">
        <v>10381.352000000001</v>
      </c>
      <c r="AE11" s="82">
        <v>488.33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-1.1208265661189858E-2</v>
      </c>
      <c r="D12" s="9">
        <v>-1.1208265661189858E-2</v>
      </c>
      <c r="F12" s="116" t="s">
        <v>286</v>
      </c>
      <c r="G12" s="38"/>
      <c r="H12" s="81">
        <v>9385.6370000000006</v>
      </c>
      <c r="I12" s="81">
        <v>10275.786</v>
      </c>
      <c r="J12" s="81">
        <v>10275.786</v>
      </c>
      <c r="K12" s="108">
        <v>10121.102000000001</v>
      </c>
      <c r="L12" s="108">
        <v>10121.102000000001</v>
      </c>
      <c r="M12" s="81">
        <v>627.42700000000002</v>
      </c>
      <c r="N12" s="81">
        <v>867.14199999999994</v>
      </c>
      <c r="O12" s="81">
        <v>770.47000000000025</v>
      </c>
      <c r="P12" s="81">
        <v>1051.7449999999999</v>
      </c>
      <c r="Q12" s="81">
        <v>883.68600000000015</v>
      </c>
      <c r="R12" s="81">
        <v>858.78899999999976</v>
      </c>
      <c r="S12" s="81">
        <v>709.97199999999975</v>
      </c>
      <c r="T12" s="81">
        <v>963.43299999999999</v>
      </c>
      <c r="U12" s="81">
        <v>897.63400000000001</v>
      </c>
      <c r="V12" s="81">
        <v>753.71200000000044</v>
      </c>
      <c r="W12" s="81">
        <v>880.34499999999935</v>
      </c>
      <c r="X12" s="81">
        <v>743.31099999999969</v>
      </c>
      <c r="Y12" s="81">
        <v>10007.665999999999</v>
      </c>
      <c r="Z12" s="53"/>
      <c r="AA12" s="81">
        <v>10121.102000000001</v>
      </c>
      <c r="AB12" s="82">
        <v>-113.44</v>
      </c>
      <c r="AC12" s="53"/>
      <c r="AD12" s="81">
        <v>10121.102000000001</v>
      </c>
      <c r="AE12" s="82">
        <v>-113.44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-5.6883290727489724E-2</v>
      </c>
      <c r="D14" s="9">
        <v>-5.6883290727489724E-2</v>
      </c>
      <c r="F14" s="116" t="s">
        <v>288</v>
      </c>
      <c r="G14" s="38"/>
      <c r="H14" s="81">
        <v>2807.7860000000001</v>
      </c>
      <c r="I14" s="81">
        <v>2005.085</v>
      </c>
      <c r="J14" s="81">
        <v>2005.085</v>
      </c>
      <c r="K14" s="108">
        <v>2060.3589999999999</v>
      </c>
      <c r="L14" s="108">
        <v>2060.3589999999999</v>
      </c>
      <c r="M14" s="81">
        <v>205.00399999999999</v>
      </c>
      <c r="N14" s="81">
        <v>175.24800000000002</v>
      </c>
      <c r="O14" s="81">
        <v>139.15399999999994</v>
      </c>
      <c r="P14" s="81">
        <v>151.44800000000009</v>
      </c>
      <c r="Q14" s="81">
        <v>157.82499999999993</v>
      </c>
      <c r="R14" s="81">
        <v>144.90700000000004</v>
      </c>
      <c r="S14" s="81">
        <v>150.48000000000002</v>
      </c>
      <c r="T14" s="81">
        <v>151.404</v>
      </c>
      <c r="U14" s="81">
        <v>158.1579999999999</v>
      </c>
      <c r="V14" s="81">
        <v>159.298</v>
      </c>
      <c r="W14" s="81">
        <v>164.21199999999999</v>
      </c>
      <c r="X14" s="81">
        <v>186.01999999999998</v>
      </c>
      <c r="Y14" s="81">
        <v>1943.1579999999999</v>
      </c>
      <c r="Z14" s="53"/>
      <c r="AA14" s="81">
        <v>2060.3589999999999</v>
      </c>
      <c r="AB14" s="82">
        <v>-117.2</v>
      </c>
      <c r="AC14" s="53"/>
      <c r="AD14" s="81">
        <v>2060.3589999999999</v>
      </c>
      <c r="AE14" s="82">
        <v>-117.2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-0.87255611875452577</v>
      </c>
      <c r="D15" s="9">
        <v>-0.87255611875452577</v>
      </c>
      <c r="F15" s="116" t="s">
        <v>289</v>
      </c>
      <c r="G15" s="38"/>
      <c r="H15" s="81">
        <v>5.5060000000000002</v>
      </c>
      <c r="I15" s="81">
        <v>2.976</v>
      </c>
      <c r="J15" s="81">
        <v>2.976</v>
      </c>
      <c r="K15" s="108">
        <v>2.762</v>
      </c>
      <c r="L15" s="108">
        <v>2.762</v>
      </c>
      <c r="M15" s="81">
        <v>-0.52700000000000002</v>
      </c>
      <c r="N15" s="81">
        <v>0.59000000000000008</v>
      </c>
      <c r="O15" s="81">
        <v>3.0000000000000041E-2</v>
      </c>
      <c r="P15" s="81">
        <v>2.8999999999999901E-2</v>
      </c>
      <c r="Q15" s="81">
        <v>0.03</v>
      </c>
      <c r="R15" s="81">
        <v>2.7999999999999997E-2</v>
      </c>
      <c r="S15" s="81">
        <v>6.0999999999999999E-2</v>
      </c>
      <c r="T15" s="81">
        <v>-2.0000000000000018E-3</v>
      </c>
      <c r="U15" s="81">
        <v>2.8000000000000025E-2</v>
      </c>
      <c r="V15" s="81">
        <v>2.899999999999997E-2</v>
      </c>
      <c r="W15" s="81">
        <v>2.8000000000000025E-2</v>
      </c>
      <c r="X15" s="81">
        <v>2.9999999999999971E-2</v>
      </c>
      <c r="Y15" s="81">
        <v>0.35399999999999998</v>
      </c>
      <c r="Z15" s="53"/>
      <c r="AA15" s="81">
        <v>2.762</v>
      </c>
      <c r="AB15" s="82">
        <v>-2.41</v>
      </c>
      <c r="AC15" s="53"/>
      <c r="AD15" s="81">
        <v>2.762</v>
      </c>
      <c r="AE15" s="82">
        <v>-2.41</v>
      </c>
    </row>
    <row r="16" spans="1:31" ht="18" customHeight="1" collapsed="1" x14ac:dyDescent="0.2">
      <c r="A16" s="52" t="s">
        <v>6</v>
      </c>
      <c r="B16" s="52" t="s">
        <v>210</v>
      </c>
      <c r="C16" s="9">
        <v>1.131103461799666E-2</v>
      </c>
      <c r="D16" s="9">
        <v>1.131103461799666E-2</v>
      </c>
      <c r="E16" s="27"/>
      <c r="F16" s="73" t="s">
        <v>290</v>
      </c>
      <c r="G16" s="38"/>
      <c r="H16" s="83">
        <v>22146.635999999999</v>
      </c>
      <c r="I16" s="83">
        <v>23413.935000000001</v>
      </c>
      <c r="J16" s="83">
        <v>23413.935000000001</v>
      </c>
      <c r="K16" s="108">
        <v>22565.575000000001</v>
      </c>
      <c r="L16" s="108">
        <v>22565.575000000001</v>
      </c>
      <c r="M16" s="83">
        <v>1914.884</v>
      </c>
      <c r="N16" s="83">
        <v>1852.5790000000002</v>
      </c>
      <c r="O16" s="83">
        <v>1817.0679999999998</v>
      </c>
      <c r="P16" s="83">
        <v>2008.116</v>
      </c>
      <c r="Q16" s="83">
        <v>1941.9049999999997</v>
      </c>
      <c r="R16" s="83">
        <v>1881.0879999999997</v>
      </c>
      <c r="S16" s="83">
        <v>1926.1059999999998</v>
      </c>
      <c r="T16" s="83">
        <v>1904.023000000001</v>
      </c>
      <c r="U16" s="83">
        <v>1857.9279999999999</v>
      </c>
      <c r="V16" s="83">
        <v>1925.6310000000012</v>
      </c>
      <c r="W16" s="83">
        <v>1849.9300000000003</v>
      </c>
      <c r="X16" s="83">
        <v>1941.5599999999977</v>
      </c>
      <c r="Y16" s="83">
        <v>22820.817999999999</v>
      </c>
      <c r="AA16" s="83">
        <v>22565.575000000001</v>
      </c>
      <c r="AB16" s="82">
        <v>255.24</v>
      </c>
      <c r="AD16" s="83">
        <v>22565.575000000001</v>
      </c>
      <c r="AE16" s="82">
        <v>255.24</v>
      </c>
    </row>
    <row r="17" spans="1:33" ht="18" customHeight="1" x14ac:dyDescent="0.2">
      <c r="A17" s="52" t="s">
        <v>6</v>
      </c>
      <c r="B17" s="52" t="s">
        <v>38</v>
      </c>
      <c r="C17" s="9">
        <v>5.6148496258339705E-3</v>
      </c>
      <c r="D17" s="9">
        <v>5.6148496258339705E-3</v>
      </c>
      <c r="F17" s="73" t="s">
        <v>291</v>
      </c>
      <c r="G17" s="38"/>
      <c r="H17" s="83">
        <v>389.94600000000003</v>
      </c>
      <c r="I17" s="83">
        <v>404.68299999999999</v>
      </c>
      <c r="J17" s="83">
        <v>404.68299999999999</v>
      </c>
      <c r="K17" s="108">
        <v>423.87599999999998</v>
      </c>
      <c r="L17" s="108">
        <v>423.87599999999998</v>
      </c>
      <c r="M17" s="83">
        <v>145.46799999999999</v>
      </c>
      <c r="N17" s="83">
        <v>34.317000000000007</v>
      </c>
      <c r="O17" s="83">
        <v>23.322000000000003</v>
      </c>
      <c r="P17" s="83">
        <v>26.551999999999992</v>
      </c>
      <c r="Q17" s="83">
        <v>11.801000000000016</v>
      </c>
      <c r="R17" s="83">
        <v>16.304000000000002</v>
      </c>
      <c r="S17" s="83">
        <v>12.663000000000011</v>
      </c>
      <c r="T17" s="83">
        <v>14.793999999999983</v>
      </c>
      <c r="U17" s="83">
        <v>32.815999999999974</v>
      </c>
      <c r="V17" s="83">
        <v>31.402000000000044</v>
      </c>
      <c r="W17" s="83">
        <v>31.517999999999972</v>
      </c>
      <c r="X17" s="83">
        <v>45.297000000000025</v>
      </c>
      <c r="Y17" s="83">
        <v>426.25400000000002</v>
      </c>
      <c r="AA17" s="83">
        <v>423.87599999999998</v>
      </c>
      <c r="AB17" s="82">
        <v>2.38</v>
      </c>
      <c r="AD17" s="83">
        <v>423.87599999999998</v>
      </c>
      <c r="AE17" s="82">
        <v>2.38</v>
      </c>
    </row>
    <row r="18" spans="1:33" s="25" customFormat="1" ht="18" customHeight="1" x14ac:dyDescent="0.2">
      <c r="A18" s="54"/>
      <c r="B18" s="54"/>
      <c r="C18" s="9">
        <v>1.1206009225709652E-2</v>
      </c>
      <c r="D18" s="9">
        <v>1.1206009225709652E-2</v>
      </c>
      <c r="E18" s="26"/>
      <c r="F18" s="67" t="s">
        <v>224</v>
      </c>
      <c r="G18" s="38"/>
      <c r="H18" s="84">
        <v>22536.581999999999</v>
      </c>
      <c r="I18" s="84">
        <v>23818.618000000002</v>
      </c>
      <c r="J18" s="84">
        <v>23818.618000000002</v>
      </c>
      <c r="K18" s="130">
        <v>22989.451000000001</v>
      </c>
      <c r="L18" s="130">
        <v>22989.451000000001</v>
      </c>
      <c r="M18" s="84">
        <v>2060.3519999999999</v>
      </c>
      <c r="N18" s="84">
        <v>1886.8960000000002</v>
      </c>
      <c r="O18" s="84">
        <v>1840.3899999999999</v>
      </c>
      <c r="P18" s="84">
        <v>2034.6679999999999</v>
      </c>
      <c r="Q18" s="84">
        <v>1953.7059999999997</v>
      </c>
      <c r="R18" s="84">
        <v>1897.3919999999998</v>
      </c>
      <c r="S18" s="84">
        <v>1938.7689999999998</v>
      </c>
      <c r="T18" s="84">
        <v>1918.8170000000009</v>
      </c>
      <c r="U18" s="84">
        <v>1890.7439999999999</v>
      </c>
      <c r="V18" s="84">
        <v>1957.0330000000013</v>
      </c>
      <c r="W18" s="84">
        <v>1881.4480000000003</v>
      </c>
      <c r="X18" s="84">
        <v>1986.8569999999977</v>
      </c>
      <c r="Y18" s="84">
        <v>23247.072</v>
      </c>
      <c r="Z18" s="26"/>
      <c r="AA18" s="84">
        <v>22989.451000000001</v>
      </c>
      <c r="AB18" s="82">
        <v>257.62</v>
      </c>
      <c r="AD18" s="84">
        <v>22989.451000000001</v>
      </c>
      <c r="AE18" s="82">
        <v>257.62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-8.6798994018215891E-2</v>
      </c>
      <c r="D20" s="20">
        <v>-8.6798994018215891E-2</v>
      </c>
      <c r="F20" s="148" t="s">
        <v>340</v>
      </c>
      <c r="G20" s="38"/>
      <c r="H20" s="150">
        <v>8576.6450000000004</v>
      </c>
      <c r="I20" s="150">
        <v>8205.6290000000008</v>
      </c>
      <c r="J20" s="150">
        <v>8205.6290000000008</v>
      </c>
      <c r="K20" s="151">
        <v>9980.2999999999993</v>
      </c>
      <c r="L20" s="151">
        <v>9980.2999999999993</v>
      </c>
      <c r="M20" s="150">
        <v>624.19100000000003</v>
      </c>
      <c r="N20" s="150">
        <v>544.625</v>
      </c>
      <c r="O20" s="150">
        <v>407.08199999999988</v>
      </c>
      <c r="P20" s="150">
        <v>144.99600000000009</v>
      </c>
      <c r="Q20" s="150">
        <v>573.46100000000001</v>
      </c>
      <c r="R20" s="150">
        <v>743.92399999999998</v>
      </c>
      <c r="S20" s="150">
        <v>873.9340000000002</v>
      </c>
      <c r="T20" s="150">
        <v>686.72899999999981</v>
      </c>
      <c r="U20" s="150">
        <v>1079.6279999999997</v>
      </c>
      <c r="V20" s="150">
        <v>1132.4270000000006</v>
      </c>
      <c r="W20" s="150">
        <v>1130.4159999999993</v>
      </c>
      <c r="X20" s="150">
        <v>1172.6120000000001</v>
      </c>
      <c r="Y20" s="150">
        <v>9114.0249999999996</v>
      </c>
      <c r="Z20" s="26"/>
      <c r="AA20" s="150">
        <v>9980.2999999999993</v>
      </c>
      <c r="AB20" s="82">
        <v>-866.28</v>
      </c>
      <c r="AD20" s="150">
        <v>9980.2999999999993</v>
      </c>
      <c r="AE20" s="82">
        <v>-866.28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0.11751139996855182</v>
      </c>
      <c r="D22" s="9">
        <v>0.11751139996855182</v>
      </c>
      <c r="F22" s="73" t="s">
        <v>341</v>
      </c>
      <c r="G22" s="38"/>
      <c r="H22" s="83">
        <v>96.716999999999999</v>
      </c>
      <c r="I22" s="83">
        <v>98.608000000000004</v>
      </c>
      <c r="J22" s="83">
        <v>98.608000000000004</v>
      </c>
      <c r="K22" s="108">
        <v>95.394999999999996</v>
      </c>
      <c r="L22" s="108">
        <v>95.394999999999996</v>
      </c>
      <c r="M22" s="83">
        <v>12.132999999999999</v>
      </c>
      <c r="N22" s="83">
        <v>7.4170000000000016</v>
      </c>
      <c r="O22" s="83">
        <v>9.3969999999999985</v>
      </c>
      <c r="P22" s="83">
        <v>0</v>
      </c>
      <c r="Q22" s="83">
        <v>10.141999999999999</v>
      </c>
      <c r="R22" s="83">
        <v>8.1920000000000002</v>
      </c>
      <c r="S22" s="83">
        <v>0.61400000000000432</v>
      </c>
      <c r="T22" s="83">
        <v>16.457999999999991</v>
      </c>
      <c r="U22" s="83">
        <v>7.7620000000000005</v>
      </c>
      <c r="V22" s="83">
        <v>14.957999999999998</v>
      </c>
      <c r="W22" s="83">
        <v>10.460000000000008</v>
      </c>
      <c r="X22" s="83">
        <v>9.0679999999999978</v>
      </c>
      <c r="Y22" s="83">
        <v>106.601</v>
      </c>
      <c r="AA22" s="83">
        <v>95.394999999999996</v>
      </c>
      <c r="AB22" s="82">
        <v>11.21</v>
      </c>
      <c r="AC22" s="56"/>
      <c r="AD22" s="83">
        <v>95.394999999999996</v>
      </c>
      <c r="AE22" s="82">
        <v>11.21</v>
      </c>
    </row>
    <row r="23" spans="1:33" ht="18" customHeight="1" x14ac:dyDescent="0.2">
      <c r="A23" s="52" t="s">
        <v>315</v>
      </c>
      <c r="B23" s="52" t="s">
        <v>123</v>
      </c>
      <c r="C23" s="9">
        <v>-0.26811594202898553</v>
      </c>
      <c r="D23" s="9">
        <v>-0.26811594202898553</v>
      </c>
      <c r="F23" s="73" t="s">
        <v>342</v>
      </c>
      <c r="G23" s="38"/>
      <c r="H23" s="83">
        <v>31.213999999999999</v>
      </c>
      <c r="I23" s="83">
        <v>19.754000000000001</v>
      </c>
      <c r="J23" s="83">
        <v>19.754000000000001</v>
      </c>
      <c r="K23" s="108">
        <v>20.7</v>
      </c>
      <c r="L23" s="108">
        <v>20.7</v>
      </c>
      <c r="M23" s="83">
        <v>1.024</v>
      </c>
      <c r="N23" s="83">
        <v>1.0840000000000001</v>
      </c>
      <c r="O23" s="83">
        <v>0.30200000000000005</v>
      </c>
      <c r="P23" s="83">
        <v>0</v>
      </c>
      <c r="Q23" s="83">
        <v>1.3479999999999999</v>
      </c>
      <c r="R23" s="83">
        <v>1.2199999999999998</v>
      </c>
      <c r="S23" s="83">
        <v>-2.4339999999999997</v>
      </c>
      <c r="T23" s="83">
        <v>3.5829999999999997</v>
      </c>
      <c r="U23" s="83">
        <v>1.258</v>
      </c>
      <c r="V23" s="83">
        <v>2.9450000000000003</v>
      </c>
      <c r="W23" s="83">
        <v>1.1400000000000006</v>
      </c>
      <c r="X23" s="83">
        <v>3.6839999999999993</v>
      </c>
      <c r="Y23" s="83">
        <v>15.154</v>
      </c>
      <c r="AA23" s="83">
        <v>20.7</v>
      </c>
      <c r="AB23" s="82">
        <v>-5.55</v>
      </c>
      <c r="AC23" s="56"/>
      <c r="AD23" s="83">
        <v>20.7</v>
      </c>
      <c r="AE23" s="82">
        <v>-5.55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-0.21569942196531794</v>
      </c>
      <c r="D24" s="69">
        <v>-0.21569942196531794</v>
      </c>
      <c r="E24" s="53"/>
      <c r="F24" s="116" t="s">
        <v>343</v>
      </c>
      <c r="G24" s="38"/>
      <c r="H24" s="81">
        <v>391.209</v>
      </c>
      <c r="I24" s="81">
        <v>408.94299999999998</v>
      </c>
      <c r="J24" s="81">
        <v>408.94299999999998</v>
      </c>
      <c r="K24" s="81">
        <v>432.5</v>
      </c>
      <c r="L24" s="81">
        <v>432.5</v>
      </c>
      <c r="M24" s="81">
        <v>51.475000000000001</v>
      </c>
      <c r="N24" s="81">
        <v>16.341999999999992</v>
      </c>
      <c r="O24" s="81">
        <v>12.944000000000003</v>
      </c>
      <c r="P24" s="81">
        <v>0</v>
      </c>
      <c r="Q24" s="81">
        <v>41.418000000000006</v>
      </c>
      <c r="R24" s="81">
        <v>50.984000000000009</v>
      </c>
      <c r="S24" s="81">
        <v>10.344999999999999</v>
      </c>
      <c r="T24" s="81">
        <v>14.22399999999999</v>
      </c>
      <c r="U24" s="81">
        <v>36.10499999999999</v>
      </c>
      <c r="V24" s="81">
        <v>31.963999999999999</v>
      </c>
      <c r="W24" s="81">
        <v>33.134000000000015</v>
      </c>
      <c r="X24" s="81">
        <v>40.276999999999987</v>
      </c>
      <c r="Y24" s="81">
        <v>339.21199999999999</v>
      </c>
      <c r="AA24" s="81">
        <v>432.5</v>
      </c>
      <c r="AB24" s="85">
        <v>-93.29</v>
      </c>
      <c r="AC24" s="53"/>
      <c r="AD24" s="81">
        <v>432.5</v>
      </c>
      <c r="AE24" s="85">
        <v>-93.29</v>
      </c>
    </row>
    <row r="25" spans="1:33" ht="18" customHeight="1" collapsed="1" x14ac:dyDescent="0.2">
      <c r="A25" s="54"/>
      <c r="B25" s="54"/>
      <c r="C25" s="9">
        <v>-0.14447101016138672</v>
      </c>
      <c r="D25" s="9">
        <v>-0.14447101016138672</v>
      </c>
      <c r="F25" s="73" t="s">
        <v>385</v>
      </c>
      <c r="G25" s="38"/>
      <c r="H25" s="83">
        <v>292.20799999999997</v>
      </c>
      <c r="I25" s="83">
        <v>321.96799999999996</v>
      </c>
      <c r="J25" s="83">
        <v>321.96799999999996</v>
      </c>
      <c r="K25" s="108">
        <v>334.6</v>
      </c>
      <c r="L25" s="108">
        <v>334.6</v>
      </c>
      <c r="M25" s="83">
        <v>39.036000000000001</v>
      </c>
      <c r="N25" s="83">
        <v>6.9179999999999904</v>
      </c>
      <c r="O25" s="83">
        <v>12.824000000000003</v>
      </c>
      <c r="P25" s="83">
        <v>0</v>
      </c>
      <c r="Q25" s="83">
        <v>47.655000000000008</v>
      </c>
      <c r="R25" s="83">
        <v>49.099000000000011</v>
      </c>
      <c r="S25" s="83">
        <v>10.344999999999999</v>
      </c>
      <c r="T25" s="83">
        <v>6.0669999999999895</v>
      </c>
      <c r="U25" s="83">
        <v>30.582999999999988</v>
      </c>
      <c r="V25" s="83">
        <v>27.509999999999998</v>
      </c>
      <c r="W25" s="83">
        <v>26.02500000000002</v>
      </c>
      <c r="X25" s="83">
        <v>30.197999999999986</v>
      </c>
      <c r="Y25" s="83">
        <v>286.26</v>
      </c>
      <c r="AA25" s="83">
        <v>334.6</v>
      </c>
      <c r="AB25" s="82">
        <v>-48.34</v>
      </c>
      <c r="AC25" s="56"/>
      <c r="AD25" s="83">
        <v>334.6</v>
      </c>
      <c r="AE25" s="82">
        <v>-48.34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4.7080000000000002</v>
      </c>
      <c r="I26" s="83">
        <v>2.101</v>
      </c>
      <c r="J26" s="83">
        <v>2.101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1.008</v>
      </c>
      <c r="D27" s="9">
        <v>1.008</v>
      </c>
      <c r="F27" s="73" t="s">
        <v>347</v>
      </c>
      <c r="G27" s="38"/>
      <c r="H27" s="83">
        <v>58.103999999999999</v>
      </c>
      <c r="I27" s="83">
        <v>47.716999999999999</v>
      </c>
      <c r="J27" s="83">
        <v>47.716999999999999</v>
      </c>
      <c r="K27" s="108">
        <v>30</v>
      </c>
      <c r="L27" s="108">
        <v>30</v>
      </c>
      <c r="M27" s="83">
        <v>6.9180000000000001</v>
      </c>
      <c r="N27" s="83">
        <v>1.2229999999999999</v>
      </c>
      <c r="O27" s="83">
        <v>8.2320000000000011</v>
      </c>
      <c r="P27" s="83">
        <v>9.3999999999997641E-2</v>
      </c>
      <c r="Q27" s="83">
        <v>9.5660000000000025</v>
      </c>
      <c r="R27" s="83">
        <v>13.062999999999995</v>
      </c>
      <c r="S27" s="83">
        <v>4.4430000000000049</v>
      </c>
      <c r="T27" s="83">
        <v>2.1460000000000008</v>
      </c>
      <c r="U27" s="83">
        <v>1.8789999999999978</v>
      </c>
      <c r="V27" s="83">
        <v>7.5009999999999977</v>
      </c>
      <c r="W27" s="83">
        <v>2.2560000000000002</v>
      </c>
      <c r="X27" s="83">
        <v>2.9149999999999991</v>
      </c>
      <c r="Y27" s="83">
        <v>60.235999999999997</v>
      </c>
      <c r="AA27" s="83">
        <v>30</v>
      </c>
      <c r="AB27" s="82">
        <v>30.24</v>
      </c>
      <c r="AC27" s="56"/>
      <c r="AD27" s="83">
        <v>30</v>
      </c>
      <c r="AE27" s="82">
        <v>30.24</v>
      </c>
    </row>
    <row r="28" spans="1:33" ht="18" customHeight="1" x14ac:dyDescent="0.2">
      <c r="A28" s="52" t="s">
        <v>315</v>
      </c>
      <c r="B28" s="52" t="s">
        <v>349</v>
      </c>
      <c r="C28" s="9">
        <v>1.000199242877067</v>
      </c>
      <c r="D28" s="9">
        <v>1.000199242877067</v>
      </c>
      <c r="F28" s="73" t="s">
        <v>350</v>
      </c>
      <c r="G28" s="38"/>
      <c r="H28" s="83">
        <v>3.7869999999999999</v>
      </c>
      <c r="I28" s="83">
        <v>4.5730000000000004</v>
      </c>
      <c r="J28" s="83">
        <v>4.5730000000000004</v>
      </c>
      <c r="K28" s="108">
        <v>0</v>
      </c>
      <c r="L28" s="108">
        <v>0</v>
      </c>
      <c r="M28" s="83">
        <v>0</v>
      </c>
      <c r="N28" s="83">
        <v>2.254</v>
      </c>
      <c r="O28" s="83">
        <v>1.629</v>
      </c>
      <c r="P28" s="83">
        <v>0</v>
      </c>
      <c r="Q28" s="83">
        <v>8.0999999999999961E-2</v>
      </c>
      <c r="R28" s="83">
        <v>0.13300000000000045</v>
      </c>
      <c r="S28" s="83">
        <v>0</v>
      </c>
      <c r="T28" s="83">
        <v>0</v>
      </c>
      <c r="U28" s="83">
        <v>5.6999999999999496E-2</v>
      </c>
      <c r="V28" s="83">
        <v>0</v>
      </c>
      <c r="W28" s="83">
        <v>0.86500000000000021</v>
      </c>
      <c r="X28" s="83">
        <v>0</v>
      </c>
      <c r="Y28" s="83">
        <v>5.0190000000000001</v>
      </c>
      <c r="AA28" s="83">
        <v>0</v>
      </c>
      <c r="AB28" s="82">
        <v>5.0199999999999996</v>
      </c>
      <c r="AC28" s="56"/>
      <c r="AD28" s="83">
        <v>0</v>
      </c>
      <c r="AE28" s="82">
        <v>5.0199999999999996</v>
      </c>
    </row>
    <row r="29" spans="1:33" ht="18" customHeight="1" x14ac:dyDescent="0.2">
      <c r="A29" s="52" t="s">
        <v>315</v>
      </c>
      <c r="B29" s="52" t="s">
        <v>351</v>
      </c>
      <c r="C29" s="9">
        <v>1.0006052047609442</v>
      </c>
      <c r="D29" s="9">
        <v>1.0006052047609442</v>
      </c>
      <c r="F29" s="73" t="s">
        <v>352</v>
      </c>
      <c r="G29" s="38"/>
      <c r="H29" s="83">
        <v>2.048</v>
      </c>
      <c r="I29" s="83">
        <v>7.7690000000000001</v>
      </c>
      <c r="J29" s="83">
        <v>7.7690000000000001</v>
      </c>
      <c r="K29" s="108">
        <v>0</v>
      </c>
      <c r="L29" s="108">
        <v>0</v>
      </c>
      <c r="M29" s="83">
        <v>0.192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0.10399999999999998</v>
      </c>
      <c r="U29" s="83">
        <v>2.258</v>
      </c>
      <c r="V29" s="83">
        <v>1.7239999999999998</v>
      </c>
      <c r="W29" s="83">
        <v>0.67900000000000027</v>
      </c>
      <c r="X29" s="83">
        <v>0</v>
      </c>
      <c r="Y29" s="83">
        <v>4.9569999999999999</v>
      </c>
      <c r="AA29" s="83">
        <v>0</v>
      </c>
      <c r="AB29" s="82">
        <v>4.96</v>
      </c>
      <c r="AC29" s="56"/>
      <c r="AD29" s="83">
        <v>0</v>
      </c>
      <c r="AE29" s="82">
        <v>4.96</v>
      </c>
    </row>
    <row r="30" spans="1:33" ht="18" customHeight="1" x14ac:dyDescent="0.2">
      <c r="A30" s="52" t="s">
        <v>315</v>
      </c>
      <c r="B30" s="52" t="s">
        <v>353</v>
      </c>
      <c r="C30" s="9">
        <v>-1</v>
      </c>
      <c r="D30" s="9">
        <v>-1</v>
      </c>
      <c r="F30" s="73" t="s">
        <v>437</v>
      </c>
      <c r="G30" s="38"/>
      <c r="H30" s="83">
        <v>0.81599999999999995</v>
      </c>
      <c r="I30" s="83">
        <v>0</v>
      </c>
      <c r="J30" s="83">
        <v>0</v>
      </c>
      <c r="K30" s="108">
        <v>30</v>
      </c>
      <c r="L30" s="108">
        <v>30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30</v>
      </c>
      <c r="AB30" s="82">
        <v>-30</v>
      </c>
      <c r="AC30" s="56"/>
      <c r="AD30" s="83">
        <v>30</v>
      </c>
      <c r="AE30" s="82">
        <v>-30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96830324019473.063</v>
      </c>
      <c r="D32" s="9">
        <v>96830324019473.063</v>
      </c>
      <c r="F32" s="73" t="s">
        <v>356</v>
      </c>
      <c r="G32" s="38"/>
      <c r="H32" s="83">
        <v>6.3000000000100087E-2</v>
      </c>
      <c r="I32" s="83">
        <v>2.0869999999989055</v>
      </c>
      <c r="J32" s="83">
        <v>2.0869999999989055</v>
      </c>
      <c r="K32" s="108">
        <v>6.8212102632969618E-13</v>
      </c>
      <c r="L32" s="108">
        <v>6.8212102632969618E-13</v>
      </c>
      <c r="M32" s="83">
        <v>2.19824158875781E-14</v>
      </c>
      <c r="N32" s="83">
        <v>3.7069999999999084</v>
      </c>
      <c r="O32" s="83">
        <v>1.5960000000001422</v>
      </c>
      <c r="P32" s="83">
        <v>-1.7408297026122455E-13</v>
      </c>
      <c r="Q32" s="83">
        <v>3.9159999999999258</v>
      </c>
      <c r="R32" s="83">
        <v>15.078000000000042</v>
      </c>
      <c r="S32" s="83">
        <v>27.506999999999763</v>
      </c>
      <c r="T32" s="83">
        <v>-1.2710000000000576</v>
      </c>
      <c r="U32" s="83">
        <v>5.5422333389287814E-13</v>
      </c>
      <c r="V32" s="83">
        <v>2.5249999999997641</v>
      </c>
      <c r="W32" s="83">
        <v>4.8190000000008091</v>
      </c>
      <c r="X32" s="83">
        <v>8.1750000000001002</v>
      </c>
      <c r="Y32" s="83">
        <v>66.052000000000746</v>
      </c>
      <c r="AA32" s="83">
        <v>6.8212102632969618E-13</v>
      </c>
      <c r="AB32" s="82">
        <v>66.05</v>
      </c>
      <c r="AC32" s="56"/>
      <c r="AD32" s="83">
        <v>6.8212102632969618E-13</v>
      </c>
      <c r="AE32" s="82">
        <v>66.05</v>
      </c>
    </row>
    <row r="33" spans="1:33" s="25" customFormat="1" ht="18" customHeight="1" x14ac:dyDescent="0.2">
      <c r="A33" s="54"/>
      <c r="B33" s="54"/>
      <c r="C33" s="20">
        <v>6.5753531951556102E-2</v>
      </c>
      <c r="D33" s="20">
        <v>6.5753531951556102E-2</v>
      </c>
      <c r="F33" s="148" t="s">
        <v>386</v>
      </c>
      <c r="G33" s="38"/>
      <c r="H33" s="150">
        <v>489.66500000000002</v>
      </c>
      <c r="I33" s="150">
        <v>504.57699999999886</v>
      </c>
      <c r="J33" s="150">
        <v>504.57699999999886</v>
      </c>
      <c r="K33" s="151">
        <v>510.69500000000073</v>
      </c>
      <c r="L33" s="151">
        <v>510.69500000000073</v>
      </c>
      <c r="M33" s="150">
        <v>59.303000000000019</v>
      </c>
      <c r="N33" s="150">
        <v>22.602999999999902</v>
      </c>
      <c r="O33" s="150">
        <v>33.980000000000146</v>
      </c>
      <c r="P33" s="150">
        <v>9.3999999999823558E-2</v>
      </c>
      <c r="Q33" s="150">
        <v>72.707999999999942</v>
      </c>
      <c r="R33" s="150">
        <v>86.785000000000053</v>
      </c>
      <c r="S33" s="150">
        <v>40.474999999999774</v>
      </c>
      <c r="T33" s="150">
        <v>27.086999999999922</v>
      </c>
      <c r="U33" s="150">
        <v>43.797000000000544</v>
      </c>
      <c r="V33" s="150">
        <v>57.162999999999755</v>
      </c>
      <c r="W33" s="150">
        <v>46.244000000000838</v>
      </c>
      <c r="X33" s="150">
        <v>54.040000000000077</v>
      </c>
      <c r="Y33" s="150">
        <v>544.27900000000068</v>
      </c>
      <c r="Z33" s="26"/>
      <c r="AA33" s="150">
        <v>510.69500000000079</v>
      </c>
      <c r="AB33" s="82">
        <v>33.58</v>
      </c>
      <c r="AD33" s="150">
        <v>510.69500000000079</v>
      </c>
      <c r="AE33" s="82">
        <v>33.58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-0.19455396747166093</v>
      </c>
      <c r="D35" s="69">
        <v>-0.19455396747166093</v>
      </c>
      <c r="E35" s="53"/>
      <c r="F35" s="116" t="s">
        <v>359</v>
      </c>
      <c r="G35" s="38"/>
      <c r="H35" s="81">
        <v>80.977999999999994</v>
      </c>
      <c r="I35" s="81">
        <v>70.674999999999997</v>
      </c>
      <c r="J35" s="81">
        <v>70.674999999999997</v>
      </c>
      <c r="K35" s="81">
        <v>81.16</v>
      </c>
      <c r="L35" s="81">
        <v>81.16</v>
      </c>
      <c r="M35" s="81">
        <v>4.1310000000000002</v>
      </c>
      <c r="N35" s="81">
        <v>7.423</v>
      </c>
      <c r="O35" s="81">
        <v>4.5849999999999991</v>
      </c>
      <c r="P35" s="81">
        <v>0</v>
      </c>
      <c r="Q35" s="81">
        <v>2.6389999999999993</v>
      </c>
      <c r="R35" s="81">
        <v>2.6780000000000008</v>
      </c>
      <c r="S35" s="81">
        <v>0.95500000000000185</v>
      </c>
      <c r="T35" s="81">
        <v>10.179000000000002</v>
      </c>
      <c r="U35" s="81">
        <v>5.3149999999999977</v>
      </c>
      <c r="V35" s="81">
        <v>6.9649999999999963</v>
      </c>
      <c r="W35" s="81">
        <v>12.752000000000002</v>
      </c>
      <c r="X35" s="81">
        <v>7.7519999999999953</v>
      </c>
      <c r="Y35" s="81">
        <v>65.373999999999995</v>
      </c>
      <c r="AA35" s="81">
        <v>81.16</v>
      </c>
      <c r="AB35" s="85">
        <v>-15.79</v>
      </c>
      <c r="AC35" s="53"/>
      <c r="AD35" s="81">
        <v>81.16</v>
      </c>
      <c r="AE35" s="85">
        <v>-15.79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0.9997416688194265</v>
      </c>
      <c r="D36" s="69">
        <v>0.9997416688194265</v>
      </c>
      <c r="E36" s="53"/>
      <c r="F36" s="116" t="s">
        <v>360</v>
      </c>
      <c r="G36" s="38"/>
      <c r="H36" s="81">
        <v>1.119</v>
      </c>
      <c r="I36" s="81">
        <v>1.7989999999999999</v>
      </c>
      <c r="J36" s="81">
        <v>1.7989999999999999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1.276</v>
      </c>
      <c r="U36" s="81">
        <v>0</v>
      </c>
      <c r="V36" s="81">
        <v>0.18500000000000005</v>
      </c>
      <c r="W36" s="81">
        <v>1.4669999999999999</v>
      </c>
      <c r="X36" s="81">
        <v>0.94300000000000006</v>
      </c>
      <c r="Y36" s="81">
        <v>3.871</v>
      </c>
      <c r="AA36" s="81">
        <v>0</v>
      </c>
      <c r="AB36" s="85">
        <v>3.87</v>
      </c>
      <c r="AC36" s="53"/>
      <c r="AD36" s="81">
        <v>0</v>
      </c>
      <c r="AE36" s="85">
        <v>3.87</v>
      </c>
    </row>
    <row r="37" spans="1:33" ht="18" customHeight="1" collapsed="1" x14ac:dyDescent="0.2">
      <c r="A37" s="54"/>
      <c r="B37" s="54"/>
      <c r="C37" s="9">
        <v>-0.14687037949728932</v>
      </c>
      <c r="D37" s="9">
        <v>-0.14687037949728932</v>
      </c>
      <c r="F37" s="73" t="s">
        <v>328</v>
      </c>
      <c r="G37" s="38"/>
      <c r="H37" s="83">
        <v>82.096999999999994</v>
      </c>
      <c r="I37" s="83">
        <v>72.474000000000004</v>
      </c>
      <c r="J37" s="83">
        <v>72.474000000000004</v>
      </c>
      <c r="K37" s="108">
        <v>81.16</v>
      </c>
      <c r="L37" s="108">
        <v>81.16</v>
      </c>
      <c r="M37" s="83">
        <v>4.1310000000000002</v>
      </c>
      <c r="N37" s="83">
        <v>7.423</v>
      </c>
      <c r="O37" s="83">
        <v>4.5849999999999991</v>
      </c>
      <c r="P37" s="83">
        <v>0</v>
      </c>
      <c r="Q37" s="83">
        <v>2.6389999999999993</v>
      </c>
      <c r="R37" s="83">
        <v>2.6780000000000008</v>
      </c>
      <c r="S37" s="83">
        <v>0.95500000000000185</v>
      </c>
      <c r="T37" s="83">
        <v>11.455000000000002</v>
      </c>
      <c r="U37" s="83">
        <v>5.3149999999999977</v>
      </c>
      <c r="V37" s="83">
        <v>7.1499999999999968</v>
      </c>
      <c r="W37" s="83">
        <v>14.219000000000003</v>
      </c>
      <c r="X37" s="83">
        <v>8.694999999999995</v>
      </c>
      <c r="Y37" s="83">
        <v>69.24499999999999</v>
      </c>
      <c r="AA37" s="83">
        <v>81.16</v>
      </c>
      <c r="AB37" s="82">
        <v>-11.92</v>
      </c>
      <c r="AC37" s="56"/>
      <c r="AD37" s="83">
        <v>81.16</v>
      </c>
      <c r="AE37" s="82">
        <v>-11.92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-0.55730337078651682</v>
      </c>
      <c r="D38" s="69">
        <v>-0.55730337078651682</v>
      </c>
      <c r="E38" s="53"/>
      <c r="F38" s="116" t="s">
        <v>357</v>
      </c>
      <c r="G38" s="38"/>
      <c r="H38" s="81">
        <v>56.405000000000001</v>
      </c>
      <c r="I38" s="81">
        <v>74.191000000000003</v>
      </c>
      <c r="J38" s="81">
        <v>74.191000000000003</v>
      </c>
      <c r="K38" s="81">
        <v>97.9</v>
      </c>
      <c r="L38" s="81">
        <v>97.9</v>
      </c>
      <c r="M38" s="81">
        <v>8.3940000000000001</v>
      </c>
      <c r="N38" s="81">
        <v>3.1370000000000005</v>
      </c>
      <c r="O38" s="81">
        <v>0</v>
      </c>
      <c r="P38" s="81">
        <v>0</v>
      </c>
      <c r="Q38" s="81">
        <v>6.8999999999999062E-2</v>
      </c>
      <c r="R38" s="81">
        <v>6.7999999999999616E-2</v>
      </c>
      <c r="S38" s="81">
        <v>0</v>
      </c>
      <c r="T38" s="81">
        <v>8.157</v>
      </c>
      <c r="U38" s="81">
        <v>5.179000000000002</v>
      </c>
      <c r="V38" s="81">
        <v>4.2759999999999998</v>
      </c>
      <c r="W38" s="81">
        <v>4.0319999999999965</v>
      </c>
      <c r="X38" s="81">
        <v>10.033000000000001</v>
      </c>
      <c r="Y38" s="81">
        <v>43.344999999999999</v>
      </c>
      <c r="AA38" s="81">
        <v>97.90000000000002</v>
      </c>
      <c r="AB38" s="85">
        <v>-54.56</v>
      </c>
      <c r="AC38" s="53"/>
      <c r="AD38" s="81">
        <v>97.90000000000002</v>
      </c>
      <c r="AE38" s="85">
        <v>-54.56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1.0003122723014468</v>
      </c>
      <c r="D39" s="69">
        <v>1.0003122723014468</v>
      </c>
      <c r="E39" s="53"/>
      <c r="F39" s="116" t="s">
        <v>358</v>
      </c>
      <c r="G39" s="38"/>
      <c r="H39" s="81">
        <v>42.595999999999997</v>
      </c>
      <c r="I39" s="81">
        <v>12.784000000000001</v>
      </c>
      <c r="J39" s="81">
        <v>12.784000000000001</v>
      </c>
      <c r="K39" s="81">
        <v>0</v>
      </c>
      <c r="L39" s="81">
        <v>0</v>
      </c>
      <c r="M39" s="81">
        <v>4.0449999999999999</v>
      </c>
      <c r="N39" s="81">
        <v>6.2870000000000008</v>
      </c>
      <c r="O39" s="81">
        <v>0.11999999999999922</v>
      </c>
      <c r="P39" s="81">
        <v>0</v>
      </c>
      <c r="Q39" s="81">
        <v>-6.306</v>
      </c>
      <c r="R39" s="81">
        <v>1.8170000000000002</v>
      </c>
      <c r="S39" s="81">
        <v>0</v>
      </c>
      <c r="T39" s="81">
        <v>0</v>
      </c>
      <c r="U39" s="81">
        <v>0.34299999999999997</v>
      </c>
      <c r="V39" s="81">
        <v>0.17799999999999994</v>
      </c>
      <c r="W39" s="81">
        <v>3.077</v>
      </c>
      <c r="X39" s="81">
        <v>4.5999999999999375E-2</v>
      </c>
      <c r="Y39" s="81">
        <v>9.6069999999999993</v>
      </c>
      <c r="AA39" s="81">
        <v>0</v>
      </c>
      <c r="AB39" s="85">
        <v>9.61</v>
      </c>
      <c r="AC39" s="53"/>
      <c r="AD39" s="81">
        <v>0</v>
      </c>
      <c r="AE39" s="85">
        <v>9.61</v>
      </c>
    </row>
    <row r="40" spans="1:33" ht="18" customHeight="1" collapsed="1" x14ac:dyDescent="0.2">
      <c r="A40" s="54"/>
      <c r="B40" s="54"/>
      <c r="C40" s="9">
        <v>-0.45914198161389164</v>
      </c>
      <c r="D40" s="9">
        <v>-0.45914198161389164</v>
      </c>
      <c r="F40" s="73" t="s">
        <v>327</v>
      </c>
      <c r="G40" s="38"/>
      <c r="H40" s="83">
        <v>99.001000000000005</v>
      </c>
      <c r="I40" s="83">
        <v>86.975000000000009</v>
      </c>
      <c r="J40" s="83">
        <v>86.975000000000009</v>
      </c>
      <c r="K40" s="108">
        <v>97.9</v>
      </c>
      <c r="L40" s="108">
        <v>97.9</v>
      </c>
      <c r="M40" s="83">
        <v>12.439</v>
      </c>
      <c r="N40" s="83">
        <v>9.4240000000000013</v>
      </c>
      <c r="O40" s="83">
        <v>0.11999999999999922</v>
      </c>
      <c r="P40" s="83">
        <v>0</v>
      </c>
      <c r="Q40" s="83">
        <v>-6.237000000000001</v>
      </c>
      <c r="R40" s="83">
        <v>1.8849999999999998</v>
      </c>
      <c r="S40" s="83">
        <v>0</v>
      </c>
      <c r="T40" s="83">
        <v>8.157</v>
      </c>
      <c r="U40" s="83">
        <v>5.522000000000002</v>
      </c>
      <c r="V40" s="83">
        <v>4.4539999999999997</v>
      </c>
      <c r="W40" s="83">
        <v>7.1089999999999964</v>
      </c>
      <c r="X40" s="83">
        <v>10.079000000000001</v>
      </c>
      <c r="Y40" s="83">
        <v>52.951999999999998</v>
      </c>
      <c r="AA40" s="83">
        <v>97.90000000000002</v>
      </c>
      <c r="AB40" s="82">
        <v>-44.95</v>
      </c>
      <c r="AC40" s="56"/>
      <c r="AD40" s="83">
        <v>97.90000000000002</v>
      </c>
      <c r="AE40" s="82">
        <v>-44.95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-0.93484848484848504</v>
      </c>
      <c r="D41" s="69">
        <v>-0.93484848484848504</v>
      </c>
      <c r="E41" s="53"/>
      <c r="F41" s="116" t="s">
        <v>361</v>
      </c>
      <c r="G41" s="38"/>
      <c r="H41" s="81">
        <v>24.21</v>
      </c>
      <c r="I41" s="81">
        <v>10.881</v>
      </c>
      <c r="J41" s="81">
        <v>10.881</v>
      </c>
      <c r="K41" s="81">
        <v>6.6</v>
      </c>
      <c r="L41" s="81">
        <v>6.6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0.42899999999999999</v>
      </c>
      <c r="Y41" s="81">
        <v>0.42899999999999999</v>
      </c>
      <c r="AA41" s="81">
        <v>6.5999999999999988</v>
      </c>
      <c r="AB41" s="85">
        <v>-6.17</v>
      </c>
      <c r="AC41" s="53"/>
      <c r="AD41" s="81">
        <v>6.5999999999999988</v>
      </c>
      <c r="AE41" s="85">
        <v>-6.17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-0.93484848484848504</v>
      </c>
      <c r="D43" s="9">
        <v>-0.93484848484848504</v>
      </c>
      <c r="F43" s="73" t="s">
        <v>329</v>
      </c>
      <c r="G43" s="38"/>
      <c r="H43" s="83">
        <v>24.21</v>
      </c>
      <c r="I43" s="83">
        <v>10.881</v>
      </c>
      <c r="J43" s="83">
        <v>10.881</v>
      </c>
      <c r="K43" s="108">
        <v>6.6</v>
      </c>
      <c r="L43" s="108">
        <v>6.6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0.42899999999999999</v>
      </c>
      <c r="Y43" s="83">
        <v>0.42899999999999999</v>
      </c>
      <c r="AA43" s="83">
        <v>6.5999999999999988</v>
      </c>
      <c r="AB43" s="82">
        <v>-6.17</v>
      </c>
      <c r="AC43" s="56"/>
      <c r="AD43" s="83">
        <v>6.5999999999999988</v>
      </c>
      <c r="AE43" s="82">
        <v>-6.17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20</v>
      </c>
      <c r="L44" s="81">
        <v>20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20</v>
      </c>
      <c r="AB44" s="85">
        <v>-20</v>
      </c>
      <c r="AC44" s="53"/>
      <c r="AD44" s="81">
        <v>20</v>
      </c>
      <c r="AE44" s="85">
        <v>-20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1</v>
      </c>
      <c r="D45" s="69">
        <v>1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2.87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2.87</v>
      </c>
      <c r="AA45" s="81">
        <v>0</v>
      </c>
      <c r="AB45" s="85">
        <v>2.87</v>
      </c>
      <c r="AC45" s="53"/>
      <c r="AD45" s="81">
        <v>0</v>
      </c>
      <c r="AE45" s="85">
        <v>2.87</v>
      </c>
    </row>
    <row r="46" spans="1:33" ht="18" customHeight="1" collapsed="1" x14ac:dyDescent="0.2">
      <c r="A46" s="54"/>
      <c r="B46" s="54"/>
      <c r="C46" s="9">
        <v>-0.85649999999999993</v>
      </c>
      <c r="D46" s="9">
        <v>-0.85649999999999993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20</v>
      </c>
      <c r="L46" s="108">
        <v>20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2.87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2.87</v>
      </c>
      <c r="AA46" s="83">
        <v>20</v>
      </c>
      <c r="AB46" s="82">
        <v>-17.13</v>
      </c>
      <c r="AC46" s="56"/>
      <c r="AD46" s="83">
        <v>20</v>
      </c>
      <c r="AE46" s="82">
        <v>-17.13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0.63700000000000001</v>
      </c>
      <c r="I47" s="81">
        <v>0.23599999999999999</v>
      </c>
      <c r="J47" s="81">
        <v>0.23599999999999999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0.63700000000000001</v>
      </c>
      <c r="I49" s="83">
        <v>0.23599999999999999</v>
      </c>
      <c r="J49" s="83">
        <v>0.23599999999999999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-0.82322850771401268</v>
      </c>
      <c r="D50" s="69">
        <v>-0.82322850771401268</v>
      </c>
      <c r="E50" s="53"/>
      <c r="F50" s="116" t="s">
        <v>366</v>
      </c>
      <c r="G50" s="38"/>
      <c r="H50" s="81">
        <v>405.95699999999999</v>
      </c>
      <c r="I50" s="81">
        <v>288.81900000000002</v>
      </c>
      <c r="J50" s="81">
        <v>288.81900000000002</v>
      </c>
      <c r="K50" s="81">
        <v>1098.6500000000001</v>
      </c>
      <c r="L50" s="81">
        <v>1098.6500000000001</v>
      </c>
      <c r="M50" s="81">
        <v>7.4</v>
      </c>
      <c r="N50" s="81">
        <v>5.0489999999999995</v>
      </c>
      <c r="O50" s="81">
        <v>8.2739999999999991</v>
      </c>
      <c r="P50" s="81">
        <v>0</v>
      </c>
      <c r="Q50" s="81">
        <v>6.7280000000000015</v>
      </c>
      <c r="R50" s="81">
        <v>9.0129999999999981</v>
      </c>
      <c r="S50" s="81">
        <v>15.779000000000003</v>
      </c>
      <c r="T50" s="81">
        <v>26.657000000000004</v>
      </c>
      <c r="U50" s="81">
        <v>19.696999999999989</v>
      </c>
      <c r="V50" s="81">
        <v>16.248000000000005</v>
      </c>
      <c r="W50" s="81">
        <v>47.516999999999996</v>
      </c>
      <c r="X50" s="81">
        <v>31.853000000000009</v>
      </c>
      <c r="Y50" s="81">
        <v>194.215</v>
      </c>
      <c r="AA50" s="81">
        <v>1098.6500000000001</v>
      </c>
      <c r="AB50" s="85">
        <v>-904.44</v>
      </c>
      <c r="AC50" s="53"/>
      <c r="AD50" s="81">
        <v>1098.6500000000001</v>
      </c>
      <c r="AE50" s="85">
        <v>-904.44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0.99998994328009971</v>
      </c>
      <c r="D51" s="69">
        <v>0.99998994328009971</v>
      </c>
      <c r="E51" s="53"/>
      <c r="F51" s="116" t="s">
        <v>367</v>
      </c>
      <c r="G51" s="38"/>
      <c r="H51" s="81">
        <v>457.06</v>
      </c>
      <c r="I51" s="81">
        <v>396.86599999999999</v>
      </c>
      <c r="J51" s="81">
        <v>396.86599999999999</v>
      </c>
      <c r="K51" s="81">
        <v>0</v>
      </c>
      <c r="L51" s="81">
        <v>0</v>
      </c>
      <c r="M51" s="81">
        <v>45.847000000000001</v>
      </c>
      <c r="N51" s="81">
        <v>22.395999999999994</v>
      </c>
      <c r="O51" s="81">
        <v>14.100000000000009</v>
      </c>
      <c r="P51" s="81">
        <v>0</v>
      </c>
      <c r="Q51" s="81">
        <v>6.2169999999999987</v>
      </c>
      <c r="R51" s="81">
        <v>22.316999999999993</v>
      </c>
      <c r="S51" s="81">
        <v>14.852000000000004</v>
      </c>
      <c r="T51" s="81">
        <v>26.677000000000007</v>
      </c>
      <c r="U51" s="81">
        <v>56.519000000000005</v>
      </c>
      <c r="V51" s="81">
        <v>32.066000000000003</v>
      </c>
      <c r="W51" s="81">
        <v>71.030999999999977</v>
      </c>
      <c r="X51" s="81">
        <v>85.722000000000037</v>
      </c>
      <c r="Y51" s="81">
        <v>397.74400000000003</v>
      </c>
      <c r="AA51" s="81">
        <v>0</v>
      </c>
      <c r="AB51" s="85">
        <v>397.74</v>
      </c>
      <c r="AC51" s="53"/>
      <c r="AD51" s="81">
        <v>0</v>
      </c>
      <c r="AE51" s="85">
        <v>397.74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0.99996673430690919</v>
      </c>
      <c r="D52" s="69">
        <v>0.99996673430690919</v>
      </c>
      <c r="E52" s="53"/>
      <c r="F52" s="116" t="s">
        <v>368</v>
      </c>
      <c r="G52" s="38"/>
      <c r="H52" s="81">
        <v>75.905000000000001</v>
      </c>
      <c r="I52" s="81">
        <v>54.651000000000003</v>
      </c>
      <c r="J52" s="81">
        <v>54.651000000000003</v>
      </c>
      <c r="K52" s="81">
        <v>0</v>
      </c>
      <c r="L52" s="81">
        <v>0</v>
      </c>
      <c r="M52" s="81">
        <v>5.3579999999999997</v>
      </c>
      <c r="N52" s="81">
        <v>4.2920000000000007</v>
      </c>
      <c r="O52" s="81">
        <v>1.472999999999999</v>
      </c>
      <c r="P52" s="81">
        <v>0</v>
      </c>
      <c r="Q52" s="81">
        <v>9.2750000000000004</v>
      </c>
      <c r="R52" s="81">
        <v>3.7149999999999999</v>
      </c>
      <c r="S52" s="81">
        <v>4.647000000000002</v>
      </c>
      <c r="T52" s="81">
        <v>10.142999999999997</v>
      </c>
      <c r="U52" s="81">
        <v>6.7420000000000044</v>
      </c>
      <c r="V52" s="81">
        <v>1.8329999999999984</v>
      </c>
      <c r="W52" s="81">
        <v>5.9249999999999972</v>
      </c>
      <c r="X52" s="81">
        <v>6.7190000000000012</v>
      </c>
      <c r="Y52" s="81">
        <v>60.122</v>
      </c>
      <c r="AA52" s="81">
        <v>0</v>
      </c>
      <c r="AB52" s="82">
        <v>60.12</v>
      </c>
      <c r="AC52" s="53"/>
      <c r="AD52" s="81">
        <v>0</v>
      </c>
      <c r="AE52" s="82">
        <v>60.12</v>
      </c>
    </row>
    <row r="53" spans="1:34" ht="18" customHeight="1" collapsed="1" x14ac:dyDescent="0.2">
      <c r="A53" s="54"/>
      <c r="B53" s="54"/>
      <c r="C53" s="9">
        <v>-0.40647157875574563</v>
      </c>
      <c r="D53" s="9">
        <v>-0.40647157875574563</v>
      </c>
      <c r="F53" s="73" t="s">
        <v>376</v>
      </c>
      <c r="G53" s="38"/>
      <c r="H53" s="83">
        <v>938.92200000000003</v>
      </c>
      <c r="I53" s="83">
        <v>740.3359999999999</v>
      </c>
      <c r="J53" s="83">
        <v>740.3359999999999</v>
      </c>
      <c r="K53" s="108">
        <v>1098.6500000000001</v>
      </c>
      <c r="L53" s="108">
        <v>1098.6500000000001</v>
      </c>
      <c r="M53" s="83">
        <v>58.604999999999997</v>
      </c>
      <c r="N53" s="83">
        <v>31.736999999999995</v>
      </c>
      <c r="O53" s="83">
        <v>23.847000000000008</v>
      </c>
      <c r="P53" s="83">
        <v>0</v>
      </c>
      <c r="Q53" s="83">
        <v>22.22</v>
      </c>
      <c r="R53" s="83">
        <v>35.044999999999987</v>
      </c>
      <c r="S53" s="83">
        <v>35.278000000000006</v>
      </c>
      <c r="T53" s="83">
        <v>63.477000000000004</v>
      </c>
      <c r="U53" s="83">
        <v>82.957999999999998</v>
      </c>
      <c r="V53" s="83">
        <v>50.147000000000006</v>
      </c>
      <c r="W53" s="83">
        <v>124.47299999999997</v>
      </c>
      <c r="X53" s="83">
        <v>124.29400000000004</v>
      </c>
      <c r="Y53" s="83">
        <v>652.08100000000002</v>
      </c>
      <c r="AA53" s="83">
        <v>1098.6500000000001</v>
      </c>
      <c r="AB53" s="82">
        <v>-446.57</v>
      </c>
      <c r="AC53" s="56"/>
      <c r="AD53" s="83">
        <v>1098.6500000000001</v>
      </c>
      <c r="AE53" s="82">
        <v>-446.57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-0.40383804463662776</v>
      </c>
      <c r="D55" s="20">
        <v>-0.40383804463662776</v>
      </c>
      <c r="F55" s="148" t="s">
        <v>388</v>
      </c>
      <c r="G55" s="38"/>
      <c r="H55" s="150">
        <v>1144.867</v>
      </c>
      <c r="I55" s="150">
        <v>910.90199999999993</v>
      </c>
      <c r="J55" s="150">
        <v>910.90199999999993</v>
      </c>
      <c r="K55" s="151">
        <v>1304.3100000000002</v>
      </c>
      <c r="L55" s="151">
        <v>1304.3100000000002</v>
      </c>
      <c r="M55" s="150">
        <v>75.174999999999997</v>
      </c>
      <c r="N55" s="150">
        <v>48.583999999999996</v>
      </c>
      <c r="O55" s="150">
        <v>28.552000000000007</v>
      </c>
      <c r="P55" s="150">
        <v>0</v>
      </c>
      <c r="Q55" s="150">
        <v>18.621999999999996</v>
      </c>
      <c r="R55" s="150">
        <v>39.60799999999999</v>
      </c>
      <c r="S55" s="150">
        <v>39.103000000000002</v>
      </c>
      <c r="T55" s="150">
        <v>83.088999999999999</v>
      </c>
      <c r="U55" s="150">
        <v>93.795000000000002</v>
      </c>
      <c r="V55" s="150">
        <v>61.751000000000005</v>
      </c>
      <c r="W55" s="150">
        <v>145.80099999999996</v>
      </c>
      <c r="X55" s="150">
        <v>143.49700000000004</v>
      </c>
      <c r="Y55" s="150">
        <v>777.577</v>
      </c>
      <c r="AA55" s="150">
        <v>1304.3100000000002</v>
      </c>
      <c r="AB55" s="82">
        <v>-526.73</v>
      </c>
      <c r="AC55" s="25"/>
      <c r="AD55" s="150">
        <v>1304.3100000000002</v>
      </c>
      <c r="AE55" s="82">
        <v>-526.73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-0.49666666666666665</v>
      </c>
      <c r="D57" s="9">
        <v>-0.49666666666666665</v>
      </c>
      <c r="F57" s="73" t="s">
        <v>317</v>
      </c>
      <c r="G57" s="38"/>
      <c r="H57" s="83">
        <v>6.327</v>
      </c>
      <c r="I57" s="83">
        <v>7.0410000000000004</v>
      </c>
      <c r="J57" s="83">
        <v>7.0410000000000004</v>
      </c>
      <c r="K57" s="108">
        <v>9</v>
      </c>
      <c r="L57" s="108">
        <v>9</v>
      </c>
      <c r="M57" s="83">
        <v>1.454</v>
      </c>
      <c r="N57" s="83">
        <v>0</v>
      </c>
      <c r="O57" s="83">
        <v>0</v>
      </c>
      <c r="P57" s="83">
        <v>0</v>
      </c>
      <c r="Q57" s="83">
        <v>0</v>
      </c>
      <c r="R57" s="83">
        <v>0.67199999999999993</v>
      </c>
      <c r="S57" s="83">
        <v>0.53699999999999992</v>
      </c>
      <c r="T57" s="83">
        <v>0</v>
      </c>
      <c r="U57" s="83">
        <v>0</v>
      </c>
      <c r="V57" s="83">
        <v>0</v>
      </c>
      <c r="W57" s="83">
        <v>1.2850000000000001</v>
      </c>
      <c r="X57" s="83">
        <v>0.58400000000000007</v>
      </c>
      <c r="Y57" s="83">
        <v>4.532</v>
      </c>
      <c r="AA57" s="83">
        <v>9</v>
      </c>
      <c r="AB57" s="82">
        <v>-4.47</v>
      </c>
      <c r="AD57" s="83">
        <v>9</v>
      </c>
      <c r="AE57" s="82">
        <v>-4.47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-0.1155417451514511</v>
      </c>
      <c r="D59" s="9">
        <v>-0.1155417451514511</v>
      </c>
      <c r="E59" s="26"/>
      <c r="F59" s="67" t="s">
        <v>389</v>
      </c>
      <c r="G59" s="38"/>
      <c r="H59" s="84">
        <v>10217.504000000001</v>
      </c>
      <c r="I59" s="84">
        <v>9628.1489999999994</v>
      </c>
      <c r="J59" s="84">
        <v>9628.1489999999994</v>
      </c>
      <c r="K59" s="130">
        <v>11804.305</v>
      </c>
      <c r="L59" s="130">
        <v>11804.305</v>
      </c>
      <c r="M59" s="84">
        <v>760.12300000000005</v>
      </c>
      <c r="N59" s="84">
        <v>615.8119999999999</v>
      </c>
      <c r="O59" s="84">
        <v>469.61400000000003</v>
      </c>
      <c r="P59" s="84">
        <v>145.08999999999992</v>
      </c>
      <c r="Q59" s="84">
        <v>664.79099999999994</v>
      </c>
      <c r="R59" s="84">
        <v>870.98900000000003</v>
      </c>
      <c r="S59" s="84">
        <v>954.04899999999998</v>
      </c>
      <c r="T59" s="84">
        <v>796.90499999999975</v>
      </c>
      <c r="U59" s="84">
        <v>1217.2200000000003</v>
      </c>
      <c r="V59" s="84">
        <v>1251.3410000000003</v>
      </c>
      <c r="W59" s="84">
        <v>1323.7460000000001</v>
      </c>
      <c r="X59" s="84">
        <v>1370.7330000000002</v>
      </c>
      <c r="Y59" s="309">
        <v>10440.413</v>
      </c>
      <c r="AA59" s="84">
        <v>11804.305</v>
      </c>
      <c r="AB59" s="82">
        <v>-1363.89</v>
      </c>
      <c r="AD59" s="84">
        <v>11804.305</v>
      </c>
      <c r="AE59" s="82">
        <v>-1363.89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-3.1795072656139796E-2</v>
      </c>
      <c r="D61" s="9">
        <v>-3.1795072656139796E-2</v>
      </c>
      <c r="F61" s="117" t="s">
        <v>241</v>
      </c>
      <c r="G61" s="38"/>
      <c r="H61" s="296">
        <v>32754.085999999999</v>
      </c>
      <c r="I61" s="296">
        <v>33446.767</v>
      </c>
      <c r="J61" s="296">
        <v>33446.767</v>
      </c>
      <c r="K61" s="111">
        <v>34793.756000000001</v>
      </c>
      <c r="L61" s="111">
        <v>34793.756000000001</v>
      </c>
      <c r="M61" s="296">
        <v>2820.4749999999999</v>
      </c>
      <c r="N61" s="296">
        <v>2502.7080000000001</v>
      </c>
      <c r="O61" s="296">
        <v>2310.0039999999999</v>
      </c>
      <c r="P61" s="296">
        <v>2179.7579999999998</v>
      </c>
      <c r="Q61" s="296">
        <v>2618.4969999999994</v>
      </c>
      <c r="R61" s="296">
        <v>2768.3809999999999</v>
      </c>
      <c r="S61" s="296">
        <v>2892.8179999999998</v>
      </c>
      <c r="T61" s="296">
        <v>2715.7220000000007</v>
      </c>
      <c r="U61" s="296">
        <v>3107.9639999999999</v>
      </c>
      <c r="V61" s="296">
        <v>3208.3740000000016</v>
      </c>
      <c r="W61" s="296">
        <v>3205.1940000000004</v>
      </c>
      <c r="X61" s="296">
        <v>3357.5899999999979</v>
      </c>
      <c r="Y61" s="296">
        <v>33687.485000000001</v>
      </c>
      <c r="AA61" s="296">
        <v>34793.756000000001</v>
      </c>
      <c r="AB61" s="82">
        <v>-1106.27</v>
      </c>
      <c r="AD61" s="296">
        <v>34793.756000000001</v>
      </c>
      <c r="AE61" s="82">
        <v>-1106.27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-6.0444594594594596</v>
      </c>
      <c r="D63" s="9">
        <v>-6.0444594594594596</v>
      </c>
      <c r="E63" s="26"/>
      <c r="F63" s="126" t="s">
        <v>29</v>
      </c>
      <c r="G63" s="38"/>
      <c r="H63" s="87">
        <v>13.336</v>
      </c>
      <c r="I63" s="87">
        <v>21.263000000000002</v>
      </c>
      <c r="J63" s="87">
        <v>21.263000000000002</v>
      </c>
      <c r="K63" s="87">
        <v>-74</v>
      </c>
      <c r="L63" s="87">
        <v>-74</v>
      </c>
      <c r="M63" s="87">
        <v>-259.48099999999999</v>
      </c>
      <c r="N63" s="87">
        <v>-555.34799999999996</v>
      </c>
      <c r="O63" s="87">
        <v>-524.77500000000009</v>
      </c>
      <c r="P63" s="87">
        <v>-971.24700000000007</v>
      </c>
      <c r="Q63" s="87">
        <v>-504.37899999999991</v>
      </c>
      <c r="R63" s="87">
        <v>368.32200000000012</v>
      </c>
      <c r="S63" s="87">
        <v>-43.367000000000189</v>
      </c>
      <c r="T63" s="87">
        <v>-340.25399999999991</v>
      </c>
      <c r="U63" s="87">
        <v>333.44300000000021</v>
      </c>
      <c r="V63" s="87">
        <v>150.58699999999999</v>
      </c>
      <c r="W63" s="87">
        <v>227.75900000000001</v>
      </c>
      <c r="X63" s="87">
        <v>1597.4499999999998</v>
      </c>
      <c r="Y63" s="87">
        <v>-521.29</v>
      </c>
      <c r="AA63" s="87">
        <v>-74</v>
      </c>
      <c r="AB63" s="82">
        <v>-447.29</v>
      </c>
      <c r="AD63" s="87">
        <v>-74</v>
      </c>
      <c r="AE63" s="82">
        <v>-447.29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-0.34799999999999998</v>
      </c>
      <c r="D64" s="9">
        <v>-0.34799999999999998</v>
      </c>
      <c r="E64" s="26"/>
      <c r="F64" s="60" t="s">
        <v>128</v>
      </c>
      <c r="G64" s="38"/>
      <c r="H64" s="88">
        <v>-75.388000000000005</v>
      </c>
      <c r="I64" s="88">
        <v>35.043999999999997</v>
      </c>
      <c r="J64" s="88">
        <v>35.043999999999997</v>
      </c>
      <c r="K64" s="88">
        <v>-60</v>
      </c>
      <c r="L64" s="88">
        <v>-60</v>
      </c>
      <c r="M64" s="88">
        <v>37.152000000000001</v>
      </c>
      <c r="N64" s="88">
        <v>-28.240000000000002</v>
      </c>
      <c r="O64" s="88">
        <v>-0.57599999999999874</v>
      </c>
      <c r="P64" s="88">
        <v>0</v>
      </c>
      <c r="Q64" s="88">
        <v>34.5</v>
      </c>
      <c r="R64" s="88">
        <v>-2.4140000000000015</v>
      </c>
      <c r="S64" s="88">
        <v>-53.616</v>
      </c>
      <c r="T64" s="88">
        <v>-14.268999999999998</v>
      </c>
      <c r="U64" s="88">
        <v>25.399000000000001</v>
      </c>
      <c r="V64" s="88">
        <v>-4.4279999999999999</v>
      </c>
      <c r="W64" s="88">
        <v>13.55600000000001</v>
      </c>
      <c r="X64" s="88">
        <v>-87.944000000000003</v>
      </c>
      <c r="Y64" s="88">
        <v>-80.88</v>
      </c>
      <c r="Z64" s="56"/>
      <c r="AA64" s="88">
        <v>-60</v>
      </c>
      <c r="AB64" s="82">
        <v>-20.88</v>
      </c>
      <c r="AC64" s="56"/>
      <c r="AD64" s="88">
        <v>-60</v>
      </c>
      <c r="AE64" s="82">
        <v>-20.88</v>
      </c>
    </row>
    <row r="65" spans="1:33" s="58" customFormat="1" ht="18" hidden="1" customHeight="1" outlineLevel="1" x14ac:dyDescent="0.2">
      <c r="A65" s="52" t="s">
        <v>127</v>
      </c>
      <c r="B65" s="52" t="s">
        <v>22</v>
      </c>
      <c r="C65" s="9">
        <v>-18.194375000000001</v>
      </c>
      <c r="D65" s="9">
        <v>-18.194375000000001</v>
      </c>
      <c r="E65" s="26"/>
      <c r="F65" s="60" t="s">
        <v>129</v>
      </c>
      <c r="G65" s="38"/>
      <c r="H65" s="88">
        <v>-267.596</v>
      </c>
      <c r="I65" s="88">
        <v>-347.20299999999997</v>
      </c>
      <c r="J65" s="88">
        <v>-347.20299999999997</v>
      </c>
      <c r="K65" s="88">
        <v>-16</v>
      </c>
      <c r="L65" s="88">
        <v>-16</v>
      </c>
      <c r="M65" s="88">
        <v>-39.741</v>
      </c>
      <c r="N65" s="88">
        <v>-4.9500000000000028</v>
      </c>
      <c r="O65" s="88">
        <v>-5.0790000000000006</v>
      </c>
      <c r="P65" s="88">
        <v>0</v>
      </c>
      <c r="Q65" s="88">
        <v>-121.92599999999999</v>
      </c>
      <c r="R65" s="88">
        <v>0</v>
      </c>
      <c r="S65" s="88">
        <v>-10.361999999999995</v>
      </c>
      <c r="T65" s="88">
        <v>-1.936000000000007</v>
      </c>
      <c r="U65" s="88">
        <v>-60.091000000000008</v>
      </c>
      <c r="V65" s="88">
        <v>-0.8189999999999884</v>
      </c>
      <c r="W65" s="88">
        <v>-19.894999999999982</v>
      </c>
      <c r="X65" s="88">
        <v>-42.309000000000026</v>
      </c>
      <c r="Y65" s="88">
        <v>-307.108</v>
      </c>
      <c r="Z65" s="56"/>
      <c r="AA65" s="88">
        <v>-16</v>
      </c>
      <c r="AB65" s="82">
        <v>-291.11</v>
      </c>
      <c r="AC65" s="56"/>
      <c r="AD65" s="88">
        <v>-16</v>
      </c>
      <c r="AE65" s="82">
        <v>-291.11</v>
      </c>
    </row>
    <row r="66" spans="1:33" s="58" customFormat="1" ht="18" customHeight="1" collapsed="1" x14ac:dyDescent="0.2">
      <c r="A66" s="57"/>
      <c r="B66" s="57"/>
      <c r="C66" s="9">
        <v>-4.1051315789473684</v>
      </c>
      <c r="D66" s="9">
        <v>-4.1051315789473684</v>
      </c>
      <c r="E66" s="26"/>
      <c r="F66" s="126" t="s">
        <v>0</v>
      </c>
      <c r="G66" s="38"/>
      <c r="H66" s="87">
        <v>-342.98400000000004</v>
      </c>
      <c r="I66" s="87">
        <v>-312.15899999999999</v>
      </c>
      <c r="J66" s="87">
        <v>-312.15899999999999</v>
      </c>
      <c r="K66" s="87">
        <v>-76</v>
      </c>
      <c r="L66" s="87">
        <v>-76</v>
      </c>
      <c r="M66" s="87">
        <v>-2.5889999999999986</v>
      </c>
      <c r="N66" s="87">
        <v>-33.190000000000005</v>
      </c>
      <c r="O66" s="87">
        <v>-5.6549999999999994</v>
      </c>
      <c r="P66" s="87">
        <v>0</v>
      </c>
      <c r="Q66" s="87">
        <v>-87.425999999999988</v>
      </c>
      <c r="R66" s="87">
        <v>-2.4140000000000015</v>
      </c>
      <c r="S66" s="87">
        <v>-63.977999999999994</v>
      </c>
      <c r="T66" s="87">
        <v>-16.205000000000005</v>
      </c>
      <c r="U66" s="87">
        <v>-34.692000000000007</v>
      </c>
      <c r="V66" s="87">
        <v>-5.2469999999999883</v>
      </c>
      <c r="W66" s="87">
        <v>-6.338999999999972</v>
      </c>
      <c r="X66" s="87">
        <v>-130.25300000000004</v>
      </c>
      <c r="Y66" s="87">
        <v>-387.988</v>
      </c>
      <c r="AA66" s="87">
        <v>-76</v>
      </c>
      <c r="AB66" s="82">
        <v>-311.99</v>
      </c>
      <c r="AD66" s="87">
        <v>-76</v>
      </c>
      <c r="AE66" s="82">
        <v>-311.99</v>
      </c>
    </row>
    <row r="67" spans="1:33" s="58" customFormat="1" ht="18" hidden="1" customHeight="1" outlineLevel="1" x14ac:dyDescent="0.2">
      <c r="A67" s="52" t="s">
        <v>138</v>
      </c>
      <c r="B67" s="52" t="s">
        <v>22</v>
      </c>
      <c r="C67" s="9">
        <v>1.2576190476190476</v>
      </c>
      <c r="D67" s="9">
        <v>1.2576190476190476</v>
      </c>
      <c r="E67" s="26"/>
      <c r="F67" s="60" t="s">
        <v>139</v>
      </c>
      <c r="G67" s="38"/>
      <c r="H67" s="88">
        <v>71.668000000000006</v>
      </c>
      <c r="I67" s="88">
        <v>71.114000000000004</v>
      </c>
      <c r="J67" s="88">
        <v>71.114000000000004</v>
      </c>
      <c r="K67" s="108">
        <v>42</v>
      </c>
      <c r="L67" s="108">
        <v>42</v>
      </c>
      <c r="M67" s="88">
        <v>-0.48</v>
      </c>
      <c r="N67" s="88">
        <v>8.6150000000000002</v>
      </c>
      <c r="O67" s="88">
        <v>0.73000000000000043</v>
      </c>
      <c r="P67" s="88">
        <v>6.16</v>
      </c>
      <c r="Q67" s="88">
        <v>20.730000000000004</v>
      </c>
      <c r="R67" s="88">
        <v>5.6899999999999977</v>
      </c>
      <c r="S67" s="88">
        <v>1.6000000000000014</v>
      </c>
      <c r="T67" s="88">
        <v>12.442999999999998</v>
      </c>
      <c r="U67" s="88">
        <v>6.2409999999999997</v>
      </c>
      <c r="V67" s="88">
        <v>4.2000000000000028</v>
      </c>
      <c r="W67" s="88">
        <v>4.7999999999999972</v>
      </c>
      <c r="X67" s="88">
        <v>24.090000000000003</v>
      </c>
      <c r="Y67" s="88">
        <v>94.819000000000003</v>
      </c>
      <c r="Z67" s="56"/>
      <c r="AA67" s="88">
        <v>42</v>
      </c>
      <c r="AB67" s="82">
        <v>52.82</v>
      </c>
      <c r="AC67" s="56"/>
      <c r="AD67" s="88">
        <v>42</v>
      </c>
      <c r="AE67" s="82">
        <v>52.82</v>
      </c>
    </row>
    <row r="68" spans="1:33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3" s="58" customFormat="1" ht="18" hidden="1" customHeight="1" outlineLevel="1" x14ac:dyDescent="0.2">
      <c r="A69" s="52" t="s">
        <v>142</v>
      </c>
      <c r="B69" s="52" t="s">
        <v>22</v>
      </c>
      <c r="C69" s="9">
        <v>0.99991780371527195</v>
      </c>
      <c r="D69" s="9">
        <v>0.99991780371527195</v>
      </c>
      <c r="E69" s="26"/>
      <c r="F69" s="60" t="s">
        <v>143</v>
      </c>
      <c r="G69" s="38"/>
      <c r="H69" s="88">
        <v>22.276</v>
      </c>
      <c r="I69" s="88">
        <v>5.0069999999999997</v>
      </c>
      <c r="J69" s="88">
        <v>5.0069999999999997</v>
      </c>
      <c r="K69" s="108">
        <v>0</v>
      </c>
      <c r="L69" s="108">
        <v>0</v>
      </c>
      <c r="M69" s="88">
        <v>0</v>
      </c>
      <c r="N69" s="88">
        <v>0</v>
      </c>
      <c r="O69" s="88">
        <v>7.1180000000000003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28.396000000000001</v>
      </c>
      <c r="V69" s="88">
        <v>0</v>
      </c>
      <c r="W69" s="88">
        <v>1.7879999999999967</v>
      </c>
      <c r="X69" s="88">
        <v>11.362000000000002</v>
      </c>
      <c r="Y69" s="88">
        <v>48.664000000000001</v>
      </c>
      <c r="Z69" s="56"/>
      <c r="AA69" s="88">
        <v>0</v>
      </c>
      <c r="AB69" s="82">
        <v>48.66</v>
      </c>
      <c r="AC69" s="56"/>
      <c r="AD69" s="88">
        <v>0</v>
      </c>
      <c r="AE69" s="82">
        <v>48.66</v>
      </c>
    </row>
    <row r="70" spans="1:33" s="58" customFormat="1" ht="18" hidden="1" customHeight="1" outlineLevel="1" x14ac:dyDescent="0.2">
      <c r="A70" s="52" t="s">
        <v>144</v>
      </c>
      <c r="B70" s="52" t="s">
        <v>22</v>
      </c>
      <c r="C70" s="9">
        <v>-8.5000000000000006E-2</v>
      </c>
      <c r="D70" s="9">
        <v>-8.5000000000000006E-2</v>
      </c>
      <c r="E70" s="26"/>
      <c r="F70" s="60" t="s">
        <v>145</v>
      </c>
      <c r="G70" s="38"/>
      <c r="H70" s="88">
        <v>88.8</v>
      </c>
      <c r="I70" s="88">
        <v>20.46</v>
      </c>
      <c r="J70" s="88">
        <v>20.46</v>
      </c>
      <c r="K70" s="108">
        <v>2</v>
      </c>
      <c r="L70" s="108">
        <v>2</v>
      </c>
      <c r="M70" s="88">
        <v>0</v>
      </c>
      <c r="N70" s="88">
        <v>1.5489999999999999</v>
      </c>
      <c r="O70" s="88">
        <v>0</v>
      </c>
      <c r="P70" s="88">
        <v>0</v>
      </c>
      <c r="Q70" s="88">
        <v>0.19700000000000006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8.2999999999999963E-2</v>
      </c>
      <c r="Y70" s="88">
        <v>1.829</v>
      </c>
      <c r="Z70" s="56"/>
      <c r="AA70" s="88">
        <v>2</v>
      </c>
      <c r="AB70" s="82">
        <v>-0.17</v>
      </c>
      <c r="AC70" s="56"/>
      <c r="AD70" s="88">
        <v>2</v>
      </c>
      <c r="AE70" s="82">
        <v>-0.17</v>
      </c>
    </row>
    <row r="71" spans="1:33" s="59" customFormat="1" ht="18" customHeight="1" collapsed="1" x14ac:dyDescent="0.2">
      <c r="A71" s="57"/>
      <c r="B71" s="57"/>
      <c r="C71" s="9">
        <v>2.3025000000000002</v>
      </c>
      <c r="D71" s="9">
        <v>2.3025000000000002</v>
      </c>
      <c r="E71" s="26"/>
      <c r="F71" s="127" t="s">
        <v>279</v>
      </c>
      <c r="G71" s="38"/>
      <c r="H71" s="89">
        <v>182.744</v>
      </c>
      <c r="I71" s="89">
        <v>96.581000000000017</v>
      </c>
      <c r="J71" s="89">
        <v>96.581000000000017</v>
      </c>
      <c r="K71" s="89">
        <v>44</v>
      </c>
      <c r="L71" s="89">
        <v>44</v>
      </c>
      <c r="M71" s="89">
        <v>-0.48</v>
      </c>
      <c r="N71" s="89">
        <v>10.164</v>
      </c>
      <c r="O71" s="89">
        <v>7.8480000000000008</v>
      </c>
      <c r="P71" s="89">
        <v>6.16</v>
      </c>
      <c r="Q71" s="89">
        <v>20.927000000000003</v>
      </c>
      <c r="R71" s="89">
        <v>5.6899999999999977</v>
      </c>
      <c r="S71" s="89">
        <v>1.6000000000000014</v>
      </c>
      <c r="T71" s="89">
        <v>12.442999999999998</v>
      </c>
      <c r="U71" s="89">
        <v>34.637</v>
      </c>
      <c r="V71" s="89">
        <v>4.2000000000000028</v>
      </c>
      <c r="W71" s="89">
        <v>6.5879999999999939</v>
      </c>
      <c r="X71" s="89">
        <v>35.535000000000004</v>
      </c>
      <c r="Y71" s="89">
        <v>145.31200000000001</v>
      </c>
      <c r="AA71" s="89">
        <v>44</v>
      </c>
      <c r="AB71" s="82">
        <v>101.31</v>
      </c>
      <c r="AD71" s="89">
        <v>44</v>
      </c>
      <c r="AE71" s="82">
        <v>101.31</v>
      </c>
    </row>
    <row r="72" spans="1:33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3" ht="18" customHeight="1" x14ac:dyDescent="0.2">
      <c r="C73" s="9"/>
      <c r="D73" s="9"/>
      <c r="F73" s="306" t="s">
        <v>439</v>
      </c>
      <c r="G73" s="38"/>
      <c r="H73" s="84">
        <v>32607.181999999997</v>
      </c>
      <c r="I73" s="84">
        <v>33252.451999999997</v>
      </c>
      <c r="J73" s="84">
        <v>33252.451999999997</v>
      </c>
      <c r="K73" s="130">
        <v>34687.756000000001</v>
      </c>
      <c r="L73" s="130">
        <v>34687.756000000001</v>
      </c>
      <c r="M73" s="84">
        <v>2557.9249999999997</v>
      </c>
      <c r="N73" s="84">
        <v>1924.3340000000001</v>
      </c>
      <c r="O73" s="84">
        <v>1787.4219999999998</v>
      </c>
      <c r="P73" s="84">
        <v>1214.6709999999998</v>
      </c>
      <c r="Q73" s="84">
        <v>2047.6189999999995</v>
      </c>
      <c r="R73" s="84">
        <v>3139.9789999999998</v>
      </c>
      <c r="S73" s="84">
        <v>2787.0729999999994</v>
      </c>
      <c r="T73" s="84">
        <v>2371.706000000001</v>
      </c>
      <c r="U73" s="84">
        <v>3441.3520000000003</v>
      </c>
      <c r="V73" s="84">
        <v>3357.9140000000016</v>
      </c>
      <c r="W73" s="84">
        <v>3433.2020000000007</v>
      </c>
      <c r="X73" s="84">
        <v>4860.3219999999974</v>
      </c>
      <c r="Y73" s="309">
        <v>32923.519</v>
      </c>
      <c r="Z73" s="25"/>
      <c r="AA73" s="84">
        <v>34687.756000000001</v>
      </c>
      <c r="AB73" s="82">
        <v>-1764.24</v>
      </c>
      <c r="AC73" s="25"/>
      <c r="AD73" s="84">
        <v>34687.756000000001</v>
      </c>
      <c r="AE73" s="82">
        <v>-1764.24</v>
      </c>
    </row>
    <row r="74" spans="1:33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3" ht="18" customHeight="1" x14ac:dyDescent="0.2">
      <c r="A75" s="52" t="s">
        <v>213</v>
      </c>
      <c r="B75" s="52" t="s">
        <v>45</v>
      </c>
      <c r="C75" s="9">
        <v>7.5974641673073329E-2</v>
      </c>
      <c r="D75" s="9">
        <v>7.5974641673073329E-2</v>
      </c>
      <c r="F75" s="128" t="s">
        <v>390</v>
      </c>
      <c r="G75" s="38"/>
      <c r="H75" s="83">
        <v>-3356.5880000000002</v>
      </c>
      <c r="I75" s="83">
        <v>-3574.9389999999999</v>
      </c>
      <c r="J75" s="83">
        <v>-3574.9389999999999</v>
      </c>
      <c r="K75" s="108">
        <v>-3567.9009999999998</v>
      </c>
      <c r="L75" s="108">
        <v>-3567.9009999999998</v>
      </c>
      <c r="M75" s="83">
        <v>-304.17399999999998</v>
      </c>
      <c r="N75" s="83">
        <v>-294.28800000000001</v>
      </c>
      <c r="O75" s="83">
        <v>-147.56600000000003</v>
      </c>
      <c r="P75" s="83">
        <v>-91.413000000000011</v>
      </c>
      <c r="Q75" s="83">
        <v>-203.46900000000005</v>
      </c>
      <c r="R75" s="83">
        <v>-277.03199999999993</v>
      </c>
      <c r="S75" s="83">
        <v>-253.6869999999999</v>
      </c>
      <c r="T75" s="83">
        <v>-204.28200000000015</v>
      </c>
      <c r="U75" s="83">
        <v>-393.47199999999975</v>
      </c>
      <c r="V75" s="83">
        <v>-304.14100000000008</v>
      </c>
      <c r="W75" s="83">
        <v>-411.95400000000018</v>
      </c>
      <c r="X75" s="83">
        <v>-411.34900000000016</v>
      </c>
      <c r="Y75" s="83">
        <v>-3296.8270000000002</v>
      </c>
      <c r="AA75" s="83">
        <v>-3567.9009999999998</v>
      </c>
      <c r="AB75" s="82">
        <v>271.07</v>
      </c>
      <c r="AD75" s="83">
        <v>-3567.9009999999998</v>
      </c>
      <c r="AE75" s="82">
        <v>271.07</v>
      </c>
      <c r="AG75" s="70"/>
    </row>
    <row r="76" spans="1:33" ht="18" customHeight="1" x14ac:dyDescent="0.2">
      <c r="A76" s="52" t="s">
        <v>49</v>
      </c>
      <c r="B76" s="52" t="s">
        <v>22</v>
      </c>
      <c r="C76" s="9">
        <v>-1.8412728388650206E-2</v>
      </c>
      <c r="D76" s="9">
        <v>-1.8412728388650206E-2</v>
      </c>
      <c r="F76" s="128" t="s">
        <v>214</v>
      </c>
      <c r="H76" s="83">
        <v>175.61</v>
      </c>
      <c r="I76" s="83">
        <v>58.856000000000002</v>
      </c>
      <c r="J76" s="83">
        <v>58.856000000000002</v>
      </c>
      <c r="K76" s="108">
        <v>-84.724000000000004</v>
      </c>
      <c r="L76" s="108">
        <v>-84.724000000000004</v>
      </c>
      <c r="M76" s="83">
        <v>-11.696999999999999</v>
      </c>
      <c r="N76" s="83">
        <v>-11.696000000000002</v>
      </c>
      <c r="O76" s="83">
        <v>-11.697000000000003</v>
      </c>
      <c r="P76" s="83">
        <v>-11.694999999999993</v>
      </c>
      <c r="Q76" s="83">
        <v>-11.377000000000002</v>
      </c>
      <c r="R76" s="83">
        <v>-21.393999999999998</v>
      </c>
      <c r="S76" s="83">
        <v>-21.391999999999996</v>
      </c>
      <c r="T76" s="83">
        <v>-21.394000000000005</v>
      </c>
      <c r="U76" s="83">
        <v>-21.39</v>
      </c>
      <c r="V76" s="83">
        <v>-21.394000000000005</v>
      </c>
      <c r="W76" s="83">
        <v>-21.394999999999982</v>
      </c>
      <c r="X76" s="83">
        <v>100.23499999999999</v>
      </c>
      <c r="Y76" s="83">
        <v>-86.286000000000001</v>
      </c>
      <c r="AA76" s="83">
        <v>-84.724000000000004</v>
      </c>
      <c r="AB76" s="82">
        <v>-1.56</v>
      </c>
      <c r="AD76" s="83">
        <v>-84.724000000000004</v>
      </c>
      <c r="AE76" s="82">
        <v>-1.56</v>
      </c>
    </row>
    <row r="77" spans="1:33" ht="18" customHeight="1" collapsed="1" x14ac:dyDescent="0.2">
      <c r="A77" s="57"/>
      <c r="B77" s="57"/>
      <c r="C77" s="9">
        <v>7.3785291400020533E-2</v>
      </c>
      <c r="D77" s="9">
        <v>7.3785291400020533E-2</v>
      </c>
      <c r="F77" s="67" t="s">
        <v>48</v>
      </c>
      <c r="H77" s="84">
        <v>-3180.9780000000001</v>
      </c>
      <c r="I77" s="84">
        <v>-3516.0829999999996</v>
      </c>
      <c r="J77" s="84">
        <v>-3516.0829999999996</v>
      </c>
      <c r="K77" s="130">
        <v>-3652.625</v>
      </c>
      <c r="L77" s="130">
        <v>-3652.625</v>
      </c>
      <c r="M77" s="84">
        <v>-315.87099999999998</v>
      </c>
      <c r="N77" s="84">
        <v>-305.98400000000004</v>
      </c>
      <c r="O77" s="84">
        <v>-159.26300000000003</v>
      </c>
      <c r="P77" s="84">
        <v>-103.108</v>
      </c>
      <c r="Q77" s="84">
        <v>-214.84600000000006</v>
      </c>
      <c r="R77" s="84">
        <v>-298.42599999999993</v>
      </c>
      <c r="S77" s="84">
        <v>-275.07899999999989</v>
      </c>
      <c r="T77" s="84">
        <v>-225.67600000000016</v>
      </c>
      <c r="U77" s="84">
        <v>-414.86199999999974</v>
      </c>
      <c r="V77" s="84">
        <v>-325.53500000000008</v>
      </c>
      <c r="W77" s="84">
        <v>-433.34900000000016</v>
      </c>
      <c r="X77" s="84">
        <v>-311.11400000000015</v>
      </c>
      <c r="Y77" s="84">
        <v>-3383.1130000000003</v>
      </c>
      <c r="AA77" s="84">
        <v>-3652.625</v>
      </c>
      <c r="AB77" s="82">
        <v>269.51</v>
      </c>
      <c r="AD77" s="84">
        <v>-3652.625</v>
      </c>
      <c r="AE77" s="82">
        <v>269.51</v>
      </c>
    </row>
    <row r="78" spans="1:33" ht="12.95" customHeight="1" x14ac:dyDescent="0.2">
      <c r="A78" s="57"/>
      <c r="B78" s="57"/>
      <c r="C78" s="9"/>
      <c r="D78" s="9"/>
      <c r="F78" s="61" t="s">
        <v>234</v>
      </c>
      <c r="H78" s="78">
        <v>0.14363255891323629</v>
      </c>
      <c r="I78" s="78">
        <v>0.1501743386388128</v>
      </c>
      <c r="J78" s="78">
        <v>0.1501743386388128</v>
      </c>
      <c r="K78" s="131">
        <v>0.16186713611330533</v>
      </c>
      <c r="L78" s="131">
        <v>0.16186713611330533</v>
      </c>
      <c r="M78" s="78">
        <v>0.16495999130995168</v>
      </c>
      <c r="N78" s="78">
        <v>0.16517069610673393</v>
      </c>
      <c r="O78" s="78">
        <v>8.7648632792937178E-2</v>
      </c>
      <c r="P78" s="78">
        <v>5.1346866739572568E-2</v>
      </c>
      <c r="Q78" s="78">
        <v>0.11063962584210763</v>
      </c>
      <c r="R78" s="78">
        <v>0.15864947050567771</v>
      </c>
      <c r="S78" s="78">
        <v>0.14279425727042291</v>
      </c>
      <c r="T78" s="78">
        <v>0.11852587915166998</v>
      </c>
      <c r="U78" s="78">
        <v>0.22329282943149559</v>
      </c>
      <c r="V78" s="78">
        <v>0.16905367643125815</v>
      </c>
      <c r="W78" s="78">
        <v>0.23425156627548072</v>
      </c>
      <c r="X78" s="78">
        <v>0.16023918910566781</v>
      </c>
      <c r="Y78" s="78">
        <v>0.1482464970759432</v>
      </c>
      <c r="AA78" s="78">
        <v>0.16186713611330533</v>
      </c>
      <c r="AB78" s="79"/>
      <c r="AD78" s="78">
        <v>0.16186713611330533</v>
      </c>
      <c r="AE78" s="79"/>
    </row>
    <row r="79" spans="1:33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67" t="s">
        <v>47</v>
      </c>
      <c r="H79" s="84">
        <v>0</v>
      </c>
      <c r="I79" s="84">
        <v>0</v>
      </c>
      <c r="J79" s="84">
        <v>0</v>
      </c>
      <c r="K79" s="130">
        <v>0</v>
      </c>
      <c r="L79" s="130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AA79" s="84">
        <v>0</v>
      </c>
      <c r="AB79" s="82">
        <v>0</v>
      </c>
      <c r="AD79" s="84">
        <v>0</v>
      </c>
      <c r="AE79" s="82">
        <v>0</v>
      </c>
    </row>
    <row r="80" spans="1:33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0.10304453144969455</v>
      </c>
      <c r="D82" s="9">
        <v>0.10304453144969455</v>
      </c>
      <c r="F82" s="128" t="s">
        <v>215</v>
      </c>
      <c r="H82" s="83">
        <v>-4696.3450000000003</v>
      </c>
      <c r="I82" s="83">
        <v>-4338.8850000000002</v>
      </c>
      <c r="J82" s="83">
        <v>-4338.8850000000002</v>
      </c>
      <c r="K82" s="108">
        <v>-4956.7889999999998</v>
      </c>
      <c r="L82" s="108">
        <v>-4956.7889999999998</v>
      </c>
      <c r="M82" s="83">
        <v>-323.73899999999998</v>
      </c>
      <c r="N82" s="83">
        <v>-335.04</v>
      </c>
      <c r="O82" s="83">
        <v>-208.63099999999997</v>
      </c>
      <c r="P82" s="83">
        <v>-40.426000000000045</v>
      </c>
      <c r="Q82" s="83">
        <v>-237.71499999999992</v>
      </c>
      <c r="R82" s="83">
        <v>-394.41700000000014</v>
      </c>
      <c r="S82" s="83">
        <v>-544.47299999999973</v>
      </c>
      <c r="T82" s="83">
        <v>-298.404</v>
      </c>
      <c r="U82" s="83">
        <v>-471.45500000000038</v>
      </c>
      <c r="V82" s="83">
        <v>-443.23099999999977</v>
      </c>
      <c r="W82" s="83">
        <v>-641.14199999999983</v>
      </c>
      <c r="X82" s="83">
        <v>-507.34400000000005</v>
      </c>
      <c r="Y82" s="83">
        <v>-4446.0169999999998</v>
      </c>
      <c r="AA82" s="83">
        <v>-4956.7889999999998</v>
      </c>
      <c r="AB82" s="82">
        <v>510.77</v>
      </c>
      <c r="AD82" s="83">
        <v>-4956.7889999999998</v>
      </c>
      <c r="AE82" s="82">
        <v>510.77</v>
      </c>
    </row>
    <row r="83" spans="1:31" ht="18" customHeight="1" collapsed="1" x14ac:dyDescent="0.2">
      <c r="A83" s="57"/>
      <c r="B83" s="57"/>
      <c r="C83" s="9">
        <v>0.10304453144969455</v>
      </c>
      <c r="D83" s="9">
        <v>0.10304453144969455</v>
      </c>
      <c r="F83" s="67" t="s">
        <v>319</v>
      </c>
      <c r="H83" s="84">
        <v>-4696.3450000000003</v>
      </c>
      <c r="I83" s="84">
        <v>-4338.8850000000002</v>
      </c>
      <c r="J83" s="84">
        <v>-4338.8850000000002</v>
      </c>
      <c r="K83" s="130">
        <v>-4956.7889999999998</v>
      </c>
      <c r="L83" s="130">
        <v>-4956.7889999999998</v>
      </c>
      <c r="M83" s="84">
        <v>-323.73899999999998</v>
      </c>
      <c r="N83" s="84">
        <v>-335.04</v>
      </c>
      <c r="O83" s="84">
        <v>-208.63099999999997</v>
      </c>
      <c r="P83" s="84">
        <v>-40.426000000000045</v>
      </c>
      <c r="Q83" s="84">
        <v>-237.71499999999992</v>
      </c>
      <c r="R83" s="84">
        <v>-394.41700000000014</v>
      </c>
      <c r="S83" s="84">
        <v>-544.47299999999973</v>
      </c>
      <c r="T83" s="84">
        <v>-298.404</v>
      </c>
      <c r="U83" s="84">
        <v>-471.45500000000038</v>
      </c>
      <c r="V83" s="84">
        <v>-443.23099999999977</v>
      </c>
      <c r="W83" s="84">
        <v>-641.14199999999983</v>
      </c>
      <c r="X83" s="84">
        <v>-507.34400000000005</v>
      </c>
      <c r="Y83" s="84">
        <v>-4446.0169999999998</v>
      </c>
      <c r="AA83" s="84">
        <v>-4956.7889999999998</v>
      </c>
      <c r="AB83" s="82">
        <v>510.77</v>
      </c>
      <c r="AD83" s="84">
        <v>-4956.7889999999998</v>
      </c>
      <c r="AE83" s="82">
        <v>510.77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0.45963720689514775</v>
      </c>
      <c r="I84" s="78">
        <v>0.45064580949048466</v>
      </c>
      <c r="J84" s="78">
        <v>0.45064580949048466</v>
      </c>
      <c r="K84" s="131">
        <v>0.41991366709009975</v>
      </c>
      <c r="L84" s="131">
        <v>0.41991366709009975</v>
      </c>
      <c r="M84" s="78">
        <v>0.42590343931179553</v>
      </c>
      <c r="N84" s="78">
        <v>0.54406214883763238</v>
      </c>
      <c r="O84" s="78">
        <v>0.44426060551857471</v>
      </c>
      <c r="P84" s="78">
        <v>0.27862705906678659</v>
      </c>
      <c r="Q84" s="78">
        <v>0.35757854724266713</v>
      </c>
      <c r="R84" s="78">
        <v>0.45283809554426074</v>
      </c>
      <c r="S84" s="78">
        <v>0.5706971025597215</v>
      </c>
      <c r="T84" s="78">
        <v>0.37445366762663063</v>
      </c>
      <c r="U84" s="78">
        <v>0.38732110875601805</v>
      </c>
      <c r="V84" s="78">
        <v>0.35420480908081781</v>
      </c>
      <c r="W84" s="78">
        <v>0.48433914059041522</v>
      </c>
      <c r="X84" s="78">
        <v>0.37012605664268677</v>
      </c>
      <c r="Y84" s="78">
        <v>0.42584685107763454</v>
      </c>
      <c r="AA84" s="78">
        <v>0.41991366709009975</v>
      </c>
      <c r="AB84" s="79"/>
      <c r="AD84" s="78">
        <v>0.41991366709009975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-315.97300000000001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391.495</v>
      </c>
      <c r="I87" s="88">
        <v>68.120999999999995</v>
      </c>
      <c r="J87" s="88">
        <v>68.120999999999995</v>
      </c>
      <c r="K87" s="108">
        <v>0</v>
      </c>
      <c r="L87" s="108">
        <v>0</v>
      </c>
      <c r="M87" s="88">
        <v>-24.15</v>
      </c>
      <c r="N87" s="88">
        <v>-37.001000000000005</v>
      </c>
      <c r="O87" s="88">
        <v>-3.8489999999999966</v>
      </c>
      <c r="P87" s="88">
        <v>0</v>
      </c>
      <c r="Q87" s="88">
        <v>-44</v>
      </c>
      <c r="R87" s="88">
        <v>-100</v>
      </c>
      <c r="S87" s="88">
        <v>-75.899000000000001</v>
      </c>
      <c r="T87" s="88">
        <v>193.524</v>
      </c>
      <c r="U87" s="88">
        <v>18.638999999999996</v>
      </c>
      <c r="V87" s="88">
        <v>-38.5</v>
      </c>
      <c r="W87" s="88">
        <v>99.435000000000002</v>
      </c>
      <c r="X87" s="88">
        <v>-23.198999999999998</v>
      </c>
      <c r="Y87" s="88">
        <v>-35</v>
      </c>
      <c r="AA87" s="88">
        <v>0</v>
      </c>
      <c r="AB87" s="87">
        <v>-35</v>
      </c>
      <c r="AD87" s="88">
        <v>0</v>
      </c>
      <c r="AE87" s="87">
        <v>-35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75.521999999999991</v>
      </c>
      <c r="I88" s="83">
        <v>68.120999999999995</v>
      </c>
      <c r="J88" s="83">
        <v>68.120999999999995</v>
      </c>
      <c r="K88" s="108">
        <v>0</v>
      </c>
      <c r="L88" s="108">
        <v>0</v>
      </c>
      <c r="M88" s="83">
        <v>-24.15</v>
      </c>
      <c r="N88" s="83">
        <v>-37.001000000000005</v>
      </c>
      <c r="O88" s="83">
        <v>-3.8489999999999966</v>
      </c>
      <c r="P88" s="83">
        <v>0</v>
      </c>
      <c r="Q88" s="83">
        <v>-44</v>
      </c>
      <c r="R88" s="83">
        <v>-100</v>
      </c>
      <c r="S88" s="83">
        <v>-75.899000000000001</v>
      </c>
      <c r="T88" s="83">
        <v>193.524</v>
      </c>
      <c r="U88" s="83">
        <v>18.638999999999996</v>
      </c>
      <c r="V88" s="83">
        <v>-38.5</v>
      </c>
      <c r="W88" s="83">
        <v>99.435000000000002</v>
      </c>
      <c r="X88" s="83">
        <v>-23.198999999999998</v>
      </c>
      <c r="Y88" s="83">
        <v>-35</v>
      </c>
      <c r="AA88" s="83">
        <v>0</v>
      </c>
      <c r="AB88" s="82">
        <v>-35</v>
      </c>
      <c r="AD88" s="83">
        <v>0</v>
      </c>
      <c r="AE88" s="82">
        <v>-35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-1.0000133228526893</v>
      </c>
      <c r="D89" s="9">
        <v>-1.0000133228526893</v>
      </c>
      <c r="F89" s="128" t="s">
        <v>59</v>
      </c>
      <c r="H89" s="83">
        <v>-125.66200000000001</v>
      </c>
      <c r="I89" s="83">
        <v>-68.134</v>
      </c>
      <c r="J89" s="83">
        <v>-68.134</v>
      </c>
      <c r="K89" s="108">
        <v>0</v>
      </c>
      <c r="L89" s="108">
        <v>0</v>
      </c>
      <c r="M89" s="83">
        <v>-0.69899999999999995</v>
      </c>
      <c r="N89" s="83">
        <v>-1.1470000000000002</v>
      </c>
      <c r="O89" s="83">
        <v>-0.20799999999999974</v>
      </c>
      <c r="P89" s="83">
        <v>0.1509999999999998</v>
      </c>
      <c r="Q89" s="83">
        <v>-0.82200000000000006</v>
      </c>
      <c r="R89" s="83">
        <v>-0.48799999999999999</v>
      </c>
      <c r="S89" s="83">
        <v>-0.54800000000000004</v>
      </c>
      <c r="T89" s="83">
        <v>-0.89499999999999957</v>
      </c>
      <c r="U89" s="83">
        <v>-1.1040000000000001</v>
      </c>
      <c r="V89" s="83">
        <v>-89.720999999999989</v>
      </c>
      <c r="W89" s="83">
        <v>-0.84300000000000352</v>
      </c>
      <c r="X89" s="83">
        <v>-53.793999999999997</v>
      </c>
      <c r="Y89" s="83">
        <v>-150.11799999999999</v>
      </c>
      <c r="AA89" s="83">
        <v>0</v>
      </c>
      <c r="AB89" s="82">
        <v>-150.12</v>
      </c>
      <c r="AD89" s="83">
        <v>0</v>
      </c>
      <c r="AE89" s="82">
        <v>-150.12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</v>
      </c>
      <c r="D91" s="9">
        <v>-1</v>
      </c>
      <c r="F91" s="128" t="s">
        <v>222</v>
      </c>
      <c r="H91" s="83">
        <v>-9.1210000000000004</v>
      </c>
      <c r="I91" s="83">
        <v>-8.8350000000000009</v>
      </c>
      <c r="J91" s="83">
        <v>-8.8350000000000009</v>
      </c>
      <c r="K91" s="108">
        <v>0</v>
      </c>
      <c r="L91" s="108">
        <v>0</v>
      </c>
      <c r="M91" s="83">
        <v>-0.75900000000000001</v>
      </c>
      <c r="N91" s="83">
        <v>-1.069</v>
      </c>
      <c r="O91" s="83">
        <v>-0.61400000000000032</v>
      </c>
      <c r="P91" s="83">
        <v>-0.17799999999999994</v>
      </c>
      <c r="Q91" s="83">
        <v>-0.879</v>
      </c>
      <c r="R91" s="83">
        <v>-2.1819999999999999</v>
      </c>
      <c r="S91" s="83">
        <v>-2.266</v>
      </c>
      <c r="T91" s="83">
        <v>-4.0819999999999999</v>
      </c>
      <c r="U91" s="83">
        <v>-4.1350000000000016</v>
      </c>
      <c r="V91" s="83">
        <v>-2.3490000000000002</v>
      </c>
      <c r="W91" s="83">
        <v>-2.468</v>
      </c>
      <c r="X91" s="83">
        <v>-3.6789999999999985</v>
      </c>
      <c r="Y91" s="83">
        <v>-24.66</v>
      </c>
      <c r="AA91" s="83">
        <v>0</v>
      </c>
      <c r="AB91" s="82">
        <v>-24.66</v>
      </c>
      <c r="AD91" s="83">
        <v>0</v>
      </c>
      <c r="AE91" s="82">
        <v>-24.66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1.000186601977981</v>
      </c>
      <c r="D92" s="9">
        <v>1.000186601977981</v>
      </c>
      <c r="F92" s="128" t="s">
        <v>223</v>
      </c>
      <c r="H92" s="83">
        <v>4.7779999999999996</v>
      </c>
      <c r="I92" s="83">
        <v>5.4</v>
      </c>
      <c r="J92" s="83">
        <v>5.4</v>
      </c>
      <c r="K92" s="108">
        <v>0</v>
      </c>
      <c r="L92" s="108">
        <v>0</v>
      </c>
      <c r="M92" s="83">
        <v>1.9339999999999999</v>
      </c>
      <c r="N92" s="83">
        <v>0</v>
      </c>
      <c r="O92" s="83">
        <v>0</v>
      </c>
      <c r="P92" s="83">
        <v>0</v>
      </c>
      <c r="Q92" s="83">
        <v>2.1079999999999997</v>
      </c>
      <c r="R92" s="83">
        <v>0</v>
      </c>
      <c r="S92" s="83">
        <v>0.62100000000000044</v>
      </c>
      <c r="T92" s="83">
        <v>0</v>
      </c>
      <c r="U92" s="83">
        <v>0</v>
      </c>
      <c r="V92" s="83">
        <v>0</v>
      </c>
      <c r="W92" s="83">
        <v>0.69599999999999973</v>
      </c>
      <c r="X92" s="83">
        <v>0</v>
      </c>
      <c r="Y92" s="83">
        <v>5.359</v>
      </c>
      <c r="AA92" s="83">
        <v>0</v>
      </c>
      <c r="AB92" s="82">
        <v>5.36</v>
      </c>
      <c r="AD92" s="83">
        <v>0</v>
      </c>
      <c r="AE92" s="82">
        <v>5.36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0.99999543520038725</v>
      </c>
      <c r="D93" s="9">
        <v>0.99999543520038725</v>
      </c>
      <c r="F93" s="60" t="s">
        <v>62</v>
      </c>
      <c r="H93" s="88">
        <v>563.23599999999999</v>
      </c>
      <c r="I93" s="88">
        <v>591.79399999999998</v>
      </c>
      <c r="J93" s="88">
        <v>591.79399999999998</v>
      </c>
      <c r="K93" s="108">
        <v>0</v>
      </c>
      <c r="L93" s="108">
        <v>0</v>
      </c>
      <c r="M93" s="88">
        <v>54.173000000000002</v>
      </c>
      <c r="N93" s="88">
        <v>36.486000000000004</v>
      </c>
      <c r="O93" s="88">
        <v>37.986999999999981</v>
      </c>
      <c r="P93" s="88">
        <v>8.4250000000000114</v>
      </c>
      <c r="Q93" s="88">
        <v>49.22399999999999</v>
      </c>
      <c r="R93" s="88">
        <v>54.392000000000024</v>
      </c>
      <c r="S93" s="88">
        <v>0</v>
      </c>
      <c r="T93" s="88">
        <v>97.533000000000015</v>
      </c>
      <c r="U93" s="88">
        <v>75.361999999999966</v>
      </c>
      <c r="V93" s="88">
        <v>74.55400000000003</v>
      </c>
      <c r="W93" s="88">
        <v>87.197999999999922</v>
      </c>
      <c r="X93" s="88">
        <v>81.869000000000028</v>
      </c>
      <c r="Y93" s="88">
        <v>657.20299999999997</v>
      </c>
      <c r="AA93" s="88">
        <v>0</v>
      </c>
      <c r="AB93" s="82">
        <v>657.2</v>
      </c>
      <c r="AD93" s="88">
        <v>0</v>
      </c>
      <c r="AE93" s="82">
        <v>657.2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-0.99862574438845642</v>
      </c>
      <c r="D94" s="9">
        <v>-0.99862574438845642</v>
      </c>
      <c r="F94" s="60" t="s">
        <v>63</v>
      </c>
      <c r="H94" s="88">
        <v>-0.57599999999999996</v>
      </c>
      <c r="I94" s="88">
        <v>-0.69699999999999995</v>
      </c>
      <c r="J94" s="88">
        <v>-0.69699999999999995</v>
      </c>
      <c r="K94" s="108">
        <v>0</v>
      </c>
      <c r="L94" s="108">
        <v>0</v>
      </c>
      <c r="M94" s="88">
        <v>0</v>
      </c>
      <c r="N94" s="88">
        <v>0</v>
      </c>
      <c r="O94" s="88">
        <v>-1.5649999999999999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-0.61799999999999988</v>
      </c>
      <c r="X94" s="88">
        <v>0</v>
      </c>
      <c r="Y94" s="88">
        <v>-2.1829999999999998</v>
      </c>
      <c r="AA94" s="88">
        <v>0</v>
      </c>
      <c r="AB94" s="82">
        <v>-2.1800000000000002</v>
      </c>
      <c r="AD94" s="88">
        <v>0</v>
      </c>
      <c r="AE94" s="82">
        <v>-2.1800000000000002</v>
      </c>
    </row>
    <row r="95" spans="1:31" ht="18" hidden="1" customHeight="1" outlineLevel="1" x14ac:dyDescent="0.2">
      <c r="A95" s="57"/>
      <c r="B95" s="57"/>
      <c r="C95" s="9">
        <v>1.003976143140715</v>
      </c>
      <c r="D95" s="9">
        <v>1.003976143140715</v>
      </c>
      <c r="F95" s="128" t="s">
        <v>65</v>
      </c>
      <c r="H95" s="83">
        <v>58.360000000000426</v>
      </c>
      <c r="I95" s="83">
        <v>-43.15799999999976</v>
      </c>
      <c r="J95" s="83">
        <v>-43.15799999999976</v>
      </c>
      <c r="K95" s="108">
        <v>0</v>
      </c>
      <c r="L95" s="108">
        <v>0</v>
      </c>
      <c r="M95" s="83">
        <v>8.2699999999999463</v>
      </c>
      <c r="N95" s="83">
        <v>-6.2510000000000128</v>
      </c>
      <c r="O95" s="83">
        <v>9.5410000000001158</v>
      </c>
      <c r="P95" s="83">
        <v>3.4340000000000961</v>
      </c>
      <c r="Q95" s="83">
        <v>-24.283999999999896</v>
      </c>
      <c r="R95" s="83">
        <v>32.093000000000004</v>
      </c>
      <c r="S95" s="83">
        <v>189.83199999999925</v>
      </c>
      <c r="T95" s="83">
        <v>-282.37999999999943</v>
      </c>
      <c r="U95" s="83">
        <v>28.044999999999828</v>
      </c>
      <c r="V95" s="83">
        <v>64.960999999999842</v>
      </c>
      <c r="W95" s="83">
        <v>-63.768000000010318</v>
      </c>
      <c r="X95" s="83">
        <v>41.513000000010919</v>
      </c>
      <c r="Y95" s="83">
        <v>1.006000000000439</v>
      </c>
      <c r="AA95" s="83">
        <v>0</v>
      </c>
      <c r="AB95" s="82">
        <v>1.01</v>
      </c>
      <c r="AD95" s="83">
        <v>0</v>
      </c>
      <c r="AE95" s="82">
        <v>1.01</v>
      </c>
    </row>
    <row r="96" spans="1:31" ht="18" customHeight="1" collapsed="1" x14ac:dyDescent="0.2">
      <c r="A96" s="57"/>
      <c r="B96" s="57"/>
      <c r="C96" s="9">
        <v>-0.99998525168008157</v>
      </c>
      <c r="D96" s="9">
        <v>-0.99998525168008157</v>
      </c>
      <c r="F96" s="67" t="s">
        <v>33</v>
      </c>
      <c r="H96" s="84">
        <v>3.8770000000004075</v>
      </c>
      <c r="I96" s="84">
        <v>-46.605999999999767</v>
      </c>
      <c r="J96" s="84">
        <v>-46.605999999999767</v>
      </c>
      <c r="K96" s="130">
        <v>0</v>
      </c>
      <c r="L96" s="130">
        <v>0</v>
      </c>
      <c r="M96" s="84">
        <v>-15.404000000000053</v>
      </c>
      <c r="N96" s="84">
        <v>-45.468000000000018</v>
      </c>
      <c r="O96" s="84">
        <v>4.8700000000001182</v>
      </c>
      <c r="P96" s="84">
        <v>3.407000000000096</v>
      </c>
      <c r="Q96" s="84">
        <v>-67.876999999999896</v>
      </c>
      <c r="R96" s="84">
        <v>-70.576999999999998</v>
      </c>
      <c r="S96" s="84">
        <v>111.73999999999927</v>
      </c>
      <c r="T96" s="84">
        <v>-93.832999999999402</v>
      </c>
      <c r="U96" s="84">
        <v>41.444999999999823</v>
      </c>
      <c r="V96" s="84">
        <v>-65.609000000000151</v>
      </c>
      <c r="W96" s="84">
        <v>33.051999999989675</v>
      </c>
      <c r="X96" s="84">
        <v>-39.158999999989078</v>
      </c>
      <c r="Y96" s="84">
        <v>-203.41299999999956</v>
      </c>
      <c r="AA96" s="84">
        <v>0</v>
      </c>
      <c r="AB96" s="82">
        <v>-203.41</v>
      </c>
      <c r="AD96" s="84">
        <v>0</v>
      </c>
      <c r="AE96" s="82">
        <v>-203.41</v>
      </c>
    </row>
    <row r="97" spans="1:33" ht="18" customHeight="1" x14ac:dyDescent="0.2">
      <c r="A97" s="52" t="s">
        <v>21</v>
      </c>
      <c r="B97" s="52" t="s">
        <v>22</v>
      </c>
      <c r="C97" s="9">
        <v>6.7004560356837287E-2</v>
      </c>
      <c r="D97" s="9">
        <v>6.7004560356837287E-2</v>
      </c>
      <c r="F97" s="117" t="s">
        <v>125</v>
      </c>
      <c r="H97" s="296">
        <v>-7873.4459999999999</v>
      </c>
      <c r="I97" s="296">
        <v>-7901.5739999999996</v>
      </c>
      <c r="J97" s="296">
        <v>-7901.5739999999996</v>
      </c>
      <c r="K97" s="111">
        <v>-8609.4140000000007</v>
      </c>
      <c r="L97" s="111">
        <v>-8609.4140000000007</v>
      </c>
      <c r="M97" s="296">
        <v>-655.01400000000001</v>
      </c>
      <c r="N97" s="296">
        <v>-686.49200000000008</v>
      </c>
      <c r="O97" s="296">
        <v>-363.02399999999989</v>
      </c>
      <c r="P97" s="296">
        <v>-140.12699999999995</v>
      </c>
      <c r="Q97" s="296">
        <v>-520.43799999999987</v>
      </c>
      <c r="R97" s="296">
        <v>-763.42000000000007</v>
      </c>
      <c r="S97" s="296">
        <v>-707.81200000000035</v>
      </c>
      <c r="T97" s="296">
        <v>-617.91299999999956</v>
      </c>
      <c r="U97" s="296">
        <v>-844.8720000000003</v>
      </c>
      <c r="V97" s="296">
        <v>-834.375</v>
      </c>
      <c r="W97" s="296">
        <v>-1041.4390000000103</v>
      </c>
      <c r="X97" s="296">
        <v>-857.61699999998928</v>
      </c>
      <c r="Y97" s="296">
        <v>-8032.5429999999997</v>
      </c>
      <c r="AA97" s="296">
        <v>-8609.4140000000007</v>
      </c>
      <c r="AB97" s="82">
        <v>576.87</v>
      </c>
      <c r="AD97" s="296">
        <v>-8609.4140000000007</v>
      </c>
      <c r="AE97" s="82">
        <v>576.87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0.24038057419767414</v>
      </c>
      <c r="I98" s="78">
        <v>0.23624328174977269</v>
      </c>
      <c r="J98" s="78">
        <v>0.23624328174977269</v>
      </c>
      <c r="K98" s="131">
        <v>0.24744135125854191</v>
      </c>
      <c r="L98" s="131">
        <v>0.24744135125854191</v>
      </c>
      <c r="M98" s="78">
        <v>0.23223535042856258</v>
      </c>
      <c r="N98" s="78">
        <v>0.27429967858815335</v>
      </c>
      <c r="O98" s="78">
        <v>0.15715297462688371</v>
      </c>
      <c r="P98" s="78">
        <v>6.4285576655757182E-2</v>
      </c>
      <c r="Q98" s="78">
        <v>0.19875447632745044</v>
      </c>
      <c r="R98" s="78">
        <v>0.27576406571205342</v>
      </c>
      <c r="S98" s="78">
        <v>0.24467906380560422</v>
      </c>
      <c r="T98" s="78">
        <v>0.2275317576688628</v>
      </c>
      <c r="U98" s="78">
        <v>0.27184098657513417</v>
      </c>
      <c r="V98" s="78">
        <v>0.26006163869922883</v>
      </c>
      <c r="W98" s="78">
        <v>0.32492229799506994</v>
      </c>
      <c r="X98" s="78">
        <v>0.25542636236109528</v>
      </c>
      <c r="Y98" s="78">
        <v>0.23844294105066019</v>
      </c>
      <c r="AA98" s="78">
        <v>0.24744135125854191</v>
      </c>
      <c r="AB98" s="79"/>
      <c r="AD98" s="78">
        <v>0.24744135125854191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25.623999999999999</v>
      </c>
      <c r="I100" s="94">
        <v>24.318000000000001</v>
      </c>
      <c r="J100" s="94">
        <v>24.318000000000001</v>
      </c>
      <c r="K100" s="133">
        <v>26.52</v>
      </c>
      <c r="L100" s="133">
        <v>26.52</v>
      </c>
      <c r="M100" s="94">
        <v>22.98</v>
      </c>
      <c r="N100" s="94">
        <v>24.359999999999996</v>
      </c>
      <c r="O100" s="94">
        <v>19.283999999999999</v>
      </c>
      <c r="P100" s="94">
        <v>18.575999999999993</v>
      </c>
      <c r="Q100" s="94">
        <v>25.452000000000012</v>
      </c>
      <c r="R100" s="94">
        <v>25.368000000000009</v>
      </c>
      <c r="S100" s="94">
        <v>24.828000000000003</v>
      </c>
      <c r="T100" s="94">
        <v>23.927999999999997</v>
      </c>
      <c r="U100" s="94">
        <v>21.659999999999968</v>
      </c>
      <c r="V100" s="94">
        <v>19.344000000000051</v>
      </c>
      <c r="W100" s="94">
        <v>16.559999999999974</v>
      </c>
      <c r="X100" s="94">
        <v>13.99199999999999</v>
      </c>
      <c r="Y100" s="94">
        <v>21.361000000000001</v>
      </c>
      <c r="Z100" s="56"/>
      <c r="AA100" s="94">
        <v>26.52</v>
      </c>
      <c r="AB100" s="95">
        <v>-5.16</v>
      </c>
      <c r="AC100" s="56"/>
      <c r="AD100" s="94">
        <v>26.52</v>
      </c>
      <c r="AE100" s="95">
        <v>-5.16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7.7930000000000001</v>
      </c>
      <c r="I101" s="94">
        <v>6.37</v>
      </c>
      <c r="J101" s="94">
        <v>6.37</v>
      </c>
      <c r="K101" s="133">
        <v>7.52</v>
      </c>
      <c r="L101" s="133">
        <v>7.52</v>
      </c>
      <c r="M101" s="94">
        <v>6.2640000000000002</v>
      </c>
      <c r="N101" s="94">
        <v>6.7440000000000007</v>
      </c>
      <c r="O101" s="94">
        <v>4.775999999999998</v>
      </c>
      <c r="P101" s="94">
        <v>1.8719999999999999</v>
      </c>
      <c r="Q101" s="94">
        <v>6.3960000000000008</v>
      </c>
      <c r="R101" s="94">
        <v>5.7119999999999962</v>
      </c>
      <c r="S101" s="94">
        <v>5.7240000000000038</v>
      </c>
      <c r="T101" s="94">
        <v>6.2999999999999972</v>
      </c>
      <c r="U101" s="94">
        <v>6.7319999999999993</v>
      </c>
      <c r="V101" s="94">
        <v>6.0120000000000076</v>
      </c>
      <c r="W101" s="94">
        <v>6.7079999999999913</v>
      </c>
      <c r="X101" s="94">
        <v>6.6240000000000094</v>
      </c>
      <c r="Y101" s="94">
        <v>5.8220000000000001</v>
      </c>
      <c r="Z101" s="56"/>
      <c r="AA101" s="94">
        <v>7.52</v>
      </c>
      <c r="AB101" s="95">
        <v>-1.7</v>
      </c>
      <c r="AC101" s="56"/>
      <c r="AD101" s="94">
        <v>7.52</v>
      </c>
      <c r="AE101" s="95">
        <v>-1.7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245.15</v>
      </c>
      <c r="I102" s="94">
        <v>237.84900000000002</v>
      </c>
      <c r="J102" s="94">
        <v>237.84899999999999</v>
      </c>
      <c r="K102" s="133">
        <v>264.35000000000002</v>
      </c>
      <c r="L102" s="133">
        <v>264.35000000000002</v>
      </c>
      <c r="M102" s="94">
        <v>229.04399999999998</v>
      </c>
      <c r="N102" s="94">
        <v>235.33199999999999</v>
      </c>
      <c r="O102" s="94">
        <v>170.40000000000009</v>
      </c>
      <c r="P102" s="94">
        <v>81.911999999999921</v>
      </c>
      <c r="Q102" s="94">
        <v>206.14800000000002</v>
      </c>
      <c r="R102" s="94">
        <v>230.77199999999993</v>
      </c>
      <c r="S102" s="94">
        <v>246.69599999999991</v>
      </c>
      <c r="T102" s="94">
        <v>246.02400000000011</v>
      </c>
      <c r="U102" s="94">
        <v>248.91600000000017</v>
      </c>
      <c r="V102" s="94">
        <v>257.05200000000013</v>
      </c>
      <c r="W102" s="94">
        <v>255.77999999999975</v>
      </c>
      <c r="X102" s="94">
        <v>242.01600000000008</v>
      </c>
      <c r="Y102" s="94">
        <v>220.84100000000001</v>
      </c>
      <c r="Z102" s="56"/>
      <c r="AA102" s="94">
        <v>264.35000000000002</v>
      </c>
      <c r="AB102" s="95">
        <v>-43.51</v>
      </c>
      <c r="AC102" s="56"/>
      <c r="AD102" s="94">
        <v>264.35000000000002</v>
      </c>
      <c r="AE102" s="95">
        <v>-43.51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1.5549999999999999</v>
      </c>
      <c r="I103" s="94">
        <v>2.42</v>
      </c>
      <c r="J103" s="94">
        <v>2.42</v>
      </c>
      <c r="K103" s="133">
        <v>2</v>
      </c>
      <c r="L103" s="133">
        <v>2</v>
      </c>
      <c r="M103" s="94">
        <v>2.988</v>
      </c>
      <c r="N103" s="94">
        <v>2.7840000000000003</v>
      </c>
      <c r="O103" s="94">
        <v>1.6199999999999992</v>
      </c>
      <c r="P103" s="94">
        <v>-8.3999999999999631E-2</v>
      </c>
      <c r="Q103" s="94">
        <v>2.2080000000000002</v>
      </c>
      <c r="R103" s="94">
        <v>2.0879999999999992</v>
      </c>
      <c r="S103" s="94">
        <v>2.8200000000000003</v>
      </c>
      <c r="T103" s="94">
        <v>2.8560000000000016</v>
      </c>
      <c r="U103" s="94">
        <v>3.588000000000001</v>
      </c>
      <c r="V103" s="94">
        <v>4.019999999999996</v>
      </c>
      <c r="W103" s="94">
        <v>4.5840000000000032</v>
      </c>
      <c r="X103" s="94">
        <v>4.4519999999999982</v>
      </c>
      <c r="Y103" s="94">
        <v>2.827</v>
      </c>
      <c r="Z103" s="56"/>
      <c r="AA103" s="94">
        <v>2</v>
      </c>
      <c r="AB103" s="95">
        <v>0.83</v>
      </c>
      <c r="AC103" s="56"/>
      <c r="AD103" s="94">
        <v>2</v>
      </c>
      <c r="AE103" s="95">
        <v>0.83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280.12200000000001</v>
      </c>
      <c r="I104" s="96">
        <v>270.95699999999999</v>
      </c>
      <c r="J104" s="96">
        <v>270.95699999999999</v>
      </c>
      <c r="K104" s="134">
        <v>300.39</v>
      </c>
      <c r="L104" s="134">
        <v>300.39</v>
      </c>
      <c r="M104" s="96">
        <v>261.27600000000001</v>
      </c>
      <c r="N104" s="96">
        <v>269.21999999999997</v>
      </c>
      <c r="O104" s="96">
        <v>196.08000000000004</v>
      </c>
      <c r="P104" s="96">
        <v>102.27599999999995</v>
      </c>
      <c r="Q104" s="96">
        <v>240.2040000000012</v>
      </c>
      <c r="R104" s="96">
        <v>263.93999999999892</v>
      </c>
      <c r="S104" s="96">
        <v>280.06799999999976</v>
      </c>
      <c r="T104" s="96">
        <v>279.10800000000017</v>
      </c>
      <c r="U104" s="96">
        <v>280.89600000000019</v>
      </c>
      <c r="V104" s="96">
        <v>286.42799999999988</v>
      </c>
      <c r="W104" s="96">
        <v>283.63199999999961</v>
      </c>
      <c r="X104" s="96">
        <v>267.08400000000029</v>
      </c>
      <c r="Y104" s="96">
        <v>250.851</v>
      </c>
      <c r="AA104" s="96">
        <v>300.39</v>
      </c>
      <c r="AB104" s="95">
        <v>-49.54</v>
      </c>
      <c r="AD104" s="96">
        <v>300.39</v>
      </c>
      <c r="AE104" s="95">
        <v>-49.54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303.62900000000002</v>
      </c>
      <c r="I105" s="97">
        <v>295.67200000000003</v>
      </c>
      <c r="J105" s="97">
        <v>295.67200000000003</v>
      </c>
      <c r="K105" s="134">
        <v>300.39</v>
      </c>
      <c r="L105" s="134">
        <v>300.39</v>
      </c>
      <c r="M105" s="97">
        <v>293.24400000000003</v>
      </c>
      <c r="N105" s="97">
        <v>293.59199999999998</v>
      </c>
      <c r="O105" s="97">
        <v>235.70399999999995</v>
      </c>
      <c r="P105" s="97">
        <v>127.16399999999999</v>
      </c>
      <c r="Q105" s="97">
        <v>263.05200000000013</v>
      </c>
      <c r="R105" s="97">
        <v>282.55199999999991</v>
      </c>
      <c r="S105" s="97">
        <v>304.31999999999994</v>
      </c>
      <c r="T105" s="97">
        <v>302.56799999999998</v>
      </c>
      <c r="U105" s="97">
        <v>307.21199999999999</v>
      </c>
      <c r="V105" s="97">
        <v>313.33200000000033</v>
      </c>
      <c r="W105" s="97">
        <v>317.6279999999997</v>
      </c>
      <c r="X105" s="97">
        <v>292.75199999999995</v>
      </c>
      <c r="Y105" s="97">
        <v>277.76</v>
      </c>
      <c r="Z105" s="56"/>
      <c r="AA105" s="97">
        <v>300.39</v>
      </c>
      <c r="AB105" s="98">
        <v>-22.63</v>
      </c>
      <c r="AC105" s="56"/>
      <c r="AD105" s="97">
        <v>300.39</v>
      </c>
      <c r="AE105" s="98">
        <v>-22.63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23.507000000000005</v>
      </c>
      <c r="I106" s="96">
        <v>24.715000000000032</v>
      </c>
      <c r="J106" s="96">
        <v>24.715000000000032</v>
      </c>
      <c r="K106" s="134">
        <v>0</v>
      </c>
      <c r="L106" s="134">
        <v>0</v>
      </c>
      <c r="M106" s="96">
        <v>31.968000000000018</v>
      </c>
      <c r="N106" s="96">
        <v>24.372000000000014</v>
      </c>
      <c r="O106" s="96">
        <v>39.62399999999991</v>
      </c>
      <c r="P106" s="96">
        <v>24.888000000000034</v>
      </c>
      <c r="Q106" s="96">
        <v>22.847999999998933</v>
      </c>
      <c r="R106" s="96">
        <v>18.61200000000099</v>
      </c>
      <c r="S106" s="96">
        <v>24.25200000000018</v>
      </c>
      <c r="T106" s="96">
        <v>23.459999999999809</v>
      </c>
      <c r="U106" s="96">
        <v>26.315999999999804</v>
      </c>
      <c r="V106" s="96">
        <v>26.904000000000451</v>
      </c>
      <c r="W106" s="96">
        <v>33.996000000000095</v>
      </c>
      <c r="X106" s="96">
        <v>25.667999999999665</v>
      </c>
      <c r="Y106" s="96">
        <v>26.908999999999992</v>
      </c>
      <c r="AA106" s="96">
        <v>0</v>
      </c>
      <c r="AB106" s="95">
        <v>26.91</v>
      </c>
      <c r="AD106" s="96">
        <v>0</v>
      </c>
      <c r="AE106" s="95">
        <v>26.91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7.7420141027372227E-2</v>
      </c>
      <c r="I107" s="90">
        <v>8.3589247544576528E-2</v>
      </c>
      <c r="J107" s="90">
        <v>8.3589247544576528E-2</v>
      </c>
      <c r="K107" s="135">
        <v>0</v>
      </c>
      <c r="L107" s="135">
        <v>0</v>
      </c>
      <c r="M107" s="90">
        <v>0.10901501821009131</v>
      </c>
      <c r="N107" s="90">
        <v>8.3013161121556503E-2</v>
      </c>
      <c r="O107" s="90">
        <v>0.168109153853986</v>
      </c>
      <c r="P107" s="90">
        <v>0.19571576861375889</v>
      </c>
      <c r="Q107" s="90">
        <v>8.6857351398198543E-2</v>
      </c>
      <c r="R107" s="90">
        <v>6.5871060902067569E-2</v>
      </c>
      <c r="S107" s="90">
        <v>7.9692429022082623E-2</v>
      </c>
      <c r="T107" s="90">
        <v>7.7536289363051639E-2</v>
      </c>
      <c r="U107" s="90">
        <v>8.5660716378265833E-2</v>
      </c>
      <c r="V107" s="90">
        <v>8.5864195166789295E-2</v>
      </c>
      <c r="W107" s="90">
        <v>0.10703086629642262</v>
      </c>
      <c r="X107" s="90">
        <v>8.7678307919329915E-2</v>
      </c>
      <c r="Y107" s="90">
        <v>9.6878600230414724E-2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0.13638802966983368</v>
      </c>
      <c r="D108" s="9">
        <v>0.13638802966983368</v>
      </c>
      <c r="F108" s="128" t="s">
        <v>73</v>
      </c>
      <c r="H108" s="83">
        <v>-12101.572899999999</v>
      </c>
      <c r="I108" s="83">
        <v>-12044.167020000001</v>
      </c>
      <c r="J108" s="83">
        <v>-12044.167020000001</v>
      </c>
      <c r="K108" s="108">
        <v>-13012.138999999999</v>
      </c>
      <c r="L108" s="108">
        <v>-13012.138999999999</v>
      </c>
      <c r="M108" s="83">
        <v>-969.16008999999997</v>
      </c>
      <c r="N108" s="83">
        <v>-1016.6282300000001</v>
      </c>
      <c r="O108" s="83">
        <v>-785.86740000000009</v>
      </c>
      <c r="P108" s="83">
        <v>-492.47754999998961</v>
      </c>
      <c r="Q108" s="83">
        <v>-809.74410000001035</v>
      </c>
      <c r="R108" s="83">
        <v>-1142.1729499999901</v>
      </c>
      <c r="S108" s="83">
        <v>-997.42623000001004</v>
      </c>
      <c r="T108" s="83">
        <v>-917.71298999998999</v>
      </c>
      <c r="U108" s="83">
        <v>-1018.1983900000196</v>
      </c>
      <c r="V108" s="83">
        <v>-1071.7635199999895</v>
      </c>
      <c r="W108" s="83">
        <v>-971.14031000000068</v>
      </c>
      <c r="X108" s="83">
        <v>-1045.1495599999998</v>
      </c>
      <c r="Y108" s="83">
        <v>-11237.44132</v>
      </c>
      <c r="AA108" s="83">
        <v>-13012.139000000001</v>
      </c>
      <c r="AB108" s="82">
        <v>1774.7</v>
      </c>
      <c r="AD108" s="83">
        <v>-13012.139000000001</v>
      </c>
      <c r="AE108" s="82">
        <v>1774.7</v>
      </c>
    </row>
    <row r="109" spans="1:33" ht="18" customHeight="1" x14ac:dyDescent="0.2">
      <c r="A109" s="52" t="s">
        <v>225</v>
      </c>
      <c r="B109" s="52" t="s">
        <v>23</v>
      </c>
      <c r="C109" s="9">
        <v>-0.99990161061855687</v>
      </c>
      <c r="D109" s="9">
        <v>-0.99990161061855687</v>
      </c>
      <c r="F109" s="126" t="s">
        <v>226</v>
      </c>
      <c r="G109" s="58"/>
      <c r="H109" s="87">
        <v>48.334809999999997</v>
      </c>
      <c r="I109" s="87">
        <v>-9.6404399999999999</v>
      </c>
      <c r="J109" s="87">
        <v>-9.6404399999999999</v>
      </c>
      <c r="K109" s="87">
        <v>0</v>
      </c>
      <c r="L109" s="87">
        <v>0</v>
      </c>
      <c r="M109" s="87">
        <v>-47.995190000000001</v>
      </c>
      <c r="N109" s="87">
        <v>-40.462719999999997</v>
      </c>
      <c r="O109" s="87">
        <v>-12.803380000000004</v>
      </c>
      <c r="P109" s="87">
        <v>-13.868380000000002</v>
      </c>
      <c r="Q109" s="87">
        <v>7.916870000000003</v>
      </c>
      <c r="R109" s="87">
        <v>35.262150000000005</v>
      </c>
      <c r="S109" s="87">
        <v>67.335689999999985</v>
      </c>
      <c r="T109" s="87">
        <v>192.77908000000002</v>
      </c>
      <c r="U109" s="87">
        <v>-3.1107400000000212</v>
      </c>
      <c r="V109" s="87">
        <v>-73.596560000000011</v>
      </c>
      <c r="W109" s="87">
        <v>-71.225849999999994</v>
      </c>
      <c r="X109" s="87">
        <v>-65.843490000000003</v>
      </c>
      <c r="Y109" s="87">
        <v>-25.61252</v>
      </c>
      <c r="Z109" s="58"/>
      <c r="AA109" s="87">
        <v>0</v>
      </c>
      <c r="AB109" s="82">
        <v>-25.61</v>
      </c>
      <c r="AC109" s="58"/>
      <c r="AD109" s="87">
        <v>0</v>
      </c>
      <c r="AE109" s="82">
        <v>-25.61</v>
      </c>
    </row>
    <row r="110" spans="1:33" ht="18" customHeight="1" x14ac:dyDescent="0.2">
      <c r="A110" s="52" t="s">
        <v>41</v>
      </c>
      <c r="B110" s="52" t="s">
        <v>23</v>
      </c>
      <c r="C110" s="9">
        <v>-2.61</v>
      </c>
      <c r="D110" s="9">
        <v>-2.61</v>
      </c>
      <c r="F110" s="128" t="s">
        <v>64</v>
      </c>
      <c r="H110" s="83">
        <v>-18.6069</v>
      </c>
      <c r="I110" s="83">
        <v>-14.946149999999999</v>
      </c>
      <c r="J110" s="83">
        <v>-14.946149999999999</v>
      </c>
      <c r="K110" s="108">
        <v>-1</v>
      </c>
      <c r="L110" s="108">
        <v>-1</v>
      </c>
      <c r="M110" s="83">
        <v>-0.65600000000000003</v>
      </c>
      <c r="N110" s="83">
        <v>-3.347</v>
      </c>
      <c r="O110" s="83">
        <v>0.12999999999999989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0.13000000000000034</v>
      </c>
      <c r="V110" s="83">
        <v>0.12999999999999989</v>
      </c>
      <c r="W110" s="83">
        <v>0</v>
      </c>
      <c r="X110" s="83">
        <v>0</v>
      </c>
      <c r="Y110" s="83">
        <v>-3.613</v>
      </c>
      <c r="AA110" s="83">
        <v>-1</v>
      </c>
      <c r="AB110" s="82">
        <v>-2.61</v>
      </c>
      <c r="AD110" s="83">
        <v>-1</v>
      </c>
      <c r="AE110" s="82">
        <v>-2.61</v>
      </c>
    </row>
    <row r="111" spans="1:33" ht="18" customHeight="1" x14ac:dyDescent="0.2">
      <c r="A111" s="52" t="s">
        <v>228</v>
      </c>
      <c r="B111" s="52" t="s">
        <v>23</v>
      </c>
      <c r="C111" s="9">
        <v>1.0000629669275474</v>
      </c>
      <c r="D111" s="9">
        <v>1.0000629669275474</v>
      </c>
      <c r="F111" s="128" t="s">
        <v>392</v>
      </c>
      <c r="H111" s="83">
        <v>33.6875</v>
      </c>
      <c r="I111" s="83">
        <v>36.683309999999999</v>
      </c>
      <c r="J111" s="83">
        <v>36.683309999999999</v>
      </c>
      <c r="K111" s="108">
        <v>0</v>
      </c>
      <c r="L111" s="108">
        <v>0</v>
      </c>
      <c r="M111" s="83">
        <v>0</v>
      </c>
      <c r="N111" s="83">
        <v>4.8181700000000003</v>
      </c>
      <c r="O111" s="83">
        <v>0</v>
      </c>
      <c r="P111" s="83">
        <v>6.7582699999999996</v>
      </c>
      <c r="Q111" s="83">
        <v>2.4384300000000003</v>
      </c>
      <c r="R111" s="83">
        <v>4.0043500000000005</v>
      </c>
      <c r="S111" s="83">
        <v>4.881969999999999</v>
      </c>
      <c r="T111" s="83">
        <v>2.1807400000000001</v>
      </c>
      <c r="U111" s="83">
        <v>2.5178900000000013</v>
      </c>
      <c r="V111" s="83">
        <v>2.8149099999999976</v>
      </c>
      <c r="W111" s="83">
        <v>1.1940900000000028</v>
      </c>
      <c r="X111" s="83">
        <v>0.78913999999999618</v>
      </c>
      <c r="Y111" s="83">
        <v>32.397959999999998</v>
      </c>
      <c r="AA111" s="83">
        <v>0</v>
      </c>
      <c r="AB111" s="82">
        <v>32.4</v>
      </c>
      <c r="AD111" s="83">
        <v>0</v>
      </c>
      <c r="AE111" s="82">
        <v>32.4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-79.329920000000001</v>
      </c>
      <c r="P112" s="83">
        <v>-224.36608999999999</v>
      </c>
      <c r="Q112" s="83">
        <v>-42.822900000000004</v>
      </c>
      <c r="R112" s="83">
        <v>67.853420000000028</v>
      </c>
      <c r="S112" s="83">
        <v>222.57670999999999</v>
      </c>
      <c r="T112" s="83">
        <v>41.142919999999989</v>
      </c>
      <c r="U112" s="83">
        <v>10.180129999999997</v>
      </c>
      <c r="V112" s="83">
        <v>-0.84587000000000057</v>
      </c>
      <c r="W112" s="83">
        <v>-1.7533599999999998</v>
      </c>
      <c r="X112" s="83">
        <v>7.36496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0.99901170730243272</v>
      </c>
      <c r="D113" s="9">
        <v>0.99901170730243272</v>
      </c>
      <c r="F113" s="128" t="s">
        <v>74</v>
      </c>
      <c r="H113" s="83">
        <v>-24.637499999999999</v>
      </c>
      <c r="I113" s="83">
        <v>-13.46749</v>
      </c>
      <c r="J113" s="83">
        <v>-13.46749</v>
      </c>
      <c r="K113" s="108">
        <v>0</v>
      </c>
      <c r="L113" s="108">
        <v>0</v>
      </c>
      <c r="M113" s="83">
        <v>5.2860699999999996</v>
      </c>
      <c r="N113" s="83">
        <v>-11.093</v>
      </c>
      <c r="O113" s="83">
        <v>11.933</v>
      </c>
      <c r="P113" s="83">
        <v>8.8817841970012523E-16</v>
      </c>
      <c r="Q113" s="83">
        <v>0</v>
      </c>
      <c r="R113" s="83">
        <v>0</v>
      </c>
      <c r="S113" s="83">
        <v>0</v>
      </c>
      <c r="T113" s="83">
        <v>0</v>
      </c>
      <c r="U113" s="83">
        <v>-0.34919000000000011</v>
      </c>
      <c r="V113" s="83">
        <v>-1.3356400000000006</v>
      </c>
      <c r="W113" s="83">
        <v>0.22337000000000007</v>
      </c>
      <c r="X113" s="83">
        <v>0</v>
      </c>
      <c r="Y113" s="83">
        <v>4.6646099999999997</v>
      </c>
      <c r="AA113" s="83">
        <v>0</v>
      </c>
      <c r="AB113" s="82">
        <v>4.66</v>
      </c>
      <c r="AD113" s="83">
        <v>0</v>
      </c>
      <c r="AE113" s="82">
        <v>4.66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20.994974772727275</v>
      </c>
      <c r="I114" s="96">
        <v>28.973834545454547</v>
      </c>
      <c r="J114" s="96">
        <v>28.973834545454544</v>
      </c>
      <c r="K114" s="134">
        <v>8.2795454545454543</v>
      </c>
      <c r="L114" s="134">
        <v>8.2795454545454543</v>
      </c>
      <c r="M114" s="96">
        <v>21.865216363636364</v>
      </c>
      <c r="N114" s="96">
        <v>35.473620000000004</v>
      </c>
      <c r="O114" s="96">
        <v>18.620814545454536</v>
      </c>
      <c r="P114" s="96">
        <v>11.088212727272735</v>
      </c>
      <c r="Q114" s="96">
        <v>-3.79750090909091</v>
      </c>
      <c r="R114" s="96">
        <v>24.654316363636362</v>
      </c>
      <c r="S114" s="96">
        <v>21.066804545454549</v>
      </c>
      <c r="T114" s="96">
        <v>33.477613636363643</v>
      </c>
      <c r="U114" s="96">
        <v>34.868792727272712</v>
      </c>
      <c r="V114" s="96">
        <v>37.681123636363644</v>
      </c>
      <c r="W114" s="96">
        <v>35.484910909090921</v>
      </c>
      <c r="X114" s="96">
        <v>31.919869090909103</v>
      </c>
      <c r="Y114" s="96">
        <v>25.200316136363639</v>
      </c>
      <c r="AA114" s="96">
        <v>8.2795454545454543</v>
      </c>
      <c r="AB114" s="95">
        <v>16.920000000000002</v>
      </c>
      <c r="AD114" s="96">
        <v>8.2795454545454543</v>
      </c>
      <c r="AE114" s="95">
        <v>16.920000000000002</v>
      </c>
    </row>
    <row r="115" spans="1:33" ht="18" customHeight="1" collapsed="1" x14ac:dyDescent="0.2">
      <c r="A115" s="52" t="s">
        <v>25</v>
      </c>
      <c r="B115" s="52" t="s">
        <v>23</v>
      </c>
      <c r="C115" s="9">
        <v>-2.0436727971452098</v>
      </c>
      <c r="D115" s="9">
        <v>-2.0436727971452098</v>
      </c>
      <c r="F115" s="128" t="s">
        <v>75</v>
      </c>
      <c r="H115" s="83">
        <v>-923.77889000000005</v>
      </c>
      <c r="I115" s="83">
        <v>-1274.84872</v>
      </c>
      <c r="J115" s="83">
        <v>-1274.84872</v>
      </c>
      <c r="K115" s="108">
        <v>-364.3</v>
      </c>
      <c r="L115" s="108">
        <v>-364.3</v>
      </c>
      <c r="M115" s="83">
        <v>-80.172460000000001</v>
      </c>
      <c r="N115" s="83">
        <v>-130.06994</v>
      </c>
      <c r="O115" s="83">
        <v>-68.27631999999997</v>
      </c>
      <c r="P115" s="83">
        <v>-40.656780000000026</v>
      </c>
      <c r="Q115" s="83">
        <v>13.924170000000004</v>
      </c>
      <c r="R115" s="83">
        <v>-90.399159999999995</v>
      </c>
      <c r="S115" s="83">
        <v>-77.244950000000017</v>
      </c>
      <c r="T115" s="83">
        <v>-122.75125000000003</v>
      </c>
      <c r="U115" s="83">
        <v>-127.85223999999994</v>
      </c>
      <c r="V115" s="83">
        <v>-138.16412000000003</v>
      </c>
      <c r="W115" s="83">
        <v>-130.11134000000004</v>
      </c>
      <c r="X115" s="83">
        <v>-117.03952000000004</v>
      </c>
      <c r="Y115" s="83">
        <v>-1108.8139100000001</v>
      </c>
      <c r="AA115" s="83">
        <v>-364.3</v>
      </c>
      <c r="AB115" s="82">
        <v>-744.51</v>
      </c>
      <c r="AD115" s="83">
        <v>-364.3</v>
      </c>
      <c r="AE115" s="82">
        <v>-744.51</v>
      </c>
    </row>
    <row r="116" spans="1:33" ht="18" customHeight="1" x14ac:dyDescent="0.2">
      <c r="A116" s="57"/>
      <c r="B116" s="57"/>
      <c r="C116" s="9">
        <v>7.7669574871543065E-2</v>
      </c>
      <c r="D116" s="9">
        <v>7.7669574871543065E-2</v>
      </c>
      <c r="F116" s="117" t="s">
        <v>280</v>
      </c>
      <c r="H116" s="296">
        <v>-12986.57388</v>
      </c>
      <c r="I116" s="296">
        <v>-13320.38651</v>
      </c>
      <c r="J116" s="296">
        <v>-13320.38651</v>
      </c>
      <c r="K116" s="111">
        <v>-13377.438999999998</v>
      </c>
      <c r="L116" s="111">
        <v>-13377.438999999998</v>
      </c>
      <c r="M116" s="296">
        <v>-1092.69767</v>
      </c>
      <c r="N116" s="296">
        <v>-1196.7827200000004</v>
      </c>
      <c r="O116" s="296">
        <v>-934.21402000000012</v>
      </c>
      <c r="P116" s="296">
        <v>-764.61052999998969</v>
      </c>
      <c r="Q116" s="296">
        <v>-828.28753000001029</v>
      </c>
      <c r="R116" s="296">
        <v>-1125.45218999999</v>
      </c>
      <c r="S116" s="296">
        <v>-779.87681000000998</v>
      </c>
      <c r="T116" s="296">
        <v>-804.36149999998997</v>
      </c>
      <c r="U116" s="296">
        <v>-1136.6825400000196</v>
      </c>
      <c r="V116" s="296">
        <v>-1282.7607999999896</v>
      </c>
      <c r="W116" s="296">
        <v>-1172.8134000000007</v>
      </c>
      <c r="X116" s="296">
        <v>-1219.8784699999997</v>
      </c>
      <c r="Y116" s="296">
        <v>-12338.418180000001</v>
      </c>
      <c r="AA116" s="296">
        <v>-13377.438999999998</v>
      </c>
      <c r="AB116" s="82">
        <v>1039.02</v>
      </c>
      <c r="AD116" s="296">
        <v>-13377.438999999998</v>
      </c>
      <c r="AE116" s="82">
        <v>1039.02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0.39648713995560736</v>
      </c>
      <c r="I117" s="78">
        <v>0.39825632504331437</v>
      </c>
      <c r="J117" s="78">
        <v>0.39825632504331437</v>
      </c>
      <c r="K117" s="131">
        <v>0.3844781517695301</v>
      </c>
      <c r="L117" s="131">
        <v>0.3844781517695301</v>
      </c>
      <c r="M117" s="78">
        <v>0.38741618698978009</v>
      </c>
      <c r="N117" s="78">
        <v>0.47819510706003271</v>
      </c>
      <c r="O117" s="78">
        <v>0.4044209533836306</v>
      </c>
      <c r="P117" s="78">
        <v>0.35077771477383718</v>
      </c>
      <c r="Q117" s="78">
        <v>0.31632174105985628</v>
      </c>
      <c r="R117" s="78">
        <v>0.40653804154846823</v>
      </c>
      <c r="S117" s="78">
        <v>0.26959069322716123</v>
      </c>
      <c r="T117" s="78">
        <v>0.29618698084707851</v>
      </c>
      <c r="U117" s="78">
        <v>0.36573220925339534</v>
      </c>
      <c r="V117" s="78">
        <v>0.3998164802482469</v>
      </c>
      <c r="W117" s="78">
        <v>0.36591026939399007</v>
      </c>
      <c r="X117" s="78">
        <v>0.3633196638064804</v>
      </c>
      <c r="Y117" s="78">
        <v>0.3662611851255741</v>
      </c>
      <c r="AA117" s="78">
        <v>0.3844781517695301</v>
      </c>
      <c r="AB117" s="79"/>
      <c r="AD117" s="78">
        <v>0.3844781517695301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325.48399999999998</v>
      </c>
      <c r="I119" s="96">
        <v>325.45400000000001</v>
      </c>
      <c r="J119" s="96">
        <v>325.45400000000001</v>
      </c>
      <c r="K119" s="134">
        <v>311.36</v>
      </c>
      <c r="L119" s="134">
        <v>311.36</v>
      </c>
      <c r="M119" s="96">
        <v>328.36799999999999</v>
      </c>
      <c r="N119" s="96">
        <v>325.536</v>
      </c>
      <c r="O119" s="96">
        <v>324.21600000000012</v>
      </c>
      <c r="P119" s="96">
        <v>323.98799999999983</v>
      </c>
      <c r="Q119" s="96">
        <v>328.42799999999988</v>
      </c>
      <c r="R119" s="96">
        <v>330.14400000000001</v>
      </c>
      <c r="S119" s="96">
        <v>330.7800000000002</v>
      </c>
      <c r="T119" s="96">
        <v>328.92000000000007</v>
      </c>
      <c r="U119" s="96">
        <v>317.17199999999957</v>
      </c>
      <c r="V119" s="96">
        <v>306.28800000000047</v>
      </c>
      <c r="W119" s="96">
        <v>320.65200000000004</v>
      </c>
      <c r="X119" s="96">
        <v>332.45999999999958</v>
      </c>
      <c r="Y119" s="96">
        <v>324.74599999999998</v>
      </c>
      <c r="AA119" s="96">
        <v>311.36</v>
      </c>
      <c r="AB119" s="95">
        <v>13.39</v>
      </c>
      <c r="AD119" s="96">
        <v>311.36</v>
      </c>
      <c r="AE119" s="95">
        <v>13.39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-6740.6047609099069</v>
      </c>
      <c r="I120" s="161">
        <v>-7010.1550449525894</v>
      </c>
      <c r="J120" s="161">
        <v>-7010.1550449525894</v>
      </c>
      <c r="K120" s="162">
        <v>-6905.5026978417254</v>
      </c>
      <c r="L120" s="162">
        <v>-6905.5026978417254</v>
      </c>
      <c r="M120" s="161">
        <v>-614.32904546118993</v>
      </c>
      <c r="N120" s="161">
        <v>-480.16809200825708</v>
      </c>
      <c r="O120" s="161">
        <v>-516.08187134502907</v>
      </c>
      <c r="P120" s="161">
        <v>-195.33439510105322</v>
      </c>
      <c r="Q120" s="161">
        <v>-223.96080723933403</v>
      </c>
      <c r="R120" s="161">
        <v>-686.20359600659117</v>
      </c>
      <c r="S120" s="161">
        <v>-435.84860027813028</v>
      </c>
      <c r="T120" s="161">
        <v>-388.28894564027718</v>
      </c>
      <c r="U120" s="161">
        <v>-618.85979846897055</v>
      </c>
      <c r="V120" s="161">
        <v>-632.3231729613949</v>
      </c>
      <c r="W120" s="161">
        <v>-646.4516048551078</v>
      </c>
      <c r="X120" s="161">
        <v>-710.65692113337036</v>
      </c>
      <c r="Y120" s="161">
        <v>-6140.620669692622</v>
      </c>
      <c r="AA120" s="161">
        <v>-6905.5026978417254</v>
      </c>
      <c r="AB120" s="163">
        <v>764.88</v>
      </c>
      <c r="AD120" s="161">
        <v>-6905.5026978417254</v>
      </c>
      <c r="AE120" s="163">
        <v>764.88</v>
      </c>
    </row>
    <row r="121" spans="1:33" ht="18" customHeight="1" x14ac:dyDescent="0.2">
      <c r="A121" s="52" t="s">
        <v>70</v>
      </c>
      <c r="B121" s="52" t="s">
        <v>23</v>
      </c>
      <c r="C121" s="9">
        <v>1.6935166358345962E-2</v>
      </c>
      <c r="D121" s="9">
        <v>1.6935166358345962E-2</v>
      </c>
      <c r="F121" s="128" t="s">
        <v>414</v>
      </c>
      <c r="H121" s="83">
        <v>-697.125</v>
      </c>
      <c r="I121" s="83">
        <v>-692.18499999999995</v>
      </c>
      <c r="J121" s="83">
        <v>-692.18499999999995</v>
      </c>
      <c r="K121" s="108">
        <v>-741.65200000000004</v>
      </c>
      <c r="L121" s="108">
        <v>-741.65200000000004</v>
      </c>
      <c r="M121" s="83">
        <v>-64.692999999999998</v>
      </c>
      <c r="N121" s="83">
        <v>-66.448999999999998</v>
      </c>
      <c r="O121" s="83">
        <v>-56.010999999999996</v>
      </c>
      <c r="P121" s="83">
        <v>-53.213000000000022</v>
      </c>
      <c r="Q121" s="83">
        <v>-23.480999999999966</v>
      </c>
      <c r="R121" s="83">
        <v>-121.58800000000002</v>
      </c>
      <c r="S121" s="83">
        <v>-54.471000000000004</v>
      </c>
      <c r="T121" s="83">
        <v>-19.245999999999981</v>
      </c>
      <c r="U121" s="83">
        <v>-81.813000000000045</v>
      </c>
      <c r="V121" s="83">
        <v>-59.004000000000019</v>
      </c>
      <c r="W121" s="83">
        <v>-56</v>
      </c>
      <c r="X121" s="83">
        <v>-73.12</v>
      </c>
      <c r="Y121" s="83">
        <v>-729.08900000000006</v>
      </c>
      <c r="AA121" s="83">
        <v>-741.65200000000004</v>
      </c>
      <c r="AB121" s="82">
        <v>12.56</v>
      </c>
      <c r="AD121" s="83">
        <v>-741.65200000000004</v>
      </c>
      <c r="AE121" s="82">
        <v>12.56</v>
      </c>
    </row>
    <row r="122" spans="1:33" ht="18" customHeight="1" x14ac:dyDescent="0.2">
      <c r="A122" s="52" t="s">
        <v>155</v>
      </c>
      <c r="B122" s="52" t="s">
        <v>23</v>
      </c>
      <c r="C122" s="9">
        <v>-1.0001927153594141</v>
      </c>
      <c r="D122" s="9">
        <v>-1.0001927153594141</v>
      </c>
      <c r="F122" s="128" t="s">
        <v>156</v>
      </c>
      <c r="H122" s="83">
        <v>-2.762</v>
      </c>
      <c r="I122" s="83">
        <v>-4.9850000000000003</v>
      </c>
      <c r="J122" s="83">
        <v>-4.9850000000000003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-0.46700000000000003</v>
      </c>
      <c r="U122" s="83">
        <v>-0.17599999999999999</v>
      </c>
      <c r="V122" s="83">
        <v>-1.9930000000000001</v>
      </c>
      <c r="W122" s="83">
        <v>-3.718</v>
      </c>
      <c r="X122" s="83">
        <v>1.165</v>
      </c>
      <c r="Y122" s="83">
        <v>-5.1890000000000001</v>
      </c>
      <c r="AA122" s="83">
        <v>0</v>
      </c>
      <c r="AB122" s="82">
        <v>-5.19</v>
      </c>
      <c r="AD122" s="83">
        <v>0</v>
      </c>
      <c r="AE122" s="82">
        <v>-5.19</v>
      </c>
    </row>
    <row r="123" spans="1:33" ht="18" customHeight="1" x14ac:dyDescent="0.2">
      <c r="A123" s="52" t="s">
        <v>71</v>
      </c>
      <c r="B123" s="52" t="s">
        <v>23</v>
      </c>
      <c r="C123" s="9">
        <v>0.15559860473307455</v>
      </c>
      <c r="D123" s="9">
        <v>0.15559860473307455</v>
      </c>
      <c r="F123" s="128" t="s">
        <v>209</v>
      </c>
      <c r="H123" s="83">
        <v>-711.74</v>
      </c>
      <c r="I123" s="83">
        <v>-719.779</v>
      </c>
      <c r="J123" s="83">
        <v>-719.779</v>
      </c>
      <c r="K123" s="108">
        <v>-675.71299999999997</v>
      </c>
      <c r="L123" s="108">
        <v>-675.71299999999997</v>
      </c>
      <c r="M123" s="83">
        <v>-56.901000000000003</v>
      </c>
      <c r="N123" s="83">
        <v>-62.734000000000002</v>
      </c>
      <c r="O123" s="83">
        <v>-51.677000000000007</v>
      </c>
      <c r="P123" s="83">
        <v>8.396000000000015</v>
      </c>
      <c r="Q123" s="83">
        <v>-28.978000000000009</v>
      </c>
      <c r="R123" s="83">
        <v>-53.653999999999996</v>
      </c>
      <c r="S123" s="83">
        <v>-41.23399999999998</v>
      </c>
      <c r="T123" s="83">
        <v>-57.013000000000034</v>
      </c>
      <c r="U123" s="83">
        <v>-43.867999999999995</v>
      </c>
      <c r="V123" s="83">
        <v>-58.743999999999971</v>
      </c>
      <c r="W123" s="83">
        <v>-53.055000000000007</v>
      </c>
      <c r="X123" s="83">
        <v>-71.111999999999966</v>
      </c>
      <c r="Y123" s="83">
        <v>-570.57399999999996</v>
      </c>
      <c r="AA123" s="83">
        <v>-675.71299999999997</v>
      </c>
      <c r="AB123" s="82">
        <v>105.14</v>
      </c>
      <c r="AD123" s="83">
        <v>-675.71299999999997</v>
      </c>
      <c r="AE123" s="82">
        <v>105.14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-0.42755942320831386</v>
      </c>
      <c r="D124" s="9">
        <v>-0.42755942320831386</v>
      </c>
      <c r="F124" s="60" t="s">
        <v>158</v>
      </c>
      <c r="G124" s="56"/>
      <c r="H124" s="88">
        <v>-11.486000000000001</v>
      </c>
      <c r="I124" s="88">
        <v>-22.631</v>
      </c>
      <c r="J124" s="88">
        <v>-22.631</v>
      </c>
      <c r="K124" s="108">
        <v>-27.809000000000001</v>
      </c>
      <c r="L124" s="108">
        <v>-27.809000000000001</v>
      </c>
      <c r="M124" s="88">
        <v>-1.2150000000000001</v>
      </c>
      <c r="N124" s="88">
        <v>-10.739000000000001</v>
      </c>
      <c r="O124" s="88">
        <v>-6.2199999999999989</v>
      </c>
      <c r="P124" s="88">
        <v>-5.3880000000000017</v>
      </c>
      <c r="Q124" s="88">
        <v>3.843</v>
      </c>
      <c r="R124" s="88">
        <v>-6.6950000000000003</v>
      </c>
      <c r="S124" s="88">
        <v>-7.57</v>
      </c>
      <c r="T124" s="88">
        <v>2.0310000000000024</v>
      </c>
      <c r="U124" s="88">
        <v>-3.5530000000000008</v>
      </c>
      <c r="V124" s="88">
        <v>-1.5670000000000002</v>
      </c>
      <c r="W124" s="88">
        <v>-1.5820000000000007</v>
      </c>
      <c r="X124" s="88">
        <v>-1.0390000000000015</v>
      </c>
      <c r="Y124" s="88">
        <v>-39.694000000000003</v>
      </c>
      <c r="Z124" s="56"/>
      <c r="AA124" s="88">
        <v>-27.809000000000001</v>
      </c>
      <c r="AB124" s="82">
        <v>-11.89</v>
      </c>
      <c r="AC124" s="56"/>
      <c r="AD124" s="88">
        <v>-27.809000000000001</v>
      </c>
      <c r="AE124" s="82">
        <v>-11.89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0.33021612266836781</v>
      </c>
      <c r="D125" s="9">
        <v>0.33021612266836781</v>
      </c>
      <c r="F125" s="60" t="s">
        <v>176</v>
      </c>
      <c r="G125" s="56"/>
      <c r="H125" s="88">
        <v>-219.428</v>
      </c>
      <c r="I125" s="88">
        <v>-204.77099999999999</v>
      </c>
      <c r="J125" s="88">
        <v>-204.77099999999999</v>
      </c>
      <c r="K125" s="108">
        <v>-216.70656</v>
      </c>
      <c r="L125" s="108">
        <v>-216.70656</v>
      </c>
      <c r="M125" s="88">
        <v>-17.359000000000002</v>
      </c>
      <c r="N125" s="88">
        <v>-7.7809999999999988</v>
      </c>
      <c r="O125" s="88">
        <v>-9.7370000000000019</v>
      </c>
      <c r="P125" s="88">
        <v>-11.756</v>
      </c>
      <c r="Q125" s="88">
        <v>6.4220000000000041</v>
      </c>
      <c r="R125" s="88">
        <v>-7.5570000000000022</v>
      </c>
      <c r="S125" s="88">
        <v>-9.5360000000000014</v>
      </c>
      <c r="T125" s="88">
        <v>-9.6359999999999957</v>
      </c>
      <c r="U125" s="88">
        <v>-22.147999999999996</v>
      </c>
      <c r="V125" s="88">
        <v>-16.567000000000007</v>
      </c>
      <c r="W125" s="88">
        <v>-21.822000000000003</v>
      </c>
      <c r="X125" s="88">
        <v>-17.674000000000007</v>
      </c>
      <c r="Y125" s="88">
        <v>-145.15100000000001</v>
      </c>
      <c r="Z125" s="56"/>
      <c r="AA125" s="88">
        <v>-216.70656</v>
      </c>
      <c r="AB125" s="82">
        <v>71.56</v>
      </c>
      <c r="AC125" s="56"/>
      <c r="AD125" s="88">
        <v>-216.70656</v>
      </c>
      <c r="AE125" s="82">
        <v>71.56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-0.33912804868206542</v>
      </c>
      <c r="D126" s="9">
        <v>-0.33912804868206542</v>
      </c>
      <c r="F126" s="60" t="s">
        <v>178</v>
      </c>
      <c r="G126" s="56"/>
      <c r="H126" s="88">
        <v>-78.271000000000001</v>
      </c>
      <c r="I126" s="88">
        <v>-85.956999999999994</v>
      </c>
      <c r="J126" s="88">
        <v>-85.956999999999994</v>
      </c>
      <c r="K126" s="108">
        <v>-61.953000000000003</v>
      </c>
      <c r="L126" s="108">
        <v>-61.953000000000003</v>
      </c>
      <c r="M126" s="88">
        <v>-13.218</v>
      </c>
      <c r="N126" s="88">
        <v>-5.3270000000000017</v>
      </c>
      <c r="O126" s="88">
        <v>-3.5579999999999998</v>
      </c>
      <c r="P126" s="88">
        <v>-1.2099999999999973</v>
      </c>
      <c r="Q126" s="88">
        <v>-0.83300000000000196</v>
      </c>
      <c r="R126" s="88">
        <v>-8.8729999999999976</v>
      </c>
      <c r="S126" s="88">
        <v>-9.4359999999999999</v>
      </c>
      <c r="T126" s="88">
        <v>-5.0840000000000032</v>
      </c>
      <c r="U126" s="88">
        <v>-3.9329999999999998</v>
      </c>
      <c r="V126" s="88">
        <v>-4.8870000000000005</v>
      </c>
      <c r="W126" s="88">
        <v>-15.752000000000002</v>
      </c>
      <c r="X126" s="88">
        <v>-10.84899999999999</v>
      </c>
      <c r="Y126" s="88">
        <v>-82.96</v>
      </c>
      <c r="Z126" s="56"/>
      <c r="AA126" s="88">
        <v>-61.953000000000003</v>
      </c>
      <c r="AB126" s="82">
        <v>-21.01</v>
      </c>
      <c r="AC126" s="56"/>
      <c r="AD126" s="88">
        <v>-61.953000000000003</v>
      </c>
      <c r="AE126" s="82">
        <v>-21.01</v>
      </c>
    </row>
    <row r="127" spans="1:33" ht="18" customHeight="1" collapsed="1" x14ac:dyDescent="0.2">
      <c r="A127" s="57"/>
      <c r="B127" s="57"/>
      <c r="C127" s="9">
        <v>0.12614670816477877</v>
      </c>
      <c r="D127" s="9">
        <v>0.12614670816477877</v>
      </c>
      <c r="F127" s="128" t="s">
        <v>158</v>
      </c>
      <c r="H127" s="83">
        <v>-309.185</v>
      </c>
      <c r="I127" s="83">
        <v>-313.35899999999998</v>
      </c>
      <c r="J127" s="83">
        <v>-313.35899999999998</v>
      </c>
      <c r="K127" s="108">
        <v>-306.46856000000002</v>
      </c>
      <c r="L127" s="108">
        <v>-306.46856000000002</v>
      </c>
      <c r="M127" s="83">
        <v>-31.792000000000002</v>
      </c>
      <c r="N127" s="83">
        <v>-23.847000000000001</v>
      </c>
      <c r="O127" s="83">
        <v>-19.515000000000001</v>
      </c>
      <c r="P127" s="83">
        <v>-18.353999999999999</v>
      </c>
      <c r="Q127" s="83">
        <v>9.4320000000000022</v>
      </c>
      <c r="R127" s="83">
        <v>-23.125</v>
      </c>
      <c r="S127" s="83">
        <v>-26.542000000000002</v>
      </c>
      <c r="T127" s="83">
        <v>-12.688999999999997</v>
      </c>
      <c r="U127" s="83">
        <v>-29.633999999999997</v>
      </c>
      <c r="V127" s="83">
        <v>-23.021000000000008</v>
      </c>
      <c r="W127" s="83">
        <v>-39.156000000000006</v>
      </c>
      <c r="X127" s="83">
        <v>-29.561999999999998</v>
      </c>
      <c r="Y127" s="83">
        <v>-267.80500000000001</v>
      </c>
      <c r="AA127" s="83">
        <v>-306.46856000000002</v>
      </c>
      <c r="AB127" s="82">
        <v>38.659999999999997</v>
      </c>
      <c r="AD127" s="83">
        <v>-306.46856000000002</v>
      </c>
      <c r="AE127" s="82">
        <v>38.659999999999997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0.15299554153314107</v>
      </c>
      <c r="D128" s="9">
        <v>0.15299554153314107</v>
      </c>
      <c r="F128" s="128" t="s">
        <v>154</v>
      </c>
      <c r="H128" s="83">
        <v>-113.071</v>
      </c>
      <c r="I128" s="83">
        <v>-131.28700000000001</v>
      </c>
      <c r="J128" s="83">
        <v>-131.28700000000001</v>
      </c>
      <c r="K128" s="108">
        <v>-109.74176</v>
      </c>
      <c r="L128" s="108">
        <v>-109.74176</v>
      </c>
      <c r="M128" s="83">
        <v>-10.016</v>
      </c>
      <c r="N128" s="83">
        <v>-5.3599999999999994</v>
      </c>
      <c r="O128" s="83">
        <v>-3.3580000000000023</v>
      </c>
      <c r="P128" s="83">
        <v>-5.3619999999999983</v>
      </c>
      <c r="Q128" s="83">
        <v>-5.3589999999999982</v>
      </c>
      <c r="R128" s="83">
        <v>-3.365000000000002</v>
      </c>
      <c r="S128" s="83">
        <v>-3.3590000000000018</v>
      </c>
      <c r="T128" s="83">
        <v>-9.3539999999999992</v>
      </c>
      <c r="U128" s="83">
        <v>-9.365000000000002</v>
      </c>
      <c r="V128" s="83">
        <v>-15.704000000000001</v>
      </c>
      <c r="W128" s="83">
        <v>-5.7090000000000032</v>
      </c>
      <c r="X128" s="83">
        <v>-16.638999999999996</v>
      </c>
      <c r="Y128" s="83">
        <v>-92.95</v>
      </c>
      <c r="AA128" s="83">
        <v>-109.74176</v>
      </c>
      <c r="AB128" s="82">
        <v>16.79</v>
      </c>
      <c r="AD128" s="83">
        <v>-109.74176</v>
      </c>
      <c r="AE128" s="82">
        <v>16.79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-0.10363560384454659</v>
      </c>
      <c r="D129" s="9">
        <v>-0.10363560384454659</v>
      </c>
      <c r="F129" s="60" t="s">
        <v>162</v>
      </c>
      <c r="G129" s="56"/>
      <c r="H129" s="88">
        <v>-157.66300000000001</v>
      </c>
      <c r="I129" s="88">
        <v>-156.53399999999999</v>
      </c>
      <c r="J129" s="88">
        <v>-156.53399999999999</v>
      </c>
      <c r="K129" s="108">
        <v>-107.685</v>
      </c>
      <c r="L129" s="108">
        <v>-107.685</v>
      </c>
      <c r="M129" s="88">
        <v>-22.852</v>
      </c>
      <c r="N129" s="88">
        <v>8.495000000000001</v>
      </c>
      <c r="O129" s="88">
        <v>-3.407</v>
      </c>
      <c r="P129" s="88">
        <v>-7.4559999999999995</v>
      </c>
      <c r="Q129" s="88">
        <v>-2.7270000000000003</v>
      </c>
      <c r="R129" s="88">
        <v>-7.0969999999999978</v>
      </c>
      <c r="S129" s="88">
        <v>-7.3109999999999999</v>
      </c>
      <c r="T129" s="88">
        <v>-11.166000000000004</v>
      </c>
      <c r="U129" s="88">
        <v>-21.024000000000001</v>
      </c>
      <c r="V129" s="88">
        <v>-16.254999999999995</v>
      </c>
      <c r="W129" s="88">
        <v>-12.596000000000004</v>
      </c>
      <c r="X129" s="88">
        <v>-15.453000000000003</v>
      </c>
      <c r="Y129" s="88">
        <v>-118.849</v>
      </c>
      <c r="Z129" s="56"/>
      <c r="AA129" s="88">
        <v>-107.685</v>
      </c>
      <c r="AB129" s="82">
        <v>-11.16</v>
      </c>
      <c r="AC129" s="56"/>
      <c r="AD129" s="88">
        <v>-107.685</v>
      </c>
      <c r="AE129" s="82">
        <v>-11.16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0.22083698437170715</v>
      </c>
      <c r="D130" s="9">
        <v>0.22083698437170715</v>
      </c>
      <c r="F130" s="60" t="s">
        <v>164</v>
      </c>
      <c r="G130" s="56"/>
      <c r="H130" s="88">
        <v>-50.978000000000002</v>
      </c>
      <c r="I130" s="88">
        <v>-112.413</v>
      </c>
      <c r="J130" s="88">
        <v>-112.413</v>
      </c>
      <c r="K130" s="108">
        <v>-90.156999999999996</v>
      </c>
      <c r="L130" s="108">
        <v>-90.156999999999996</v>
      </c>
      <c r="M130" s="88">
        <v>-23.875</v>
      </c>
      <c r="N130" s="88">
        <v>8.2539999999999996</v>
      </c>
      <c r="O130" s="88">
        <v>-21.003</v>
      </c>
      <c r="P130" s="88">
        <v>14.357000000000003</v>
      </c>
      <c r="Q130" s="88">
        <v>-6</v>
      </c>
      <c r="R130" s="88">
        <v>-4.6870000000000012</v>
      </c>
      <c r="S130" s="88">
        <v>2.0010000000000012</v>
      </c>
      <c r="T130" s="88">
        <v>-0.46799999999999997</v>
      </c>
      <c r="U130" s="88">
        <v>2.3490000000000002</v>
      </c>
      <c r="V130" s="88">
        <v>-9.2850000000000001</v>
      </c>
      <c r="W130" s="88">
        <v>-15.804000000000002</v>
      </c>
      <c r="X130" s="88">
        <v>-16.087000000000003</v>
      </c>
      <c r="Y130" s="88">
        <v>-70.248000000000005</v>
      </c>
      <c r="Z130" s="56"/>
      <c r="AA130" s="88">
        <v>-90.156999999999996</v>
      </c>
      <c r="AB130" s="82">
        <v>19.91</v>
      </c>
      <c r="AC130" s="56"/>
      <c r="AD130" s="88">
        <v>-90.156999999999996</v>
      </c>
      <c r="AE130" s="82">
        <v>19.91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1.0001198106990954</v>
      </c>
      <c r="D131" s="9">
        <v>1.0001198106990954</v>
      </c>
      <c r="F131" s="60" t="s">
        <v>168</v>
      </c>
      <c r="G131" s="56"/>
      <c r="H131" s="88">
        <v>39.07</v>
      </c>
      <c r="I131" s="88">
        <v>49.801000000000002</v>
      </c>
      <c r="J131" s="88">
        <v>49.801000000000002</v>
      </c>
      <c r="K131" s="108">
        <v>0</v>
      </c>
      <c r="L131" s="108">
        <v>0</v>
      </c>
      <c r="M131" s="88">
        <v>20.494</v>
      </c>
      <c r="N131" s="88">
        <v>0</v>
      </c>
      <c r="O131" s="88">
        <v>0</v>
      </c>
      <c r="P131" s="88">
        <v>0</v>
      </c>
      <c r="Q131" s="88">
        <v>0.17000000000000171</v>
      </c>
      <c r="R131" s="88">
        <v>1.3039999999999985</v>
      </c>
      <c r="S131" s="88">
        <v>0</v>
      </c>
      <c r="T131" s="88">
        <v>1.3150000000000013</v>
      </c>
      <c r="U131" s="88">
        <v>0</v>
      </c>
      <c r="V131" s="88">
        <v>6.6289999999999978</v>
      </c>
      <c r="W131" s="88">
        <v>0</v>
      </c>
      <c r="X131" s="88">
        <v>3.4740000000000038</v>
      </c>
      <c r="Y131" s="88">
        <v>33.386000000000003</v>
      </c>
      <c r="Z131" s="56"/>
      <c r="AA131" s="88">
        <v>0</v>
      </c>
      <c r="AB131" s="82">
        <v>33.39</v>
      </c>
      <c r="AC131" s="56"/>
      <c r="AD131" s="88">
        <v>0</v>
      </c>
      <c r="AE131" s="82">
        <v>33.39</v>
      </c>
    </row>
    <row r="132" spans="1:33" ht="18" customHeight="1" collapsed="1" x14ac:dyDescent="0.2">
      <c r="A132" s="57"/>
      <c r="B132" s="57"/>
      <c r="C132" s="9">
        <v>0.21294770574498845</v>
      </c>
      <c r="D132" s="9">
        <v>0.21294770574498845</v>
      </c>
      <c r="F132" s="128" t="s">
        <v>391</v>
      </c>
      <c r="H132" s="83">
        <v>-169.57100000000003</v>
      </c>
      <c r="I132" s="83">
        <v>-219.14600000000002</v>
      </c>
      <c r="J132" s="83">
        <v>-219.14600000000002</v>
      </c>
      <c r="K132" s="108">
        <v>-197.84199999999998</v>
      </c>
      <c r="L132" s="108">
        <v>-197.84199999999998</v>
      </c>
      <c r="M132" s="83">
        <v>-26.233000000000004</v>
      </c>
      <c r="N132" s="83">
        <v>16.749000000000002</v>
      </c>
      <c r="O132" s="83">
        <v>-24.41</v>
      </c>
      <c r="P132" s="83">
        <v>6.9010000000000034</v>
      </c>
      <c r="Q132" s="83">
        <v>-8.5569999999999986</v>
      </c>
      <c r="R132" s="83">
        <v>-10.48</v>
      </c>
      <c r="S132" s="83">
        <v>-5.3099999999999987</v>
      </c>
      <c r="T132" s="83">
        <v>-10.319000000000003</v>
      </c>
      <c r="U132" s="83">
        <v>-18.675000000000001</v>
      </c>
      <c r="V132" s="83">
        <v>-18.910999999999998</v>
      </c>
      <c r="W132" s="83">
        <v>-28.400000000000006</v>
      </c>
      <c r="X132" s="83">
        <v>-28.066000000000003</v>
      </c>
      <c r="Y132" s="83">
        <v>-155.71100000000001</v>
      </c>
      <c r="AA132" s="83">
        <v>-197.84199999999998</v>
      </c>
      <c r="AB132" s="82">
        <v>42.13</v>
      </c>
      <c r="AD132" s="83">
        <v>-197.84199999999998</v>
      </c>
      <c r="AE132" s="82">
        <v>42.13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-0.30679137175598242</v>
      </c>
      <c r="D133" s="9">
        <v>-0.30679137175598242</v>
      </c>
      <c r="F133" s="60" t="s">
        <v>166</v>
      </c>
      <c r="G133" s="56"/>
      <c r="H133" s="88">
        <v>-166.84899999999999</v>
      </c>
      <c r="I133" s="88">
        <v>-177.083</v>
      </c>
      <c r="J133" s="88">
        <v>-177.083</v>
      </c>
      <c r="K133" s="108">
        <v>-118.68</v>
      </c>
      <c r="L133" s="108">
        <v>-118.68</v>
      </c>
      <c r="M133" s="88">
        <v>-12.079000000000001</v>
      </c>
      <c r="N133" s="88">
        <v>-14.730999999999998</v>
      </c>
      <c r="O133" s="88">
        <v>-12.351000000000003</v>
      </c>
      <c r="P133" s="88">
        <v>-1.6539999999999964</v>
      </c>
      <c r="Q133" s="88">
        <v>-9.9930000000000021</v>
      </c>
      <c r="R133" s="88">
        <v>-14.333999999999996</v>
      </c>
      <c r="S133" s="88">
        <v>-12.832000000000008</v>
      </c>
      <c r="T133" s="88">
        <v>-13.611999999999995</v>
      </c>
      <c r="U133" s="88">
        <v>-12.759</v>
      </c>
      <c r="V133" s="88">
        <v>-16.182000000000002</v>
      </c>
      <c r="W133" s="88">
        <v>-16.212000000000003</v>
      </c>
      <c r="X133" s="88">
        <v>-18.347000000000008</v>
      </c>
      <c r="Y133" s="88">
        <v>-155.08600000000001</v>
      </c>
      <c r="Z133" s="56"/>
      <c r="AA133" s="88">
        <v>-118.68</v>
      </c>
      <c r="AB133" s="82">
        <v>-36.409999999999997</v>
      </c>
      <c r="AC133" s="56"/>
      <c r="AD133" s="88">
        <v>-118.68</v>
      </c>
      <c r="AE133" s="82">
        <v>-36.409999999999997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0.99948033951151916</v>
      </c>
      <c r="D134" s="9">
        <v>0.99948033951151916</v>
      </c>
      <c r="F134" s="60" t="s">
        <v>160</v>
      </c>
      <c r="G134" s="56"/>
      <c r="H134" s="88">
        <v>-7.4999999999999997E-2</v>
      </c>
      <c r="I134" s="88">
        <v>-0.11700000000000001</v>
      </c>
      <c r="J134" s="88">
        <v>-0.11700000000000001</v>
      </c>
      <c r="K134" s="108">
        <v>0</v>
      </c>
      <c r="L134" s="108">
        <v>0</v>
      </c>
      <c r="M134" s="88">
        <v>0</v>
      </c>
      <c r="N134" s="88">
        <v>5.9710000000000001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-1.1000000000000121E-2</v>
      </c>
      <c r="U134" s="88">
        <v>4.9999999999998934E-3</v>
      </c>
      <c r="V134" s="88">
        <v>-0.1120000000000001</v>
      </c>
      <c r="W134" s="88">
        <v>-1.7999999999999794E-2</v>
      </c>
      <c r="X134" s="88">
        <v>-6.2000000000000277E-2</v>
      </c>
      <c r="Y134" s="88">
        <v>5.7729999999999997</v>
      </c>
      <c r="Z134" s="56"/>
      <c r="AA134" s="88">
        <v>0</v>
      </c>
      <c r="AB134" s="82">
        <v>5.77</v>
      </c>
      <c r="AC134" s="56"/>
      <c r="AD134" s="88">
        <v>0</v>
      </c>
      <c r="AE134" s="82">
        <v>5.77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-0.99378881987577639</v>
      </c>
      <c r="D136" s="9">
        <v>-0.99378881987577639</v>
      </c>
      <c r="F136" s="60" t="s">
        <v>277</v>
      </c>
      <c r="G136" s="56"/>
      <c r="H136" s="88">
        <v>0</v>
      </c>
      <c r="I136" s="88">
        <v>-1.0760000000000001</v>
      </c>
      <c r="J136" s="88">
        <v>-1.0760000000000001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-0.48299999999999998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-0.48299999999999998</v>
      </c>
      <c r="Z136" s="56"/>
      <c r="AA136" s="88">
        <v>0</v>
      </c>
      <c r="AB136" s="82">
        <v>-0.48</v>
      </c>
      <c r="AC136" s="56"/>
      <c r="AD136" s="88">
        <v>0</v>
      </c>
      <c r="AE136" s="82">
        <v>-0.48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-1.0074626865671641</v>
      </c>
      <c r="D137" s="9">
        <v>-1.0074626865671641</v>
      </c>
      <c r="F137" s="60" t="s">
        <v>170</v>
      </c>
      <c r="G137" s="56"/>
      <c r="H137" s="88">
        <v>-1.056</v>
      </c>
      <c r="I137" s="88">
        <v>-0.66</v>
      </c>
      <c r="J137" s="88">
        <v>-0.66</v>
      </c>
      <c r="K137" s="108">
        <v>0</v>
      </c>
      <c r="L137" s="108">
        <v>0</v>
      </c>
      <c r="M137" s="88">
        <v>-1.2E-2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-0.52400000000000002</v>
      </c>
      <c r="Y137" s="88">
        <v>-0.53600000000000003</v>
      </c>
      <c r="Z137" s="56"/>
      <c r="AA137" s="88">
        <v>0</v>
      </c>
      <c r="AB137" s="82">
        <v>-0.54</v>
      </c>
      <c r="AC137" s="56"/>
      <c r="AD137" s="88">
        <v>0</v>
      </c>
      <c r="AE137" s="82">
        <v>-0.54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-1.0000679547874147</v>
      </c>
      <c r="D138" s="9">
        <v>-1.0000679547874147</v>
      </c>
      <c r="F138" s="60" t="s">
        <v>172</v>
      </c>
      <c r="G138" s="56"/>
      <c r="H138" s="88">
        <v>-56.698999999999998</v>
      </c>
      <c r="I138" s="88">
        <v>-71.567999999999998</v>
      </c>
      <c r="J138" s="88">
        <v>-71.567999999999998</v>
      </c>
      <c r="K138" s="108">
        <v>0</v>
      </c>
      <c r="L138" s="108">
        <v>0</v>
      </c>
      <c r="M138" s="88">
        <v>-1.756</v>
      </c>
      <c r="N138" s="88">
        <v>-2.1829999999999998</v>
      </c>
      <c r="O138" s="88">
        <v>0</v>
      </c>
      <c r="P138" s="88">
        <v>-12.370000000000001</v>
      </c>
      <c r="Q138" s="88">
        <v>-4.3939999999999984</v>
      </c>
      <c r="R138" s="88">
        <v>4.8330000000000002</v>
      </c>
      <c r="S138" s="88">
        <v>7.2109999999999985</v>
      </c>
      <c r="T138" s="88">
        <v>16.422000000000001</v>
      </c>
      <c r="U138" s="88">
        <v>-41.192</v>
      </c>
      <c r="V138" s="88">
        <v>-6.2070000000000007</v>
      </c>
      <c r="W138" s="88">
        <v>-4.5109999999999957</v>
      </c>
      <c r="X138" s="88">
        <v>0</v>
      </c>
      <c r="Y138" s="88">
        <v>-44.146999999999998</v>
      </c>
      <c r="Z138" s="56"/>
      <c r="AA138" s="88">
        <v>0</v>
      </c>
      <c r="AB138" s="82">
        <v>-44.15</v>
      </c>
      <c r="AC138" s="56"/>
      <c r="AD138" s="88">
        <v>0</v>
      </c>
      <c r="AE138" s="82">
        <v>-44.15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1.0000457372850347</v>
      </c>
      <c r="D139" s="9">
        <v>1.0000457372850347</v>
      </c>
      <c r="F139" s="60" t="s">
        <v>174</v>
      </c>
      <c r="G139" s="56"/>
      <c r="H139" s="88">
        <v>56.698999999999998</v>
      </c>
      <c r="I139" s="88">
        <v>71.567999999999998</v>
      </c>
      <c r="J139" s="88">
        <v>71.567999999999998</v>
      </c>
      <c r="K139" s="108">
        <v>0</v>
      </c>
      <c r="L139" s="108">
        <v>0</v>
      </c>
      <c r="M139" s="88">
        <v>1.756</v>
      </c>
      <c r="N139" s="88">
        <v>2.1829999999999998</v>
      </c>
      <c r="O139" s="88">
        <v>0</v>
      </c>
      <c r="P139" s="88">
        <v>12.370000000000001</v>
      </c>
      <c r="Q139" s="88">
        <v>4.3939999999999984</v>
      </c>
      <c r="R139" s="88">
        <v>-4.8330000000000002</v>
      </c>
      <c r="S139" s="88">
        <v>-7.6329999999999991</v>
      </c>
      <c r="T139" s="88">
        <v>-16.419</v>
      </c>
      <c r="U139" s="88">
        <v>41.192</v>
      </c>
      <c r="V139" s="88">
        <v>6.2050000000000054</v>
      </c>
      <c r="W139" s="88">
        <v>4.5129999999999981</v>
      </c>
      <c r="X139" s="88">
        <v>0</v>
      </c>
      <c r="Y139" s="88">
        <v>43.728000000000002</v>
      </c>
      <c r="Z139" s="56"/>
      <c r="AA139" s="88">
        <v>0</v>
      </c>
      <c r="AB139" s="82">
        <v>43.73</v>
      </c>
      <c r="AC139" s="56"/>
      <c r="AD139" s="88">
        <v>0</v>
      </c>
      <c r="AE139" s="82">
        <v>43.73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-22.524999999999999</v>
      </c>
      <c r="I140" s="83">
        <v>-21.806000000000001</v>
      </c>
      <c r="J140" s="83">
        <v>-21.806000000000001</v>
      </c>
      <c r="K140" s="108">
        <v>0</v>
      </c>
      <c r="L140" s="108">
        <v>0</v>
      </c>
      <c r="M140" s="83">
        <v>0</v>
      </c>
      <c r="N140" s="83">
        <v>-5.9109999999999996</v>
      </c>
      <c r="O140" s="83">
        <v>0</v>
      </c>
      <c r="P140" s="83">
        <v>0</v>
      </c>
      <c r="Q140" s="83">
        <v>-6.136000000000001</v>
      </c>
      <c r="R140" s="83">
        <v>0</v>
      </c>
      <c r="S140" s="83">
        <v>0</v>
      </c>
      <c r="T140" s="83">
        <v>-5.0079999999999991</v>
      </c>
      <c r="U140" s="83">
        <v>0</v>
      </c>
      <c r="V140" s="83">
        <v>0</v>
      </c>
      <c r="W140" s="83">
        <v>-5.0199999999999996</v>
      </c>
      <c r="X140" s="83">
        <v>1.9999999999988916E-3</v>
      </c>
      <c r="Y140" s="83">
        <v>-22.073</v>
      </c>
      <c r="AA140" s="83">
        <v>0</v>
      </c>
      <c r="AB140" s="82">
        <v>-22.07</v>
      </c>
      <c r="AD140" s="83">
        <v>0</v>
      </c>
      <c r="AE140" s="82">
        <v>-22.07</v>
      </c>
    </row>
    <row r="141" spans="1:33" ht="18" customHeight="1" x14ac:dyDescent="0.2">
      <c r="A141" s="57"/>
      <c r="B141" s="57"/>
      <c r="C141" s="9">
        <v>-0.27022244691607683</v>
      </c>
      <c r="D141" s="9">
        <v>-0.27022244691607683</v>
      </c>
      <c r="F141" s="128" t="s">
        <v>196</v>
      </c>
      <c r="H141" s="83">
        <v>-167.97999999999996</v>
      </c>
      <c r="I141" s="83">
        <v>-178.93599999999998</v>
      </c>
      <c r="J141" s="83">
        <v>-178.93599999999998</v>
      </c>
      <c r="K141" s="108">
        <v>-118.68</v>
      </c>
      <c r="L141" s="108">
        <v>-118.68</v>
      </c>
      <c r="M141" s="83">
        <v>-12.091000000000001</v>
      </c>
      <c r="N141" s="83">
        <v>-8.759999999999998</v>
      </c>
      <c r="O141" s="83">
        <v>-12.351000000000003</v>
      </c>
      <c r="P141" s="83">
        <v>-1.6539999999999964</v>
      </c>
      <c r="Q141" s="83">
        <v>-10.476000000000003</v>
      </c>
      <c r="R141" s="83">
        <v>-14.333999999999996</v>
      </c>
      <c r="S141" s="83">
        <v>-13.254000000000008</v>
      </c>
      <c r="T141" s="83">
        <v>-13.619999999999994</v>
      </c>
      <c r="U141" s="83">
        <v>-12.753999999999998</v>
      </c>
      <c r="V141" s="83">
        <v>-16.295999999999999</v>
      </c>
      <c r="W141" s="83">
        <v>-16.228000000000002</v>
      </c>
      <c r="X141" s="83">
        <v>-18.93300000000001</v>
      </c>
      <c r="Y141" s="83">
        <v>-150.751</v>
      </c>
      <c r="AA141" s="83">
        <v>-118.68</v>
      </c>
      <c r="AB141" s="82">
        <v>-32.07</v>
      </c>
      <c r="AD141" s="83">
        <v>-118.68</v>
      </c>
      <c r="AE141" s="82">
        <v>-32.07</v>
      </c>
    </row>
    <row r="142" spans="1:33" ht="18" customHeight="1" x14ac:dyDescent="0.2">
      <c r="A142" s="57"/>
      <c r="B142" s="57"/>
      <c r="C142" s="9">
        <v>7.2536251521861356E-2</v>
      </c>
      <c r="D142" s="9">
        <v>7.2536251521861356E-2</v>
      </c>
      <c r="F142" s="117" t="s">
        <v>72</v>
      </c>
      <c r="H142" s="296">
        <v>-2193.9589999999998</v>
      </c>
      <c r="I142" s="296">
        <v>-2281.4830000000002</v>
      </c>
      <c r="J142" s="296">
        <v>-2281.4830000000002</v>
      </c>
      <c r="K142" s="111">
        <v>-2150.0973199999999</v>
      </c>
      <c r="L142" s="111">
        <v>-2150.0973199999999</v>
      </c>
      <c r="M142" s="296">
        <v>-201.726</v>
      </c>
      <c r="N142" s="296">
        <v>-156.31199999999998</v>
      </c>
      <c r="O142" s="296">
        <v>-167.322</v>
      </c>
      <c r="P142" s="296">
        <v>-63.285999999999994</v>
      </c>
      <c r="Q142" s="296">
        <v>-73.554999999999964</v>
      </c>
      <c r="R142" s="296">
        <v>-226.54600000000002</v>
      </c>
      <c r="S142" s="296">
        <v>-144.17000000000002</v>
      </c>
      <c r="T142" s="296">
        <v>-127.71599999999999</v>
      </c>
      <c r="U142" s="296">
        <v>-196.28500000000005</v>
      </c>
      <c r="V142" s="296">
        <v>-193.673</v>
      </c>
      <c r="W142" s="296">
        <v>-207.28600000000006</v>
      </c>
      <c r="X142" s="296">
        <v>-236.26499999999999</v>
      </c>
      <c r="Y142" s="296">
        <v>-1994.1420000000001</v>
      </c>
      <c r="AA142" s="296">
        <v>-2150.0973199999999</v>
      </c>
      <c r="AB142" s="82">
        <v>155.96</v>
      </c>
      <c r="AD142" s="296">
        <v>-2150.0973199999999</v>
      </c>
      <c r="AE142" s="82">
        <v>155.96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6.6982757510009594E-2</v>
      </c>
      <c r="I143" s="78">
        <v>6.8212362647785962E-2</v>
      </c>
      <c r="J143" s="78">
        <v>6.8212362647785962E-2</v>
      </c>
      <c r="K143" s="131">
        <v>6.179549342129087E-2</v>
      </c>
      <c r="L143" s="131">
        <v>6.179549342129087E-2</v>
      </c>
      <c r="M143" s="78">
        <v>7.1521995408574804E-2</v>
      </c>
      <c r="N143" s="78">
        <v>6.2457146418998931E-2</v>
      </c>
      <c r="O143" s="78">
        <v>7.2433640807548383E-2</v>
      </c>
      <c r="P143" s="78">
        <v>2.9033498214021923E-2</v>
      </c>
      <c r="Q143" s="78">
        <v>2.8090542017042593E-2</v>
      </c>
      <c r="R143" s="78">
        <v>8.1833389262532877E-2</v>
      </c>
      <c r="S143" s="78">
        <v>4.9837217550499212E-2</v>
      </c>
      <c r="T143" s="78">
        <v>4.7028377720547229E-2</v>
      </c>
      <c r="U143" s="78">
        <v>6.3155493435573917E-2</v>
      </c>
      <c r="V143" s="78">
        <v>6.0364845245597896E-2</v>
      </c>
      <c r="W143" s="78">
        <v>6.467190441514617E-2</v>
      </c>
      <c r="X143" s="78">
        <v>7.0367436167012687E-2</v>
      </c>
      <c r="Y143" s="78">
        <v>5.9195336190873256E-2</v>
      </c>
      <c r="AA143" s="78">
        <v>6.179549342129087E-2</v>
      </c>
      <c r="AB143" s="79"/>
      <c r="AD143" s="78">
        <v>6.179549342129087E-2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10.177060000000001</v>
      </c>
      <c r="I145" s="96">
        <v>9.6336999999999993</v>
      </c>
      <c r="J145" s="96">
        <v>9.6336999999999993</v>
      </c>
      <c r="K145" s="134">
        <v>15.83</v>
      </c>
      <c r="L145" s="134">
        <v>15.83</v>
      </c>
      <c r="M145" s="96">
        <v>16.409039999999997</v>
      </c>
      <c r="N145" s="96">
        <v>2.8468800000000023</v>
      </c>
      <c r="O145" s="96">
        <v>13.251119999999997</v>
      </c>
      <c r="P145" s="96">
        <v>3.3336000000000032</v>
      </c>
      <c r="Q145" s="96">
        <v>4.770239999999994</v>
      </c>
      <c r="R145" s="96">
        <v>13.845599999999999</v>
      </c>
      <c r="S145" s="96">
        <v>20.976000000000006</v>
      </c>
      <c r="T145" s="96">
        <v>26.728079999999991</v>
      </c>
      <c r="U145" s="96">
        <v>25.644479999999994</v>
      </c>
      <c r="V145" s="96">
        <v>11.287200000000022</v>
      </c>
      <c r="W145" s="96">
        <v>42.089519999999986</v>
      </c>
      <c r="X145" s="96">
        <v>15.700080000000007</v>
      </c>
      <c r="Y145" s="96">
        <v>16.40682</v>
      </c>
      <c r="AA145" s="96">
        <v>15.83</v>
      </c>
      <c r="AB145" s="95">
        <v>0.57999999999999996</v>
      </c>
      <c r="AD145" s="96">
        <v>15.83</v>
      </c>
      <c r="AE145" s="95">
        <v>0.57999999999999996</v>
      </c>
    </row>
    <row r="146" spans="1:33" ht="18" customHeight="1" collapsed="1" x14ac:dyDescent="0.2">
      <c r="A146" s="52" t="s">
        <v>86</v>
      </c>
      <c r="B146" s="52" t="s">
        <v>23</v>
      </c>
      <c r="C146" s="9">
        <v>-3.6437144662034113E-2</v>
      </c>
      <c r="D146" s="9">
        <v>-3.6437144662034113E-2</v>
      </c>
      <c r="F146" s="128" t="s">
        <v>90</v>
      </c>
      <c r="H146" s="83">
        <v>-508.85300000000001</v>
      </c>
      <c r="I146" s="83">
        <v>-481.685</v>
      </c>
      <c r="J146" s="83">
        <v>-481.685</v>
      </c>
      <c r="K146" s="108">
        <v>-791.5</v>
      </c>
      <c r="L146" s="108">
        <v>-791.5</v>
      </c>
      <c r="M146" s="83">
        <v>-68.370999999999995</v>
      </c>
      <c r="N146" s="83">
        <v>-11.862000000000009</v>
      </c>
      <c r="O146" s="83">
        <v>-55.212999999999994</v>
      </c>
      <c r="P146" s="83">
        <v>-13.890000000000015</v>
      </c>
      <c r="Q146" s="83">
        <v>-19.875999999999976</v>
      </c>
      <c r="R146" s="83">
        <v>-57.69</v>
      </c>
      <c r="S146" s="83">
        <v>-87.400000000000034</v>
      </c>
      <c r="T146" s="83">
        <v>-111.36699999999996</v>
      </c>
      <c r="U146" s="83">
        <v>-106.85199999999998</v>
      </c>
      <c r="V146" s="83">
        <v>-47.030000000000086</v>
      </c>
      <c r="W146" s="83">
        <v>-175.37299999999993</v>
      </c>
      <c r="X146" s="83">
        <v>-65.41700000000003</v>
      </c>
      <c r="Y146" s="83">
        <v>-820.34100000000001</v>
      </c>
      <c r="AA146" s="83">
        <v>-791.5</v>
      </c>
      <c r="AB146" s="82">
        <v>-28.84</v>
      </c>
      <c r="AD146" s="83">
        <v>-791.5</v>
      </c>
      <c r="AE146" s="82">
        <v>-28.84</v>
      </c>
    </row>
    <row r="147" spans="1:33" ht="18" customHeight="1" x14ac:dyDescent="0.2">
      <c r="A147" s="52" t="s">
        <v>87</v>
      </c>
      <c r="B147" s="52" t="s">
        <v>23</v>
      </c>
      <c r="C147" s="9">
        <v>0.59914893617021281</v>
      </c>
      <c r="D147" s="9">
        <v>0.59914893617021281</v>
      </c>
      <c r="F147" s="128" t="s">
        <v>91</v>
      </c>
      <c r="H147" s="83">
        <v>-22.071000000000002</v>
      </c>
      <c r="I147" s="83">
        <v>-18.826000000000001</v>
      </c>
      <c r="J147" s="83">
        <v>-18.826000000000001</v>
      </c>
      <c r="K147" s="108">
        <v>-23.5</v>
      </c>
      <c r="L147" s="108">
        <v>-23.5</v>
      </c>
      <c r="M147" s="83">
        <v>-1.4690000000000001</v>
      </c>
      <c r="N147" s="83">
        <v>-4.6059999999999999</v>
      </c>
      <c r="O147" s="83">
        <v>-2.3909999999999991</v>
      </c>
      <c r="P147" s="83">
        <v>-1.4000000000000004</v>
      </c>
      <c r="Q147" s="83">
        <v>2.8000000000000469E-2</v>
      </c>
      <c r="R147" s="83">
        <v>-1.4000000000001123E-2</v>
      </c>
      <c r="S147" s="83">
        <v>0</v>
      </c>
      <c r="T147" s="83">
        <v>-0.40000000000000036</v>
      </c>
      <c r="U147" s="83">
        <v>0</v>
      </c>
      <c r="V147" s="83">
        <v>2.0200000000000014</v>
      </c>
      <c r="W147" s="83">
        <v>-0.24500000000000099</v>
      </c>
      <c r="X147" s="83">
        <v>-0.94599999999999973</v>
      </c>
      <c r="Y147" s="83">
        <v>-9.423</v>
      </c>
      <c r="AA147" s="83">
        <v>-23.5</v>
      </c>
      <c r="AB147" s="82">
        <v>14.08</v>
      </c>
      <c r="AD147" s="83">
        <v>-23.5</v>
      </c>
      <c r="AE147" s="82">
        <v>14.08</v>
      </c>
    </row>
    <row r="148" spans="1:33" ht="18" customHeight="1" x14ac:dyDescent="0.2">
      <c r="A148" s="52" t="s">
        <v>88</v>
      </c>
      <c r="B148" s="52" t="s">
        <v>23</v>
      </c>
      <c r="C148" s="9">
        <v>-0.64066037735849057</v>
      </c>
      <c r="D148" s="9">
        <v>-0.64066037735849057</v>
      </c>
      <c r="F148" s="128" t="s">
        <v>92</v>
      </c>
      <c r="H148" s="83">
        <v>-122.676</v>
      </c>
      <c r="I148" s="83">
        <v>-131.917</v>
      </c>
      <c r="J148" s="83">
        <v>-131.917</v>
      </c>
      <c r="K148" s="108">
        <v>-106</v>
      </c>
      <c r="L148" s="108">
        <v>-106</v>
      </c>
      <c r="M148" s="83">
        <v>-14.676</v>
      </c>
      <c r="N148" s="83">
        <v>-18.028999999999996</v>
      </c>
      <c r="O148" s="83">
        <v>-8.0030000000000001</v>
      </c>
      <c r="P148" s="83">
        <v>-2.8340000000000032</v>
      </c>
      <c r="Q148" s="83">
        <v>-7.0150000000000006</v>
      </c>
      <c r="R148" s="83">
        <v>-17.747</v>
      </c>
      <c r="S148" s="83">
        <v>-7.054000000000002</v>
      </c>
      <c r="T148" s="83">
        <v>-31.272999999999996</v>
      </c>
      <c r="U148" s="83">
        <v>-22.544999999999987</v>
      </c>
      <c r="V148" s="83">
        <v>-20.694000000000017</v>
      </c>
      <c r="W148" s="83">
        <v>-10.739000000000004</v>
      </c>
      <c r="X148" s="83">
        <v>-13.299999999999983</v>
      </c>
      <c r="Y148" s="83">
        <v>-173.90899999999999</v>
      </c>
      <c r="AA148" s="83">
        <v>-106</v>
      </c>
      <c r="AB148" s="82">
        <v>-67.91</v>
      </c>
      <c r="AD148" s="83">
        <v>-106</v>
      </c>
      <c r="AE148" s="82">
        <v>-67.91</v>
      </c>
    </row>
    <row r="149" spans="1:33" ht="18" customHeight="1" x14ac:dyDescent="0.2">
      <c r="A149" s="52" t="s">
        <v>211</v>
      </c>
      <c r="B149" s="52" t="s">
        <v>23</v>
      </c>
      <c r="C149" s="9">
        <v>0.3</v>
      </c>
      <c r="D149" s="9">
        <v>0.3</v>
      </c>
      <c r="F149" s="126" t="s">
        <v>146</v>
      </c>
      <c r="G149" s="58"/>
      <c r="H149" s="87">
        <v>-23.466000000000001</v>
      </c>
      <c r="I149" s="87">
        <v>-19.120999999999999</v>
      </c>
      <c r="J149" s="87">
        <v>-19.120999999999999</v>
      </c>
      <c r="K149" s="87">
        <v>-23</v>
      </c>
      <c r="L149" s="87">
        <v>-23</v>
      </c>
      <c r="M149" s="87">
        <v>-1.4139999999999999</v>
      </c>
      <c r="N149" s="87">
        <v>1.3199999999999998</v>
      </c>
      <c r="O149" s="87">
        <v>8.3266726846886741E-17</v>
      </c>
      <c r="P149" s="87">
        <v>0</v>
      </c>
      <c r="Q149" s="87">
        <v>-0.9</v>
      </c>
      <c r="R149" s="87">
        <v>-2.7869999999999999</v>
      </c>
      <c r="S149" s="87">
        <v>-2.2750000000000004</v>
      </c>
      <c r="T149" s="87">
        <v>0</v>
      </c>
      <c r="U149" s="87">
        <v>0</v>
      </c>
      <c r="V149" s="87">
        <v>-6.7779999999999996</v>
      </c>
      <c r="W149" s="87">
        <v>0</v>
      </c>
      <c r="X149" s="87">
        <v>-3.2690000000000019</v>
      </c>
      <c r="Y149" s="87">
        <v>-16.103000000000002</v>
      </c>
      <c r="Z149" s="58"/>
      <c r="AA149" s="87">
        <v>-23</v>
      </c>
      <c r="AB149" s="82">
        <v>6.9</v>
      </c>
      <c r="AC149" s="58"/>
      <c r="AD149" s="87">
        <v>-23</v>
      </c>
      <c r="AE149" s="82">
        <v>6.9</v>
      </c>
    </row>
    <row r="150" spans="1:33" ht="18" customHeight="1" x14ac:dyDescent="0.2">
      <c r="A150" s="52" t="s">
        <v>89</v>
      </c>
      <c r="B150" s="52" t="s">
        <v>23</v>
      </c>
      <c r="C150" s="9">
        <v>-1.2847058823529411</v>
      </c>
      <c r="D150" s="9">
        <v>-1.2847058823529411</v>
      </c>
      <c r="F150" s="128" t="s">
        <v>93</v>
      </c>
      <c r="H150" s="83">
        <v>-37.451000000000001</v>
      </c>
      <c r="I150" s="83">
        <v>-95.542000000000002</v>
      </c>
      <c r="J150" s="83">
        <v>-95.542000000000002</v>
      </c>
      <c r="K150" s="108">
        <v>-42.5</v>
      </c>
      <c r="L150" s="108">
        <v>-42.5</v>
      </c>
      <c r="M150" s="83">
        <v>-3.4089999999999998</v>
      </c>
      <c r="N150" s="83">
        <v>-5.080000000000001</v>
      </c>
      <c r="O150" s="83">
        <v>-3.0809999999999995</v>
      </c>
      <c r="P150" s="83">
        <v>-0.16199999999999903</v>
      </c>
      <c r="Q150" s="83">
        <v>-3.5910000000000011</v>
      </c>
      <c r="R150" s="83">
        <v>-4.6009999999999991</v>
      </c>
      <c r="S150" s="83">
        <v>-3.4439999999999991</v>
      </c>
      <c r="T150" s="83">
        <v>-26.265000000000004</v>
      </c>
      <c r="U150" s="83">
        <v>-19.330999999999996</v>
      </c>
      <c r="V150" s="83">
        <v>-10.129000000000005</v>
      </c>
      <c r="W150" s="83">
        <v>-13.265999999999991</v>
      </c>
      <c r="X150" s="83">
        <v>-4.7400000000000091</v>
      </c>
      <c r="Y150" s="83">
        <v>-97.099000000000004</v>
      </c>
      <c r="AA150" s="83">
        <v>-42.5</v>
      </c>
      <c r="AB150" s="82">
        <v>-54.6</v>
      </c>
      <c r="AD150" s="83">
        <v>-42.5</v>
      </c>
      <c r="AE150" s="82">
        <v>-54.6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-0.51300000000000001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0.9936575052854123</v>
      </c>
      <c r="D155" s="9">
        <v>0.9936575052854123</v>
      </c>
      <c r="F155" s="60" t="s">
        <v>152</v>
      </c>
      <c r="G155" s="56"/>
      <c r="H155" s="88">
        <v>0.215</v>
      </c>
      <c r="I155" s="88">
        <v>3.2719999999999998</v>
      </c>
      <c r="J155" s="88">
        <v>3.2719999999999998</v>
      </c>
      <c r="K155" s="108">
        <v>0</v>
      </c>
      <c r="L155" s="108">
        <v>0</v>
      </c>
      <c r="M155" s="88">
        <v>7.0000000000000001E-3</v>
      </c>
      <c r="N155" s="88">
        <v>1.2E-2</v>
      </c>
      <c r="O155" s="88">
        <v>0</v>
      </c>
      <c r="P155" s="88">
        <v>0</v>
      </c>
      <c r="Q155" s="88">
        <v>0</v>
      </c>
      <c r="R155" s="88">
        <v>5.000000000000001E-3</v>
      </c>
      <c r="S155" s="88">
        <v>0</v>
      </c>
      <c r="T155" s="88">
        <v>0</v>
      </c>
      <c r="U155" s="88">
        <v>5.7000000000000002E-2</v>
      </c>
      <c r="V155" s="88">
        <v>6.0999999999999985E-2</v>
      </c>
      <c r="W155" s="88">
        <v>0.33099999999999996</v>
      </c>
      <c r="X155" s="88">
        <v>0</v>
      </c>
      <c r="Y155" s="88">
        <v>0.47299999999999998</v>
      </c>
      <c r="Z155" s="56"/>
      <c r="AA155" s="88">
        <v>0</v>
      </c>
      <c r="AB155" s="82">
        <v>0.47</v>
      </c>
      <c r="AC155" s="56"/>
      <c r="AD155" s="88">
        <v>0</v>
      </c>
      <c r="AE155" s="82">
        <v>0.47</v>
      </c>
    </row>
    <row r="156" spans="1:33" ht="18" customHeight="1" collapsed="1" x14ac:dyDescent="0.2">
      <c r="A156" s="57"/>
      <c r="B156" s="57"/>
      <c r="C156" s="9">
        <v>0.9936575052854123</v>
      </c>
      <c r="D156" s="9">
        <v>0.9936575052854123</v>
      </c>
      <c r="F156" s="128" t="s">
        <v>76</v>
      </c>
      <c r="H156" s="83">
        <v>-0.29800000000000004</v>
      </c>
      <c r="I156" s="83">
        <v>3.2719999999999998</v>
      </c>
      <c r="J156" s="83">
        <v>3.2719999999999998</v>
      </c>
      <c r="K156" s="108">
        <v>0</v>
      </c>
      <c r="L156" s="108">
        <v>0</v>
      </c>
      <c r="M156" s="83">
        <v>7.0000000000000001E-3</v>
      </c>
      <c r="N156" s="83">
        <v>1.2E-2</v>
      </c>
      <c r="O156" s="83">
        <v>0</v>
      </c>
      <c r="P156" s="83">
        <v>0</v>
      </c>
      <c r="Q156" s="83">
        <v>0</v>
      </c>
      <c r="R156" s="83">
        <v>5.000000000000001E-3</v>
      </c>
      <c r="S156" s="83">
        <v>0</v>
      </c>
      <c r="T156" s="83">
        <v>0</v>
      </c>
      <c r="U156" s="83">
        <v>5.7000000000000002E-2</v>
      </c>
      <c r="V156" s="83">
        <v>6.0999999999999985E-2</v>
      </c>
      <c r="W156" s="83">
        <v>0.33099999999999996</v>
      </c>
      <c r="X156" s="83">
        <v>0</v>
      </c>
      <c r="Y156" s="83">
        <v>0.47299999999999998</v>
      </c>
      <c r="AA156" s="83">
        <v>0</v>
      </c>
      <c r="AB156" s="82">
        <v>0.47</v>
      </c>
      <c r="AD156" s="83">
        <v>0</v>
      </c>
      <c r="AE156" s="82">
        <v>0.47</v>
      </c>
    </row>
    <row r="157" spans="1:33" ht="18" customHeight="1" x14ac:dyDescent="0.2">
      <c r="A157" s="57"/>
      <c r="B157" s="57"/>
      <c r="C157" s="9">
        <v>-0.13167764825139383</v>
      </c>
      <c r="D157" s="9">
        <v>-0.13167764825139383</v>
      </c>
      <c r="F157" s="117" t="s">
        <v>281</v>
      </c>
      <c r="H157" s="296">
        <v>-714.81500000000005</v>
      </c>
      <c r="I157" s="296">
        <v>-743.81899999999996</v>
      </c>
      <c r="J157" s="296">
        <v>-743.81899999999996</v>
      </c>
      <c r="K157" s="111">
        <v>-986.5</v>
      </c>
      <c r="L157" s="111">
        <v>-986.5</v>
      </c>
      <c r="M157" s="296">
        <v>-89.331999999999994</v>
      </c>
      <c r="N157" s="296">
        <v>-38.245000000000005</v>
      </c>
      <c r="O157" s="296">
        <v>-68.688000000000002</v>
      </c>
      <c r="P157" s="296">
        <v>-18.286000000000016</v>
      </c>
      <c r="Q157" s="296">
        <v>-31.353999999999978</v>
      </c>
      <c r="R157" s="296">
        <v>-82.834000000000003</v>
      </c>
      <c r="S157" s="296">
        <v>-100.17300000000004</v>
      </c>
      <c r="T157" s="296">
        <v>-169.30499999999998</v>
      </c>
      <c r="U157" s="296">
        <v>-148.67099999999996</v>
      </c>
      <c r="V157" s="296">
        <v>-82.550000000000097</v>
      </c>
      <c r="W157" s="296">
        <v>-199.29199999999994</v>
      </c>
      <c r="X157" s="296">
        <v>-87.672000000000025</v>
      </c>
      <c r="Y157" s="296">
        <v>-1116.402</v>
      </c>
      <c r="AA157" s="296">
        <v>-986.5</v>
      </c>
      <c r="AB157" s="82">
        <v>-129.9</v>
      </c>
      <c r="AD157" s="296">
        <v>-986.5</v>
      </c>
      <c r="AE157" s="82">
        <v>-129.9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2.1823689416947858E-2</v>
      </c>
      <c r="I158" s="78">
        <v>2.2238890832109424E-2</v>
      </c>
      <c r="J158" s="78">
        <v>2.2238890832109424E-2</v>
      </c>
      <c r="K158" s="131">
        <v>2.8352788356623526E-2</v>
      </c>
      <c r="L158" s="131">
        <v>2.8352788356623526E-2</v>
      </c>
      <c r="M158" s="78">
        <v>3.1672679247289906E-2</v>
      </c>
      <c r="N158" s="78">
        <v>1.5281447136461786E-2</v>
      </c>
      <c r="O158" s="78">
        <v>2.9735013445864166E-2</v>
      </c>
      <c r="P158" s="78">
        <v>8.3890046509750241E-3</v>
      </c>
      <c r="Q158" s="78">
        <v>1.1974044652332993E-2</v>
      </c>
      <c r="R158" s="78">
        <v>2.9921459510089114E-2</v>
      </c>
      <c r="S158" s="78">
        <v>3.4628172252799884E-2</v>
      </c>
      <c r="T158" s="78">
        <v>6.2342537270015097E-2</v>
      </c>
      <c r="U158" s="78">
        <v>4.7835496164048225E-2</v>
      </c>
      <c r="V158" s="78">
        <v>2.5729543999546203E-2</v>
      </c>
      <c r="W158" s="78">
        <v>6.2177827613554726E-2</v>
      </c>
      <c r="X158" s="78">
        <v>2.611158598875982E-2</v>
      </c>
      <c r="Y158" s="78">
        <v>3.3139962808146704E-2</v>
      </c>
      <c r="AA158" s="78">
        <v>2.8352788356623526E-2</v>
      </c>
      <c r="AB158" s="79"/>
      <c r="AD158" s="78">
        <v>2.8352788356623526E-2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3.5070140280561123E-2</v>
      </c>
      <c r="D160" s="9">
        <v>3.5070140280561123E-2</v>
      </c>
      <c r="F160" s="128" t="s">
        <v>194</v>
      </c>
      <c r="H160" s="83">
        <v>-51.098999999999997</v>
      </c>
      <c r="I160" s="83">
        <v>-51.302999999999997</v>
      </c>
      <c r="J160" s="83">
        <v>-51.302999999999997</v>
      </c>
      <c r="K160" s="108">
        <v>-49.9</v>
      </c>
      <c r="L160" s="108">
        <v>-49.9</v>
      </c>
      <c r="M160" s="83">
        <v>-6.0060000000000002</v>
      </c>
      <c r="N160" s="83">
        <v>-4.9759999999999991</v>
      </c>
      <c r="O160" s="83">
        <v>-2.9060000000000006</v>
      </c>
      <c r="P160" s="83">
        <v>-3.5280000000000005</v>
      </c>
      <c r="Q160" s="83">
        <v>-2.7809999999999988</v>
      </c>
      <c r="R160" s="83">
        <v>-3.3240000000000016</v>
      </c>
      <c r="S160" s="83">
        <v>-3.416999999999998</v>
      </c>
      <c r="T160" s="83">
        <v>-4.6670000000000016</v>
      </c>
      <c r="U160" s="83">
        <v>-3.2559999999999967</v>
      </c>
      <c r="V160" s="83">
        <v>-3.1920000000000002</v>
      </c>
      <c r="W160" s="83">
        <v>-6.007000000000005</v>
      </c>
      <c r="X160" s="83">
        <v>-4.0859999999999985</v>
      </c>
      <c r="Y160" s="83">
        <v>-48.146000000000001</v>
      </c>
      <c r="AA160" s="83">
        <v>-49.9</v>
      </c>
      <c r="AB160" s="82">
        <v>1.75</v>
      </c>
      <c r="AD160" s="83">
        <v>-49.9</v>
      </c>
      <c r="AE160" s="82">
        <v>1.75</v>
      </c>
    </row>
    <row r="161" spans="1:31" ht="18" customHeight="1" x14ac:dyDescent="0.2">
      <c r="A161" s="52" t="s">
        <v>82</v>
      </c>
      <c r="B161" s="52" t="s">
        <v>23</v>
      </c>
      <c r="C161" s="9">
        <v>1.1782032400589101E-2</v>
      </c>
      <c r="D161" s="9">
        <v>1.1782032400589101E-2</v>
      </c>
      <c r="F161" s="128" t="s">
        <v>101</v>
      </c>
      <c r="H161" s="83">
        <v>-27.486000000000001</v>
      </c>
      <c r="I161" s="83">
        <v>-31.616</v>
      </c>
      <c r="J161" s="83">
        <v>-31.616</v>
      </c>
      <c r="K161" s="108">
        <v>-33.950000000000003</v>
      </c>
      <c r="L161" s="108">
        <v>-33.950000000000003</v>
      </c>
      <c r="M161" s="83">
        <v>-3.2730000000000001</v>
      </c>
      <c r="N161" s="83">
        <v>-2.2079999999999997</v>
      </c>
      <c r="O161" s="83">
        <v>-1.3920000000000003</v>
      </c>
      <c r="P161" s="83">
        <v>-0.4139999999999997</v>
      </c>
      <c r="Q161" s="83">
        <v>-3.4609999999999994</v>
      </c>
      <c r="R161" s="83">
        <v>-1.9550000000000001</v>
      </c>
      <c r="S161" s="83">
        <v>-2.6820000000000004</v>
      </c>
      <c r="T161" s="83">
        <v>-1.1420000000000012</v>
      </c>
      <c r="U161" s="83">
        <v>-0.8490000000000002</v>
      </c>
      <c r="V161" s="83">
        <v>-3.5849999999999973</v>
      </c>
      <c r="W161" s="83">
        <v>-7.5950000000000024</v>
      </c>
      <c r="X161" s="83">
        <v>-4.9909999999999961</v>
      </c>
      <c r="Y161" s="83">
        <v>-33.546999999999997</v>
      </c>
      <c r="AA161" s="83">
        <v>-33.950000000000003</v>
      </c>
      <c r="AB161" s="82">
        <v>0.4</v>
      </c>
      <c r="AD161" s="83">
        <v>-33.950000000000003</v>
      </c>
      <c r="AE161" s="82">
        <v>0.4</v>
      </c>
    </row>
    <row r="162" spans="1:31" ht="18" customHeight="1" x14ac:dyDescent="0.2">
      <c r="A162" s="52" t="s">
        <v>98</v>
      </c>
      <c r="B162" s="52" t="s">
        <v>23</v>
      </c>
      <c r="C162" s="9">
        <v>-9.5744680851063847E-3</v>
      </c>
      <c r="D162" s="9">
        <v>-9.5744680851063847E-3</v>
      </c>
      <c r="F162" s="128" t="s">
        <v>103</v>
      </c>
      <c r="H162" s="83">
        <v>-29.454999999999998</v>
      </c>
      <c r="I162" s="83">
        <v>-32.438000000000002</v>
      </c>
      <c r="J162" s="83">
        <v>-32.438000000000002</v>
      </c>
      <c r="K162" s="108">
        <v>-28.2</v>
      </c>
      <c r="L162" s="108">
        <v>-28.2</v>
      </c>
      <c r="M162" s="83">
        <v>-1.35</v>
      </c>
      <c r="N162" s="83">
        <v>-3.56</v>
      </c>
      <c r="O162" s="83">
        <v>0.75300000000000011</v>
      </c>
      <c r="P162" s="83">
        <v>0.21799999999999997</v>
      </c>
      <c r="Q162" s="83">
        <v>-0.37099999999999955</v>
      </c>
      <c r="R162" s="83">
        <v>-0.71500000000000075</v>
      </c>
      <c r="S162" s="83">
        <v>-2.2939999999999996</v>
      </c>
      <c r="T162" s="83">
        <v>-1.7000000000000002</v>
      </c>
      <c r="U162" s="83">
        <v>-2.5730000000000004</v>
      </c>
      <c r="V162" s="83">
        <v>-8.4500000000000011</v>
      </c>
      <c r="W162" s="83">
        <v>-5.8999999999999986</v>
      </c>
      <c r="X162" s="83">
        <v>-2.5240000000000009</v>
      </c>
      <c r="Y162" s="83">
        <v>-28.466000000000001</v>
      </c>
      <c r="AA162" s="83">
        <v>-28.2</v>
      </c>
      <c r="AB162" s="82">
        <v>-0.27</v>
      </c>
      <c r="AD162" s="83">
        <v>-28.2</v>
      </c>
      <c r="AE162" s="82">
        <v>-0.27</v>
      </c>
    </row>
    <row r="163" spans="1:31" ht="18" customHeight="1" x14ac:dyDescent="0.2">
      <c r="A163" s="52" t="s">
        <v>81</v>
      </c>
      <c r="B163" s="52" t="s">
        <v>23</v>
      </c>
      <c r="C163" s="9">
        <v>6.1137440758293839E-2</v>
      </c>
      <c r="D163" s="9">
        <v>6.1137440758293839E-2</v>
      </c>
      <c r="F163" s="128" t="s">
        <v>104</v>
      </c>
      <c r="H163" s="83">
        <v>-58.024000000000001</v>
      </c>
      <c r="I163" s="83">
        <v>-42.86</v>
      </c>
      <c r="J163" s="83">
        <v>-42.86</v>
      </c>
      <c r="K163" s="108">
        <v>-42.2</v>
      </c>
      <c r="L163" s="108">
        <v>-42.2</v>
      </c>
      <c r="M163" s="83">
        <v>-2.5310000000000001</v>
      </c>
      <c r="N163" s="83">
        <v>-3.8589999999999995</v>
      </c>
      <c r="O163" s="83">
        <v>-2.8330000000000011</v>
      </c>
      <c r="P163" s="83">
        <v>-2.7299999999999986</v>
      </c>
      <c r="Q163" s="83">
        <v>-0.79600000000000115</v>
      </c>
      <c r="R163" s="83">
        <v>-5.5280000000000005</v>
      </c>
      <c r="S163" s="83">
        <v>-2.8029999999999973</v>
      </c>
      <c r="T163" s="83">
        <v>-3.3020000000000032</v>
      </c>
      <c r="U163" s="83">
        <v>-3.1549999999999976</v>
      </c>
      <c r="V163" s="83">
        <v>-3.1290000000000013</v>
      </c>
      <c r="W163" s="83">
        <v>-4.0509999999999984</v>
      </c>
      <c r="X163" s="83">
        <v>-4.9010000000000034</v>
      </c>
      <c r="Y163" s="83">
        <v>-39.618000000000002</v>
      </c>
      <c r="AA163" s="83">
        <v>-42.2</v>
      </c>
      <c r="AB163" s="82">
        <v>2.58</v>
      </c>
      <c r="AD163" s="83">
        <v>-42.2</v>
      </c>
      <c r="AE163" s="82">
        <v>2.58</v>
      </c>
    </row>
    <row r="164" spans="1:31" ht="18" customHeight="1" x14ac:dyDescent="0.2">
      <c r="A164" s="52" t="s">
        <v>99</v>
      </c>
      <c r="B164" s="52" t="s">
        <v>23</v>
      </c>
      <c r="C164" s="9">
        <v>-3.7257675678906574E-2</v>
      </c>
      <c r="D164" s="9">
        <v>-3.7257675678906574E-2</v>
      </c>
      <c r="F164" s="128" t="s">
        <v>105</v>
      </c>
      <c r="H164" s="83">
        <v>-64.983999999999995</v>
      </c>
      <c r="I164" s="83">
        <v>-64.66</v>
      </c>
      <c r="J164" s="83">
        <v>-64.66</v>
      </c>
      <c r="K164" s="108">
        <v>-50.191000000000003</v>
      </c>
      <c r="L164" s="108">
        <v>-50.191000000000003</v>
      </c>
      <c r="M164" s="83">
        <v>-4.96</v>
      </c>
      <c r="N164" s="83">
        <v>-4.2990000000000004</v>
      </c>
      <c r="O164" s="83">
        <v>-4.5359999999999996</v>
      </c>
      <c r="P164" s="83">
        <v>-3.8669999999999991</v>
      </c>
      <c r="Q164" s="83">
        <v>-3.7319999999999993</v>
      </c>
      <c r="R164" s="83">
        <v>-3.7070000000000007</v>
      </c>
      <c r="S164" s="83">
        <v>-3.6120000000000019</v>
      </c>
      <c r="T164" s="83">
        <v>-5.1479999999999961</v>
      </c>
      <c r="U164" s="83">
        <v>-4.9760000000000062</v>
      </c>
      <c r="V164" s="83">
        <v>-4.2209999999999965</v>
      </c>
      <c r="W164" s="83">
        <v>-4.6910000000000025</v>
      </c>
      <c r="X164" s="83">
        <v>-4.3159999999999954</v>
      </c>
      <c r="Y164" s="83">
        <v>-52.064999999999998</v>
      </c>
      <c r="AA164" s="83">
        <v>-50.191000000000003</v>
      </c>
      <c r="AB164" s="82">
        <v>-1.87</v>
      </c>
      <c r="AD164" s="83">
        <v>-50.191000000000003</v>
      </c>
      <c r="AE164" s="82">
        <v>-1.87</v>
      </c>
    </row>
    <row r="165" spans="1:31" ht="18" customHeight="1" x14ac:dyDescent="0.2">
      <c r="A165" s="52" t="s">
        <v>132</v>
      </c>
      <c r="B165" s="52" t="s">
        <v>23</v>
      </c>
      <c r="C165" s="9">
        <v>-0.17233560090702948</v>
      </c>
      <c r="D165" s="9">
        <v>-0.17233560090702948</v>
      </c>
      <c r="F165" s="128" t="s">
        <v>133</v>
      </c>
      <c r="H165" s="83">
        <v>-7.5819999999999999</v>
      </c>
      <c r="I165" s="83">
        <v>-4.8499999999999996</v>
      </c>
      <c r="J165" s="83">
        <v>-4.8499999999999996</v>
      </c>
      <c r="K165" s="108">
        <v>-4.41</v>
      </c>
      <c r="L165" s="108">
        <v>-4.41</v>
      </c>
      <c r="M165" s="83">
        <v>-0.106</v>
      </c>
      <c r="N165" s="83">
        <v>-8.900000000000001E-2</v>
      </c>
      <c r="O165" s="83">
        <v>0</v>
      </c>
      <c r="P165" s="83">
        <v>-0.14600000000000002</v>
      </c>
      <c r="Q165" s="83">
        <v>-7.3999999999999955E-2</v>
      </c>
      <c r="R165" s="83">
        <v>-7.5000000000000011E-2</v>
      </c>
      <c r="S165" s="83">
        <v>0</v>
      </c>
      <c r="T165" s="83">
        <v>-0.15100000000000002</v>
      </c>
      <c r="U165" s="83">
        <v>-2.6920000000000002</v>
      </c>
      <c r="V165" s="83">
        <v>-7.5999999999999623E-2</v>
      </c>
      <c r="W165" s="83">
        <v>-7.7000000000000401E-2</v>
      </c>
      <c r="X165" s="83">
        <v>-1.6859999999999995</v>
      </c>
      <c r="Y165" s="83">
        <v>-5.1719999999999997</v>
      </c>
      <c r="AA165" s="83">
        <v>-4.41</v>
      </c>
      <c r="AB165" s="82">
        <v>-0.76</v>
      </c>
      <c r="AD165" s="83">
        <v>-4.41</v>
      </c>
      <c r="AE165" s="82">
        <v>-0.76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-0.7142857142857143</v>
      </c>
      <c r="D166" s="9">
        <v>-0.7142857142857143</v>
      </c>
      <c r="F166" s="60" t="s">
        <v>79</v>
      </c>
      <c r="G166" s="56"/>
      <c r="H166" s="88">
        <v>-0.95399999999999996</v>
      </c>
      <c r="I166" s="88">
        <v>-1.3320000000000001</v>
      </c>
      <c r="J166" s="88">
        <v>-1.3320000000000001</v>
      </c>
      <c r="K166" s="108">
        <v>0</v>
      </c>
      <c r="L166" s="108">
        <v>0</v>
      </c>
      <c r="M166" s="88">
        <v>-1.4E-2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-1.4E-2</v>
      </c>
      <c r="Z166" s="56"/>
      <c r="AA166" s="88">
        <v>0</v>
      </c>
      <c r="AB166" s="82">
        <v>-0.01</v>
      </c>
      <c r="AC166" s="56"/>
      <c r="AD166" s="88">
        <v>0</v>
      </c>
      <c r="AE166" s="82">
        <v>-0.01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1</v>
      </c>
      <c r="D167" s="9">
        <v>1</v>
      </c>
      <c r="F167" s="60" t="s">
        <v>197</v>
      </c>
      <c r="G167" s="56"/>
      <c r="H167" s="88">
        <v>-0.27500000000000002</v>
      </c>
      <c r="I167" s="88">
        <v>-0.44500000000000001</v>
      </c>
      <c r="J167" s="88">
        <v>-0.44500000000000001</v>
      </c>
      <c r="K167" s="108">
        <v>-0.3</v>
      </c>
      <c r="L167" s="108">
        <v>-0.3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-0.3</v>
      </c>
      <c r="AB167" s="82">
        <v>0.3</v>
      </c>
      <c r="AC167" s="56"/>
      <c r="AD167" s="88">
        <v>-0.3</v>
      </c>
      <c r="AE167" s="82">
        <v>0.3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0.12759259259259259</v>
      </c>
      <c r="D169" s="9">
        <v>0.12759259259259259</v>
      </c>
      <c r="F169" s="60" t="s">
        <v>100</v>
      </c>
      <c r="G169" s="56"/>
      <c r="H169" s="88">
        <v>-44.292000000000002</v>
      </c>
      <c r="I169" s="88">
        <v>-37.692</v>
      </c>
      <c r="J169" s="88">
        <v>-37.692</v>
      </c>
      <c r="K169" s="108">
        <v>-54</v>
      </c>
      <c r="L169" s="108">
        <v>-54</v>
      </c>
      <c r="M169" s="88">
        <v>-2.5139999999999998</v>
      </c>
      <c r="N169" s="88">
        <v>-2.4510000000000001</v>
      </c>
      <c r="O169" s="88">
        <v>-2.2549999999999999</v>
      </c>
      <c r="P169" s="88">
        <v>0</v>
      </c>
      <c r="Q169" s="88">
        <v>-6.2890000000000006</v>
      </c>
      <c r="R169" s="88">
        <v>-1.1319999999999997</v>
      </c>
      <c r="S169" s="88">
        <v>-2.1809999999999992</v>
      </c>
      <c r="T169" s="88">
        <v>-1.6720000000000006</v>
      </c>
      <c r="U169" s="88">
        <v>-1.1350000000000016</v>
      </c>
      <c r="V169" s="88">
        <v>0</v>
      </c>
      <c r="W169" s="88">
        <v>-7.0299999999999976</v>
      </c>
      <c r="X169" s="88">
        <v>-20.448999999999998</v>
      </c>
      <c r="Y169" s="88">
        <v>-47.107999999999997</v>
      </c>
      <c r="Z169" s="56"/>
      <c r="AA169" s="88">
        <v>-54</v>
      </c>
      <c r="AB169" s="82">
        <v>6.89</v>
      </c>
      <c r="AC169" s="56"/>
      <c r="AD169" s="88">
        <v>-54</v>
      </c>
      <c r="AE169" s="82">
        <v>6.89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-1.0018552875695734</v>
      </c>
      <c r="D170" s="9">
        <v>-1.0018552875695734</v>
      </c>
      <c r="F170" s="60" t="s">
        <v>182</v>
      </c>
      <c r="G170" s="56"/>
      <c r="H170" s="88">
        <v>-1.7000000000000001E-2</v>
      </c>
      <c r="I170" s="88">
        <v>-1.84</v>
      </c>
      <c r="J170" s="88">
        <v>-1.84</v>
      </c>
      <c r="K170" s="108">
        <v>0</v>
      </c>
      <c r="L170" s="108">
        <v>0</v>
      </c>
      <c r="M170" s="88">
        <v>-1.7000000000000001E-2</v>
      </c>
      <c r="N170" s="88">
        <v>-3.3000000000000002E-2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-6.7000000000000004E-2</v>
      </c>
      <c r="U170" s="88">
        <v>-3.1999999999999987E-2</v>
      </c>
      <c r="V170" s="88">
        <v>-1.0000000000000009E-2</v>
      </c>
      <c r="W170" s="88">
        <v>0</v>
      </c>
      <c r="X170" s="88">
        <v>-1.458</v>
      </c>
      <c r="Y170" s="88">
        <v>-1.617</v>
      </c>
      <c r="Z170" s="56"/>
      <c r="AA170" s="88">
        <v>0</v>
      </c>
      <c r="AB170" s="82">
        <v>-1.62</v>
      </c>
      <c r="AC170" s="56"/>
      <c r="AD170" s="88">
        <v>0</v>
      </c>
      <c r="AE170" s="82">
        <v>-1.62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0.79</v>
      </c>
      <c r="D171" s="9">
        <v>0.79</v>
      </c>
      <c r="F171" s="60" t="s">
        <v>183</v>
      </c>
      <c r="G171" s="56"/>
      <c r="H171" s="88">
        <v>-4.7859999999999996</v>
      </c>
      <c r="I171" s="88">
        <v>-5.3890000000000002</v>
      </c>
      <c r="J171" s="88">
        <v>-5.3890000000000002</v>
      </c>
      <c r="K171" s="108">
        <v>-2</v>
      </c>
      <c r="L171" s="108">
        <v>-2</v>
      </c>
      <c r="M171" s="88">
        <v>0</v>
      </c>
      <c r="N171" s="88">
        <v>-8.0000000000000002E-3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-0.41</v>
      </c>
      <c r="Y171" s="88">
        <v>-0.41799999999999998</v>
      </c>
      <c r="Z171" s="56"/>
      <c r="AA171" s="88">
        <v>-2</v>
      </c>
      <c r="AB171" s="82">
        <v>1.58</v>
      </c>
      <c r="AC171" s="56"/>
      <c r="AD171" s="88">
        <v>-2</v>
      </c>
      <c r="AE171" s="82">
        <v>1.58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-2.1000000000000001E-2</v>
      </c>
      <c r="J172" s="88">
        <v>-2.1000000000000001E-2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-0.16200000000000001</v>
      </c>
      <c r="J174" s="88">
        <v>-0.16200000000000001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-10.081</v>
      </c>
      <c r="I176" s="88">
        <v>-16.100999999999999</v>
      </c>
      <c r="J176" s="88">
        <v>-16.100999999999999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-0.39868421052631581</v>
      </c>
      <c r="D177" s="9">
        <v>-0.39868421052631581</v>
      </c>
      <c r="F177" s="60" t="s">
        <v>102</v>
      </c>
      <c r="G177" s="56"/>
      <c r="H177" s="88">
        <v>-6.7350000000000003</v>
      </c>
      <c r="I177" s="88">
        <v>-6.9660000000000002</v>
      </c>
      <c r="J177" s="88">
        <v>-6.9660000000000002</v>
      </c>
      <c r="K177" s="108">
        <v>-7.6</v>
      </c>
      <c r="L177" s="108">
        <v>-7.6</v>
      </c>
      <c r="M177" s="88">
        <v>-1.716</v>
      </c>
      <c r="N177" s="88">
        <v>-0.13800000000000012</v>
      </c>
      <c r="O177" s="88">
        <v>-1.1109999999999998</v>
      </c>
      <c r="P177" s="88">
        <v>-0.23799999999999999</v>
      </c>
      <c r="Q177" s="88">
        <v>-0.40000000000000036</v>
      </c>
      <c r="R177" s="88">
        <v>-0.20299999999999985</v>
      </c>
      <c r="S177" s="88">
        <v>-9.6000000000000085E-2</v>
      </c>
      <c r="T177" s="88">
        <v>-0.47699999999999942</v>
      </c>
      <c r="U177" s="88">
        <v>-4.0860000000000003</v>
      </c>
      <c r="V177" s="88">
        <v>-0.53500000000000014</v>
      </c>
      <c r="W177" s="88">
        <v>-0.38000000000000078</v>
      </c>
      <c r="X177" s="88">
        <v>-1.2469999999999999</v>
      </c>
      <c r="Y177" s="88">
        <v>-10.627000000000001</v>
      </c>
      <c r="Z177" s="56"/>
      <c r="AA177" s="88">
        <v>-7.5999999999999988</v>
      </c>
      <c r="AB177" s="82">
        <v>-3.03</v>
      </c>
      <c r="AC177" s="56"/>
      <c r="AD177" s="88">
        <v>-7.5999999999999988</v>
      </c>
      <c r="AE177" s="82">
        <v>-3.03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-6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0.99547511312217196</v>
      </c>
      <c r="D180" s="9">
        <v>0.99547511312217196</v>
      </c>
      <c r="F180" s="60" t="s">
        <v>191</v>
      </c>
      <c r="G180" s="56"/>
      <c r="H180" s="88">
        <v>-0.17</v>
      </c>
      <c r="I180" s="88">
        <v>2.23</v>
      </c>
      <c r="J180" s="88">
        <v>2.23</v>
      </c>
      <c r="K180" s="108">
        <v>0</v>
      </c>
      <c r="L180" s="108">
        <v>0</v>
      </c>
      <c r="M180" s="88">
        <v>1.7347234759768102E-18</v>
      </c>
      <c r="N180" s="88">
        <v>-2.775557561562891E-17</v>
      </c>
      <c r="O180" s="88">
        <v>0</v>
      </c>
      <c r="P180" s="88">
        <v>-4.5970172113385394E-17</v>
      </c>
      <c r="Q180" s="88">
        <v>0.22000000000000008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1.0000000000000009E-3</v>
      </c>
      <c r="Y180" s="88">
        <v>0.221</v>
      </c>
      <c r="Z180" s="56"/>
      <c r="AA180" s="88">
        <v>0</v>
      </c>
      <c r="AB180" s="82">
        <v>0.22</v>
      </c>
      <c r="AC180" s="56"/>
      <c r="AD180" s="88">
        <v>0</v>
      </c>
      <c r="AE180" s="82">
        <v>0.22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-1.49</v>
      </c>
      <c r="D182" s="9">
        <v>-1.49</v>
      </c>
      <c r="F182" s="60" t="s">
        <v>203</v>
      </c>
      <c r="G182" s="56"/>
      <c r="H182" s="88">
        <v>-3.5390000000000001</v>
      </c>
      <c r="I182" s="88">
        <v>-4.7409999999999997</v>
      </c>
      <c r="J182" s="88">
        <v>-4.7409999999999997</v>
      </c>
      <c r="K182" s="108">
        <v>-3</v>
      </c>
      <c r="L182" s="108">
        <v>-3</v>
      </c>
      <c r="M182" s="88">
        <v>-0.8</v>
      </c>
      <c r="N182" s="88">
        <v>-0.42100000000000004</v>
      </c>
      <c r="O182" s="88">
        <v>-1.1799999999999997</v>
      </c>
      <c r="P182" s="88">
        <v>0</v>
      </c>
      <c r="Q182" s="88">
        <v>0</v>
      </c>
      <c r="R182" s="88">
        <v>-2.2279999999999998</v>
      </c>
      <c r="S182" s="88">
        <v>-0.58900000000000041</v>
      </c>
      <c r="T182" s="88">
        <v>0</v>
      </c>
      <c r="U182" s="88">
        <v>0</v>
      </c>
      <c r="V182" s="88">
        <v>0</v>
      </c>
      <c r="W182" s="88">
        <v>-2.25</v>
      </c>
      <c r="X182" s="88">
        <v>0</v>
      </c>
      <c r="Y182" s="88">
        <v>-7.468</v>
      </c>
      <c r="Z182" s="56"/>
      <c r="AA182" s="88">
        <v>-3</v>
      </c>
      <c r="AB182" s="82">
        <v>-4.47</v>
      </c>
      <c r="AC182" s="56"/>
      <c r="AD182" s="88">
        <v>-3</v>
      </c>
      <c r="AE182" s="82">
        <v>-4.47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-0.95238095238095233</v>
      </c>
      <c r="D183" s="9">
        <v>-0.95238095238095233</v>
      </c>
      <c r="F183" s="60" t="s">
        <v>272</v>
      </c>
      <c r="G183" s="56"/>
      <c r="H183" s="88">
        <v>-0.14000000000000001</v>
      </c>
      <c r="I183" s="88">
        <v>-0.626</v>
      </c>
      <c r="J183" s="88">
        <v>-0.626</v>
      </c>
      <c r="K183" s="108">
        <v>0</v>
      </c>
      <c r="L183" s="108">
        <v>0</v>
      </c>
      <c r="M183" s="88">
        <v>0</v>
      </c>
      <c r="N183" s="88">
        <v>-4.2000000000000003E-2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-4.2000000000000003E-2</v>
      </c>
      <c r="Z183" s="56"/>
      <c r="AA183" s="88">
        <v>0</v>
      </c>
      <c r="AB183" s="82">
        <v>-0.04</v>
      </c>
      <c r="AC183" s="56"/>
      <c r="AD183" s="88">
        <v>0</v>
      </c>
      <c r="AE183" s="82">
        <v>-0.04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12.085000000000001</v>
      </c>
      <c r="I185" s="87">
        <v>5.0350000000000001</v>
      </c>
      <c r="J185" s="87">
        <v>5.0350000000000001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0.99870856650882478</v>
      </c>
      <c r="D186" s="9">
        <v>0.99870856650882478</v>
      </c>
      <c r="F186" s="126" t="s">
        <v>190</v>
      </c>
      <c r="G186" s="58"/>
      <c r="H186" s="87">
        <v>2.423</v>
      </c>
      <c r="I186" s="87">
        <v>3.2989999999999999</v>
      </c>
      <c r="J186" s="87">
        <v>3.2989999999999999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2.323</v>
      </c>
      <c r="Y186" s="87">
        <v>2.323</v>
      </c>
      <c r="Z186" s="58"/>
      <c r="AA186" s="87">
        <v>0</v>
      </c>
      <c r="AB186" s="82">
        <v>2.3199999999999998</v>
      </c>
      <c r="AC186" s="58"/>
      <c r="AD186" s="87">
        <v>0</v>
      </c>
      <c r="AE186" s="82">
        <v>2.3199999999999998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-4.09</v>
      </c>
      <c r="I187" s="87">
        <v>-0.71099999999999997</v>
      </c>
      <c r="J187" s="87">
        <v>-0.71099999999999997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3.2137518684603884E-2</v>
      </c>
      <c r="D189" s="9">
        <v>3.2137518684603884E-2</v>
      </c>
      <c r="F189" s="128" t="s">
        <v>195</v>
      </c>
      <c r="H189" s="83">
        <v>-66.570999999999998</v>
      </c>
      <c r="I189" s="83">
        <v>-65.462000000000003</v>
      </c>
      <c r="J189" s="83">
        <v>-65.462000000000003</v>
      </c>
      <c r="K189" s="108">
        <v>-66.900000000000006</v>
      </c>
      <c r="L189" s="108">
        <v>-66.900000000000006</v>
      </c>
      <c r="M189" s="83">
        <v>-5.0609999999999991</v>
      </c>
      <c r="N189" s="83">
        <v>-3.093</v>
      </c>
      <c r="O189" s="83">
        <v>-4.5459999999999994</v>
      </c>
      <c r="P189" s="83">
        <v>-0.23800000000000004</v>
      </c>
      <c r="Q189" s="83">
        <v>-6.4690000000000012</v>
      </c>
      <c r="R189" s="83">
        <v>-3.5629999999999993</v>
      </c>
      <c r="S189" s="83">
        <v>-2.8659999999999997</v>
      </c>
      <c r="T189" s="83">
        <v>-2.2160000000000002</v>
      </c>
      <c r="U189" s="83">
        <v>-5.2530000000000019</v>
      </c>
      <c r="V189" s="83">
        <v>-0.54500000000000015</v>
      </c>
      <c r="W189" s="83">
        <v>-9.6599999999999984</v>
      </c>
      <c r="X189" s="83">
        <v>-21.239999999999995</v>
      </c>
      <c r="Y189" s="83">
        <v>-64.750000000000014</v>
      </c>
      <c r="AA189" s="83">
        <v>-66.900000000000006</v>
      </c>
      <c r="AB189" s="82">
        <v>2.15</v>
      </c>
      <c r="AD189" s="83">
        <v>-66.900000000000006</v>
      </c>
      <c r="AE189" s="82">
        <v>2.15</v>
      </c>
    </row>
    <row r="190" spans="1:33" ht="18" customHeight="1" x14ac:dyDescent="0.2">
      <c r="A190" s="57"/>
      <c r="B190" s="57"/>
      <c r="C190" s="9">
        <v>1.4469575812961696E-2</v>
      </c>
      <c r="D190" s="9">
        <v>1.4469575812961696E-2</v>
      </c>
      <c r="F190" s="117" t="s">
        <v>94</v>
      </c>
      <c r="H190" s="296">
        <v>-305.20100000000002</v>
      </c>
      <c r="I190" s="296">
        <v>-293.18899999999996</v>
      </c>
      <c r="J190" s="296">
        <v>-293.18899999999996</v>
      </c>
      <c r="K190" s="111">
        <v>-275.75099999999998</v>
      </c>
      <c r="L190" s="111">
        <v>-275.75099999999998</v>
      </c>
      <c r="M190" s="296">
        <v>-23.287000000000003</v>
      </c>
      <c r="N190" s="296">
        <v>-22.084</v>
      </c>
      <c r="O190" s="296">
        <v>-15.46</v>
      </c>
      <c r="P190" s="296">
        <v>-10.704999999999998</v>
      </c>
      <c r="Q190" s="296">
        <v>-17.683999999999997</v>
      </c>
      <c r="R190" s="296">
        <v>-18.867000000000001</v>
      </c>
      <c r="S190" s="296">
        <v>-17.673999999999996</v>
      </c>
      <c r="T190" s="296">
        <v>-18.326000000000004</v>
      </c>
      <c r="U190" s="296">
        <v>-22.754000000000005</v>
      </c>
      <c r="V190" s="296">
        <v>-23.198</v>
      </c>
      <c r="W190" s="296">
        <v>-37.981000000000009</v>
      </c>
      <c r="X190" s="296">
        <v>-43.743999999999986</v>
      </c>
      <c r="Y190" s="296">
        <v>-271.76400000000001</v>
      </c>
      <c r="AA190" s="296">
        <v>-275.75099999999998</v>
      </c>
      <c r="AB190" s="82">
        <v>3.99</v>
      </c>
      <c r="AD190" s="296">
        <v>-275.75099999999998</v>
      </c>
      <c r="AE190" s="82">
        <v>3.99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9.3179519648327238E-3</v>
      </c>
      <c r="I191" s="78">
        <v>8.7658397596395484E-3</v>
      </c>
      <c r="J191" s="78">
        <v>8.7658397596395484E-3</v>
      </c>
      <c r="K191" s="131">
        <v>7.9253013098097239E-3</v>
      </c>
      <c r="L191" s="131">
        <v>7.9253013098097239E-3</v>
      </c>
      <c r="M191" s="78">
        <v>8.2564107109618073E-3</v>
      </c>
      <c r="N191" s="78">
        <v>8.8240417979244881E-3</v>
      </c>
      <c r="O191" s="78">
        <v>6.6926291036725483E-3</v>
      </c>
      <c r="P191" s="78">
        <v>4.9110956353870475E-3</v>
      </c>
      <c r="Q191" s="78">
        <v>6.7534925569897545E-3</v>
      </c>
      <c r="R191" s="78">
        <v>6.8151746453974371E-3</v>
      </c>
      <c r="S191" s="78">
        <v>6.1096135325485381E-3</v>
      </c>
      <c r="T191" s="78">
        <v>6.7481133930498037E-3</v>
      </c>
      <c r="U191" s="78">
        <v>7.3211916225541882E-3</v>
      </c>
      <c r="V191" s="78">
        <v>7.2304538061959073E-3</v>
      </c>
      <c r="W191" s="78">
        <v>1.1849828746715488E-2</v>
      </c>
      <c r="X191" s="78">
        <v>1.3028392388588248E-2</v>
      </c>
      <c r="Y191" s="78">
        <v>8.067209528998677E-3</v>
      </c>
      <c r="AA191" s="78">
        <v>7.9253013098097239E-3</v>
      </c>
      <c r="AB191" s="79"/>
      <c r="AD191" s="78">
        <v>7.9253013098097239E-3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6.4802431354561971E-2</v>
      </c>
      <c r="D193" s="9">
        <v>6.4802431354561971E-2</v>
      </c>
      <c r="E193" s="26"/>
      <c r="F193" s="122" t="s">
        <v>282</v>
      </c>
      <c r="G193" s="26"/>
      <c r="H193" s="84">
        <v>-24073.994879999998</v>
      </c>
      <c r="I193" s="84">
        <v>-24540.451509999999</v>
      </c>
      <c r="J193" s="84">
        <v>-24540.451509999999</v>
      </c>
      <c r="K193" s="130">
        <v>-25399.20132</v>
      </c>
      <c r="L193" s="130">
        <v>-25399.20132</v>
      </c>
      <c r="M193" s="84">
        <v>-2062.0566699999999</v>
      </c>
      <c r="N193" s="84">
        <v>-2099.91572</v>
      </c>
      <c r="O193" s="84">
        <v>-1548.70802</v>
      </c>
      <c r="P193" s="84">
        <v>-997.01452999998969</v>
      </c>
      <c r="Q193" s="84">
        <v>-1471.3185300000102</v>
      </c>
      <c r="R193" s="84">
        <v>-2217.1191899999899</v>
      </c>
      <c r="S193" s="84">
        <v>-1749.7058100000104</v>
      </c>
      <c r="T193" s="84">
        <v>-1737.6214999999895</v>
      </c>
      <c r="U193" s="84">
        <v>-2349.2645400000197</v>
      </c>
      <c r="V193" s="84">
        <v>-2416.5567999999898</v>
      </c>
      <c r="W193" s="84">
        <v>-2658.8114000000114</v>
      </c>
      <c r="X193" s="84">
        <v>-2445.176469999989</v>
      </c>
      <c r="Y193" s="84">
        <v>-23753.269179999999</v>
      </c>
      <c r="Z193" s="26"/>
      <c r="AA193" s="84">
        <v>-25399.201320000004</v>
      </c>
      <c r="AB193" s="82">
        <v>1645.93</v>
      </c>
      <c r="AC193" s="26"/>
      <c r="AD193" s="84">
        <v>-25399.201320000004</v>
      </c>
      <c r="AE193" s="82">
        <v>1645.93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0.73499211304507162</v>
      </c>
      <c r="I194" s="78">
        <v>0.7337167000326219</v>
      </c>
      <c r="J194" s="78">
        <v>0.7337167000326219</v>
      </c>
      <c r="K194" s="131">
        <v>0.72999308611579616</v>
      </c>
      <c r="L194" s="131">
        <v>0.72999308611579616</v>
      </c>
      <c r="M194" s="78">
        <v>0.73110262278516913</v>
      </c>
      <c r="N194" s="78">
        <v>0.8390574210015711</v>
      </c>
      <c r="O194" s="78">
        <v>0.67043521136759943</v>
      </c>
      <c r="P194" s="78">
        <v>0.45739688992997835</v>
      </c>
      <c r="Q194" s="78">
        <v>0.56189429661367207</v>
      </c>
      <c r="R194" s="78">
        <v>0.80087213067854102</v>
      </c>
      <c r="S194" s="78">
        <v>0.60484476036861312</v>
      </c>
      <c r="T194" s="78">
        <v>0.63983776689955341</v>
      </c>
      <c r="U194" s="78">
        <v>0.7558853770507058</v>
      </c>
      <c r="V194" s="78">
        <v>0.75320296199881576</v>
      </c>
      <c r="W194" s="78">
        <v>0.82953212816447652</v>
      </c>
      <c r="X194" s="78">
        <v>0.72825344071193643</v>
      </c>
      <c r="Y194" s="78">
        <v>0.70510663470425294</v>
      </c>
      <c r="AA194" s="78">
        <v>0.72999308611579627</v>
      </c>
      <c r="AB194" s="79"/>
      <c r="AD194" s="78">
        <v>0.72999308611579627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-1.2736104170729819E-2</v>
      </c>
      <c r="D196" s="9">
        <v>-1.2736104170729819E-2</v>
      </c>
      <c r="F196" s="123" t="s">
        <v>283</v>
      </c>
      <c r="H196" s="99">
        <v>8533.1871199999987</v>
      </c>
      <c r="I196" s="310">
        <v>8712.0004899999985</v>
      </c>
      <c r="J196" s="310">
        <v>8712.0004899999985</v>
      </c>
      <c r="K196" s="136">
        <v>9288.5546800000011</v>
      </c>
      <c r="L196" s="136">
        <v>9288.5546800000011</v>
      </c>
      <c r="M196" s="99">
        <v>495.86832999999979</v>
      </c>
      <c r="N196" s="99">
        <v>-175.5817199999999</v>
      </c>
      <c r="O196" s="99">
        <v>238.71397999999976</v>
      </c>
      <c r="P196" s="99">
        <v>217.65647000001013</v>
      </c>
      <c r="Q196" s="99">
        <v>576.30046999998922</v>
      </c>
      <c r="R196" s="99">
        <v>922.85981000000993</v>
      </c>
      <c r="S196" s="99">
        <v>1037.367189999989</v>
      </c>
      <c r="T196" s="99">
        <v>634.08450000001153</v>
      </c>
      <c r="U196" s="99">
        <v>1092.0874599999806</v>
      </c>
      <c r="V196" s="99">
        <v>941.35720000001174</v>
      </c>
      <c r="W196" s="99">
        <v>774.39059999998926</v>
      </c>
      <c r="X196" s="99">
        <v>2415.1455300000084</v>
      </c>
      <c r="Y196" s="99">
        <v>9170.2498200000009</v>
      </c>
      <c r="AA196" s="99">
        <v>9288.5546800000011</v>
      </c>
      <c r="AB196" s="82">
        <v>-118.3</v>
      </c>
      <c r="AD196" s="99">
        <v>9288.5546800000011</v>
      </c>
      <c r="AE196" s="82">
        <v>-118.3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0.26052282820531153</v>
      </c>
      <c r="I197" s="78">
        <v>0.26047362036516108</v>
      </c>
      <c r="J197" s="78">
        <v>0.26047362036516108</v>
      </c>
      <c r="K197" s="131">
        <v>0.26696039024933099</v>
      </c>
      <c r="L197" s="131">
        <v>0.26696039024933099</v>
      </c>
      <c r="M197" s="78">
        <v>0.17581021990976689</v>
      </c>
      <c r="N197" s="78">
        <v>-7.0156694268768027E-2</v>
      </c>
      <c r="O197" s="78">
        <v>0.10333920633903655</v>
      </c>
      <c r="P197" s="78">
        <v>9.9853502086016038E-2</v>
      </c>
      <c r="Q197" s="78">
        <v>0.2200882681935436</v>
      </c>
      <c r="R197" s="78">
        <v>0.33335722575758536</v>
      </c>
      <c r="S197" s="78">
        <v>0.35860091785932924</v>
      </c>
      <c r="T197" s="78">
        <v>0.23348652770792128</v>
      </c>
      <c r="U197" s="78">
        <v>0.35138356171435081</v>
      </c>
      <c r="V197" s="78">
        <v>0.29340631734330574</v>
      </c>
      <c r="W197" s="78">
        <v>0.24160490753445474</v>
      </c>
      <c r="X197" s="78">
        <v>0.71930924561962895</v>
      </c>
      <c r="Y197" s="78">
        <v>0.2722153292238943</v>
      </c>
      <c r="AA197" s="78">
        <v>0.26696039024933099</v>
      </c>
      <c r="AB197" s="79"/>
      <c r="AD197" s="78">
        <v>0.26696039024933099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8.7789999999999999</v>
      </c>
      <c r="I199" s="94">
        <v>11.215999999999999</v>
      </c>
      <c r="J199" s="94">
        <v>11.215999999999999</v>
      </c>
      <c r="K199" s="133">
        <v>9.34</v>
      </c>
      <c r="L199" s="133">
        <v>9.34</v>
      </c>
      <c r="M199" s="94">
        <v>9.2279999999999998</v>
      </c>
      <c r="N199" s="94">
        <v>9.168000000000001</v>
      </c>
      <c r="O199" s="94">
        <v>9.3239999999999981</v>
      </c>
      <c r="P199" s="94">
        <v>9.2760000000000034</v>
      </c>
      <c r="Q199" s="94">
        <v>9.4079999999999941</v>
      </c>
      <c r="R199" s="94">
        <v>9.132000000000005</v>
      </c>
      <c r="S199" s="94">
        <v>8.6280000000000001</v>
      </c>
      <c r="T199" s="94">
        <v>8.7120000000000033</v>
      </c>
      <c r="U199" s="94">
        <v>8.9399999999999977</v>
      </c>
      <c r="V199" s="94">
        <v>7.5120000000000005</v>
      </c>
      <c r="W199" s="94">
        <v>7.4399999999999977</v>
      </c>
      <c r="X199" s="94">
        <v>12.623999999999995</v>
      </c>
      <c r="Y199" s="94">
        <v>9.1159999999999997</v>
      </c>
      <c r="Z199" s="56"/>
      <c r="AA199" s="94">
        <v>9.34</v>
      </c>
      <c r="AB199" s="95">
        <v>-0.22</v>
      </c>
      <c r="AC199" s="56"/>
      <c r="AD199" s="94">
        <v>9.34</v>
      </c>
      <c r="AE199" s="95">
        <v>-0.22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2.069</v>
      </c>
      <c r="I200" s="94">
        <v>1.7869999999999999</v>
      </c>
      <c r="J200" s="94">
        <v>1.7869999999999999</v>
      </c>
      <c r="K200" s="133">
        <v>2.72</v>
      </c>
      <c r="L200" s="133">
        <v>2.72</v>
      </c>
      <c r="M200" s="94">
        <v>2.6760000000000002</v>
      </c>
      <c r="N200" s="94">
        <v>2.7119999999999997</v>
      </c>
      <c r="O200" s="94">
        <v>2.532</v>
      </c>
      <c r="P200" s="94">
        <v>2.7479999999999993</v>
      </c>
      <c r="Q200" s="94">
        <v>2.8079999999999998</v>
      </c>
      <c r="R200" s="94">
        <v>2.7480000000000011</v>
      </c>
      <c r="S200" s="94">
        <v>2.7600000000000016</v>
      </c>
      <c r="T200" s="94">
        <v>2.7959999999999994</v>
      </c>
      <c r="U200" s="94">
        <v>2.7719999999999985</v>
      </c>
      <c r="V200" s="94">
        <v>1.9920000000000044</v>
      </c>
      <c r="W200" s="94">
        <v>2.0159999999999947</v>
      </c>
      <c r="X200" s="94">
        <v>-0.77999999999999758</v>
      </c>
      <c r="Y200" s="94">
        <v>2.3149999999999999</v>
      </c>
      <c r="Z200" s="56"/>
      <c r="AA200" s="94">
        <v>2.72</v>
      </c>
      <c r="AB200" s="95">
        <v>-0.41</v>
      </c>
      <c r="AC200" s="56"/>
      <c r="AD200" s="94">
        <v>2.72</v>
      </c>
      <c r="AE200" s="95">
        <v>-0.41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35.052</v>
      </c>
      <c r="I201" s="94">
        <v>24.599</v>
      </c>
      <c r="J201" s="94">
        <v>24.599</v>
      </c>
      <c r="K201" s="133">
        <v>25.32</v>
      </c>
      <c r="L201" s="133">
        <v>25.32</v>
      </c>
      <c r="M201" s="94">
        <v>22.631999999999998</v>
      </c>
      <c r="N201" s="94">
        <v>22.704000000000001</v>
      </c>
      <c r="O201" s="94">
        <v>12.719999999999999</v>
      </c>
      <c r="P201" s="94">
        <v>-0.42000000000000171</v>
      </c>
      <c r="Q201" s="94">
        <v>17.603999999999999</v>
      </c>
      <c r="R201" s="94">
        <v>18.959999999999994</v>
      </c>
      <c r="S201" s="94">
        <v>22.800000000000011</v>
      </c>
      <c r="T201" s="94">
        <v>23.363999999999976</v>
      </c>
      <c r="U201" s="94">
        <v>21.828000000000031</v>
      </c>
      <c r="V201" s="94">
        <v>23.159999999999997</v>
      </c>
      <c r="W201" s="94">
        <v>24.335999999999984</v>
      </c>
      <c r="X201" s="94">
        <v>100.09200000000004</v>
      </c>
      <c r="Y201" s="94">
        <v>25.815000000000001</v>
      </c>
      <c r="Z201" s="56"/>
      <c r="AA201" s="94">
        <v>25.32</v>
      </c>
      <c r="AB201" s="95">
        <v>0.5</v>
      </c>
      <c r="AC201" s="56"/>
      <c r="AD201" s="94">
        <v>25.32</v>
      </c>
      <c r="AE201" s="95">
        <v>0.5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45.9</v>
      </c>
      <c r="I202" s="96">
        <v>37.601999999999997</v>
      </c>
      <c r="J202" s="96">
        <v>37.601999999999997</v>
      </c>
      <c r="K202" s="134">
        <v>37.380000000000003</v>
      </c>
      <c r="L202" s="134">
        <v>37.380000000000003</v>
      </c>
      <c r="M202" s="96">
        <v>34.536000000000001</v>
      </c>
      <c r="N202" s="96">
        <v>34.584000000000003</v>
      </c>
      <c r="O202" s="96">
        <v>24.575999999999993</v>
      </c>
      <c r="P202" s="96">
        <v>11.604000000000013</v>
      </c>
      <c r="Q202" s="96">
        <v>29.819999999999993</v>
      </c>
      <c r="R202" s="96">
        <v>30.840000000000003</v>
      </c>
      <c r="S202" s="96">
        <v>34.18799999999996</v>
      </c>
      <c r="T202" s="96">
        <v>34.872000000000043</v>
      </c>
      <c r="U202" s="96">
        <v>33.539999999999992</v>
      </c>
      <c r="V202" s="96">
        <v>32.663999999999987</v>
      </c>
      <c r="W202" s="96">
        <v>33.791999999999973</v>
      </c>
      <c r="X202" s="96">
        <v>111.93600000000004</v>
      </c>
      <c r="Y202" s="96">
        <v>37.246000000000002</v>
      </c>
      <c r="AA202" s="96">
        <v>37.380000000000003</v>
      </c>
      <c r="AB202" s="95">
        <v>-0.13</v>
      </c>
      <c r="AD202" s="96">
        <v>37.380000000000003</v>
      </c>
      <c r="AE202" s="95">
        <v>-0.13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55.991999999999997</v>
      </c>
      <c r="I203" s="97">
        <v>58.351999999999997</v>
      </c>
      <c r="J203" s="97">
        <v>58.351999999999997</v>
      </c>
      <c r="K203" s="134">
        <v>37.380000000000003</v>
      </c>
      <c r="L203" s="134">
        <v>37.380000000000003</v>
      </c>
      <c r="M203" s="97">
        <v>55.775999999999996</v>
      </c>
      <c r="N203" s="97">
        <v>57.335999999999999</v>
      </c>
      <c r="O203" s="97">
        <v>49.200000000000017</v>
      </c>
      <c r="P203" s="97">
        <v>33.347999999999985</v>
      </c>
      <c r="Q203" s="97">
        <v>51.216000000000008</v>
      </c>
      <c r="R203" s="97">
        <v>54.191999999999979</v>
      </c>
      <c r="S203" s="97">
        <v>55.77600000000001</v>
      </c>
      <c r="T203" s="97">
        <v>55.57200000000006</v>
      </c>
      <c r="U203" s="97">
        <v>54.635999999999967</v>
      </c>
      <c r="V203" s="97">
        <v>56.315999999999917</v>
      </c>
      <c r="W203" s="97">
        <v>56.748000000000047</v>
      </c>
      <c r="X203" s="97">
        <v>68.532000000000039</v>
      </c>
      <c r="Y203" s="97">
        <v>54.054000000000002</v>
      </c>
      <c r="Z203" s="56"/>
      <c r="AA203" s="97">
        <v>37.380000000000003</v>
      </c>
      <c r="AB203" s="98">
        <v>16.670000000000002</v>
      </c>
      <c r="AC203" s="56"/>
      <c r="AD203" s="97">
        <v>37.380000000000003</v>
      </c>
      <c r="AE203" s="98">
        <v>16.670000000000002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10.091999999999999</v>
      </c>
      <c r="I204" s="96">
        <v>20.75</v>
      </c>
      <c r="J204" s="96">
        <v>20.75</v>
      </c>
      <c r="K204" s="134">
        <v>0</v>
      </c>
      <c r="L204" s="134">
        <v>0</v>
      </c>
      <c r="M204" s="96">
        <v>21.239999999999995</v>
      </c>
      <c r="N204" s="96">
        <v>22.751999999999995</v>
      </c>
      <c r="O204" s="96">
        <v>24.624000000000024</v>
      </c>
      <c r="P204" s="96">
        <v>21.743999999999971</v>
      </c>
      <c r="Q204" s="96">
        <v>21.396000000000015</v>
      </c>
      <c r="R204" s="96">
        <v>23.351999999999975</v>
      </c>
      <c r="S204" s="96">
        <v>21.588000000000051</v>
      </c>
      <c r="T204" s="96">
        <v>20.700000000000017</v>
      </c>
      <c r="U204" s="96">
        <v>21.095999999999975</v>
      </c>
      <c r="V204" s="96">
        <v>23.65199999999993</v>
      </c>
      <c r="W204" s="96">
        <v>22.956000000000074</v>
      </c>
      <c r="X204" s="96">
        <v>-43.403999999999996</v>
      </c>
      <c r="Y204" s="96">
        <v>16.808</v>
      </c>
      <c r="AA204" s="96">
        <v>0</v>
      </c>
      <c r="AB204" s="95">
        <v>16.809999999999999</v>
      </c>
      <c r="AD204" s="96">
        <v>0</v>
      </c>
      <c r="AE204" s="95">
        <v>16.809999999999999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0.18024003429061294</v>
      </c>
      <c r="I205" s="90">
        <v>0.35560049355634771</v>
      </c>
      <c r="J205" s="90">
        <v>0.35560049355634771</v>
      </c>
      <c r="K205" s="135">
        <v>0</v>
      </c>
      <c r="L205" s="135">
        <v>0</v>
      </c>
      <c r="M205" s="90">
        <v>0.38080895008605847</v>
      </c>
      <c r="N205" s="90">
        <v>0.39681875261615734</v>
      </c>
      <c r="O205" s="90">
        <v>0.50048780487804911</v>
      </c>
      <c r="P205" s="90">
        <v>0.65203310543360871</v>
      </c>
      <c r="Q205" s="90">
        <v>0.41776007497657003</v>
      </c>
      <c r="R205" s="90">
        <v>0.43091231178033629</v>
      </c>
      <c r="S205" s="90">
        <v>0.38704819277108515</v>
      </c>
      <c r="T205" s="90">
        <v>0.37248974303606125</v>
      </c>
      <c r="U205" s="90">
        <v>0.38611904238963296</v>
      </c>
      <c r="V205" s="90">
        <v>0.41998721500106478</v>
      </c>
      <c r="W205" s="90">
        <v>0.40452526961302698</v>
      </c>
      <c r="X205" s="90">
        <v>-0.63333917002276263</v>
      </c>
      <c r="Y205" s="90">
        <v>0.31094831094831094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5.0153119648596971E-2</v>
      </c>
      <c r="D206" s="9">
        <v>5.0153119648596971E-2</v>
      </c>
      <c r="F206" s="128" t="s">
        <v>73</v>
      </c>
      <c r="H206" s="83">
        <v>-2567.5219699999998</v>
      </c>
      <c r="I206" s="83">
        <v>-2755.7277300000001</v>
      </c>
      <c r="J206" s="83">
        <v>-2755.7277300000001</v>
      </c>
      <c r="K206" s="108">
        <v>-2777.893</v>
      </c>
      <c r="L206" s="108">
        <v>-2777.893</v>
      </c>
      <c r="M206" s="83">
        <v>-235.33933999999999</v>
      </c>
      <c r="N206" s="83">
        <v>-218.08357000000001</v>
      </c>
      <c r="O206" s="83">
        <v>-193.97806000000003</v>
      </c>
      <c r="P206" s="83">
        <v>-159.36502999999993</v>
      </c>
      <c r="Q206" s="83">
        <v>-210.50477999999998</v>
      </c>
      <c r="R206" s="83">
        <v>-241.69114000000002</v>
      </c>
      <c r="S206" s="83">
        <v>-223.18757000000005</v>
      </c>
      <c r="T206" s="83">
        <v>-215.15908999999988</v>
      </c>
      <c r="U206" s="83">
        <v>-232.98722000000021</v>
      </c>
      <c r="V206" s="83">
        <v>-213.13793999999984</v>
      </c>
      <c r="W206" s="83">
        <v>-263.45558000000028</v>
      </c>
      <c r="X206" s="83">
        <v>-231.67970999999989</v>
      </c>
      <c r="Y206" s="83">
        <v>-2638.5690300000001</v>
      </c>
      <c r="AA206" s="83">
        <v>-2777.893</v>
      </c>
      <c r="AB206" s="82">
        <v>139.32</v>
      </c>
      <c r="AD206" s="83">
        <v>-2777.893</v>
      </c>
      <c r="AE206" s="82">
        <v>139.32</v>
      </c>
    </row>
    <row r="207" spans="1:37" ht="18" customHeight="1" x14ac:dyDescent="0.2">
      <c r="A207" s="52" t="s">
        <v>225</v>
      </c>
      <c r="B207" s="52" t="s">
        <v>27</v>
      </c>
      <c r="C207" s="9">
        <v>-1.0020287990499321</v>
      </c>
      <c r="D207" s="9">
        <v>-1.0020287990499321</v>
      </c>
      <c r="F207" s="126" t="s">
        <v>226</v>
      </c>
      <c r="G207" s="58"/>
      <c r="H207" s="87">
        <v>-32.91095</v>
      </c>
      <c r="I207" s="87">
        <v>11.38044</v>
      </c>
      <c r="J207" s="87">
        <v>11.38044</v>
      </c>
      <c r="K207" s="87">
        <v>0</v>
      </c>
      <c r="L207" s="87">
        <v>0</v>
      </c>
      <c r="M207" s="87">
        <v>-18.129339999999999</v>
      </c>
      <c r="N207" s="87">
        <v>-9.1167900000000017</v>
      </c>
      <c r="O207" s="87">
        <v>-5.6165499999999966</v>
      </c>
      <c r="P207" s="87">
        <v>3.8903299999999987</v>
      </c>
      <c r="Q207" s="87">
        <v>-1.6975900000000017</v>
      </c>
      <c r="R207" s="87">
        <v>-1.1551000000000009</v>
      </c>
      <c r="S207" s="87">
        <v>17.5625</v>
      </c>
      <c r="T207" s="87">
        <v>49.255029999999998</v>
      </c>
      <c r="U207" s="87">
        <v>4.2650000000001853E-2</v>
      </c>
      <c r="V207" s="87">
        <v>-14.473179999999999</v>
      </c>
      <c r="W207" s="87">
        <v>-9.8359199999999998</v>
      </c>
      <c r="X207" s="87">
        <v>-11.534399999999996</v>
      </c>
      <c r="Y207" s="87">
        <v>-0.80835999999999697</v>
      </c>
      <c r="Z207" s="58"/>
      <c r="AA207" s="87">
        <v>0</v>
      </c>
      <c r="AB207" s="82">
        <v>-0.81</v>
      </c>
      <c r="AC207" s="58"/>
      <c r="AD207" s="87">
        <v>0</v>
      </c>
      <c r="AE207" s="82">
        <v>-0.81</v>
      </c>
    </row>
    <row r="208" spans="1:37" ht="18" customHeight="1" x14ac:dyDescent="0.2">
      <c r="A208" s="52" t="s">
        <v>41</v>
      </c>
      <c r="B208" s="52" t="s">
        <v>27</v>
      </c>
      <c r="C208" s="9">
        <v>-1.4622600412395088E-2</v>
      </c>
      <c r="D208" s="9">
        <v>-1.4622600412395088E-2</v>
      </c>
      <c r="F208" s="128" t="s">
        <v>64</v>
      </c>
      <c r="H208" s="83">
        <v>606.03003999999999</v>
      </c>
      <c r="I208" s="83">
        <v>673.93988000000002</v>
      </c>
      <c r="J208" s="83">
        <v>673.93988000000002</v>
      </c>
      <c r="K208" s="108">
        <v>688.66</v>
      </c>
      <c r="L208" s="108">
        <v>688.66</v>
      </c>
      <c r="M208" s="83">
        <v>56.55</v>
      </c>
      <c r="N208" s="83">
        <v>56.548000000000002</v>
      </c>
      <c r="O208" s="83">
        <v>56.55</v>
      </c>
      <c r="P208" s="83">
        <v>56.549000000000007</v>
      </c>
      <c r="Q208" s="83">
        <v>56.548999999999978</v>
      </c>
      <c r="R208" s="83">
        <v>56.549000000000035</v>
      </c>
      <c r="S208" s="83">
        <v>56.550000000000011</v>
      </c>
      <c r="T208" s="83">
        <v>56.547999999999945</v>
      </c>
      <c r="U208" s="83">
        <v>56.550000000000011</v>
      </c>
      <c r="V208" s="83">
        <v>56.548999999999978</v>
      </c>
      <c r="W208" s="83">
        <v>56.549000000000092</v>
      </c>
      <c r="X208" s="83">
        <v>56.548999999999978</v>
      </c>
      <c r="Y208" s="83">
        <v>678.59</v>
      </c>
      <c r="AA208" s="83">
        <v>688.66</v>
      </c>
      <c r="AB208" s="82">
        <v>-10.07</v>
      </c>
      <c r="AD208" s="83">
        <v>688.66</v>
      </c>
      <c r="AE208" s="82">
        <v>-10.07</v>
      </c>
    </row>
    <row r="209" spans="1:31" ht="18" customHeight="1" x14ac:dyDescent="0.2">
      <c r="A209" s="52" t="s">
        <v>228</v>
      </c>
      <c r="B209" s="52" t="s">
        <v>27</v>
      </c>
      <c r="C209" s="9">
        <v>0.99784650800133656</v>
      </c>
      <c r="D209" s="9">
        <v>0.99784650800133656</v>
      </c>
      <c r="F209" s="128" t="s">
        <v>392</v>
      </c>
      <c r="H209" s="83">
        <v>4.6087499999999997</v>
      </c>
      <c r="I209" s="83">
        <v>2.7943799999999999</v>
      </c>
      <c r="J209" s="83">
        <v>2.7943799999999999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0.56630999999999998</v>
      </c>
      <c r="S209" s="83">
        <v>0.62452000000000008</v>
      </c>
      <c r="T209" s="83">
        <v>0.18114999999999992</v>
      </c>
      <c r="U209" s="83">
        <v>0.63058999999999998</v>
      </c>
      <c r="V209" s="83">
        <v>0.15207000000000015</v>
      </c>
      <c r="W209" s="83">
        <v>0</v>
      </c>
      <c r="X209" s="83">
        <v>0</v>
      </c>
      <c r="Y209" s="83">
        <v>2.1546400000000001</v>
      </c>
      <c r="AA209" s="83">
        <v>0</v>
      </c>
      <c r="AB209" s="82">
        <v>2.15</v>
      </c>
      <c r="AD209" s="83">
        <v>0</v>
      </c>
      <c r="AE209" s="82">
        <v>2.15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-9.7040000000000006</v>
      </c>
      <c r="P210" s="83">
        <v>-31.548560000000002</v>
      </c>
      <c r="Q210" s="83">
        <v>-4.6744500000000002</v>
      </c>
      <c r="R210" s="83">
        <v>8.3370200000000025</v>
      </c>
      <c r="S210" s="83">
        <v>31.259509999999999</v>
      </c>
      <c r="T210" s="83">
        <v>4.674450000000002</v>
      </c>
      <c r="U210" s="83">
        <v>1.3669799999999994</v>
      </c>
      <c r="V210" s="83">
        <v>5.5511151231257827E-17</v>
      </c>
      <c r="W210" s="83">
        <v>0</v>
      </c>
      <c r="X210" s="83">
        <v>0.28904999999999997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-0.52931034482758621</v>
      </c>
      <c r="D211" s="9">
        <v>-0.52931034482758621</v>
      </c>
      <c r="F211" s="128" t="s">
        <v>74</v>
      </c>
      <c r="H211" s="83">
        <v>-36.370910000000002</v>
      </c>
      <c r="I211" s="83">
        <v>-28.22587</v>
      </c>
      <c r="J211" s="83">
        <v>-28.22587</v>
      </c>
      <c r="K211" s="108">
        <v>-5.8</v>
      </c>
      <c r="L211" s="108">
        <v>-5.8</v>
      </c>
      <c r="M211" s="83">
        <v>-2.16248</v>
      </c>
      <c r="N211" s="83">
        <v>-4.0169999999999995</v>
      </c>
      <c r="O211" s="83">
        <v>-17.203659999999999</v>
      </c>
      <c r="P211" s="83">
        <v>-3.5527136788005009E-15</v>
      </c>
      <c r="Q211" s="83">
        <v>-0.6059999999999981</v>
      </c>
      <c r="R211" s="83">
        <v>-8.2655999999999992</v>
      </c>
      <c r="S211" s="83">
        <v>-1.8867100000000008</v>
      </c>
      <c r="T211" s="83">
        <v>-0.2090999999999994</v>
      </c>
      <c r="U211" s="83">
        <v>-0.60139999999999816</v>
      </c>
      <c r="V211" s="83">
        <v>12.254999999999995</v>
      </c>
      <c r="W211" s="83">
        <v>11.773900000000001</v>
      </c>
      <c r="X211" s="83">
        <v>2.0489999999999995</v>
      </c>
      <c r="Y211" s="83">
        <v>-8.8740500000000004</v>
      </c>
      <c r="AA211" s="83">
        <v>-5.8</v>
      </c>
      <c r="AB211" s="82">
        <v>-3.07</v>
      </c>
      <c r="AD211" s="83">
        <v>-5.8</v>
      </c>
      <c r="AE211" s="82">
        <v>-3.07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0.32535386363636359</v>
      </c>
      <c r="I212" s="96">
        <v>0.88170681818181817</v>
      </c>
      <c r="J212" s="96">
        <v>0.88170681818181817</v>
      </c>
      <c r="K212" s="134">
        <v>0</v>
      </c>
      <c r="L212" s="134">
        <v>0</v>
      </c>
      <c r="M212" s="96">
        <v>2.4562363636363638</v>
      </c>
      <c r="N212" s="96">
        <v>2.4716645454545456</v>
      </c>
      <c r="O212" s="96">
        <v>5.0822372727272729</v>
      </c>
      <c r="P212" s="96">
        <v>-2.9098990909090903</v>
      </c>
      <c r="Q212" s="96">
        <v>-3.440454545454618E-2</v>
      </c>
      <c r="R212" s="96">
        <v>2.1117599999999994</v>
      </c>
      <c r="S212" s="96">
        <v>2.3617036363636377</v>
      </c>
      <c r="T212" s="96">
        <v>1.3028563636363624</v>
      </c>
      <c r="U212" s="96">
        <v>3.8736272727272745</v>
      </c>
      <c r="V212" s="96">
        <v>9.9242727272727258</v>
      </c>
      <c r="W212" s="96">
        <v>9.306359999999998</v>
      </c>
      <c r="X212" s="96">
        <v>12.427690909090915</v>
      </c>
      <c r="Y212" s="96">
        <v>4.0311754545454548</v>
      </c>
      <c r="AA212" s="96">
        <v>0</v>
      </c>
      <c r="AB212" s="95">
        <v>4.03</v>
      </c>
      <c r="AD212" s="96">
        <v>0</v>
      </c>
      <c r="AE212" s="95">
        <v>4.03</v>
      </c>
    </row>
    <row r="213" spans="1:31" ht="18" customHeight="1" collapsed="1" x14ac:dyDescent="0.2">
      <c r="A213" s="52" t="s">
        <v>25</v>
      </c>
      <c r="B213" s="52" t="s">
        <v>27</v>
      </c>
      <c r="C213" s="9">
        <v>-0.99999030285098434</v>
      </c>
      <c r="D213" s="9">
        <v>-0.99999030285098434</v>
      </c>
      <c r="F213" s="128" t="s">
        <v>75</v>
      </c>
      <c r="H213" s="83">
        <v>-14.315569999999999</v>
      </c>
      <c r="I213" s="83">
        <v>-38.795099999999998</v>
      </c>
      <c r="J213" s="83">
        <v>-38.795099999999998</v>
      </c>
      <c r="K213" s="108">
        <v>0</v>
      </c>
      <c r="L213" s="108">
        <v>0</v>
      </c>
      <c r="M213" s="83">
        <v>-9.0061999999999998</v>
      </c>
      <c r="N213" s="83">
        <v>-9.0627700000000004</v>
      </c>
      <c r="O213" s="83">
        <v>-18.634869999999999</v>
      </c>
      <c r="P213" s="83">
        <v>10.669629999999998</v>
      </c>
      <c r="Q213" s="83">
        <v>0.12615000000000265</v>
      </c>
      <c r="R213" s="83">
        <v>-7.7431199999999976</v>
      </c>
      <c r="S213" s="83">
        <v>-8.6595800000000054</v>
      </c>
      <c r="T213" s="83">
        <v>-4.7771399999999957</v>
      </c>
      <c r="U213" s="83">
        <v>-14.203300000000006</v>
      </c>
      <c r="V213" s="83">
        <v>-36.388999999999996</v>
      </c>
      <c r="W213" s="83">
        <v>-34.123319999999993</v>
      </c>
      <c r="X213" s="83">
        <v>-45.568200000000019</v>
      </c>
      <c r="Y213" s="83">
        <v>-177.37172000000001</v>
      </c>
      <c r="AA213" s="83">
        <v>0</v>
      </c>
      <c r="AB213" s="82">
        <v>-177.37</v>
      </c>
      <c r="AD213" s="83">
        <v>0</v>
      </c>
      <c r="AE213" s="82">
        <v>-177.37</v>
      </c>
    </row>
    <row r="214" spans="1:31" ht="18" customHeight="1" x14ac:dyDescent="0.2">
      <c r="A214" s="57"/>
      <c r="B214" s="57"/>
      <c r="C214" s="9">
        <v>-2.3794374599349983E-2</v>
      </c>
      <c r="D214" s="9">
        <v>-2.3794374599349983E-2</v>
      </c>
      <c r="F214" s="117" t="s">
        <v>280</v>
      </c>
      <c r="H214" s="296">
        <v>-2040.4806099999996</v>
      </c>
      <c r="I214" s="296">
        <v>-2134.6340000000005</v>
      </c>
      <c r="J214" s="296">
        <v>-2134.6340000000005</v>
      </c>
      <c r="K214" s="111">
        <v>-2095.0330000000004</v>
      </c>
      <c r="L214" s="111">
        <v>-2095.0330000000004</v>
      </c>
      <c r="M214" s="296">
        <v>-208.08735999999999</v>
      </c>
      <c r="N214" s="296">
        <v>-183.73213000000001</v>
      </c>
      <c r="O214" s="296">
        <v>-188.58714000000006</v>
      </c>
      <c r="P214" s="296">
        <v>-119.80462999999992</v>
      </c>
      <c r="Q214" s="296">
        <v>-160.80767</v>
      </c>
      <c r="R214" s="296">
        <v>-193.40263000000002</v>
      </c>
      <c r="S214" s="296">
        <v>-127.73733000000004</v>
      </c>
      <c r="T214" s="296">
        <v>-109.48669999999993</v>
      </c>
      <c r="U214" s="296">
        <v>-189.20170000000019</v>
      </c>
      <c r="V214" s="296">
        <v>-195.04404999999986</v>
      </c>
      <c r="W214" s="296">
        <v>-239.09192000000019</v>
      </c>
      <c r="X214" s="296">
        <v>-229.89525999999992</v>
      </c>
      <c r="Y214" s="296">
        <v>-2144.8785199999998</v>
      </c>
      <c r="AA214" s="296">
        <v>-2095.0330000000004</v>
      </c>
      <c r="AB214" s="82">
        <v>-49.85</v>
      </c>
      <c r="AD214" s="296">
        <v>-2095.0330000000004</v>
      </c>
      <c r="AE214" s="82">
        <v>-49.85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6.2296979070031129E-2</v>
      </c>
      <c r="I215" s="78">
        <v>6.3821833661830474E-2</v>
      </c>
      <c r="J215" s="78">
        <v>6.3821833661830474E-2</v>
      </c>
      <c r="K215" s="131">
        <v>6.0212901418288965E-2</v>
      </c>
      <c r="L215" s="131">
        <v>6.0212901418288965E-2</v>
      </c>
      <c r="M215" s="78">
        <v>7.3777416924454206E-2</v>
      </c>
      <c r="N215" s="78">
        <v>7.3413330680207209E-2</v>
      </c>
      <c r="O215" s="78">
        <v>8.1639313178678508E-2</v>
      </c>
      <c r="P215" s="78">
        <v>5.4962353619071445E-2</v>
      </c>
      <c r="Q215" s="78">
        <v>6.1412203260114498E-2</v>
      </c>
      <c r="R215" s="78">
        <v>6.9861276319986315E-2</v>
      </c>
      <c r="S215" s="78">
        <v>4.4156711552541521E-2</v>
      </c>
      <c r="T215" s="78">
        <v>4.0315871801310993E-2</v>
      </c>
      <c r="U215" s="78">
        <v>6.0876412982904624E-2</v>
      </c>
      <c r="V215" s="78">
        <v>6.0792180088730226E-2</v>
      </c>
      <c r="W215" s="78">
        <v>7.4595147750807014E-2</v>
      </c>
      <c r="X215" s="78">
        <v>6.8470319485106901E-2</v>
      </c>
      <c r="Y215" s="78">
        <v>6.3669891652641919E-2</v>
      </c>
      <c r="AA215" s="78">
        <v>6.0212901418288965E-2</v>
      </c>
      <c r="AB215" s="79"/>
      <c r="AD215" s="78">
        <v>6.0212901418288965E-2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14</v>
      </c>
      <c r="I217" s="96">
        <v>14.279000000000002</v>
      </c>
      <c r="J217" s="96">
        <v>14.279</v>
      </c>
      <c r="K217" s="134">
        <v>15</v>
      </c>
      <c r="L217" s="134">
        <v>15</v>
      </c>
      <c r="M217" s="96">
        <v>12.984000000000002</v>
      </c>
      <c r="N217" s="96">
        <v>15.971999999999994</v>
      </c>
      <c r="O217" s="96">
        <v>14.976000000000006</v>
      </c>
      <c r="P217" s="96">
        <v>14.999999999999993</v>
      </c>
      <c r="Q217" s="96">
        <v>15.024000000000008</v>
      </c>
      <c r="R217" s="96">
        <v>14.975999999999985</v>
      </c>
      <c r="S217" s="96">
        <v>15</v>
      </c>
      <c r="T217" s="96">
        <v>15.024000000000015</v>
      </c>
      <c r="U217" s="96">
        <v>14.975999999999985</v>
      </c>
      <c r="V217" s="96">
        <v>13.992000000000019</v>
      </c>
      <c r="W217" s="96">
        <v>14.027999999999992</v>
      </c>
      <c r="X217" s="96">
        <v>12.98399999999998</v>
      </c>
      <c r="Y217" s="96">
        <v>14.577999999999998</v>
      </c>
      <c r="AA217" s="96">
        <v>15</v>
      </c>
      <c r="AB217" s="95">
        <v>-0.42</v>
      </c>
      <c r="AD217" s="96">
        <v>15</v>
      </c>
      <c r="AE217" s="95">
        <v>-0.42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-6871.4285714285716</v>
      </c>
      <c r="I218" s="161">
        <v>-7771.6226626514454</v>
      </c>
      <c r="J218" s="161">
        <v>-7771.6226626514463</v>
      </c>
      <c r="K218" s="162">
        <v>-7253.333333333333</v>
      </c>
      <c r="L218" s="162">
        <v>-7253.333333333333</v>
      </c>
      <c r="M218" s="161">
        <v>-660.12014787430678</v>
      </c>
      <c r="N218" s="161">
        <v>-957.42549461557746</v>
      </c>
      <c r="O218" s="161">
        <v>-711.13782051282021</v>
      </c>
      <c r="P218" s="161">
        <v>-222.00000000000003</v>
      </c>
      <c r="Q218" s="161">
        <v>-659.4116080937165</v>
      </c>
      <c r="R218" s="161">
        <v>-524.50587606837655</v>
      </c>
      <c r="S218" s="161">
        <v>-629.19999999999993</v>
      </c>
      <c r="T218" s="161">
        <v>-376.19808306709217</v>
      </c>
      <c r="U218" s="161">
        <v>-654.11324786324894</v>
      </c>
      <c r="V218" s="161">
        <v>-531.80388793596251</v>
      </c>
      <c r="W218" s="161">
        <v>-352.58055317935577</v>
      </c>
      <c r="X218" s="161">
        <v>-1173.906346272337</v>
      </c>
      <c r="Y218" s="161">
        <v>-7416.655233914119</v>
      </c>
      <c r="AA218" s="161">
        <v>-7253.333333333333</v>
      </c>
      <c r="AB218" s="163">
        <v>-163.32</v>
      </c>
      <c r="AD218" s="161">
        <v>-7253.333333333333</v>
      </c>
      <c r="AE218" s="163">
        <v>-163.32</v>
      </c>
    </row>
    <row r="219" spans="1:31" ht="18" customHeight="1" x14ac:dyDescent="0.2">
      <c r="A219" s="52" t="s">
        <v>70</v>
      </c>
      <c r="B219" s="52" t="s">
        <v>27</v>
      </c>
      <c r="C219" s="9">
        <v>-5.1124044277074066E-2</v>
      </c>
      <c r="D219" s="9">
        <v>-5.1124044277074066E-2</v>
      </c>
      <c r="F219" s="128" t="s">
        <v>414</v>
      </c>
      <c r="H219" s="83">
        <v>-34.551000000000002</v>
      </c>
      <c r="I219" s="83">
        <v>-42.308999999999997</v>
      </c>
      <c r="J219" s="83">
        <v>-42.308999999999997</v>
      </c>
      <c r="K219" s="108">
        <v>-43.814999999999998</v>
      </c>
      <c r="L219" s="108">
        <v>-43.814999999999998</v>
      </c>
      <c r="M219" s="83">
        <v>-3.915</v>
      </c>
      <c r="N219" s="83">
        <v>-2.6479999999999997</v>
      </c>
      <c r="O219" s="83">
        <v>-4.9970000000000008</v>
      </c>
      <c r="P219" s="83">
        <v>-2.8449999999999989</v>
      </c>
      <c r="Q219" s="83">
        <v>-6.109</v>
      </c>
      <c r="R219" s="83">
        <v>-4.2289999999999992</v>
      </c>
      <c r="S219" s="83">
        <v>-2.782</v>
      </c>
      <c r="T219" s="83">
        <v>-3.3689999999999998</v>
      </c>
      <c r="U219" s="83">
        <v>-4.4840000000000018</v>
      </c>
      <c r="V219" s="83">
        <v>-3.8320000000000007</v>
      </c>
      <c r="W219" s="83">
        <v>0.34700000000000131</v>
      </c>
      <c r="X219" s="83">
        <v>-7.1899999999999977</v>
      </c>
      <c r="Y219" s="83">
        <v>-46.052999999999997</v>
      </c>
      <c r="AA219" s="83">
        <v>-43.814999999999998</v>
      </c>
      <c r="AB219" s="82">
        <v>-2.2400000000000002</v>
      </c>
      <c r="AD219" s="83">
        <v>-43.814999999999998</v>
      </c>
      <c r="AE219" s="82">
        <v>-2.2400000000000002</v>
      </c>
    </row>
    <row r="220" spans="1:31" ht="18" customHeight="1" x14ac:dyDescent="0.2">
      <c r="A220" s="52" t="s">
        <v>71</v>
      </c>
      <c r="B220" s="52" t="s">
        <v>27</v>
      </c>
      <c r="C220" s="9">
        <v>0.36616643929058662</v>
      </c>
      <c r="D220" s="9">
        <v>0.36616643929058662</v>
      </c>
      <c r="F220" s="128" t="s">
        <v>209</v>
      </c>
      <c r="H220" s="83">
        <v>-27.273</v>
      </c>
      <c r="I220" s="83">
        <v>-27.739000000000001</v>
      </c>
      <c r="J220" s="83">
        <v>-27.739000000000001</v>
      </c>
      <c r="K220" s="108">
        <v>-36.65</v>
      </c>
      <c r="L220" s="108">
        <v>-36.65</v>
      </c>
      <c r="M220" s="83">
        <v>-2.0779999999999998</v>
      </c>
      <c r="N220" s="83">
        <v>-3.0820000000000003</v>
      </c>
      <c r="O220" s="83">
        <v>-2.5700000000000003</v>
      </c>
      <c r="P220" s="83">
        <v>-0.58499999999999908</v>
      </c>
      <c r="Q220" s="83">
        <v>-1.6290000000000013</v>
      </c>
      <c r="R220" s="83">
        <v>-2</v>
      </c>
      <c r="S220" s="83">
        <v>-2.2809999999999988</v>
      </c>
      <c r="T220" s="83">
        <v>-2.1869999999999994</v>
      </c>
      <c r="U220" s="83">
        <v>-1.8770000000000024</v>
      </c>
      <c r="V220" s="83">
        <v>-1.796999999999997</v>
      </c>
      <c r="W220" s="83">
        <v>-1.2940000000000005</v>
      </c>
      <c r="X220" s="83">
        <v>-1.8540000000000028</v>
      </c>
      <c r="Y220" s="83">
        <v>-23.234000000000002</v>
      </c>
      <c r="AA220" s="83">
        <v>-36.65</v>
      </c>
      <c r="AB220" s="82">
        <v>13.42</v>
      </c>
      <c r="AD220" s="83">
        <v>-36.65</v>
      </c>
      <c r="AE220" s="82">
        <v>13.42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-0.54295532646048106</v>
      </c>
      <c r="D221" s="9">
        <v>-0.54295532646048106</v>
      </c>
      <c r="F221" s="60" t="s">
        <v>158</v>
      </c>
      <c r="G221" s="56"/>
      <c r="H221" s="88">
        <v>-0.41</v>
      </c>
      <c r="I221" s="88">
        <v>-1.403</v>
      </c>
      <c r="J221" s="88">
        <v>-1.403</v>
      </c>
      <c r="K221" s="108">
        <v>-1.4550000000000001</v>
      </c>
      <c r="L221" s="108">
        <v>-1.4550000000000001</v>
      </c>
      <c r="M221" s="88">
        <v>0.53500000000000003</v>
      </c>
      <c r="N221" s="88">
        <v>-0.82499999999999996</v>
      </c>
      <c r="O221" s="88">
        <v>-0.47300000000000009</v>
      </c>
      <c r="P221" s="88">
        <v>-0.28700000000000003</v>
      </c>
      <c r="Q221" s="88">
        <v>-0.34999999999999987</v>
      </c>
      <c r="R221" s="88">
        <v>-0.39900000000000002</v>
      </c>
      <c r="S221" s="88">
        <v>-0.42900000000000027</v>
      </c>
      <c r="T221" s="88">
        <v>1.5430000000000001</v>
      </c>
      <c r="U221" s="88">
        <v>-1.23</v>
      </c>
      <c r="V221" s="88">
        <v>-0.26100000000000012</v>
      </c>
      <c r="W221" s="88">
        <v>-4.0000000000000036E-2</v>
      </c>
      <c r="X221" s="88">
        <v>-2.9999999999999805E-2</v>
      </c>
      <c r="Y221" s="88">
        <v>-2.246</v>
      </c>
      <c r="Z221" s="56"/>
      <c r="AA221" s="88">
        <v>-1.4550000000000001</v>
      </c>
      <c r="AB221" s="82">
        <v>-0.79</v>
      </c>
      <c r="AC221" s="56"/>
      <c r="AD221" s="88">
        <v>-1.4550000000000001</v>
      </c>
      <c r="AE221" s="82">
        <v>-0.79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0.17158931082981718</v>
      </c>
      <c r="D222" s="9">
        <v>0.17158931082981718</v>
      </c>
      <c r="F222" s="60" t="s">
        <v>176</v>
      </c>
      <c r="G222" s="56"/>
      <c r="H222" s="88">
        <v>-9.4710000000000001</v>
      </c>
      <c r="I222" s="88">
        <v>-11.336</v>
      </c>
      <c r="J222" s="88">
        <v>-11.336</v>
      </c>
      <c r="K222" s="108">
        <v>-10.664999999999999</v>
      </c>
      <c r="L222" s="108">
        <v>-10.664999999999999</v>
      </c>
      <c r="M222" s="88">
        <v>-1.1020000000000001</v>
      </c>
      <c r="N222" s="88">
        <v>6.3000000000000167E-2</v>
      </c>
      <c r="O222" s="88">
        <v>-0.99600000000000022</v>
      </c>
      <c r="P222" s="88">
        <v>-0.38099999999999978</v>
      </c>
      <c r="Q222" s="88">
        <v>-1.2389999999999999</v>
      </c>
      <c r="R222" s="88">
        <v>0.55499999999999972</v>
      </c>
      <c r="S222" s="88">
        <v>-0.6469999999999998</v>
      </c>
      <c r="T222" s="88">
        <v>-0.64799999999999969</v>
      </c>
      <c r="U222" s="88">
        <v>-1.2870000000000008</v>
      </c>
      <c r="V222" s="88">
        <v>-0.95599999999999952</v>
      </c>
      <c r="W222" s="88">
        <v>-0.33699999999999974</v>
      </c>
      <c r="X222" s="88">
        <v>-1.8570000000000011</v>
      </c>
      <c r="Y222" s="88">
        <v>-8.8320000000000007</v>
      </c>
      <c r="Z222" s="56"/>
      <c r="AA222" s="88">
        <v>-10.664999999999999</v>
      </c>
      <c r="AB222" s="82">
        <v>1.83</v>
      </c>
      <c r="AC222" s="56"/>
      <c r="AD222" s="88">
        <v>-10.664999999999999</v>
      </c>
      <c r="AE222" s="82">
        <v>1.83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-0.491869918699187</v>
      </c>
      <c r="D223" s="9">
        <v>-0.491869918699187</v>
      </c>
      <c r="F223" s="60" t="s">
        <v>178</v>
      </c>
      <c r="G223" s="56"/>
      <c r="H223" s="88">
        <v>-2.6349999999999998</v>
      </c>
      <c r="I223" s="88">
        <v>-4.0110000000000001</v>
      </c>
      <c r="J223" s="88">
        <v>-4.0110000000000001</v>
      </c>
      <c r="K223" s="108">
        <v>-2.46</v>
      </c>
      <c r="L223" s="108">
        <v>-2.46</v>
      </c>
      <c r="M223" s="88">
        <v>-0.878</v>
      </c>
      <c r="N223" s="88">
        <v>-0.20099999999999996</v>
      </c>
      <c r="O223" s="88">
        <v>-0.81699999999999995</v>
      </c>
      <c r="P223" s="88">
        <v>0</v>
      </c>
      <c r="Q223" s="88">
        <v>-0.29400000000000004</v>
      </c>
      <c r="R223" s="88">
        <v>-0.47299999999999986</v>
      </c>
      <c r="S223" s="88">
        <v>-5.7000000000000384E-2</v>
      </c>
      <c r="T223" s="88">
        <v>-7.2999999999999954E-2</v>
      </c>
      <c r="U223" s="88">
        <v>0</v>
      </c>
      <c r="V223" s="88">
        <v>-0.17899999999999983</v>
      </c>
      <c r="W223" s="88">
        <v>-0.16400000000000015</v>
      </c>
      <c r="X223" s="88">
        <v>-0.53399999999999981</v>
      </c>
      <c r="Y223" s="88">
        <v>-3.67</v>
      </c>
      <c r="Z223" s="56"/>
      <c r="AA223" s="88">
        <v>-2.46</v>
      </c>
      <c r="AB223" s="82">
        <v>-1.21</v>
      </c>
      <c r="AC223" s="56"/>
      <c r="AD223" s="88">
        <v>-2.46</v>
      </c>
      <c r="AE223" s="82">
        <v>-1.21</v>
      </c>
    </row>
    <row r="224" spans="1:31" ht="18" customHeight="1" collapsed="1" x14ac:dyDescent="0.2">
      <c r="A224" s="57"/>
      <c r="B224" s="57"/>
      <c r="C224" s="9">
        <v>-1.1659807956104254E-2</v>
      </c>
      <c r="D224" s="9">
        <v>-1.1659807956104254E-2</v>
      </c>
      <c r="F224" s="128" t="s">
        <v>158</v>
      </c>
      <c r="H224" s="83">
        <v>-12.516</v>
      </c>
      <c r="I224" s="83">
        <v>-16.75</v>
      </c>
      <c r="J224" s="83">
        <v>-16.75</v>
      </c>
      <c r="K224" s="108">
        <v>-14.579999999999998</v>
      </c>
      <c r="L224" s="108">
        <v>-14.579999999999998</v>
      </c>
      <c r="M224" s="83">
        <v>-1.4450000000000001</v>
      </c>
      <c r="N224" s="83">
        <v>-0.96299999999999975</v>
      </c>
      <c r="O224" s="83">
        <v>-2.2860000000000005</v>
      </c>
      <c r="P224" s="83">
        <v>-0.66799999999999982</v>
      </c>
      <c r="Q224" s="83">
        <v>-1.8829999999999998</v>
      </c>
      <c r="R224" s="83">
        <v>-0.31700000000000017</v>
      </c>
      <c r="S224" s="83">
        <v>-1.1330000000000005</v>
      </c>
      <c r="T224" s="83">
        <v>0.82200000000000051</v>
      </c>
      <c r="U224" s="83">
        <v>-2.5170000000000008</v>
      </c>
      <c r="V224" s="83">
        <v>-1.3959999999999995</v>
      </c>
      <c r="W224" s="83">
        <v>-0.54099999999999993</v>
      </c>
      <c r="X224" s="83">
        <v>-2.4210000000000007</v>
      </c>
      <c r="Y224" s="83">
        <v>-14.748000000000001</v>
      </c>
      <c r="AA224" s="83">
        <v>-14.579999999999998</v>
      </c>
      <c r="AB224" s="82">
        <v>-0.17</v>
      </c>
      <c r="AD224" s="83">
        <v>-14.579999999999998</v>
      </c>
      <c r="AE224" s="82">
        <v>-0.17</v>
      </c>
    </row>
    <row r="225" spans="1:31" ht="18" customHeight="1" collapsed="1" x14ac:dyDescent="0.2">
      <c r="A225" s="52" t="s">
        <v>153</v>
      </c>
      <c r="B225" s="52" t="s">
        <v>27</v>
      </c>
      <c r="C225" s="9">
        <v>-0.33182503770739069</v>
      </c>
      <c r="D225" s="9">
        <v>-0.33182503770739069</v>
      </c>
      <c r="F225" s="128" t="s">
        <v>154</v>
      </c>
      <c r="H225" s="83">
        <v>-4.3339999999999996</v>
      </c>
      <c r="I225" s="83">
        <v>-2.2290000000000001</v>
      </c>
      <c r="J225" s="83">
        <v>-2.2290000000000001</v>
      </c>
      <c r="K225" s="108">
        <v>-3.3149999999999999</v>
      </c>
      <c r="L225" s="108">
        <v>-3.3149999999999999</v>
      </c>
      <c r="M225" s="83">
        <v>-0.16500000000000001</v>
      </c>
      <c r="N225" s="83">
        <v>-0.161</v>
      </c>
      <c r="O225" s="83">
        <v>-0.15799999999999997</v>
      </c>
      <c r="P225" s="83">
        <v>-0.16100000000000003</v>
      </c>
      <c r="Q225" s="83">
        <v>-0.16500000000000004</v>
      </c>
      <c r="R225" s="83">
        <v>-0.16499999999999992</v>
      </c>
      <c r="S225" s="83">
        <v>-0.16099999999999992</v>
      </c>
      <c r="T225" s="83">
        <v>-0.15800000000000014</v>
      </c>
      <c r="U225" s="83">
        <v>-0.16100000000000003</v>
      </c>
      <c r="V225" s="83">
        <v>-0.16500000000000004</v>
      </c>
      <c r="W225" s="83">
        <v>-2.161</v>
      </c>
      <c r="X225" s="83">
        <v>-0.62999999999999945</v>
      </c>
      <c r="Y225" s="83">
        <v>-4.4109999999999996</v>
      </c>
      <c r="AA225" s="83">
        <v>-3.3149999999999999</v>
      </c>
      <c r="AB225" s="82">
        <v>-1.1000000000000001</v>
      </c>
      <c r="AD225" s="83">
        <v>-3.3149999999999999</v>
      </c>
      <c r="AE225" s="82">
        <v>-1.1000000000000001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-0.95700934579439279</v>
      </c>
      <c r="D226" s="9">
        <v>-0.95700934579439279</v>
      </c>
      <c r="F226" s="60" t="s">
        <v>162</v>
      </c>
      <c r="G226" s="56"/>
      <c r="H226" s="88">
        <v>-2.1379999999999999</v>
      </c>
      <c r="I226" s="88">
        <v>-0.51800000000000002</v>
      </c>
      <c r="J226" s="88">
        <v>-0.51800000000000002</v>
      </c>
      <c r="K226" s="108">
        <v>-2.6749999999999998</v>
      </c>
      <c r="L226" s="108">
        <v>-2.6749999999999998</v>
      </c>
      <c r="M226" s="88">
        <v>-1.516</v>
      </c>
      <c r="N226" s="88">
        <v>-3.3159999999999998</v>
      </c>
      <c r="O226" s="88">
        <v>0.39999999999999947</v>
      </c>
      <c r="P226" s="88">
        <v>0</v>
      </c>
      <c r="Q226" s="88">
        <v>1.0170000000000003</v>
      </c>
      <c r="R226" s="88">
        <v>0</v>
      </c>
      <c r="S226" s="88">
        <v>-2</v>
      </c>
      <c r="T226" s="88">
        <v>0</v>
      </c>
      <c r="U226" s="88">
        <v>0</v>
      </c>
      <c r="V226" s="88">
        <v>0.57899999999999974</v>
      </c>
      <c r="W226" s="88">
        <v>-0.39999999999999947</v>
      </c>
      <c r="X226" s="88">
        <v>0</v>
      </c>
      <c r="Y226" s="88">
        <v>-5.2359999999999998</v>
      </c>
      <c r="Z226" s="56"/>
      <c r="AA226" s="88">
        <v>-2.6749999999999994</v>
      </c>
      <c r="AB226" s="82">
        <v>-2.56</v>
      </c>
      <c r="AC226" s="56"/>
      <c r="AD226" s="88">
        <v>-2.6749999999999994</v>
      </c>
      <c r="AE226" s="82">
        <v>-2.56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-1.3010279001468428</v>
      </c>
      <c r="D227" s="9">
        <v>-1.3010279001468428</v>
      </c>
      <c r="F227" s="60" t="s">
        <v>164</v>
      </c>
      <c r="G227" s="56"/>
      <c r="H227" s="88">
        <v>-2.5499999999999998</v>
      </c>
      <c r="I227" s="88">
        <v>-8.3510000000000009</v>
      </c>
      <c r="J227" s="88">
        <v>-8.3510000000000009</v>
      </c>
      <c r="K227" s="108">
        <v>3.4049999999999998</v>
      </c>
      <c r="L227" s="108">
        <v>3.4049999999999998</v>
      </c>
      <c r="M227" s="88">
        <v>0</v>
      </c>
      <c r="N227" s="88">
        <v>-4</v>
      </c>
      <c r="O227" s="88">
        <v>0</v>
      </c>
      <c r="P227" s="88">
        <v>1.3239999999999998</v>
      </c>
      <c r="Q227" s="88">
        <v>0</v>
      </c>
      <c r="R227" s="88">
        <v>-0.13599999999999968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1.7889999999999999</v>
      </c>
      <c r="Y227" s="88">
        <v>-1.0229999999999999</v>
      </c>
      <c r="Z227" s="56"/>
      <c r="AA227" s="88">
        <v>3.4049999999999998</v>
      </c>
      <c r="AB227" s="82">
        <v>-4.43</v>
      </c>
      <c r="AC227" s="56"/>
      <c r="AD227" s="88">
        <v>3.4049999999999998</v>
      </c>
      <c r="AE227" s="82">
        <v>-4.43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0.99784637473079674</v>
      </c>
      <c r="D228" s="9">
        <v>0.99784637473079674</v>
      </c>
      <c r="F228" s="60" t="s">
        <v>168</v>
      </c>
      <c r="G228" s="56"/>
      <c r="H228" s="88">
        <v>0</v>
      </c>
      <c r="I228" s="88">
        <v>0.7</v>
      </c>
      <c r="J228" s="88">
        <v>0.7</v>
      </c>
      <c r="K228" s="108">
        <v>0</v>
      </c>
      <c r="L228" s="108">
        <v>0</v>
      </c>
      <c r="M228" s="88">
        <v>1.161</v>
      </c>
      <c r="N228" s="88">
        <v>0.23199999999999998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1.393</v>
      </c>
      <c r="Z228" s="56"/>
      <c r="AA228" s="88">
        <v>0</v>
      </c>
      <c r="AB228" s="82">
        <v>1.39</v>
      </c>
      <c r="AC228" s="56"/>
      <c r="AD228" s="88">
        <v>0</v>
      </c>
      <c r="AE228" s="82">
        <v>1.39</v>
      </c>
    </row>
    <row r="229" spans="1:31" ht="18" customHeight="1" collapsed="1" x14ac:dyDescent="0.2">
      <c r="A229" s="57"/>
      <c r="B229" s="57"/>
      <c r="C229" s="9">
        <v>-7.6712328767123283</v>
      </c>
      <c r="D229" s="9">
        <v>-7.6712328767123283</v>
      </c>
      <c r="F229" s="128" t="s">
        <v>391</v>
      </c>
      <c r="H229" s="83">
        <v>-4.6879999999999997</v>
      </c>
      <c r="I229" s="83">
        <v>-8.1690000000000023</v>
      </c>
      <c r="J229" s="83">
        <v>-8.1690000000000023</v>
      </c>
      <c r="K229" s="108">
        <v>0.73</v>
      </c>
      <c r="L229" s="108">
        <v>0.73</v>
      </c>
      <c r="M229" s="83">
        <v>-0.35499999999999998</v>
      </c>
      <c r="N229" s="83">
        <v>-7.0839999999999996</v>
      </c>
      <c r="O229" s="83">
        <v>0.39999999999999947</v>
      </c>
      <c r="P229" s="83">
        <v>1.3239999999999998</v>
      </c>
      <c r="Q229" s="83">
        <v>1.0170000000000003</v>
      </c>
      <c r="R229" s="83">
        <v>-0.13599999999999968</v>
      </c>
      <c r="S229" s="83">
        <v>-2</v>
      </c>
      <c r="T229" s="83">
        <v>0</v>
      </c>
      <c r="U229" s="83">
        <v>0</v>
      </c>
      <c r="V229" s="83">
        <v>0.57899999999999974</v>
      </c>
      <c r="W229" s="83">
        <v>-0.39999999999999947</v>
      </c>
      <c r="X229" s="83">
        <v>1.7889999999999999</v>
      </c>
      <c r="Y229" s="83">
        <v>-4.8659999999999997</v>
      </c>
      <c r="AA229" s="83">
        <v>0.73</v>
      </c>
      <c r="AB229" s="82">
        <v>-5.6</v>
      </c>
      <c r="AD229" s="83">
        <v>0.73</v>
      </c>
      <c r="AE229" s="82">
        <v>-5.6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-0.92200000000000004</v>
      </c>
      <c r="I230" s="83">
        <v>-0.97599999999999998</v>
      </c>
      <c r="J230" s="83">
        <v>-0.97599999999999998</v>
      </c>
      <c r="K230" s="108">
        <v>0</v>
      </c>
      <c r="L230" s="108">
        <v>0</v>
      </c>
      <c r="M230" s="83">
        <v>0</v>
      </c>
      <c r="N230" s="83">
        <v>-0.245</v>
      </c>
      <c r="O230" s="83">
        <v>0</v>
      </c>
      <c r="P230" s="83">
        <v>0</v>
      </c>
      <c r="Q230" s="83">
        <v>-0.26900000000000002</v>
      </c>
      <c r="R230" s="83">
        <v>0</v>
      </c>
      <c r="S230" s="83">
        <v>0</v>
      </c>
      <c r="T230" s="83">
        <v>-0.20999999999999996</v>
      </c>
      <c r="U230" s="83">
        <v>0</v>
      </c>
      <c r="V230" s="83">
        <v>0</v>
      </c>
      <c r="W230" s="83">
        <v>-0.21300000000000008</v>
      </c>
      <c r="X230" s="83">
        <v>0</v>
      </c>
      <c r="Y230" s="83">
        <v>-0.93700000000000006</v>
      </c>
      <c r="AA230" s="83">
        <v>0</v>
      </c>
      <c r="AB230" s="82">
        <v>-0.94</v>
      </c>
      <c r="AD230" s="83">
        <v>0</v>
      </c>
      <c r="AE230" s="82">
        <v>-0.94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-0.98654708520179368</v>
      </c>
      <c r="D231" s="9">
        <v>-0.98654708520179368</v>
      </c>
      <c r="F231" s="60" t="s">
        <v>156</v>
      </c>
      <c r="G231" s="56"/>
      <c r="H231" s="88">
        <v>0</v>
      </c>
      <c r="I231" s="88">
        <v>-1.167</v>
      </c>
      <c r="J231" s="88">
        <v>-1.167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-0.223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-0.223</v>
      </c>
      <c r="Z231" s="56"/>
      <c r="AA231" s="88">
        <v>0</v>
      </c>
      <c r="AB231" s="82">
        <v>-0.22</v>
      </c>
      <c r="AC231" s="56"/>
      <c r="AD231" s="88">
        <v>0</v>
      </c>
      <c r="AE231" s="82">
        <v>-0.22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-0.46200607902735558</v>
      </c>
      <c r="D232" s="9">
        <v>-0.46200607902735558</v>
      </c>
      <c r="F232" s="60" t="s">
        <v>166</v>
      </c>
      <c r="G232" s="56"/>
      <c r="H232" s="88">
        <v>-6.9459999999999997</v>
      </c>
      <c r="I232" s="88">
        <v>-6.8689999999999998</v>
      </c>
      <c r="J232" s="88">
        <v>-6.8689999999999998</v>
      </c>
      <c r="K232" s="108">
        <v>-6.58</v>
      </c>
      <c r="L232" s="108">
        <v>-6.58</v>
      </c>
      <c r="M232" s="88">
        <v>-0.56299999999999994</v>
      </c>
      <c r="N232" s="88">
        <v>-1.109</v>
      </c>
      <c r="O232" s="88">
        <v>-0.97499999999999987</v>
      </c>
      <c r="P232" s="88">
        <v>-0.39500000000000002</v>
      </c>
      <c r="Q232" s="88">
        <v>-0.64600000000000035</v>
      </c>
      <c r="R232" s="88">
        <v>-1.0079999999999996</v>
      </c>
      <c r="S232" s="88">
        <v>-1.0810000000000004</v>
      </c>
      <c r="T232" s="88">
        <v>-0.54999999999999982</v>
      </c>
      <c r="U232" s="88">
        <v>-0.75699999999999967</v>
      </c>
      <c r="V232" s="88">
        <v>-0.83000000000000007</v>
      </c>
      <c r="W232" s="88">
        <v>-0.68400000000000105</v>
      </c>
      <c r="X232" s="88">
        <v>-1.020999999999999</v>
      </c>
      <c r="Y232" s="88">
        <v>-9.6189999999999998</v>
      </c>
      <c r="Z232" s="56"/>
      <c r="AA232" s="88">
        <v>-6.580000000000001</v>
      </c>
      <c r="AB232" s="82">
        <v>-3.04</v>
      </c>
      <c r="AC232" s="56"/>
      <c r="AD232" s="88">
        <v>-6.580000000000001</v>
      </c>
      <c r="AE232" s="82">
        <v>-3.04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-5.0000000000000001E-3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-0.96491228070175439</v>
      </c>
      <c r="D235" s="9">
        <v>-0.96491228070175439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-0.05</v>
      </c>
      <c r="N235" s="88">
        <v>0</v>
      </c>
      <c r="O235" s="88">
        <v>-6.4000000000000001E-2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-0.114</v>
      </c>
      <c r="Z235" s="56"/>
      <c r="AA235" s="88">
        <v>0</v>
      </c>
      <c r="AB235" s="82">
        <v>-0.11</v>
      </c>
      <c r="AC235" s="56"/>
      <c r="AD235" s="88">
        <v>0</v>
      </c>
      <c r="AE235" s="82">
        <v>-0.11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0.14814814814814817</v>
      </c>
      <c r="D236" s="9">
        <v>0.14814814814814817</v>
      </c>
      <c r="F236" s="60" t="s">
        <v>170</v>
      </c>
      <c r="G236" s="56"/>
      <c r="H236" s="88">
        <v>-4.9649999999999999</v>
      </c>
      <c r="I236" s="88">
        <v>-4.7629999999999999</v>
      </c>
      <c r="J236" s="88">
        <v>-4.7629999999999999</v>
      </c>
      <c r="K236" s="108">
        <v>-4.59</v>
      </c>
      <c r="L236" s="108">
        <v>-4.59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-3.915</v>
      </c>
      <c r="Y236" s="88">
        <v>-3.915</v>
      </c>
      <c r="Z236" s="56"/>
      <c r="AA236" s="88">
        <v>-4.59</v>
      </c>
      <c r="AB236" s="82">
        <v>0.68</v>
      </c>
      <c r="AC236" s="56"/>
      <c r="AD236" s="88">
        <v>-4.59</v>
      </c>
      <c r="AE236" s="82">
        <v>0.68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-0.99959693671906491</v>
      </c>
      <c r="D237" s="9">
        <v>-0.99959693671906491</v>
      </c>
      <c r="F237" s="60" t="s">
        <v>172</v>
      </c>
      <c r="G237" s="56"/>
      <c r="H237" s="88">
        <v>-0.77200000000000002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-4.9000000000000002E-2</v>
      </c>
      <c r="O237" s="88">
        <v>0</v>
      </c>
      <c r="P237" s="88">
        <v>-0.42</v>
      </c>
      <c r="Q237" s="88">
        <v>-0.13600000000000001</v>
      </c>
      <c r="R237" s="88">
        <v>0.26899999999999996</v>
      </c>
      <c r="S237" s="88">
        <v>0.42700000000000005</v>
      </c>
      <c r="T237" s="88">
        <v>1.1870000000000001</v>
      </c>
      <c r="U237" s="88">
        <v>-2.6840000000000002</v>
      </c>
      <c r="V237" s="88">
        <v>-0.22999999999999976</v>
      </c>
      <c r="W237" s="88">
        <v>-0.84499999999999997</v>
      </c>
      <c r="X237" s="88">
        <v>0</v>
      </c>
      <c r="Y237" s="88">
        <v>-2.4809999999999999</v>
      </c>
      <c r="Z237" s="56"/>
      <c r="AA237" s="88">
        <v>0</v>
      </c>
      <c r="AB237" s="82">
        <v>-2.48</v>
      </c>
      <c r="AC237" s="56"/>
      <c r="AD237" s="88">
        <v>0</v>
      </c>
      <c r="AE237" s="82">
        <v>-2.48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0.99959693671906491</v>
      </c>
      <c r="D238" s="9">
        <v>0.99959693671906491</v>
      </c>
      <c r="F238" s="60" t="s">
        <v>174</v>
      </c>
      <c r="G238" s="56"/>
      <c r="H238" s="88">
        <v>0.77200000000000002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4.9000000000000002E-2</v>
      </c>
      <c r="O238" s="88">
        <v>0</v>
      </c>
      <c r="P238" s="88">
        <v>0.42</v>
      </c>
      <c r="Q238" s="88">
        <v>0.13600000000000001</v>
      </c>
      <c r="R238" s="88">
        <v>-0.26899999999999996</v>
      </c>
      <c r="S238" s="88">
        <v>-0.42700000000000005</v>
      </c>
      <c r="T238" s="88">
        <v>-1.1870000000000001</v>
      </c>
      <c r="U238" s="88">
        <v>2.6840000000000002</v>
      </c>
      <c r="V238" s="88">
        <v>0.22999999999999976</v>
      </c>
      <c r="W238" s="88">
        <v>0.84499999999999997</v>
      </c>
      <c r="X238" s="88">
        <v>0</v>
      </c>
      <c r="Y238" s="88">
        <v>2.4809999999999999</v>
      </c>
      <c r="Z238" s="56"/>
      <c r="AA238" s="88">
        <v>0</v>
      </c>
      <c r="AB238" s="82">
        <v>2.48</v>
      </c>
      <c r="AC238" s="56"/>
      <c r="AD238" s="88">
        <v>0</v>
      </c>
      <c r="AE238" s="82">
        <v>2.48</v>
      </c>
    </row>
    <row r="239" spans="1:31" ht="18" customHeight="1" collapsed="1" x14ac:dyDescent="0.2">
      <c r="A239" s="57"/>
      <c r="B239" s="57"/>
      <c r="C239" s="9">
        <v>-0.24171888988361684</v>
      </c>
      <c r="D239" s="9">
        <v>-0.24171888988361684</v>
      </c>
      <c r="F239" s="128" t="s">
        <v>196</v>
      </c>
      <c r="H239" s="83">
        <v>-11.916</v>
      </c>
      <c r="I239" s="83">
        <v>-12.798999999999999</v>
      </c>
      <c r="J239" s="83">
        <v>-12.798999999999999</v>
      </c>
      <c r="K239" s="108">
        <v>-11.17</v>
      </c>
      <c r="L239" s="108">
        <v>-11.17</v>
      </c>
      <c r="M239" s="83">
        <v>-0.61299999999999999</v>
      </c>
      <c r="N239" s="83">
        <v>-1.109</v>
      </c>
      <c r="O239" s="83">
        <v>-1.0389999999999999</v>
      </c>
      <c r="P239" s="83">
        <v>-0.39499999999999996</v>
      </c>
      <c r="Q239" s="83">
        <v>-0.86900000000000033</v>
      </c>
      <c r="R239" s="83">
        <v>-1.0079999999999996</v>
      </c>
      <c r="S239" s="83">
        <v>-1.0810000000000004</v>
      </c>
      <c r="T239" s="83">
        <v>-0.54999999999999982</v>
      </c>
      <c r="U239" s="83">
        <v>-0.75699999999999967</v>
      </c>
      <c r="V239" s="83">
        <v>-0.83000000000000007</v>
      </c>
      <c r="W239" s="83">
        <v>-0.68400000000000105</v>
      </c>
      <c r="X239" s="83">
        <v>-4.9359999999999991</v>
      </c>
      <c r="Y239" s="83">
        <v>-13.871000000000004</v>
      </c>
      <c r="AA239" s="83">
        <v>-11.17</v>
      </c>
      <c r="AB239" s="82">
        <v>-2.7</v>
      </c>
      <c r="AD239" s="83">
        <v>-11.17</v>
      </c>
      <c r="AE239" s="82">
        <v>-2.7</v>
      </c>
    </row>
    <row r="240" spans="1:31" ht="18" customHeight="1" x14ac:dyDescent="0.2">
      <c r="A240" s="57"/>
      <c r="B240" s="57"/>
      <c r="C240" s="9">
        <v>6.2500000000000003E-3</v>
      </c>
      <c r="D240" s="9">
        <v>6.2500000000000003E-3</v>
      </c>
      <c r="F240" s="117" t="s">
        <v>72</v>
      </c>
      <c r="H240" s="296">
        <v>-96.2</v>
      </c>
      <c r="I240" s="296">
        <v>-110.971</v>
      </c>
      <c r="J240" s="296">
        <v>-110.971</v>
      </c>
      <c r="K240" s="111">
        <v>-108.8</v>
      </c>
      <c r="L240" s="111">
        <v>-108.8</v>
      </c>
      <c r="M240" s="296">
        <v>-8.5709999999999997</v>
      </c>
      <c r="N240" s="296">
        <v>-15.291999999999998</v>
      </c>
      <c r="O240" s="296">
        <v>-10.65</v>
      </c>
      <c r="P240" s="296">
        <v>-3.3299999999999987</v>
      </c>
      <c r="Q240" s="296">
        <v>-9.9070000000000018</v>
      </c>
      <c r="R240" s="296">
        <v>-7.8549999999999986</v>
      </c>
      <c r="S240" s="296">
        <v>-9.4379999999999988</v>
      </c>
      <c r="T240" s="296">
        <v>-5.6519999999999984</v>
      </c>
      <c r="U240" s="296">
        <v>-9.7960000000000047</v>
      </c>
      <c r="V240" s="296">
        <v>-7.4409999999999972</v>
      </c>
      <c r="W240" s="296">
        <v>-4.9459999999999997</v>
      </c>
      <c r="X240" s="296">
        <v>-15.242000000000001</v>
      </c>
      <c r="Y240" s="296">
        <v>-108.12000000000002</v>
      </c>
      <c r="AA240" s="296">
        <v>-108.8</v>
      </c>
      <c r="AB240" s="82">
        <v>0.68</v>
      </c>
      <c r="AD240" s="296">
        <v>-108.8</v>
      </c>
      <c r="AE240" s="82">
        <v>0.68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2.9370381454087899E-3</v>
      </c>
      <c r="I241" s="78">
        <v>3.3178393594812919E-3</v>
      </c>
      <c r="J241" s="78">
        <v>3.3178393594812919E-3</v>
      </c>
      <c r="K241" s="131">
        <v>3.1269978440959349E-3</v>
      </c>
      <c r="L241" s="131">
        <v>3.1269978440959349E-3</v>
      </c>
      <c r="M241" s="78">
        <v>3.038849839122843E-3</v>
      </c>
      <c r="N241" s="78">
        <v>6.1101814514517867E-3</v>
      </c>
      <c r="O241" s="78">
        <v>4.6103816270448017E-3</v>
      </c>
      <c r="P241" s="78">
        <v>1.5276925236654708E-3</v>
      </c>
      <c r="Q241" s="78">
        <v>3.7834681498584892E-3</v>
      </c>
      <c r="R241" s="78">
        <v>2.8373984650234196E-3</v>
      </c>
      <c r="S241" s="78">
        <v>3.2625626638108584E-3</v>
      </c>
      <c r="T241" s="78">
        <v>2.0812144983912186E-3</v>
      </c>
      <c r="U241" s="78">
        <v>3.1519026603911773E-3</v>
      </c>
      <c r="V241" s="78">
        <v>2.3192433301105148E-3</v>
      </c>
      <c r="W241" s="78">
        <v>1.5431203228260127E-3</v>
      </c>
      <c r="X241" s="78">
        <v>4.5395655812651365E-3</v>
      </c>
      <c r="Y241" s="78">
        <v>3.2095005014473482E-3</v>
      </c>
      <c r="AA241" s="78">
        <v>3.1269978440959349E-3</v>
      </c>
      <c r="AB241" s="79"/>
      <c r="AD241" s="78">
        <v>3.1269978440959349E-3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23.234771428571428</v>
      </c>
      <c r="I243" s="96">
        <v>25.778600000000001</v>
      </c>
      <c r="J243" s="96">
        <v>25.778600000000001</v>
      </c>
      <c r="K243" s="134">
        <v>22.850285714285715</v>
      </c>
      <c r="L243" s="134">
        <v>22.850285714285715</v>
      </c>
      <c r="M243" s="96">
        <v>24.864685714285717</v>
      </c>
      <c r="N243" s="96">
        <v>25.655999999999999</v>
      </c>
      <c r="O243" s="96">
        <v>20.24228571428571</v>
      </c>
      <c r="P243" s="96">
        <v>21.778285714285708</v>
      </c>
      <c r="Q243" s="96">
        <v>25.3889142857143</v>
      </c>
      <c r="R243" s="96">
        <v>31.467428571428563</v>
      </c>
      <c r="S243" s="96">
        <v>28.516800000000014</v>
      </c>
      <c r="T243" s="96">
        <v>30.551314285714266</v>
      </c>
      <c r="U243" s="96">
        <v>30.055885714285722</v>
      </c>
      <c r="V243" s="96">
        <v>31.519885714285714</v>
      </c>
      <c r="W243" s="96">
        <v>30.539314285714276</v>
      </c>
      <c r="X243" s="96">
        <v>29.430514285714303</v>
      </c>
      <c r="Y243" s="96">
        <v>27.500942857142856</v>
      </c>
      <c r="AA243" s="96">
        <v>22.850285714285715</v>
      </c>
      <c r="AB243" s="95">
        <v>4.6500000000000004</v>
      </c>
      <c r="AD243" s="96">
        <v>22.850285714285715</v>
      </c>
      <c r="AE243" s="95">
        <v>4.6500000000000004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-0.20352355706712019</v>
      </c>
      <c r="D244" s="9">
        <v>-0.20352355706712019</v>
      </c>
      <c r="F244" s="128" t="s">
        <v>90</v>
      </c>
      <c r="H244" s="83">
        <v>-813.21699999999998</v>
      </c>
      <c r="I244" s="83">
        <v>-902.25099999999998</v>
      </c>
      <c r="J244" s="83">
        <v>-902.25099999999998</v>
      </c>
      <c r="K244" s="108">
        <v>-799.76</v>
      </c>
      <c r="L244" s="108">
        <v>-799.76</v>
      </c>
      <c r="M244" s="83">
        <v>-72.522000000000006</v>
      </c>
      <c r="N244" s="83">
        <v>-74.83</v>
      </c>
      <c r="O244" s="83">
        <v>-59.039999999999992</v>
      </c>
      <c r="P244" s="83">
        <v>-63.519999999999982</v>
      </c>
      <c r="Q244" s="83">
        <v>-74.051000000000045</v>
      </c>
      <c r="R244" s="83">
        <v>-91.779999999999973</v>
      </c>
      <c r="S244" s="83">
        <v>-83.174000000000035</v>
      </c>
      <c r="T244" s="83">
        <v>-89.107999999999947</v>
      </c>
      <c r="U244" s="83">
        <v>-87.663000000000011</v>
      </c>
      <c r="V244" s="83">
        <v>-91.932999999999993</v>
      </c>
      <c r="W244" s="83">
        <v>-89.072999999999979</v>
      </c>
      <c r="X244" s="83">
        <v>-85.839000000000055</v>
      </c>
      <c r="Y244" s="83">
        <v>-962.53300000000002</v>
      </c>
      <c r="AA244" s="83">
        <v>-799.75999999999988</v>
      </c>
      <c r="AB244" s="82">
        <v>-162.77000000000001</v>
      </c>
      <c r="AD244" s="83">
        <v>-799.75999999999988</v>
      </c>
      <c r="AE244" s="82">
        <v>-162.77000000000001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-0.44352941176470589</v>
      </c>
      <c r="D245" s="9">
        <v>-0.44352941176470589</v>
      </c>
      <c r="F245" s="128" t="s">
        <v>91</v>
      </c>
      <c r="H245" s="83">
        <v>-7.9480000000000004</v>
      </c>
      <c r="I245" s="83">
        <v>-10.605</v>
      </c>
      <c r="J245" s="83">
        <v>-10.605</v>
      </c>
      <c r="K245" s="108">
        <v>-8.5</v>
      </c>
      <c r="L245" s="108">
        <v>-8.5</v>
      </c>
      <c r="M245" s="83">
        <v>-0.36199999999999999</v>
      </c>
      <c r="N245" s="83">
        <v>-0.40100000000000002</v>
      </c>
      <c r="O245" s="83">
        <v>-1.1309999999999998</v>
      </c>
      <c r="P245" s="83">
        <v>-1.8770000000000002</v>
      </c>
      <c r="Q245" s="83">
        <v>-1.3180000000000005</v>
      </c>
      <c r="R245" s="83">
        <v>-8.9999999999994529E-3</v>
      </c>
      <c r="S245" s="83">
        <v>-0.89599999999999991</v>
      </c>
      <c r="T245" s="83">
        <v>-1.3360000000000003</v>
      </c>
      <c r="U245" s="83">
        <v>-7.3999999999999844E-2</v>
      </c>
      <c r="V245" s="83">
        <v>-1.8629999999999995</v>
      </c>
      <c r="W245" s="83">
        <v>-1.859</v>
      </c>
      <c r="X245" s="83">
        <v>-1.141</v>
      </c>
      <c r="Y245" s="83">
        <v>-12.266999999999999</v>
      </c>
      <c r="AA245" s="83">
        <v>-8.5</v>
      </c>
      <c r="AB245" s="82">
        <v>-3.77</v>
      </c>
      <c r="AD245" s="83">
        <v>-8.5</v>
      </c>
      <c r="AE245" s="82">
        <v>-3.77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-0.99783080260303691</v>
      </c>
      <c r="D246" s="9">
        <v>-0.99783080260303691</v>
      </c>
      <c r="F246" s="128" t="s">
        <v>92</v>
      </c>
      <c r="H246" s="83">
        <v>0</v>
      </c>
      <c r="I246" s="83">
        <v>-0.26100000000000001</v>
      </c>
      <c r="J246" s="83">
        <v>-0.26100000000000001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-8.0000000000000002E-3</v>
      </c>
      <c r="S246" s="83">
        <v>-9.9999999999999985E-3</v>
      </c>
      <c r="T246" s="83">
        <v>-0.27899999999999997</v>
      </c>
      <c r="U246" s="83">
        <v>-8.8000000000000023E-2</v>
      </c>
      <c r="V246" s="83">
        <v>-7.6000000000000012E-2</v>
      </c>
      <c r="W246" s="83">
        <v>0</v>
      </c>
      <c r="X246" s="83">
        <v>0</v>
      </c>
      <c r="Y246" s="83">
        <v>-0.46100000000000002</v>
      </c>
      <c r="AA246" s="83">
        <v>0</v>
      </c>
      <c r="AB246" s="82">
        <v>-0.46</v>
      </c>
      <c r="AD246" s="83">
        <v>0</v>
      </c>
      <c r="AE246" s="82">
        <v>-0.46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0.88562874251497004</v>
      </c>
      <c r="D250" s="9">
        <v>0.88562874251497004</v>
      </c>
      <c r="F250" s="126" t="s">
        <v>146</v>
      </c>
      <c r="G250" s="58"/>
      <c r="H250" s="87">
        <v>-6.1980000000000004</v>
      </c>
      <c r="I250" s="87">
        <v>-12.364000000000001</v>
      </c>
      <c r="J250" s="87">
        <v>-12.364000000000001</v>
      </c>
      <c r="K250" s="112">
        <v>-16.7</v>
      </c>
      <c r="L250" s="112">
        <v>-16.7</v>
      </c>
      <c r="M250" s="87">
        <v>0</v>
      </c>
      <c r="N250" s="87">
        <v>-0.23</v>
      </c>
      <c r="O250" s="87">
        <v>0</v>
      </c>
      <c r="P250" s="87">
        <v>0</v>
      </c>
      <c r="Q250" s="87">
        <v>-1.032</v>
      </c>
      <c r="R250" s="87">
        <v>-0.42900000000000005</v>
      </c>
      <c r="S250" s="87">
        <v>0</v>
      </c>
      <c r="T250" s="87">
        <v>-0.15900000000000003</v>
      </c>
      <c r="U250" s="87">
        <v>0</v>
      </c>
      <c r="V250" s="87">
        <v>0</v>
      </c>
      <c r="W250" s="87">
        <v>-5.8999999999999941E-2</v>
      </c>
      <c r="X250" s="87">
        <v>0</v>
      </c>
      <c r="Y250" s="87">
        <v>-1.909</v>
      </c>
      <c r="Z250" s="58"/>
      <c r="AA250" s="87">
        <v>-16.7</v>
      </c>
      <c r="AB250" s="82">
        <v>14.79</v>
      </c>
      <c r="AC250" s="58"/>
      <c r="AD250" s="87">
        <v>-16.7</v>
      </c>
      <c r="AE250" s="82">
        <v>14.79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-2.2200000000000002</v>
      </c>
      <c r="D251" s="9">
        <v>-2.2200000000000002</v>
      </c>
      <c r="F251" s="128" t="s">
        <v>93</v>
      </c>
      <c r="H251" s="83">
        <v>-0.64500000000000002</v>
      </c>
      <c r="I251" s="83">
        <v>-0.59899999999999998</v>
      </c>
      <c r="J251" s="83">
        <v>-0.59899999999999998</v>
      </c>
      <c r="K251" s="108">
        <v>-0.5</v>
      </c>
      <c r="L251" s="108">
        <v>-0.5</v>
      </c>
      <c r="M251" s="83">
        <v>0</v>
      </c>
      <c r="N251" s="83">
        <v>-0.246</v>
      </c>
      <c r="O251" s="83">
        <v>0</v>
      </c>
      <c r="P251" s="83">
        <v>0</v>
      </c>
      <c r="Q251" s="83">
        <v>0</v>
      </c>
      <c r="R251" s="83">
        <v>-0.46399999999999997</v>
      </c>
      <c r="S251" s="83">
        <v>-0.22899999999999998</v>
      </c>
      <c r="T251" s="83">
        <v>-0.15000000000000002</v>
      </c>
      <c r="U251" s="83">
        <v>-0.125</v>
      </c>
      <c r="V251" s="83">
        <v>-9.4000000000000083E-2</v>
      </c>
      <c r="W251" s="83">
        <v>-0.14399999999999991</v>
      </c>
      <c r="X251" s="83">
        <v>-0.15300000000000002</v>
      </c>
      <c r="Y251" s="83">
        <v>-1.605</v>
      </c>
      <c r="AA251" s="83">
        <v>-0.5</v>
      </c>
      <c r="AB251" s="82">
        <v>-1.1100000000000001</v>
      </c>
      <c r="AD251" s="83">
        <v>-0.5</v>
      </c>
      <c r="AE251" s="82">
        <v>-1.1100000000000001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-0.1857388607564267</v>
      </c>
      <c r="D253" s="9">
        <v>-0.1857388607564267</v>
      </c>
      <c r="F253" s="117" t="s">
        <v>281</v>
      </c>
      <c r="H253" s="296">
        <v>-828.00799999999992</v>
      </c>
      <c r="I253" s="296">
        <v>-926.08</v>
      </c>
      <c r="J253" s="296">
        <v>-926.08</v>
      </c>
      <c r="K253" s="111">
        <v>-825.46</v>
      </c>
      <c r="L253" s="111">
        <v>-825.46</v>
      </c>
      <c r="M253" s="296">
        <v>-72.884</v>
      </c>
      <c r="N253" s="296">
        <v>-75.706999999999994</v>
      </c>
      <c r="O253" s="296">
        <v>-60.170999999999992</v>
      </c>
      <c r="P253" s="296">
        <v>-65.396999999999977</v>
      </c>
      <c r="Q253" s="296">
        <v>-76.401000000000039</v>
      </c>
      <c r="R253" s="296">
        <v>-92.689999999999969</v>
      </c>
      <c r="S253" s="296">
        <v>-84.30900000000004</v>
      </c>
      <c r="T253" s="296">
        <v>-91.031999999999954</v>
      </c>
      <c r="U253" s="296">
        <v>-87.95</v>
      </c>
      <c r="V253" s="296">
        <v>-93.96599999999998</v>
      </c>
      <c r="W253" s="296">
        <v>-91.134999999999977</v>
      </c>
      <c r="X253" s="296">
        <v>-87.133000000000067</v>
      </c>
      <c r="Y253" s="296">
        <v>-978.77500000000009</v>
      </c>
      <c r="AA253" s="296">
        <v>-825.46</v>
      </c>
      <c r="AB253" s="82">
        <v>-153.32</v>
      </c>
      <c r="AD253" s="296">
        <v>-825.46</v>
      </c>
      <c r="AE253" s="82">
        <v>-153.32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2.527953306344741E-2</v>
      </c>
      <c r="I254" s="78">
        <v>2.7688176857272932E-2</v>
      </c>
      <c r="J254" s="78">
        <v>2.7688176857272932E-2</v>
      </c>
      <c r="K254" s="131">
        <v>2.3724371694737411E-2</v>
      </c>
      <c r="L254" s="131">
        <v>2.3724371694737411E-2</v>
      </c>
      <c r="M254" s="78">
        <v>2.5841037413910778E-2</v>
      </c>
      <c r="N254" s="78">
        <v>3.0250033164076668E-2</v>
      </c>
      <c r="O254" s="78">
        <v>2.6048006843278192E-2</v>
      </c>
      <c r="P254" s="78">
        <v>3.0001954345390627E-2</v>
      </c>
      <c r="Q254" s="78">
        <v>2.9177425064836834E-2</v>
      </c>
      <c r="R254" s="78">
        <v>3.3481663109232424E-2</v>
      </c>
      <c r="S254" s="78">
        <v>2.9144246198689321E-2</v>
      </c>
      <c r="T254" s="78">
        <v>3.3520367695957072E-2</v>
      </c>
      <c r="U254" s="78">
        <v>2.8298268577113508E-2</v>
      </c>
      <c r="V254" s="78">
        <v>2.9287732664583347E-2</v>
      </c>
      <c r="W254" s="78">
        <v>2.8433536316366487E-2</v>
      </c>
      <c r="X254" s="78">
        <v>2.5951054178741335E-2</v>
      </c>
      <c r="Y254" s="78">
        <v>2.9054558391640103E-2</v>
      </c>
      <c r="AA254" s="78">
        <v>2.3724371694737411E-2</v>
      </c>
      <c r="AB254" s="79"/>
      <c r="AD254" s="78">
        <v>2.3724371694737411E-2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3.0645161290322583E-2</v>
      </c>
      <c r="D256" s="9">
        <v>3.0645161290322583E-2</v>
      </c>
      <c r="F256" s="128" t="s">
        <v>79</v>
      </c>
      <c r="H256" s="83">
        <v>-41.722000000000001</v>
      </c>
      <c r="I256" s="83">
        <v>-40.033000000000001</v>
      </c>
      <c r="J256" s="83">
        <v>-40.033000000000001</v>
      </c>
      <c r="K256" s="108">
        <v>-43.4</v>
      </c>
      <c r="L256" s="108">
        <v>-43.4</v>
      </c>
      <c r="M256" s="83">
        <v>-4.4939999999999998</v>
      </c>
      <c r="N256" s="83">
        <v>-5.0410000000000004</v>
      </c>
      <c r="O256" s="83">
        <v>-5.7590000000000003</v>
      </c>
      <c r="P256" s="83">
        <v>-1.0940000000000012</v>
      </c>
      <c r="Q256" s="83">
        <v>-7.1529999999999987</v>
      </c>
      <c r="R256" s="83">
        <v>-2.0970000000000013</v>
      </c>
      <c r="S256" s="83">
        <v>-3.4229999999999983</v>
      </c>
      <c r="T256" s="83">
        <v>0.25700000000000145</v>
      </c>
      <c r="U256" s="83">
        <v>-3.2130000000000045</v>
      </c>
      <c r="V256" s="83">
        <v>-3.134999999999998</v>
      </c>
      <c r="W256" s="83">
        <v>-3.3459999999999965</v>
      </c>
      <c r="X256" s="83">
        <v>-3.5700000000000003</v>
      </c>
      <c r="Y256" s="83">
        <v>-42.067999999999998</v>
      </c>
      <c r="AA256" s="83">
        <v>-43.4</v>
      </c>
      <c r="AB256" s="82">
        <v>1.33</v>
      </c>
      <c r="AD256" s="83">
        <v>-43.4</v>
      </c>
      <c r="AE256" s="82">
        <v>1.33</v>
      </c>
    </row>
    <row r="257" spans="1:31" ht="18" customHeight="1" x14ac:dyDescent="0.2">
      <c r="A257" s="52" t="s">
        <v>136</v>
      </c>
      <c r="B257" s="52" t="s">
        <v>27</v>
      </c>
      <c r="C257" s="9">
        <v>8.3823529411764713E-2</v>
      </c>
      <c r="D257" s="9">
        <v>8.3823529411764713E-2</v>
      </c>
      <c r="F257" s="128" t="s">
        <v>197</v>
      </c>
      <c r="H257" s="83">
        <v>-37.25</v>
      </c>
      <c r="I257" s="83">
        <v>-40.375</v>
      </c>
      <c r="J257" s="83">
        <v>-40.375</v>
      </c>
      <c r="K257" s="108">
        <v>-34</v>
      </c>
      <c r="L257" s="108">
        <v>-34</v>
      </c>
      <c r="M257" s="83">
        <v>0.34399999999999997</v>
      </c>
      <c r="N257" s="83">
        <v>-5.0720000000000001</v>
      </c>
      <c r="O257" s="83">
        <v>-1.859</v>
      </c>
      <c r="P257" s="83">
        <v>-0.82699999999999996</v>
      </c>
      <c r="Q257" s="83">
        <v>-2.032</v>
      </c>
      <c r="R257" s="83">
        <v>-2.120000000000001</v>
      </c>
      <c r="S257" s="83">
        <v>-1.8109999999999999</v>
      </c>
      <c r="T257" s="83">
        <v>-2.8450000000000006</v>
      </c>
      <c r="U257" s="83">
        <v>-3.8729999999999976</v>
      </c>
      <c r="V257" s="83">
        <v>-3.804000000000002</v>
      </c>
      <c r="W257" s="83">
        <v>-4.4819999999999993</v>
      </c>
      <c r="X257" s="83">
        <v>-2.7729999999999997</v>
      </c>
      <c r="Y257" s="83">
        <v>-31.154</v>
      </c>
      <c r="AA257" s="83">
        <v>-34</v>
      </c>
      <c r="AB257" s="82">
        <v>2.85</v>
      </c>
      <c r="AD257" s="83">
        <v>-34</v>
      </c>
      <c r="AE257" s="82">
        <v>2.85</v>
      </c>
    </row>
    <row r="258" spans="1:31" ht="18" customHeight="1" x14ac:dyDescent="0.2">
      <c r="A258" s="52" t="s">
        <v>85</v>
      </c>
      <c r="B258" s="52" t="s">
        <v>27</v>
      </c>
      <c r="C258" s="9">
        <v>0.25225589225589229</v>
      </c>
      <c r="D258" s="9">
        <v>0.25225589225589229</v>
      </c>
      <c r="F258" s="128" t="s">
        <v>84</v>
      </c>
      <c r="H258" s="83">
        <v>-161.20099999999999</v>
      </c>
      <c r="I258" s="83">
        <v>-187.464</v>
      </c>
      <c r="J258" s="83">
        <v>-187.464</v>
      </c>
      <c r="K258" s="108">
        <v>-148.5</v>
      </c>
      <c r="L258" s="108">
        <v>-148.5</v>
      </c>
      <c r="M258" s="83">
        <v>-7.3360000000000003</v>
      </c>
      <c r="N258" s="83">
        <v>-16.018999999999998</v>
      </c>
      <c r="O258" s="83">
        <v>-0.63300000000000267</v>
      </c>
      <c r="P258" s="83">
        <v>-5.6859999999999999</v>
      </c>
      <c r="Q258" s="83">
        <v>-4.2479999999999976</v>
      </c>
      <c r="R258" s="83">
        <v>-7.9560000000000031</v>
      </c>
      <c r="S258" s="83">
        <v>-2.4879999999999995</v>
      </c>
      <c r="T258" s="83">
        <v>-10.921999999999997</v>
      </c>
      <c r="U258" s="83">
        <v>-7.0970000000000013</v>
      </c>
      <c r="V258" s="83">
        <v>-8.3830000000000027</v>
      </c>
      <c r="W258" s="83">
        <v>-25.543999999999997</v>
      </c>
      <c r="X258" s="83">
        <v>-14.728000000000009</v>
      </c>
      <c r="Y258" s="83">
        <v>-111.04</v>
      </c>
      <c r="AA258" s="83">
        <v>-148.5</v>
      </c>
      <c r="AB258" s="82">
        <v>37.46</v>
      </c>
      <c r="AD258" s="83">
        <v>-148.5</v>
      </c>
      <c r="AE258" s="82">
        <v>37.46</v>
      </c>
    </row>
    <row r="259" spans="1:31" ht="18" customHeight="1" x14ac:dyDescent="0.2">
      <c r="A259" s="52" t="s">
        <v>82</v>
      </c>
      <c r="B259" s="52" t="s">
        <v>27</v>
      </c>
      <c r="C259" s="9">
        <v>-2.4038461538461537E-4</v>
      </c>
      <c r="D259" s="9">
        <v>-2.4038461538461537E-4</v>
      </c>
      <c r="F259" s="128" t="s">
        <v>83</v>
      </c>
      <c r="H259" s="83">
        <v>-79.343999999999994</v>
      </c>
      <c r="I259" s="83">
        <v>-82.915999999999997</v>
      </c>
      <c r="J259" s="83">
        <v>-82.915999999999997</v>
      </c>
      <c r="K259" s="108">
        <v>-83.2</v>
      </c>
      <c r="L259" s="108">
        <v>-83.2</v>
      </c>
      <c r="M259" s="83">
        <v>-6.4169999999999998</v>
      </c>
      <c r="N259" s="83">
        <v>-5.0830000000000002</v>
      </c>
      <c r="O259" s="83">
        <v>-0.9529999999999994</v>
      </c>
      <c r="P259" s="83">
        <v>-6.8910000000000018</v>
      </c>
      <c r="Q259" s="83">
        <v>-5.9529999999999994</v>
      </c>
      <c r="R259" s="83">
        <v>-7.5729999999999968</v>
      </c>
      <c r="S259" s="83">
        <v>-4.8850000000000051</v>
      </c>
      <c r="T259" s="83">
        <v>-10.415999999999997</v>
      </c>
      <c r="U259" s="83">
        <v>-7.9239999999999995</v>
      </c>
      <c r="V259" s="83">
        <v>-7.7079999999999984</v>
      </c>
      <c r="W259" s="83">
        <v>-9.6689999999999969</v>
      </c>
      <c r="X259" s="83">
        <v>-9.7530000000000001</v>
      </c>
      <c r="Y259" s="83">
        <v>-83.224999999999994</v>
      </c>
      <c r="AA259" s="83">
        <v>-83.2</v>
      </c>
      <c r="AB259" s="82">
        <v>-0.02</v>
      </c>
      <c r="AD259" s="83">
        <v>-83.2</v>
      </c>
      <c r="AE259" s="82">
        <v>-0.02</v>
      </c>
    </row>
    <row r="260" spans="1:31" ht="18" customHeight="1" x14ac:dyDescent="0.2">
      <c r="A260" s="52" t="s">
        <v>188</v>
      </c>
      <c r="B260" s="52" t="s">
        <v>27</v>
      </c>
      <c r="C260" s="9">
        <v>1.6562500000000001E-2</v>
      </c>
      <c r="D260" s="9">
        <v>1.6562500000000001E-2</v>
      </c>
      <c r="F260" s="128" t="s">
        <v>189</v>
      </c>
      <c r="H260" s="83">
        <v>-518.75400000000002</v>
      </c>
      <c r="I260" s="83">
        <v>-529.69899999999996</v>
      </c>
      <c r="J260" s="83">
        <v>-529.69899999999996</v>
      </c>
      <c r="K260" s="108">
        <v>-512</v>
      </c>
      <c r="L260" s="108">
        <v>-512</v>
      </c>
      <c r="M260" s="83">
        <v>-43.670999999999999</v>
      </c>
      <c r="N260" s="83">
        <v>-41.68</v>
      </c>
      <c r="O260" s="83">
        <v>-43.326999999999998</v>
      </c>
      <c r="P260" s="83">
        <v>-35.093999999999994</v>
      </c>
      <c r="Q260" s="83">
        <v>-42.175000000000011</v>
      </c>
      <c r="R260" s="83">
        <v>-38.887</v>
      </c>
      <c r="S260" s="83">
        <v>-43.796999999999969</v>
      </c>
      <c r="T260" s="83">
        <v>-42.687000000000012</v>
      </c>
      <c r="U260" s="83">
        <v>-42.860000000000014</v>
      </c>
      <c r="V260" s="83">
        <v>-44.98599999999999</v>
      </c>
      <c r="W260" s="83">
        <v>-40.901999999999987</v>
      </c>
      <c r="X260" s="83">
        <v>-43.451000000000022</v>
      </c>
      <c r="Y260" s="83">
        <v>-503.517</v>
      </c>
      <c r="AA260" s="83">
        <v>-512</v>
      </c>
      <c r="AB260" s="82">
        <v>8.48</v>
      </c>
      <c r="AD260" s="83">
        <v>-512</v>
      </c>
      <c r="AE260" s="82">
        <v>8.48</v>
      </c>
    </row>
    <row r="261" spans="1:31" ht="18" customHeight="1" x14ac:dyDescent="0.2">
      <c r="A261" s="52" t="s">
        <v>97</v>
      </c>
      <c r="B261" s="52" t="s">
        <v>27</v>
      </c>
      <c r="C261" s="9">
        <v>-0.19525139664804472</v>
      </c>
      <c r="D261" s="9">
        <v>-0.19525139664804472</v>
      </c>
      <c r="F261" s="128" t="s">
        <v>102</v>
      </c>
      <c r="H261" s="83">
        <v>-71.201999999999998</v>
      </c>
      <c r="I261" s="83">
        <v>-70.131</v>
      </c>
      <c r="J261" s="83">
        <v>-70.131</v>
      </c>
      <c r="K261" s="108">
        <v>-71.599999999999994</v>
      </c>
      <c r="L261" s="108">
        <v>-71.599999999999994</v>
      </c>
      <c r="M261" s="83">
        <v>-5.8259999999999996</v>
      </c>
      <c r="N261" s="83">
        <v>-5.9959999999999996</v>
      </c>
      <c r="O261" s="83">
        <v>-2.4780000000000015</v>
      </c>
      <c r="P261" s="83">
        <v>-1.7530000000000001</v>
      </c>
      <c r="Q261" s="83">
        <v>-5.4559999999999995</v>
      </c>
      <c r="R261" s="83">
        <v>-5.7729999999999997</v>
      </c>
      <c r="S261" s="83">
        <v>-6.1359999999999992</v>
      </c>
      <c r="T261" s="83">
        <v>-13.811999999999998</v>
      </c>
      <c r="U261" s="83">
        <v>-7.7000000000000028</v>
      </c>
      <c r="V261" s="83">
        <v>-9.6360000000000028</v>
      </c>
      <c r="W261" s="83">
        <v>-11.295999999999992</v>
      </c>
      <c r="X261" s="83">
        <v>-9.7160000000000082</v>
      </c>
      <c r="Y261" s="83">
        <v>-85.578000000000003</v>
      </c>
      <c r="AA261" s="83">
        <v>-71.599999999999994</v>
      </c>
      <c r="AB261" s="82">
        <v>-13.98</v>
      </c>
      <c r="AD261" s="83">
        <v>-71.599999999999994</v>
      </c>
      <c r="AE261" s="82">
        <v>-13.98</v>
      </c>
    </row>
    <row r="262" spans="1:31" ht="18" customHeight="1" x14ac:dyDescent="0.2">
      <c r="A262" s="52" t="s">
        <v>98</v>
      </c>
      <c r="B262" s="52" t="s">
        <v>27</v>
      </c>
      <c r="C262" s="9">
        <v>2.3281596452328159E-2</v>
      </c>
      <c r="D262" s="9">
        <v>2.3281596452328159E-2</v>
      </c>
      <c r="F262" s="128" t="s">
        <v>103</v>
      </c>
      <c r="H262" s="83">
        <v>-36.246000000000002</v>
      </c>
      <c r="I262" s="83">
        <v>-46.996000000000002</v>
      </c>
      <c r="J262" s="83">
        <v>-46.996000000000002</v>
      </c>
      <c r="K262" s="108">
        <v>-45.1</v>
      </c>
      <c r="L262" s="108">
        <v>-45.1</v>
      </c>
      <c r="M262" s="83">
        <v>-6.5720000000000001</v>
      </c>
      <c r="N262" s="83">
        <v>-5.8869999999999996</v>
      </c>
      <c r="O262" s="83">
        <v>-3.0259999999999998</v>
      </c>
      <c r="P262" s="83">
        <v>-2.5459999999999994</v>
      </c>
      <c r="Q262" s="83">
        <v>-4.7160000000000011</v>
      </c>
      <c r="R262" s="83">
        <v>-0.18400000000000105</v>
      </c>
      <c r="S262" s="83">
        <v>-4.5530000000000008</v>
      </c>
      <c r="T262" s="83">
        <v>-3.0219999999999985</v>
      </c>
      <c r="U262" s="83">
        <v>-4.2490000000000023</v>
      </c>
      <c r="V262" s="83">
        <v>-4.1379999999999981</v>
      </c>
      <c r="W262" s="83">
        <v>-3.1180000000000021</v>
      </c>
      <c r="X262" s="83">
        <v>-2.0429999999999993</v>
      </c>
      <c r="Y262" s="83">
        <v>-44.054000000000002</v>
      </c>
      <c r="AA262" s="83">
        <v>-45.1</v>
      </c>
      <c r="AB262" s="82">
        <v>1.05</v>
      </c>
      <c r="AD262" s="83">
        <v>-45.1</v>
      </c>
      <c r="AE262" s="82">
        <v>1.05</v>
      </c>
    </row>
    <row r="263" spans="1:31" ht="18" customHeight="1" x14ac:dyDescent="0.2">
      <c r="A263" s="52" t="s">
        <v>81</v>
      </c>
      <c r="B263" s="52" t="s">
        <v>27</v>
      </c>
      <c r="C263" s="9">
        <v>2.897130860741777E-2</v>
      </c>
      <c r="D263" s="9">
        <v>2.897130860741777E-2</v>
      </c>
      <c r="F263" s="128" t="s">
        <v>104</v>
      </c>
      <c r="H263" s="83">
        <v>-132.584</v>
      </c>
      <c r="I263" s="83">
        <v>-170.666</v>
      </c>
      <c r="J263" s="83">
        <v>-170.666</v>
      </c>
      <c r="K263" s="108">
        <v>-142.9</v>
      </c>
      <c r="L263" s="108">
        <v>-142.9</v>
      </c>
      <c r="M263" s="83">
        <v>-10.093999999999999</v>
      </c>
      <c r="N263" s="83">
        <v>-13.796000000000001</v>
      </c>
      <c r="O263" s="83">
        <v>-6.2190000000000012</v>
      </c>
      <c r="P263" s="83">
        <v>-4.9789999999999992</v>
      </c>
      <c r="Q263" s="83">
        <v>-16.457999999999998</v>
      </c>
      <c r="R263" s="83">
        <v>-6.0200000000000031</v>
      </c>
      <c r="S263" s="83">
        <v>-10.846999999999994</v>
      </c>
      <c r="T263" s="83">
        <v>-12.263000000000005</v>
      </c>
      <c r="U263" s="83">
        <v>-19.117999999999995</v>
      </c>
      <c r="V263" s="83">
        <v>-11.802000000000007</v>
      </c>
      <c r="W263" s="83">
        <v>-13.832999999999998</v>
      </c>
      <c r="X263" s="83">
        <v>-13.331999999999994</v>
      </c>
      <c r="Y263" s="83">
        <v>-138.761</v>
      </c>
      <c r="AA263" s="83">
        <v>-142.9</v>
      </c>
      <c r="AB263" s="82">
        <v>4.1399999999999997</v>
      </c>
      <c r="AD263" s="83">
        <v>-142.9</v>
      </c>
      <c r="AE263" s="82">
        <v>4.1399999999999997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-0.84968553459119489</v>
      </c>
      <c r="D265" s="9">
        <v>-0.84968553459119489</v>
      </c>
      <c r="F265" s="128" t="s">
        <v>205</v>
      </c>
      <c r="H265" s="83">
        <v>-13.939</v>
      </c>
      <c r="I265" s="83">
        <v>-11.952</v>
      </c>
      <c r="J265" s="83">
        <v>-11.952</v>
      </c>
      <c r="K265" s="108">
        <v>-15.9</v>
      </c>
      <c r="L265" s="108">
        <v>-15.9</v>
      </c>
      <c r="M265" s="83">
        <v>-0.64600000000000002</v>
      </c>
      <c r="N265" s="83">
        <v>-2.8839999999999999</v>
      </c>
      <c r="O265" s="83">
        <v>0</v>
      </c>
      <c r="P265" s="83">
        <v>-1.7250000000000001</v>
      </c>
      <c r="Q265" s="83">
        <v>-0.22500000000000053</v>
      </c>
      <c r="R265" s="83">
        <v>-0.82699999999999996</v>
      </c>
      <c r="S265" s="83">
        <v>-0.87099999999999955</v>
      </c>
      <c r="T265" s="83">
        <v>-0.22499999999999964</v>
      </c>
      <c r="U265" s="83">
        <v>-0.22500000000000053</v>
      </c>
      <c r="V265" s="83">
        <v>-7.3780000000000001</v>
      </c>
      <c r="W265" s="83">
        <v>-2.4609999999999985</v>
      </c>
      <c r="X265" s="83">
        <v>-11.945</v>
      </c>
      <c r="Y265" s="83">
        <v>-29.411999999999999</v>
      </c>
      <c r="AA265" s="83">
        <v>-15.9</v>
      </c>
      <c r="AB265" s="82">
        <v>-13.51</v>
      </c>
      <c r="AD265" s="83">
        <v>-15.9</v>
      </c>
      <c r="AE265" s="82">
        <v>-13.51</v>
      </c>
    </row>
    <row r="266" spans="1:31" ht="18" customHeight="1" x14ac:dyDescent="0.2">
      <c r="A266" s="52" t="s">
        <v>99</v>
      </c>
      <c r="B266" s="52" t="s">
        <v>27</v>
      </c>
      <c r="C266" s="9">
        <v>-3.0411290560689717E-2</v>
      </c>
      <c r="D266" s="9">
        <v>-3.0411290560689717E-2</v>
      </c>
      <c r="F266" s="128" t="s">
        <v>105</v>
      </c>
      <c r="H266" s="83">
        <v>-40.500999999999998</v>
      </c>
      <c r="I266" s="83">
        <v>-34.176000000000002</v>
      </c>
      <c r="J266" s="83">
        <v>-34.176000000000002</v>
      </c>
      <c r="K266" s="108">
        <v>-33.869</v>
      </c>
      <c r="L266" s="108">
        <v>-33.869</v>
      </c>
      <c r="M266" s="83">
        <v>-3.06</v>
      </c>
      <c r="N266" s="83">
        <v>-2.746</v>
      </c>
      <c r="O266" s="83">
        <v>-3.024</v>
      </c>
      <c r="P266" s="83">
        <v>-2.9269999999999996</v>
      </c>
      <c r="Q266" s="83">
        <v>-2.9260000000000002</v>
      </c>
      <c r="R266" s="83">
        <v>-2.9220000000000006</v>
      </c>
      <c r="S266" s="83">
        <v>-2.9199999999999982</v>
      </c>
      <c r="T266" s="83">
        <v>-2.9190000000000005</v>
      </c>
      <c r="U266" s="83">
        <v>-3.0600000000000023</v>
      </c>
      <c r="V266" s="83">
        <v>-2.5670000000000002</v>
      </c>
      <c r="W266" s="83">
        <v>-3.0650000000000013</v>
      </c>
      <c r="X266" s="83">
        <v>-2.7629999999999981</v>
      </c>
      <c r="Y266" s="83">
        <v>-34.899000000000001</v>
      </c>
      <c r="AA266" s="83">
        <v>-33.869</v>
      </c>
      <c r="AB266" s="82">
        <v>-1.03</v>
      </c>
      <c r="AD266" s="83">
        <v>-33.869</v>
      </c>
      <c r="AE266" s="82">
        <v>-1.03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-3.985611510791367</v>
      </c>
      <c r="D268" s="9">
        <v>-3.985611510791367</v>
      </c>
      <c r="F268" s="60" t="s">
        <v>100</v>
      </c>
      <c r="G268" s="56"/>
      <c r="H268" s="88">
        <v>-1.3879999999999999</v>
      </c>
      <c r="I268" s="88">
        <v>-2.5419999999999998</v>
      </c>
      <c r="J268" s="88">
        <v>-2.5419999999999998</v>
      </c>
      <c r="K268" s="108">
        <v>-0.69499999999999995</v>
      </c>
      <c r="L268" s="108">
        <v>-0.69499999999999995</v>
      </c>
      <c r="M268" s="88">
        <v>-0.75</v>
      </c>
      <c r="N268" s="88">
        <v>-8.4999999999999964E-2</v>
      </c>
      <c r="O268" s="88">
        <v>0</v>
      </c>
      <c r="P268" s="88">
        <v>0</v>
      </c>
      <c r="Q268" s="88">
        <v>0</v>
      </c>
      <c r="R268" s="88">
        <v>-5.5000000000000049E-2</v>
      </c>
      <c r="S268" s="88">
        <v>0</v>
      </c>
      <c r="T268" s="88">
        <v>0</v>
      </c>
      <c r="U268" s="88">
        <v>-5.4999999999999938E-2</v>
      </c>
      <c r="V268" s="88">
        <v>0</v>
      </c>
      <c r="W268" s="88">
        <v>-0.10999999999999999</v>
      </c>
      <c r="X268" s="88">
        <v>-2.407</v>
      </c>
      <c r="Y268" s="88">
        <v>-3.4620000000000002</v>
      </c>
      <c r="Z268" s="56"/>
      <c r="AA268" s="88">
        <v>-0.69499999999999995</v>
      </c>
      <c r="AB268" s="82">
        <v>-2.77</v>
      </c>
      <c r="AC268" s="56"/>
      <c r="AD268" s="88">
        <v>-0.69499999999999995</v>
      </c>
      <c r="AE268" s="82">
        <v>-2.77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-0.25666666666666665</v>
      </c>
      <c r="D269" s="9">
        <v>-0.25666666666666665</v>
      </c>
      <c r="F269" s="60" t="s">
        <v>182</v>
      </c>
      <c r="G269" s="56"/>
      <c r="H269" s="88">
        <v>-4.74</v>
      </c>
      <c r="I269" s="88">
        <v>-6.4669999999999996</v>
      </c>
      <c r="J269" s="88">
        <v>-6.4669999999999996</v>
      </c>
      <c r="K269" s="108">
        <v>-3</v>
      </c>
      <c r="L269" s="108">
        <v>-3</v>
      </c>
      <c r="M269" s="88">
        <v>-3.4000000000000002E-2</v>
      </c>
      <c r="N269" s="88">
        <v>3.4000000000000002E-2</v>
      </c>
      <c r="O269" s="88">
        <v>0</v>
      </c>
      <c r="P269" s="88">
        <v>-1.7000000000000001E-2</v>
      </c>
      <c r="Q269" s="88">
        <v>-0.247</v>
      </c>
      <c r="R269" s="88">
        <v>-2.202</v>
      </c>
      <c r="S269" s="88">
        <v>-0.16799999999999971</v>
      </c>
      <c r="T269" s="88">
        <v>-0.24500000000000011</v>
      </c>
      <c r="U269" s="88">
        <v>-0.20800000000000018</v>
      </c>
      <c r="V269" s="88">
        <v>0</v>
      </c>
      <c r="W269" s="88">
        <v>-0.20799999999999974</v>
      </c>
      <c r="X269" s="88">
        <v>-0.4740000000000002</v>
      </c>
      <c r="Y269" s="88">
        <v>-3.7690000000000001</v>
      </c>
      <c r="Z269" s="56"/>
      <c r="AA269" s="88">
        <v>-3</v>
      </c>
      <c r="AB269" s="82">
        <v>-0.77</v>
      </c>
      <c r="AC269" s="56"/>
      <c r="AD269" s="88">
        <v>-3</v>
      </c>
      <c r="AE269" s="82">
        <v>-0.77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-1.1839999999999999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-1.4000000000000004</v>
      </c>
      <c r="D271" s="9">
        <v>-1.4000000000000004</v>
      </c>
      <c r="F271" s="60" t="s">
        <v>183</v>
      </c>
      <c r="G271" s="56"/>
      <c r="H271" s="88">
        <v>-4.2830000000000004</v>
      </c>
      <c r="I271" s="88">
        <v>-9.69</v>
      </c>
      <c r="J271" s="88">
        <v>-9.69</v>
      </c>
      <c r="K271" s="108">
        <v>-2.8</v>
      </c>
      <c r="L271" s="108">
        <v>-2.8</v>
      </c>
      <c r="M271" s="88">
        <v>-0.50900000000000001</v>
      </c>
      <c r="N271" s="88">
        <v>0</v>
      </c>
      <c r="O271" s="88">
        <v>-0.16000000000000003</v>
      </c>
      <c r="P271" s="88">
        <v>0</v>
      </c>
      <c r="Q271" s="88">
        <v>-1.7159999999999997</v>
      </c>
      <c r="R271" s="88">
        <v>0</v>
      </c>
      <c r="S271" s="88">
        <v>-1.6000000000000014E-2</v>
      </c>
      <c r="T271" s="88">
        <v>-0.14500000000000002</v>
      </c>
      <c r="U271" s="88">
        <v>-1.032</v>
      </c>
      <c r="V271" s="88">
        <v>-0.49299999999999988</v>
      </c>
      <c r="W271" s="88">
        <v>-1.6760000000000002</v>
      </c>
      <c r="X271" s="88">
        <v>-0.96999999999999975</v>
      </c>
      <c r="Y271" s="88">
        <v>-6.7169999999999996</v>
      </c>
      <c r="Z271" s="56"/>
      <c r="AA271" s="88">
        <v>-2.7999999999999994</v>
      </c>
      <c r="AB271" s="82">
        <v>-3.92</v>
      </c>
      <c r="AC271" s="56"/>
      <c r="AD271" s="88">
        <v>-2.7999999999999994</v>
      </c>
      <c r="AE271" s="82">
        <v>-3.92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-9.5000000000000001E-2</v>
      </c>
      <c r="D272" s="9">
        <v>-9.5000000000000001E-2</v>
      </c>
      <c r="F272" s="60" t="s">
        <v>185</v>
      </c>
      <c r="G272" s="56"/>
      <c r="H272" s="88">
        <v>-0.13500000000000001</v>
      </c>
      <c r="I272" s="88">
        <v>-3.613</v>
      </c>
      <c r="J272" s="88">
        <v>-3.613</v>
      </c>
      <c r="K272" s="108">
        <v>-4</v>
      </c>
      <c r="L272" s="108">
        <v>-4</v>
      </c>
      <c r="M272" s="88">
        <v>-0.114</v>
      </c>
      <c r="N272" s="88">
        <v>-1</v>
      </c>
      <c r="O272" s="88">
        <v>0</v>
      </c>
      <c r="P272" s="88">
        <v>0</v>
      </c>
      <c r="Q272" s="88">
        <v>-0.75</v>
      </c>
      <c r="R272" s="88">
        <v>-1.47</v>
      </c>
      <c r="S272" s="88">
        <v>0</v>
      </c>
      <c r="T272" s="88">
        <v>0</v>
      </c>
      <c r="U272" s="88">
        <v>0</v>
      </c>
      <c r="V272" s="88">
        <v>-0.99999999999999956</v>
      </c>
      <c r="W272" s="88">
        <v>0</v>
      </c>
      <c r="X272" s="88">
        <v>-4.3000000000000149E-2</v>
      </c>
      <c r="Y272" s="88">
        <v>-4.3769999999999998</v>
      </c>
      <c r="Z272" s="56"/>
      <c r="AA272" s="88">
        <v>-4</v>
      </c>
      <c r="AB272" s="82">
        <v>-0.38</v>
      </c>
      <c r="AC272" s="56"/>
      <c r="AD272" s="88">
        <v>-4</v>
      </c>
      <c r="AE272" s="82">
        <v>-0.38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-1.0104529616724738</v>
      </c>
      <c r="D273" s="9">
        <v>-1.0104529616724738</v>
      </c>
      <c r="F273" s="60" t="s">
        <v>187</v>
      </c>
      <c r="G273" s="56"/>
      <c r="H273" s="88">
        <v>-0.26400000000000001</v>
      </c>
      <c r="I273" s="88">
        <v>-0.32600000000000001</v>
      </c>
      <c r="J273" s="88">
        <v>-0.32600000000000001</v>
      </c>
      <c r="K273" s="108">
        <v>0</v>
      </c>
      <c r="L273" s="108">
        <v>0</v>
      </c>
      <c r="M273" s="88">
        <v>-0.11700000000000001</v>
      </c>
      <c r="N273" s="88">
        <v>-0.16999999999999998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-0.28699999999999998</v>
      </c>
      <c r="Z273" s="56"/>
      <c r="AA273" s="88">
        <v>0</v>
      </c>
      <c r="AB273" s="82">
        <v>-0.28999999999999998</v>
      </c>
      <c r="AC273" s="56"/>
      <c r="AD273" s="88">
        <v>0</v>
      </c>
      <c r="AE273" s="82">
        <v>-0.28999999999999998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0.86249999999999971</v>
      </c>
      <c r="D274" s="9">
        <v>0.86249999999999971</v>
      </c>
      <c r="F274" s="60" t="s">
        <v>194</v>
      </c>
      <c r="G274" s="56"/>
      <c r="H274" s="88">
        <v>-0.627</v>
      </c>
      <c r="I274" s="88">
        <v>-0.14000000000000001</v>
      </c>
      <c r="J274" s="88">
        <v>-0.14000000000000001</v>
      </c>
      <c r="K274" s="108">
        <v>-0.8</v>
      </c>
      <c r="L274" s="108">
        <v>-0.8</v>
      </c>
      <c r="M274" s="88">
        <v>0</v>
      </c>
      <c r="N274" s="88">
        <v>-1.4999999999999999E-2</v>
      </c>
      <c r="O274" s="88">
        <v>0</v>
      </c>
      <c r="P274" s="88">
        <v>0</v>
      </c>
      <c r="Q274" s="88">
        <v>0</v>
      </c>
      <c r="R274" s="88">
        <v>-0.03</v>
      </c>
      <c r="S274" s="88">
        <v>-2.4000000000000007E-2</v>
      </c>
      <c r="T274" s="88">
        <v>0</v>
      </c>
      <c r="U274" s="88">
        <v>-1.4999999999999999E-2</v>
      </c>
      <c r="V274" s="88">
        <v>-4.9999999999999906E-3</v>
      </c>
      <c r="W274" s="88">
        <v>-1.4999999999999999E-2</v>
      </c>
      <c r="X274" s="88">
        <v>-1.0000000000000009E-2</v>
      </c>
      <c r="Y274" s="88">
        <v>-0.114</v>
      </c>
      <c r="Z274" s="56"/>
      <c r="AA274" s="88">
        <v>-0.80000000000000016</v>
      </c>
      <c r="AB274" s="82">
        <v>0.69</v>
      </c>
      <c r="AC274" s="56"/>
      <c r="AD274" s="88">
        <v>-0.80000000000000016</v>
      </c>
      <c r="AE274" s="82">
        <v>0.69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-1.0416666666666667</v>
      </c>
      <c r="D275" s="9">
        <v>-1.0416666666666667</v>
      </c>
      <c r="F275" s="60" t="s">
        <v>201</v>
      </c>
      <c r="G275" s="56"/>
      <c r="H275" s="88">
        <v>-9.6000000000000002E-2</v>
      </c>
      <c r="I275" s="88">
        <v>-0.192</v>
      </c>
      <c r="J275" s="88">
        <v>-0.192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-9.6000000000000002E-2</v>
      </c>
      <c r="Y275" s="88">
        <v>-9.6000000000000002E-2</v>
      </c>
      <c r="Z275" s="56"/>
      <c r="AA275" s="88">
        <v>0</v>
      </c>
      <c r="AB275" s="82">
        <v>-0.1</v>
      </c>
      <c r="AC275" s="56"/>
      <c r="AD275" s="88">
        <v>0</v>
      </c>
      <c r="AE275" s="82">
        <v>-0.1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-0.98958333333333337</v>
      </c>
      <c r="D277" s="9">
        <v>-0.98958333333333337</v>
      </c>
      <c r="F277" s="60" t="s">
        <v>267</v>
      </c>
      <c r="G277" s="56"/>
      <c r="H277" s="88">
        <v>-0.51800000000000002</v>
      </c>
      <c r="I277" s="88">
        <v>-0.51800000000000002</v>
      </c>
      <c r="J277" s="88">
        <v>-0.51800000000000002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-8.3000000000000004E-2</v>
      </c>
      <c r="S277" s="88">
        <v>0</v>
      </c>
      <c r="T277" s="88">
        <v>0</v>
      </c>
      <c r="U277" s="88">
        <v>0</v>
      </c>
      <c r="V277" s="88">
        <v>-3.9999999999999897E-3</v>
      </c>
      <c r="W277" s="88">
        <v>0</v>
      </c>
      <c r="X277" s="88">
        <v>-0.10500000000000001</v>
      </c>
      <c r="Y277" s="88">
        <v>-0.192</v>
      </c>
      <c r="Z277" s="56"/>
      <c r="AA277" s="88">
        <v>0</v>
      </c>
      <c r="AB277" s="82">
        <v>-0.19</v>
      </c>
      <c r="AC277" s="56"/>
      <c r="AD277" s="88">
        <v>0</v>
      </c>
      <c r="AE277" s="82">
        <v>-0.19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-1.0012674271229405</v>
      </c>
      <c r="D279" s="9">
        <v>-1.0012674271229405</v>
      </c>
      <c r="F279" s="60" t="s">
        <v>203</v>
      </c>
      <c r="G279" s="56"/>
      <c r="H279" s="88">
        <v>0</v>
      </c>
      <c r="I279" s="88">
        <v>-0.188</v>
      </c>
      <c r="J279" s="88">
        <v>-0.188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-2.4049999999999998</v>
      </c>
      <c r="V279" s="88">
        <v>0</v>
      </c>
      <c r="W279" s="88">
        <v>-1.54</v>
      </c>
      <c r="X279" s="88">
        <v>0</v>
      </c>
      <c r="Y279" s="88">
        <v>-3.9449999999999998</v>
      </c>
      <c r="Z279" s="56"/>
      <c r="AA279" s="88">
        <v>0</v>
      </c>
      <c r="AB279" s="82">
        <v>-3.95</v>
      </c>
      <c r="AC279" s="56"/>
      <c r="AD279" s="88">
        <v>0</v>
      </c>
      <c r="AE279" s="82">
        <v>-3.95</v>
      </c>
    </row>
    <row r="280" spans="1:31" ht="18" hidden="1" customHeight="1" outlineLevel="1" x14ac:dyDescent="0.2">
      <c r="A280" s="52" t="s">
        <v>426</v>
      </c>
      <c r="B280" s="52" t="s">
        <v>27</v>
      </c>
      <c r="C280" s="9">
        <v>0</v>
      </c>
      <c r="D280" s="9">
        <v>0</v>
      </c>
      <c r="F280" s="60" t="s">
        <v>427</v>
      </c>
      <c r="G280" s="56"/>
      <c r="H280" s="88">
        <v>0</v>
      </c>
      <c r="I280" s="88">
        <v>0</v>
      </c>
      <c r="J280" s="88">
        <v>0</v>
      </c>
      <c r="K280" s="108">
        <v>0</v>
      </c>
      <c r="L280" s="108">
        <v>0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8">
        <v>0</v>
      </c>
      <c r="S280" s="88">
        <v>0</v>
      </c>
      <c r="T280" s="88">
        <v>0</v>
      </c>
      <c r="U280" s="88">
        <v>0</v>
      </c>
      <c r="V280" s="88">
        <v>0</v>
      </c>
      <c r="W280" s="88">
        <v>0</v>
      </c>
      <c r="X280" s="88">
        <v>0</v>
      </c>
      <c r="Y280" s="88">
        <v>0</v>
      </c>
      <c r="Z280" s="56"/>
      <c r="AA280" s="88">
        <v>0</v>
      </c>
      <c r="AB280" s="82">
        <v>0</v>
      </c>
      <c r="AC280" s="56"/>
      <c r="AD280" s="88"/>
      <c r="AE280" s="82"/>
    </row>
    <row r="281" spans="1:31" ht="18" hidden="1" customHeight="1" outlineLevel="1" x14ac:dyDescent="0.2">
      <c r="A281" s="52" t="s">
        <v>207</v>
      </c>
      <c r="B281" s="52" t="s">
        <v>27</v>
      </c>
      <c r="C281" s="9">
        <v>0</v>
      </c>
      <c r="D281" s="9">
        <v>0</v>
      </c>
      <c r="F281" s="126" t="s">
        <v>190</v>
      </c>
      <c r="G281" s="58"/>
      <c r="H281" s="87">
        <v>0</v>
      </c>
      <c r="I281" s="87">
        <v>0</v>
      </c>
      <c r="J281" s="87">
        <v>0</v>
      </c>
      <c r="K281" s="112">
        <v>0</v>
      </c>
      <c r="L281" s="112">
        <v>0</v>
      </c>
      <c r="M281" s="87">
        <v>0</v>
      </c>
      <c r="N281" s="87">
        <v>0</v>
      </c>
      <c r="O281" s="87">
        <v>0</v>
      </c>
      <c r="P281" s="87">
        <v>0</v>
      </c>
      <c r="Q281" s="87">
        <v>0</v>
      </c>
      <c r="R281" s="87">
        <v>0</v>
      </c>
      <c r="S281" s="87">
        <v>0</v>
      </c>
      <c r="T281" s="87">
        <v>0</v>
      </c>
      <c r="U281" s="87">
        <v>0</v>
      </c>
      <c r="V281" s="87">
        <v>0</v>
      </c>
      <c r="W281" s="87">
        <v>0</v>
      </c>
      <c r="X281" s="87">
        <v>0</v>
      </c>
      <c r="Y281" s="87">
        <v>0</v>
      </c>
      <c r="Z281" s="58"/>
      <c r="AA281" s="87">
        <v>0</v>
      </c>
      <c r="AB281" s="82">
        <v>0</v>
      </c>
      <c r="AC281" s="58"/>
      <c r="AD281" s="87">
        <v>0</v>
      </c>
      <c r="AE281" s="82">
        <v>0</v>
      </c>
    </row>
    <row r="282" spans="1:31" ht="18" hidden="1" customHeight="1" outlineLevel="1" x14ac:dyDescent="0.2">
      <c r="A282" s="52" t="s">
        <v>206</v>
      </c>
      <c r="B282" s="52" t="s">
        <v>27</v>
      </c>
      <c r="C282" s="9">
        <v>23.500000000000121</v>
      </c>
      <c r="D282" s="9">
        <v>23.500000000000121</v>
      </c>
      <c r="F282" s="60" t="s">
        <v>191</v>
      </c>
      <c r="G282" s="56"/>
      <c r="H282" s="88">
        <v>5.0510000000000002</v>
      </c>
      <c r="I282" s="88">
        <v>4.8970000000000002</v>
      </c>
      <c r="J282" s="88">
        <v>4.8970000000000002</v>
      </c>
      <c r="K282" s="108">
        <v>0.19999999999999901</v>
      </c>
      <c r="L282" s="108">
        <v>0.19999999999999901</v>
      </c>
      <c r="M282" s="88">
        <v>0.40899999999999997</v>
      </c>
      <c r="N282" s="88">
        <v>0.40599999999999997</v>
      </c>
      <c r="O282" s="88">
        <v>0.40900000000000003</v>
      </c>
      <c r="P282" s="88">
        <v>0.40900000000000003</v>
      </c>
      <c r="Q282" s="88">
        <v>0.40600000000000014</v>
      </c>
      <c r="R282" s="88">
        <v>0.40899999999999981</v>
      </c>
      <c r="S282" s="88">
        <v>0.40900000000000025</v>
      </c>
      <c r="T282" s="88">
        <v>0.40599999999999969</v>
      </c>
      <c r="U282" s="88">
        <v>0.40900000000000025</v>
      </c>
      <c r="V282" s="88">
        <v>0.40900000000000025</v>
      </c>
      <c r="W282" s="88">
        <v>0.40599999999999969</v>
      </c>
      <c r="X282" s="88">
        <v>0.40899999999999981</v>
      </c>
      <c r="Y282" s="88">
        <v>4.8959999999999999</v>
      </c>
      <c r="Z282" s="56"/>
      <c r="AA282" s="88">
        <v>0.19999999999999898</v>
      </c>
      <c r="AB282" s="82">
        <v>4.7</v>
      </c>
      <c r="AC282" s="56"/>
      <c r="AD282" s="88">
        <v>0.19999999999999898</v>
      </c>
      <c r="AE282" s="82">
        <v>4.7</v>
      </c>
    </row>
    <row r="283" spans="1:31" ht="18" hidden="1" customHeight="1" outlineLevel="1" x14ac:dyDescent="0.2">
      <c r="A283" s="52" t="s">
        <v>192</v>
      </c>
      <c r="B283" s="52" t="s">
        <v>27</v>
      </c>
      <c r="C283" s="9">
        <v>-1</v>
      </c>
      <c r="D283" s="9">
        <v>-1</v>
      </c>
      <c r="F283" s="60" t="s">
        <v>193</v>
      </c>
      <c r="G283" s="56"/>
      <c r="H283" s="88">
        <v>0</v>
      </c>
      <c r="I283" s="88">
        <v>0</v>
      </c>
      <c r="J283" s="88">
        <v>0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8">
        <v>0</v>
      </c>
      <c r="U283" s="88">
        <v>0</v>
      </c>
      <c r="V283" s="88">
        <v>-0.06</v>
      </c>
      <c r="W283" s="88">
        <v>0</v>
      </c>
      <c r="X283" s="88">
        <v>0</v>
      </c>
      <c r="Y283" s="88">
        <v>-0.06</v>
      </c>
      <c r="Z283" s="56"/>
      <c r="AA283" s="88">
        <v>0</v>
      </c>
      <c r="AB283" s="82">
        <v>-0.06</v>
      </c>
      <c r="AC283" s="56"/>
      <c r="AD283" s="88">
        <v>0</v>
      </c>
      <c r="AE283" s="82">
        <v>-0.06</v>
      </c>
    </row>
    <row r="284" spans="1:31" ht="18" hidden="1" customHeight="1" outlineLevel="1" x14ac:dyDescent="0.2">
      <c r="A284" s="52" t="s">
        <v>132</v>
      </c>
      <c r="B284" s="52" t="s">
        <v>27</v>
      </c>
      <c r="C284" s="9">
        <v>-0.17105263157894737</v>
      </c>
      <c r="D284" s="9">
        <v>-0.17105263157894737</v>
      </c>
      <c r="F284" s="60" t="s">
        <v>133</v>
      </c>
      <c r="G284" s="56"/>
      <c r="H284" s="88">
        <v>-9.8930000000000007</v>
      </c>
      <c r="I284" s="88">
        <v>-19.225000000000001</v>
      </c>
      <c r="J284" s="88">
        <v>-19.225000000000001</v>
      </c>
      <c r="K284" s="108">
        <v>-11.4</v>
      </c>
      <c r="L284" s="108">
        <v>-11.4</v>
      </c>
      <c r="M284" s="88">
        <v>-0.86599999999999999</v>
      </c>
      <c r="N284" s="88">
        <v>-0.73000000000000009</v>
      </c>
      <c r="O284" s="88">
        <v>0</v>
      </c>
      <c r="P284" s="88">
        <v>-1.1909999999999998</v>
      </c>
      <c r="Q284" s="88">
        <v>-0.60099999999999998</v>
      </c>
      <c r="R284" s="88">
        <v>-0.60600000000000032</v>
      </c>
      <c r="S284" s="88">
        <v>0</v>
      </c>
      <c r="T284" s="88">
        <v>-1.2269999999999999</v>
      </c>
      <c r="U284" s="88">
        <v>-4.3179999999999996</v>
      </c>
      <c r="V284" s="88">
        <v>-0.63400000000000034</v>
      </c>
      <c r="W284" s="88">
        <v>-0.64000000000000057</v>
      </c>
      <c r="X284" s="88">
        <v>-2.5399999999999991</v>
      </c>
      <c r="Y284" s="88">
        <v>-13.353</v>
      </c>
      <c r="Z284" s="56"/>
      <c r="AA284" s="88">
        <v>-11.4</v>
      </c>
      <c r="AB284" s="82">
        <v>-1.95</v>
      </c>
      <c r="AC284" s="56"/>
      <c r="AD284" s="88">
        <v>-11.4</v>
      </c>
      <c r="AE284" s="82">
        <v>-1.95</v>
      </c>
    </row>
    <row r="285" spans="1:31" ht="18" customHeight="1" collapsed="1" x14ac:dyDescent="0.2">
      <c r="A285" s="57"/>
      <c r="B285" s="57"/>
      <c r="C285" s="9">
        <v>-0.39919982218270728</v>
      </c>
      <c r="D285" s="9">
        <v>-0.39919982218270728</v>
      </c>
      <c r="F285" s="128" t="s">
        <v>76</v>
      </c>
      <c r="H285" s="83">
        <v>-18.077000000000002</v>
      </c>
      <c r="I285" s="83">
        <v>-38.003999999999998</v>
      </c>
      <c r="J285" s="83">
        <v>-38.003999999999998</v>
      </c>
      <c r="K285" s="108">
        <v>-22.495000000000001</v>
      </c>
      <c r="L285" s="108">
        <v>-22.495000000000001</v>
      </c>
      <c r="M285" s="83">
        <v>-1.9810000000000003</v>
      </c>
      <c r="N285" s="83">
        <v>-1.56</v>
      </c>
      <c r="O285" s="83">
        <v>0.249</v>
      </c>
      <c r="P285" s="83">
        <v>-0.79899999999999982</v>
      </c>
      <c r="Q285" s="83">
        <v>-2.9079999999999995</v>
      </c>
      <c r="R285" s="83">
        <v>-4.0370000000000008</v>
      </c>
      <c r="S285" s="83">
        <v>0.20100000000000051</v>
      </c>
      <c r="T285" s="83">
        <v>-1.2110000000000003</v>
      </c>
      <c r="U285" s="83">
        <v>-7.6239999999999988</v>
      </c>
      <c r="V285" s="83">
        <v>-1.7869999999999995</v>
      </c>
      <c r="W285" s="83">
        <v>-3.7830000000000008</v>
      </c>
      <c r="X285" s="83">
        <v>-6.2359999999999998</v>
      </c>
      <c r="Y285" s="83">
        <v>-31.475999999999999</v>
      </c>
      <c r="AA285" s="83">
        <v>-22.495000000000001</v>
      </c>
      <c r="AB285" s="82">
        <v>-8.98</v>
      </c>
      <c r="AD285" s="83">
        <v>-22.495000000000001</v>
      </c>
      <c r="AE285" s="82">
        <v>-8.98</v>
      </c>
    </row>
    <row r="286" spans="1:31" ht="18" customHeight="1" x14ac:dyDescent="0.2">
      <c r="A286" s="52" t="s">
        <v>262</v>
      </c>
      <c r="B286" s="52" t="s">
        <v>27</v>
      </c>
      <c r="C286" s="9">
        <v>-0.99995996957687838</v>
      </c>
      <c r="D286" s="9">
        <v>-0.99995996957687838</v>
      </c>
      <c r="F286" s="126" t="s">
        <v>263</v>
      </c>
      <c r="G286" s="58"/>
      <c r="H286" s="87">
        <v>-12.738</v>
      </c>
      <c r="I286" s="87">
        <v>-5.4560000000000102</v>
      </c>
      <c r="J286" s="87">
        <v>-5.4560000000000102</v>
      </c>
      <c r="K286" s="87">
        <v>0</v>
      </c>
      <c r="L286" s="87">
        <v>0</v>
      </c>
      <c r="M286" s="87">
        <v>5.2169999999999996</v>
      </c>
      <c r="N286" s="87">
        <v>-7.2579999999999991</v>
      </c>
      <c r="O286" s="87">
        <v>44.146999999999998</v>
      </c>
      <c r="P286" s="87">
        <v>-24.060000000000002</v>
      </c>
      <c r="Q286" s="87">
        <v>-50.391999999999996</v>
      </c>
      <c r="R286" s="87">
        <v>-5.9850000000000065</v>
      </c>
      <c r="S286" s="87">
        <v>-2.8089999999999975</v>
      </c>
      <c r="T286" s="87">
        <v>-13.475000000000001</v>
      </c>
      <c r="U286" s="87">
        <v>15.054000000000002</v>
      </c>
      <c r="V286" s="87">
        <v>6.2539999999999978</v>
      </c>
      <c r="W286" s="87">
        <v>-4.3609999999999971</v>
      </c>
      <c r="X286" s="87">
        <v>-12.294000000000004</v>
      </c>
      <c r="Y286" s="87">
        <v>-49.962000000000003</v>
      </c>
      <c r="Z286" s="58"/>
      <c r="AA286" s="87">
        <v>0</v>
      </c>
      <c r="AB286" s="82">
        <v>-49.96</v>
      </c>
      <c r="AC286" s="58"/>
      <c r="AD286" s="87">
        <v>0</v>
      </c>
      <c r="AE286" s="82">
        <v>-49.96</v>
      </c>
    </row>
    <row r="287" spans="1:31" ht="18" customHeight="1" x14ac:dyDescent="0.2">
      <c r="A287" s="52" t="s">
        <v>261</v>
      </c>
      <c r="B287" s="52" t="s">
        <v>27</v>
      </c>
      <c r="C287" s="9">
        <v>-0.98837209302325602</v>
      </c>
      <c r="D287" s="9">
        <v>-0.98837209302325602</v>
      </c>
      <c r="F287" s="126" t="s">
        <v>264</v>
      </c>
      <c r="G287" s="58"/>
      <c r="H287" s="87">
        <v>-0.88900000000000001</v>
      </c>
      <c r="I287" s="87">
        <v>-0.18099999999999999</v>
      </c>
      <c r="J287" s="87">
        <v>-0.18099999999999999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-0.34399999999999997</v>
      </c>
      <c r="W287" s="87">
        <v>0</v>
      </c>
      <c r="X287" s="87">
        <v>0</v>
      </c>
      <c r="Y287" s="87">
        <v>-0.34399999999999997</v>
      </c>
      <c r="Z287" s="58"/>
      <c r="AA287" s="87">
        <v>0</v>
      </c>
      <c r="AB287" s="82">
        <v>-0.34</v>
      </c>
      <c r="AC287" s="58"/>
      <c r="AD287" s="87">
        <v>0</v>
      </c>
      <c r="AE287" s="82">
        <v>-0.34</v>
      </c>
    </row>
    <row r="288" spans="1:31" ht="18" customHeight="1" x14ac:dyDescent="0.2">
      <c r="A288" s="57"/>
      <c r="B288" s="57"/>
      <c r="C288" s="9">
        <v>-2.8214237391627147E-2</v>
      </c>
      <c r="D288" s="9">
        <v>-2.8214237391627147E-2</v>
      </c>
      <c r="F288" s="117" t="s">
        <v>94</v>
      </c>
      <c r="H288" s="296">
        <v>-1164.4469999999999</v>
      </c>
      <c r="I288" s="296">
        <v>-1258.0489999999998</v>
      </c>
      <c r="J288" s="296">
        <v>-1258.0489999999998</v>
      </c>
      <c r="K288" s="111">
        <v>-1152.9639999999999</v>
      </c>
      <c r="L288" s="111">
        <v>-1152.9639999999999</v>
      </c>
      <c r="M288" s="296">
        <v>-84.535999999999987</v>
      </c>
      <c r="N288" s="296">
        <v>-113.02199999999999</v>
      </c>
      <c r="O288" s="296">
        <v>-22.881999999999994</v>
      </c>
      <c r="P288" s="296">
        <v>-88.381</v>
      </c>
      <c r="Q288" s="296">
        <v>-144.64199999999997</v>
      </c>
      <c r="R288" s="296">
        <v>-84.381000000000029</v>
      </c>
      <c r="S288" s="296">
        <v>-84.338999999999942</v>
      </c>
      <c r="T288" s="296">
        <v>-113.54</v>
      </c>
      <c r="U288" s="296">
        <v>-91.88900000000001</v>
      </c>
      <c r="V288" s="296">
        <v>-99.414000000000016</v>
      </c>
      <c r="W288" s="296">
        <v>-125.85999999999997</v>
      </c>
      <c r="X288" s="296">
        <v>-132.60400000000004</v>
      </c>
      <c r="Y288" s="296">
        <v>-1185.4900000000002</v>
      </c>
      <c r="AA288" s="296">
        <v>-1152.9639999999999</v>
      </c>
      <c r="AB288" s="82">
        <v>-32.53</v>
      </c>
      <c r="AD288" s="296">
        <v>-1152.9639999999999</v>
      </c>
      <c r="AE288" s="82">
        <v>-32.53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3.5551198100902584E-2</v>
      </c>
      <c r="I289" s="78">
        <v>3.7613470982113151E-2</v>
      </c>
      <c r="J289" s="78">
        <v>3.7613470982113151E-2</v>
      </c>
      <c r="K289" s="131">
        <v>3.3137095058090302E-2</v>
      </c>
      <c r="L289" s="131">
        <v>3.3137095058090302E-2</v>
      </c>
      <c r="M289" s="78">
        <v>2.9972256446165978E-2</v>
      </c>
      <c r="N289" s="78">
        <v>4.5159882814934861E-2</v>
      </c>
      <c r="O289" s="78">
        <v>9.9056105530553173E-3</v>
      </c>
      <c r="P289" s="78">
        <v>4.0546244124347749E-2</v>
      </c>
      <c r="Q289" s="78">
        <v>5.5238558608239764E-2</v>
      </c>
      <c r="R289" s="78">
        <v>3.0480269876147839E-2</v>
      </c>
      <c r="S289" s="78">
        <v>2.9154616709381631E-2</v>
      </c>
      <c r="T289" s="78">
        <v>4.1808403069239039E-2</v>
      </c>
      <c r="U289" s="78">
        <v>2.9565657774671784E-2</v>
      </c>
      <c r="V289" s="78">
        <v>3.098578906324511E-2</v>
      </c>
      <c r="W289" s="78">
        <v>3.926751391647431E-2</v>
      </c>
      <c r="X289" s="78">
        <v>3.9493803591266391E-2</v>
      </c>
      <c r="Y289" s="78">
        <v>3.5190813443033819E-2</v>
      </c>
      <c r="AA289" s="78">
        <v>3.3137095058090302E-2</v>
      </c>
      <c r="AB289" s="79"/>
      <c r="AD289" s="78">
        <v>3.3137095058090302E-2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1.0073710073710074</v>
      </c>
      <c r="D291" s="9">
        <v>1.0073710073710074</v>
      </c>
      <c r="F291" s="126" t="s">
        <v>260</v>
      </c>
      <c r="G291" s="58"/>
      <c r="H291" s="87">
        <v>-0.33100000000000002</v>
      </c>
      <c r="I291" s="87">
        <v>-7.2869999999999999</v>
      </c>
      <c r="J291" s="87">
        <v>-7.2869999999999999</v>
      </c>
      <c r="K291" s="87">
        <v>0</v>
      </c>
      <c r="L291" s="87">
        <v>0</v>
      </c>
      <c r="M291" s="87">
        <v>-0.114</v>
      </c>
      <c r="N291" s="87">
        <v>-9.3999999999999986E-2</v>
      </c>
      <c r="O291" s="87">
        <v>-3.4000000000000002E-2</v>
      </c>
      <c r="P291" s="87">
        <v>0</v>
      </c>
      <c r="Q291" s="87">
        <v>-0.06</v>
      </c>
      <c r="R291" s="87">
        <v>0</v>
      </c>
      <c r="S291" s="87">
        <v>7.099999999999998E-2</v>
      </c>
      <c r="T291" s="87">
        <v>0</v>
      </c>
      <c r="U291" s="87">
        <v>0.61</v>
      </c>
      <c r="V291" s="87">
        <v>0</v>
      </c>
      <c r="W291" s="87">
        <v>0.11399999999999999</v>
      </c>
      <c r="X291" s="87">
        <v>-8.6000000000000021E-2</v>
      </c>
      <c r="Y291" s="87">
        <v>0.40699999999999997</v>
      </c>
      <c r="Z291" s="58"/>
      <c r="AA291" s="87">
        <v>0</v>
      </c>
      <c r="AB291" s="82">
        <v>0.41</v>
      </c>
      <c r="AC291" s="58"/>
      <c r="AD291" s="87">
        <v>0</v>
      </c>
      <c r="AE291" s="82">
        <v>0.41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1.0105609419233985E-5</v>
      </c>
      <c r="I292" s="78">
        <v>2.1786859100612026E-4</v>
      </c>
      <c r="J292" s="78">
        <v>2.1786859100612026E-4</v>
      </c>
      <c r="K292" s="131">
        <v>0</v>
      </c>
      <c r="L292" s="131">
        <v>0</v>
      </c>
      <c r="M292" s="78">
        <v>4.0418723796523637E-5</v>
      </c>
      <c r="N292" s="78">
        <v>3.7559315749180482E-5</v>
      </c>
      <c r="O292" s="78">
        <v>1.4718589231880119E-5</v>
      </c>
      <c r="P292" s="78">
        <v>0</v>
      </c>
      <c r="Q292" s="78">
        <v>2.2913908245837214E-5</v>
      </c>
      <c r="R292" s="78">
        <v>0</v>
      </c>
      <c r="S292" s="78">
        <v>-2.4543541971876553E-5</v>
      </c>
      <c r="T292" s="78">
        <v>0</v>
      </c>
      <c r="U292" s="78">
        <v>-1.9626996966502829E-4</v>
      </c>
      <c r="V292" s="78">
        <v>0</v>
      </c>
      <c r="W292" s="78">
        <v>-3.5567269875083998E-5</v>
      </c>
      <c r="X292" s="78">
        <v>2.5613609761763668E-5</v>
      </c>
      <c r="Y292" s="78">
        <v>-1.208163803264031E-5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-5.6094113776365244E-2</v>
      </c>
      <c r="D294" s="9">
        <v>-5.6094113776365244E-2</v>
      </c>
      <c r="E294" s="26"/>
      <c r="F294" s="122" t="s">
        <v>284</v>
      </c>
      <c r="G294" s="26"/>
      <c r="H294" s="84">
        <v>-4129.4666099999995</v>
      </c>
      <c r="I294" s="84">
        <v>-4437.0210000000006</v>
      </c>
      <c r="J294" s="84">
        <v>-4437.0210000000006</v>
      </c>
      <c r="K294" s="130">
        <v>-4182.2570000000005</v>
      </c>
      <c r="L294" s="130">
        <v>-4182.2570000000005</v>
      </c>
      <c r="M294" s="84">
        <v>-374.19236000000001</v>
      </c>
      <c r="N294" s="84">
        <v>-387.84712999999994</v>
      </c>
      <c r="O294" s="84">
        <v>-282.32414000000006</v>
      </c>
      <c r="P294" s="84">
        <v>-276.91262999999992</v>
      </c>
      <c r="Q294" s="84">
        <v>-391.81767000000002</v>
      </c>
      <c r="R294" s="84">
        <v>-378.32863000000003</v>
      </c>
      <c r="S294" s="84">
        <v>-305.75232999999997</v>
      </c>
      <c r="T294" s="84">
        <v>-319.71069999999986</v>
      </c>
      <c r="U294" s="84">
        <v>-378.22670000000016</v>
      </c>
      <c r="V294" s="84">
        <v>-395.86504999999988</v>
      </c>
      <c r="W294" s="84">
        <v>-460.91892000000018</v>
      </c>
      <c r="X294" s="84">
        <v>-464.96026000000006</v>
      </c>
      <c r="Y294" s="84">
        <v>-4416.8565200000003</v>
      </c>
      <c r="Z294" s="26"/>
      <c r="AA294" s="84">
        <v>-4182.2570000000005</v>
      </c>
      <c r="AB294" s="82">
        <v>-234.6</v>
      </c>
      <c r="AC294" s="26"/>
      <c r="AD294" s="84">
        <v>-4182.2570000000005</v>
      </c>
      <c r="AE294" s="82">
        <v>-234.6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0.12607485398920915</v>
      </c>
      <c r="I295" s="78">
        <v>0.13265918945170399</v>
      </c>
      <c r="J295" s="78">
        <v>0.13265918945170399</v>
      </c>
      <c r="K295" s="131">
        <v>0.12020136601521263</v>
      </c>
      <c r="L295" s="131">
        <v>0.12020136601521263</v>
      </c>
      <c r="M295" s="78">
        <v>0.13266997934745034</v>
      </c>
      <c r="N295" s="78">
        <v>0.15497098742641968</v>
      </c>
      <c r="O295" s="78">
        <v>0.12221803079128871</v>
      </c>
      <c r="P295" s="78">
        <v>0.12703824461247532</v>
      </c>
      <c r="Q295" s="78">
        <v>0.14963456899129543</v>
      </c>
      <c r="R295" s="78">
        <v>0.13666060777038999</v>
      </c>
      <c r="S295" s="78">
        <v>0.10569359358245144</v>
      </c>
      <c r="T295" s="78">
        <v>0.11772585706489831</v>
      </c>
      <c r="U295" s="78">
        <v>0.12169597202541606</v>
      </c>
      <c r="V295" s="78">
        <v>0.12338494514666921</v>
      </c>
      <c r="W295" s="78">
        <v>0.14380375103659876</v>
      </c>
      <c r="X295" s="78">
        <v>0.13848035644614154</v>
      </c>
      <c r="Y295" s="78">
        <v>0.13111268235073056</v>
      </c>
      <c r="AA295" s="78">
        <v>0.12020136601521263</v>
      </c>
      <c r="AB295" s="79"/>
      <c r="AD295" s="78">
        <v>0.12020136601521263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-6.9110737782134141E-2</v>
      </c>
      <c r="D297" s="9">
        <v>-6.9110737782134141E-2</v>
      </c>
      <c r="E297" s="26"/>
      <c r="F297" s="123" t="s">
        <v>28</v>
      </c>
      <c r="G297" s="26"/>
      <c r="H297" s="99">
        <v>4403.7205099999992</v>
      </c>
      <c r="I297" s="99">
        <v>4274.9794899999979</v>
      </c>
      <c r="J297" s="99">
        <v>4274.9794899999979</v>
      </c>
      <c r="K297" s="136">
        <v>5106.2976800000006</v>
      </c>
      <c r="L297" s="136">
        <v>5106.2976800000006</v>
      </c>
      <c r="M297" s="99">
        <v>121.67596999999978</v>
      </c>
      <c r="N297" s="99">
        <v>-563.42884999999978</v>
      </c>
      <c r="O297" s="99">
        <v>-43.610160000000292</v>
      </c>
      <c r="P297" s="99">
        <v>-59.256159999989791</v>
      </c>
      <c r="Q297" s="99">
        <v>184.4827999999892</v>
      </c>
      <c r="R297" s="99">
        <v>544.53118000000995</v>
      </c>
      <c r="S297" s="99">
        <v>731.61485999998899</v>
      </c>
      <c r="T297" s="99">
        <v>314.37380000001167</v>
      </c>
      <c r="U297" s="99">
        <v>713.86075999998047</v>
      </c>
      <c r="V297" s="99">
        <v>545.49215000001186</v>
      </c>
      <c r="W297" s="99">
        <v>313.47167999998908</v>
      </c>
      <c r="X297" s="99">
        <v>1950.1852700000084</v>
      </c>
      <c r="Y297" s="99">
        <v>4753.3933000000006</v>
      </c>
      <c r="Z297" s="26"/>
      <c r="AA297" s="99">
        <v>5106.2976800000006</v>
      </c>
      <c r="AB297" s="82">
        <v>-352.9</v>
      </c>
      <c r="AC297" s="26"/>
      <c r="AD297" s="99">
        <v>5106.2976800000006</v>
      </c>
      <c r="AE297" s="82">
        <v>-352.9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0.13444797421610236</v>
      </c>
      <c r="I298" s="78">
        <v>0.12781443091345712</v>
      </c>
      <c r="J298" s="78">
        <v>0.12781443091345712</v>
      </c>
      <c r="K298" s="131">
        <v>0.14675902423411835</v>
      </c>
      <c r="L298" s="131">
        <v>0.14675902423411835</v>
      </c>
      <c r="M298" s="78">
        <v>4.3140240562316551E-2</v>
      </c>
      <c r="N298" s="78">
        <v>-0.22512768169518768</v>
      </c>
      <c r="O298" s="78">
        <v>-1.8878824452252158E-2</v>
      </c>
      <c r="P298" s="78">
        <v>-2.7184742526459266E-2</v>
      </c>
      <c r="Q298" s="78">
        <v>7.0453699202248171E-2</v>
      </c>
      <c r="R298" s="78">
        <v>0.1966966179871954</v>
      </c>
      <c r="S298" s="78">
        <v>0.25290732427687779</v>
      </c>
      <c r="T298" s="78">
        <v>0.11576067064302296</v>
      </c>
      <c r="U298" s="78">
        <v>0.22968758968893477</v>
      </c>
      <c r="V298" s="78">
        <v>0.17002137219663654</v>
      </c>
      <c r="W298" s="78">
        <v>9.7801156497855993E-2</v>
      </c>
      <c r="X298" s="78">
        <v>0.58082888917348741</v>
      </c>
      <c r="Y298" s="78">
        <v>0.14110264687316373</v>
      </c>
      <c r="AA298" s="78">
        <v>0.14675902423411835</v>
      </c>
      <c r="AB298" s="79"/>
      <c r="AD298" s="78">
        <v>0.14675902423411835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84">
        <v>0</v>
      </c>
      <c r="I302" s="84">
        <v>0</v>
      </c>
      <c r="J302" s="84">
        <v>0</v>
      </c>
      <c r="K302" s="130">
        <v>0</v>
      </c>
      <c r="L302" s="130">
        <v>0</v>
      </c>
      <c r="M302" s="84">
        <v>0</v>
      </c>
      <c r="N302" s="84">
        <v>0</v>
      </c>
      <c r="O302" s="84">
        <v>0</v>
      </c>
      <c r="P302" s="84">
        <v>0</v>
      </c>
      <c r="Q302" s="84">
        <v>0</v>
      </c>
      <c r="R302" s="84">
        <v>0</v>
      </c>
      <c r="S302" s="84">
        <v>0</v>
      </c>
      <c r="T302" s="84">
        <v>0</v>
      </c>
      <c r="U302" s="84">
        <v>0</v>
      </c>
      <c r="V302" s="84">
        <v>0</v>
      </c>
      <c r="W302" s="84">
        <v>0</v>
      </c>
      <c r="X302" s="84">
        <v>0</v>
      </c>
      <c r="Y302" s="84">
        <v>0</v>
      </c>
      <c r="Z302" s="29"/>
      <c r="AA302" s="84">
        <v>0</v>
      </c>
      <c r="AB302" s="82">
        <v>0</v>
      </c>
      <c r="AC302" s="29"/>
      <c r="AD302" s="84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-6.9110737782134141E-2</v>
      </c>
      <c r="D305" s="9">
        <v>-6.9110737782134141E-2</v>
      </c>
      <c r="E305" s="26"/>
      <c r="F305" s="123" t="s">
        <v>337</v>
      </c>
      <c r="G305" s="26"/>
      <c r="H305" s="99">
        <v>4403.7205099999992</v>
      </c>
      <c r="I305" s="99">
        <v>4274.9794899999979</v>
      </c>
      <c r="J305" s="99">
        <v>4274.9794899999979</v>
      </c>
      <c r="K305" s="136">
        <v>5106.2976800000006</v>
      </c>
      <c r="L305" s="136">
        <v>5106.2976800000006</v>
      </c>
      <c r="M305" s="99">
        <v>121.67596999999978</v>
      </c>
      <c r="N305" s="99">
        <v>-563.42884999999978</v>
      </c>
      <c r="O305" s="99">
        <v>-43.610160000000292</v>
      </c>
      <c r="P305" s="99">
        <v>-59.256159999989791</v>
      </c>
      <c r="Q305" s="99">
        <v>184.4827999999892</v>
      </c>
      <c r="R305" s="99">
        <v>544.53118000000995</v>
      </c>
      <c r="S305" s="99">
        <v>731.61485999998899</v>
      </c>
      <c r="T305" s="99">
        <v>314.37380000001167</v>
      </c>
      <c r="U305" s="99">
        <v>713.86075999998047</v>
      </c>
      <c r="V305" s="99">
        <v>545.49215000001186</v>
      </c>
      <c r="W305" s="99">
        <v>313.47167999998908</v>
      </c>
      <c r="X305" s="99">
        <v>1950.1852700000084</v>
      </c>
      <c r="Y305" s="99">
        <v>4753.3933000000006</v>
      </c>
      <c r="Z305" s="29"/>
      <c r="AA305" s="99">
        <v>5106.2976800000006</v>
      </c>
      <c r="AB305" s="82">
        <v>-352.9</v>
      </c>
      <c r="AC305" s="29"/>
      <c r="AD305" s="99">
        <v>5106.2976800000006</v>
      </c>
      <c r="AE305" s="82">
        <v>-352.9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0.13444797421610236</v>
      </c>
      <c r="I306" s="78">
        <v>0.12781443091345712</v>
      </c>
      <c r="J306" s="78">
        <v>0.12781443091345712</v>
      </c>
      <c r="K306" s="131">
        <v>0.14675902423411835</v>
      </c>
      <c r="L306" s="131">
        <v>0.14675902423411835</v>
      </c>
      <c r="M306" s="78">
        <v>4.3140240562316551E-2</v>
      </c>
      <c r="N306" s="78">
        <v>-0.22512768169518768</v>
      </c>
      <c r="O306" s="78">
        <v>-1.8878824452252158E-2</v>
      </c>
      <c r="P306" s="78">
        <v>-2.7184742526459266E-2</v>
      </c>
      <c r="Q306" s="78">
        <v>7.0453699202248171E-2</v>
      </c>
      <c r="R306" s="78">
        <v>0.1966966179871954</v>
      </c>
      <c r="S306" s="78">
        <v>0.25290732427687779</v>
      </c>
      <c r="T306" s="78">
        <v>0.11576067064302296</v>
      </c>
      <c r="U306" s="78">
        <v>0.22968758968893477</v>
      </c>
      <c r="V306" s="78">
        <v>0.17002137219663654</v>
      </c>
      <c r="W306" s="78">
        <v>9.7801156497855993E-2</v>
      </c>
      <c r="X306" s="78">
        <v>0.58082888917348741</v>
      </c>
      <c r="Y306" s="78">
        <v>0.14110264687316373</v>
      </c>
      <c r="Z306" s="29"/>
      <c r="AA306" s="78">
        <v>0.14675902423411835</v>
      </c>
      <c r="AB306" s="79"/>
      <c r="AC306" s="29"/>
      <c r="AD306" s="78">
        <v>0.14675902423411835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-105.485</v>
      </c>
      <c r="I308" s="310">
        <v>-98.836000000000098</v>
      </c>
      <c r="J308" s="310">
        <v>-98.836000000000098</v>
      </c>
      <c r="K308" s="136">
        <v>-84.06</v>
      </c>
      <c r="L308" s="136">
        <v>-84.06</v>
      </c>
      <c r="M308" s="310">
        <v>-8.02</v>
      </c>
      <c r="N308" s="310">
        <v>-7.0449999999999999</v>
      </c>
      <c r="O308" s="310">
        <v>-7.5600000000000005</v>
      </c>
      <c r="P308" s="310">
        <v>-6.7940000000000005</v>
      </c>
      <c r="Q308" s="310">
        <v>-6.6579999999999977</v>
      </c>
      <c r="R308" s="310">
        <v>-6.6290000000000049</v>
      </c>
      <c r="S308" s="310">
        <v>-6.5319999999999965</v>
      </c>
      <c r="T308" s="310">
        <v>-8.0670000000000002</v>
      </c>
      <c r="U308" s="310">
        <v>-8.0359999999999943</v>
      </c>
      <c r="V308" s="310">
        <v>-6.7880000000000109</v>
      </c>
      <c r="W308" s="310">
        <v>-7.7560000000000002</v>
      </c>
      <c r="X308" s="310">
        <v>-7.0789999999999935</v>
      </c>
      <c r="Y308" s="310">
        <v>-86.963999999999999</v>
      </c>
      <c r="AA308" s="310">
        <v>-84.06</v>
      </c>
      <c r="AB308" s="82">
        <v>-2.9</v>
      </c>
      <c r="AD308" s="310">
        <v>-84.06</v>
      </c>
      <c r="AE308" s="82">
        <v>-2.9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4509.7185099999997</v>
      </c>
      <c r="I310" s="310">
        <v>4375.7734900000096</v>
      </c>
      <c r="J310" s="310">
        <v>4375.7734900000096</v>
      </c>
      <c r="K310" s="136">
        <v>5190.3576800000201</v>
      </c>
      <c r="L310" s="136">
        <v>5190.3576800000201</v>
      </c>
      <c r="M310" s="310">
        <v>129.69596999999999</v>
      </c>
      <c r="N310" s="310">
        <v>-556.38384999999903</v>
      </c>
      <c r="O310" s="310">
        <v>-36.050159999999948</v>
      </c>
      <c r="P310" s="310">
        <v>-52.462160000001006</v>
      </c>
      <c r="Q310" s="310">
        <v>191.14080000000098</v>
      </c>
      <c r="R310" s="310">
        <v>551.16018000000008</v>
      </c>
      <c r="S310" s="310">
        <v>738.14686000000097</v>
      </c>
      <c r="T310" s="310">
        <v>322.44080000000781</v>
      </c>
      <c r="U310" s="310">
        <v>721.89675999999008</v>
      </c>
      <c r="V310" s="310">
        <v>552.28015000000005</v>
      </c>
      <c r="W310" s="310">
        <v>321.22767999999996</v>
      </c>
      <c r="X310" s="310">
        <v>1957.2642699999897</v>
      </c>
      <c r="Y310" s="310">
        <v>4840.3572999999897</v>
      </c>
      <c r="AA310" s="310">
        <v>5190.3576800000201</v>
      </c>
      <c r="AB310" s="82">
        <v>-350</v>
      </c>
      <c r="AD310" s="310">
        <v>5190.3576800000201</v>
      </c>
      <c r="AE310" s="82">
        <v>-350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8052.933</v>
      </c>
      <c r="I352" s="83">
        <v>7913.8239999999996</v>
      </c>
      <c r="J352" s="83">
        <v>7913.8239999999996</v>
      </c>
      <c r="K352" s="108">
        <v>8524.69</v>
      </c>
      <c r="L352" s="108">
        <v>8524.69</v>
      </c>
      <c r="M352" s="83">
        <v>627.91300000000001</v>
      </c>
      <c r="N352" s="83">
        <v>1257.241</v>
      </c>
      <c r="O352" s="83">
        <v>1613.4380000000001</v>
      </c>
      <c r="P352" s="83">
        <v>1745.277</v>
      </c>
      <c r="Q352" s="83">
        <v>2186.4609999999998</v>
      </c>
      <c r="R352" s="83">
        <v>2857.91</v>
      </c>
      <c r="S352" s="83">
        <v>3656.07</v>
      </c>
      <c r="T352" s="83">
        <v>4158.7560000000003</v>
      </c>
      <c r="U352" s="83">
        <v>5023.683</v>
      </c>
      <c r="V352" s="83">
        <v>5771.0550000000003</v>
      </c>
      <c r="W352" s="83">
        <v>6824.1509999999998</v>
      </c>
      <c r="X352" s="83">
        <v>7742.8440000000001</v>
      </c>
      <c r="Y352" s="83">
        <v>7742.8440000000001</v>
      </c>
      <c r="AA352" s="83">
        <v>8524.69</v>
      </c>
      <c r="AB352" s="42"/>
      <c r="AD352" s="83">
        <v>8524.69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2834</v>
      </c>
      <c r="I355" s="83">
        <v>1830</v>
      </c>
      <c r="J355" s="83">
        <v>1830</v>
      </c>
      <c r="K355" s="110"/>
      <c r="L355" s="110"/>
      <c r="M355" s="83">
        <v>144</v>
      </c>
      <c r="N355" s="83">
        <v>177</v>
      </c>
      <c r="O355" s="83">
        <v>77</v>
      </c>
      <c r="P355" s="83">
        <v>15</v>
      </c>
      <c r="Q355" s="83">
        <v>124</v>
      </c>
      <c r="R355" s="83">
        <v>253</v>
      </c>
      <c r="S355" s="83">
        <v>133</v>
      </c>
      <c r="T355" s="83">
        <v>199</v>
      </c>
      <c r="U355" s="83">
        <v>289</v>
      </c>
      <c r="V355" s="83">
        <v>297</v>
      </c>
      <c r="W355" s="83">
        <v>331</v>
      </c>
      <c r="X355" s="83">
        <v>267</v>
      </c>
      <c r="Y355" s="83">
        <v>2306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841</v>
      </c>
      <c r="I356" s="83">
        <v>714</v>
      </c>
      <c r="J356" s="83">
        <v>714</v>
      </c>
      <c r="K356" s="110"/>
      <c r="L356" s="110"/>
      <c r="M356" s="83">
        <v>51</v>
      </c>
      <c r="N356" s="83">
        <v>75</v>
      </c>
      <c r="O356" s="83">
        <v>64</v>
      </c>
      <c r="P356" s="83">
        <v>11</v>
      </c>
      <c r="Q356" s="83">
        <v>67</v>
      </c>
      <c r="R356" s="83">
        <v>109</v>
      </c>
      <c r="S356" s="83">
        <v>118</v>
      </c>
      <c r="T356" s="83">
        <v>50</v>
      </c>
      <c r="U356" s="83">
        <v>93</v>
      </c>
      <c r="V356" s="83">
        <v>52</v>
      </c>
      <c r="W356" s="83">
        <v>83</v>
      </c>
      <c r="X356" s="83">
        <v>125</v>
      </c>
      <c r="Y356" s="83">
        <v>898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1</v>
      </c>
      <c r="U357" s="83">
        <v>0</v>
      </c>
      <c r="V357" s="83">
        <v>0</v>
      </c>
      <c r="W357" s="83">
        <v>6</v>
      </c>
      <c r="X357" s="83">
        <v>0</v>
      </c>
      <c r="Y357" s="83">
        <v>7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3</v>
      </c>
      <c r="J358" s="83">
        <v>3</v>
      </c>
      <c r="K358" s="110"/>
      <c r="L358" s="110"/>
      <c r="M358" s="83">
        <v>0</v>
      </c>
      <c r="N358" s="83">
        <v>0</v>
      </c>
      <c r="O358" s="83">
        <v>1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1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1</v>
      </c>
      <c r="I359" s="83">
        <v>3</v>
      </c>
      <c r="J359" s="83">
        <v>3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1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1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3676</v>
      </c>
      <c r="I360" s="101">
        <v>2550</v>
      </c>
      <c r="J360" s="101">
        <v>2550</v>
      </c>
      <c r="K360" s="111"/>
      <c r="L360" s="111"/>
      <c r="M360" s="101">
        <v>195</v>
      </c>
      <c r="N360" s="101">
        <v>252</v>
      </c>
      <c r="O360" s="101">
        <v>142</v>
      </c>
      <c r="P360" s="101">
        <v>26</v>
      </c>
      <c r="Q360" s="101">
        <v>192</v>
      </c>
      <c r="R360" s="101">
        <v>362</v>
      </c>
      <c r="S360" s="101">
        <v>251</v>
      </c>
      <c r="T360" s="101">
        <v>250</v>
      </c>
      <c r="U360" s="101">
        <v>382</v>
      </c>
      <c r="V360" s="101">
        <v>349</v>
      </c>
      <c r="W360" s="101">
        <v>420</v>
      </c>
      <c r="X360" s="101">
        <v>392</v>
      </c>
      <c r="Y360" s="101">
        <v>3213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-4.5168354776895701E-2</v>
      </c>
      <c r="D362" s="9">
        <v>-4.5168354776895701E-2</v>
      </c>
      <c r="F362" s="72" t="s">
        <v>120</v>
      </c>
      <c r="H362" s="82">
        <v>3635</v>
      </c>
      <c r="I362" s="82">
        <v>3540</v>
      </c>
      <c r="J362" s="82">
        <v>3540</v>
      </c>
      <c r="K362" s="112">
        <v>3653</v>
      </c>
      <c r="L362" s="112">
        <v>3653</v>
      </c>
      <c r="M362" s="82">
        <v>459</v>
      </c>
      <c r="N362" s="82">
        <v>279</v>
      </c>
      <c r="O362" s="82">
        <v>239</v>
      </c>
      <c r="P362" s="82">
        <v>224</v>
      </c>
      <c r="Q362" s="82">
        <v>168</v>
      </c>
      <c r="R362" s="82">
        <v>226</v>
      </c>
      <c r="S362" s="82">
        <v>229</v>
      </c>
      <c r="T362" s="82">
        <v>163</v>
      </c>
      <c r="U362" s="82">
        <v>359</v>
      </c>
      <c r="V362" s="82">
        <v>484</v>
      </c>
      <c r="W362" s="82">
        <v>446</v>
      </c>
      <c r="X362" s="82">
        <v>212</v>
      </c>
      <c r="Y362" s="82">
        <v>3488</v>
      </c>
      <c r="AA362" s="82">
        <v>3653</v>
      </c>
      <c r="AB362" s="82">
        <v>-165</v>
      </c>
      <c r="AD362" s="82">
        <v>3653</v>
      </c>
      <c r="AE362" s="82">
        <v>-165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0.13069476082004555</v>
      </c>
      <c r="N363" s="102">
        <v>7.926136363636363E-2</v>
      </c>
      <c r="O363" s="102">
        <v>6.7762971363765245E-2</v>
      </c>
      <c r="P363" s="102">
        <v>6.3600227143668364E-2</v>
      </c>
      <c r="Q363" s="102">
        <v>4.7958892377961748E-2</v>
      </c>
      <c r="R363" s="102">
        <v>6.4424173318129982E-2</v>
      </c>
      <c r="S363" s="102">
        <v>6.5001419244961681E-2</v>
      </c>
      <c r="T363" s="102">
        <v>4.6425519794930217E-2</v>
      </c>
      <c r="U363" s="102">
        <v>0.10193072118114707</v>
      </c>
      <c r="V363" s="102">
        <v>0.13757816941444001</v>
      </c>
      <c r="W363" s="102">
        <v>0.12584650112866816</v>
      </c>
      <c r="X363" s="102">
        <v>6.0779816513761471E-2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3635</v>
      </c>
      <c r="I364" s="88">
        <v>3540</v>
      </c>
      <c r="J364" s="88">
        <v>3540</v>
      </c>
      <c r="K364" s="108">
        <v>0</v>
      </c>
      <c r="L364" s="108">
        <v>0</v>
      </c>
      <c r="M364" s="88">
        <v>3512</v>
      </c>
      <c r="N364" s="88">
        <v>3520</v>
      </c>
      <c r="O364" s="88">
        <v>3527</v>
      </c>
      <c r="P364" s="88">
        <v>3522</v>
      </c>
      <c r="Q364" s="88">
        <v>3503</v>
      </c>
      <c r="R364" s="88">
        <v>3508</v>
      </c>
      <c r="S364" s="88">
        <v>3523</v>
      </c>
      <c r="T364" s="88">
        <v>3511</v>
      </c>
      <c r="U364" s="88">
        <v>3522</v>
      </c>
      <c r="V364" s="88">
        <v>3518</v>
      </c>
      <c r="W364" s="88">
        <v>3544</v>
      </c>
      <c r="X364" s="88">
        <v>3488</v>
      </c>
      <c r="Y364" s="88">
        <v>3488</v>
      </c>
      <c r="AA364" s="88">
        <v>0</v>
      </c>
      <c r="AB364" s="82">
        <v>3488</v>
      </c>
      <c r="AD364" s="88">
        <v>0</v>
      </c>
      <c r="AE364" s="82">
        <v>3488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3653</v>
      </c>
      <c r="L365" s="108">
        <v>3653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3653</v>
      </c>
      <c r="AB365" s="82">
        <v>-3653</v>
      </c>
      <c r="AD365" s="88">
        <v>3653</v>
      </c>
      <c r="AE365" s="82">
        <v>-3653</v>
      </c>
    </row>
    <row r="366" spans="1:31" ht="18" customHeight="1" collapsed="1" x14ac:dyDescent="0.2">
      <c r="A366" s="54"/>
      <c r="B366" s="54"/>
      <c r="C366" s="9">
        <v>-4.5168354776895701E-2</v>
      </c>
      <c r="D366" s="9">
        <v>-4.5168354776895701E-2</v>
      </c>
      <c r="F366" s="129" t="s">
        <v>112</v>
      </c>
      <c r="H366" s="80">
        <v>3635</v>
      </c>
      <c r="I366" s="80">
        <v>3540</v>
      </c>
      <c r="J366" s="80">
        <v>3540</v>
      </c>
      <c r="K366" s="114">
        <v>3653</v>
      </c>
      <c r="L366" s="114">
        <v>3653</v>
      </c>
      <c r="M366" s="80">
        <v>3512</v>
      </c>
      <c r="N366" s="80">
        <v>3520</v>
      </c>
      <c r="O366" s="80">
        <v>3527</v>
      </c>
      <c r="P366" s="80">
        <v>3522</v>
      </c>
      <c r="Q366" s="80">
        <v>3503</v>
      </c>
      <c r="R366" s="80">
        <v>3508</v>
      </c>
      <c r="S366" s="80">
        <v>3523</v>
      </c>
      <c r="T366" s="80">
        <v>3511</v>
      </c>
      <c r="U366" s="80">
        <v>3522</v>
      </c>
      <c r="V366" s="80">
        <v>3518</v>
      </c>
      <c r="W366" s="80">
        <v>3544</v>
      </c>
      <c r="X366" s="80">
        <v>3488</v>
      </c>
      <c r="Y366" s="80">
        <v>3488</v>
      </c>
      <c r="AA366" s="80">
        <v>3653</v>
      </c>
      <c r="AB366" s="82">
        <v>-165</v>
      </c>
      <c r="AD366" s="80">
        <v>3653</v>
      </c>
      <c r="AE366" s="82">
        <v>-165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3635</v>
      </c>
      <c r="I367" s="282">
        <v>3540</v>
      </c>
      <c r="J367" s="282">
        <v>3540</v>
      </c>
      <c r="K367" s="282">
        <v>3653</v>
      </c>
      <c r="L367" s="282">
        <v>3653</v>
      </c>
      <c r="M367" s="282">
        <v>3512</v>
      </c>
      <c r="N367" s="282">
        <v>3520</v>
      </c>
      <c r="O367" s="282">
        <v>3527</v>
      </c>
      <c r="P367" s="282">
        <v>3522</v>
      </c>
      <c r="Q367" s="282">
        <v>3503</v>
      </c>
      <c r="R367" s="282">
        <v>3508</v>
      </c>
      <c r="S367" s="282">
        <v>3523</v>
      </c>
      <c r="T367" s="282">
        <v>3511</v>
      </c>
      <c r="U367" s="282">
        <v>3522</v>
      </c>
      <c r="V367" s="282">
        <v>3518</v>
      </c>
      <c r="W367" s="282">
        <v>3544</v>
      </c>
      <c r="X367" s="282">
        <v>3488</v>
      </c>
      <c r="Y367" s="282">
        <v>3488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420</v>
      </c>
      <c r="I371" s="83">
        <v>338</v>
      </c>
      <c r="J371" s="83">
        <v>338</v>
      </c>
      <c r="K371" s="108"/>
      <c r="L371" s="108"/>
      <c r="M371" s="83">
        <v>20</v>
      </c>
      <c r="N371" s="83">
        <v>32</v>
      </c>
      <c r="O371" s="83">
        <v>22</v>
      </c>
      <c r="P371" s="83">
        <v>0</v>
      </c>
      <c r="Q371" s="83">
        <v>9</v>
      </c>
      <c r="R371" s="83">
        <v>22</v>
      </c>
      <c r="S371" s="83">
        <v>31</v>
      </c>
      <c r="T371" s="83">
        <v>14</v>
      </c>
      <c r="U371" s="83">
        <v>27</v>
      </c>
      <c r="V371" s="83">
        <v>22</v>
      </c>
      <c r="W371" s="83">
        <v>40</v>
      </c>
      <c r="X371" s="83">
        <v>63</v>
      </c>
      <c r="Y371" s="83">
        <v>302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-337</v>
      </c>
      <c r="I372" s="83">
        <v>-352</v>
      </c>
      <c r="J372" s="83">
        <v>-352</v>
      </c>
      <c r="K372" s="108"/>
      <c r="L372" s="108"/>
      <c r="M372" s="83">
        <v>-20</v>
      </c>
      <c r="N372" s="83">
        <v>-14</v>
      </c>
      <c r="O372" s="83">
        <v>-8</v>
      </c>
      <c r="P372" s="83">
        <v>-5</v>
      </c>
      <c r="Q372" s="83">
        <v>-15</v>
      </c>
      <c r="R372" s="83">
        <v>-17</v>
      </c>
      <c r="S372" s="83">
        <v>-12</v>
      </c>
      <c r="T372" s="83">
        <v>-12</v>
      </c>
      <c r="U372" s="83">
        <v>-20</v>
      </c>
      <c r="V372" s="83">
        <v>-27</v>
      </c>
      <c r="W372" s="83">
        <v>-15</v>
      </c>
      <c r="X372" s="83">
        <v>-117</v>
      </c>
      <c r="Y372" s="83">
        <v>-282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-175</v>
      </c>
      <c r="I373" s="83">
        <v>-81</v>
      </c>
      <c r="J373" s="83">
        <v>-81</v>
      </c>
      <c r="K373" s="108"/>
      <c r="L373" s="108"/>
      <c r="M373" s="83">
        <v>-28</v>
      </c>
      <c r="N373" s="83">
        <v>-10</v>
      </c>
      <c r="O373" s="83">
        <v>-7</v>
      </c>
      <c r="P373" s="83">
        <v>0</v>
      </c>
      <c r="Q373" s="83">
        <v>-13</v>
      </c>
      <c r="R373" s="83">
        <v>0</v>
      </c>
      <c r="S373" s="83">
        <v>-4</v>
      </c>
      <c r="T373" s="83">
        <v>-14</v>
      </c>
      <c r="U373" s="83">
        <v>4</v>
      </c>
      <c r="V373" s="83">
        <v>1</v>
      </c>
      <c r="W373" s="83">
        <v>1</v>
      </c>
      <c r="X373" s="83">
        <v>-2</v>
      </c>
      <c r="Y373" s="83">
        <v>-72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-1.4601769911504425</v>
      </c>
      <c r="D374" s="9">
        <v>-1.4601769911504425</v>
      </c>
      <c r="F374" s="129" t="s">
        <v>118</v>
      </c>
      <c r="H374" s="80">
        <v>-92</v>
      </c>
      <c r="I374" s="80">
        <v>-95</v>
      </c>
      <c r="J374" s="80">
        <v>-95</v>
      </c>
      <c r="K374" s="114">
        <v>113</v>
      </c>
      <c r="L374" s="114">
        <v>113</v>
      </c>
      <c r="M374" s="80">
        <v>-28</v>
      </c>
      <c r="N374" s="80">
        <v>8</v>
      </c>
      <c r="O374" s="80">
        <v>7</v>
      </c>
      <c r="P374" s="80">
        <v>-5</v>
      </c>
      <c r="Q374" s="80">
        <v>-19</v>
      </c>
      <c r="R374" s="80">
        <v>5</v>
      </c>
      <c r="S374" s="80">
        <v>15</v>
      </c>
      <c r="T374" s="80">
        <v>-12</v>
      </c>
      <c r="U374" s="80">
        <v>11</v>
      </c>
      <c r="V374" s="80">
        <v>-4</v>
      </c>
      <c r="W374" s="80">
        <v>26</v>
      </c>
      <c r="X374" s="80">
        <v>-56</v>
      </c>
      <c r="Y374" s="80">
        <v>-52</v>
      </c>
      <c r="AA374" s="80">
        <v>113</v>
      </c>
      <c r="AB374" s="82">
        <v>-165</v>
      </c>
      <c r="AD374" s="80">
        <v>113</v>
      </c>
      <c r="AE374" s="82">
        <v>-165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10.783719746047739</v>
      </c>
      <c r="I376" s="103">
        <v>11.368391090774509</v>
      </c>
      <c r="J376" s="103">
        <v>11.368391090774509</v>
      </c>
      <c r="K376" s="105">
        <v>10.877056766762648</v>
      </c>
      <c r="L376" s="105">
        <v>10.877056766762648</v>
      </c>
      <c r="M376" s="103">
        <v>11.632648231663897</v>
      </c>
      <c r="N376" s="103">
        <v>11.233682266009852</v>
      </c>
      <c r="O376" s="103">
        <v>10.489106748882733</v>
      </c>
      <c r="P376" s="103">
        <v>5.1859287643880645</v>
      </c>
      <c r="Q376" s="103">
        <v>8.1376999485662829</v>
      </c>
      <c r="R376" s="103">
        <v>10.614629311086258</v>
      </c>
      <c r="S376" s="103">
        <v>11.629563579243371</v>
      </c>
      <c r="T376" s="103">
        <v>12.797964461566522</v>
      </c>
      <c r="U376" s="103">
        <v>14.285746663309018</v>
      </c>
      <c r="V376" s="103">
        <v>15.819909203699494</v>
      </c>
      <c r="W376" s="103">
        <v>20.130098484848499</v>
      </c>
      <c r="X376" s="103">
        <v>20.700110712615025</v>
      </c>
      <c r="Y376" s="103">
        <v>12.286322556826162</v>
      </c>
      <c r="AA376" s="103">
        <v>10.877056766762648</v>
      </c>
      <c r="AB376" s="42"/>
      <c r="AD376" s="103">
        <v>10.877056766762648</v>
      </c>
      <c r="AE376" s="42"/>
    </row>
    <row r="377" spans="1:33" ht="15" x14ac:dyDescent="0.2">
      <c r="F377" s="124" t="s">
        <v>384</v>
      </c>
      <c r="H377" s="103">
        <v>35.457722927335716</v>
      </c>
      <c r="I377" s="103">
        <v>43.399769944341372</v>
      </c>
      <c r="J377" s="103">
        <v>43.399769944341372</v>
      </c>
      <c r="K377" s="105">
        <v>38.358982108317214</v>
      </c>
      <c r="L377" s="105">
        <v>38.358982108317214</v>
      </c>
      <c r="M377" s="103">
        <v>42.675328282828282</v>
      </c>
      <c r="N377" s="103">
        <v>40.577179715302485</v>
      </c>
      <c r="O377" s="103">
        <v>42.35174508908181</v>
      </c>
      <c r="P377" s="103">
        <v>51.460370046620014</v>
      </c>
      <c r="Q377" s="103">
        <v>32.382854767184035</v>
      </c>
      <c r="R377" s="103">
        <v>47.141441940412548</v>
      </c>
      <c r="S377" s="103">
        <v>50.443536782923523</v>
      </c>
      <c r="T377" s="103">
        <v>48.607887878787913</v>
      </c>
      <c r="U377" s="103">
        <v>45.963944255388128</v>
      </c>
      <c r="V377" s="103">
        <v>50.9015841045182</v>
      </c>
      <c r="W377" s="103">
        <v>49.695055293543689</v>
      </c>
      <c r="X377" s="103">
        <v>43.725233860342513</v>
      </c>
      <c r="Y377" s="103">
        <v>45.078690507791762</v>
      </c>
      <c r="AA377" s="103">
        <v>38.358982108317214</v>
      </c>
      <c r="AB377" s="42"/>
      <c r="AD377" s="103">
        <v>38.358982108317214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117.3429329538227</v>
      </c>
      <c r="I379" s="103">
        <v>119.93158727289395</v>
      </c>
      <c r="J379" s="103">
        <v>119.93158727289395</v>
      </c>
      <c r="K379" s="105">
        <v>120.09918390951309</v>
      </c>
      <c r="L379" s="105">
        <v>120.09918390951309</v>
      </c>
      <c r="M379" s="103">
        <v>9.5706332773612353</v>
      </c>
      <c r="N379" s="103">
        <v>6.9948931582938227</v>
      </c>
      <c r="O379" s="103">
        <v>8.7979284125553932</v>
      </c>
      <c r="P379" s="103">
        <v>12.545034456607397</v>
      </c>
      <c r="Q379" s="103">
        <v>9.7850751638658782</v>
      </c>
      <c r="R379" s="103">
        <v>11.639865910737315</v>
      </c>
      <c r="S379" s="103">
        <v>9.6470337763745189</v>
      </c>
      <c r="T379" s="103">
        <v>7.7042267586288915</v>
      </c>
      <c r="U379" s="103">
        <v>11.009672646590992</v>
      </c>
      <c r="V379" s="103">
        <v>10.959121799979322</v>
      </c>
      <c r="W379" s="103">
        <v>10.279191401942022</v>
      </c>
      <c r="X379" s="103">
        <v>16.658108274003038</v>
      </c>
      <c r="Y379" s="103">
        <v>124.8940361419408</v>
      </c>
      <c r="Z379" s="26"/>
      <c r="AA379" s="103">
        <v>120.09918390951309</v>
      </c>
      <c r="AB379" s="42"/>
      <c r="AC379" s="26"/>
      <c r="AD379" s="103">
        <v>120.09918390951309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4.7144175952524785</v>
      </c>
      <c r="I381" s="103">
        <v>5.3932944416523911</v>
      </c>
      <c r="J381" s="103">
        <v>5.3932944416523911</v>
      </c>
      <c r="K381" s="105">
        <v>5.9883295516554904</v>
      </c>
      <c r="L381" s="105">
        <v>5.9883295516554904</v>
      </c>
      <c r="M381" s="103">
        <v>5.3514037866822655</v>
      </c>
      <c r="N381" s="103">
        <v>5.383504601847048</v>
      </c>
      <c r="O381" s="103">
        <v>5.3167162751522188</v>
      </c>
      <c r="P381" s="103">
        <v>5.2218014883320256</v>
      </c>
      <c r="Q381" s="103">
        <v>4.8214135067353183</v>
      </c>
      <c r="R381" s="103">
        <v>5.1251632102683375</v>
      </c>
      <c r="S381" s="103">
        <v>5.3790397456208687</v>
      </c>
      <c r="T381" s="103">
        <v>5.5458138151841352</v>
      </c>
      <c r="U381" s="103">
        <v>5.5495529866862023</v>
      </c>
      <c r="V381" s="103">
        <v>4.7368517912541623</v>
      </c>
      <c r="W381" s="103">
        <v>5.1939192085440764</v>
      </c>
      <c r="X381" s="103">
        <v>2.0404052864413091</v>
      </c>
      <c r="Y381" s="103">
        <v>4.5764834199676301</v>
      </c>
      <c r="Z381" s="26"/>
      <c r="AA381" s="103">
        <v>5.9883295516554904</v>
      </c>
      <c r="AB381" s="42"/>
      <c r="AC381" s="26"/>
      <c r="AD381" s="103">
        <v>5.9883295516554904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1.1823431123048067E-11</v>
      </c>
      <c r="J383" s="66">
        <v>1.1823431123048067E-11</v>
      </c>
      <c r="K383" s="66">
        <v>1.9099388737231493E-11</v>
      </c>
      <c r="L383" s="66">
        <v>1.9099388737231493E-11</v>
      </c>
      <c r="M383" s="66">
        <v>2.2737367544323206E-13</v>
      </c>
      <c r="N383" s="66">
        <v>1.0231815394945443E-12</v>
      </c>
      <c r="O383" s="66">
        <v>2.2737367544323206E-12</v>
      </c>
      <c r="P383" s="66">
        <v>-1.0913936421275139E-11</v>
      </c>
      <c r="Q383" s="66">
        <v>1.8758328224066645E-12</v>
      </c>
      <c r="R383" s="66">
        <v>-9.0665253082988784E-12</v>
      </c>
      <c r="S383" s="66">
        <v>2.9558577807620168E-12</v>
      </c>
      <c r="T383" s="66">
        <v>-9.5496943686157465E-12</v>
      </c>
      <c r="U383" s="66">
        <v>1.0004441719502211E-11</v>
      </c>
      <c r="V383" s="66">
        <v>-1.8189894035458565E-12</v>
      </c>
      <c r="W383" s="66">
        <v>1.8644641386345029E-11</v>
      </c>
      <c r="X383" s="66">
        <v>-1.0004441719502211E-11</v>
      </c>
      <c r="Y383" s="66">
        <v>-1.0913936421275139E-11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-9.4887400000000195</v>
      </c>
      <c r="N388" s="77">
        <v>-121.643709999999</v>
      </c>
      <c r="O388" s="77">
        <v>-2.0561499999961601</v>
      </c>
      <c r="P388" s="77">
        <v>173.08115999999899</v>
      </c>
      <c r="Q388" s="77">
        <v>565.20089999999902</v>
      </c>
      <c r="R388" s="77">
        <v>953.18051000000196</v>
      </c>
      <c r="S388" s="77">
        <v>0</v>
      </c>
      <c r="T388" s="77">
        <v>1868.97999</v>
      </c>
      <c r="U388" s="77">
        <v>2323.3531000000098</v>
      </c>
      <c r="V388" s="77">
        <v>2770.3260799999998</v>
      </c>
      <c r="W388" s="77">
        <v>3219.9549099999999</v>
      </c>
      <c r="X388" s="77">
        <v>4403.7205100000001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56.917160000000202</v>
      </c>
      <c r="N389" s="77">
        <v>-399.88907999999901</v>
      </c>
      <c r="O389" s="77">
        <v>-173.755099999999</v>
      </c>
      <c r="P389" s="77">
        <v>-2.4022899999999998</v>
      </c>
      <c r="Q389" s="77">
        <v>255.65777000000099</v>
      </c>
      <c r="R389" s="77">
        <v>340.109520000001</v>
      </c>
      <c r="S389" s="77">
        <v>687.27944999999897</v>
      </c>
      <c r="T389" s="77">
        <v>1397.1228699999999</v>
      </c>
      <c r="U389" s="77">
        <v>1840.66489</v>
      </c>
      <c r="V389" s="77">
        <v>2439.23587</v>
      </c>
      <c r="W389" s="77">
        <v>2845.4255699999999</v>
      </c>
      <c r="X389" s="77">
        <v>4274.9794900000097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5106.2976800000006</v>
      </c>
      <c r="M390" s="77">
        <v>425.52480666666673</v>
      </c>
      <c r="N390" s="77">
        <v>851.04961333333347</v>
      </c>
      <c r="O390" s="77">
        <v>1276.5744200000001</v>
      </c>
      <c r="P390" s="77">
        <v>1702.0992266666669</v>
      </c>
      <c r="Q390" s="77">
        <v>2127.6240333333335</v>
      </c>
      <c r="R390" s="77">
        <v>2553.1488400000003</v>
      </c>
      <c r="S390" s="77">
        <v>2978.6736466666666</v>
      </c>
      <c r="T390" s="77">
        <v>3404.1984533333339</v>
      </c>
      <c r="U390" s="77">
        <v>3829.7232600000007</v>
      </c>
      <c r="V390" s="77">
        <v>4255.248066666667</v>
      </c>
      <c r="W390" s="77">
        <v>4680.7728733333342</v>
      </c>
      <c r="X390" s="77">
        <v>5106.2976800000006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121.67597000000001</v>
      </c>
      <c r="N391" s="77">
        <v>-441.75287999999898</v>
      </c>
      <c r="O391" s="77">
        <v>-485.36303999999802</v>
      </c>
      <c r="P391" s="77">
        <v>-544.619200000001</v>
      </c>
      <c r="Q391" s="77">
        <v>-360.13639999999901</v>
      </c>
      <c r="R391" s="77">
        <v>184.39478</v>
      </c>
      <c r="S391" s="77">
        <v>916.00964000000101</v>
      </c>
      <c r="T391" s="77">
        <v>1230.3834400000001</v>
      </c>
      <c r="U391" s="77">
        <v>1944.2442000000001</v>
      </c>
      <c r="V391" s="77">
        <v>2489.7363500000001</v>
      </c>
      <c r="W391" s="77">
        <v>2803.2080300000098</v>
      </c>
      <c r="X391" s="77">
        <v>4753.3932999999897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5106.2976800000006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4753.3932999999897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674" priority="16" stopIfTrue="1">
      <formula>($C1&gt;0)</formula>
    </cfRule>
    <cfRule type="expression" dxfId="673" priority="17" stopIfTrue="1">
      <formula>AND($C1&lt;0,$C1&gt;=$AB$2)</formula>
    </cfRule>
    <cfRule type="expression" dxfId="672" priority="18" stopIfTrue="1">
      <formula>($C1&lt;$AB$2)</formula>
    </cfRule>
  </conditionalFormatting>
  <conditionalFormatting sqref="AA367:AD367 AA370:AD370 AE1:AE307 AE309 AE311:AE1048576">
    <cfRule type="expression" dxfId="671" priority="13" stopIfTrue="1">
      <formula>($D1&gt;0)</formula>
    </cfRule>
    <cfRule type="expression" dxfId="670" priority="14" stopIfTrue="1">
      <formula>AND($D1&lt;0,$D1&gt;=$AE$2)</formula>
    </cfRule>
    <cfRule type="expression" dxfId="669" priority="15" stopIfTrue="1">
      <formula>($D1&lt;$AE$2)</formula>
    </cfRule>
  </conditionalFormatting>
  <conditionalFormatting sqref="AB367:AB369">
    <cfRule type="expression" dxfId="668" priority="10" stopIfTrue="1">
      <formula>($C367&gt;0)</formula>
    </cfRule>
    <cfRule type="expression" dxfId="667" priority="11" stopIfTrue="1">
      <formula>AND($C367&lt;0,$C367&gt;=$AB$2)</formula>
    </cfRule>
    <cfRule type="expression" dxfId="666" priority="12" stopIfTrue="1">
      <formula>($C367&lt;$AB$2)</formula>
    </cfRule>
  </conditionalFormatting>
  <conditionalFormatting sqref="AE367:AE370">
    <cfRule type="expression" dxfId="665" priority="7" stopIfTrue="1">
      <formula>($D367&gt;0)</formula>
    </cfRule>
    <cfRule type="expression" dxfId="664" priority="8" stopIfTrue="1">
      <formula>AND($D367&lt;0,$D367&gt;=$AE$2)</formula>
    </cfRule>
    <cfRule type="expression" dxfId="663" priority="9" stopIfTrue="1">
      <formula>($D367&lt;$AE$2)</formula>
    </cfRule>
  </conditionalFormatting>
  <conditionalFormatting sqref="AE308">
    <cfRule type="expression" dxfId="662" priority="4" stopIfTrue="1">
      <formula>($D308&gt;0)</formula>
    </cfRule>
    <cfRule type="expression" dxfId="661" priority="5" stopIfTrue="1">
      <formula>AND($D308&lt;0,$D308&gt;=$AE$2)</formula>
    </cfRule>
    <cfRule type="expression" dxfId="660" priority="6" stopIfTrue="1">
      <formula>($D308&lt;$AE$2)</formula>
    </cfRule>
  </conditionalFormatting>
  <conditionalFormatting sqref="AE310">
    <cfRule type="expression" dxfId="659" priority="1" stopIfTrue="1">
      <formula>($D310&gt;0)</formula>
    </cfRule>
    <cfRule type="expression" dxfId="658" priority="2" stopIfTrue="1">
      <formula>AND($D310&lt;0,$D310&gt;=$AE$2)</formula>
    </cfRule>
    <cfRule type="expression" dxfId="657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G27" sqref="AG27"/>
      <selection pane="bottomLeft" activeCell="W16" sqref="W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1406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761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448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449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1.2771428598659762E-3</v>
      </c>
      <c r="D11" s="9">
        <v>1.2771428598659762E-3</v>
      </c>
      <c r="F11" s="116" t="s">
        <v>285</v>
      </c>
      <c r="G11" s="38"/>
      <c r="H11" s="81">
        <v>1348.384</v>
      </c>
      <c r="I11" s="81">
        <v>1181.9469999999999</v>
      </c>
      <c r="J11" s="81">
        <v>1181.9469999999999</v>
      </c>
      <c r="K11" s="108">
        <v>1049.2170000000001</v>
      </c>
      <c r="L11" s="108">
        <v>1049.2170000000001</v>
      </c>
      <c r="M11" s="81">
        <v>86.27</v>
      </c>
      <c r="N11" s="81">
        <v>81.501999999999995</v>
      </c>
      <c r="O11" s="81">
        <v>90.762</v>
      </c>
      <c r="P11" s="81">
        <v>86.846000000000004</v>
      </c>
      <c r="Q11" s="81">
        <v>97.569000000000017</v>
      </c>
      <c r="R11" s="81">
        <v>79.541999999999973</v>
      </c>
      <c r="S11" s="81">
        <v>90.277000000000044</v>
      </c>
      <c r="T11" s="81">
        <v>89.108999999999924</v>
      </c>
      <c r="U11" s="81">
        <v>84.802999999999997</v>
      </c>
      <c r="V11" s="81">
        <v>86.785000000000082</v>
      </c>
      <c r="W11" s="81">
        <v>82.933999999999969</v>
      </c>
      <c r="X11" s="81">
        <v>94.15400000000011</v>
      </c>
      <c r="Y11" s="81">
        <v>1050.5530000000001</v>
      </c>
      <c r="Z11" s="53"/>
      <c r="AA11" s="81">
        <v>1049.2170000000001</v>
      </c>
      <c r="AB11" s="82">
        <v>1.34</v>
      </c>
      <c r="AC11" s="53"/>
      <c r="AD11" s="81">
        <v>1049.2170000000001</v>
      </c>
      <c r="AE11" s="82">
        <v>1.34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4.4072435179755121E-2</v>
      </c>
      <c r="D12" s="9">
        <v>4.4072435179755121E-2</v>
      </c>
      <c r="F12" s="116" t="s">
        <v>286</v>
      </c>
      <c r="G12" s="38"/>
      <c r="H12" s="81">
        <v>20.765999999999998</v>
      </c>
      <c r="I12" s="81">
        <v>16.091000000000001</v>
      </c>
      <c r="J12" s="81">
        <v>16.091000000000001</v>
      </c>
      <c r="K12" s="108">
        <v>56.271000000000001</v>
      </c>
      <c r="L12" s="108">
        <v>56.271000000000001</v>
      </c>
      <c r="M12" s="81">
        <v>1.5580000000000001</v>
      </c>
      <c r="N12" s="81">
        <v>7.011000000000001</v>
      </c>
      <c r="O12" s="81">
        <v>4.6659999999999986</v>
      </c>
      <c r="P12" s="81">
        <v>3.958000000000002</v>
      </c>
      <c r="Q12" s="81">
        <v>5.1269999999999989</v>
      </c>
      <c r="R12" s="81">
        <v>7.0769999999999982</v>
      </c>
      <c r="S12" s="81">
        <v>1.2870000000000026</v>
      </c>
      <c r="T12" s="81">
        <v>6.7949999999999982</v>
      </c>
      <c r="U12" s="81">
        <v>5.1589999999999989</v>
      </c>
      <c r="V12" s="81">
        <v>3.1589999999999989</v>
      </c>
      <c r="W12" s="81">
        <v>7.2860000000000014</v>
      </c>
      <c r="X12" s="81">
        <v>5.6660000000000039</v>
      </c>
      <c r="Y12" s="81">
        <v>58.749000000000002</v>
      </c>
      <c r="Z12" s="53"/>
      <c r="AA12" s="81">
        <v>56.270999999999994</v>
      </c>
      <c r="AB12" s="82">
        <v>2.48</v>
      </c>
      <c r="AC12" s="53"/>
      <c r="AD12" s="81">
        <v>56.270999999999994</v>
      </c>
      <c r="AE12" s="82">
        <v>2.48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-0.99009900990098998</v>
      </c>
      <c r="D14" s="9">
        <v>-0.99009900990098998</v>
      </c>
      <c r="F14" s="116" t="s">
        <v>288</v>
      </c>
      <c r="G14" s="38"/>
      <c r="H14" s="81">
        <v>0</v>
      </c>
      <c r="I14" s="81">
        <v>9.5000000000000001E-2</v>
      </c>
      <c r="J14" s="81">
        <v>9.5000000000000001E-2</v>
      </c>
      <c r="K14" s="108">
        <v>0.10100000000000001</v>
      </c>
      <c r="L14" s="108">
        <v>0.10100000000000001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0.10100000000000002</v>
      </c>
      <c r="AB14" s="82">
        <v>-0.1</v>
      </c>
      <c r="AC14" s="53"/>
      <c r="AD14" s="81">
        <v>0.10100000000000002</v>
      </c>
      <c r="AE14" s="82">
        <v>-0.1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3.3100304776030316E-3</v>
      </c>
      <c r="D16" s="9">
        <v>3.3100304776030316E-3</v>
      </c>
      <c r="E16" s="27"/>
      <c r="F16" s="73" t="s">
        <v>290</v>
      </c>
      <c r="G16" s="38"/>
      <c r="H16" s="83">
        <v>1369.2829999999999</v>
      </c>
      <c r="I16" s="83">
        <v>1198.268</v>
      </c>
      <c r="J16" s="83">
        <v>1198.268</v>
      </c>
      <c r="K16" s="108">
        <v>1105.73</v>
      </c>
      <c r="L16" s="108">
        <v>1105.73</v>
      </c>
      <c r="M16" s="83">
        <v>87.84</v>
      </c>
      <c r="N16" s="83">
        <v>88.522999999999996</v>
      </c>
      <c r="O16" s="83">
        <v>95.44</v>
      </c>
      <c r="P16" s="83">
        <v>90.814999999999998</v>
      </c>
      <c r="Q16" s="83">
        <v>102.70800000000003</v>
      </c>
      <c r="R16" s="83">
        <v>86.63</v>
      </c>
      <c r="S16" s="83">
        <v>91.576000000000022</v>
      </c>
      <c r="T16" s="83">
        <v>95.91599999999994</v>
      </c>
      <c r="U16" s="83">
        <v>89.961999999999989</v>
      </c>
      <c r="V16" s="83">
        <v>89.944000000000074</v>
      </c>
      <c r="W16" s="83">
        <v>90.219999999999914</v>
      </c>
      <c r="X16" s="83">
        <v>99.82000000000005</v>
      </c>
      <c r="Y16" s="83">
        <v>1109.394</v>
      </c>
      <c r="AA16" s="83">
        <v>1105.73</v>
      </c>
      <c r="AB16" s="82">
        <v>3.66</v>
      </c>
      <c r="AD16" s="83">
        <v>1105.73</v>
      </c>
      <c r="AE16" s="82">
        <v>3.66</v>
      </c>
    </row>
    <row r="17" spans="1:33" ht="18" customHeight="1" x14ac:dyDescent="0.2">
      <c r="A17" s="52" t="s">
        <v>6</v>
      </c>
      <c r="B17" s="52" t="s">
        <v>38</v>
      </c>
      <c r="C17" s="9">
        <v>-4.7094697481658912E-2</v>
      </c>
      <c r="D17" s="9">
        <v>-4.7094697481658912E-2</v>
      </c>
      <c r="F17" s="73" t="s">
        <v>291</v>
      </c>
      <c r="G17" s="38"/>
      <c r="H17" s="83">
        <v>2636.9560000000001</v>
      </c>
      <c r="I17" s="83">
        <v>2550.8850000000002</v>
      </c>
      <c r="J17" s="83">
        <v>2550.8850000000002</v>
      </c>
      <c r="K17" s="108">
        <v>2611.759</v>
      </c>
      <c r="L17" s="108">
        <v>2611.759</v>
      </c>
      <c r="M17" s="83">
        <v>436.27</v>
      </c>
      <c r="N17" s="83">
        <v>483.01200000000006</v>
      </c>
      <c r="O17" s="83">
        <v>151.60399999999993</v>
      </c>
      <c r="P17" s="83">
        <v>140.23800000000006</v>
      </c>
      <c r="Q17" s="83">
        <v>107.89799999999991</v>
      </c>
      <c r="R17" s="83">
        <v>117.4860000000001</v>
      </c>
      <c r="S17" s="83">
        <v>111.25299999999993</v>
      </c>
      <c r="T17" s="83">
        <v>104.96600000000012</v>
      </c>
      <c r="U17" s="83">
        <v>188.57899999999995</v>
      </c>
      <c r="V17" s="83">
        <v>260.25500000000011</v>
      </c>
      <c r="W17" s="83">
        <v>203.80499999999984</v>
      </c>
      <c r="X17" s="83">
        <v>183.39199999999983</v>
      </c>
      <c r="Y17" s="83">
        <v>2488.7579999999998</v>
      </c>
      <c r="AA17" s="83">
        <v>2611.759</v>
      </c>
      <c r="AB17" s="82">
        <v>-123</v>
      </c>
      <c r="AD17" s="83">
        <v>2611.759</v>
      </c>
      <c r="AE17" s="82">
        <v>-123</v>
      </c>
    </row>
    <row r="18" spans="1:33" s="25" customFormat="1" ht="18" customHeight="1" x14ac:dyDescent="0.2">
      <c r="A18" s="54"/>
      <c r="B18" s="54"/>
      <c r="C18" s="9">
        <v>-3.2102314223391111E-2</v>
      </c>
      <c r="D18" s="9">
        <v>-3.2102314223391111E-2</v>
      </c>
      <c r="E18" s="26"/>
      <c r="F18" s="67" t="s">
        <v>224</v>
      </c>
      <c r="G18" s="38"/>
      <c r="H18" s="84">
        <v>4006.239</v>
      </c>
      <c r="I18" s="84">
        <v>3749.1530000000002</v>
      </c>
      <c r="J18" s="84">
        <v>3749.1530000000002</v>
      </c>
      <c r="K18" s="130">
        <v>3717.489</v>
      </c>
      <c r="L18" s="130">
        <v>3717.489</v>
      </c>
      <c r="M18" s="84">
        <v>524.11</v>
      </c>
      <c r="N18" s="84">
        <v>571.53500000000008</v>
      </c>
      <c r="O18" s="84">
        <v>247.04399999999993</v>
      </c>
      <c r="P18" s="84">
        <v>231.05300000000005</v>
      </c>
      <c r="Q18" s="84">
        <v>210.60599999999994</v>
      </c>
      <c r="R18" s="84">
        <v>204.1160000000001</v>
      </c>
      <c r="S18" s="84">
        <v>202.82899999999995</v>
      </c>
      <c r="T18" s="84">
        <v>200.88200000000006</v>
      </c>
      <c r="U18" s="84">
        <v>278.54099999999994</v>
      </c>
      <c r="V18" s="84">
        <v>350.19900000000018</v>
      </c>
      <c r="W18" s="84">
        <v>294.02499999999975</v>
      </c>
      <c r="X18" s="84">
        <v>283.21199999999988</v>
      </c>
      <c r="Y18" s="84">
        <v>3598.152</v>
      </c>
      <c r="Z18" s="26"/>
      <c r="AA18" s="84">
        <v>3717.489</v>
      </c>
      <c r="AB18" s="82">
        <v>-119.34</v>
      </c>
      <c r="AD18" s="84">
        <v>3717.489</v>
      </c>
      <c r="AE18" s="82">
        <v>-119.34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0.28146718146718147</v>
      </c>
      <c r="D20" s="20">
        <v>0.28146718146718147</v>
      </c>
      <c r="F20" s="148" t="s">
        <v>340</v>
      </c>
      <c r="G20" s="38"/>
      <c r="H20" s="150">
        <v>640.05700000000002</v>
      </c>
      <c r="I20" s="150">
        <v>281.916</v>
      </c>
      <c r="J20" s="150">
        <v>281.916</v>
      </c>
      <c r="K20" s="151">
        <v>518</v>
      </c>
      <c r="L20" s="151">
        <v>518</v>
      </c>
      <c r="M20" s="150">
        <v>14.044</v>
      </c>
      <c r="N20" s="150">
        <v>26.233000000000001</v>
      </c>
      <c r="O20" s="150">
        <v>15.119</v>
      </c>
      <c r="P20" s="150">
        <v>3.3969999999999985</v>
      </c>
      <c r="Q20" s="150">
        <v>26.336000000000006</v>
      </c>
      <c r="R20" s="150">
        <v>37.289000000000001</v>
      </c>
      <c r="S20" s="150">
        <v>78.072000000000003</v>
      </c>
      <c r="T20" s="150">
        <v>1.7599999999999909</v>
      </c>
      <c r="U20" s="150">
        <v>91.761000000000024</v>
      </c>
      <c r="V20" s="150">
        <v>77.287999999999954</v>
      </c>
      <c r="W20" s="150">
        <v>153.55799999999999</v>
      </c>
      <c r="X20" s="150">
        <v>138.94299999999998</v>
      </c>
      <c r="Y20" s="150">
        <v>663.8</v>
      </c>
      <c r="Z20" s="26"/>
      <c r="AA20" s="150">
        <v>518</v>
      </c>
      <c r="AB20" s="82">
        <v>145.80000000000001</v>
      </c>
      <c r="AC20" s="56"/>
      <c r="AD20" s="150">
        <v>518</v>
      </c>
      <c r="AE20" s="82">
        <v>145.80000000000001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-5.8192252510760406E-2</v>
      </c>
      <c r="D22" s="9">
        <v>-5.8192252510760406E-2</v>
      </c>
      <c r="F22" s="73" t="s">
        <v>341</v>
      </c>
      <c r="G22" s="38"/>
      <c r="H22" s="83">
        <v>361.553</v>
      </c>
      <c r="I22" s="83">
        <v>357.51400000000001</v>
      </c>
      <c r="J22" s="83">
        <v>357.51400000000001</v>
      </c>
      <c r="K22" s="108">
        <v>348.5</v>
      </c>
      <c r="L22" s="108">
        <v>348.5</v>
      </c>
      <c r="M22" s="83">
        <v>35.421999999999997</v>
      </c>
      <c r="N22" s="83">
        <v>35.25</v>
      </c>
      <c r="O22" s="83">
        <v>24.484999999999999</v>
      </c>
      <c r="P22" s="83">
        <v>17.364000000000004</v>
      </c>
      <c r="Q22" s="83">
        <v>25.993999999999986</v>
      </c>
      <c r="R22" s="83">
        <v>26.129000000000019</v>
      </c>
      <c r="S22" s="83">
        <v>8.9959999999999809</v>
      </c>
      <c r="T22" s="83">
        <v>16.487000000000023</v>
      </c>
      <c r="U22" s="83">
        <v>24.120000000000005</v>
      </c>
      <c r="V22" s="83">
        <v>34.34099999999998</v>
      </c>
      <c r="W22" s="83">
        <v>35.109999999999985</v>
      </c>
      <c r="X22" s="83">
        <v>44.522000000000048</v>
      </c>
      <c r="Y22" s="83">
        <v>328.22</v>
      </c>
      <c r="AA22" s="83">
        <v>348.5</v>
      </c>
      <c r="AB22" s="82">
        <v>-20.28</v>
      </c>
      <c r="AC22" s="56"/>
      <c r="AD22" s="83">
        <v>348.5</v>
      </c>
      <c r="AE22" s="82">
        <v>-20.28</v>
      </c>
    </row>
    <row r="23" spans="1:33" ht="18" customHeight="1" x14ac:dyDescent="0.2">
      <c r="A23" s="52" t="s">
        <v>315</v>
      </c>
      <c r="B23" s="52" t="s">
        <v>123</v>
      </c>
      <c r="C23" s="9">
        <v>0.11304785550351089</v>
      </c>
      <c r="D23" s="9">
        <v>0.11304785550351089</v>
      </c>
      <c r="F23" s="73" t="s">
        <v>342</v>
      </c>
      <c r="G23" s="38"/>
      <c r="H23" s="83">
        <v>119.901</v>
      </c>
      <c r="I23" s="83">
        <v>117.199</v>
      </c>
      <c r="J23" s="83">
        <v>117.199</v>
      </c>
      <c r="K23" s="108">
        <v>117.20699999999999</v>
      </c>
      <c r="L23" s="108">
        <v>117.20699999999999</v>
      </c>
      <c r="M23" s="83">
        <v>26.111000000000001</v>
      </c>
      <c r="N23" s="83">
        <v>10.635000000000002</v>
      </c>
      <c r="O23" s="83">
        <v>4.7809999999999988</v>
      </c>
      <c r="P23" s="83">
        <v>2.5109999999999957</v>
      </c>
      <c r="Q23" s="83">
        <v>4.2240000000000038</v>
      </c>
      <c r="R23" s="83">
        <v>7.5670000000000002</v>
      </c>
      <c r="S23" s="83">
        <v>4.9420000000000002</v>
      </c>
      <c r="T23" s="83">
        <v>6.9819999999999993</v>
      </c>
      <c r="U23" s="83">
        <v>9.8930000000000007</v>
      </c>
      <c r="V23" s="83">
        <v>11.953999999999994</v>
      </c>
      <c r="W23" s="83">
        <v>18.135000000000005</v>
      </c>
      <c r="X23" s="83">
        <v>22.716999999999999</v>
      </c>
      <c r="Y23" s="83">
        <v>130.452</v>
      </c>
      <c r="AA23" s="83">
        <v>117.20699999999999</v>
      </c>
      <c r="AB23" s="82">
        <v>13.25</v>
      </c>
      <c r="AC23" s="56"/>
      <c r="AD23" s="83">
        <v>117.20699999999999</v>
      </c>
      <c r="AE23" s="82">
        <v>13.25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-4.1906720157119833E-2</v>
      </c>
      <c r="D24" s="69">
        <v>-4.1906720157119833E-2</v>
      </c>
      <c r="E24" s="53"/>
      <c r="F24" s="116" t="s">
        <v>343</v>
      </c>
      <c r="G24" s="38"/>
      <c r="H24" s="81">
        <v>1862.19</v>
      </c>
      <c r="I24" s="81">
        <v>1974.8140000000001</v>
      </c>
      <c r="J24" s="81">
        <v>1974.8140000000001</v>
      </c>
      <c r="K24" s="81">
        <v>2386.9679999999998</v>
      </c>
      <c r="L24" s="81">
        <v>2386.9679999999998</v>
      </c>
      <c r="M24" s="81">
        <v>292.8</v>
      </c>
      <c r="N24" s="81">
        <v>207.17199999999997</v>
      </c>
      <c r="O24" s="81">
        <v>134.399</v>
      </c>
      <c r="P24" s="81">
        <v>63.855000000000018</v>
      </c>
      <c r="Q24" s="81">
        <v>169.94100000000003</v>
      </c>
      <c r="R24" s="81">
        <v>211.98500000000001</v>
      </c>
      <c r="S24" s="81">
        <v>102.95699999999988</v>
      </c>
      <c r="T24" s="81">
        <v>189.81900000000019</v>
      </c>
      <c r="U24" s="81">
        <v>224.82899999999995</v>
      </c>
      <c r="V24" s="81">
        <v>253.76299999999992</v>
      </c>
      <c r="W24" s="81">
        <v>188.38799999999992</v>
      </c>
      <c r="X24" s="81">
        <v>247.02600000000029</v>
      </c>
      <c r="Y24" s="81">
        <v>2286.9340000000002</v>
      </c>
      <c r="AA24" s="81">
        <v>2386.9679999999998</v>
      </c>
      <c r="AB24" s="85">
        <v>-100.03</v>
      </c>
      <c r="AC24" s="53"/>
      <c r="AD24" s="81">
        <v>2386.9679999999998</v>
      </c>
      <c r="AE24" s="85">
        <v>-100.03</v>
      </c>
    </row>
    <row r="25" spans="1:33" ht="18" customHeight="1" collapsed="1" x14ac:dyDescent="0.2">
      <c r="A25" s="54"/>
      <c r="B25" s="54"/>
      <c r="C25" s="9">
        <v>1.4526982100587782E-2</v>
      </c>
      <c r="D25" s="9">
        <v>1.4526982100587782E-2</v>
      </c>
      <c r="F25" s="73" t="s">
        <v>385</v>
      </c>
      <c r="G25" s="38"/>
      <c r="H25" s="83">
        <v>1533</v>
      </c>
      <c r="I25" s="83">
        <v>1554.4630000000002</v>
      </c>
      <c r="J25" s="83">
        <v>1554.4630000000002</v>
      </c>
      <c r="K25" s="108">
        <v>1879.9499999999998</v>
      </c>
      <c r="L25" s="108">
        <v>1879.9499999999998</v>
      </c>
      <c r="M25" s="83">
        <v>251.87300000000002</v>
      </c>
      <c r="N25" s="83">
        <v>176.05999999999997</v>
      </c>
      <c r="O25" s="83">
        <v>124.61600000000001</v>
      </c>
      <c r="P25" s="83">
        <v>55.568000000000019</v>
      </c>
      <c r="Q25" s="83">
        <v>144.29800000000003</v>
      </c>
      <c r="R25" s="83">
        <v>184.101</v>
      </c>
      <c r="S25" s="83">
        <v>92.82899999999988</v>
      </c>
      <c r="T25" s="83">
        <v>137.71700000000018</v>
      </c>
      <c r="U25" s="83">
        <v>203.50099999999995</v>
      </c>
      <c r="V25" s="83">
        <v>197.46899999999991</v>
      </c>
      <c r="W25" s="83">
        <v>133.35599999999994</v>
      </c>
      <c r="X25" s="83">
        <v>205.87500000000031</v>
      </c>
      <c r="Y25" s="83">
        <v>1907.2630000000001</v>
      </c>
      <c r="AA25" s="83">
        <v>1879.9499999999998</v>
      </c>
      <c r="AB25" s="82">
        <v>27.31</v>
      </c>
      <c r="AC25" s="56"/>
      <c r="AD25" s="83">
        <v>1879.9499999999998</v>
      </c>
      <c r="AE25" s="82">
        <v>27.31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0.99960952752830923</v>
      </c>
      <c r="D26" s="9">
        <v>0.99960952752830923</v>
      </c>
      <c r="F26" s="73" t="s">
        <v>345</v>
      </c>
      <c r="G26" s="38"/>
      <c r="H26" s="83">
        <v>42.975000000000001</v>
      </c>
      <c r="I26" s="83">
        <v>8.5139999999999993</v>
      </c>
      <c r="J26" s="83">
        <v>8.5139999999999993</v>
      </c>
      <c r="K26" s="108">
        <v>0</v>
      </c>
      <c r="L26" s="108">
        <v>0</v>
      </c>
      <c r="M26" s="83">
        <v>1.9950000000000001</v>
      </c>
      <c r="N26" s="83">
        <v>2.9269999999999996</v>
      </c>
      <c r="O26" s="83">
        <v>0</v>
      </c>
      <c r="P26" s="83">
        <v>0</v>
      </c>
      <c r="Q26" s="83">
        <v>2.5230000000000006</v>
      </c>
      <c r="R26" s="83">
        <v>0</v>
      </c>
      <c r="S26" s="83">
        <v>0</v>
      </c>
      <c r="T26" s="83">
        <v>0</v>
      </c>
      <c r="U26" s="83">
        <v>0.23799999999999955</v>
      </c>
      <c r="V26" s="83">
        <v>0</v>
      </c>
      <c r="W26" s="83">
        <v>0</v>
      </c>
      <c r="X26" s="83">
        <v>0</v>
      </c>
      <c r="Y26" s="83">
        <v>7.6829999999999998</v>
      </c>
      <c r="AA26" s="83">
        <v>0</v>
      </c>
      <c r="AB26" s="82">
        <v>7.68</v>
      </c>
      <c r="AC26" s="56"/>
      <c r="AD26" s="83">
        <v>0</v>
      </c>
      <c r="AE26" s="82">
        <v>7.68</v>
      </c>
    </row>
    <row r="27" spans="1:33" ht="18" customHeight="1" x14ac:dyDescent="0.2">
      <c r="A27" s="52" t="s">
        <v>315</v>
      </c>
      <c r="B27" s="52" t="s">
        <v>346</v>
      </c>
      <c r="C27" s="9">
        <v>-0.33946914290410063</v>
      </c>
      <c r="D27" s="9">
        <v>-0.33946914290410063</v>
      </c>
      <c r="F27" s="73" t="s">
        <v>347</v>
      </c>
      <c r="G27" s="38"/>
      <c r="H27" s="83">
        <v>338.56400000000002</v>
      </c>
      <c r="I27" s="83">
        <v>326.93099999999998</v>
      </c>
      <c r="J27" s="83">
        <v>326.93099999999998</v>
      </c>
      <c r="K27" s="108">
        <v>365.07</v>
      </c>
      <c r="L27" s="108">
        <v>365.07</v>
      </c>
      <c r="M27" s="83">
        <v>32.045999999999999</v>
      </c>
      <c r="N27" s="83">
        <v>22.439999999999998</v>
      </c>
      <c r="O27" s="83">
        <v>16.618000000000002</v>
      </c>
      <c r="P27" s="83">
        <v>7.9920000000000044</v>
      </c>
      <c r="Q27" s="83">
        <v>12.054000000000002</v>
      </c>
      <c r="R27" s="83">
        <v>22.957999999999998</v>
      </c>
      <c r="S27" s="83">
        <v>20.185000000000002</v>
      </c>
      <c r="T27" s="83">
        <v>6.9470000000000027</v>
      </c>
      <c r="U27" s="83">
        <v>13.151999999999987</v>
      </c>
      <c r="V27" s="83">
        <v>33.37700000000001</v>
      </c>
      <c r="W27" s="83">
        <v>34.078000000000003</v>
      </c>
      <c r="X27" s="83">
        <v>19.294999999999987</v>
      </c>
      <c r="Y27" s="83">
        <v>241.142</v>
      </c>
      <c r="AA27" s="83">
        <v>365.07</v>
      </c>
      <c r="AB27" s="82">
        <v>-123.93</v>
      </c>
      <c r="AC27" s="56"/>
      <c r="AD27" s="83">
        <v>365.07</v>
      </c>
      <c r="AE27" s="82">
        <v>-123.93</v>
      </c>
    </row>
    <row r="28" spans="1:33" ht="18" customHeight="1" x14ac:dyDescent="0.2">
      <c r="A28" s="52" t="s">
        <v>315</v>
      </c>
      <c r="B28" s="52" t="s">
        <v>349</v>
      </c>
      <c r="C28" s="9">
        <v>1</v>
      </c>
      <c r="D28" s="9">
        <v>1</v>
      </c>
      <c r="F28" s="73" t="s">
        <v>350</v>
      </c>
      <c r="G28" s="38"/>
      <c r="H28" s="83">
        <v>8.86</v>
      </c>
      <c r="I28" s="83">
        <v>17.59</v>
      </c>
      <c r="J28" s="83">
        <v>17.59</v>
      </c>
      <c r="K28" s="108">
        <v>0</v>
      </c>
      <c r="L28" s="108">
        <v>0</v>
      </c>
      <c r="M28" s="83">
        <v>0.379</v>
      </c>
      <c r="N28" s="83">
        <v>1.0780000000000001</v>
      </c>
      <c r="O28" s="83">
        <v>3.0960000000000001</v>
      </c>
      <c r="P28" s="83">
        <v>3.8950000000000005</v>
      </c>
      <c r="Q28" s="83">
        <v>3.5679999999999996</v>
      </c>
      <c r="R28" s="83">
        <v>4.9539999999999988</v>
      </c>
      <c r="S28" s="83">
        <v>0</v>
      </c>
      <c r="T28" s="83">
        <v>4.1580000000000013</v>
      </c>
      <c r="U28" s="83">
        <v>6.8000000000001393E-2</v>
      </c>
      <c r="V28" s="83">
        <v>0.91799999999999926</v>
      </c>
      <c r="W28" s="83">
        <v>3.5309999999999988</v>
      </c>
      <c r="X28" s="83">
        <v>0.71499999999999986</v>
      </c>
      <c r="Y28" s="83">
        <v>26.36</v>
      </c>
      <c r="AA28" s="83">
        <v>0</v>
      </c>
      <c r="AB28" s="82">
        <v>26.36</v>
      </c>
      <c r="AC28" s="56"/>
      <c r="AD28" s="83">
        <v>0</v>
      </c>
      <c r="AE28" s="82">
        <v>26.36</v>
      </c>
    </row>
    <row r="29" spans="1:33" ht="18" customHeight="1" x14ac:dyDescent="0.2">
      <c r="A29" s="52" t="s">
        <v>315</v>
      </c>
      <c r="B29" s="52" t="s">
        <v>351</v>
      </c>
      <c r="C29" s="9">
        <v>0.9998131190431695</v>
      </c>
      <c r="D29" s="9">
        <v>0.9998131190431695</v>
      </c>
      <c r="F29" s="73" t="s">
        <v>352</v>
      </c>
      <c r="G29" s="38"/>
      <c r="H29" s="83">
        <v>12.93</v>
      </c>
      <c r="I29" s="83">
        <v>13.257999999999999</v>
      </c>
      <c r="J29" s="83">
        <v>13.257999999999999</v>
      </c>
      <c r="K29" s="108">
        <v>0</v>
      </c>
      <c r="L29" s="108">
        <v>0</v>
      </c>
      <c r="M29" s="83">
        <v>0</v>
      </c>
      <c r="N29" s="83">
        <v>3.177</v>
      </c>
      <c r="O29" s="83">
        <v>1.2090000000000001</v>
      </c>
      <c r="P29" s="83">
        <v>0.86599999999999966</v>
      </c>
      <c r="Q29" s="83">
        <v>1.7629999999999999</v>
      </c>
      <c r="R29" s="83">
        <v>1.117</v>
      </c>
      <c r="S29" s="83">
        <v>0</v>
      </c>
      <c r="T29" s="83">
        <v>5.9250000000000007</v>
      </c>
      <c r="U29" s="83">
        <v>1.2159999999999993</v>
      </c>
      <c r="V29" s="83">
        <v>0</v>
      </c>
      <c r="W29" s="83">
        <v>0.78000000000000114</v>
      </c>
      <c r="X29" s="83">
        <v>0</v>
      </c>
      <c r="Y29" s="83">
        <v>16.053000000000001</v>
      </c>
      <c r="AA29" s="83">
        <v>0</v>
      </c>
      <c r="AB29" s="82">
        <v>16.05</v>
      </c>
      <c r="AC29" s="56"/>
      <c r="AD29" s="83">
        <v>0</v>
      </c>
      <c r="AE29" s="82">
        <v>16.05</v>
      </c>
    </row>
    <row r="30" spans="1:33" ht="18" customHeight="1" x14ac:dyDescent="0.2">
      <c r="A30" s="52" t="s">
        <v>315</v>
      </c>
      <c r="B30" s="52" t="s">
        <v>353</v>
      </c>
      <c r="C30" s="9">
        <v>1</v>
      </c>
      <c r="D30" s="9">
        <v>1</v>
      </c>
      <c r="F30" s="73" t="s">
        <v>437</v>
      </c>
      <c r="G30" s="38"/>
      <c r="H30" s="83">
        <v>3.1960000000000002</v>
      </c>
      <c r="I30" s="83">
        <v>1.2789999999999999</v>
      </c>
      <c r="J30" s="83">
        <v>1.2789999999999999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3.3879999999999999</v>
      </c>
      <c r="R30" s="83">
        <v>0</v>
      </c>
      <c r="S30" s="83">
        <v>0</v>
      </c>
      <c r="T30" s="83">
        <v>0</v>
      </c>
      <c r="U30" s="83">
        <v>0</v>
      </c>
      <c r="V30" s="83">
        <v>3.266</v>
      </c>
      <c r="W30" s="83">
        <v>3.8200000000000003</v>
      </c>
      <c r="X30" s="83">
        <v>13.495999999999999</v>
      </c>
      <c r="Y30" s="83">
        <v>23.97</v>
      </c>
      <c r="AA30" s="83">
        <v>0</v>
      </c>
      <c r="AB30" s="82">
        <v>23.97</v>
      </c>
      <c r="AC30" s="56"/>
      <c r="AD30" s="83">
        <v>0</v>
      </c>
      <c r="AE30" s="82">
        <v>23.97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0.23400000000000001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24739011624960</v>
      </c>
      <c r="D32" s="9">
        <v>24739011624960</v>
      </c>
      <c r="F32" s="73" t="s">
        <v>356</v>
      </c>
      <c r="G32" s="38"/>
      <c r="H32" s="83">
        <v>19.53200000000075</v>
      </c>
      <c r="I32" s="83">
        <v>1.3419999999997572</v>
      </c>
      <c r="J32" s="83">
        <v>1.3419999999997572</v>
      </c>
      <c r="K32" s="108">
        <v>-4.5474735088646412E-13</v>
      </c>
      <c r="L32" s="108">
        <v>-4.5474735088646412E-13</v>
      </c>
      <c r="M32" s="83">
        <v>-4.8183679268731794E-14</v>
      </c>
      <c r="N32" s="83">
        <v>1.9620000000000957</v>
      </c>
      <c r="O32" s="83">
        <v>-5.300000000016647E-2</v>
      </c>
      <c r="P32" s="83">
        <v>4.2632564145606011E-14</v>
      </c>
      <c r="Q32" s="83">
        <v>8.3999999999932129E-2</v>
      </c>
      <c r="R32" s="83">
        <v>6.4090000000001623</v>
      </c>
      <c r="S32" s="83">
        <v>1.3510000000001128</v>
      </c>
      <c r="T32" s="83">
        <v>1.4999999999996021</v>
      </c>
      <c r="U32" s="83">
        <v>2.8421709430404007E-13</v>
      </c>
      <c r="V32" s="83">
        <v>5.6843418860808015E-14</v>
      </c>
      <c r="W32" s="83">
        <v>1.7053025658242404E-13</v>
      </c>
      <c r="X32" s="83">
        <v>-1.1368683772161603E-13</v>
      </c>
      <c r="Y32" s="83">
        <v>11.252999999999599</v>
      </c>
      <c r="AA32" s="83">
        <v>-4.5474735088646412E-13</v>
      </c>
      <c r="AB32" s="82">
        <v>11.25</v>
      </c>
      <c r="AC32" s="56"/>
      <c r="AD32" s="83">
        <v>-4.5474735088646412E-13</v>
      </c>
      <c r="AE32" s="82">
        <v>11.25</v>
      </c>
    </row>
    <row r="33" spans="1:33" s="25" customFormat="1" ht="18" customHeight="1" x14ac:dyDescent="0.2">
      <c r="A33" s="54"/>
      <c r="B33" s="54"/>
      <c r="C33" s="20">
        <v>-6.7620236194939594E-3</v>
      </c>
      <c r="D33" s="20">
        <v>-6.7620236194939594E-3</v>
      </c>
      <c r="F33" s="148" t="s">
        <v>386</v>
      </c>
      <c r="G33" s="38"/>
      <c r="H33" s="150">
        <v>2440.7450000000003</v>
      </c>
      <c r="I33" s="150">
        <v>2398.0899999999997</v>
      </c>
      <c r="J33" s="150">
        <v>2398.0899999999997</v>
      </c>
      <c r="K33" s="151">
        <v>2710.7269999999994</v>
      </c>
      <c r="L33" s="151">
        <v>2710.7269999999994</v>
      </c>
      <c r="M33" s="150">
        <v>347.82599999999996</v>
      </c>
      <c r="N33" s="150">
        <v>253.52900000000008</v>
      </c>
      <c r="O33" s="150">
        <v>174.75199999999984</v>
      </c>
      <c r="P33" s="150">
        <v>88.196000000000055</v>
      </c>
      <c r="Q33" s="150">
        <v>197.89599999999996</v>
      </c>
      <c r="R33" s="150">
        <v>253.23500000000018</v>
      </c>
      <c r="S33" s="150">
        <v>128.30299999999997</v>
      </c>
      <c r="T33" s="150">
        <v>179.71599999999984</v>
      </c>
      <c r="U33" s="150">
        <v>252.18800000000024</v>
      </c>
      <c r="V33" s="150">
        <v>281.32499999999999</v>
      </c>
      <c r="W33" s="150">
        <v>228.81000000000012</v>
      </c>
      <c r="X33" s="150">
        <v>306.62000000000018</v>
      </c>
      <c r="Y33" s="150">
        <v>2692.3959999999997</v>
      </c>
      <c r="Z33" s="26"/>
      <c r="AA33" s="150">
        <v>2710.7269999999994</v>
      </c>
      <c r="AB33" s="82">
        <v>-18.329999999999998</v>
      </c>
      <c r="AC33" s="56"/>
      <c r="AD33" s="150">
        <v>2710.7269999999994</v>
      </c>
      <c r="AE33" s="82">
        <v>-18.329999999999998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-1.5619671986888274E-2</v>
      </c>
      <c r="D35" s="69">
        <v>-1.5619671986888274E-2</v>
      </c>
      <c r="E35" s="53"/>
      <c r="F35" s="116" t="s">
        <v>359</v>
      </c>
      <c r="G35" s="38"/>
      <c r="H35" s="81">
        <v>78.710999999999999</v>
      </c>
      <c r="I35" s="81">
        <v>81.957999999999998</v>
      </c>
      <c r="J35" s="81">
        <v>81.957999999999998</v>
      </c>
      <c r="K35" s="81">
        <v>90.911000000000001</v>
      </c>
      <c r="L35" s="81">
        <v>90.911000000000001</v>
      </c>
      <c r="M35" s="81">
        <v>7.8390000000000004</v>
      </c>
      <c r="N35" s="81">
        <v>4.895999999999999</v>
      </c>
      <c r="O35" s="81">
        <v>5.3930000000000007</v>
      </c>
      <c r="P35" s="81">
        <v>1.3240000000000016</v>
      </c>
      <c r="Q35" s="81">
        <v>9.2789999999999999</v>
      </c>
      <c r="R35" s="81">
        <v>7.8500000000000014</v>
      </c>
      <c r="S35" s="81">
        <v>2.4909999999999997</v>
      </c>
      <c r="T35" s="81">
        <v>13.407999999999994</v>
      </c>
      <c r="U35" s="81">
        <v>7.7430000000000021</v>
      </c>
      <c r="V35" s="81">
        <v>8.328000000000003</v>
      </c>
      <c r="W35" s="81">
        <v>12.769999999999996</v>
      </c>
      <c r="X35" s="81">
        <v>8.1689999999999969</v>
      </c>
      <c r="Y35" s="81">
        <v>89.49</v>
      </c>
      <c r="AA35" s="81">
        <v>90.911000000000001</v>
      </c>
      <c r="AB35" s="85">
        <v>-1.42</v>
      </c>
      <c r="AC35" s="53"/>
      <c r="AD35" s="81">
        <v>90.911000000000001</v>
      </c>
      <c r="AE35" s="85">
        <v>-1.42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1.0005685048322912</v>
      </c>
      <c r="D36" s="69">
        <v>1.0005685048322912</v>
      </c>
      <c r="E36" s="53"/>
      <c r="F36" s="116" t="s">
        <v>360</v>
      </c>
      <c r="G36" s="38"/>
      <c r="H36" s="81">
        <v>1.038</v>
      </c>
      <c r="I36" s="81">
        <v>7.2279999999999998</v>
      </c>
      <c r="J36" s="81">
        <v>7.2279999999999998</v>
      </c>
      <c r="K36" s="81">
        <v>0</v>
      </c>
      <c r="L36" s="81">
        <v>0</v>
      </c>
      <c r="M36" s="81">
        <v>0</v>
      </c>
      <c r="N36" s="81">
        <v>0.53800000000000003</v>
      </c>
      <c r="O36" s="81">
        <v>4.6999999999999931E-2</v>
      </c>
      <c r="P36" s="81">
        <v>0</v>
      </c>
      <c r="Q36" s="81">
        <v>0.10699999999999998</v>
      </c>
      <c r="R36" s="81">
        <v>0.85200000000000009</v>
      </c>
      <c r="S36" s="81">
        <v>0</v>
      </c>
      <c r="T36" s="81">
        <v>8.6999999999999966E-2</v>
      </c>
      <c r="U36" s="81">
        <v>1.43</v>
      </c>
      <c r="V36" s="81">
        <v>1.782</v>
      </c>
      <c r="W36" s="81">
        <v>-0.64499999999999957</v>
      </c>
      <c r="X36" s="81">
        <v>4.5969999999999995</v>
      </c>
      <c r="Y36" s="81">
        <v>8.7949999999999999</v>
      </c>
      <c r="AA36" s="81">
        <v>0</v>
      </c>
      <c r="AB36" s="85">
        <v>8.8000000000000007</v>
      </c>
      <c r="AC36" s="53"/>
      <c r="AD36" s="81">
        <v>0</v>
      </c>
      <c r="AE36" s="85">
        <v>8.8000000000000007</v>
      </c>
    </row>
    <row r="37" spans="1:33" ht="18" customHeight="1" collapsed="1" x14ac:dyDescent="0.2">
      <c r="A37" s="54"/>
      <c r="B37" s="54"/>
      <c r="C37" s="9">
        <v>8.1068297565751124E-2</v>
      </c>
      <c r="D37" s="9">
        <v>8.1068297565751124E-2</v>
      </c>
      <c r="F37" s="73" t="s">
        <v>328</v>
      </c>
      <c r="G37" s="38"/>
      <c r="H37" s="83">
        <v>79.748999999999995</v>
      </c>
      <c r="I37" s="83">
        <v>89.185999999999993</v>
      </c>
      <c r="J37" s="83">
        <v>89.185999999999993</v>
      </c>
      <c r="K37" s="108">
        <v>90.911000000000001</v>
      </c>
      <c r="L37" s="108">
        <v>90.911000000000001</v>
      </c>
      <c r="M37" s="83">
        <v>7.8390000000000004</v>
      </c>
      <c r="N37" s="83">
        <v>5.4339999999999993</v>
      </c>
      <c r="O37" s="83">
        <v>5.44</v>
      </c>
      <c r="P37" s="83">
        <v>1.3240000000000016</v>
      </c>
      <c r="Q37" s="83">
        <v>9.3859999999999992</v>
      </c>
      <c r="R37" s="83">
        <v>8.7020000000000017</v>
      </c>
      <c r="S37" s="83">
        <v>2.4909999999999997</v>
      </c>
      <c r="T37" s="83">
        <v>13.494999999999994</v>
      </c>
      <c r="U37" s="83">
        <v>9.1730000000000018</v>
      </c>
      <c r="V37" s="83">
        <v>10.110000000000003</v>
      </c>
      <c r="W37" s="83">
        <v>12.124999999999996</v>
      </c>
      <c r="X37" s="83">
        <v>12.765999999999996</v>
      </c>
      <c r="Y37" s="83">
        <v>98.284999999999997</v>
      </c>
      <c r="AA37" s="83">
        <v>90.911000000000001</v>
      </c>
      <c r="AB37" s="82">
        <v>7.37</v>
      </c>
      <c r="AC37" s="56"/>
      <c r="AD37" s="83">
        <v>90.911000000000001</v>
      </c>
      <c r="AE37" s="82">
        <v>7.37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-0.3590996769345467</v>
      </c>
      <c r="D38" s="69">
        <v>-0.3590996769345467</v>
      </c>
      <c r="E38" s="53"/>
      <c r="F38" s="116" t="s">
        <v>357</v>
      </c>
      <c r="G38" s="38"/>
      <c r="H38" s="81">
        <v>279.34699999999998</v>
      </c>
      <c r="I38" s="81">
        <v>398.61200000000002</v>
      </c>
      <c r="J38" s="81">
        <v>398.61200000000002</v>
      </c>
      <c r="K38" s="81">
        <v>507.01799999999997</v>
      </c>
      <c r="L38" s="81">
        <v>507.01799999999997</v>
      </c>
      <c r="M38" s="81">
        <v>36.521999999999998</v>
      </c>
      <c r="N38" s="81">
        <v>33.491000000000007</v>
      </c>
      <c r="O38" s="81">
        <v>17.563999999999993</v>
      </c>
      <c r="P38" s="81">
        <v>0</v>
      </c>
      <c r="Q38" s="81">
        <v>25.519999999999996</v>
      </c>
      <c r="R38" s="81">
        <v>24.596000000000018</v>
      </c>
      <c r="S38" s="81">
        <v>10.046999999999997</v>
      </c>
      <c r="T38" s="81">
        <v>40.209000000000003</v>
      </c>
      <c r="U38" s="81">
        <v>15.796999999999997</v>
      </c>
      <c r="V38" s="81">
        <v>53.162000000000006</v>
      </c>
      <c r="W38" s="81">
        <v>38.319999999999993</v>
      </c>
      <c r="X38" s="81">
        <v>29.716999999999985</v>
      </c>
      <c r="Y38" s="81">
        <v>324.94499999999999</v>
      </c>
      <c r="AA38" s="81">
        <v>507.01799999999997</v>
      </c>
      <c r="AB38" s="85">
        <v>-182.07</v>
      </c>
      <c r="AC38" s="53"/>
      <c r="AD38" s="81">
        <v>507.01799999999997</v>
      </c>
      <c r="AE38" s="85">
        <v>-182.07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1.0000730914007967</v>
      </c>
      <c r="D39" s="69">
        <v>1.0000730914007967</v>
      </c>
      <c r="E39" s="53"/>
      <c r="F39" s="116" t="s">
        <v>358</v>
      </c>
      <c r="G39" s="38"/>
      <c r="H39" s="81">
        <v>49.843000000000004</v>
      </c>
      <c r="I39" s="81">
        <v>21.739000000000001</v>
      </c>
      <c r="J39" s="81">
        <v>21.739000000000001</v>
      </c>
      <c r="K39" s="81">
        <v>0</v>
      </c>
      <c r="L39" s="81">
        <v>0</v>
      </c>
      <c r="M39" s="81">
        <v>4.4050000000000002</v>
      </c>
      <c r="N39" s="81">
        <v>-2.3790000000000004</v>
      </c>
      <c r="O39" s="81">
        <v>-7.7809999999999997</v>
      </c>
      <c r="P39" s="81">
        <v>8.286999999999999</v>
      </c>
      <c r="Q39" s="81">
        <v>0.12300000000000066</v>
      </c>
      <c r="R39" s="81">
        <v>3.2879999999999998</v>
      </c>
      <c r="S39" s="81">
        <v>8.1000000000000405E-2</v>
      </c>
      <c r="T39" s="81">
        <v>11.893000000000001</v>
      </c>
      <c r="U39" s="81">
        <v>5.5309999999999988</v>
      </c>
      <c r="V39" s="81">
        <v>3.1319999999999979</v>
      </c>
      <c r="W39" s="81">
        <v>16.712000000000003</v>
      </c>
      <c r="X39" s="81">
        <v>11.433999999999997</v>
      </c>
      <c r="Y39" s="81">
        <v>54.725999999999999</v>
      </c>
      <c r="AA39" s="81">
        <v>0</v>
      </c>
      <c r="AB39" s="85">
        <v>54.73</v>
      </c>
      <c r="AC39" s="53"/>
      <c r="AD39" s="81">
        <v>0</v>
      </c>
      <c r="AE39" s="85">
        <v>54.73</v>
      </c>
    </row>
    <row r="40" spans="1:33" ht="18" customHeight="1" collapsed="1" x14ac:dyDescent="0.2">
      <c r="A40" s="54"/>
      <c r="B40" s="54"/>
      <c r="C40" s="9">
        <v>-0.25117451451427758</v>
      </c>
      <c r="D40" s="9">
        <v>-0.25117451451427758</v>
      </c>
      <c r="F40" s="73" t="s">
        <v>327</v>
      </c>
      <c r="G40" s="38"/>
      <c r="H40" s="83">
        <v>329.19</v>
      </c>
      <c r="I40" s="83">
        <v>420.351</v>
      </c>
      <c r="J40" s="83">
        <v>420.351</v>
      </c>
      <c r="K40" s="108">
        <v>507.01799999999997</v>
      </c>
      <c r="L40" s="108">
        <v>507.01799999999997</v>
      </c>
      <c r="M40" s="83">
        <v>40.927</v>
      </c>
      <c r="N40" s="83">
        <v>31.112000000000005</v>
      </c>
      <c r="O40" s="83">
        <v>9.7829999999999941</v>
      </c>
      <c r="P40" s="83">
        <v>8.286999999999999</v>
      </c>
      <c r="Q40" s="83">
        <v>25.642999999999997</v>
      </c>
      <c r="R40" s="83">
        <v>27.884000000000018</v>
      </c>
      <c r="S40" s="83">
        <v>10.127999999999997</v>
      </c>
      <c r="T40" s="83">
        <v>52.102000000000004</v>
      </c>
      <c r="U40" s="83">
        <v>21.327999999999996</v>
      </c>
      <c r="V40" s="83">
        <v>56.294000000000004</v>
      </c>
      <c r="W40" s="83">
        <v>55.031999999999996</v>
      </c>
      <c r="X40" s="83">
        <v>41.150999999999982</v>
      </c>
      <c r="Y40" s="83">
        <v>379.67099999999999</v>
      </c>
      <c r="AA40" s="83">
        <v>507.01799999999997</v>
      </c>
      <c r="AB40" s="82">
        <v>-127.35</v>
      </c>
      <c r="AC40" s="56"/>
      <c r="AD40" s="83">
        <v>507.01799999999997</v>
      </c>
      <c r="AE40" s="82">
        <v>-127.35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-0.32197634937360964</v>
      </c>
      <c r="D41" s="69">
        <v>-0.32197634937360964</v>
      </c>
      <c r="E41" s="53"/>
      <c r="F41" s="116" t="s">
        <v>361</v>
      </c>
      <c r="G41" s="38"/>
      <c r="H41" s="81">
        <v>28.902000000000001</v>
      </c>
      <c r="I41" s="81">
        <v>5.3470000000000004</v>
      </c>
      <c r="J41" s="81">
        <v>5.3470000000000004</v>
      </c>
      <c r="K41" s="81">
        <v>8.5410000000000004</v>
      </c>
      <c r="L41" s="81">
        <v>8.5410000000000004</v>
      </c>
      <c r="M41" s="81">
        <v>0.47699999999999998</v>
      </c>
      <c r="N41" s="81">
        <v>0</v>
      </c>
      <c r="O41" s="81">
        <v>0</v>
      </c>
      <c r="P41" s="81">
        <v>0</v>
      </c>
      <c r="Q41" s="81">
        <v>0</v>
      </c>
      <c r="R41" s="81">
        <v>5.3109999999999999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5.7880000000000003</v>
      </c>
      <c r="AA41" s="81">
        <v>8.5410000000000004</v>
      </c>
      <c r="AB41" s="85">
        <v>-2.75</v>
      </c>
      <c r="AC41" s="53"/>
      <c r="AD41" s="81">
        <v>8.5410000000000004</v>
      </c>
      <c r="AE41" s="85">
        <v>-2.75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0.71</v>
      </c>
      <c r="I42" s="81">
        <v>0.76300000000000001</v>
      </c>
      <c r="J42" s="81">
        <v>0.76300000000000001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-0.32197634937360964</v>
      </c>
      <c r="D43" s="9">
        <v>-0.32197634937360964</v>
      </c>
      <c r="F43" s="73" t="s">
        <v>329</v>
      </c>
      <c r="G43" s="38"/>
      <c r="H43" s="83">
        <v>29.612000000000002</v>
      </c>
      <c r="I43" s="83">
        <v>6.11</v>
      </c>
      <c r="J43" s="83">
        <v>6.11</v>
      </c>
      <c r="K43" s="108">
        <v>8.5410000000000004</v>
      </c>
      <c r="L43" s="108">
        <v>8.5410000000000004</v>
      </c>
      <c r="M43" s="83">
        <v>0.47699999999999998</v>
      </c>
      <c r="N43" s="83">
        <v>0</v>
      </c>
      <c r="O43" s="83">
        <v>0</v>
      </c>
      <c r="P43" s="83">
        <v>0</v>
      </c>
      <c r="Q43" s="83">
        <v>0</v>
      </c>
      <c r="R43" s="83">
        <v>5.3109999999999999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5.7880000000000003</v>
      </c>
      <c r="AA43" s="83">
        <v>8.5410000000000004</v>
      </c>
      <c r="AB43" s="82">
        <v>-2.75</v>
      </c>
      <c r="AC43" s="56"/>
      <c r="AD43" s="83">
        <v>8.5410000000000004</v>
      </c>
      <c r="AE43" s="82">
        <v>-2.75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166</v>
      </c>
      <c r="L44" s="81">
        <v>166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166</v>
      </c>
      <c r="AB44" s="85">
        <v>-166</v>
      </c>
      <c r="AC44" s="53"/>
      <c r="AD44" s="81">
        <v>166</v>
      </c>
      <c r="AE44" s="85">
        <v>-166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166</v>
      </c>
      <c r="L46" s="108">
        <v>166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166</v>
      </c>
      <c r="AB46" s="82">
        <v>-166</v>
      </c>
      <c r="AC46" s="56"/>
      <c r="AD46" s="83">
        <v>166</v>
      </c>
      <c r="AE46" s="82">
        <v>-166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2.88</v>
      </c>
      <c r="I47" s="81">
        <v>0.47</v>
      </c>
      <c r="J47" s="81">
        <v>0.47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3.5000000000000003E-2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2.915</v>
      </c>
      <c r="I49" s="83">
        <v>0.47</v>
      </c>
      <c r="J49" s="83">
        <v>0.47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-0.70939508411080565</v>
      </c>
      <c r="D50" s="69">
        <v>-0.70939508411080565</v>
      </c>
      <c r="E50" s="53"/>
      <c r="F50" s="116" t="s">
        <v>366</v>
      </c>
      <c r="G50" s="38"/>
      <c r="H50" s="81">
        <v>62.942</v>
      </c>
      <c r="I50" s="81">
        <v>97.936999999999998</v>
      </c>
      <c r="J50" s="81">
        <v>97.936999999999998</v>
      </c>
      <c r="K50" s="81">
        <v>1404.873</v>
      </c>
      <c r="L50" s="81">
        <v>1404.873</v>
      </c>
      <c r="M50" s="81">
        <v>11.941000000000001</v>
      </c>
      <c r="N50" s="81">
        <v>7.7690000000000001</v>
      </c>
      <c r="O50" s="81">
        <v>8.4499999999999993</v>
      </c>
      <c r="P50" s="81">
        <v>0</v>
      </c>
      <c r="Q50" s="81">
        <v>4.9060000000000024</v>
      </c>
      <c r="R50" s="81">
        <v>8.4069999999999965</v>
      </c>
      <c r="S50" s="81">
        <v>44.658000000000001</v>
      </c>
      <c r="T50" s="81">
        <v>2.6710000000000065</v>
      </c>
      <c r="U50" s="81">
        <v>47.310999999999993</v>
      </c>
      <c r="V50" s="81">
        <v>39.257000000000005</v>
      </c>
      <c r="W50" s="81">
        <v>158.322</v>
      </c>
      <c r="X50" s="81">
        <v>74.574999999999989</v>
      </c>
      <c r="Y50" s="81">
        <v>408.267</v>
      </c>
      <c r="AA50" s="81">
        <v>1404.8730000000003</v>
      </c>
      <c r="AB50" s="85">
        <v>-996.61</v>
      </c>
      <c r="AC50" s="53"/>
      <c r="AD50" s="81">
        <v>1404.8730000000003</v>
      </c>
      <c r="AE50" s="85">
        <v>-996.61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1.0000074392031126</v>
      </c>
      <c r="D51" s="69">
        <v>1.0000074392031126</v>
      </c>
      <c r="E51" s="53"/>
      <c r="F51" s="116" t="s">
        <v>367</v>
      </c>
      <c r="G51" s="38"/>
      <c r="H51" s="81">
        <v>594.524</v>
      </c>
      <c r="I51" s="81">
        <v>1426.905</v>
      </c>
      <c r="J51" s="81">
        <v>1426.905</v>
      </c>
      <c r="K51" s="81">
        <v>0</v>
      </c>
      <c r="L51" s="81">
        <v>0</v>
      </c>
      <c r="M51" s="81">
        <v>72.085999999999999</v>
      </c>
      <c r="N51" s="81">
        <v>16.430999999999997</v>
      </c>
      <c r="O51" s="81">
        <v>171.89699999999999</v>
      </c>
      <c r="P51" s="81">
        <v>28.867999999999995</v>
      </c>
      <c r="Q51" s="81">
        <v>30.531000000000006</v>
      </c>
      <c r="R51" s="81">
        <v>101.78200000000004</v>
      </c>
      <c r="S51" s="81">
        <v>26.517999999999972</v>
      </c>
      <c r="T51" s="81">
        <v>47.774000000000001</v>
      </c>
      <c r="U51" s="81">
        <v>49.982000000000028</v>
      </c>
      <c r="V51" s="81">
        <v>67.706000000000017</v>
      </c>
      <c r="W51" s="81">
        <v>26.024000000000001</v>
      </c>
      <c r="X51" s="81">
        <v>32.515999999999963</v>
      </c>
      <c r="Y51" s="81">
        <v>672.11500000000001</v>
      </c>
      <c r="AA51" s="81">
        <v>0</v>
      </c>
      <c r="AB51" s="85">
        <v>672.12</v>
      </c>
      <c r="AC51" s="53"/>
      <c r="AD51" s="81">
        <v>0</v>
      </c>
      <c r="AE51" s="85">
        <v>672.12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1.0001252348152787</v>
      </c>
      <c r="D52" s="69">
        <v>1.0001252348152787</v>
      </c>
      <c r="E52" s="53"/>
      <c r="F52" s="116" t="s">
        <v>368</v>
      </c>
      <c r="G52" s="38"/>
      <c r="H52" s="81">
        <v>56.430999999999997</v>
      </c>
      <c r="I52" s="81">
        <v>28.791</v>
      </c>
      <c r="J52" s="81">
        <v>28.791</v>
      </c>
      <c r="K52" s="81">
        <v>0</v>
      </c>
      <c r="L52" s="81">
        <v>0</v>
      </c>
      <c r="M52" s="81">
        <v>2.3879999999999999</v>
      </c>
      <c r="N52" s="81">
        <v>0.72500000000000009</v>
      </c>
      <c r="O52" s="81">
        <v>6.5670000000000002</v>
      </c>
      <c r="P52" s="81">
        <v>-0.42999999999999972</v>
      </c>
      <c r="Q52" s="81">
        <v>4.266</v>
      </c>
      <c r="R52" s="81">
        <v>4.9099999999999984</v>
      </c>
      <c r="S52" s="81">
        <v>1.870000000000001</v>
      </c>
      <c r="T52" s="81">
        <v>1.661999999999999</v>
      </c>
      <c r="U52" s="81">
        <v>1.9190000000000005</v>
      </c>
      <c r="V52" s="81">
        <v>2.1290000000000013</v>
      </c>
      <c r="W52" s="81">
        <v>5.1499999999999986</v>
      </c>
      <c r="X52" s="81">
        <v>8.7689999999999984</v>
      </c>
      <c r="Y52" s="81">
        <v>39.924999999999997</v>
      </c>
      <c r="AA52" s="81">
        <v>0</v>
      </c>
      <c r="AB52" s="82">
        <v>39.93</v>
      </c>
      <c r="AC52" s="53"/>
      <c r="AD52" s="81">
        <v>0</v>
      </c>
      <c r="AE52" s="82">
        <v>39.93</v>
      </c>
    </row>
    <row r="53" spans="1:34" ht="18" customHeight="1" collapsed="1" x14ac:dyDescent="0.2">
      <c r="A53" s="54"/>
      <c r="B53" s="54"/>
      <c r="C53" s="9">
        <v>-0.20255923489169478</v>
      </c>
      <c r="D53" s="9">
        <v>-0.20255923489169478</v>
      </c>
      <c r="F53" s="73" t="s">
        <v>376</v>
      </c>
      <c r="G53" s="38"/>
      <c r="H53" s="83">
        <v>713.89700000000005</v>
      </c>
      <c r="I53" s="83">
        <v>1553.6329999999998</v>
      </c>
      <c r="J53" s="83">
        <v>1553.6329999999998</v>
      </c>
      <c r="K53" s="108">
        <v>1404.873</v>
      </c>
      <c r="L53" s="108">
        <v>1404.873</v>
      </c>
      <c r="M53" s="83">
        <v>86.415000000000006</v>
      </c>
      <c r="N53" s="83">
        <v>24.924999999999997</v>
      </c>
      <c r="O53" s="83">
        <v>186.91399999999999</v>
      </c>
      <c r="P53" s="83">
        <v>28.437999999999995</v>
      </c>
      <c r="Q53" s="83">
        <v>39.70300000000001</v>
      </c>
      <c r="R53" s="83">
        <v>115.09900000000003</v>
      </c>
      <c r="S53" s="83">
        <v>73.045999999999978</v>
      </c>
      <c r="T53" s="83">
        <v>52.107000000000006</v>
      </c>
      <c r="U53" s="83">
        <v>99.212000000000018</v>
      </c>
      <c r="V53" s="83">
        <v>109.09200000000003</v>
      </c>
      <c r="W53" s="83">
        <v>189.49600000000001</v>
      </c>
      <c r="X53" s="83">
        <v>115.85999999999996</v>
      </c>
      <c r="Y53" s="83">
        <v>1120.307</v>
      </c>
      <c r="AA53" s="83">
        <v>1404.8730000000003</v>
      </c>
      <c r="AB53" s="82">
        <v>-284.57</v>
      </c>
      <c r="AC53" s="56"/>
      <c r="AD53" s="83">
        <v>1404.8730000000003</v>
      </c>
      <c r="AE53" s="82">
        <v>-284.57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-0.26329797372301927</v>
      </c>
      <c r="D55" s="20">
        <v>-0.26329797372301927</v>
      </c>
      <c r="F55" s="148" t="s">
        <v>388</v>
      </c>
      <c r="G55" s="38"/>
      <c r="H55" s="150">
        <v>1155.3630000000001</v>
      </c>
      <c r="I55" s="150">
        <v>2069.75</v>
      </c>
      <c r="J55" s="150">
        <v>2069.75</v>
      </c>
      <c r="K55" s="151">
        <v>2177.3429999999998</v>
      </c>
      <c r="L55" s="151">
        <v>2177.3429999999998</v>
      </c>
      <c r="M55" s="150">
        <v>135.65800000000002</v>
      </c>
      <c r="N55" s="150">
        <v>61.471000000000004</v>
      </c>
      <c r="O55" s="150">
        <v>202.13699999999997</v>
      </c>
      <c r="P55" s="150">
        <v>38.048999999999992</v>
      </c>
      <c r="Q55" s="150">
        <v>74.731999999999999</v>
      </c>
      <c r="R55" s="150">
        <v>156.99600000000004</v>
      </c>
      <c r="S55" s="150">
        <v>85.664999999999978</v>
      </c>
      <c r="T55" s="150">
        <v>117.70400000000001</v>
      </c>
      <c r="U55" s="150">
        <v>129.71300000000002</v>
      </c>
      <c r="V55" s="150">
        <v>175.49600000000004</v>
      </c>
      <c r="W55" s="150">
        <v>256.65300000000002</v>
      </c>
      <c r="X55" s="150">
        <v>169.77699999999993</v>
      </c>
      <c r="Y55" s="150">
        <v>1604.0509999999999</v>
      </c>
      <c r="AA55" s="150">
        <v>2177.3429999999998</v>
      </c>
      <c r="AB55" s="82">
        <v>-573.29</v>
      </c>
      <c r="AC55" s="56"/>
      <c r="AD55" s="150">
        <v>2177.3429999999998</v>
      </c>
      <c r="AE55" s="82">
        <v>-573.29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0.99605522682445757</v>
      </c>
      <c r="D57" s="9">
        <v>0.99605522682445757</v>
      </c>
      <c r="F57" s="73" t="s">
        <v>317</v>
      </c>
      <c r="G57" s="38"/>
      <c r="H57" s="83">
        <v>88.272999999999996</v>
      </c>
      <c r="I57" s="83">
        <v>68.63</v>
      </c>
      <c r="J57" s="83">
        <v>68.63</v>
      </c>
      <c r="K57" s="108">
        <v>0</v>
      </c>
      <c r="L57" s="108">
        <v>0</v>
      </c>
      <c r="M57" s="83">
        <v>0.35299999999999998</v>
      </c>
      <c r="N57" s="83">
        <v>0</v>
      </c>
      <c r="O57" s="83">
        <v>0.66100000000000003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1.014</v>
      </c>
      <c r="AA57" s="83">
        <v>0</v>
      </c>
      <c r="AB57" s="82">
        <v>1.01</v>
      </c>
      <c r="AD57" s="83">
        <v>0</v>
      </c>
      <c r="AE57" s="82">
        <v>1.01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-8.2279733706740757E-2</v>
      </c>
      <c r="D59" s="9">
        <v>-8.2279733706740757E-2</v>
      </c>
      <c r="E59" s="26"/>
      <c r="F59" s="67" t="s">
        <v>389</v>
      </c>
      <c r="G59" s="38"/>
      <c r="H59" s="84">
        <v>4324.4380000000001</v>
      </c>
      <c r="I59" s="84">
        <v>4818.3860000000004</v>
      </c>
      <c r="J59" s="84">
        <v>4818.3860000000004</v>
      </c>
      <c r="K59" s="130">
        <v>5406.07</v>
      </c>
      <c r="L59" s="130">
        <v>5406.07</v>
      </c>
      <c r="M59" s="84">
        <v>497.88099999999997</v>
      </c>
      <c r="N59" s="84">
        <v>341.23300000000006</v>
      </c>
      <c r="O59" s="84">
        <v>392.66899999999987</v>
      </c>
      <c r="P59" s="84">
        <v>129.64200000000005</v>
      </c>
      <c r="Q59" s="84">
        <v>298.96399999999994</v>
      </c>
      <c r="R59" s="84">
        <v>447.52000000000021</v>
      </c>
      <c r="S59" s="84">
        <v>292.03999999999996</v>
      </c>
      <c r="T59" s="84">
        <v>299.17999999999984</v>
      </c>
      <c r="U59" s="84">
        <v>473.66200000000026</v>
      </c>
      <c r="V59" s="84">
        <v>534.10899999999992</v>
      </c>
      <c r="W59" s="84">
        <v>639.02100000000019</v>
      </c>
      <c r="X59" s="84">
        <v>615.34000000000015</v>
      </c>
      <c r="Y59" s="309">
        <v>4961.2610000000004</v>
      </c>
      <c r="AA59" s="84">
        <v>5406.07</v>
      </c>
      <c r="AB59" s="82">
        <v>-444.81</v>
      </c>
      <c r="AD59" s="84">
        <v>5406.07</v>
      </c>
      <c r="AE59" s="82">
        <v>-444.81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-6.1834422290687224E-2</v>
      </c>
      <c r="D61" s="9">
        <v>-6.1834422290687224E-2</v>
      </c>
      <c r="F61" s="117" t="s">
        <v>241</v>
      </c>
      <c r="G61" s="38"/>
      <c r="H61" s="296">
        <v>8330.6769999999997</v>
      </c>
      <c r="I61" s="296">
        <v>8567.5390000000007</v>
      </c>
      <c r="J61" s="296">
        <v>8567.5390000000007</v>
      </c>
      <c r="K61" s="111">
        <v>9123.5589999999993</v>
      </c>
      <c r="L61" s="111">
        <v>9123.5589999999993</v>
      </c>
      <c r="M61" s="296">
        <v>1021.991</v>
      </c>
      <c r="N61" s="296">
        <v>912.76800000000014</v>
      </c>
      <c r="O61" s="296">
        <v>639.71299999999974</v>
      </c>
      <c r="P61" s="296">
        <v>360.69500000000011</v>
      </c>
      <c r="Q61" s="296">
        <v>509.56999999999988</v>
      </c>
      <c r="R61" s="296">
        <v>651.63600000000031</v>
      </c>
      <c r="S61" s="296">
        <v>494.86899999999991</v>
      </c>
      <c r="T61" s="296">
        <v>500.0619999999999</v>
      </c>
      <c r="U61" s="296">
        <v>752.2030000000002</v>
      </c>
      <c r="V61" s="296">
        <v>884.30800000000011</v>
      </c>
      <c r="W61" s="296">
        <v>933.04599999999994</v>
      </c>
      <c r="X61" s="296">
        <v>898.55200000000002</v>
      </c>
      <c r="Y61" s="296">
        <v>8559.4130000000005</v>
      </c>
      <c r="AA61" s="296">
        <v>9123.5589999999993</v>
      </c>
      <c r="AB61" s="82">
        <v>-564.15</v>
      </c>
      <c r="AD61" s="296">
        <v>9123.5589999999993</v>
      </c>
      <c r="AE61" s="82">
        <v>-564.15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-4.84</v>
      </c>
      <c r="D63" s="9">
        <v>-4.84</v>
      </c>
      <c r="E63" s="26"/>
      <c r="F63" s="126" t="s">
        <v>29</v>
      </c>
      <c r="G63" s="38"/>
      <c r="H63" s="87">
        <v>5.0050000000000097</v>
      </c>
      <c r="I63" s="87">
        <v>-22.59</v>
      </c>
      <c r="J63" s="87">
        <v>-22.59</v>
      </c>
      <c r="K63" s="87">
        <v>4.5</v>
      </c>
      <c r="L63" s="87">
        <v>4.5</v>
      </c>
      <c r="M63" s="87">
        <v>-616.09799999999996</v>
      </c>
      <c r="N63" s="87">
        <v>54.755999999999972</v>
      </c>
      <c r="O63" s="87">
        <v>-12.978000000000065</v>
      </c>
      <c r="P63" s="87">
        <v>-114.3069999999999</v>
      </c>
      <c r="Q63" s="87">
        <v>92.639999999999986</v>
      </c>
      <c r="R63" s="87">
        <v>133.60399999999998</v>
      </c>
      <c r="S63" s="87">
        <v>113.822</v>
      </c>
      <c r="T63" s="87">
        <v>-3.9050000000000296</v>
      </c>
      <c r="U63" s="87">
        <v>62.37299999999999</v>
      </c>
      <c r="V63" s="87">
        <v>63.845000000000027</v>
      </c>
      <c r="W63" s="87">
        <v>62.822000000000003</v>
      </c>
      <c r="X63" s="87">
        <v>146.15099999999998</v>
      </c>
      <c r="Y63" s="87">
        <v>-17.274999999999999</v>
      </c>
      <c r="AA63" s="87">
        <v>4.5</v>
      </c>
      <c r="AB63" s="82">
        <v>-21.78</v>
      </c>
      <c r="AD63" s="87">
        <v>4.5</v>
      </c>
      <c r="AE63" s="82">
        <v>-21.78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0.28999999999999998</v>
      </c>
      <c r="D64" s="9">
        <v>0.28999999999999998</v>
      </c>
      <c r="E64" s="26"/>
      <c r="F64" s="60" t="s">
        <v>128</v>
      </c>
      <c r="G64" s="38"/>
      <c r="H64" s="88">
        <v>-102.801</v>
      </c>
      <c r="I64" s="88">
        <v>62.51</v>
      </c>
      <c r="J64" s="88">
        <v>62.51</v>
      </c>
      <c r="K64" s="88">
        <v>-6</v>
      </c>
      <c r="L64" s="88">
        <v>-6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2</v>
      </c>
      <c r="S64" s="88">
        <v>0</v>
      </c>
      <c r="T64" s="88">
        <v>-8.2000000000000073E-2</v>
      </c>
      <c r="U64" s="88">
        <v>8.2000000000000073E-2</v>
      </c>
      <c r="V64" s="88">
        <v>0</v>
      </c>
      <c r="W64" s="88">
        <v>0</v>
      </c>
      <c r="X64" s="88">
        <v>-6.26</v>
      </c>
      <c r="Y64" s="88">
        <v>-4.26</v>
      </c>
      <c r="Z64" s="56"/>
      <c r="AA64" s="88">
        <v>-6</v>
      </c>
      <c r="AB64" s="82">
        <v>1.74</v>
      </c>
      <c r="AC64" s="56"/>
      <c r="AD64" s="88">
        <v>-6</v>
      </c>
      <c r="AE64" s="82">
        <v>1.74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</v>
      </c>
      <c r="D65" s="9">
        <v>-1</v>
      </c>
      <c r="E65" s="26"/>
      <c r="F65" s="60" t="s">
        <v>129</v>
      </c>
      <c r="G65" s="38"/>
      <c r="H65" s="88">
        <v>-5.2949999999999999</v>
      </c>
      <c r="I65" s="88">
        <v>-54.695</v>
      </c>
      <c r="J65" s="88">
        <v>-54.695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-2.13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-2.13</v>
      </c>
      <c r="Z65" s="56"/>
      <c r="AA65" s="88">
        <v>0</v>
      </c>
      <c r="AB65" s="82">
        <v>-2.13</v>
      </c>
      <c r="AC65" s="56"/>
      <c r="AD65" s="88">
        <v>0</v>
      </c>
      <c r="AE65" s="82">
        <v>-2.13</v>
      </c>
    </row>
    <row r="66" spans="1:31" s="58" customFormat="1" ht="18" customHeight="1" collapsed="1" x14ac:dyDescent="0.2">
      <c r="A66" s="57"/>
      <c r="B66" s="57"/>
      <c r="C66" s="9">
        <v>-6.5000000000000002E-2</v>
      </c>
      <c r="D66" s="9">
        <v>-6.5000000000000002E-2</v>
      </c>
      <c r="E66" s="26"/>
      <c r="F66" s="126" t="s">
        <v>0</v>
      </c>
      <c r="G66" s="38"/>
      <c r="H66" s="87">
        <v>-108.096</v>
      </c>
      <c r="I66" s="87">
        <v>7.8149999999999977</v>
      </c>
      <c r="J66" s="87">
        <v>7.8149999999999977</v>
      </c>
      <c r="K66" s="87">
        <v>-6</v>
      </c>
      <c r="L66" s="87">
        <v>-6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2</v>
      </c>
      <c r="S66" s="87">
        <v>-2.13</v>
      </c>
      <c r="T66" s="87">
        <v>-8.2000000000000073E-2</v>
      </c>
      <c r="U66" s="87">
        <v>8.2000000000000073E-2</v>
      </c>
      <c r="V66" s="87">
        <v>0</v>
      </c>
      <c r="W66" s="87">
        <v>0</v>
      </c>
      <c r="X66" s="87">
        <v>-6.26</v>
      </c>
      <c r="Y66" s="87">
        <v>-6.39</v>
      </c>
      <c r="AA66" s="87">
        <v>-6</v>
      </c>
      <c r="AB66" s="82">
        <v>-0.39</v>
      </c>
      <c r="AD66" s="87">
        <v>-6</v>
      </c>
      <c r="AE66" s="82">
        <v>-0.39</v>
      </c>
    </row>
    <row r="67" spans="1:31" s="58" customFormat="1" ht="18" customHeight="1" outlineLevel="1" x14ac:dyDescent="0.2">
      <c r="A67" s="52" t="s">
        <v>138</v>
      </c>
      <c r="B67" s="52" t="s">
        <v>22</v>
      </c>
      <c r="C67" s="9">
        <v>0.99962607503427647</v>
      </c>
      <c r="D67" s="9">
        <v>0.99962607503427647</v>
      </c>
      <c r="E67" s="26"/>
      <c r="F67" s="60" t="s">
        <v>139</v>
      </c>
      <c r="G67" s="38"/>
      <c r="H67" s="88">
        <v>57.280999999999999</v>
      </c>
      <c r="I67" s="88">
        <v>26.509</v>
      </c>
      <c r="J67" s="88">
        <v>26.509</v>
      </c>
      <c r="K67" s="108">
        <v>0</v>
      </c>
      <c r="L67" s="108">
        <v>0</v>
      </c>
      <c r="M67" s="88">
        <v>-0.08</v>
      </c>
      <c r="N67" s="88">
        <v>0.59499999999999997</v>
      </c>
      <c r="O67" s="88">
        <v>0.22999999999999998</v>
      </c>
      <c r="P67" s="88">
        <v>0</v>
      </c>
      <c r="Q67" s="88">
        <v>-0.15000000000000002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0.45900000000000007</v>
      </c>
      <c r="X67" s="88">
        <v>6.9689999999999994</v>
      </c>
      <c r="Y67" s="88">
        <v>8.0229999999999997</v>
      </c>
      <c r="Z67" s="56"/>
      <c r="AA67" s="88">
        <v>0</v>
      </c>
      <c r="AB67" s="82">
        <v>8.02</v>
      </c>
      <c r="AC67" s="56"/>
      <c r="AD67" s="88">
        <v>0</v>
      </c>
      <c r="AE67" s="82">
        <v>8.02</v>
      </c>
    </row>
    <row r="68" spans="1:31" s="58" customFormat="1" ht="18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-1.762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1.2E-2</v>
      </c>
      <c r="I70" s="88">
        <v>1.71</v>
      </c>
      <c r="J70" s="88">
        <v>1.71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x14ac:dyDescent="0.2">
      <c r="A71" s="57"/>
      <c r="B71" s="57"/>
      <c r="C71" s="9">
        <v>0.99962607503427647</v>
      </c>
      <c r="D71" s="9">
        <v>0.99962607503427647</v>
      </c>
      <c r="E71" s="26"/>
      <c r="F71" s="127" t="s">
        <v>279</v>
      </c>
      <c r="G71" s="38"/>
      <c r="H71" s="89">
        <v>55.530999999999999</v>
      </c>
      <c r="I71" s="89">
        <v>28.219000000000001</v>
      </c>
      <c r="J71" s="89">
        <v>28.219000000000001</v>
      </c>
      <c r="K71" s="89">
        <v>0</v>
      </c>
      <c r="L71" s="89">
        <v>0</v>
      </c>
      <c r="M71" s="89">
        <v>-0.08</v>
      </c>
      <c r="N71" s="89">
        <v>0.59499999999999997</v>
      </c>
      <c r="O71" s="89">
        <v>0.22999999999999998</v>
      </c>
      <c r="P71" s="89">
        <v>0</v>
      </c>
      <c r="Q71" s="89">
        <v>-0.15000000000000002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0.45900000000000007</v>
      </c>
      <c r="X71" s="89">
        <v>6.9689999999999994</v>
      </c>
      <c r="Y71" s="89">
        <v>8.0229999999999997</v>
      </c>
      <c r="AA71" s="89">
        <v>0</v>
      </c>
      <c r="AB71" s="82">
        <v>8.02</v>
      </c>
      <c r="AD71" s="89">
        <v>0</v>
      </c>
      <c r="AE71" s="82">
        <v>8.02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5" t="s">
        <v>439</v>
      </c>
      <c r="G73" s="38"/>
      <c r="H73" s="84">
        <v>8283.1170000000002</v>
      </c>
      <c r="I73" s="84">
        <v>8580.9830000000002</v>
      </c>
      <c r="J73" s="84">
        <v>8580.9830000000002</v>
      </c>
      <c r="K73" s="130">
        <v>9122.0589999999993</v>
      </c>
      <c r="L73" s="130">
        <v>9122.0589999999993</v>
      </c>
      <c r="M73" s="84">
        <v>405.81300000000005</v>
      </c>
      <c r="N73" s="84">
        <v>968.11900000000014</v>
      </c>
      <c r="O73" s="84">
        <v>626.96499999999969</v>
      </c>
      <c r="P73" s="84">
        <v>246.3880000000002</v>
      </c>
      <c r="Q73" s="84">
        <v>602.05999999999983</v>
      </c>
      <c r="R73" s="84">
        <v>787.24000000000024</v>
      </c>
      <c r="S73" s="84">
        <v>606.56099999999992</v>
      </c>
      <c r="T73" s="84">
        <v>496.07499999999987</v>
      </c>
      <c r="U73" s="84">
        <v>814.65800000000024</v>
      </c>
      <c r="V73" s="84">
        <v>948.15300000000013</v>
      </c>
      <c r="W73" s="84">
        <v>996.32699999999988</v>
      </c>
      <c r="X73" s="84">
        <v>1045.412</v>
      </c>
      <c r="Y73" s="309">
        <v>8543.7710000000006</v>
      </c>
      <c r="Z73" s="25"/>
      <c r="AA73" s="84">
        <v>9122.0589999999993</v>
      </c>
      <c r="AB73" s="82">
        <v>-578.29</v>
      </c>
      <c r="AC73" s="25"/>
      <c r="AD73" s="84">
        <v>9122.0589999999993</v>
      </c>
      <c r="AE73" s="82">
        <v>-578.29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0.49282700421940923</v>
      </c>
      <c r="D75" s="9">
        <v>0.49282700421940923</v>
      </c>
      <c r="F75" s="128" t="s">
        <v>390</v>
      </c>
      <c r="G75" s="38"/>
      <c r="H75" s="83">
        <v>-71.941999999999993</v>
      </c>
      <c r="I75" s="83">
        <v>-60.993000000000002</v>
      </c>
      <c r="J75" s="83">
        <v>-60.993000000000002</v>
      </c>
      <c r="K75" s="108">
        <v>-106.65</v>
      </c>
      <c r="L75" s="108">
        <v>-106.65</v>
      </c>
      <c r="M75" s="83">
        <v>-4.5490000000000004</v>
      </c>
      <c r="N75" s="83">
        <v>-4.0819999999999999</v>
      </c>
      <c r="O75" s="83">
        <v>-3.6359999999999992</v>
      </c>
      <c r="P75" s="83">
        <v>-4.3610000000000007</v>
      </c>
      <c r="Q75" s="83">
        <v>-4.7629999999999981</v>
      </c>
      <c r="R75" s="83">
        <v>-5.5970000000000013</v>
      </c>
      <c r="S75" s="83">
        <v>-4.1700000000000017</v>
      </c>
      <c r="T75" s="83">
        <v>-3.1850000000000023</v>
      </c>
      <c r="U75" s="83">
        <v>-2.4859999999999971</v>
      </c>
      <c r="V75" s="83">
        <v>-6.8689999999999998</v>
      </c>
      <c r="W75" s="83">
        <v>-6.6379999999999981</v>
      </c>
      <c r="X75" s="83">
        <v>-3.7590000000000003</v>
      </c>
      <c r="Y75" s="83">
        <v>-54.094999999999999</v>
      </c>
      <c r="AA75" s="83">
        <v>-106.65000000000002</v>
      </c>
      <c r="AB75" s="82">
        <v>52.56</v>
      </c>
      <c r="AD75" s="83">
        <v>-106.65000000000002</v>
      </c>
      <c r="AE75" s="82">
        <v>52.56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0.49282700421940923</v>
      </c>
      <c r="D77" s="9">
        <v>0.49282700421940923</v>
      </c>
      <c r="F77" s="67" t="s">
        <v>48</v>
      </c>
      <c r="H77" s="84">
        <v>-71.941999999999993</v>
      </c>
      <c r="I77" s="84">
        <v>-60.993000000000002</v>
      </c>
      <c r="J77" s="84">
        <v>-60.993000000000002</v>
      </c>
      <c r="K77" s="130">
        <v>-106.65</v>
      </c>
      <c r="L77" s="130">
        <v>-106.65</v>
      </c>
      <c r="M77" s="84">
        <v>-4.5490000000000004</v>
      </c>
      <c r="N77" s="84">
        <v>-4.0819999999999999</v>
      </c>
      <c r="O77" s="84">
        <v>-3.6359999999999992</v>
      </c>
      <c r="P77" s="84">
        <v>-4.3610000000000007</v>
      </c>
      <c r="Q77" s="84">
        <v>-4.7629999999999981</v>
      </c>
      <c r="R77" s="84">
        <v>-5.5970000000000013</v>
      </c>
      <c r="S77" s="84">
        <v>-4.1700000000000017</v>
      </c>
      <c r="T77" s="84">
        <v>-3.1850000000000023</v>
      </c>
      <c r="U77" s="84">
        <v>-2.4859999999999971</v>
      </c>
      <c r="V77" s="84">
        <v>-6.8689999999999998</v>
      </c>
      <c r="W77" s="84">
        <v>-6.6379999999999981</v>
      </c>
      <c r="X77" s="84">
        <v>-3.7590000000000003</v>
      </c>
      <c r="Y77" s="84">
        <v>-54.094999999999999</v>
      </c>
      <c r="AA77" s="84">
        <v>-106.65000000000002</v>
      </c>
      <c r="AB77" s="82">
        <v>52.56</v>
      </c>
      <c r="AD77" s="84">
        <v>-106.65000000000002</v>
      </c>
      <c r="AE77" s="82">
        <v>52.56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5.2545009677537148E-2</v>
      </c>
      <c r="I78" s="78">
        <v>5.0906702344397502E-2</v>
      </c>
      <c r="J78" s="78">
        <v>5.0906702344397502E-2</v>
      </c>
      <c r="K78" s="131">
        <v>9.6464418513570585E-2</v>
      </c>
      <c r="L78" s="131">
        <v>9.6464418513570585E-2</v>
      </c>
      <c r="M78" s="78">
        <v>5.1794416359247621E-2</v>
      </c>
      <c r="N78" s="78">
        <v>4.6117519460418248E-2</v>
      </c>
      <c r="O78" s="78">
        <v>3.8102024563021329E-2</v>
      </c>
      <c r="P78" s="78">
        <v>4.8026518655565842E-2</v>
      </c>
      <c r="Q78" s="78">
        <v>4.6379605826906575E-2</v>
      </c>
      <c r="R78" s="78">
        <v>6.4616308200279415E-2</v>
      </c>
      <c r="S78" s="78">
        <v>4.5541916036870377E-2</v>
      </c>
      <c r="T78" s="78">
        <v>3.3210293626960347E-2</v>
      </c>
      <c r="U78" s="78">
        <v>2.7633889864609473E-2</v>
      </c>
      <c r="V78" s="78">
        <v>7.6369741172284913E-2</v>
      </c>
      <c r="W78" s="78">
        <v>7.3575703835069839E-2</v>
      </c>
      <c r="X78" s="78">
        <v>3.7657784011220156E-2</v>
      </c>
      <c r="Y78" s="78">
        <v>4.8764899008565739E-2</v>
      </c>
      <c r="AA78" s="78">
        <v>9.6464418513570599E-2</v>
      </c>
      <c r="AB78" s="79"/>
      <c r="AD78" s="78">
        <v>9.6464418513570599E-2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67" t="s">
        <v>47</v>
      </c>
      <c r="H79" s="84">
        <v>0</v>
      </c>
      <c r="I79" s="84">
        <v>0</v>
      </c>
      <c r="J79" s="84">
        <v>0</v>
      </c>
      <c r="K79" s="130">
        <v>0</v>
      </c>
      <c r="L79" s="130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AA79" s="84">
        <v>0</v>
      </c>
      <c r="AB79" s="82">
        <v>0</v>
      </c>
      <c r="AD79" s="84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2.8688396790819714E-3</v>
      </c>
      <c r="D82" s="9">
        <v>2.8688396790819714E-3</v>
      </c>
      <c r="F82" s="128" t="s">
        <v>215</v>
      </c>
      <c r="H82" s="83">
        <v>-1953.96</v>
      </c>
      <c r="I82" s="83">
        <v>-2123.4580000000001</v>
      </c>
      <c r="J82" s="83">
        <v>-2123.4580000000001</v>
      </c>
      <c r="K82" s="108">
        <v>-2244.81</v>
      </c>
      <c r="L82" s="108">
        <v>-2244.81</v>
      </c>
      <c r="M82" s="83">
        <v>-211.04400000000001</v>
      </c>
      <c r="N82" s="83">
        <v>-184.34200000000001</v>
      </c>
      <c r="O82" s="83">
        <v>-213.56900000000002</v>
      </c>
      <c r="P82" s="83">
        <v>-69.88799999999992</v>
      </c>
      <c r="Q82" s="83">
        <v>-167.30000000000007</v>
      </c>
      <c r="R82" s="83">
        <v>-203.28999999999996</v>
      </c>
      <c r="S82" s="83">
        <v>-144.59999999999991</v>
      </c>
      <c r="T82" s="83">
        <v>-105.40300000000002</v>
      </c>
      <c r="U82" s="83">
        <v>-194.89600000000019</v>
      </c>
      <c r="V82" s="83">
        <v>-230.19199999999978</v>
      </c>
      <c r="W82" s="83">
        <v>-284.1840000000002</v>
      </c>
      <c r="X82" s="83">
        <v>-229.6579999999999</v>
      </c>
      <c r="Y82" s="83">
        <v>-2238.366</v>
      </c>
      <c r="AA82" s="83">
        <v>-2244.81</v>
      </c>
      <c r="AB82" s="82">
        <v>6.44</v>
      </c>
      <c r="AD82" s="83">
        <v>-2244.81</v>
      </c>
      <c r="AE82" s="82">
        <v>6.44</v>
      </c>
    </row>
    <row r="83" spans="1:31" ht="18" customHeight="1" collapsed="1" x14ac:dyDescent="0.2">
      <c r="A83" s="57"/>
      <c r="B83" s="57"/>
      <c r="C83" s="9">
        <v>2.8688396790819714E-3</v>
      </c>
      <c r="D83" s="9">
        <v>2.8688396790819714E-3</v>
      </c>
      <c r="F83" s="67" t="s">
        <v>319</v>
      </c>
      <c r="H83" s="84">
        <v>-1953.96</v>
      </c>
      <c r="I83" s="84">
        <v>-2123.4580000000001</v>
      </c>
      <c r="J83" s="84">
        <v>-2123.4580000000001</v>
      </c>
      <c r="K83" s="130">
        <v>-2244.81</v>
      </c>
      <c r="L83" s="130">
        <v>-2244.81</v>
      </c>
      <c r="M83" s="84">
        <v>-211.04400000000001</v>
      </c>
      <c r="N83" s="84">
        <v>-184.34200000000001</v>
      </c>
      <c r="O83" s="84">
        <v>-213.56900000000002</v>
      </c>
      <c r="P83" s="84">
        <v>-69.88799999999992</v>
      </c>
      <c r="Q83" s="84">
        <v>-167.30000000000007</v>
      </c>
      <c r="R83" s="84">
        <v>-203.28999999999996</v>
      </c>
      <c r="S83" s="84">
        <v>-144.59999999999991</v>
      </c>
      <c r="T83" s="84">
        <v>-105.40300000000002</v>
      </c>
      <c r="U83" s="84">
        <v>-194.89600000000019</v>
      </c>
      <c r="V83" s="84">
        <v>-230.19199999999978</v>
      </c>
      <c r="W83" s="84">
        <v>-284.1840000000002</v>
      </c>
      <c r="X83" s="84">
        <v>-229.6579999999999</v>
      </c>
      <c r="Y83" s="84">
        <v>-2238.366</v>
      </c>
      <c r="AA83" s="84">
        <v>-2244.81</v>
      </c>
      <c r="AB83" s="82">
        <v>6.44</v>
      </c>
      <c r="AD83" s="84">
        <v>-2244.81</v>
      </c>
      <c r="AE83" s="82">
        <v>6.44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0.45184137221992776</v>
      </c>
      <c r="I84" s="78">
        <v>0.44069902245274661</v>
      </c>
      <c r="J84" s="78">
        <v>0.44069902245274661</v>
      </c>
      <c r="K84" s="131">
        <v>0.41523879638998384</v>
      </c>
      <c r="L84" s="131">
        <v>0.41523879638998384</v>
      </c>
      <c r="M84" s="78">
        <v>0.42388442218120398</v>
      </c>
      <c r="N84" s="78">
        <v>0.54022324921681075</v>
      </c>
      <c r="O84" s="78">
        <v>0.54389065599779984</v>
      </c>
      <c r="P84" s="78">
        <v>0.53908455593094751</v>
      </c>
      <c r="Q84" s="78">
        <v>0.55959914906142583</v>
      </c>
      <c r="R84" s="78">
        <v>0.4542590275294956</v>
      </c>
      <c r="S84" s="78">
        <v>0.49513765237638657</v>
      </c>
      <c r="T84" s="78">
        <v>0.35230630389731959</v>
      </c>
      <c r="U84" s="78">
        <v>0.41146640431362463</v>
      </c>
      <c r="V84" s="78">
        <v>0.43098318882475267</v>
      </c>
      <c r="W84" s="78">
        <v>0.44471777922791289</v>
      </c>
      <c r="X84" s="78">
        <v>0.37322130854486923</v>
      </c>
      <c r="Y84" s="78">
        <v>0.45116876536025818</v>
      </c>
      <c r="AA84" s="78">
        <v>0.41523879638998384</v>
      </c>
      <c r="AB84" s="79"/>
      <c r="AD84" s="78">
        <v>0.41523879638998384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-121.494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1</v>
      </c>
      <c r="D87" s="9">
        <v>1</v>
      </c>
      <c r="F87" s="60" t="s">
        <v>54</v>
      </c>
      <c r="H87" s="88">
        <v>90.792000000000002</v>
      </c>
      <c r="I87" s="88">
        <v>1.8049999999999999</v>
      </c>
      <c r="J87" s="88">
        <v>1.8049999999999999</v>
      </c>
      <c r="K87" s="108">
        <v>0</v>
      </c>
      <c r="L87" s="108">
        <v>0</v>
      </c>
      <c r="M87" s="88">
        <v>0</v>
      </c>
      <c r="N87" s="88">
        <v>0</v>
      </c>
      <c r="O87" s="88">
        <v>-2.512</v>
      </c>
      <c r="P87" s="88">
        <v>2.512</v>
      </c>
      <c r="Q87" s="88">
        <v>0</v>
      </c>
      <c r="R87" s="88">
        <v>0</v>
      </c>
      <c r="S87" s="88">
        <v>-90.489000000000004</v>
      </c>
      <c r="T87" s="88">
        <v>90.489000000000004</v>
      </c>
      <c r="U87" s="88">
        <v>0</v>
      </c>
      <c r="V87" s="88">
        <v>0</v>
      </c>
      <c r="W87" s="88">
        <v>35</v>
      </c>
      <c r="X87" s="88">
        <v>20</v>
      </c>
      <c r="Y87" s="88">
        <v>55</v>
      </c>
      <c r="AA87" s="88">
        <v>0</v>
      </c>
      <c r="AB87" s="87">
        <v>55</v>
      </c>
      <c r="AD87" s="88">
        <v>0</v>
      </c>
      <c r="AE87" s="87">
        <v>55</v>
      </c>
    </row>
    <row r="88" spans="1:31" ht="18" hidden="1" customHeight="1" outlineLevel="1" x14ac:dyDescent="0.2">
      <c r="A88" s="57"/>
      <c r="B88" s="57"/>
      <c r="C88" s="9">
        <v>1</v>
      </c>
      <c r="D88" s="9">
        <v>1</v>
      </c>
      <c r="F88" s="128" t="s">
        <v>55</v>
      </c>
      <c r="H88" s="83">
        <v>-30.701999999999998</v>
      </c>
      <c r="I88" s="83">
        <v>1.8049999999999999</v>
      </c>
      <c r="J88" s="83">
        <v>1.8049999999999999</v>
      </c>
      <c r="K88" s="108">
        <v>0</v>
      </c>
      <c r="L88" s="108">
        <v>0</v>
      </c>
      <c r="M88" s="83">
        <v>0</v>
      </c>
      <c r="N88" s="83">
        <v>0</v>
      </c>
      <c r="O88" s="83">
        <v>-2.512</v>
      </c>
      <c r="P88" s="83">
        <v>2.512</v>
      </c>
      <c r="Q88" s="83">
        <v>0</v>
      </c>
      <c r="R88" s="83">
        <v>0</v>
      </c>
      <c r="S88" s="83">
        <v>-90.489000000000004</v>
      </c>
      <c r="T88" s="83">
        <v>90.489000000000004</v>
      </c>
      <c r="U88" s="83">
        <v>0</v>
      </c>
      <c r="V88" s="83">
        <v>0</v>
      </c>
      <c r="W88" s="83">
        <v>35</v>
      </c>
      <c r="X88" s="83">
        <v>20</v>
      </c>
      <c r="Y88" s="83">
        <v>55</v>
      </c>
      <c r="AA88" s="83">
        <v>0</v>
      </c>
      <c r="AB88" s="82">
        <v>55</v>
      </c>
      <c r="AD88" s="83">
        <v>0</v>
      </c>
      <c r="AE88" s="82">
        <v>55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-1.000072242155706</v>
      </c>
      <c r="D89" s="9">
        <v>-1.000072242155706</v>
      </c>
      <c r="F89" s="128" t="s">
        <v>59</v>
      </c>
      <c r="H89" s="83">
        <v>-21.673999999999999</v>
      </c>
      <c r="I89" s="83">
        <v>-18.722000000000001</v>
      </c>
      <c r="J89" s="83">
        <v>-18.722000000000001</v>
      </c>
      <c r="K89" s="108">
        <v>0</v>
      </c>
      <c r="L89" s="108">
        <v>0</v>
      </c>
      <c r="M89" s="83">
        <v>-0.6</v>
      </c>
      <c r="N89" s="83">
        <v>-0.59799999999999998</v>
      </c>
      <c r="O89" s="83">
        <v>-1.0000000000000009E-2</v>
      </c>
      <c r="P89" s="83">
        <v>1.4999999999999902E-2</v>
      </c>
      <c r="Q89" s="83">
        <v>-1.0369999999999999</v>
      </c>
      <c r="R89" s="83">
        <v>-0.52</v>
      </c>
      <c r="S89" s="83">
        <v>-8.999999999999897E-3</v>
      </c>
      <c r="T89" s="83">
        <v>3.6999999999999922E-2</v>
      </c>
      <c r="U89" s="83">
        <v>-0.57299999999999995</v>
      </c>
      <c r="V89" s="83">
        <v>-29.582999999999998</v>
      </c>
      <c r="W89" s="83">
        <v>-1.0889999999999986</v>
      </c>
      <c r="X89" s="83">
        <v>-7.5600000000000023</v>
      </c>
      <c r="Y89" s="83">
        <v>-41.527000000000001</v>
      </c>
      <c r="AA89" s="83">
        <v>0</v>
      </c>
      <c r="AB89" s="82">
        <v>-41.53</v>
      </c>
      <c r="AD89" s="83">
        <v>0</v>
      </c>
      <c r="AE89" s="82">
        <v>-41.53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-0.99960175228992421</v>
      </c>
      <c r="D91" s="9">
        <v>-0.99960175228992421</v>
      </c>
      <c r="F91" s="128" t="s">
        <v>222</v>
      </c>
      <c r="H91" s="83">
        <v>-0.52700000000000002</v>
      </c>
      <c r="I91" s="83">
        <v>-0.66</v>
      </c>
      <c r="J91" s="83">
        <v>-0.66</v>
      </c>
      <c r="K91" s="108">
        <v>0</v>
      </c>
      <c r="L91" s="108">
        <v>0</v>
      </c>
      <c r="M91" s="83">
        <v>-4.7E-2</v>
      </c>
      <c r="N91" s="83">
        <v>-6.2E-2</v>
      </c>
      <c r="O91" s="83">
        <v>-0.14500000000000002</v>
      </c>
      <c r="P91" s="83">
        <v>-2.0000000000000018E-2</v>
      </c>
      <c r="Q91" s="83">
        <v>-0.13299999999999995</v>
      </c>
      <c r="R91" s="83">
        <v>-0.14700000000000008</v>
      </c>
      <c r="S91" s="83">
        <v>-0.1349999999999999</v>
      </c>
      <c r="T91" s="83">
        <v>-0.37100000000000011</v>
      </c>
      <c r="U91" s="83">
        <v>-0.44799999999999995</v>
      </c>
      <c r="V91" s="83">
        <v>-0.28400000000000003</v>
      </c>
      <c r="W91" s="83">
        <v>-0.4029999999999998</v>
      </c>
      <c r="X91" s="83">
        <v>-0.31600000000000028</v>
      </c>
      <c r="Y91" s="83">
        <v>-2.5110000000000001</v>
      </c>
      <c r="AA91" s="83">
        <v>0</v>
      </c>
      <c r="AB91" s="82">
        <v>-2.5099999999999998</v>
      </c>
      <c r="AD91" s="83">
        <v>0</v>
      </c>
      <c r="AE91" s="82">
        <v>-2.5099999999999998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-1.0000061291785676</v>
      </c>
      <c r="D93" s="9">
        <v>-1.0000061291785676</v>
      </c>
      <c r="F93" s="60" t="s">
        <v>62</v>
      </c>
      <c r="H93" s="88">
        <v>-563.66499999999996</v>
      </c>
      <c r="I93" s="88">
        <v>-566.44000000000005</v>
      </c>
      <c r="J93" s="88">
        <v>-566.44000000000005</v>
      </c>
      <c r="K93" s="108">
        <v>0</v>
      </c>
      <c r="L93" s="108">
        <v>0</v>
      </c>
      <c r="M93" s="88">
        <v>-53.095999999999997</v>
      </c>
      <c r="N93" s="88">
        <v>-35.410000000000004</v>
      </c>
      <c r="O93" s="88">
        <v>-37.474999999999994</v>
      </c>
      <c r="P93" s="88">
        <v>-8.4240000000000066</v>
      </c>
      <c r="Q93" s="88">
        <v>-49.22399999999999</v>
      </c>
      <c r="R93" s="88">
        <v>-54.393000000000001</v>
      </c>
      <c r="S93" s="88">
        <v>0</v>
      </c>
      <c r="T93" s="88">
        <v>-97.531000000000006</v>
      </c>
      <c r="U93" s="88">
        <v>-75.362000000000023</v>
      </c>
      <c r="V93" s="88">
        <v>-73.243999999999971</v>
      </c>
      <c r="W93" s="88">
        <v>-87.198999999999955</v>
      </c>
      <c r="X93" s="88">
        <v>-81.258000000000038</v>
      </c>
      <c r="Y93" s="88">
        <v>-652.61599999999999</v>
      </c>
      <c r="AA93" s="88">
        <v>0</v>
      </c>
      <c r="AB93" s="82">
        <v>-652.62</v>
      </c>
      <c r="AD93" s="88">
        <v>0</v>
      </c>
      <c r="AE93" s="82">
        <v>-652.62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-0.99998272018800261</v>
      </c>
      <c r="D95" s="9">
        <v>-0.99998272018800261</v>
      </c>
      <c r="F95" s="128" t="s">
        <v>65</v>
      </c>
      <c r="H95" s="83">
        <v>-55.526999999999838</v>
      </c>
      <c r="I95" s="83">
        <v>-40.937000000000126</v>
      </c>
      <c r="J95" s="83">
        <v>-40.937000000000126</v>
      </c>
      <c r="K95" s="108">
        <v>0</v>
      </c>
      <c r="L95" s="108">
        <v>0</v>
      </c>
      <c r="M95" s="83">
        <v>4.4960000000000173</v>
      </c>
      <c r="N95" s="83">
        <v>-1.0769999999999664</v>
      </c>
      <c r="O95" s="83">
        <v>1.5150000000000416</v>
      </c>
      <c r="P95" s="83">
        <v>-2.6000000000104828E-2</v>
      </c>
      <c r="Q95" s="83">
        <v>0.49099999999999783</v>
      </c>
      <c r="R95" s="83">
        <v>9.6040000000000401</v>
      </c>
      <c r="S95" s="83">
        <v>102.95999999999995</v>
      </c>
      <c r="T95" s="83">
        <v>-147.47800000000004</v>
      </c>
      <c r="U95" s="83">
        <v>-35.716999999999715</v>
      </c>
      <c r="V95" s="83">
        <v>26.615999999999651</v>
      </c>
      <c r="W95" s="83">
        <v>-20.964999999999598</v>
      </c>
      <c r="X95" s="83">
        <v>1.7099999999998352</v>
      </c>
      <c r="Y95" s="83">
        <v>-57.871000000000102</v>
      </c>
      <c r="AA95" s="83">
        <v>0</v>
      </c>
      <c r="AB95" s="82">
        <v>-57.87</v>
      </c>
      <c r="AD95" s="83">
        <v>0</v>
      </c>
      <c r="AE95" s="82">
        <v>-57.87</v>
      </c>
    </row>
    <row r="96" spans="1:31" ht="18" customHeight="1" collapsed="1" x14ac:dyDescent="0.2">
      <c r="A96" s="57"/>
      <c r="B96" s="57"/>
      <c r="C96" s="9">
        <v>-1.0000213178707686</v>
      </c>
      <c r="D96" s="9">
        <v>-1.0000213178707686</v>
      </c>
      <c r="F96" s="67" t="s">
        <v>33</v>
      </c>
      <c r="H96" s="84">
        <v>-108.42999999999984</v>
      </c>
      <c r="I96" s="84">
        <v>-58.514000000000124</v>
      </c>
      <c r="J96" s="84">
        <v>-58.514000000000124</v>
      </c>
      <c r="K96" s="130">
        <v>0</v>
      </c>
      <c r="L96" s="130">
        <v>0</v>
      </c>
      <c r="M96" s="84">
        <v>3.849000000000018</v>
      </c>
      <c r="N96" s="84">
        <v>-1.7369999999999663</v>
      </c>
      <c r="O96" s="84">
        <v>-1.1519999999999584</v>
      </c>
      <c r="P96" s="84">
        <v>2.4809999999998951</v>
      </c>
      <c r="Q96" s="84">
        <v>-0.67900000000000205</v>
      </c>
      <c r="R96" s="84">
        <v>8.9370000000000402</v>
      </c>
      <c r="S96" s="84">
        <v>12.326999999999941</v>
      </c>
      <c r="T96" s="84">
        <v>-57.323000000000036</v>
      </c>
      <c r="U96" s="84">
        <v>-36.737999999999715</v>
      </c>
      <c r="V96" s="84">
        <v>-3.2510000000003458</v>
      </c>
      <c r="W96" s="84">
        <v>12.543000000000404</v>
      </c>
      <c r="X96" s="84">
        <v>13.833999999999833</v>
      </c>
      <c r="Y96" s="84">
        <v>-46.909000000000106</v>
      </c>
      <c r="AA96" s="84">
        <v>0</v>
      </c>
      <c r="AB96" s="82">
        <v>-46.91</v>
      </c>
      <c r="AD96" s="84">
        <v>0</v>
      </c>
      <c r="AE96" s="82">
        <v>-46.91</v>
      </c>
    </row>
    <row r="97" spans="1:33" ht="18" customHeight="1" x14ac:dyDescent="0.2">
      <c r="A97" s="52" t="s">
        <v>21</v>
      </c>
      <c r="B97" s="52" t="s">
        <v>22</v>
      </c>
      <c r="C97" s="9">
        <v>5.1414865657931665E-3</v>
      </c>
      <c r="D97" s="9">
        <v>5.1414865657931665E-3</v>
      </c>
      <c r="F97" s="117" t="s">
        <v>125</v>
      </c>
      <c r="H97" s="296">
        <v>-2134.3319999999999</v>
      </c>
      <c r="I97" s="296">
        <v>-2242.9650000000001</v>
      </c>
      <c r="J97" s="296">
        <v>-2242.9650000000001</v>
      </c>
      <c r="K97" s="111">
        <v>-2351.46</v>
      </c>
      <c r="L97" s="111">
        <v>-2351.46</v>
      </c>
      <c r="M97" s="296">
        <v>-211.744</v>
      </c>
      <c r="N97" s="296">
        <v>-190.16099999999997</v>
      </c>
      <c r="O97" s="296">
        <v>-218.35699999999997</v>
      </c>
      <c r="P97" s="296">
        <v>-71.768000000000029</v>
      </c>
      <c r="Q97" s="296">
        <v>-172.74200000000008</v>
      </c>
      <c r="R97" s="296">
        <v>-199.94999999999993</v>
      </c>
      <c r="S97" s="296">
        <v>-136.44299999999998</v>
      </c>
      <c r="T97" s="296">
        <v>-165.91100000000006</v>
      </c>
      <c r="U97" s="296">
        <v>-234.11999999999989</v>
      </c>
      <c r="V97" s="296">
        <v>-240.31200000000013</v>
      </c>
      <c r="W97" s="296">
        <v>-278.27899999999977</v>
      </c>
      <c r="X97" s="296">
        <v>-219.58300000000008</v>
      </c>
      <c r="Y97" s="296">
        <v>-2339.37</v>
      </c>
      <c r="AA97" s="296">
        <v>-2351.46</v>
      </c>
      <c r="AB97" s="82">
        <v>12.09</v>
      </c>
      <c r="AD97" s="296">
        <v>-2351.46</v>
      </c>
      <c r="AE97" s="82">
        <v>12.09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0.25620150679230513</v>
      </c>
      <c r="I98" s="78">
        <v>0.26179804959160385</v>
      </c>
      <c r="J98" s="78">
        <v>0.26179804959160385</v>
      </c>
      <c r="K98" s="131">
        <v>0.25773494751335529</v>
      </c>
      <c r="L98" s="131">
        <v>0.25773494751335529</v>
      </c>
      <c r="M98" s="78">
        <v>0.20718773452995184</v>
      </c>
      <c r="N98" s="78">
        <v>0.20833442890197723</v>
      </c>
      <c r="O98" s="78">
        <v>0.34133588030882606</v>
      </c>
      <c r="P98" s="78">
        <v>0.1989714301556717</v>
      </c>
      <c r="Q98" s="78">
        <v>0.33899562376121067</v>
      </c>
      <c r="R98" s="78">
        <v>0.30684308417582795</v>
      </c>
      <c r="S98" s="78">
        <v>0.2757153913459926</v>
      </c>
      <c r="T98" s="78">
        <v>0.33178085917346267</v>
      </c>
      <c r="U98" s="78">
        <v>0.31124576743246146</v>
      </c>
      <c r="V98" s="78">
        <v>0.27175147120686466</v>
      </c>
      <c r="W98" s="78">
        <v>0.29824788917159473</v>
      </c>
      <c r="X98" s="78">
        <v>0.24437428217843829</v>
      </c>
      <c r="Y98" s="78">
        <v>0.27330962999448677</v>
      </c>
      <c r="AA98" s="78">
        <v>0.25773494751335529</v>
      </c>
      <c r="AB98" s="79"/>
      <c r="AD98" s="78">
        <v>0.25773494751335529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6.3289999999999997</v>
      </c>
      <c r="I100" s="94">
        <v>4.25</v>
      </c>
      <c r="J100" s="94">
        <v>4.25</v>
      </c>
      <c r="K100" s="133">
        <v>5.16</v>
      </c>
      <c r="L100" s="133">
        <v>5.16</v>
      </c>
      <c r="M100" s="94">
        <v>5.1479999999999997</v>
      </c>
      <c r="N100" s="94">
        <v>5.2080000000000002</v>
      </c>
      <c r="O100" s="94">
        <v>4.4039999999999999</v>
      </c>
      <c r="P100" s="94">
        <v>3.9000000000000004</v>
      </c>
      <c r="Q100" s="94">
        <v>5.0040000000000013</v>
      </c>
      <c r="R100" s="94">
        <v>5.1479999999999961</v>
      </c>
      <c r="S100" s="94">
        <v>5.171999999999997</v>
      </c>
      <c r="T100" s="94">
        <v>5.1840000000000046</v>
      </c>
      <c r="U100" s="94">
        <v>5.0640000000000001</v>
      </c>
      <c r="V100" s="94">
        <v>4.5</v>
      </c>
      <c r="W100" s="94">
        <v>4.5120000000000005</v>
      </c>
      <c r="X100" s="94">
        <v>7.7520000000000024</v>
      </c>
      <c r="Y100" s="94">
        <v>5.0830000000000002</v>
      </c>
      <c r="Z100" s="56"/>
      <c r="AA100" s="94">
        <v>5.16</v>
      </c>
      <c r="AB100" s="95">
        <v>-0.08</v>
      </c>
      <c r="AC100" s="56"/>
      <c r="AD100" s="94">
        <v>5.16</v>
      </c>
      <c r="AE100" s="95">
        <v>-0.08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1.7809999999999999</v>
      </c>
      <c r="I101" s="94">
        <v>1.1919999999999999</v>
      </c>
      <c r="J101" s="94">
        <v>1.1919999999999999</v>
      </c>
      <c r="K101" s="133">
        <v>2.09</v>
      </c>
      <c r="L101" s="133">
        <v>2.09</v>
      </c>
      <c r="M101" s="94">
        <v>1.44</v>
      </c>
      <c r="N101" s="94">
        <v>1.4279999999999999</v>
      </c>
      <c r="O101" s="94">
        <v>0.94799999999999995</v>
      </c>
      <c r="P101" s="94">
        <v>0.22800000000000065</v>
      </c>
      <c r="Q101" s="94">
        <v>1.38</v>
      </c>
      <c r="R101" s="94">
        <v>1.5599999999999996</v>
      </c>
      <c r="S101" s="94">
        <v>1.4399999999999995</v>
      </c>
      <c r="T101" s="94">
        <v>1.4399999999999995</v>
      </c>
      <c r="U101" s="94">
        <v>1.4399999999999995</v>
      </c>
      <c r="V101" s="94">
        <v>1.2960000000000029</v>
      </c>
      <c r="W101" s="94">
        <v>1.3439999999999976</v>
      </c>
      <c r="X101" s="94">
        <v>1.1159999999999997</v>
      </c>
      <c r="Y101" s="94">
        <v>1.2549999999999999</v>
      </c>
      <c r="Z101" s="56"/>
      <c r="AA101" s="94">
        <v>2.09</v>
      </c>
      <c r="AB101" s="95">
        <v>-0.84</v>
      </c>
      <c r="AC101" s="56"/>
      <c r="AD101" s="94">
        <v>2.09</v>
      </c>
      <c r="AE101" s="95">
        <v>-0.84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50.064</v>
      </c>
      <c r="I102" s="94">
        <v>49.064</v>
      </c>
      <c r="J102" s="94">
        <v>49.064</v>
      </c>
      <c r="K102" s="133">
        <v>52.99</v>
      </c>
      <c r="L102" s="133">
        <v>52.99</v>
      </c>
      <c r="M102" s="94">
        <v>48.108000000000004</v>
      </c>
      <c r="N102" s="94">
        <v>45.215999999999994</v>
      </c>
      <c r="O102" s="94">
        <v>35.231999999999985</v>
      </c>
      <c r="P102" s="94">
        <v>17.915999999999997</v>
      </c>
      <c r="Q102" s="94">
        <v>42.168000000000035</v>
      </c>
      <c r="R102" s="94">
        <v>47.003999999999991</v>
      </c>
      <c r="S102" s="94">
        <v>48.396000000000015</v>
      </c>
      <c r="T102" s="94">
        <v>44.663999999999987</v>
      </c>
      <c r="U102" s="94">
        <v>45.144000000000005</v>
      </c>
      <c r="V102" s="94">
        <v>47.47199999999998</v>
      </c>
      <c r="W102" s="94">
        <v>49.116000000000042</v>
      </c>
      <c r="X102" s="94">
        <v>44.676000000000045</v>
      </c>
      <c r="Y102" s="94">
        <v>42.926000000000009</v>
      </c>
      <c r="Z102" s="56"/>
      <c r="AA102" s="94">
        <v>52.99</v>
      </c>
      <c r="AB102" s="95">
        <v>-10.06</v>
      </c>
      <c r="AC102" s="56"/>
      <c r="AD102" s="94">
        <v>52.99</v>
      </c>
      <c r="AE102" s="95">
        <v>-10.06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1.9350000000000001</v>
      </c>
      <c r="I103" s="94">
        <v>1.704</v>
      </c>
      <c r="J103" s="94">
        <v>1.704</v>
      </c>
      <c r="K103" s="133">
        <v>1.5</v>
      </c>
      <c r="L103" s="133">
        <v>1.5</v>
      </c>
      <c r="M103" s="94">
        <v>0.996</v>
      </c>
      <c r="N103" s="94">
        <v>1.008</v>
      </c>
      <c r="O103" s="94">
        <v>0.57600000000000007</v>
      </c>
      <c r="P103" s="94">
        <v>-6.0000000000000053E-2</v>
      </c>
      <c r="Q103" s="94">
        <v>0.91199999999999948</v>
      </c>
      <c r="R103" s="94">
        <v>0.99600000000000044</v>
      </c>
      <c r="S103" s="94">
        <v>0.76799999999999979</v>
      </c>
      <c r="T103" s="94">
        <v>0.86400000000000077</v>
      </c>
      <c r="U103" s="94">
        <v>0.99599999999999866</v>
      </c>
      <c r="V103" s="94">
        <v>1.2960000000000012</v>
      </c>
      <c r="W103" s="94">
        <v>0.99600000000000044</v>
      </c>
      <c r="X103" s="94">
        <v>0.58799999999999919</v>
      </c>
      <c r="Y103" s="94">
        <v>0.82799999999999996</v>
      </c>
      <c r="Z103" s="56"/>
      <c r="AA103" s="94">
        <v>1.5</v>
      </c>
      <c r="AB103" s="95">
        <v>-0.67</v>
      </c>
      <c r="AC103" s="56"/>
      <c r="AD103" s="94">
        <v>1.5</v>
      </c>
      <c r="AE103" s="95">
        <v>-0.67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60.109000000000002</v>
      </c>
      <c r="I104" s="96">
        <v>56.21</v>
      </c>
      <c r="J104" s="96">
        <v>56.21</v>
      </c>
      <c r="K104" s="134">
        <v>61.74</v>
      </c>
      <c r="L104" s="134">
        <v>61.74</v>
      </c>
      <c r="M104" s="96">
        <v>55.692</v>
      </c>
      <c r="N104" s="96">
        <v>52.859999999999992</v>
      </c>
      <c r="O104" s="96">
        <v>41.160000000000025</v>
      </c>
      <c r="P104" s="96">
        <v>21.98399999999998</v>
      </c>
      <c r="Q104" s="96">
        <v>49.463999999999999</v>
      </c>
      <c r="R104" s="96">
        <v>54.707999999999998</v>
      </c>
      <c r="S104" s="96">
        <v>55.77600000000001</v>
      </c>
      <c r="T104" s="96">
        <v>52.151999999999987</v>
      </c>
      <c r="U104" s="96">
        <v>52.643999999999949</v>
      </c>
      <c r="V104" s="96">
        <v>54.564000000000078</v>
      </c>
      <c r="W104" s="96">
        <v>55.967999999999961</v>
      </c>
      <c r="X104" s="96">
        <v>54.132000000000062</v>
      </c>
      <c r="Y104" s="96">
        <v>50.092000000000006</v>
      </c>
      <c r="AA104" s="96">
        <v>61.74</v>
      </c>
      <c r="AB104" s="95">
        <v>-11.65</v>
      </c>
      <c r="AD104" s="96">
        <v>61.74</v>
      </c>
      <c r="AE104" s="95">
        <v>-11.65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65.78</v>
      </c>
      <c r="I105" s="97">
        <v>61.250999999999998</v>
      </c>
      <c r="J105" s="97">
        <v>61.250999999999998</v>
      </c>
      <c r="K105" s="134">
        <v>61.74</v>
      </c>
      <c r="L105" s="134">
        <v>61.74</v>
      </c>
      <c r="M105" s="97">
        <v>60.311999999999998</v>
      </c>
      <c r="N105" s="97">
        <v>58.691999999999993</v>
      </c>
      <c r="O105" s="97">
        <v>47.039999999999992</v>
      </c>
      <c r="P105" s="97">
        <v>25.463999999999999</v>
      </c>
      <c r="Q105" s="97">
        <v>54.876000000000033</v>
      </c>
      <c r="R105" s="97">
        <v>58.572000000000003</v>
      </c>
      <c r="S105" s="97">
        <v>56.91599999999994</v>
      </c>
      <c r="T105" s="97">
        <v>56.832000000000107</v>
      </c>
      <c r="U105" s="97">
        <v>57.767999999999972</v>
      </c>
      <c r="V105" s="97">
        <v>60.539999999999907</v>
      </c>
      <c r="W105" s="97">
        <v>61.355999999999995</v>
      </c>
      <c r="X105" s="97">
        <v>59.676000000000158</v>
      </c>
      <c r="Y105" s="97">
        <v>54.83700000000001</v>
      </c>
      <c r="Z105" s="56"/>
      <c r="AA105" s="97">
        <v>61.74</v>
      </c>
      <c r="AB105" s="98">
        <v>-6.9</v>
      </c>
      <c r="AC105" s="56"/>
      <c r="AD105" s="97">
        <v>61.74</v>
      </c>
      <c r="AE105" s="98">
        <v>-6.9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5.6709999999999994</v>
      </c>
      <c r="I106" s="96">
        <v>5.0409999999999968</v>
      </c>
      <c r="J106" s="96">
        <v>5.0409999999999968</v>
      </c>
      <c r="K106" s="134">
        <v>0</v>
      </c>
      <c r="L106" s="134">
        <v>0</v>
      </c>
      <c r="M106" s="96">
        <v>4.6199999999999974</v>
      </c>
      <c r="N106" s="96">
        <v>5.8320000000000007</v>
      </c>
      <c r="O106" s="96">
        <v>5.879999999999967</v>
      </c>
      <c r="P106" s="96">
        <v>3.4800000000000182</v>
      </c>
      <c r="Q106" s="96">
        <v>5.4120000000000346</v>
      </c>
      <c r="R106" s="96">
        <v>3.8640000000000043</v>
      </c>
      <c r="S106" s="96">
        <v>1.1399999999999295</v>
      </c>
      <c r="T106" s="96">
        <v>4.6800000000001205</v>
      </c>
      <c r="U106" s="96">
        <v>5.1240000000000236</v>
      </c>
      <c r="V106" s="96">
        <v>5.9759999999998286</v>
      </c>
      <c r="W106" s="96">
        <v>5.3880000000000337</v>
      </c>
      <c r="X106" s="96">
        <v>5.5440000000000964</v>
      </c>
      <c r="Y106" s="96">
        <v>4.7450000000000045</v>
      </c>
      <c r="AA106" s="96">
        <v>0</v>
      </c>
      <c r="AB106" s="95">
        <v>4.75</v>
      </c>
      <c r="AD106" s="96">
        <v>0</v>
      </c>
      <c r="AE106" s="95">
        <v>4.75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8.621161447248403E-2</v>
      </c>
      <c r="I107" s="90">
        <v>8.230069713147535E-2</v>
      </c>
      <c r="J107" s="90">
        <v>8.230069713147535E-2</v>
      </c>
      <c r="K107" s="135">
        <v>0</v>
      </c>
      <c r="L107" s="135">
        <v>0</v>
      </c>
      <c r="M107" s="90">
        <v>7.6601671309192168E-2</v>
      </c>
      <c r="N107" s="90">
        <v>9.936618278470663E-2</v>
      </c>
      <c r="O107" s="90">
        <v>0.12499999999999932</v>
      </c>
      <c r="P107" s="90">
        <v>0.13666352497643805</v>
      </c>
      <c r="Q107" s="90">
        <v>9.8622348567680429E-2</v>
      </c>
      <c r="R107" s="90">
        <v>6.597008809670156E-2</v>
      </c>
      <c r="S107" s="90">
        <v>2.0029517183216154E-2</v>
      </c>
      <c r="T107" s="90">
        <v>8.2347972972974942E-2</v>
      </c>
      <c r="U107" s="90">
        <v>8.8699626090569625E-2</v>
      </c>
      <c r="V107" s="90">
        <v>9.8711595639244101E-2</v>
      </c>
      <c r="W107" s="90">
        <v>8.7815372579699361E-2</v>
      </c>
      <c r="X107" s="90">
        <v>9.2901669012669774E-2</v>
      </c>
      <c r="Y107" s="90">
        <v>8.6529168262304709E-2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9.926288404360753E-2</v>
      </c>
      <c r="D108" s="9">
        <v>9.926288404360753E-2</v>
      </c>
      <c r="F108" s="128" t="s">
        <v>73</v>
      </c>
      <c r="H108" s="83">
        <v>-2979.34701</v>
      </c>
      <c r="I108" s="83">
        <v>-2813.8795</v>
      </c>
      <c r="J108" s="83">
        <v>-2813.8795</v>
      </c>
      <c r="K108" s="108">
        <v>-2905.92</v>
      </c>
      <c r="L108" s="108">
        <v>-2905.92</v>
      </c>
      <c r="M108" s="83">
        <v>-256.73536000000001</v>
      </c>
      <c r="N108" s="83">
        <v>-226.09530999999998</v>
      </c>
      <c r="O108" s="83">
        <v>-187.20193999999998</v>
      </c>
      <c r="P108" s="83">
        <v>-118.73086000000001</v>
      </c>
      <c r="Q108" s="83">
        <v>-181.89219000000003</v>
      </c>
      <c r="R108" s="83">
        <v>-288.82119999999998</v>
      </c>
      <c r="S108" s="83">
        <v>-226.81778000000008</v>
      </c>
      <c r="T108" s="83">
        <v>-203.55970000000002</v>
      </c>
      <c r="U108" s="83">
        <v>-228.27539999999999</v>
      </c>
      <c r="V108" s="83">
        <v>-232.79423999999995</v>
      </c>
      <c r="W108" s="83">
        <v>-233.1253200000001</v>
      </c>
      <c r="X108" s="83">
        <v>-233.42178999999987</v>
      </c>
      <c r="Y108" s="83">
        <v>-2617.47109</v>
      </c>
      <c r="AA108" s="83">
        <v>-2905.92</v>
      </c>
      <c r="AB108" s="82">
        <v>288.45</v>
      </c>
      <c r="AD108" s="83">
        <v>-2905.92</v>
      </c>
      <c r="AE108" s="82">
        <v>288.45</v>
      </c>
    </row>
    <row r="109" spans="1:33" ht="18" customHeight="1" x14ac:dyDescent="0.2">
      <c r="A109" s="52" t="s">
        <v>225</v>
      </c>
      <c r="B109" s="52" t="s">
        <v>23</v>
      </c>
      <c r="C109" s="9">
        <v>1.0004661512616866</v>
      </c>
      <c r="D109" s="9">
        <v>1.0004661512616866</v>
      </c>
      <c r="F109" s="126" t="s">
        <v>226</v>
      </c>
      <c r="G109" s="58"/>
      <c r="H109" s="87">
        <v>14.280939999999999</v>
      </c>
      <c r="I109" s="87">
        <v>25.905660000000001</v>
      </c>
      <c r="J109" s="87">
        <v>25.905660000000001</v>
      </c>
      <c r="K109" s="87">
        <v>0</v>
      </c>
      <c r="L109" s="87">
        <v>0</v>
      </c>
      <c r="M109" s="87">
        <v>-11.97157</v>
      </c>
      <c r="N109" s="87">
        <v>-11.35416</v>
      </c>
      <c r="O109" s="87">
        <v>-4.5774299999999997</v>
      </c>
      <c r="P109" s="87">
        <v>8.0088200000000001</v>
      </c>
      <c r="Q109" s="87">
        <v>-8.8115200000000016</v>
      </c>
      <c r="R109" s="87">
        <v>23.083780000000001</v>
      </c>
      <c r="S109" s="87">
        <v>11.27937</v>
      </c>
      <c r="T109" s="87">
        <v>47.148849999999996</v>
      </c>
      <c r="U109" s="87">
        <v>-8.9714999999999989</v>
      </c>
      <c r="V109" s="87">
        <v>-22.948830000000001</v>
      </c>
      <c r="W109" s="87">
        <v>-14.368679999999999</v>
      </c>
      <c r="X109" s="87">
        <v>-1.9692499999999997</v>
      </c>
      <c r="Y109" s="87">
        <v>4.5478800000000001</v>
      </c>
      <c r="Z109" s="58"/>
      <c r="AA109" s="87">
        <v>0</v>
      </c>
      <c r="AB109" s="82">
        <v>4.55</v>
      </c>
      <c r="AC109" s="58"/>
      <c r="AD109" s="87">
        <v>0</v>
      </c>
      <c r="AE109" s="82">
        <v>4.55</v>
      </c>
    </row>
    <row r="110" spans="1:33" ht="18" customHeight="1" x14ac:dyDescent="0.2">
      <c r="A110" s="52" t="s">
        <v>41</v>
      </c>
      <c r="B110" s="52" t="s">
        <v>23</v>
      </c>
      <c r="C110" s="9">
        <v>2.1866666666666665</v>
      </c>
      <c r="D110" s="9">
        <v>2.1866666666666665</v>
      </c>
      <c r="F110" s="128" t="s">
        <v>64</v>
      </c>
      <c r="H110" s="83">
        <v>18.60689</v>
      </c>
      <c r="I110" s="83">
        <v>14.946149999999999</v>
      </c>
      <c r="J110" s="83">
        <v>14.946149999999999</v>
      </c>
      <c r="K110" s="108">
        <v>1.5</v>
      </c>
      <c r="L110" s="108">
        <v>1.5</v>
      </c>
      <c r="M110" s="83">
        <v>0.91600000000000004</v>
      </c>
      <c r="N110" s="83">
        <v>3.6069999999999998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-0.12999999999999989</v>
      </c>
      <c r="V110" s="83">
        <v>0.25999999999999979</v>
      </c>
      <c r="W110" s="83">
        <v>0</v>
      </c>
      <c r="X110" s="83">
        <v>0.13000000000000078</v>
      </c>
      <c r="Y110" s="83">
        <v>4.7830000000000004</v>
      </c>
      <c r="AA110" s="83">
        <v>1.5</v>
      </c>
      <c r="AB110" s="82">
        <v>3.28</v>
      </c>
      <c r="AD110" s="83">
        <v>1.5</v>
      </c>
      <c r="AE110" s="82">
        <v>3.28</v>
      </c>
    </row>
    <row r="111" spans="1:33" ht="18" customHeight="1" x14ac:dyDescent="0.2">
      <c r="A111" s="52" t="s">
        <v>228</v>
      </c>
      <c r="B111" s="52" t="s">
        <v>23</v>
      </c>
      <c r="C111" s="9">
        <v>0.99979097175199549</v>
      </c>
      <c r="D111" s="9">
        <v>0.99979097175199549</v>
      </c>
      <c r="F111" s="128" t="s">
        <v>392</v>
      </c>
      <c r="H111" s="83">
        <v>14.98127</v>
      </c>
      <c r="I111" s="83">
        <v>23.549869999999999</v>
      </c>
      <c r="J111" s="83">
        <v>23.549869999999999</v>
      </c>
      <c r="K111" s="108">
        <v>0</v>
      </c>
      <c r="L111" s="108">
        <v>0</v>
      </c>
      <c r="M111" s="83">
        <v>1.32795</v>
      </c>
      <c r="N111" s="83">
        <v>0.76895000000000024</v>
      </c>
      <c r="O111" s="83">
        <v>0.91535999999999973</v>
      </c>
      <c r="P111" s="83">
        <v>-0.24409999999999998</v>
      </c>
      <c r="Q111" s="83">
        <v>4.5487500000000001</v>
      </c>
      <c r="R111" s="83">
        <v>-1.0693900000000003</v>
      </c>
      <c r="S111" s="83">
        <v>0.14017000000000035</v>
      </c>
      <c r="T111" s="83">
        <v>7.373359999999999</v>
      </c>
      <c r="U111" s="83">
        <v>1.9875300000000014</v>
      </c>
      <c r="V111" s="83">
        <v>0.53357000000000099</v>
      </c>
      <c r="W111" s="83">
        <v>0.93508999999999887</v>
      </c>
      <c r="X111" s="83">
        <v>1.9667700000000004</v>
      </c>
      <c r="Y111" s="83">
        <v>19.184010000000001</v>
      </c>
      <c r="AA111" s="83">
        <v>0</v>
      </c>
      <c r="AB111" s="82">
        <v>19.18</v>
      </c>
      <c r="AD111" s="83">
        <v>0</v>
      </c>
      <c r="AE111" s="82">
        <v>19.18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-16.846820000000001</v>
      </c>
      <c r="P112" s="83">
        <v>-47.618469999999995</v>
      </c>
      <c r="Q112" s="83">
        <v>-6.904049999999998</v>
      </c>
      <c r="R112" s="83">
        <v>16.843749999999993</v>
      </c>
      <c r="S112" s="83">
        <v>47.78595</v>
      </c>
      <c r="T112" s="83">
        <v>6.9040500000000016</v>
      </c>
      <c r="U112" s="83">
        <v>3.0799999999998329E-3</v>
      </c>
      <c r="V112" s="83">
        <v>0</v>
      </c>
      <c r="W112" s="83">
        <v>0</v>
      </c>
      <c r="X112" s="83">
        <v>-0.16749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0.99990639174204965</v>
      </c>
      <c r="D113" s="9">
        <v>0.99990639174204965</v>
      </c>
      <c r="F113" s="128" t="s">
        <v>74</v>
      </c>
      <c r="H113" s="83">
        <v>-3.87365</v>
      </c>
      <c r="I113" s="83">
        <v>-2.7982200000000002</v>
      </c>
      <c r="J113" s="83">
        <v>-2.7982200000000002</v>
      </c>
      <c r="K113" s="108">
        <v>0</v>
      </c>
      <c r="L113" s="108">
        <v>0</v>
      </c>
      <c r="M113" s="83">
        <v>2.2122199999999999</v>
      </c>
      <c r="N113" s="83">
        <v>0.13800000000000034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2.3502200000000002</v>
      </c>
      <c r="AA113" s="83">
        <v>0</v>
      </c>
      <c r="AB113" s="82">
        <v>2.35</v>
      </c>
      <c r="AD113" s="83">
        <v>0</v>
      </c>
      <c r="AE113" s="82">
        <v>2.35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0.49879954545454547</v>
      </c>
      <c r="I114" s="96">
        <v>0.75660522727272728</v>
      </c>
      <c r="J114" s="96">
        <v>0.75660522727272728</v>
      </c>
      <c r="K114" s="134">
        <v>0</v>
      </c>
      <c r="L114" s="134">
        <v>0</v>
      </c>
      <c r="M114" s="96">
        <v>0.71755909090909098</v>
      </c>
      <c r="N114" s="96">
        <v>0</v>
      </c>
      <c r="O114" s="96">
        <v>0.22288636363636366</v>
      </c>
      <c r="P114" s="96">
        <v>0</v>
      </c>
      <c r="Q114" s="96">
        <v>0.34827000000000002</v>
      </c>
      <c r="R114" s="96">
        <v>1.0316454545454543</v>
      </c>
      <c r="S114" s="96">
        <v>-0.12864545454545462</v>
      </c>
      <c r="T114" s="96">
        <v>1.5333981818181819</v>
      </c>
      <c r="U114" s="96">
        <v>5.025515454545455</v>
      </c>
      <c r="V114" s="96">
        <v>4.6905627272727282</v>
      </c>
      <c r="W114" s="96">
        <v>6.0704454545454549</v>
      </c>
      <c r="X114" s="96">
        <v>6.8115654545454554</v>
      </c>
      <c r="Y114" s="96">
        <v>2.1936002272727273</v>
      </c>
      <c r="AA114" s="96">
        <v>0</v>
      </c>
      <c r="AB114" s="95">
        <v>2.19</v>
      </c>
      <c r="AD114" s="96">
        <v>0</v>
      </c>
      <c r="AE114" s="95">
        <v>2.19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-1.0000164735411616</v>
      </c>
      <c r="D115" s="9">
        <v>-1.0000164735411616</v>
      </c>
      <c r="F115" s="128" t="s">
        <v>75</v>
      </c>
      <c r="H115" s="83">
        <v>-21.947179999999999</v>
      </c>
      <c r="I115" s="83">
        <v>-33.29063</v>
      </c>
      <c r="J115" s="83">
        <v>-33.29063</v>
      </c>
      <c r="K115" s="108">
        <v>0</v>
      </c>
      <c r="L115" s="108">
        <v>0</v>
      </c>
      <c r="M115" s="83">
        <v>-2.6310500000000001</v>
      </c>
      <c r="N115" s="83">
        <v>0</v>
      </c>
      <c r="O115" s="83">
        <v>-0.81725000000000003</v>
      </c>
      <c r="P115" s="83">
        <v>0</v>
      </c>
      <c r="Q115" s="83">
        <v>-1.2769900000000001</v>
      </c>
      <c r="R115" s="83">
        <v>-3.7826999999999993</v>
      </c>
      <c r="S115" s="83">
        <v>0.47170000000000023</v>
      </c>
      <c r="T115" s="83">
        <v>-5.6224600000000002</v>
      </c>
      <c r="U115" s="83">
        <v>-18.42689</v>
      </c>
      <c r="V115" s="83">
        <v>-17.198730000000005</v>
      </c>
      <c r="W115" s="83">
        <v>-22.258299999999998</v>
      </c>
      <c r="X115" s="83">
        <v>-24.975740000000002</v>
      </c>
      <c r="Y115" s="83">
        <v>-96.518410000000003</v>
      </c>
      <c r="AA115" s="83">
        <v>0</v>
      </c>
      <c r="AB115" s="82">
        <v>-96.52</v>
      </c>
      <c r="AD115" s="83">
        <v>0</v>
      </c>
      <c r="AE115" s="82">
        <v>-96.52</v>
      </c>
    </row>
    <row r="116" spans="1:33" ht="18" customHeight="1" x14ac:dyDescent="0.2">
      <c r="A116" s="57"/>
      <c r="B116" s="57"/>
      <c r="C116" s="9">
        <v>7.6194214335392266E-2</v>
      </c>
      <c r="D116" s="9">
        <v>7.6194214335392266E-2</v>
      </c>
      <c r="F116" s="117" t="s">
        <v>280</v>
      </c>
      <c r="H116" s="296">
        <v>-2957.2987399999997</v>
      </c>
      <c r="I116" s="296">
        <v>-2785.5666700000002</v>
      </c>
      <c r="J116" s="296">
        <v>-2785.5666700000002</v>
      </c>
      <c r="K116" s="111">
        <v>-2904.42</v>
      </c>
      <c r="L116" s="111">
        <v>-2904.42</v>
      </c>
      <c r="M116" s="296">
        <v>-266.88181000000003</v>
      </c>
      <c r="N116" s="296">
        <v>-232.93552</v>
      </c>
      <c r="O116" s="296">
        <v>-208.52807999999999</v>
      </c>
      <c r="P116" s="296">
        <v>-158.58461</v>
      </c>
      <c r="Q116" s="296">
        <v>-194.33600000000001</v>
      </c>
      <c r="R116" s="296">
        <v>-253.74575999999996</v>
      </c>
      <c r="S116" s="296">
        <v>-167.14059000000009</v>
      </c>
      <c r="T116" s="296">
        <v>-147.75590000000003</v>
      </c>
      <c r="U116" s="296">
        <v>-253.81317999999999</v>
      </c>
      <c r="V116" s="296">
        <v>-272.14822999999996</v>
      </c>
      <c r="W116" s="296">
        <v>-268.8172100000001</v>
      </c>
      <c r="X116" s="296">
        <v>-258.43749999999983</v>
      </c>
      <c r="Y116" s="296">
        <v>-2683.1243900000004</v>
      </c>
      <c r="AA116" s="296">
        <v>-2904.42</v>
      </c>
      <c r="AB116" s="82">
        <v>221.3</v>
      </c>
      <c r="AD116" s="296">
        <v>-2904.42</v>
      </c>
      <c r="AE116" s="82">
        <v>221.3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0.35498900509526415</v>
      </c>
      <c r="I117" s="78">
        <v>0.32513031688563077</v>
      </c>
      <c r="J117" s="78">
        <v>0.32513031688563077</v>
      </c>
      <c r="K117" s="131">
        <v>0.3183428747487686</v>
      </c>
      <c r="L117" s="131">
        <v>0.3183428747487686</v>
      </c>
      <c r="M117" s="78">
        <v>0.26113910005078328</v>
      </c>
      <c r="N117" s="78">
        <v>0.25519685177394469</v>
      </c>
      <c r="O117" s="78">
        <v>0.32597130275607977</v>
      </c>
      <c r="P117" s="78">
        <v>0.43966400975893749</v>
      </c>
      <c r="Q117" s="78">
        <v>0.38137252978001074</v>
      </c>
      <c r="R117" s="78">
        <v>0.38939800747656644</v>
      </c>
      <c r="S117" s="78">
        <v>0.33774714116261095</v>
      </c>
      <c r="T117" s="78">
        <v>0.29547516108002619</v>
      </c>
      <c r="U117" s="78">
        <v>0.33742643940532002</v>
      </c>
      <c r="V117" s="78">
        <v>0.30775276261212148</v>
      </c>
      <c r="W117" s="78">
        <v>0.28810713512517083</v>
      </c>
      <c r="X117" s="78">
        <v>0.2876155191908758</v>
      </c>
      <c r="Y117" s="78">
        <v>0.31347060715495328</v>
      </c>
      <c r="AA117" s="78">
        <v>0.3183428747487686</v>
      </c>
      <c r="AB117" s="79"/>
      <c r="AD117" s="78">
        <v>0.3183428747487686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64.665999999999997</v>
      </c>
      <c r="I119" s="96">
        <v>61.158999999999999</v>
      </c>
      <c r="J119" s="96">
        <v>61.158999999999999</v>
      </c>
      <c r="K119" s="134">
        <v>59.9</v>
      </c>
      <c r="L119" s="134">
        <v>59.9</v>
      </c>
      <c r="M119" s="96">
        <v>60</v>
      </c>
      <c r="N119" s="96">
        <v>56.676000000000016</v>
      </c>
      <c r="O119" s="96">
        <v>58.71599999999998</v>
      </c>
      <c r="P119" s="96">
        <v>58.992000000000019</v>
      </c>
      <c r="Q119" s="96">
        <v>62.135999999999967</v>
      </c>
      <c r="R119" s="96">
        <v>59.927999999999997</v>
      </c>
      <c r="S119" s="96">
        <v>59.004000000000019</v>
      </c>
      <c r="T119" s="96">
        <v>57.012</v>
      </c>
      <c r="U119" s="96">
        <v>57.300000000000011</v>
      </c>
      <c r="V119" s="96">
        <v>57.780000000000086</v>
      </c>
      <c r="W119" s="96">
        <v>61.511999999999944</v>
      </c>
      <c r="X119" s="96">
        <v>59.339999999999918</v>
      </c>
      <c r="Y119" s="96">
        <v>59.032999999999994</v>
      </c>
      <c r="AA119" s="96">
        <v>59.9</v>
      </c>
      <c r="AB119" s="95">
        <v>-0.87</v>
      </c>
      <c r="AD119" s="96">
        <v>59.9</v>
      </c>
      <c r="AE119" s="95">
        <v>-0.87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-6217.5795626759054</v>
      </c>
      <c r="I120" s="161">
        <v>-6393.8586307820606</v>
      </c>
      <c r="J120" s="161">
        <v>-6393.8586307820606</v>
      </c>
      <c r="K120" s="162">
        <v>-6614.4724540901507</v>
      </c>
      <c r="L120" s="162">
        <v>-6614.4724540901507</v>
      </c>
      <c r="M120" s="161">
        <v>-701.15</v>
      </c>
      <c r="N120" s="161">
        <v>-633.81325428752905</v>
      </c>
      <c r="O120" s="161">
        <v>-475.32188841201719</v>
      </c>
      <c r="P120" s="161">
        <v>-202.0443449959316</v>
      </c>
      <c r="Q120" s="161">
        <v>-336.50379812025267</v>
      </c>
      <c r="R120" s="161">
        <v>-720.11413696435704</v>
      </c>
      <c r="S120" s="161">
        <v>-291.01416853094696</v>
      </c>
      <c r="T120" s="161">
        <v>-171.5252929207887</v>
      </c>
      <c r="U120" s="161">
        <v>-499.93019197207661</v>
      </c>
      <c r="V120" s="161">
        <v>-563.29179646936564</v>
      </c>
      <c r="W120" s="161">
        <v>-793.63376251788338</v>
      </c>
      <c r="X120" s="161">
        <v>-577.75530839231612</v>
      </c>
      <c r="Y120" s="161">
        <v>-5981.8745447461588</v>
      </c>
      <c r="AA120" s="161">
        <v>-6614.4724540901507</v>
      </c>
      <c r="AB120" s="163">
        <v>632.6</v>
      </c>
      <c r="AD120" s="161">
        <v>-6614.4724540901507</v>
      </c>
      <c r="AE120" s="163">
        <v>632.6</v>
      </c>
    </row>
    <row r="121" spans="1:33" ht="18" customHeight="1" x14ac:dyDescent="0.2">
      <c r="A121" s="52" t="s">
        <v>70</v>
      </c>
      <c r="B121" s="52" t="s">
        <v>23</v>
      </c>
      <c r="C121" s="9">
        <v>0.10867635046347268</v>
      </c>
      <c r="D121" s="9">
        <v>0.10867635046347268</v>
      </c>
      <c r="F121" s="128" t="s">
        <v>414</v>
      </c>
      <c r="H121" s="83">
        <v>-139.95699999999999</v>
      </c>
      <c r="I121" s="83">
        <v>-120.08799999999999</v>
      </c>
      <c r="J121" s="83">
        <v>-120.08799999999999</v>
      </c>
      <c r="K121" s="108">
        <v>-140.785</v>
      </c>
      <c r="L121" s="108">
        <v>-140.785</v>
      </c>
      <c r="M121" s="83">
        <v>-11.718</v>
      </c>
      <c r="N121" s="83">
        <v>-12.417999999999999</v>
      </c>
      <c r="O121" s="83">
        <v>-10.059000000000001</v>
      </c>
      <c r="P121" s="83">
        <v>-11.500999999999998</v>
      </c>
      <c r="Q121" s="83">
        <v>-6.1840000000000046</v>
      </c>
      <c r="R121" s="83">
        <v>-21.723999999999997</v>
      </c>
      <c r="S121" s="83">
        <v>-4.3719999999999999</v>
      </c>
      <c r="T121" s="83">
        <v>4.1280000000000001</v>
      </c>
      <c r="U121" s="83">
        <v>-15.727999999999994</v>
      </c>
      <c r="V121" s="83">
        <v>-10.998000000000005</v>
      </c>
      <c r="W121" s="83">
        <v>-16.697000000000003</v>
      </c>
      <c r="X121" s="83">
        <v>-8.2129999999999939</v>
      </c>
      <c r="Y121" s="83">
        <v>-125.48399999999999</v>
      </c>
      <c r="AA121" s="83">
        <v>-140.785</v>
      </c>
      <c r="AB121" s="82">
        <v>15.3</v>
      </c>
      <c r="AD121" s="83">
        <v>-140.785</v>
      </c>
      <c r="AE121" s="82">
        <v>15.3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-0.58599999999999997</v>
      </c>
      <c r="I122" s="83">
        <v>-0.67900000000000005</v>
      </c>
      <c r="J122" s="83">
        <v>-0.67900000000000005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0.15811073958276764</v>
      </c>
      <c r="D123" s="9">
        <v>0.15811073958276764</v>
      </c>
      <c r="F123" s="128" t="s">
        <v>209</v>
      </c>
      <c r="H123" s="83">
        <v>-141.97800000000001</v>
      </c>
      <c r="I123" s="83">
        <v>-133.50399999999999</v>
      </c>
      <c r="J123" s="83">
        <v>-133.50399999999999</v>
      </c>
      <c r="K123" s="108">
        <v>-128.89699999999999</v>
      </c>
      <c r="L123" s="108">
        <v>-128.89699999999999</v>
      </c>
      <c r="M123" s="83">
        <v>-10.827999999999999</v>
      </c>
      <c r="N123" s="83">
        <v>-11.705000000000002</v>
      </c>
      <c r="O123" s="83">
        <v>-10.321999999999996</v>
      </c>
      <c r="P123" s="83">
        <v>1.2959999999999958</v>
      </c>
      <c r="Q123" s="83">
        <v>-6.6410000000000018</v>
      </c>
      <c r="R123" s="83">
        <v>-11.300999999999995</v>
      </c>
      <c r="S123" s="83">
        <v>-6.7460000000000022</v>
      </c>
      <c r="T123" s="83">
        <v>-9.2900000000000063</v>
      </c>
      <c r="U123" s="83">
        <v>-7.8859999999999957</v>
      </c>
      <c r="V123" s="83">
        <v>-11.143999999999991</v>
      </c>
      <c r="W123" s="83">
        <v>-10.575000000000003</v>
      </c>
      <c r="X123" s="83">
        <v>-13.378</v>
      </c>
      <c r="Y123" s="83">
        <v>-108.52</v>
      </c>
      <c r="AA123" s="83">
        <v>-128.89699999999999</v>
      </c>
      <c r="AB123" s="82">
        <v>20.38</v>
      </c>
      <c r="AD123" s="83">
        <v>-128.89699999999999</v>
      </c>
      <c r="AE123" s="82">
        <v>20.38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0.12615069894306172</v>
      </c>
      <c r="D124" s="9">
        <v>0.12615069894306172</v>
      </c>
      <c r="F124" s="60" t="s">
        <v>158</v>
      </c>
      <c r="G124" s="56"/>
      <c r="H124" s="88">
        <v>-0.59099999999999997</v>
      </c>
      <c r="I124" s="88">
        <v>-1.2130000000000001</v>
      </c>
      <c r="J124" s="88">
        <v>-1.2130000000000001</v>
      </c>
      <c r="K124" s="108">
        <v>-5.8659999999999997</v>
      </c>
      <c r="L124" s="108">
        <v>-5.8659999999999997</v>
      </c>
      <c r="M124" s="88">
        <v>-0.16</v>
      </c>
      <c r="N124" s="88">
        <v>-2.0249999999999999</v>
      </c>
      <c r="O124" s="88">
        <v>-0.84799999999999986</v>
      </c>
      <c r="P124" s="88">
        <v>-0.79499999999999993</v>
      </c>
      <c r="Q124" s="88">
        <v>0.35299999999999976</v>
      </c>
      <c r="R124" s="88">
        <v>-0.91900000000000004</v>
      </c>
      <c r="S124" s="88">
        <v>-1.0460000000000003</v>
      </c>
      <c r="T124" s="88">
        <v>1.3520000000000003</v>
      </c>
      <c r="U124" s="88">
        <v>-0.30799999999999983</v>
      </c>
      <c r="V124" s="88">
        <v>-0.64400000000000013</v>
      </c>
      <c r="W124" s="88">
        <v>-0.12000000000000011</v>
      </c>
      <c r="X124" s="88">
        <v>3.3999999999999808E-2</v>
      </c>
      <c r="Y124" s="88">
        <v>-5.1260000000000003</v>
      </c>
      <c r="Z124" s="56"/>
      <c r="AA124" s="88">
        <v>-5.8659999999999997</v>
      </c>
      <c r="AB124" s="82">
        <v>0.74</v>
      </c>
      <c r="AC124" s="56"/>
      <c r="AD124" s="88">
        <v>-5.8659999999999997</v>
      </c>
      <c r="AE124" s="82">
        <v>0.74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0.24187027089470342</v>
      </c>
      <c r="D125" s="9">
        <v>0.24187027089470342</v>
      </c>
      <c r="F125" s="60" t="s">
        <v>176</v>
      </c>
      <c r="G125" s="56"/>
      <c r="H125" s="88">
        <v>-43.597000000000001</v>
      </c>
      <c r="I125" s="88">
        <v>-35.246000000000002</v>
      </c>
      <c r="J125" s="88">
        <v>-35.246000000000002</v>
      </c>
      <c r="K125" s="108">
        <v>-41.551200000000001</v>
      </c>
      <c r="L125" s="108">
        <v>-41.551200000000001</v>
      </c>
      <c r="M125" s="88">
        <v>-3.161</v>
      </c>
      <c r="N125" s="88">
        <v>-1.7600000000000002</v>
      </c>
      <c r="O125" s="88">
        <v>-2.343</v>
      </c>
      <c r="P125" s="88">
        <v>-2.5349999999999993</v>
      </c>
      <c r="Q125" s="88">
        <v>-0.76400000000000112</v>
      </c>
      <c r="R125" s="88">
        <v>-0.92399999999999949</v>
      </c>
      <c r="S125" s="88">
        <v>-0.77899999999999991</v>
      </c>
      <c r="T125" s="88">
        <v>-2.2550000000000008</v>
      </c>
      <c r="U125" s="88">
        <v>-4.0079999999999991</v>
      </c>
      <c r="V125" s="88">
        <v>-2.7639999999999993</v>
      </c>
      <c r="W125" s="88">
        <v>-6.8940000000000019</v>
      </c>
      <c r="X125" s="88">
        <v>-3.3159999999999989</v>
      </c>
      <c r="Y125" s="88">
        <v>-31.503</v>
      </c>
      <c r="Z125" s="56"/>
      <c r="AA125" s="88">
        <v>-41.551200000000001</v>
      </c>
      <c r="AB125" s="82">
        <v>10.050000000000001</v>
      </c>
      <c r="AC125" s="56"/>
      <c r="AD125" s="88">
        <v>-41.551200000000001</v>
      </c>
      <c r="AE125" s="82">
        <v>10.050000000000001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-4.3198240653471574E-2</v>
      </c>
      <c r="D126" s="9">
        <v>-4.3198240653471574E-2</v>
      </c>
      <c r="F126" s="60" t="s">
        <v>178</v>
      </c>
      <c r="G126" s="56"/>
      <c r="H126" s="88">
        <v>-12.249000000000001</v>
      </c>
      <c r="I126" s="88">
        <v>-23.591999999999999</v>
      </c>
      <c r="J126" s="88">
        <v>-23.591999999999999</v>
      </c>
      <c r="K126" s="108">
        <v>-12.731999999999999</v>
      </c>
      <c r="L126" s="108">
        <v>-12.731999999999999</v>
      </c>
      <c r="M126" s="88">
        <v>-1.966</v>
      </c>
      <c r="N126" s="88">
        <v>-0.47</v>
      </c>
      <c r="O126" s="88">
        <v>-0.20299999999999985</v>
      </c>
      <c r="P126" s="88">
        <v>-0.26200000000000001</v>
      </c>
      <c r="Q126" s="88">
        <v>-0.13800000000000034</v>
      </c>
      <c r="R126" s="88">
        <v>-1.2579999999999996</v>
      </c>
      <c r="S126" s="88">
        <v>-1.4410000000000007</v>
      </c>
      <c r="T126" s="88">
        <v>-0.86399999999999988</v>
      </c>
      <c r="U126" s="88">
        <v>-2.4000000000000021E-2</v>
      </c>
      <c r="V126" s="88">
        <v>-0.44199999999999928</v>
      </c>
      <c r="W126" s="88">
        <v>-6.1850000000000005</v>
      </c>
      <c r="X126" s="88">
        <v>-2.8999999999999915E-2</v>
      </c>
      <c r="Y126" s="88">
        <v>-13.282</v>
      </c>
      <c r="Z126" s="56"/>
      <c r="AA126" s="88">
        <v>-12.731999999999999</v>
      </c>
      <c r="AB126" s="82">
        <v>-0.55000000000000004</v>
      </c>
      <c r="AC126" s="56"/>
      <c r="AD126" s="88">
        <v>-12.731999999999999</v>
      </c>
      <c r="AE126" s="82">
        <v>-0.55000000000000004</v>
      </c>
    </row>
    <row r="127" spans="1:33" ht="18" customHeight="1" collapsed="1" x14ac:dyDescent="0.2">
      <c r="A127" s="57"/>
      <c r="B127" s="57"/>
      <c r="C127" s="9">
        <v>0.17024332825706742</v>
      </c>
      <c r="D127" s="9">
        <v>0.17024332825706742</v>
      </c>
      <c r="F127" s="128" t="s">
        <v>158</v>
      </c>
      <c r="H127" s="83">
        <v>-56.437000000000005</v>
      </c>
      <c r="I127" s="83">
        <v>-60.051000000000002</v>
      </c>
      <c r="J127" s="83">
        <v>-60.051000000000002</v>
      </c>
      <c r="K127" s="108">
        <v>-60.1492</v>
      </c>
      <c r="L127" s="108">
        <v>-60.1492</v>
      </c>
      <c r="M127" s="83">
        <v>-5.2869999999999999</v>
      </c>
      <c r="N127" s="83">
        <v>-4.2549999999999999</v>
      </c>
      <c r="O127" s="83">
        <v>-3.3939999999999997</v>
      </c>
      <c r="P127" s="83">
        <v>-3.5919999999999992</v>
      </c>
      <c r="Q127" s="83">
        <v>-0.54900000000000171</v>
      </c>
      <c r="R127" s="83">
        <v>-3.1009999999999991</v>
      </c>
      <c r="S127" s="83">
        <v>-3.2660000000000009</v>
      </c>
      <c r="T127" s="83">
        <v>-1.7670000000000003</v>
      </c>
      <c r="U127" s="83">
        <v>-4.339999999999999</v>
      </c>
      <c r="V127" s="83">
        <v>-3.8499999999999988</v>
      </c>
      <c r="W127" s="83">
        <v>-13.199000000000002</v>
      </c>
      <c r="X127" s="83">
        <v>-3.3109999999999991</v>
      </c>
      <c r="Y127" s="83">
        <v>-49.911000000000001</v>
      </c>
      <c r="AA127" s="83">
        <v>-60.1492</v>
      </c>
      <c r="AB127" s="82">
        <v>10.24</v>
      </c>
      <c r="AD127" s="83">
        <v>-60.1492</v>
      </c>
      <c r="AE127" s="82">
        <v>10.24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0.32149124747452401</v>
      </c>
      <c r="D128" s="9">
        <v>0.32149124747452401</v>
      </c>
      <c r="F128" s="128" t="s">
        <v>154</v>
      </c>
      <c r="H128" s="83">
        <v>-18.722999999999999</v>
      </c>
      <c r="I128" s="83">
        <v>-15.225</v>
      </c>
      <c r="J128" s="83">
        <v>-15.225</v>
      </c>
      <c r="K128" s="108">
        <v>-20.342700000000001</v>
      </c>
      <c r="L128" s="108">
        <v>-20.342700000000001</v>
      </c>
      <c r="M128" s="83">
        <v>-0.64600000000000002</v>
      </c>
      <c r="N128" s="83">
        <v>-2.649</v>
      </c>
      <c r="O128" s="83">
        <v>-0.64500000000000002</v>
      </c>
      <c r="P128" s="83">
        <v>-0.64399999999999968</v>
      </c>
      <c r="Q128" s="83">
        <v>-0.64700000000000024</v>
      </c>
      <c r="R128" s="83">
        <v>-0.64700000000000024</v>
      </c>
      <c r="S128" s="83">
        <v>-0.64599999999999991</v>
      </c>
      <c r="T128" s="83">
        <v>-0.6509999999999998</v>
      </c>
      <c r="U128" s="83">
        <v>-0.64299999999999979</v>
      </c>
      <c r="V128" s="83">
        <v>-0.64700000000000024</v>
      </c>
      <c r="W128" s="83">
        <v>-0.64300000000000068</v>
      </c>
      <c r="X128" s="83">
        <v>-4.6929999999999996</v>
      </c>
      <c r="Y128" s="83">
        <v>-13.801</v>
      </c>
      <c r="AA128" s="83">
        <v>-20.342700000000001</v>
      </c>
      <c r="AB128" s="82">
        <v>6.54</v>
      </c>
      <c r="AD128" s="83">
        <v>-20.342700000000001</v>
      </c>
      <c r="AE128" s="82">
        <v>6.54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0.84283903675538663</v>
      </c>
      <c r="D129" s="9">
        <v>0.84283903675538663</v>
      </c>
      <c r="F129" s="60" t="s">
        <v>162</v>
      </c>
      <c r="G129" s="56"/>
      <c r="H129" s="88">
        <v>-15.856</v>
      </c>
      <c r="I129" s="88">
        <v>-24.018999999999998</v>
      </c>
      <c r="J129" s="88">
        <v>-24.018999999999998</v>
      </c>
      <c r="K129" s="108">
        <v>-17.358000000000001</v>
      </c>
      <c r="L129" s="108">
        <v>-17.358000000000001</v>
      </c>
      <c r="M129" s="88">
        <v>-0.27800000000000002</v>
      </c>
      <c r="N129" s="88">
        <v>-0.45199999999999996</v>
      </c>
      <c r="O129" s="88">
        <v>-0.64900000000000002</v>
      </c>
      <c r="P129" s="88">
        <v>0</v>
      </c>
      <c r="Q129" s="88">
        <v>0</v>
      </c>
      <c r="R129" s="88">
        <v>-0.57899999999999996</v>
      </c>
      <c r="S129" s="88">
        <v>-0.46400000000000019</v>
      </c>
      <c r="T129" s="88">
        <v>0</v>
      </c>
      <c r="U129" s="88">
        <v>-0.66100000000000003</v>
      </c>
      <c r="V129" s="88">
        <v>-0.81299999999999972</v>
      </c>
      <c r="W129" s="88">
        <v>-0.10799999999999965</v>
      </c>
      <c r="X129" s="88">
        <v>1.2739999999999996</v>
      </c>
      <c r="Y129" s="88">
        <v>-2.73</v>
      </c>
      <c r="Z129" s="56"/>
      <c r="AA129" s="88">
        <v>-17.358000000000001</v>
      </c>
      <c r="AB129" s="82">
        <v>14.63</v>
      </c>
      <c r="AC129" s="56"/>
      <c r="AD129" s="88">
        <v>-17.358000000000001</v>
      </c>
      <c r="AE129" s="82">
        <v>14.63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-1.0626520171097877</v>
      </c>
      <c r="D130" s="9">
        <v>-1.0626520171097877</v>
      </c>
      <c r="F130" s="60" t="s">
        <v>164</v>
      </c>
      <c r="G130" s="56"/>
      <c r="H130" s="88">
        <v>-6.125</v>
      </c>
      <c r="I130" s="88">
        <v>-8.2929999999999993</v>
      </c>
      <c r="J130" s="88">
        <v>-8.2929999999999993</v>
      </c>
      <c r="K130" s="108">
        <v>-11.923</v>
      </c>
      <c r="L130" s="108">
        <v>-11.923</v>
      </c>
      <c r="M130" s="88">
        <v>-14.047000000000001</v>
      </c>
      <c r="N130" s="88">
        <v>-0.78500000000000014</v>
      </c>
      <c r="O130" s="88">
        <v>-0.93399999999999928</v>
      </c>
      <c r="P130" s="88">
        <v>3.4960000000000004</v>
      </c>
      <c r="Q130" s="88">
        <v>-4</v>
      </c>
      <c r="R130" s="88">
        <v>-3.3850000000000016</v>
      </c>
      <c r="S130" s="88">
        <v>0.13000000000000256</v>
      </c>
      <c r="T130" s="88">
        <v>0.38499999999999801</v>
      </c>
      <c r="U130" s="88">
        <v>3.7050000000000001</v>
      </c>
      <c r="V130" s="88">
        <v>-1.8499999999999996</v>
      </c>
      <c r="W130" s="88">
        <v>-3.8509999999999991</v>
      </c>
      <c r="X130" s="88">
        <v>-3.4540000000000006</v>
      </c>
      <c r="Y130" s="88">
        <v>-24.59</v>
      </c>
      <c r="Z130" s="56"/>
      <c r="AA130" s="88">
        <v>-11.923</v>
      </c>
      <c r="AB130" s="82">
        <v>-12.67</v>
      </c>
      <c r="AC130" s="56"/>
      <c r="AD130" s="88">
        <v>-11.923</v>
      </c>
      <c r="AE130" s="82">
        <v>-12.67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1.0009154714678059</v>
      </c>
      <c r="D131" s="9">
        <v>1.0009154714678059</v>
      </c>
      <c r="F131" s="60" t="s">
        <v>168</v>
      </c>
      <c r="G131" s="56"/>
      <c r="H131" s="88">
        <v>12.675000000000001</v>
      </c>
      <c r="I131" s="88">
        <v>7.7069999999999999</v>
      </c>
      <c r="J131" s="88">
        <v>7.7069999999999999</v>
      </c>
      <c r="K131" s="108">
        <v>0</v>
      </c>
      <c r="L131" s="108">
        <v>0</v>
      </c>
      <c r="M131" s="88">
        <v>2.1059999999999999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1.1710000000000003</v>
      </c>
      <c r="Y131" s="88">
        <v>3.2770000000000001</v>
      </c>
      <c r="Z131" s="56"/>
      <c r="AA131" s="88">
        <v>0</v>
      </c>
      <c r="AB131" s="82">
        <v>3.28</v>
      </c>
      <c r="AC131" s="56"/>
      <c r="AD131" s="88">
        <v>0</v>
      </c>
      <c r="AE131" s="82">
        <v>3.28</v>
      </c>
    </row>
    <row r="132" spans="1:33" ht="18" customHeight="1" collapsed="1" x14ac:dyDescent="0.2">
      <c r="A132" s="57"/>
      <c r="B132" s="57"/>
      <c r="C132" s="9">
        <v>0.17895563676103962</v>
      </c>
      <c r="D132" s="9">
        <v>0.17895563676103962</v>
      </c>
      <c r="F132" s="128" t="s">
        <v>391</v>
      </c>
      <c r="H132" s="83">
        <v>-9.3060000000000009</v>
      </c>
      <c r="I132" s="83">
        <v>-24.604999999999997</v>
      </c>
      <c r="J132" s="83">
        <v>-24.604999999999997</v>
      </c>
      <c r="K132" s="108">
        <v>-29.280999999999999</v>
      </c>
      <c r="L132" s="108">
        <v>-29.280999999999999</v>
      </c>
      <c r="M132" s="83">
        <v>-12.219000000000001</v>
      </c>
      <c r="N132" s="83">
        <v>-1.2370000000000001</v>
      </c>
      <c r="O132" s="83">
        <v>-1.5829999999999993</v>
      </c>
      <c r="P132" s="83">
        <v>3.4960000000000004</v>
      </c>
      <c r="Q132" s="83">
        <v>-4</v>
      </c>
      <c r="R132" s="83">
        <v>-3.9640000000000013</v>
      </c>
      <c r="S132" s="83">
        <v>-0.33399999999999763</v>
      </c>
      <c r="T132" s="83">
        <v>0.38499999999999801</v>
      </c>
      <c r="U132" s="83">
        <v>3.044</v>
      </c>
      <c r="V132" s="83">
        <v>-2.6629999999999994</v>
      </c>
      <c r="W132" s="83">
        <v>-3.9589999999999987</v>
      </c>
      <c r="X132" s="83">
        <v>-1.0090000000000008</v>
      </c>
      <c r="Y132" s="83">
        <v>-24.042999999999999</v>
      </c>
      <c r="AA132" s="83">
        <v>-29.280999999999995</v>
      </c>
      <c r="AB132" s="82">
        <v>5.24</v>
      </c>
      <c r="AD132" s="83">
        <v>-29.280999999999995</v>
      </c>
      <c r="AE132" s="82">
        <v>5.24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-0.63156638013371547</v>
      </c>
      <c r="D133" s="9">
        <v>-0.63156638013371547</v>
      </c>
      <c r="F133" s="60" t="s">
        <v>166</v>
      </c>
      <c r="G133" s="56"/>
      <c r="H133" s="88">
        <v>-31.949000000000002</v>
      </c>
      <c r="I133" s="88">
        <v>-31.411000000000001</v>
      </c>
      <c r="J133" s="88">
        <v>-31.411000000000001</v>
      </c>
      <c r="K133" s="108">
        <v>-16.751999999999999</v>
      </c>
      <c r="L133" s="108">
        <v>-16.751999999999999</v>
      </c>
      <c r="M133" s="88">
        <v>-1.359</v>
      </c>
      <c r="N133" s="88">
        <v>-2.5310000000000001</v>
      </c>
      <c r="O133" s="88">
        <v>-1.9060000000000001</v>
      </c>
      <c r="P133" s="88">
        <v>-0.97399999999999931</v>
      </c>
      <c r="Q133" s="88">
        <v>-1.7759999999999998</v>
      </c>
      <c r="R133" s="88">
        <v>-2.418000000000001</v>
      </c>
      <c r="S133" s="88">
        <v>-1.8079999999999998</v>
      </c>
      <c r="T133" s="88">
        <v>-1.7129999999999992</v>
      </c>
      <c r="U133" s="88">
        <v>-3.093</v>
      </c>
      <c r="V133" s="88">
        <v>-3.2430000000000021</v>
      </c>
      <c r="W133" s="88">
        <v>-2.8349999999999973</v>
      </c>
      <c r="X133" s="88">
        <v>-3.6739999999999995</v>
      </c>
      <c r="Y133" s="88">
        <v>-27.33</v>
      </c>
      <c r="Z133" s="56"/>
      <c r="AA133" s="88">
        <v>-16.751999999999999</v>
      </c>
      <c r="AB133" s="82">
        <v>-10.58</v>
      </c>
      <c r="AC133" s="56"/>
      <c r="AD133" s="88">
        <v>-16.751999999999999</v>
      </c>
      <c r="AE133" s="82">
        <v>-10.58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-0.88235294117647045</v>
      </c>
      <c r="D134" s="9">
        <v>-0.88235294117647045</v>
      </c>
      <c r="F134" s="60" t="s">
        <v>160</v>
      </c>
      <c r="G134" s="56"/>
      <c r="H134" s="88">
        <v>-8.9999999999999993E-3</v>
      </c>
      <c r="I134" s="88">
        <v>-0.01</v>
      </c>
      <c r="J134" s="88">
        <v>-0.01</v>
      </c>
      <c r="K134" s="108">
        <v>0</v>
      </c>
      <c r="L134" s="108">
        <v>0</v>
      </c>
      <c r="M134" s="88">
        <v>0</v>
      </c>
      <c r="N134" s="88">
        <v>-0.02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-4.0000000000000001E-3</v>
      </c>
      <c r="W134" s="88">
        <v>-4.0000000000000001E-3</v>
      </c>
      <c r="X134" s="88">
        <v>-6.0000000000000019E-3</v>
      </c>
      <c r="Y134" s="88">
        <v>-3.4000000000000002E-2</v>
      </c>
      <c r="Z134" s="56"/>
      <c r="AA134" s="88">
        <v>0</v>
      </c>
      <c r="AB134" s="82">
        <v>-0.03</v>
      </c>
      <c r="AC134" s="56"/>
      <c r="AD134" s="88">
        <v>0</v>
      </c>
      <c r="AE134" s="82">
        <v>-0.03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-1.4359999999999999</v>
      </c>
      <c r="J136" s="88">
        <v>-1.4359999999999999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-0.83333333333333337</v>
      </c>
      <c r="D137" s="9">
        <v>-0.83333333333333337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-1.2E-2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-1.2E-2</v>
      </c>
      <c r="Z137" s="56"/>
      <c r="AA137" s="88">
        <v>0</v>
      </c>
      <c r="AB137" s="82">
        <v>-0.01</v>
      </c>
      <c r="AC137" s="56"/>
      <c r="AD137" s="88">
        <v>0</v>
      </c>
      <c r="AE137" s="82">
        <v>-0.01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-0.99995444398888422</v>
      </c>
      <c r="D138" s="9">
        <v>-0.99995444398888422</v>
      </c>
      <c r="F138" s="60" t="s">
        <v>172</v>
      </c>
      <c r="G138" s="56"/>
      <c r="H138" s="88">
        <v>-40.731999999999999</v>
      </c>
      <c r="I138" s="88">
        <v>-45.491</v>
      </c>
      <c r="J138" s="88">
        <v>-45.491</v>
      </c>
      <c r="K138" s="108">
        <v>0</v>
      </c>
      <c r="L138" s="108">
        <v>0</v>
      </c>
      <c r="M138" s="88">
        <v>-5.1310000000000002</v>
      </c>
      <c r="N138" s="88">
        <v>-3.1039999999999992</v>
      </c>
      <c r="O138" s="88">
        <v>0</v>
      </c>
      <c r="P138" s="88">
        <v>-5.9969999999999999</v>
      </c>
      <c r="Q138" s="88">
        <v>-0.97100000000000009</v>
      </c>
      <c r="R138" s="88">
        <v>-18.443999999999999</v>
      </c>
      <c r="S138" s="88">
        <v>1.7729999999999997</v>
      </c>
      <c r="T138" s="88">
        <v>-2.7789999999999999</v>
      </c>
      <c r="U138" s="88">
        <v>-2.017000000000003</v>
      </c>
      <c r="V138" s="88">
        <v>-3.0940000000000012</v>
      </c>
      <c r="W138" s="88">
        <v>-4.1379999999999981</v>
      </c>
      <c r="X138" s="88">
        <v>0</v>
      </c>
      <c r="Y138" s="88">
        <v>-43.902000000000001</v>
      </c>
      <c r="Z138" s="56"/>
      <c r="AA138" s="88">
        <v>0</v>
      </c>
      <c r="AB138" s="82">
        <v>-43.9</v>
      </c>
      <c r="AC138" s="56"/>
      <c r="AD138" s="88">
        <v>0</v>
      </c>
      <c r="AE138" s="82">
        <v>-43.9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0.99995444398888422</v>
      </c>
      <c r="D139" s="9">
        <v>0.99995444398888422</v>
      </c>
      <c r="F139" s="60" t="s">
        <v>174</v>
      </c>
      <c r="G139" s="56"/>
      <c r="H139" s="88">
        <v>42.133000000000003</v>
      </c>
      <c r="I139" s="88">
        <v>45.491</v>
      </c>
      <c r="J139" s="88">
        <v>45.491</v>
      </c>
      <c r="K139" s="108">
        <v>0</v>
      </c>
      <c r="L139" s="108">
        <v>0</v>
      </c>
      <c r="M139" s="88">
        <v>5.1310000000000002</v>
      </c>
      <c r="N139" s="88">
        <v>3.1039999999999992</v>
      </c>
      <c r="O139" s="88">
        <v>0</v>
      </c>
      <c r="P139" s="88">
        <v>5.9969999999999999</v>
      </c>
      <c r="Q139" s="88">
        <v>0.97100000000000009</v>
      </c>
      <c r="R139" s="88">
        <v>18.443999999999999</v>
      </c>
      <c r="S139" s="88">
        <v>-1.7719999999999985</v>
      </c>
      <c r="T139" s="88">
        <v>2.7790000000000035</v>
      </c>
      <c r="U139" s="88">
        <v>2.0169999999999959</v>
      </c>
      <c r="V139" s="88">
        <v>3.0960000000000036</v>
      </c>
      <c r="W139" s="88">
        <v>4.134999999999998</v>
      </c>
      <c r="X139" s="88">
        <v>0</v>
      </c>
      <c r="Y139" s="88">
        <v>43.902000000000001</v>
      </c>
      <c r="Z139" s="56"/>
      <c r="AA139" s="88">
        <v>0</v>
      </c>
      <c r="AB139" s="82">
        <v>43.9</v>
      </c>
      <c r="AC139" s="56"/>
      <c r="AD139" s="88">
        <v>0</v>
      </c>
      <c r="AE139" s="82">
        <v>43.9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-4.5220000000000002</v>
      </c>
      <c r="I140" s="83">
        <v>-4.0330000000000004</v>
      </c>
      <c r="J140" s="83">
        <v>-4.0330000000000004</v>
      </c>
      <c r="K140" s="108">
        <v>0</v>
      </c>
      <c r="L140" s="108">
        <v>0</v>
      </c>
      <c r="M140" s="83">
        <v>0</v>
      </c>
      <c r="N140" s="83">
        <v>-1.107</v>
      </c>
      <c r="O140" s="83">
        <v>0</v>
      </c>
      <c r="P140" s="83">
        <v>0</v>
      </c>
      <c r="Q140" s="83">
        <v>-1.1119999999999999</v>
      </c>
      <c r="R140" s="83">
        <v>0</v>
      </c>
      <c r="S140" s="83">
        <v>0</v>
      </c>
      <c r="T140" s="83">
        <v>-0.871</v>
      </c>
      <c r="U140" s="83">
        <v>0</v>
      </c>
      <c r="V140" s="83">
        <v>0</v>
      </c>
      <c r="W140" s="83">
        <v>-0.90300000000000002</v>
      </c>
      <c r="X140" s="83">
        <v>0</v>
      </c>
      <c r="Y140" s="83">
        <v>-3.9929999999999999</v>
      </c>
      <c r="AA140" s="83">
        <v>0</v>
      </c>
      <c r="AB140" s="82">
        <v>-3.99</v>
      </c>
      <c r="AD140" s="83">
        <v>0</v>
      </c>
      <c r="AE140" s="82">
        <v>-3.99</v>
      </c>
    </row>
    <row r="141" spans="1:33" ht="18" customHeight="1" x14ac:dyDescent="0.2">
      <c r="A141" s="57"/>
      <c r="B141" s="57"/>
      <c r="C141" s="9">
        <v>-0.63395415472779371</v>
      </c>
      <c r="D141" s="9">
        <v>-0.63395415472779371</v>
      </c>
      <c r="F141" s="128" t="s">
        <v>196</v>
      </c>
      <c r="H141" s="83">
        <v>-30.556999999999995</v>
      </c>
      <c r="I141" s="83">
        <v>-32.856999999999999</v>
      </c>
      <c r="J141" s="83">
        <v>-32.856999999999999</v>
      </c>
      <c r="K141" s="108">
        <v>-16.751999999999999</v>
      </c>
      <c r="L141" s="108">
        <v>-16.751999999999999</v>
      </c>
      <c r="M141" s="83">
        <v>-1.3710000000000004</v>
      </c>
      <c r="N141" s="83">
        <v>-2.5510000000000002</v>
      </c>
      <c r="O141" s="83">
        <v>-1.9060000000000001</v>
      </c>
      <c r="P141" s="83">
        <v>-0.97399999999999931</v>
      </c>
      <c r="Q141" s="83">
        <v>-1.7759999999999998</v>
      </c>
      <c r="R141" s="83">
        <v>-2.4180000000000028</v>
      </c>
      <c r="S141" s="83">
        <v>-1.8069999999999986</v>
      </c>
      <c r="T141" s="83">
        <v>-1.7129999999999956</v>
      </c>
      <c r="U141" s="83">
        <v>-3.0930000000000071</v>
      </c>
      <c r="V141" s="83">
        <v>-3.2449999999999992</v>
      </c>
      <c r="W141" s="83">
        <v>-2.841999999999997</v>
      </c>
      <c r="X141" s="83">
        <v>-3.6799999999999993</v>
      </c>
      <c r="Y141" s="83">
        <v>-27.375999999999991</v>
      </c>
      <c r="AA141" s="83">
        <v>-16.751999999999999</v>
      </c>
      <c r="AB141" s="82">
        <v>-10.62</v>
      </c>
      <c r="AD141" s="83">
        <v>-16.751999999999999</v>
      </c>
      <c r="AE141" s="82">
        <v>-10.62</v>
      </c>
    </row>
    <row r="142" spans="1:33" ht="18" customHeight="1" x14ac:dyDescent="0.2">
      <c r="A142" s="57"/>
      <c r="B142" s="57"/>
      <c r="C142" s="9">
        <v>0.10873106954977312</v>
      </c>
      <c r="D142" s="9">
        <v>0.10873106954977312</v>
      </c>
      <c r="F142" s="117" t="s">
        <v>72</v>
      </c>
      <c r="H142" s="296">
        <v>-402.06600000000003</v>
      </c>
      <c r="I142" s="296">
        <v>-391.04200000000003</v>
      </c>
      <c r="J142" s="296">
        <v>-391.04200000000003</v>
      </c>
      <c r="K142" s="111">
        <v>-396.20690000000002</v>
      </c>
      <c r="L142" s="111">
        <v>-396.20690000000002</v>
      </c>
      <c r="M142" s="296">
        <v>-42.069000000000003</v>
      </c>
      <c r="N142" s="296">
        <v>-35.922000000000004</v>
      </c>
      <c r="O142" s="296">
        <v>-27.908999999999992</v>
      </c>
      <c r="P142" s="296">
        <v>-11.919</v>
      </c>
      <c r="Q142" s="296">
        <v>-20.909000000000006</v>
      </c>
      <c r="R142" s="296">
        <v>-43.154999999999987</v>
      </c>
      <c r="S142" s="296">
        <v>-17.170999999999999</v>
      </c>
      <c r="T142" s="296">
        <v>-9.7790000000000052</v>
      </c>
      <c r="U142" s="296">
        <v>-28.645999999999997</v>
      </c>
      <c r="V142" s="296">
        <v>-32.546999999999997</v>
      </c>
      <c r="W142" s="296">
        <v>-48.817999999999998</v>
      </c>
      <c r="X142" s="296">
        <v>-34.283999999999992</v>
      </c>
      <c r="Y142" s="296">
        <v>-353.12799999999993</v>
      </c>
      <c r="AA142" s="296">
        <v>-396.20689999999996</v>
      </c>
      <c r="AB142" s="82">
        <v>43.08</v>
      </c>
      <c r="AD142" s="296">
        <v>-396.20689999999996</v>
      </c>
      <c r="AE142" s="82">
        <v>43.08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4.8263304410914032E-2</v>
      </c>
      <c r="I143" s="78">
        <v>4.5642278371887189E-2</v>
      </c>
      <c r="J143" s="78">
        <v>4.5642278371887189E-2</v>
      </c>
      <c r="K143" s="131">
        <v>4.3426792110403414E-2</v>
      </c>
      <c r="L143" s="131">
        <v>4.3426792110403414E-2</v>
      </c>
      <c r="M143" s="78">
        <v>4.1163767586994408E-2</v>
      </c>
      <c r="N143" s="78">
        <v>3.9355016827934367E-2</v>
      </c>
      <c r="O143" s="78">
        <v>4.3627376651717259E-2</v>
      </c>
      <c r="P143" s="78">
        <v>3.3044539014957228E-2</v>
      </c>
      <c r="Q143" s="78">
        <v>4.1032635359224467E-2</v>
      </c>
      <c r="R143" s="78">
        <v>6.6225622893762728E-2</v>
      </c>
      <c r="S143" s="78">
        <v>3.4698071610870761E-2</v>
      </c>
      <c r="T143" s="78">
        <v>1.9555575108686538E-2</v>
      </c>
      <c r="U143" s="78">
        <v>3.8082804774774881E-2</v>
      </c>
      <c r="V143" s="78">
        <v>3.6805049824269367E-2</v>
      </c>
      <c r="W143" s="78">
        <v>5.232110742664349E-2</v>
      </c>
      <c r="X143" s="78">
        <v>3.8154720038461869E-2</v>
      </c>
      <c r="Y143" s="78">
        <v>4.1256100155466255E-2</v>
      </c>
      <c r="AA143" s="78">
        <v>4.3426792110403407E-2</v>
      </c>
      <c r="AB143" s="79"/>
      <c r="AD143" s="78">
        <v>4.3426792110403407E-2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2.09796</v>
      </c>
      <c r="I145" s="96">
        <v>0.72900000000000009</v>
      </c>
      <c r="J145" s="96">
        <v>0.72900000000000009</v>
      </c>
      <c r="K145" s="134">
        <v>0.39200000000000002</v>
      </c>
      <c r="L145" s="134">
        <v>0.39200000000000002</v>
      </c>
      <c r="M145" s="96">
        <v>0.17616000000000001</v>
      </c>
      <c r="N145" s="96">
        <v>0.40007999999999994</v>
      </c>
      <c r="O145" s="96">
        <v>0.85224</v>
      </c>
      <c r="P145" s="96">
        <v>0.28823999999999994</v>
      </c>
      <c r="Q145" s="96">
        <v>0.51959999999999995</v>
      </c>
      <c r="R145" s="96">
        <v>3.1492800000000001</v>
      </c>
      <c r="S145" s="96">
        <v>0.57575999999999938</v>
      </c>
      <c r="T145" s="96">
        <v>2.0107200000000001</v>
      </c>
      <c r="U145" s="96">
        <v>3.3348000000000004</v>
      </c>
      <c r="V145" s="96">
        <v>2.853359999999999</v>
      </c>
      <c r="W145" s="96">
        <v>3.8911199999999999</v>
      </c>
      <c r="X145" s="96">
        <v>10.1364</v>
      </c>
      <c r="Y145" s="96">
        <v>2.3489800000000001</v>
      </c>
      <c r="AA145" s="96">
        <v>0.39200000000000002</v>
      </c>
      <c r="AB145" s="95">
        <v>1.96</v>
      </c>
      <c r="AD145" s="96">
        <v>0.39200000000000002</v>
      </c>
      <c r="AE145" s="95">
        <v>1.96</v>
      </c>
    </row>
    <row r="146" spans="1:33" ht="18" customHeight="1" collapsed="1" x14ac:dyDescent="0.2">
      <c r="A146" s="52" t="s">
        <v>86</v>
      </c>
      <c r="B146" s="52" t="s">
        <v>23</v>
      </c>
      <c r="C146" s="9">
        <v>-4.9923469387755093</v>
      </c>
      <c r="D146" s="9">
        <v>-4.9923469387755093</v>
      </c>
      <c r="F146" s="128" t="s">
        <v>90</v>
      </c>
      <c r="H146" s="83">
        <v>-104.898</v>
      </c>
      <c r="I146" s="83">
        <v>-36.450000000000003</v>
      </c>
      <c r="J146" s="83">
        <v>-36.450000000000003</v>
      </c>
      <c r="K146" s="108">
        <v>-19.600000000000001</v>
      </c>
      <c r="L146" s="108">
        <v>-19.600000000000001</v>
      </c>
      <c r="M146" s="83">
        <v>-0.73399999999999999</v>
      </c>
      <c r="N146" s="83">
        <v>-1.6669999999999998</v>
      </c>
      <c r="O146" s="83">
        <v>-3.5510000000000002</v>
      </c>
      <c r="P146" s="83">
        <v>-1.2009999999999996</v>
      </c>
      <c r="Q146" s="83">
        <v>-2.165</v>
      </c>
      <c r="R146" s="83">
        <v>-13.122000000000002</v>
      </c>
      <c r="S146" s="83">
        <v>-2.3989999999999974</v>
      </c>
      <c r="T146" s="83">
        <v>-8.3780000000000001</v>
      </c>
      <c r="U146" s="83">
        <v>-13.895000000000003</v>
      </c>
      <c r="V146" s="83">
        <v>-11.888999999999996</v>
      </c>
      <c r="W146" s="83">
        <v>-16.213000000000001</v>
      </c>
      <c r="X146" s="83">
        <v>-42.234999999999999</v>
      </c>
      <c r="Y146" s="83">
        <v>-117.449</v>
      </c>
      <c r="AA146" s="83">
        <v>-19.600000000000001</v>
      </c>
      <c r="AB146" s="82">
        <v>-97.85</v>
      </c>
      <c r="AD146" s="83">
        <v>-19.600000000000001</v>
      </c>
      <c r="AE146" s="82">
        <v>-97.85</v>
      </c>
    </row>
    <row r="147" spans="1:33" ht="18" customHeight="1" x14ac:dyDescent="0.2">
      <c r="A147" s="52" t="s">
        <v>87</v>
      </c>
      <c r="B147" s="52" t="s">
        <v>23</v>
      </c>
      <c r="C147" s="9">
        <v>0.41499999999999998</v>
      </c>
      <c r="D147" s="9">
        <v>0.41499999999999998</v>
      </c>
      <c r="F147" s="128" t="s">
        <v>91</v>
      </c>
      <c r="H147" s="83">
        <v>-7.13</v>
      </c>
      <c r="I147" s="83">
        <v>-1.8859999999999999</v>
      </c>
      <c r="J147" s="83">
        <v>-1.8859999999999999</v>
      </c>
      <c r="K147" s="108">
        <v>-4</v>
      </c>
      <c r="L147" s="108">
        <v>-4</v>
      </c>
      <c r="M147" s="83">
        <v>-6.8000000000000005E-2</v>
      </c>
      <c r="N147" s="83">
        <v>-0.78899999999999992</v>
      </c>
      <c r="O147" s="83">
        <v>-0.41999999999999993</v>
      </c>
      <c r="P147" s="83">
        <v>-0.78499999999999992</v>
      </c>
      <c r="Q147" s="83">
        <v>-0.12300000000000022</v>
      </c>
      <c r="R147" s="83">
        <v>0</v>
      </c>
      <c r="S147" s="83">
        <v>0</v>
      </c>
      <c r="T147" s="83">
        <v>0</v>
      </c>
      <c r="U147" s="83">
        <v>0</v>
      </c>
      <c r="V147" s="83">
        <v>-0.16000000000000014</v>
      </c>
      <c r="W147" s="83">
        <v>0</v>
      </c>
      <c r="X147" s="83">
        <v>0</v>
      </c>
      <c r="Y147" s="83">
        <v>-2.3450000000000002</v>
      </c>
      <c r="AA147" s="83">
        <v>-4</v>
      </c>
      <c r="AB147" s="82">
        <v>1.66</v>
      </c>
      <c r="AD147" s="83">
        <v>-4</v>
      </c>
      <c r="AE147" s="82">
        <v>1.66</v>
      </c>
    </row>
    <row r="148" spans="1:33" ht="18" customHeight="1" x14ac:dyDescent="0.2">
      <c r="A148" s="52" t="s">
        <v>88</v>
      </c>
      <c r="B148" s="52" t="s">
        <v>23</v>
      </c>
      <c r="C148" s="9">
        <v>-1.1014634146341462</v>
      </c>
      <c r="D148" s="9">
        <v>-1.1014634146341462</v>
      </c>
      <c r="F148" s="128" t="s">
        <v>92</v>
      </c>
      <c r="H148" s="83">
        <v>-32.710999999999999</v>
      </c>
      <c r="I148" s="83">
        <v>-35.609000000000002</v>
      </c>
      <c r="J148" s="83">
        <v>-35.609000000000002</v>
      </c>
      <c r="K148" s="108">
        <v>-20.5</v>
      </c>
      <c r="L148" s="108">
        <v>-20.5</v>
      </c>
      <c r="M148" s="83">
        <v>-3.996</v>
      </c>
      <c r="N148" s="83">
        <v>-5.18</v>
      </c>
      <c r="O148" s="83">
        <v>-0.59299999999999997</v>
      </c>
      <c r="P148" s="83">
        <v>-0.66099999999999959</v>
      </c>
      <c r="Q148" s="83">
        <v>-0.72799999999999976</v>
      </c>
      <c r="R148" s="83">
        <v>-5.1180000000000003</v>
      </c>
      <c r="S148" s="83">
        <v>-4.7669999999999995</v>
      </c>
      <c r="T148" s="83">
        <v>-2.4830000000000005</v>
      </c>
      <c r="U148" s="83">
        <v>-1.9529999999999994</v>
      </c>
      <c r="V148" s="83">
        <v>-8.11</v>
      </c>
      <c r="W148" s="83">
        <v>-9.2469999999999999</v>
      </c>
      <c r="X148" s="83">
        <v>-0.24500000000000455</v>
      </c>
      <c r="Y148" s="83">
        <v>-43.081000000000003</v>
      </c>
      <c r="AA148" s="83">
        <v>-20.5</v>
      </c>
      <c r="AB148" s="82">
        <v>-22.58</v>
      </c>
      <c r="AD148" s="83">
        <v>-20.5</v>
      </c>
      <c r="AE148" s="82">
        <v>-22.58</v>
      </c>
    </row>
    <row r="149" spans="1:33" ht="18" customHeight="1" x14ac:dyDescent="0.2">
      <c r="A149" s="52" t="s">
        <v>211</v>
      </c>
      <c r="B149" s="52" t="s">
        <v>23</v>
      </c>
      <c r="C149" s="9">
        <v>0.25600000000000001</v>
      </c>
      <c r="D149" s="9">
        <v>0.25600000000000001</v>
      </c>
      <c r="F149" s="126" t="s">
        <v>146</v>
      </c>
      <c r="G149" s="58"/>
      <c r="H149" s="87">
        <v>-7.4619999999999997</v>
      </c>
      <c r="I149" s="87">
        <v>-5.258</v>
      </c>
      <c r="J149" s="87">
        <v>-5.258</v>
      </c>
      <c r="K149" s="87">
        <v>-7.5</v>
      </c>
      <c r="L149" s="87">
        <v>-7.5</v>
      </c>
      <c r="M149" s="87">
        <v>0</v>
      </c>
      <c r="N149" s="87">
        <v>0</v>
      </c>
      <c r="O149" s="87">
        <v>0</v>
      </c>
      <c r="P149" s="87">
        <v>0</v>
      </c>
      <c r="Q149" s="87">
        <v>-5.48</v>
      </c>
      <c r="R149" s="87">
        <v>-4.4029999999999987</v>
      </c>
      <c r="S149" s="87">
        <v>0</v>
      </c>
      <c r="T149" s="87">
        <v>0</v>
      </c>
      <c r="U149" s="87">
        <v>-0.5</v>
      </c>
      <c r="V149" s="87">
        <v>0</v>
      </c>
      <c r="W149" s="87">
        <v>0</v>
      </c>
      <c r="X149" s="87">
        <v>4.802999999999999</v>
      </c>
      <c r="Y149" s="87">
        <v>-5.58</v>
      </c>
      <c r="Z149" s="58"/>
      <c r="AA149" s="87">
        <v>-7.5</v>
      </c>
      <c r="AB149" s="82">
        <v>1.92</v>
      </c>
      <c r="AC149" s="58"/>
      <c r="AD149" s="87">
        <v>-7.5</v>
      </c>
      <c r="AE149" s="82">
        <v>1.92</v>
      </c>
    </row>
    <row r="150" spans="1:33" ht="18" customHeight="1" x14ac:dyDescent="0.2">
      <c r="A150" s="52" t="s">
        <v>89</v>
      </c>
      <c r="B150" s="52" t="s">
        <v>23</v>
      </c>
      <c r="C150" s="9">
        <v>-0.66857142857142848</v>
      </c>
      <c r="D150" s="9">
        <v>-0.66857142857142848</v>
      </c>
      <c r="F150" s="128" t="s">
        <v>93</v>
      </c>
      <c r="H150" s="83">
        <v>-7.4180000000000001</v>
      </c>
      <c r="I150" s="83">
        <v>-11.945</v>
      </c>
      <c r="J150" s="83">
        <v>-11.945</v>
      </c>
      <c r="K150" s="108">
        <v>-7</v>
      </c>
      <c r="L150" s="108">
        <v>-7</v>
      </c>
      <c r="M150" s="83">
        <v>-0.18099999999999999</v>
      </c>
      <c r="N150" s="83">
        <v>-0.10199999999999998</v>
      </c>
      <c r="O150" s="83">
        <v>-0.18000000000000005</v>
      </c>
      <c r="P150" s="83">
        <v>-0.27299999999999996</v>
      </c>
      <c r="Q150" s="83">
        <v>-0.48</v>
      </c>
      <c r="R150" s="83">
        <v>-1.361</v>
      </c>
      <c r="S150" s="83">
        <v>-3.1000000000000139E-2</v>
      </c>
      <c r="T150" s="83">
        <v>-2.427</v>
      </c>
      <c r="U150" s="83">
        <v>-2.2969999999999997</v>
      </c>
      <c r="V150" s="83">
        <v>-2.2969999999999997</v>
      </c>
      <c r="W150" s="83">
        <v>-1.7810000000000006</v>
      </c>
      <c r="X150" s="83">
        <v>-0.27299999999999969</v>
      </c>
      <c r="Y150" s="83">
        <v>-11.683</v>
      </c>
      <c r="AA150" s="83">
        <v>-7</v>
      </c>
      <c r="AB150" s="82">
        <v>-4.68</v>
      </c>
      <c r="AD150" s="83">
        <v>-7</v>
      </c>
      <c r="AE150" s="82">
        <v>-4.68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1.0000417902962933</v>
      </c>
      <c r="D155" s="9">
        <v>1.0000417902962933</v>
      </c>
      <c r="F155" s="60" t="s">
        <v>152</v>
      </c>
      <c r="G155" s="56"/>
      <c r="H155" s="88">
        <v>10.528</v>
      </c>
      <c r="I155" s="88">
        <v>6.7</v>
      </c>
      <c r="J155" s="88">
        <v>6.7</v>
      </c>
      <c r="K155" s="108">
        <v>0</v>
      </c>
      <c r="L155" s="108">
        <v>0</v>
      </c>
      <c r="M155" s="88">
        <v>-7.0000000000000001E-3</v>
      </c>
      <c r="N155" s="88">
        <v>-1.2E-2</v>
      </c>
      <c r="O155" s="88">
        <v>5.2270000000000003</v>
      </c>
      <c r="P155" s="88">
        <v>0</v>
      </c>
      <c r="Q155" s="88">
        <v>0</v>
      </c>
      <c r="R155" s="88">
        <v>3.5619999999999994</v>
      </c>
      <c r="S155" s="88">
        <v>1.7400000000000002</v>
      </c>
      <c r="T155" s="88">
        <v>0</v>
      </c>
      <c r="U155" s="88">
        <v>2.4310000000000009</v>
      </c>
      <c r="V155" s="88">
        <v>-3.6280000000000001</v>
      </c>
      <c r="W155" s="88">
        <v>14.615999999999998</v>
      </c>
      <c r="X155" s="88">
        <v>0</v>
      </c>
      <c r="Y155" s="88">
        <v>23.928999999999998</v>
      </c>
      <c r="Z155" s="56"/>
      <c r="AA155" s="88">
        <v>0</v>
      </c>
      <c r="AB155" s="82">
        <v>23.93</v>
      </c>
      <c r="AC155" s="56"/>
      <c r="AD155" s="88">
        <v>0</v>
      </c>
      <c r="AE155" s="82">
        <v>23.93</v>
      </c>
    </row>
    <row r="156" spans="1:33" ht="18" customHeight="1" collapsed="1" x14ac:dyDescent="0.2">
      <c r="A156" s="57"/>
      <c r="B156" s="57"/>
      <c r="C156" s="9">
        <v>1.0000417902962933</v>
      </c>
      <c r="D156" s="9">
        <v>1.0000417902962933</v>
      </c>
      <c r="F156" s="128" t="s">
        <v>76</v>
      </c>
      <c r="H156" s="83">
        <v>10.528</v>
      </c>
      <c r="I156" s="83">
        <v>6.7</v>
      </c>
      <c r="J156" s="83">
        <v>6.7</v>
      </c>
      <c r="K156" s="108">
        <v>0</v>
      </c>
      <c r="L156" s="108">
        <v>0</v>
      </c>
      <c r="M156" s="83">
        <v>-7.0000000000000001E-3</v>
      </c>
      <c r="N156" s="83">
        <v>-1.2E-2</v>
      </c>
      <c r="O156" s="83">
        <v>5.2270000000000003</v>
      </c>
      <c r="P156" s="83">
        <v>0</v>
      </c>
      <c r="Q156" s="83">
        <v>0</v>
      </c>
      <c r="R156" s="83">
        <v>3.5619999999999994</v>
      </c>
      <c r="S156" s="83">
        <v>1.7400000000000002</v>
      </c>
      <c r="T156" s="83">
        <v>0</v>
      </c>
      <c r="U156" s="83">
        <v>2.4310000000000009</v>
      </c>
      <c r="V156" s="83">
        <v>-3.6280000000000001</v>
      </c>
      <c r="W156" s="83">
        <v>14.615999999999998</v>
      </c>
      <c r="X156" s="83">
        <v>0</v>
      </c>
      <c r="Y156" s="83">
        <v>23.928999999999998</v>
      </c>
      <c r="AA156" s="83">
        <v>0</v>
      </c>
      <c r="AB156" s="82">
        <v>23.93</v>
      </c>
      <c r="AD156" s="83">
        <v>0</v>
      </c>
      <c r="AE156" s="82">
        <v>23.93</v>
      </c>
    </row>
    <row r="157" spans="1:33" ht="18" customHeight="1" x14ac:dyDescent="0.2">
      <c r="A157" s="57"/>
      <c r="B157" s="57"/>
      <c r="C157" s="9">
        <v>-1.6656996587030717</v>
      </c>
      <c r="D157" s="9">
        <v>-1.6656996587030717</v>
      </c>
      <c r="F157" s="117" t="s">
        <v>281</v>
      </c>
      <c r="H157" s="296">
        <v>-149.09099999999998</v>
      </c>
      <c r="I157" s="296">
        <v>-84.447999999999993</v>
      </c>
      <c r="J157" s="296">
        <v>-84.447999999999993</v>
      </c>
      <c r="K157" s="111">
        <v>-58.6</v>
      </c>
      <c r="L157" s="111">
        <v>-58.6</v>
      </c>
      <c r="M157" s="296">
        <v>-4.9859999999999998</v>
      </c>
      <c r="N157" s="296">
        <v>-7.7499999999999991</v>
      </c>
      <c r="O157" s="296">
        <v>0.48300000000000054</v>
      </c>
      <c r="P157" s="296">
        <v>-2.9199999999999995</v>
      </c>
      <c r="Q157" s="296">
        <v>-8.9760000000000009</v>
      </c>
      <c r="R157" s="296">
        <v>-20.442</v>
      </c>
      <c r="S157" s="296">
        <v>-5.4569999999999972</v>
      </c>
      <c r="T157" s="296">
        <v>-13.288</v>
      </c>
      <c r="U157" s="296">
        <v>-16.214000000000002</v>
      </c>
      <c r="V157" s="296">
        <v>-26.083999999999996</v>
      </c>
      <c r="W157" s="296">
        <v>-12.625000000000002</v>
      </c>
      <c r="X157" s="296">
        <v>-37.950000000000003</v>
      </c>
      <c r="Y157" s="296">
        <v>-156.209</v>
      </c>
      <c r="AA157" s="296">
        <v>-58.6</v>
      </c>
      <c r="AB157" s="82">
        <v>-97.61</v>
      </c>
      <c r="AD157" s="296">
        <v>-58.6</v>
      </c>
      <c r="AE157" s="82">
        <v>-97.61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1.7896624728098328E-2</v>
      </c>
      <c r="I158" s="78">
        <v>9.8567394907685835E-3</v>
      </c>
      <c r="J158" s="78">
        <v>9.8567394907685835E-3</v>
      </c>
      <c r="K158" s="131">
        <v>6.4229321035793163E-3</v>
      </c>
      <c r="L158" s="131">
        <v>6.4229321035793163E-3</v>
      </c>
      <c r="M158" s="78">
        <v>4.8787122391488772E-3</v>
      </c>
      <c r="N158" s="78">
        <v>8.4906569906044015E-3</v>
      </c>
      <c r="O158" s="78">
        <v>-7.5502608200865194E-4</v>
      </c>
      <c r="P158" s="78">
        <v>8.0954823327187755E-3</v>
      </c>
      <c r="Q158" s="78">
        <v>1.7614851737739669E-2</v>
      </c>
      <c r="R158" s="78">
        <v>3.137027420216193E-2</v>
      </c>
      <c r="S158" s="78">
        <v>1.1027160723342942E-2</v>
      </c>
      <c r="T158" s="78">
        <v>2.6572704984581919E-2</v>
      </c>
      <c r="U158" s="78">
        <v>2.1555351414445301E-2</v>
      </c>
      <c r="V158" s="78">
        <v>2.9496510265654041E-2</v>
      </c>
      <c r="W158" s="78">
        <v>1.3530951314297476E-2</v>
      </c>
      <c r="X158" s="78">
        <v>4.2234617473446166E-2</v>
      </c>
      <c r="Y158" s="78">
        <v>1.8249966440455671E-2</v>
      </c>
      <c r="AA158" s="78">
        <v>6.4229321035793163E-3</v>
      </c>
      <c r="AB158" s="79"/>
      <c r="AD158" s="78">
        <v>6.4229321035793163E-3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-0.18363636363636363</v>
      </c>
      <c r="D160" s="9">
        <v>-0.18363636363636363</v>
      </c>
      <c r="F160" s="128" t="s">
        <v>194</v>
      </c>
      <c r="H160" s="83">
        <v>-11.234</v>
      </c>
      <c r="I160" s="83">
        <v>-12.226000000000001</v>
      </c>
      <c r="J160" s="83">
        <v>-12.226000000000001</v>
      </c>
      <c r="K160" s="108">
        <v>-11</v>
      </c>
      <c r="L160" s="108">
        <v>-11</v>
      </c>
      <c r="M160" s="83">
        <v>-1.4279999999999999</v>
      </c>
      <c r="N160" s="83">
        <v>-1.8810000000000002</v>
      </c>
      <c r="O160" s="83">
        <v>-0.48999999999999977</v>
      </c>
      <c r="P160" s="83">
        <v>-0.78900000000000015</v>
      </c>
      <c r="Q160" s="83">
        <v>-0.72299999999999986</v>
      </c>
      <c r="R160" s="83">
        <v>-1.6130000000000004</v>
      </c>
      <c r="S160" s="83">
        <v>-1.0259999999999998</v>
      </c>
      <c r="T160" s="83">
        <v>-1.0019999999999998</v>
      </c>
      <c r="U160" s="83">
        <v>-0.64100000000000001</v>
      </c>
      <c r="V160" s="83">
        <v>-0.82600000000000051</v>
      </c>
      <c r="W160" s="83">
        <v>-1.298</v>
      </c>
      <c r="X160" s="83">
        <v>-1.302999999999999</v>
      </c>
      <c r="Y160" s="83">
        <v>-13.02</v>
      </c>
      <c r="AA160" s="83">
        <v>-11</v>
      </c>
      <c r="AB160" s="82">
        <v>-2.02</v>
      </c>
      <c r="AD160" s="83">
        <v>-11</v>
      </c>
      <c r="AE160" s="82">
        <v>-2.02</v>
      </c>
    </row>
    <row r="161" spans="1:31" ht="18" customHeight="1" x14ac:dyDescent="0.2">
      <c r="A161" s="52" t="s">
        <v>82</v>
      </c>
      <c r="B161" s="52" t="s">
        <v>23</v>
      </c>
      <c r="C161" s="9">
        <v>-0.14499999999999999</v>
      </c>
      <c r="D161" s="9">
        <v>-0.14499999999999999</v>
      </c>
      <c r="F161" s="128" t="s">
        <v>101</v>
      </c>
      <c r="H161" s="83">
        <v>-4.3739999999999997</v>
      </c>
      <c r="I161" s="83">
        <v>-6.8010000000000002</v>
      </c>
      <c r="J161" s="83">
        <v>-6.8010000000000002</v>
      </c>
      <c r="K161" s="108">
        <v>-4</v>
      </c>
      <c r="L161" s="108">
        <v>-4</v>
      </c>
      <c r="M161" s="83">
        <v>-0.56200000000000006</v>
      </c>
      <c r="N161" s="83">
        <v>1.7000000000001014E-2</v>
      </c>
      <c r="O161" s="83">
        <v>-0.22499999999999998</v>
      </c>
      <c r="P161" s="83">
        <v>-6.5000000000000946E-2</v>
      </c>
      <c r="Q161" s="83">
        <v>-0.9830000000000001</v>
      </c>
      <c r="R161" s="83">
        <v>-8.9999999999999858E-2</v>
      </c>
      <c r="S161" s="83">
        <v>-0.20800000000000018</v>
      </c>
      <c r="T161" s="83">
        <v>-0.50300000000000011</v>
      </c>
      <c r="U161" s="83">
        <v>-0.4139999999999997</v>
      </c>
      <c r="V161" s="83">
        <v>0.74799999999999978</v>
      </c>
      <c r="W161" s="83">
        <v>-1.8259999999999996</v>
      </c>
      <c r="X161" s="83">
        <v>-0.46400000000000041</v>
      </c>
      <c r="Y161" s="83">
        <v>-4.5750000000000002</v>
      </c>
      <c r="AA161" s="83">
        <v>-4</v>
      </c>
      <c r="AB161" s="82">
        <v>-0.57999999999999996</v>
      </c>
      <c r="AD161" s="83">
        <v>-4</v>
      </c>
      <c r="AE161" s="82">
        <v>-0.57999999999999996</v>
      </c>
    </row>
    <row r="162" spans="1:31" ht="18" customHeight="1" x14ac:dyDescent="0.2">
      <c r="A162" s="52" t="s">
        <v>98</v>
      </c>
      <c r="B162" s="52" t="s">
        <v>23</v>
      </c>
      <c r="C162" s="9">
        <v>0.25495495495495496</v>
      </c>
      <c r="D162" s="9">
        <v>0.25495495495495496</v>
      </c>
      <c r="F162" s="128" t="s">
        <v>103</v>
      </c>
      <c r="H162" s="83">
        <v>-10.933</v>
      </c>
      <c r="I162" s="83">
        <v>-13.56</v>
      </c>
      <c r="J162" s="83">
        <v>-13.56</v>
      </c>
      <c r="K162" s="108">
        <v>-11.1</v>
      </c>
      <c r="L162" s="108">
        <v>-11.1</v>
      </c>
      <c r="M162" s="83">
        <v>-0.81100000000000005</v>
      </c>
      <c r="N162" s="83">
        <v>-2.859</v>
      </c>
      <c r="O162" s="83">
        <v>-1.1890000000000001</v>
      </c>
      <c r="P162" s="83">
        <v>0.33300000000000018</v>
      </c>
      <c r="Q162" s="83">
        <v>-0.13700000000000045</v>
      </c>
      <c r="R162" s="83">
        <v>-0.10499999999999954</v>
      </c>
      <c r="S162" s="83">
        <v>-0.68900000000000006</v>
      </c>
      <c r="T162" s="83">
        <v>-0.25</v>
      </c>
      <c r="U162" s="83">
        <v>-0.48300000000000054</v>
      </c>
      <c r="V162" s="83">
        <v>-1.4159999999999995</v>
      </c>
      <c r="W162" s="83">
        <v>-0.30100000000000016</v>
      </c>
      <c r="X162" s="83">
        <v>-0.36100000000000065</v>
      </c>
      <c r="Y162" s="83">
        <v>-8.2680000000000007</v>
      </c>
      <c r="AA162" s="83">
        <v>-11.1</v>
      </c>
      <c r="AB162" s="82">
        <v>2.83</v>
      </c>
      <c r="AD162" s="83">
        <v>-11.1</v>
      </c>
      <c r="AE162" s="82">
        <v>2.83</v>
      </c>
    </row>
    <row r="163" spans="1:31" ht="18" customHeight="1" x14ac:dyDescent="0.2">
      <c r="A163" s="52" t="s">
        <v>81</v>
      </c>
      <c r="B163" s="52" t="s">
        <v>23</v>
      </c>
      <c r="C163" s="9">
        <v>0.1560344827586207</v>
      </c>
      <c r="D163" s="9">
        <v>0.1560344827586207</v>
      </c>
      <c r="F163" s="128" t="s">
        <v>104</v>
      </c>
      <c r="H163" s="83">
        <v>-11.792</v>
      </c>
      <c r="I163" s="83">
        <v>-11.571999999999999</v>
      </c>
      <c r="J163" s="83">
        <v>-11.571999999999999</v>
      </c>
      <c r="K163" s="108">
        <v>-11.6</v>
      </c>
      <c r="L163" s="108">
        <v>-11.6</v>
      </c>
      <c r="M163" s="83">
        <v>-0.69799999999999995</v>
      </c>
      <c r="N163" s="83">
        <v>-0.76200000000000001</v>
      </c>
      <c r="O163" s="83">
        <v>-0.93400000000000016</v>
      </c>
      <c r="P163" s="83">
        <v>-0.67599999999999971</v>
      </c>
      <c r="Q163" s="83">
        <v>-7.0000000000001172E-3</v>
      </c>
      <c r="R163" s="83">
        <v>-1.4809999999999999</v>
      </c>
      <c r="S163" s="83">
        <v>-0.76700000000000035</v>
      </c>
      <c r="T163" s="83">
        <v>-0.74299999999999944</v>
      </c>
      <c r="U163" s="83">
        <v>-0.84700000000000042</v>
      </c>
      <c r="V163" s="83">
        <v>-1.1589999999999998</v>
      </c>
      <c r="W163" s="83">
        <v>-0.7029999999999994</v>
      </c>
      <c r="X163" s="83">
        <v>-1.0120000000000005</v>
      </c>
      <c r="Y163" s="83">
        <v>-9.7889999999999997</v>
      </c>
      <c r="AA163" s="83">
        <v>-11.6</v>
      </c>
      <c r="AB163" s="82">
        <v>1.81</v>
      </c>
      <c r="AD163" s="83">
        <v>-11.6</v>
      </c>
      <c r="AE163" s="82">
        <v>1.81</v>
      </c>
    </row>
    <row r="164" spans="1:31" ht="18" customHeight="1" x14ac:dyDescent="0.2">
      <c r="A164" s="52" t="s">
        <v>99</v>
      </c>
      <c r="B164" s="52" t="s">
        <v>23</v>
      </c>
      <c r="C164" s="9">
        <v>-1.5395141977420458E-2</v>
      </c>
      <c r="D164" s="9">
        <v>-1.5395141977420458E-2</v>
      </c>
      <c r="F164" s="128" t="s">
        <v>105</v>
      </c>
      <c r="H164" s="83">
        <v>-14.294</v>
      </c>
      <c r="I164" s="83">
        <v>-14.545</v>
      </c>
      <c r="J164" s="83">
        <v>-14.545</v>
      </c>
      <c r="K164" s="108">
        <v>-11.692</v>
      </c>
      <c r="L164" s="108">
        <v>-11.692</v>
      </c>
      <c r="M164" s="83">
        <v>-1.181</v>
      </c>
      <c r="N164" s="83">
        <v>-1.0569999999999999</v>
      </c>
      <c r="O164" s="83">
        <v>-1.0339999999999998</v>
      </c>
      <c r="P164" s="83">
        <v>-0.89100000000000046</v>
      </c>
      <c r="Q164" s="83">
        <v>-0.72100000000000009</v>
      </c>
      <c r="R164" s="83">
        <v>-0.66899999999999959</v>
      </c>
      <c r="S164" s="83">
        <v>-0.66500000000000004</v>
      </c>
      <c r="T164" s="83">
        <v>-1.3179999999999996</v>
      </c>
      <c r="U164" s="83">
        <v>-0.90000000000000036</v>
      </c>
      <c r="V164" s="83">
        <v>-1.0050000000000008</v>
      </c>
      <c r="W164" s="83">
        <v>-1.3309999999999995</v>
      </c>
      <c r="X164" s="83">
        <v>-1.1020000000000003</v>
      </c>
      <c r="Y164" s="83">
        <v>-11.874000000000001</v>
      </c>
      <c r="AA164" s="83">
        <v>-11.692</v>
      </c>
      <c r="AB164" s="82">
        <v>-0.18</v>
      </c>
      <c r="AD164" s="83">
        <v>-11.692</v>
      </c>
      <c r="AE164" s="82">
        <v>-0.18</v>
      </c>
    </row>
    <row r="165" spans="1:31" ht="18" customHeight="1" x14ac:dyDescent="0.2">
      <c r="A165" s="52" t="s">
        <v>132</v>
      </c>
      <c r="B165" s="52" t="s">
        <v>23</v>
      </c>
      <c r="C165" s="9">
        <v>-1.0035005834305717</v>
      </c>
      <c r="D165" s="9">
        <v>-1.0035005834305717</v>
      </c>
      <c r="F165" s="128" t="s">
        <v>133</v>
      </c>
      <c r="H165" s="83">
        <v>-0.60199999999999998</v>
      </c>
      <c r="I165" s="83">
        <v>-0.112</v>
      </c>
      <c r="J165" s="83">
        <v>-0.112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-0.67500000000000004</v>
      </c>
      <c r="V165" s="83">
        <v>0</v>
      </c>
      <c r="W165" s="83">
        <v>0</v>
      </c>
      <c r="X165" s="83">
        <v>-0.18199999999999994</v>
      </c>
      <c r="Y165" s="83">
        <v>-0.85699999999999998</v>
      </c>
      <c r="AA165" s="83">
        <v>0</v>
      </c>
      <c r="AB165" s="82">
        <v>-0.86</v>
      </c>
      <c r="AD165" s="83">
        <v>0</v>
      </c>
      <c r="AE165" s="82">
        <v>-0.86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-4.205128205128205E-2</v>
      </c>
      <c r="D169" s="9">
        <v>-4.205128205128205E-2</v>
      </c>
      <c r="F169" s="60" t="s">
        <v>100</v>
      </c>
      <c r="G169" s="56"/>
      <c r="H169" s="88">
        <v>-8.2279999999999998</v>
      </c>
      <c r="I169" s="88">
        <v>-7.6959999999999997</v>
      </c>
      <c r="J169" s="88">
        <v>-7.6959999999999997</v>
      </c>
      <c r="K169" s="108">
        <v>-9.75</v>
      </c>
      <c r="L169" s="108">
        <v>-9.75</v>
      </c>
      <c r="M169" s="88">
        <v>-1.214</v>
      </c>
      <c r="N169" s="88">
        <v>-0.28600000000000003</v>
      </c>
      <c r="O169" s="88">
        <v>-1.0569999999999999</v>
      </c>
      <c r="P169" s="88">
        <v>0</v>
      </c>
      <c r="Q169" s="88">
        <v>-0.17300000000000004</v>
      </c>
      <c r="R169" s="88">
        <v>-0.34699999999999998</v>
      </c>
      <c r="S169" s="88">
        <v>-0.55900000000000016</v>
      </c>
      <c r="T169" s="88">
        <v>-1.2999999999999998</v>
      </c>
      <c r="U169" s="88">
        <v>0</v>
      </c>
      <c r="V169" s="88">
        <v>0</v>
      </c>
      <c r="W169" s="88">
        <v>-2.3579999999999997</v>
      </c>
      <c r="X169" s="88">
        <v>-2.862000000000001</v>
      </c>
      <c r="Y169" s="88">
        <v>-10.156000000000001</v>
      </c>
      <c r="Z169" s="56"/>
      <c r="AA169" s="88">
        <v>-9.75</v>
      </c>
      <c r="AB169" s="82">
        <v>-0.41</v>
      </c>
      <c r="AC169" s="56"/>
      <c r="AD169" s="88">
        <v>-9.75</v>
      </c>
      <c r="AE169" s="82">
        <v>-0.41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-2.6499999999999995</v>
      </c>
      <c r="D170" s="9">
        <v>-2.6499999999999995</v>
      </c>
      <c r="F170" s="60" t="s">
        <v>182</v>
      </c>
      <c r="G170" s="56"/>
      <c r="H170" s="88">
        <v>-0.55000000000000004</v>
      </c>
      <c r="I170" s="88">
        <v>-0.39800000000000002</v>
      </c>
      <c r="J170" s="88">
        <v>-0.39800000000000002</v>
      </c>
      <c r="K170" s="108">
        <v>-0.2</v>
      </c>
      <c r="L170" s="108">
        <v>-0.2</v>
      </c>
      <c r="M170" s="88">
        <v>-0.218</v>
      </c>
      <c r="N170" s="88">
        <v>-0.14899999999999999</v>
      </c>
      <c r="O170" s="88">
        <v>0</v>
      </c>
      <c r="P170" s="88">
        <v>0</v>
      </c>
      <c r="Q170" s="88">
        <v>-2.0000000000000018E-2</v>
      </c>
      <c r="R170" s="88">
        <v>-9.3999999999999972E-2</v>
      </c>
      <c r="S170" s="88">
        <v>-3.3000000000000029E-2</v>
      </c>
      <c r="T170" s="88">
        <v>0</v>
      </c>
      <c r="U170" s="88">
        <v>-1.7000000000000015E-2</v>
      </c>
      <c r="V170" s="88">
        <v>0</v>
      </c>
      <c r="W170" s="88">
        <v>-6.4999999999999947E-2</v>
      </c>
      <c r="X170" s="88">
        <v>-0.13600000000000001</v>
      </c>
      <c r="Y170" s="88">
        <v>-0.73199999999999998</v>
      </c>
      <c r="Z170" s="56"/>
      <c r="AA170" s="88">
        <v>-0.20000000000000004</v>
      </c>
      <c r="AB170" s="82">
        <v>-0.53</v>
      </c>
      <c r="AC170" s="56"/>
      <c r="AD170" s="88">
        <v>-0.20000000000000004</v>
      </c>
      <c r="AE170" s="82">
        <v>-0.53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-3.8149999999999999</v>
      </c>
      <c r="D171" s="9">
        <v>-3.8149999999999999</v>
      </c>
      <c r="F171" s="60" t="s">
        <v>183</v>
      </c>
      <c r="G171" s="56"/>
      <c r="H171" s="88">
        <v>-2.605</v>
      </c>
      <c r="I171" s="88">
        <v>0</v>
      </c>
      <c r="J171" s="88">
        <v>0</v>
      </c>
      <c r="K171" s="108">
        <v>-2</v>
      </c>
      <c r="L171" s="108">
        <v>-2</v>
      </c>
      <c r="M171" s="88">
        <v>0</v>
      </c>
      <c r="N171" s="88">
        <v>0</v>
      </c>
      <c r="O171" s="88">
        <v>-4.3689999999999998</v>
      </c>
      <c r="P171" s="88">
        <v>0</v>
      </c>
      <c r="Q171" s="88">
        <v>0</v>
      </c>
      <c r="R171" s="88">
        <v>-3.6560000000000006</v>
      </c>
      <c r="S171" s="88">
        <v>0</v>
      </c>
      <c r="T171" s="88">
        <v>0</v>
      </c>
      <c r="U171" s="88">
        <v>0</v>
      </c>
      <c r="V171" s="88">
        <v>-1.5999999999999996</v>
      </c>
      <c r="W171" s="88">
        <v>0</v>
      </c>
      <c r="X171" s="88">
        <v>0</v>
      </c>
      <c r="Y171" s="88">
        <v>-9.625</v>
      </c>
      <c r="Z171" s="56"/>
      <c r="AA171" s="88">
        <v>-2</v>
      </c>
      <c r="AB171" s="82">
        <v>-7.63</v>
      </c>
      <c r="AC171" s="56"/>
      <c r="AD171" s="88">
        <v>-2</v>
      </c>
      <c r="AE171" s="82">
        <v>-7.63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-2.3E-2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-1.4285714285714286</v>
      </c>
      <c r="D174" s="9">
        <v>-1.4285714285714286</v>
      </c>
      <c r="F174" s="60" t="s">
        <v>84</v>
      </c>
      <c r="G174" s="56"/>
      <c r="H174" s="88">
        <v>-5.2999999999999999E-2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-7.0000000000000001E-3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-7.0000000000000001E-3</v>
      </c>
      <c r="Z174" s="56"/>
      <c r="AA174" s="88">
        <v>0</v>
      </c>
      <c r="AB174" s="82">
        <v>-0.01</v>
      </c>
      <c r="AC174" s="56"/>
      <c r="AD174" s="88">
        <v>0</v>
      </c>
      <c r="AE174" s="82">
        <v>-0.01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1</v>
      </c>
      <c r="D175" s="9">
        <v>1</v>
      </c>
      <c r="F175" s="60" t="s">
        <v>273</v>
      </c>
      <c r="G175" s="56"/>
      <c r="H175" s="88">
        <v>0</v>
      </c>
      <c r="I175" s="88">
        <v>-0.92500000000000004</v>
      </c>
      <c r="J175" s="88">
        <v>-0.92500000000000004</v>
      </c>
      <c r="K175" s="108">
        <v>-1</v>
      </c>
      <c r="L175" s="108">
        <v>-1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-1</v>
      </c>
      <c r="AB175" s="82">
        <v>1</v>
      </c>
      <c r="AC175" s="56"/>
      <c r="AD175" s="88">
        <v>-1</v>
      </c>
      <c r="AE175" s="82">
        <v>1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-6.7866666666666662</v>
      </c>
      <c r="D177" s="9">
        <v>-6.7866666666666662</v>
      </c>
      <c r="F177" s="60" t="s">
        <v>102</v>
      </c>
      <c r="G177" s="56"/>
      <c r="H177" s="88">
        <v>-0.54400000000000004</v>
      </c>
      <c r="I177" s="88">
        <v>-3.2370000000000001</v>
      </c>
      <c r="J177" s="88">
        <v>-3.2370000000000001</v>
      </c>
      <c r="K177" s="108">
        <v>-0.75</v>
      </c>
      <c r="L177" s="108">
        <v>-0.75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-1.855</v>
      </c>
      <c r="T177" s="88">
        <v>-0.6549999999999998</v>
      </c>
      <c r="U177" s="88">
        <v>-2.0339999999999998</v>
      </c>
      <c r="V177" s="88">
        <v>5.8999999999999275E-2</v>
      </c>
      <c r="W177" s="88">
        <v>-1.3559999999999999</v>
      </c>
      <c r="X177" s="88">
        <v>0</v>
      </c>
      <c r="Y177" s="88">
        <v>-5.8410000000000002</v>
      </c>
      <c r="Z177" s="56"/>
      <c r="AA177" s="88">
        <v>-0.75</v>
      </c>
      <c r="AB177" s="82">
        <v>-5.09</v>
      </c>
      <c r="AC177" s="56"/>
      <c r="AD177" s="88">
        <v>-0.75</v>
      </c>
      <c r="AE177" s="82">
        <v>-5.09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0.99704579025110784</v>
      </c>
      <c r="D180" s="9">
        <v>0.99704579025110784</v>
      </c>
      <c r="F180" s="60" t="s">
        <v>191</v>
      </c>
      <c r="G180" s="56"/>
      <c r="H180" s="88">
        <v>4.4408920985006301E-16</v>
      </c>
      <c r="I180" s="88">
        <v>3.86</v>
      </c>
      <c r="J180" s="88">
        <v>3.86</v>
      </c>
      <c r="K180" s="108">
        <v>0</v>
      </c>
      <c r="L180" s="108">
        <v>0</v>
      </c>
      <c r="M180" s="88">
        <v>0.57599999999999996</v>
      </c>
      <c r="N180" s="88">
        <v>0</v>
      </c>
      <c r="O180" s="88">
        <v>0</v>
      </c>
      <c r="P180" s="88">
        <v>9.9920072216264089E-16</v>
      </c>
      <c r="Q180" s="88">
        <v>0.77999999999999914</v>
      </c>
      <c r="R180" s="88">
        <v>-1.0000000000001119E-3</v>
      </c>
      <c r="S180" s="88">
        <v>1.0000000000001119E-3</v>
      </c>
      <c r="T180" s="88">
        <v>9.9999999999988987E-4</v>
      </c>
      <c r="U180" s="88">
        <v>-9.9999999999988987E-4</v>
      </c>
      <c r="V180" s="88">
        <v>9.9999999999988987E-4</v>
      </c>
      <c r="W180" s="88">
        <v>-2.0000000000000018E-3</v>
      </c>
      <c r="X180" s="88">
        <v>-9.9999999999988987E-4</v>
      </c>
      <c r="Y180" s="88">
        <v>1.3540000000000001</v>
      </c>
      <c r="Z180" s="56"/>
      <c r="AA180" s="88">
        <v>0</v>
      </c>
      <c r="AB180" s="82">
        <v>1.35</v>
      </c>
      <c r="AC180" s="56"/>
      <c r="AD180" s="88">
        <v>0</v>
      </c>
      <c r="AE180" s="82">
        <v>1.35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-1.0002994908655285</v>
      </c>
      <c r="D182" s="9">
        <v>-1.0002994908655285</v>
      </c>
      <c r="F182" s="60" t="s">
        <v>203</v>
      </c>
      <c r="G182" s="56"/>
      <c r="H182" s="88">
        <v>0</v>
      </c>
      <c r="I182" s="88">
        <v>-1.2</v>
      </c>
      <c r="J182" s="88">
        <v>-1.2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-1.67</v>
      </c>
      <c r="R182" s="88">
        <v>0</v>
      </c>
      <c r="S182" s="88">
        <v>-1.669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-3.339</v>
      </c>
      <c r="Z182" s="56"/>
      <c r="AA182" s="88">
        <v>0</v>
      </c>
      <c r="AB182" s="82">
        <v>-3.34</v>
      </c>
      <c r="AC182" s="56"/>
      <c r="AD182" s="88">
        <v>0</v>
      </c>
      <c r="AE182" s="82">
        <v>-3.34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-0.5</v>
      </c>
      <c r="I185" s="87">
        <v>-2.8809999999999998</v>
      </c>
      <c r="J185" s="87">
        <v>-2.8809999999999998</v>
      </c>
      <c r="K185" s="112">
        <v>0</v>
      </c>
      <c r="L185" s="112">
        <v>0</v>
      </c>
      <c r="M185" s="87">
        <v>0</v>
      </c>
      <c r="N185" s="87">
        <v>-7.3040000000000003</v>
      </c>
      <c r="O185" s="87">
        <v>0</v>
      </c>
      <c r="P185" s="87">
        <v>0</v>
      </c>
      <c r="Q185" s="87">
        <v>7.3040000000000003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1.0002545176889794</v>
      </c>
      <c r="D186" s="9">
        <v>1.0002545176889794</v>
      </c>
      <c r="F186" s="126" t="s">
        <v>190</v>
      </c>
      <c r="G186" s="58"/>
      <c r="H186" s="87">
        <v>15.099</v>
      </c>
      <c r="I186" s="87">
        <v>19.611000000000001</v>
      </c>
      <c r="J186" s="87">
        <v>19.611000000000001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15.715999999999999</v>
      </c>
      <c r="Y186" s="87">
        <v>15.715999999999999</v>
      </c>
      <c r="Z186" s="58"/>
      <c r="AA186" s="87">
        <v>0</v>
      </c>
      <c r="AB186" s="82">
        <v>15.72</v>
      </c>
      <c r="AC186" s="58"/>
      <c r="AD186" s="87">
        <v>0</v>
      </c>
      <c r="AE186" s="82">
        <v>15.72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-1.0006925207756234</v>
      </c>
      <c r="D187" s="9">
        <v>-1.0006925207756234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-2.8879999999999999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-2.8879999999999999</v>
      </c>
      <c r="Z187" s="58"/>
      <c r="AA187" s="87">
        <v>0</v>
      </c>
      <c r="AB187" s="82">
        <v>-2.89</v>
      </c>
      <c r="AC187" s="58"/>
      <c r="AD187" s="87">
        <v>0</v>
      </c>
      <c r="AE187" s="82">
        <v>-2.89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1.0999999999999999E-2</v>
      </c>
      <c r="J188" s="88">
        <v>1.0999999999999999E-2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-0.13284671532846717</v>
      </c>
      <c r="D189" s="9">
        <v>-0.13284671532846717</v>
      </c>
      <c r="F189" s="128" t="s">
        <v>195</v>
      </c>
      <c r="H189" s="83">
        <v>2.5959999999999983</v>
      </c>
      <c r="I189" s="83">
        <v>7.1450000000000005</v>
      </c>
      <c r="J189" s="83">
        <v>7.1450000000000005</v>
      </c>
      <c r="K189" s="108">
        <v>-13.7</v>
      </c>
      <c r="L189" s="108">
        <v>-13.7</v>
      </c>
      <c r="M189" s="83">
        <v>-0.85599999999999998</v>
      </c>
      <c r="N189" s="83">
        <v>-10.634</v>
      </c>
      <c r="O189" s="83">
        <v>-5.4260000000000002</v>
      </c>
      <c r="P189" s="83">
        <v>9.9920072216264089E-16</v>
      </c>
      <c r="Q189" s="83">
        <v>6.2209999999999992</v>
      </c>
      <c r="R189" s="83">
        <v>-4.0980000000000008</v>
      </c>
      <c r="S189" s="83">
        <v>-4.1150000000000002</v>
      </c>
      <c r="T189" s="83">
        <v>-1.9539999999999997</v>
      </c>
      <c r="U189" s="83">
        <v>-2.0519999999999996</v>
      </c>
      <c r="V189" s="83">
        <v>-1.5400000000000005</v>
      </c>
      <c r="W189" s="83">
        <v>-3.7809999999999997</v>
      </c>
      <c r="X189" s="83">
        <v>12.716999999999999</v>
      </c>
      <c r="Y189" s="83">
        <v>-15.518000000000001</v>
      </c>
      <c r="AA189" s="83">
        <v>-13.699999999999998</v>
      </c>
      <c r="AB189" s="82">
        <v>-1.82</v>
      </c>
      <c r="AD189" s="83">
        <v>-13.699999999999998</v>
      </c>
      <c r="AE189" s="82">
        <v>-1.82</v>
      </c>
    </row>
    <row r="190" spans="1:33" ht="18" customHeight="1" x14ac:dyDescent="0.2">
      <c r="A190" s="57"/>
      <c r="B190" s="57"/>
      <c r="C190" s="9">
        <v>-1.2838394725163254E-2</v>
      </c>
      <c r="D190" s="9">
        <v>-1.2838394725163254E-2</v>
      </c>
      <c r="F190" s="117" t="s">
        <v>94</v>
      </c>
      <c r="H190" s="296">
        <v>-50.632999999999996</v>
      </c>
      <c r="I190" s="296">
        <v>-51.671000000000006</v>
      </c>
      <c r="J190" s="296">
        <v>-51.671000000000006</v>
      </c>
      <c r="K190" s="111">
        <v>-63.091999999999999</v>
      </c>
      <c r="L190" s="111">
        <v>-63.091999999999999</v>
      </c>
      <c r="M190" s="296">
        <v>-5.5359999999999996</v>
      </c>
      <c r="N190" s="296">
        <v>-17.176000000000002</v>
      </c>
      <c r="O190" s="296">
        <v>-9.298</v>
      </c>
      <c r="P190" s="296">
        <v>-2.0880000000000001</v>
      </c>
      <c r="Q190" s="296">
        <v>3.6499999999999986</v>
      </c>
      <c r="R190" s="296">
        <v>-8.0560000000000009</v>
      </c>
      <c r="S190" s="296">
        <v>-7.4700000000000006</v>
      </c>
      <c r="T190" s="296">
        <v>-5.7699999999999987</v>
      </c>
      <c r="U190" s="296">
        <v>-6.0120000000000005</v>
      </c>
      <c r="V190" s="296">
        <v>-5.1980000000000013</v>
      </c>
      <c r="W190" s="296">
        <v>-9.2399999999999984</v>
      </c>
      <c r="X190" s="296">
        <v>8.2929999999999975</v>
      </c>
      <c r="Y190" s="296">
        <v>-63.901000000000003</v>
      </c>
      <c r="AA190" s="296">
        <v>-63.092000000000006</v>
      </c>
      <c r="AB190" s="82">
        <v>-0.81</v>
      </c>
      <c r="AD190" s="296">
        <v>-63.092000000000006</v>
      </c>
      <c r="AE190" s="82">
        <v>-0.81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6.0778973905722183E-3</v>
      </c>
      <c r="I191" s="78">
        <v>6.0310201097421327E-3</v>
      </c>
      <c r="J191" s="78">
        <v>6.0310201097421327E-3</v>
      </c>
      <c r="K191" s="131">
        <v>6.9152838272871367E-3</v>
      </c>
      <c r="L191" s="131">
        <v>6.9152838272871367E-3</v>
      </c>
      <c r="M191" s="78">
        <v>5.4168774480401489E-3</v>
      </c>
      <c r="N191" s="78">
        <v>1.8817487028467254E-2</v>
      </c>
      <c r="O191" s="78">
        <v>1.453464287891602E-2</v>
      </c>
      <c r="P191" s="78">
        <v>5.7888243529852076E-3</v>
      </c>
      <c r="Q191" s="78">
        <v>-7.1629020546735474E-3</v>
      </c>
      <c r="R191" s="78">
        <v>1.2362730113130639E-2</v>
      </c>
      <c r="S191" s="78">
        <v>1.509490390386143E-2</v>
      </c>
      <c r="T191" s="78">
        <v>1.1538569217417039E-2</v>
      </c>
      <c r="U191" s="78">
        <v>7.9925232949084202E-3</v>
      </c>
      <c r="V191" s="78">
        <v>5.8780424919824322E-3</v>
      </c>
      <c r="W191" s="78">
        <v>9.9030487242858321E-3</v>
      </c>
      <c r="X191" s="78">
        <v>-9.2292933519707229E-3</v>
      </c>
      <c r="Y191" s="78">
        <v>7.4655820440023167E-3</v>
      </c>
      <c r="AA191" s="78">
        <v>6.9152838272871376E-3</v>
      </c>
      <c r="AB191" s="79"/>
      <c r="AD191" s="78">
        <v>6.9152838272871376E-3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3.0837689333756788E-2</v>
      </c>
      <c r="D193" s="9">
        <v>3.0837689333756788E-2</v>
      </c>
      <c r="E193" s="26"/>
      <c r="F193" s="122" t="s">
        <v>282</v>
      </c>
      <c r="G193" s="26"/>
      <c r="H193" s="84">
        <v>-5693.4207399999996</v>
      </c>
      <c r="I193" s="84">
        <v>-5555.6926700000013</v>
      </c>
      <c r="J193" s="84">
        <v>-5555.6926700000013</v>
      </c>
      <c r="K193" s="130">
        <v>-5773.7789000000002</v>
      </c>
      <c r="L193" s="130">
        <v>-5773.7789000000002</v>
      </c>
      <c r="M193" s="84">
        <v>-531.2168099999999</v>
      </c>
      <c r="N193" s="84">
        <v>-483.94451999999995</v>
      </c>
      <c r="O193" s="84">
        <v>-463.60907999999995</v>
      </c>
      <c r="P193" s="84">
        <v>-247.27961000000002</v>
      </c>
      <c r="Q193" s="84">
        <v>-393.3130000000001</v>
      </c>
      <c r="R193" s="84">
        <v>-525.34875999999986</v>
      </c>
      <c r="S193" s="84">
        <v>-333.68159000000009</v>
      </c>
      <c r="T193" s="84">
        <v>-342.50390000000004</v>
      </c>
      <c r="U193" s="84">
        <v>-538.80517999999984</v>
      </c>
      <c r="V193" s="84">
        <v>-576.28923000000009</v>
      </c>
      <c r="W193" s="84">
        <v>-617.77920999999992</v>
      </c>
      <c r="X193" s="84">
        <v>-541.9615</v>
      </c>
      <c r="Y193" s="84">
        <v>-5595.7323899999992</v>
      </c>
      <c r="Z193" s="26"/>
      <c r="AA193" s="84">
        <v>-5773.7789000000002</v>
      </c>
      <c r="AB193" s="82">
        <v>178.05</v>
      </c>
      <c r="AC193" s="26"/>
      <c r="AD193" s="84">
        <v>-5773.7789000000002</v>
      </c>
      <c r="AE193" s="82">
        <v>178.05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0.68342833841715378</v>
      </c>
      <c r="I194" s="78">
        <v>0.64845840444963265</v>
      </c>
      <c r="J194" s="78">
        <v>0.64845840444963265</v>
      </c>
      <c r="K194" s="131">
        <v>0.63284283030339372</v>
      </c>
      <c r="L194" s="131">
        <v>0.63284283030339372</v>
      </c>
      <c r="M194" s="78">
        <v>0.51978619185491837</v>
      </c>
      <c r="N194" s="78">
        <v>0.53019444152292794</v>
      </c>
      <c r="O194" s="78">
        <v>0.72471417651353054</v>
      </c>
      <c r="P194" s="78">
        <v>0.68556428561527039</v>
      </c>
      <c r="Q194" s="78">
        <v>0.771852738583512</v>
      </c>
      <c r="R194" s="78">
        <v>0.8061997188614497</v>
      </c>
      <c r="S194" s="78">
        <v>0.67428266874667875</v>
      </c>
      <c r="T194" s="78">
        <v>0.68492286956417425</v>
      </c>
      <c r="U194" s="78">
        <v>0.71630288632191008</v>
      </c>
      <c r="V194" s="78">
        <v>0.651683836400892</v>
      </c>
      <c r="W194" s="78">
        <v>0.6621101317619924</v>
      </c>
      <c r="X194" s="78">
        <v>0.60314984552925155</v>
      </c>
      <c r="Y194" s="78">
        <v>0.65375188578936416</v>
      </c>
      <c r="AA194" s="78">
        <v>0.63284283030339372</v>
      </c>
      <c r="AB194" s="79"/>
      <c r="AD194" s="78">
        <v>0.63284283030339372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-0.11953599700335708</v>
      </c>
      <c r="D196" s="9">
        <v>-0.11953599700335708</v>
      </c>
      <c r="F196" s="123" t="s">
        <v>283</v>
      </c>
      <c r="H196" s="99">
        <v>2589.6962600000006</v>
      </c>
      <c r="I196" s="310">
        <v>3025.2903299999989</v>
      </c>
      <c r="J196" s="310">
        <v>3025.2903299999989</v>
      </c>
      <c r="K196" s="136">
        <v>3348.280099999999</v>
      </c>
      <c r="L196" s="136">
        <v>3348.280099999999</v>
      </c>
      <c r="M196" s="99">
        <v>-125.40380999999985</v>
      </c>
      <c r="N196" s="99">
        <v>484.17448000000019</v>
      </c>
      <c r="O196" s="99">
        <v>163.35591999999974</v>
      </c>
      <c r="P196" s="99">
        <v>-0.89160999999981527</v>
      </c>
      <c r="Q196" s="99">
        <v>208.74699999999973</v>
      </c>
      <c r="R196" s="99">
        <v>261.89124000000038</v>
      </c>
      <c r="S196" s="99">
        <v>272.87940999999984</v>
      </c>
      <c r="T196" s="99">
        <v>153.57109999999983</v>
      </c>
      <c r="U196" s="99">
        <v>275.85282000000041</v>
      </c>
      <c r="V196" s="99">
        <v>371.86377000000005</v>
      </c>
      <c r="W196" s="99">
        <v>378.54778999999996</v>
      </c>
      <c r="X196" s="99">
        <v>503.45050000000003</v>
      </c>
      <c r="Y196" s="99">
        <v>2948.0386100000014</v>
      </c>
      <c r="AA196" s="99">
        <v>3348.2800999999986</v>
      </c>
      <c r="AB196" s="82">
        <v>-400.24</v>
      </c>
      <c r="AD196" s="99">
        <v>3348.2800999999986</v>
      </c>
      <c r="AE196" s="82">
        <v>-400.24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0.31086264177569251</v>
      </c>
      <c r="I197" s="78">
        <v>0.35311077428419047</v>
      </c>
      <c r="J197" s="78">
        <v>0.35311077428419047</v>
      </c>
      <c r="K197" s="131">
        <v>0.36699276017177063</v>
      </c>
      <c r="L197" s="131">
        <v>0.36699276017177063</v>
      </c>
      <c r="M197" s="78">
        <v>-0.12270539564438419</v>
      </c>
      <c r="N197" s="78">
        <v>0.53044637848829068</v>
      </c>
      <c r="O197" s="78">
        <v>0.25535813716463446</v>
      </c>
      <c r="P197" s="78">
        <v>-2.4719222611896893E-3</v>
      </c>
      <c r="Q197" s="78">
        <v>0.40965323704299661</v>
      </c>
      <c r="R197" s="78">
        <v>0.40189805351453917</v>
      </c>
      <c r="S197" s="78">
        <v>0.55141746603646602</v>
      </c>
      <c r="T197" s="78">
        <v>0.30710411908923269</v>
      </c>
      <c r="U197" s="78">
        <v>0.36672656184567243</v>
      </c>
      <c r="V197" s="78">
        <v>0.42051385942454439</v>
      </c>
      <c r="W197" s="78">
        <v>0.40571181913860621</v>
      </c>
      <c r="X197" s="78">
        <v>0.56029089023228484</v>
      </c>
      <c r="Y197" s="78">
        <v>0.34442065244427406</v>
      </c>
      <c r="AA197" s="78">
        <v>0.36699276017177057</v>
      </c>
      <c r="AB197" s="79"/>
      <c r="AD197" s="78">
        <v>0.36699276017177057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5.3129999999999997</v>
      </c>
      <c r="I199" s="94">
        <v>5.6479999999999997</v>
      </c>
      <c r="J199" s="94">
        <v>5.6479999999999997</v>
      </c>
      <c r="K199" s="133">
        <v>6.33</v>
      </c>
      <c r="L199" s="133">
        <v>6.33</v>
      </c>
      <c r="M199" s="94">
        <v>6.3000000000000007</v>
      </c>
      <c r="N199" s="94">
        <v>6.3839999999999986</v>
      </c>
      <c r="O199" s="94">
        <v>5.8559999999999999</v>
      </c>
      <c r="P199" s="94">
        <v>5.5080000000000027</v>
      </c>
      <c r="Q199" s="94">
        <v>6.3840000000000003</v>
      </c>
      <c r="R199" s="94">
        <v>6.2999999999999972</v>
      </c>
      <c r="S199" s="94">
        <v>5.171999999999997</v>
      </c>
      <c r="T199" s="94">
        <v>4.4400000000000048</v>
      </c>
      <c r="U199" s="94">
        <v>4.1759999999999948</v>
      </c>
      <c r="V199" s="94">
        <v>4.3200000000000074</v>
      </c>
      <c r="W199" s="94">
        <v>4.3559999999999945</v>
      </c>
      <c r="X199" s="94">
        <v>4.3079999999999998</v>
      </c>
      <c r="Y199" s="94">
        <v>5.2919999999999998</v>
      </c>
      <c r="Z199" s="56"/>
      <c r="AA199" s="94">
        <v>6.33</v>
      </c>
      <c r="AB199" s="95">
        <v>-1.04</v>
      </c>
      <c r="AC199" s="56"/>
      <c r="AD199" s="94">
        <v>6.33</v>
      </c>
      <c r="AE199" s="95">
        <v>-1.04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0.66700000000000015</v>
      </c>
      <c r="J200" s="94">
        <v>0.66700000000000004</v>
      </c>
      <c r="K200" s="133">
        <v>1</v>
      </c>
      <c r="L200" s="133">
        <v>1</v>
      </c>
      <c r="M200" s="94">
        <v>0.996</v>
      </c>
      <c r="N200" s="94">
        <v>1.008</v>
      </c>
      <c r="O200" s="94">
        <v>0.996</v>
      </c>
      <c r="P200" s="94">
        <v>0.99600000000000044</v>
      </c>
      <c r="Q200" s="94">
        <v>1.0079999999999991</v>
      </c>
      <c r="R200" s="94">
        <v>0.99600000000000044</v>
      </c>
      <c r="S200" s="94">
        <v>0.99599999999999955</v>
      </c>
      <c r="T200" s="94">
        <v>1.0080000000000018</v>
      </c>
      <c r="U200" s="94">
        <v>0.99599999999999866</v>
      </c>
      <c r="V200" s="94">
        <v>0.99599999999999866</v>
      </c>
      <c r="W200" s="94">
        <v>1.0080000000000027</v>
      </c>
      <c r="X200" s="94">
        <v>0.99599999999999866</v>
      </c>
      <c r="Y200" s="94">
        <v>1</v>
      </c>
      <c r="Z200" s="56"/>
      <c r="AA200" s="94">
        <v>1</v>
      </c>
      <c r="AB200" s="95">
        <v>0</v>
      </c>
      <c r="AC200" s="56"/>
      <c r="AD200" s="94">
        <v>1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14.005000000000001</v>
      </c>
      <c r="I201" s="94">
        <v>13.792</v>
      </c>
      <c r="J201" s="94">
        <v>13.792</v>
      </c>
      <c r="K201" s="133">
        <v>13.64</v>
      </c>
      <c r="L201" s="133">
        <v>13.64</v>
      </c>
      <c r="M201" s="94">
        <v>13.548</v>
      </c>
      <c r="N201" s="94">
        <v>13.536000000000003</v>
      </c>
      <c r="O201" s="94">
        <v>10.799999999999997</v>
      </c>
      <c r="P201" s="94">
        <v>7.632000000000005</v>
      </c>
      <c r="Q201" s="94">
        <v>12.575999999999993</v>
      </c>
      <c r="R201" s="94">
        <v>12.600000000000009</v>
      </c>
      <c r="S201" s="94">
        <v>14.651999999999987</v>
      </c>
      <c r="T201" s="94">
        <v>14.664000000000001</v>
      </c>
      <c r="U201" s="94">
        <v>13.608000000000004</v>
      </c>
      <c r="V201" s="94">
        <v>14.112000000000009</v>
      </c>
      <c r="W201" s="94">
        <v>14.639999999999986</v>
      </c>
      <c r="X201" s="94">
        <v>14.376000000000005</v>
      </c>
      <c r="Y201" s="94">
        <v>13.061999999999999</v>
      </c>
      <c r="Z201" s="56"/>
      <c r="AA201" s="94">
        <v>13.64</v>
      </c>
      <c r="AB201" s="95">
        <v>-0.57999999999999996</v>
      </c>
      <c r="AC201" s="56"/>
      <c r="AD201" s="94">
        <v>13.64</v>
      </c>
      <c r="AE201" s="95">
        <v>-0.57999999999999996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19.318000000000001</v>
      </c>
      <c r="I202" s="96">
        <v>20.106999999999999</v>
      </c>
      <c r="J202" s="96">
        <v>20.106999999999999</v>
      </c>
      <c r="K202" s="134">
        <v>20.97</v>
      </c>
      <c r="L202" s="134">
        <v>20.97</v>
      </c>
      <c r="M202" s="96">
        <v>20.844000000000001</v>
      </c>
      <c r="N202" s="96">
        <v>20.927999999999997</v>
      </c>
      <c r="O202" s="96">
        <v>17.652000000000001</v>
      </c>
      <c r="P202" s="96">
        <v>14.136000000000003</v>
      </c>
      <c r="Q202" s="96">
        <v>19.967999999999989</v>
      </c>
      <c r="R202" s="96">
        <v>19.896000000000015</v>
      </c>
      <c r="S202" s="96">
        <v>20.819999999999993</v>
      </c>
      <c r="T202" s="96">
        <v>20.111999999999995</v>
      </c>
      <c r="U202" s="96">
        <v>18.78000000000003</v>
      </c>
      <c r="V202" s="96">
        <v>19.427999999999997</v>
      </c>
      <c r="W202" s="96">
        <v>20.003999999999962</v>
      </c>
      <c r="X202" s="96">
        <v>19.680000000000007</v>
      </c>
      <c r="Y202" s="96">
        <v>19.353999999999999</v>
      </c>
      <c r="AA202" s="96">
        <v>20.97</v>
      </c>
      <c r="AB202" s="95">
        <v>-1.62</v>
      </c>
      <c r="AD202" s="96">
        <v>20.97</v>
      </c>
      <c r="AE202" s="95">
        <v>-1.62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20.526</v>
      </c>
      <c r="I203" s="97">
        <v>20.468</v>
      </c>
      <c r="J203" s="97">
        <v>20.468</v>
      </c>
      <c r="K203" s="134">
        <v>20.97</v>
      </c>
      <c r="L203" s="134">
        <v>20.97</v>
      </c>
      <c r="M203" s="97">
        <v>20.904</v>
      </c>
      <c r="N203" s="97">
        <v>21.108000000000001</v>
      </c>
      <c r="O203" s="97">
        <v>19.020000000000003</v>
      </c>
      <c r="P203" s="97">
        <v>14.160000000000004</v>
      </c>
      <c r="Q203" s="97">
        <v>19.99199999999999</v>
      </c>
      <c r="R203" s="97">
        <v>20.268000000000001</v>
      </c>
      <c r="S203" s="97">
        <v>21.744</v>
      </c>
      <c r="T203" s="97">
        <v>21.024000000000001</v>
      </c>
      <c r="U203" s="97">
        <v>20.111999999999995</v>
      </c>
      <c r="V203" s="97">
        <v>20.783999999999992</v>
      </c>
      <c r="W203" s="97">
        <v>20.04000000000002</v>
      </c>
      <c r="X203" s="97">
        <v>20.915999999999997</v>
      </c>
      <c r="Y203" s="97">
        <v>20.006</v>
      </c>
      <c r="Z203" s="56"/>
      <c r="AA203" s="97">
        <v>20.97</v>
      </c>
      <c r="AB203" s="98">
        <v>-0.96</v>
      </c>
      <c r="AC203" s="56"/>
      <c r="AD203" s="97">
        <v>20.97</v>
      </c>
      <c r="AE203" s="98">
        <v>-0.96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1.2079999999999984</v>
      </c>
      <c r="I204" s="96">
        <v>0.36100000000000065</v>
      </c>
      <c r="J204" s="96">
        <v>0.36100000000000065</v>
      </c>
      <c r="K204" s="134">
        <v>0</v>
      </c>
      <c r="L204" s="134">
        <v>0</v>
      </c>
      <c r="M204" s="96">
        <v>5.9999999999998721E-2</v>
      </c>
      <c r="N204" s="96">
        <v>0.18000000000000327</v>
      </c>
      <c r="O204" s="96">
        <v>1.3680000000000021</v>
      </c>
      <c r="P204" s="96">
        <v>2.4000000000000909E-2</v>
      </c>
      <c r="Q204" s="96">
        <v>2.4000000000000909E-2</v>
      </c>
      <c r="R204" s="96">
        <v>0.37199999999998568</v>
      </c>
      <c r="S204" s="96">
        <v>0.92400000000000659</v>
      </c>
      <c r="T204" s="96">
        <v>0.91200000000000614</v>
      </c>
      <c r="U204" s="96">
        <v>1.3319999999999652</v>
      </c>
      <c r="V204" s="96">
        <v>1.3559999999999945</v>
      </c>
      <c r="W204" s="96">
        <v>3.6000000000058208E-2</v>
      </c>
      <c r="X204" s="96">
        <v>1.23599999999999</v>
      </c>
      <c r="Y204" s="96">
        <v>0.65200000000000102</v>
      </c>
      <c r="AA204" s="96">
        <v>0</v>
      </c>
      <c r="AB204" s="95">
        <v>0.65</v>
      </c>
      <c r="AD204" s="96">
        <v>0</v>
      </c>
      <c r="AE204" s="95">
        <v>0.65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5.8852187469550739E-2</v>
      </c>
      <c r="I205" s="90">
        <v>1.7637287473128819E-2</v>
      </c>
      <c r="J205" s="90">
        <v>1.7637287473128819E-2</v>
      </c>
      <c r="K205" s="135">
        <v>0</v>
      </c>
      <c r="L205" s="135">
        <v>0</v>
      </c>
      <c r="M205" s="90">
        <v>2.8702640642938541E-3</v>
      </c>
      <c r="N205" s="90">
        <v>8.5275724843662717E-3</v>
      </c>
      <c r="O205" s="90">
        <v>7.1924290220820294E-2</v>
      </c>
      <c r="P205" s="90">
        <v>1.6949152542373518E-3</v>
      </c>
      <c r="Q205" s="90">
        <v>1.2004801920768768E-3</v>
      </c>
      <c r="R205" s="90">
        <v>1.8354055654232565E-2</v>
      </c>
      <c r="S205" s="90">
        <v>4.2494481236203391E-2</v>
      </c>
      <c r="T205" s="90">
        <v>4.3378995433790243E-2</v>
      </c>
      <c r="U205" s="90">
        <v>6.6229116945105693E-2</v>
      </c>
      <c r="V205" s="90">
        <v>6.5242494226327705E-2</v>
      </c>
      <c r="W205" s="90">
        <v>1.7964071856316453E-3</v>
      </c>
      <c r="X205" s="90">
        <v>5.9093516924841757E-2</v>
      </c>
      <c r="Y205" s="90">
        <v>3.2590222933120118E-2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3.3956936110130599E-2</v>
      </c>
      <c r="D206" s="9">
        <v>3.3956936110130599E-2</v>
      </c>
      <c r="F206" s="128" t="s">
        <v>73</v>
      </c>
      <c r="H206" s="83">
        <v>-998.63726999999994</v>
      </c>
      <c r="I206" s="83">
        <v>-1060.4548400000001</v>
      </c>
      <c r="J206" s="83">
        <v>-1060.4548400000001</v>
      </c>
      <c r="K206" s="108">
        <v>-1133.2</v>
      </c>
      <c r="L206" s="108">
        <v>-1133.2</v>
      </c>
      <c r="M206" s="83">
        <v>-102.17783</v>
      </c>
      <c r="N206" s="83">
        <v>-93.167460000000005</v>
      </c>
      <c r="O206" s="83">
        <v>-89.894969999999972</v>
      </c>
      <c r="P206" s="83">
        <v>-76.035720000000026</v>
      </c>
      <c r="Q206" s="83">
        <v>-86.559939999999983</v>
      </c>
      <c r="R206" s="83">
        <v>-105.27300000000002</v>
      </c>
      <c r="S206" s="83">
        <v>-97.234270000000038</v>
      </c>
      <c r="T206" s="83">
        <v>-86.98962999999992</v>
      </c>
      <c r="U206" s="83">
        <v>-87.680479999999989</v>
      </c>
      <c r="V206" s="83">
        <v>-87.598450000000071</v>
      </c>
      <c r="W206" s="83">
        <v>-88.579579999999964</v>
      </c>
      <c r="X206" s="83">
        <v>-93.529499999999985</v>
      </c>
      <c r="Y206" s="83">
        <v>-1094.72083</v>
      </c>
      <c r="AA206" s="83">
        <v>-1133.2</v>
      </c>
      <c r="AB206" s="82">
        <v>38.479999999999997</v>
      </c>
      <c r="AD206" s="83">
        <v>-1133.2</v>
      </c>
      <c r="AE206" s="82">
        <v>38.479999999999997</v>
      </c>
    </row>
    <row r="207" spans="1:37" ht="18" customHeight="1" x14ac:dyDescent="0.2">
      <c r="A207" s="52" t="s">
        <v>225</v>
      </c>
      <c r="B207" s="52" t="s">
        <v>27</v>
      </c>
      <c r="C207" s="9">
        <v>-1.000591965122223</v>
      </c>
      <c r="D207" s="9">
        <v>-1.000591965122223</v>
      </c>
      <c r="F207" s="126" t="s">
        <v>226</v>
      </c>
      <c r="G207" s="58"/>
      <c r="H207" s="87">
        <v>1.6588400000000001</v>
      </c>
      <c r="I207" s="87">
        <v>-0.69344000000000094</v>
      </c>
      <c r="J207" s="87">
        <v>-0.69344000000000094</v>
      </c>
      <c r="K207" s="87">
        <v>0</v>
      </c>
      <c r="L207" s="87">
        <v>0</v>
      </c>
      <c r="M207" s="87">
        <v>-8.9806100000000004</v>
      </c>
      <c r="N207" s="87">
        <v>-5.303329999999999</v>
      </c>
      <c r="O207" s="87">
        <v>4.2360699999999998</v>
      </c>
      <c r="P207" s="87">
        <v>2.8771999999999993</v>
      </c>
      <c r="Q207" s="87">
        <v>-5.5763699999999998</v>
      </c>
      <c r="R207" s="87">
        <v>2.4125099999999993</v>
      </c>
      <c r="S207" s="87">
        <v>9.230500000000001</v>
      </c>
      <c r="T207" s="87">
        <v>19.496369999999999</v>
      </c>
      <c r="U207" s="87">
        <v>-4.443069999999997</v>
      </c>
      <c r="V207" s="87">
        <v>-6.2006000000000006</v>
      </c>
      <c r="W207" s="87">
        <v>-6.7191799999999997</v>
      </c>
      <c r="X207" s="87">
        <v>-7.4656799999999999</v>
      </c>
      <c r="Y207" s="87">
        <v>-6.4361899999999999</v>
      </c>
      <c r="Z207" s="58"/>
      <c r="AA207" s="87">
        <v>0</v>
      </c>
      <c r="AB207" s="82">
        <v>-6.44</v>
      </c>
      <c r="AC207" s="58"/>
      <c r="AD207" s="87">
        <v>0</v>
      </c>
      <c r="AE207" s="82">
        <v>-6.44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-2.2204460492503101E-16</v>
      </c>
      <c r="J208" s="83">
        <v>-2.2204460492503101E-16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1.0075255993749228</v>
      </c>
      <c r="D209" s="9">
        <v>1.0075255993749228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0.2384</v>
      </c>
      <c r="W209" s="83">
        <v>0.24793999999999999</v>
      </c>
      <c r="X209" s="83">
        <v>0</v>
      </c>
      <c r="Y209" s="83">
        <v>0.48633999999999999</v>
      </c>
      <c r="AA209" s="83">
        <v>0</v>
      </c>
      <c r="AB209" s="82">
        <v>0.49</v>
      </c>
      <c r="AD209" s="83">
        <v>0</v>
      </c>
      <c r="AE209" s="82">
        <v>0.49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-2.9576500000000001</v>
      </c>
      <c r="P210" s="83">
        <v>-10.42492</v>
      </c>
      <c r="Q210" s="83">
        <v>-1.574189999999998</v>
      </c>
      <c r="R210" s="83">
        <v>2.16282</v>
      </c>
      <c r="S210" s="83">
        <v>10.42492</v>
      </c>
      <c r="T210" s="83">
        <v>1.5741899999999989</v>
      </c>
      <c r="U210" s="83">
        <v>0.79483000000000015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-1.0002165919140642</v>
      </c>
      <c r="D211" s="9">
        <v>-1.0002165919140642</v>
      </c>
      <c r="F211" s="128" t="s">
        <v>74</v>
      </c>
      <c r="H211" s="83">
        <v>-9.9788800000000002</v>
      </c>
      <c r="I211" s="83">
        <v>-7.9682899999999997</v>
      </c>
      <c r="J211" s="83">
        <v>-7.9682899999999997</v>
      </c>
      <c r="K211" s="108">
        <v>0</v>
      </c>
      <c r="L211" s="108">
        <v>0</v>
      </c>
      <c r="M211" s="83">
        <v>-0.16922000000000001</v>
      </c>
      <c r="N211" s="83">
        <v>-0.16900000000000001</v>
      </c>
      <c r="O211" s="83">
        <v>-2.4579999999999997</v>
      </c>
      <c r="P211" s="83">
        <v>0</v>
      </c>
      <c r="Q211" s="83">
        <v>0</v>
      </c>
      <c r="R211" s="83">
        <v>-2.9539999999999997</v>
      </c>
      <c r="S211" s="83">
        <v>-0.47000000000000064</v>
      </c>
      <c r="T211" s="83">
        <v>0</v>
      </c>
      <c r="U211" s="83">
        <v>-0.14299999999999979</v>
      </c>
      <c r="V211" s="83">
        <v>0</v>
      </c>
      <c r="W211" s="83">
        <v>-1.8550000000000004</v>
      </c>
      <c r="X211" s="83">
        <v>0</v>
      </c>
      <c r="Y211" s="83">
        <v>-8.2182200000000005</v>
      </c>
      <c r="AA211" s="83">
        <v>0</v>
      </c>
      <c r="AB211" s="82">
        <v>-8.2200000000000006</v>
      </c>
      <c r="AD211" s="83">
        <v>0</v>
      </c>
      <c r="AE211" s="82">
        <v>-8.2200000000000006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0.15974545454545455</v>
      </c>
      <c r="I212" s="96">
        <v>0.31534568181818179</v>
      </c>
      <c r="J212" s="96">
        <v>0.31534568181818179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0.29769545454545454</v>
      </c>
      <c r="Q212" s="96">
        <v>0.47596363636363631</v>
      </c>
      <c r="R212" s="96">
        <v>0.71092636363636375</v>
      </c>
      <c r="S212" s="96">
        <v>0.99952363636363617</v>
      </c>
      <c r="T212" s="96">
        <v>0</v>
      </c>
      <c r="U212" s="96">
        <v>0.93025090909090935</v>
      </c>
      <c r="V212" s="96">
        <v>0</v>
      </c>
      <c r="W212" s="96">
        <v>0</v>
      </c>
      <c r="X212" s="96">
        <v>0</v>
      </c>
      <c r="Y212" s="96">
        <v>0.28453000000000001</v>
      </c>
      <c r="AA212" s="96">
        <v>0</v>
      </c>
      <c r="AB212" s="95">
        <v>0.28000000000000003</v>
      </c>
      <c r="AD212" s="96">
        <v>0</v>
      </c>
      <c r="AE212" s="95">
        <v>0.28000000000000003</v>
      </c>
    </row>
    <row r="213" spans="1:31" ht="18" customHeight="1" collapsed="1" x14ac:dyDescent="0.2">
      <c r="A213" s="52" t="s">
        <v>25</v>
      </c>
      <c r="B213" s="52" t="s">
        <v>27</v>
      </c>
      <c r="C213" s="9">
        <v>-1.0000543160491144</v>
      </c>
      <c r="D213" s="9">
        <v>-1.0000543160491144</v>
      </c>
      <c r="F213" s="128" t="s">
        <v>75</v>
      </c>
      <c r="H213" s="83">
        <v>-7.0288000000000004</v>
      </c>
      <c r="I213" s="83">
        <v>-13.875209999999999</v>
      </c>
      <c r="J213" s="83">
        <v>-13.875209999999999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-1.09155</v>
      </c>
      <c r="Q213" s="83">
        <v>-1.7451999999999999</v>
      </c>
      <c r="R213" s="83">
        <v>-2.6067300000000002</v>
      </c>
      <c r="S213" s="83">
        <v>-3.6649199999999995</v>
      </c>
      <c r="T213" s="83">
        <v>0</v>
      </c>
      <c r="U213" s="83">
        <v>-3.4109200000000008</v>
      </c>
      <c r="V213" s="83">
        <v>0</v>
      </c>
      <c r="W213" s="83">
        <v>0</v>
      </c>
      <c r="X213" s="83">
        <v>0</v>
      </c>
      <c r="Y213" s="83">
        <v>-12.51932</v>
      </c>
      <c r="AA213" s="83">
        <v>0</v>
      </c>
      <c r="AB213" s="82">
        <v>-12.52</v>
      </c>
      <c r="AD213" s="83">
        <v>0</v>
      </c>
      <c r="AE213" s="82">
        <v>-12.52</v>
      </c>
    </row>
    <row r="214" spans="1:31" ht="18" customHeight="1" x14ac:dyDescent="0.2">
      <c r="A214" s="57"/>
      <c r="B214" s="57"/>
      <c r="C214" s="9">
        <v>1.0404165195905399E-2</v>
      </c>
      <c r="D214" s="9">
        <v>1.0404165195905399E-2</v>
      </c>
      <c r="F214" s="117" t="s">
        <v>280</v>
      </c>
      <c r="H214" s="296">
        <v>-1013.9861099999999</v>
      </c>
      <c r="I214" s="296">
        <v>-1082.9917800000001</v>
      </c>
      <c r="J214" s="296">
        <v>-1082.9917800000001</v>
      </c>
      <c r="K214" s="111">
        <v>-1133.2</v>
      </c>
      <c r="L214" s="111">
        <v>-1133.2</v>
      </c>
      <c r="M214" s="296">
        <v>-111.32765999999999</v>
      </c>
      <c r="N214" s="296">
        <v>-98.639790000000005</v>
      </c>
      <c r="O214" s="296">
        <v>-91.074549999999974</v>
      </c>
      <c r="P214" s="296">
        <v>-84.674990000000022</v>
      </c>
      <c r="Q214" s="296">
        <v>-95.455699999999979</v>
      </c>
      <c r="R214" s="296">
        <v>-106.25840000000002</v>
      </c>
      <c r="S214" s="296">
        <v>-81.713770000000025</v>
      </c>
      <c r="T214" s="296">
        <v>-65.91906999999992</v>
      </c>
      <c r="U214" s="296">
        <v>-94.882639999999981</v>
      </c>
      <c r="V214" s="296">
        <v>-93.560650000000066</v>
      </c>
      <c r="W214" s="296">
        <v>-96.905819999999963</v>
      </c>
      <c r="X214" s="296">
        <v>-100.99517999999999</v>
      </c>
      <c r="Y214" s="296">
        <v>-1121.40822</v>
      </c>
      <c r="AA214" s="296">
        <v>-1133.2</v>
      </c>
      <c r="AB214" s="82">
        <v>11.79</v>
      </c>
      <c r="AD214" s="296">
        <v>-1133.2</v>
      </c>
      <c r="AE214" s="82">
        <v>11.79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0.12171713175291755</v>
      </c>
      <c r="I215" s="78">
        <v>0.12640640211850801</v>
      </c>
      <c r="J215" s="78">
        <v>0.12640640211850801</v>
      </c>
      <c r="K215" s="131">
        <v>0.12420591569583757</v>
      </c>
      <c r="L215" s="131">
        <v>0.12420591569583757</v>
      </c>
      <c r="M215" s="78">
        <v>0.10893213345323001</v>
      </c>
      <c r="N215" s="78">
        <v>0.10806666096970971</v>
      </c>
      <c r="O215" s="78">
        <v>0.14236782744762105</v>
      </c>
      <c r="P215" s="78">
        <v>0.23475509779730797</v>
      </c>
      <c r="Q215" s="78">
        <v>0.18732598072884982</v>
      </c>
      <c r="R215" s="78">
        <v>0.16306404188841619</v>
      </c>
      <c r="S215" s="78">
        <v>0.16512202219173164</v>
      </c>
      <c r="T215" s="78">
        <v>0.13182179409753178</v>
      </c>
      <c r="U215" s="78">
        <v>0.1261396724022637</v>
      </c>
      <c r="V215" s="78">
        <v>0.10580097658281962</v>
      </c>
      <c r="W215" s="78">
        <v>0.10385963821719398</v>
      </c>
      <c r="X215" s="78">
        <v>0.11239770208068091</v>
      </c>
      <c r="Y215" s="78">
        <v>0.1310146174743525</v>
      </c>
      <c r="AA215" s="78">
        <v>0.12420591569583757</v>
      </c>
      <c r="AB215" s="79"/>
      <c r="AD215" s="78">
        <v>0.12420591569583757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4.1669999999999998</v>
      </c>
      <c r="I217" s="96">
        <v>5.2370000000000001</v>
      </c>
      <c r="J217" s="96">
        <v>5.2370000000000001</v>
      </c>
      <c r="K217" s="134">
        <v>7</v>
      </c>
      <c r="L217" s="134">
        <v>7</v>
      </c>
      <c r="M217" s="96">
        <v>4.9799999999999995</v>
      </c>
      <c r="N217" s="96">
        <v>8.0280000000000022</v>
      </c>
      <c r="O217" s="96">
        <v>8.0399999999999991</v>
      </c>
      <c r="P217" s="96">
        <v>7.9799999999999969</v>
      </c>
      <c r="Q217" s="96">
        <v>8.0279999999999987</v>
      </c>
      <c r="R217" s="96">
        <v>7.9920000000000044</v>
      </c>
      <c r="S217" s="96">
        <v>7.9799999999999898</v>
      </c>
      <c r="T217" s="96">
        <v>7.0320000000000107</v>
      </c>
      <c r="U217" s="96">
        <v>6.9839999999999947</v>
      </c>
      <c r="V217" s="96">
        <v>6.9839999999999947</v>
      </c>
      <c r="W217" s="96">
        <v>7.0320000000000107</v>
      </c>
      <c r="X217" s="96">
        <v>5.9879999999999995</v>
      </c>
      <c r="Y217" s="96">
        <v>7.2540000000000004</v>
      </c>
      <c r="AA217" s="96">
        <v>7</v>
      </c>
      <c r="AB217" s="95">
        <v>0.25</v>
      </c>
      <c r="AD217" s="96">
        <v>7</v>
      </c>
      <c r="AE217" s="95">
        <v>0.25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-6734.5812335013206</v>
      </c>
      <c r="I218" s="161">
        <v>-6451.9763223219397</v>
      </c>
      <c r="J218" s="161">
        <v>-6451.9763223219397</v>
      </c>
      <c r="K218" s="162">
        <v>-5517.1428571428569</v>
      </c>
      <c r="L218" s="162">
        <v>-5517.1428571428569</v>
      </c>
      <c r="M218" s="161">
        <v>-809.43775100401626</v>
      </c>
      <c r="N218" s="161">
        <v>-357.12506228201283</v>
      </c>
      <c r="O218" s="161">
        <v>-647.7611940298508</v>
      </c>
      <c r="P218" s="161">
        <v>-0.37593984962407456</v>
      </c>
      <c r="Q218" s="161">
        <v>-223.8415545590434</v>
      </c>
      <c r="R218" s="161">
        <v>-300.67567567567551</v>
      </c>
      <c r="S218" s="161">
        <v>-318.79699248120352</v>
      </c>
      <c r="T218" s="161">
        <v>-372.58248009101175</v>
      </c>
      <c r="U218" s="161">
        <v>-346.93585337915272</v>
      </c>
      <c r="V218" s="161">
        <v>-390.89347079037822</v>
      </c>
      <c r="W218" s="161">
        <v>-165.2445961319678</v>
      </c>
      <c r="X218" s="161">
        <v>-990.81496325985347</v>
      </c>
      <c r="Y218" s="161">
        <v>-4648.6076647366963</v>
      </c>
      <c r="AA218" s="161">
        <v>-5517.1428571428578</v>
      </c>
      <c r="AB218" s="163">
        <v>868.54</v>
      </c>
      <c r="AD218" s="161">
        <v>-5517.1428571428578</v>
      </c>
      <c r="AE218" s="163">
        <v>868.54</v>
      </c>
    </row>
    <row r="219" spans="1:31" ht="18" customHeight="1" x14ac:dyDescent="0.2">
      <c r="A219" s="52" t="s">
        <v>70</v>
      </c>
      <c r="B219" s="52" t="s">
        <v>27</v>
      </c>
      <c r="C219" s="9">
        <v>0.11078191420842456</v>
      </c>
      <c r="D219" s="9">
        <v>0.11078191420842456</v>
      </c>
      <c r="F219" s="128" t="s">
        <v>414</v>
      </c>
      <c r="H219" s="83">
        <v>-10.756</v>
      </c>
      <c r="I219" s="83">
        <v>-12.250999999999999</v>
      </c>
      <c r="J219" s="83">
        <v>-12.250999999999999</v>
      </c>
      <c r="K219" s="108">
        <v>-15.526</v>
      </c>
      <c r="L219" s="108">
        <v>-15.526</v>
      </c>
      <c r="M219" s="83">
        <v>-0.55300000000000005</v>
      </c>
      <c r="N219" s="83">
        <v>-1.786</v>
      </c>
      <c r="O219" s="83">
        <v>-1.1099999999999999</v>
      </c>
      <c r="P219" s="83">
        <v>-1.0730000000000004</v>
      </c>
      <c r="Q219" s="83">
        <v>-0.48599999999999977</v>
      </c>
      <c r="R219" s="83">
        <v>-2.4470000000000001</v>
      </c>
      <c r="S219" s="83">
        <v>-1.5570000000000004</v>
      </c>
      <c r="T219" s="83">
        <v>-0.95599999999999952</v>
      </c>
      <c r="U219" s="83">
        <v>-1.1180000000000003</v>
      </c>
      <c r="V219" s="83">
        <v>-1.2669999999999995</v>
      </c>
      <c r="W219" s="83">
        <v>1.2370000000000001</v>
      </c>
      <c r="X219" s="83">
        <v>-2.6910000000000007</v>
      </c>
      <c r="Y219" s="83">
        <v>-13.807</v>
      </c>
      <c r="AA219" s="83">
        <v>-15.526000000000002</v>
      </c>
      <c r="AB219" s="82">
        <v>1.72</v>
      </c>
      <c r="AD219" s="83">
        <v>-15.526000000000002</v>
      </c>
      <c r="AE219" s="82">
        <v>1.72</v>
      </c>
    </row>
    <row r="220" spans="1:31" ht="18" customHeight="1" x14ac:dyDescent="0.2">
      <c r="A220" s="52" t="s">
        <v>71</v>
      </c>
      <c r="B220" s="52" t="s">
        <v>27</v>
      </c>
      <c r="C220" s="9">
        <v>0.26704545454545453</v>
      </c>
      <c r="D220" s="9">
        <v>0.26704545454545453</v>
      </c>
      <c r="F220" s="128" t="s">
        <v>209</v>
      </c>
      <c r="H220" s="83">
        <v>-6.694</v>
      </c>
      <c r="I220" s="83">
        <v>-9.4060000000000006</v>
      </c>
      <c r="J220" s="83">
        <v>-9.4060000000000006</v>
      </c>
      <c r="K220" s="108">
        <v>-10.56</v>
      </c>
      <c r="L220" s="108">
        <v>-10.56</v>
      </c>
      <c r="M220" s="83">
        <v>-0.86699999999999999</v>
      </c>
      <c r="N220" s="83">
        <v>-0.87800000000000011</v>
      </c>
      <c r="O220" s="83">
        <v>-0.81999999999999984</v>
      </c>
      <c r="P220" s="83">
        <v>0.2370000000000001</v>
      </c>
      <c r="Q220" s="83">
        <v>-0.45500000000000007</v>
      </c>
      <c r="R220" s="83">
        <v>-1.069</v>
      </c>
      <c r="S220" s="83">
        <v>-0.61700000000000044</v>
      </c>
      <c r="T220" s="83">
        <v>-0.5829999999999993</v>
      </c>
      <c r="U220" s="83">
        <v>-0.66600000000000037</v>
      </c>
      <c r="V220" s="83">
        <v>-0.80100000000000016</v>
      </c>
      <c r="W220" s="83">
        <v>-0.56799999999999962</v>
      </c>
      <c r="X220" s="83">
        <v>-0.65399999999999991</v>
      </c>
      <c r="Y220" s="83">
        <v>-7.7409999999999997</v>
      </c>
      <c r="AA220" s="83">
        <v>-10.56</v>
      </c>
      <c r="AB220" s="82">
        <v>2.82</v>
      </c>
      <c r="AD220" s="83">
        <v>-10.56</v>
      </c>
      <c r="AE220" s="82">
        <v>2.82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-1.0481099656357389</v>
      </c>
      <c r="D221" s="9">
        <v>-1.0481099656357389</v>
      </c>
      <c r="F221" s="60" t="s">
        <v>158</v>
      </c>
      <c r="G221" s="56"/>
      <c r="H221" s="88">
        <v>-0.25600000000000001</v>
      </c>
      <c r="I221" s="88">
        <v>-5.6000000000000001E-2</v>
      </c>
      <c r="J221" s="88">
        <v>-5.6000000000000001E-2</v>
      </c>
      <c r="K221" s="108">
        <v>-0.58199999999999996</v>
      </c>
      <c r="L221" s="108">
        <v>-0.58199999999999996</v>
      </c>
      <c r="M221" s="88">
        <v>7.0000000000000001E-3</v>
      </c>
      <c r="N221" s="88">
        <v>-0.22600000000000001</v>
      </c>
      <c r="O221" s="88">
        <v>-0.12799999999999997</v>
      </c>
      <c r="P221" s="88">
        <v>-0.129</v>
      </c>
      <c r="Q221" s="88">
        <v>-0.18800000000000006</v>
      </c>
      <c r="R221" s="88">
        <v>-0.22699999999999998</v>
      </c>
      <c r="S221" s="88">
        <v>-0.18599999999999994</v>
      </c>
      <c r="T221" s="88">
        <v>-0.15900000000000003</v>
      </c>
      <c r="U221" s="88">
        <v>0.11899999999999999</v>
      </c>
      <c r="V221" s="88">
        <v>-7.4999999999999956E-2</v>
      </c>
      <c r="W221" s="88">
        <v>0</v>
      </c>
      <c r="X221" s="88">
        <v>0</v>
      </c>
      <c r="Y221" s="88">
        <v>-1.1919999999999999</v>
      </c>
      <c r="Z221" s="56"/>
      <c r="AA221" s="88">
        <v>-0.58199999999999996</v>
      </c>
      <c r="AB221" s="82">
        <v>-0.61</v>
      </c>
      <c r="AC221" s="56"/>
      <c r="AD221" s="88">
        <v>-0.58199999999999996</v>
      </c>
      <c r="AE221" s="82">
        <v>-0.61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0.75011720581340835</v>
      </c>
      <c r="D222" s="9">
        <v>0.75011720581340835</v>
      </c>
      <c r="F222" s="60" t="s">
        <v>176</v>
      </c>
      <c r="G222" s="56"/>
      <c r="H222" s="88">
        <v>-4.5919999999999996</v>
      </c>
      <c r="I222" s="88">
        <v>-3.6179999999999999</v>
      </c>
      <c r="J222" s="88">
        <v>-3.6179999999999999</v>
      </c>
      <c r="K222" s="108">
        <v>-4.266</v>
      </c>
      <c r="L222" s="108">
        <v>-4.266</v>
      </c>
      <c r="M222" s="88">
        <v>-0.27200000000000002</v>
      </c>
      <c r="N222" s="88">
        <v>-0.185</v>
      </c>
      <c r="O222" s="88">
        <v>-0.14099999999999996</v>
      </c>
      <c r="P222" s="88">
        <v>-0.14600000000000002</v>
      </c>
      <c r="Q222" s="88">
        <v>-0.17400000000000004</v>
      </c>
      <c r="R222" s="88">
        <v>1.8330000000000002</v>
      </c>
      <c r="S222" s="88">
        <v>-0.1160000000000001</v>
      </c>
      <c r="T222" s="88">
        <v>-0.11599999999999999</v>
      </c>
      <c r="U222" s="88">
        <v>-0.42900000000000005</v>
      </c>
      <c r="V222" s="88">
        <v>-0.27100000000000002</v>
      </c>
      <c r="W222" s="88">
        <v>-0.76100000000000001</v>
      </c>
      <c r="X222" s="88">
        <v>-0.28600000000000003</v>
      </c>
      <c r="Y222" s="88">
        <v>-1.0640000000000001</v>
      </c>
      <c r="Z222" s="56"/>
      <c r="AA222" s="88">
        <v>-4.266</v>
      </c>
      <c r="AB222" s="82">
        <v>3.2</v>
      </c>
      <c r="AC222" s="56"/>
      <c r="AD222" s="88">
        <v>-4.266</v>
      </c>
      <c r="AE222" s="82">
        <v>3.2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-0.44642857142857134</v>
      </c>
      <c r="D223" s="9">
        <v>-0.44642857142857134</v>
      </c>
      <c r="F223" s="60" t="s">
        <v>178</v>
      </c>
      <c r="G223" s="56"/>
      <c r="H223" s="88">
        <v>-0.56100000000000005</v>
      </c>
      <c r="I223" s="88">
        <v>-1.4239999999999999</v>
      </c>
      <c r="J223" s="88">
        <v>-1.4239999999999999</v>
      </c>
      <c r="K223" s="108">
        <v>-0.78400000000000003</v>
      </c>
      <c r="L223" s="108">
        <v>-0.78400000000000003</v>
      </c>
      <c r="M223" s="88">
        <v>-7.1999999999999995E-2</v>
      </c>
      <c r="N223" s="88">
        <v>-2.4000000000000007E-2</v>
      </c>
      <c r="O223" s="88">
        <v>-0.158</v>
      </c>
      <c r="P223" s="88">
        <v>-0.18</v>
      </c>
      <c r="Q223" s="88">
        <v>-9.0000000000000024E-2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-0.60699999999999998</v>
      </c>
      <c r="X223" s="88">
        <v>0</v>
      </c>
      <c r="Y223" s="88">
        <v>-1.131</v>
      </c>
      <c r="Z223" s="56"/>
      <c r="AA223" s="88">
        <v>-0.78400000000000014</v>
      </c>
      <c r="AB223" s="82">
        <v>-0.35</v>
      </c>
      <c r="AC223" s="56"/>
      <c r="AD223" s="88">
        <v>-0.78400000000000014</v>
      </c>
      <c r="AE223" s="82">
        <v>-0.35</v>
      </c>
    </row>
    <row r="224" spans="1:31" ht="18" customHeight="1" collapsed="1" x14ac:dyDescent="0.2">
      <c r="A224" s="57"/>
      <c r="B224" s="57"/>
      <c r="C224" s="9">
        <v>0.39950284090909088</v>
      </c>
      <c r="D224" s="9">
        <v>0.39950284090909088</v>
      </c>
      <c r="F224" s="128" t="s">
        <v>158</v>
      </c>
      <c r="H224" s="83">
        <v>-5.4089999999999998</v>
      </c>
      <c r="I224" s="83">
        <v>-5.0979999999999999</v>
      </c>
      <c r="J224" s="83">
        <v>-5.0979999999999999</v>
      </c>
      <c r="K224" s="108">
        <v>-5.6319999999999997</v>
      </c>
      <c r="L224" s="108">
        <v>-5.6319999999999997</v>
      </c>
      <c r="M224" s="83">
        <v>-0.33700000000000002</v>
      </c>
      <c r="N224" s="83">
        <v>-0.43500000000000005</v>
      </c>
      <c r="O224" s="83">
        <v>-0.42699999999999994</v>
      </c>
      <c r="P224" s="83">
        <v>-0.45500000000000002</v>
      </c>
      <c r="Q224" s="83">
        <v>-0.45200000000000012</v>
      </c>
      <c r="R224" s="83">
        <v>1.6060000000000003</v>
      </c>
      <c r="S224" s="83">
        <v>-0.30200000000000005</v>
      </c>
      <c r="T224" s="83">
        <v>-0.27500000000000002</v>
      </c>
      <c r="U224" s="83">
        <v>-0.31000000000000005</v>
      </c>
      <c r="V224" s="83">
        <v>-0.34599999999999997</v>
      </c>
      <c r="W224" s="83">
        <v>-1.3679999999999999</v>
      </c>
      <c r="X224" s="83">
        <v>-0.28600000000000003</v>
      </c>
      <c r="Y224" s="83">
        <v>-3.3870000000000005</v>
      </c>
      <c r="AA224" s="83">
        <v>-5.6320000000000006</v>
      </c>
      <c r="AB224" s="82">
        <v>2.25</v>
      </c>
      <c r="AD224" s="83">
        <v>-5.6320000000000006</v>
      </c>
      <c r="AE224" s="82">
        <v>2.25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0.15082956259426847</v>
      </c>
      <c r="D225" s="9">
        <v>0.15082956259426847</v>
      </c>
      <c r="F225" s="128" t="s">
        <v>154</v>
      </c>
      <c r="H225" s="83">
        <v>-0.52400000000000002</v>
      </c>
      <c r="I225" s="83">
        <v>-0.65</v>
      </c>
      <c r="J225" s="83">
        <v>-0.65</v>
      </c>
      <c r="K225" s="108">
        <v>-1.3260000000000001</v>
      </c>
      <c r="L225" s="108">
        <v>-1.3260000000000001</v>
      </c>
      <c r="M225" s="83">
        <v>-7.5999999999999998E-2</v>
      </c>
      <c r="N225" s="83">
        <v>-7.6999999999999999E-2</v>
      </c>
      <c r="O225" s="83">
        <v>-7.2000000000000008E-2</v>
      </c>
      <c r="P225" s="83">
        <v>-7.6999999999999985E-2</v>
      </c>
      <c r="Q225" s="83">
        <v>-7.6000000000000012E-2</v>
      </c>
      <c r="R225" s="83">
        <v>-7.6000000000000012E-2</v>
      </c>
      <c r="S225" s="83">
        <v>-7.7000000000000013E-2</v>
      </c>
      <c r="T225" s="83">
        <v>-7.1999999999999953E-2</v>
      </c>
      <c r="U225" s="83">
        <v>-7.6000000000000068E-2</v>
      </c>
      <c r="V225" s="83">
        <v>-7.6999999999999957E-2</v>
      </c>
      <c r="W225" s="83">
        <v>-7.5999999999999956E-2</v>
      </c>
      <c r="X225" s="83">
        <v>-0.29399999999999993</v>
      </c>
      <c r="Y225" s="83">
        <v>-1.1259999999999999</v>
      </c>
      <c r="AA225" s="83">
        <v>-1.3260000000000001</v>
      </c>
      <c r="AB225" s="82">
        <v>0.2</v>
      </c>
      <c r="AD225" s="83">
        <v>-1.3260000000000001</v>
      </c>
      <c r="AE225" s="82">
        <v>0.2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0.99999999999999989</v>
      </c>
      <c r="D226" s="9">
        <v>0.99999999999999989</v>
      </c>
      <c r="F226" s="60" t="s">
        <v>162</v>
      </c>
      <c r="G226" s="56"/>
      <c r="H226" s="88">
        <v>-8.5000000000000006E-2</v>
      </c>
      <c r="I226" s="88">
        <v>-3.2269999999999999</v>
      </c>
      <c r="J226" s="88">
        <v>-3.2269999999999999</v>
      </c>
      <c r="K226" s="108">
        <v>-0.97</v>
      </c>
      <c r="L226" s="108">
        <v>-0.97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-0.97000000000000008</v>
      </c>
      <c r="AB226" s="82">
        <v>0.97</v>
      </c>
      <c r="AC226" s="56"/>
      <c r="AD226" s="88">
        <v>-0.97000000000000008</v>
      </c>
      <c r="AE226" s="82">
        <v>0.97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-2.6287262872628725</v>
      </c>
      <c r="D227" s="9">
        <v>-2.6287262872628725</v>
      </c>
      <c r="F227" s="60" t="s">
        <v>164</v>
      </c>
      <c r="G227" s="56"/>
      <c r="H227" s="88">
        <v>-1.458</v>
      </c>
      <c r="I227" s="88">
        <v>-1.5309999999999999</v>
      </c>
      <c r="J227" s="88">
        <v>-1.5309999999999999</v>
      </c>
      <c r="K227" s="108">
        <v>-0.73799999999999999</v>
      </c>
      <c r="L227" s="108">
        <v>-0.73799999999999999</v>
      </c>
      <c r="M227" s="88">
        <v>-2</v>
      </c>
      <c r="N227" s="88">
        <v>0.73399999999999999</v>
      </c>
      <c r="O227" s="88">
        <v>-2.3660000000000001</v>
      </c>
      <c r="P227" s="88">
        <v>1.266</v>
      </c>
      <c r="Q227" s="88">
        <v>0</v>
      </c>
      <c r="R227" s="88">
        <v>0</v>
      </c>
      <c r="S227" s="88">
        <v>0</v>
      </c>
      <c r="T227" s="88">
        <v>-0.31299999999999972</v>
      </c>
      <c r="U227" s="88">
        <v>0</v>
      </c>
      <c r="V227" s="88">
        <v>0</v>
      </c>
      <c r="W227" s="88">
        <v>0</v>
      </c>
      <c r="X227" s="88">
        <v>0</v>
      </c>
      <c r="Y227" s="88">
        <v>-2.6789999999999998</v>
      </c>
      <c r="Z227" s="56"/>
      <c r="AA227" s="88">
        <v>-0.73799999999999999</v>
      </c>
      <c r="AB227" s="82">
        <v>-1.94</v>
      </c>
      <c r="AC227" s="56"/>
      <c r="AD227" s="88">
        <v>-0.73799999999999999</v>
      </c>
      <c r="AE227" s="82">
        <v>-1.94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2.298</v>
      </c>
      <c r="J228" s="88">
        <v>2.298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-0.5679156908665105</v>
      </c>
      <c r="D229" s="9">
        <v>-0.5679156908665105</v>
      </c>
      <c r="F229" s="128" t="s">
        <v>391</v>
      </c>
      <c r="H229" s="83">
        <v>-1.5429999999999999</v>
      </c>
      <c r="I229" s="83">
        <v>-2.46</v>
      </c>
      <c r="J229" s="83">
        <v>-2.46</v>
      </c>
      <c r="K229" s="108">
        <v>-1.708</v>
      </c>
      <c r="L229" s="108">
        <v>-1.708</v>
      </c>
      <c r="M229" s="83">
        <v>-2</v>
      </c>
      <c r="N229" s="83">
        <v>0.73399999999999999</v>
      </c>
      <c r="O229" s="83">
        <v>-2.3660000000000001</v>
      </c>
      <c r="P229" s="83">
        <v>1.266</v>
      </c>
      <c r="Q229" s="83">
        <v>0</v>
      </c>
      <c r="R229" s="83">
        <v>0</v>
      </c>
      <c r="S229" s="83">
        <v>0</v>
      </c>
      <c r="T229" s="83">
        <v>-0.31299999999999972</v>
      </c>
      <c r="U229" s="83">
        <v>0</v>
      </c>
      <c r="V229" s="83">
        <v>0</v>
      </c>
      <c r="W229" s="83">
        <v>0</v>
      </c>
      <c r="X229" s="83">
        <v>0</v>
      </c>
      <c r="Y229" s="83">
        <v>-2.6789999999999998</v>
      </c>
      <c r="AA229" s="83">
        <v>-1.708</v>
      </c>
      <c r="AB229" s="82">
        <v>-0.97</v>
      </c>
      <c r="AD229" s="83">
        <v>-1.708</v>
      </c>
      <c r="AE229" s="82">
        <v>-0.97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-0.31900000000000001</v>
      </c>
      <c r="I230" s="83">
        <v>-0.32</v>
      </c>
      <c r="J230" s="83">
        <v>-0.32</v>
      </c>
      <c r="K230" s="108">
        <v>0</v>
      </c>
      <c r="L230" s="108">
        <v>0</v>
      </c>
      <c r="M230" s="83">
        <v>0</v>
      </c>
      <c r="N230" s="83">
        <v>-0.114</v>
      </c>
      <c r="O230" s="83">
        <v>0</v>
      </c>
      <c r="P230" s="83">
        <v>0</v>
      </c>
      <c r="Q230" s="83">
        <v>-0.14500000000000002</v>
      </c>
      <c r="R230" s="83">
        <v>0</v>
      </c>
      <c r="S230" s="83">
        <v>0</v>
      </c>
      <c r="T230" s="83">
        <v>-0.10799999999999998</v>
      </c>
      <c r="U230" s="83">
        <v>0</v>
      </c>
      <c r="V230" s="83">
        <v>0</v>
      </c>
      <c r="W230" s="83">
        <v>-9.8000000000000032E-2</v>
      </c>
      <c r="X230" s="83">
        <v>0</v>
      </c>
      <c r="Y230" s="83">
        <v>-0.46500000000000002</v>
      </c>
      <c r="AA230" s="83">
        <v>0</v>
      </c>
      <c r="AB230" s="82">
        <v>-0.47</v>
      </c>
      <c r="AD230" s="83">
        <v>0</v>
      </c>
      <c r="AE230" s="82">
        <v>-0.47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-1</v>
      </c>
      <c r="D231" s="9">
        <v>-1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-0.47</v>
      </c>
      <c r="Y231" s="88">
        <v>-0.47</v>
      </c>
      <c r="Z231" s="56"/>
      <c r="AA231" s="88">
        <v>0</v>
      </c>
      <c r="AB231" s="82">
        <v>-0.47</v>
      </c>
      <c r="AC231" s="56"/>
      <c r="AD231" s="88">
        <v>0</v>
      </c>
      <c r="AE231" s="82">
        <v>-0.47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-0.34448818897637795</v>
      </c>
      <c r="D232" s="9">
        <v>-0.34448818897637795</v>
      </c>
      <c r="F232" s="60" t="s">
        <v>166</v>
      </c>
      <c r="G232" s="56"/>
      <c r="H232" s="88">
        <v>-1.147</v>
      </c>
      <c r="I232" s="88">
        <v>-1.9690000000000001</v>
      </c>
      <c r="J232" s="88">
        <v>-1.9690000000000001</v>
      </c>
      <c r="K232" s="108">
        <v>-2.032</v>
      </c>
      <c r="L232" s="108">
        <v>-2.032</v>
      </c>
      <c r="M232" s="88">
        <v>-0.19800000000000001</v>
      </c>
      <c r="N232" s="88">
        <v>-0.308</v>
      </c>
      <c r="O232" s="88">
        <v>-0.41300000000000003</v>
      </c>
      <c r="P232" s="88">
        <v>9.9000000000000088E-2</v>
      </c>
      <c r="Q232" s="88">
        <v>-0.18299999999999994</v>
      </c>
      <c r="R232" s="88">
        <v>-0.41400000000000015</v>
      </c>
      <c r="S232" s="88">
        <v>1.2000000000000011E-2</v>
      </c>
      <c r="T232" s="88">
        <v>-0.31600000000000006</v>
      </c>
      <c r="U232" s="88">
        <v>-0.25299999999999989</v>
      </c>
      <c r="V232" s="88">
        <v>-0.2390000000000001</v>
      </c>
      <c r="W232" s="88">
        <v>-0.2889999999999997</v>
      </c>
      <c r="X232" s="88">
        <v>-0.23000000000000043</v>
      </c>
      <c r="Y232" s="88">
        <v>-2.7320000000000002</v>
      </c>
      <c r="Z232" s="56"/>
      <c r="AA232" s="88">
        <v>-2.032</v>
      </c>
      <c r="AB232" s="82">
        <v>-0.7</v>
      </c>
      <c r="AC232" s="56"/>
      <c r="AD232" s="88">
        <v>-2.032</v>
      </c>
      <c r="AE232" s="82">
        <v>-0.7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-1.6666666666666667</v>
      </c>
      <c r="D233" s="9">
        <v>-1.6666666666666667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-3.0000000000000001E-3</v>
      </c>
      <c r="O233" s="88">
        <v>0</v>
      </c>
      <c r="P233" s="88">
        <v>0</v>
      </c>
      <c r="Q233" s="88">
        <v>0</v>
      </c>
      <c r="R233" s="88">
        <v>-3.0000000000000001E-3</v>
      </c>
      <c r="S233" s="88">
        <v>-2.9999999999999992E-3</v>
      </c>
      <c r="T233" s="88">
        <v>2.9999999999999992E-3</v>
      </c>
      <c r="U233" s="88">
        <v>0</v>
      </c>
      <c r="V233" s="88">
        <v>0</v>
      </c>
      <c r="W233" s="88">
        <v>0</v>
      </c>
      <c r="X233" s="88">
        <v>0</v>
      </c>
      <c r="Y233" s="88">
        <v>-6.0000000000000001E-3</v>
      </c>
      <c r="Z233" s="56"/>
      <c r="AA233" s="88">
        <v>0</v>
      </c>
      <c r="AB233" s="82">
        <v>-0.01</v>
      </c>
      <c r="AC233" s="56"/>
      <c r="AD233" s="88">
        <v>0</v>
      </c>
      <c r="AE233" s="82">
        <v>-0.01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-4.9000000000000002E-2</v>
      </c>
      <c r="J235" s="88">
        <v>-4.9000000000000002E-2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0.2886710239651416</v>
      </c>
      <c r="D236" s="9">
        <v>0.2886710239651416</v>
      </c>
      <c r="F236" s="60" t="s">
        <v>170</v>
      </c>
      <c r="G236" s="56"/>
      <c r="H236" s="88">
        <v>-1.671</v>
      </c>
      <c r="I236" s="88">
        <v>-1.2230000000000001</v>
      </c>
      <c r="J236" s="88">
        <v>-1.2230000000000001</v>
      </c>
      <c r="K236" s="108">
        <v>-1.8360000000000001</v>
      </c>
      <c r="L236" s="108">
        <v>-1.8360000000000001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-1.3080000000000001</v>
      </c>
      <c r="Y236" s="88">
        <v>-1.3080000000000001</v>
      </c>
      <c r="Z236" s="56"/>
      <c r="AA236" s="88">
        <v>-1.8360000000000001</v>
      </c>
      <c r="AB236" s="82">
        <v>0.53</v>
      </c>
      <c r="AC236" s="56"/>
      <c r="AD236" s="88">
        <v>-1.8360000000000001</v>
      </c>
      <c r="AE236" s="82">
        <v>0.53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-0.99979470334633536</v>
      </c>
      <c r="D237" s="9">
        <v>-0.99979470334633536</v>
      </c>
      <c r="F237" s="60" t="s">
        <v>172</v>
      </c>
      <c r="G237" s="56"/>
      <c r="H237" s="88">
        <v>-4.165</v>
      </c>
      <c r="I237" s="88">
        <v>-15.462999999999999</v>
      </c>
      <c r="J237" s="88">
        <v>-15.462999999999999</v>
      </c>
      <c r="K237" s="108">
        <v>0</v>
      </c>
      <c r="L237" s="108">
        <v>0</v>
      </c>
      <c r="M237" s="88">
        <v>-0.41899999999999998</v>
      </c>
      <c r="N237" s="88">
        <v>-1.248</v>
      </c>
      <c r="O237" s="88">
        <v>0</v>
      </c>
      <c r="P237" s="88">
        <v>-4.2170000000000005</v>
      </c>
      <c r="Q237" s="88">
        <v>0.22700000000000031</v>
      </c>
      <c r="R237" s="88">
        <v>-2.266</v>
      </c>
      <c r="S237" s="88">
        <v>-0.51500000000000057</v>
      </c>
      <c r="T237" s="88">
        <v>-0.95599999999999952</v>
      </c>
      <c r="U237" s="88">
        <v>-0.82699999999999996</v>
      </c>
      <c r="V237" s="88">
        <v>-0.67900000000000027</v>
      </c>
      <c r="W237" s="88">
        <v>1.1579999999999995</v>
      </c>
      <c r="X237" s="88">
        <v>0</v>
      </c>
      <c r="Y237" s="88">
        <v>-9.7420000000000009</v>
      </c>
      <c r="Z237" s="56"/>
      <c r="AA237" s="88">
        <v>0</v>
      </c>
      <c r="AB237" s="82">
        <v>-9.74</v>
      </c>
      <c r="AC237" s="56"/>
      <c r="AD237" s="88">
        <v>0</v>
      </c>
      <c r="AE237" s="82">
        <v>-9.74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0.99979470334633536</v>
      </c>
      <c r="D238" s="9">
        <v>0.99979470334633536</v>
      </c>
      <c r="F238" s="60" t="s">
        <v>174</v>
      </c>
      <c r="G238" s="56"/>
      <c r="H238" s="88">
        <v>4.165</v>
      </c>
      <c r="I238" s="88">
        <v>15.1</v>
      </c>
      <c r="J238" s="88">
        <v>15.1</v>
      </c>
      <c r="K238" s="108">
        <v>0</v>
      </c>
      <c r="L238" s="108">
        <v>0</v>
      </c>
      <c r="M238" s="88">
        <v>0.41899999999999998</v>
      </c>
      <c r="N238" s="88">
        <v>1.248</v>
      </c>
      <c r="O238" s="88">
        <v>0</v>
      </c>
      <c r="P238" s="88">
        <v>4.2170000000000005</v>
      </c>
      <c r="Q238" s="88">
        <v>-0.22700000000000031</v>
      </c>
      <c r="R238" s="88">
        <v>2.266</v>
      </c>
      <c r="S238" s="88">
        <v>0.51500000000000057</v>
      </c>
      <c r="T238" s="88">
        <v>0.95599999999999952</v>
      </c>
      <c r="U238" s="88">
        <v>0.82699999999999996</v>
      </c>
      <c r="V238" s="88">
        <v>0.67900000000000027</v>
      </c>
      <c r="W238" s="88">
        <v>-1.1579999999999995</v>
      </c>
      <c r="X238" s="88">
        <v>0</v>
      </c>
      <c r="Y238" s="88">
        <v>9.7420000000000009</v>
      </c>
      <c r="Z238" s="56"/>
      <c r="AA238" s="88">
        <v>0</v>
      </c>
      <c r="AB238" s="82">
        <v>9.74</v>
      </c>
      <c r="AC238" s="56"/>
      <c r="AD238" s="88">
        <v>0</v>
      </c>
      <c r="AE238" s="82">
        <v>9.74</v>
      </c>
    </row>
    <row r="239" spans="1:31" ht="18" customHeight="1" collapsed="1" x14ac:dyDescent="0.2">
      <c r="A239" s="57"/>
      <c r="B239" s="57"/>
      <c r="C239" s="9">
        <v>-0.16804550155118925</v>
      </c>
      <c r="D239" s="9">
        <v>-0.16804550155118925</v>
      </c>
      <c r="F239" s="128" t="s">
        <v>196</v>
      </c>
      <c r="H239" s="83">
        <v>-2.8180000000000005</v>
      </c>
      <c r="I239" s="83">
        <v>-3.604000000000001</v>
      </c>
      <c r="J239" s="83">
        <v>-3.604000000000001</v>
      </c>
      <c r="K239" s="108">
        <v>-3.8680000000000003</v>
      </c>
      <c r="L239" s="108">
        <v>-3.8680000000000003</v>
      </c>
      <c r="M239" s="83">
        <v>-0.19800000000000001</v>
      </c>
      <c r="N239" s="83">
        <v>-0.31099999999999994</v>
      </c>
      <c r="O239" s="83">
        <v>-0.41300000000000003</v>
      </c>
      <c r="P239" s="83">
        <v>9.9000000000000199E-2</v>
      </c>
      <c r="Q239" s="83">
        <v>-0.18299999999999994</v>
      </c>
      <c r="R239" s="83">
        <v>-0.41700000000000026</v>
      </c>
      <c r="S239" s="83">
        <v>9.000000000000008E-3</v>
      </c>
      <c r="T239" s="83">
        <v>-0.31300000000000017</v>
      </c>
      <c r="U239" s="83">
        <v>-0.25299999999999989</v>
      </c>
      <c r="V239" s="83">
        <v>-0.2390000000000001</v>
      </c>
      <c r="W239" s="83">
        <v>-0.2889999999999997</v>
      </c>
      <c r="X239" s="83">
        <v>-2.0080000000000005</v>
      </c>
      <c r="Y239" s="83">
        <v>-4.516</v>
      </c>
      <c r="AA239" s="83">
        <v>-3.8680000000000003</v>
      </c>
      <c r="AB239" s="82">
        <v>-0.65</v>
      </c>
      <c r="AD239" s="83">
        <v>-3.8680000000000003</v>
      </c>
      <c r="AE239" s="82">
        <v>-0.65</v>
      </c>
    </row>
    <row r="240" spans="1:31" ht="18" customHeight="1" x14ac:dyDescent="0.2">
      <c r="A240" s="57"/>
      <c r="B240" s="57"/>
      <c r="C240" s="9">
        <v>0.12687726566545832</v>
      </c>
      <c r="D240" s="9">
        <v>0.12687726566545832</v>
      </c>
      <c r="F240" s="117" t="s">
        <v>72</v>
      </c>
      <c r="H240" s="296">
        <v>-28.062999999999999</v>
      </c>
      <c r="I240" s="296">
        <v>-33.789000000000001</v>
      </c>
      <c r="J240" s="296">
        <v>-33.789000000000001</v>
      </c>
      <c r="K240" s="111">
        <v>-38.619999999999997</v>
      </c>
      <c r="L240" s="111">
        <v>-38.619999999999997</v>
      </c>
      <c r="M240" s="296">
        <v>-4.0310000000000006</v>
      </c>
      <c r="N240" s="296">
        <v>-2.867</v>
      </c>
      <c r="O240" s="296">
        <v>-5.2080000000000002</v>
      </c>
      <c r="P240" s="296">
        <v>-3.0000000000001137E-3</v>
      </c>
      <c r="Q240" s="296">
        <v>-1.7970000000000002</v>
      </c>
      <c r="R240" s="296">
        <v>-2.403</v>
      </c>
      <c r="S240" s="296">
        <v>-2.5440000000000009</v>
      </c>
      <c r="T240" s="296">
        <v>-2.6199999999999988</v>
      </c>
      <c r="U240" s="296">
        <v>-2.4230000000000009</v>
      </c>
      <c r="V240" s="296">
        <v>-2.7299999999999995</v>
      </c>
      <c r="W240" s="296">
        <v>-1.1619999999999993</v>
      </c>
      <c r="X240" s="296">
        <v>-5.9330000000000016</v>
      </c>
      <c r="Y240" s="296">
        <v>-33.721000000000004</v>
      </c>
      <c r="AA240" s="296">
        <v>-38.619999999999997</v>
      </c>
      <c r="AB240" s="82">
        <v>4.9000000000000004</v>
      </c>
      <c r="AD240" s="296">
        <v>-38.619999999999997</v>
      </c>
      <c r="AE240" s="82">
        <v>4.9000000000000004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3.3686337857055317E-3</v>
      </c>
      <c r="I241" s="78">
        <v>3.9438396487019196E-3</v>
      </c>
      <c r="J241" s="78">
        <v>3.9438396487019196E-3</v>
      </c>
      <c r="K241" s="131">
        <v>4.2329972327684847E-3</v>
      </c>
      <c r="L241" s="131">
        <v>4.2329972327684847E-3</v>
      </c>
      <c r="M241" s="78">
        <v>3.9442617400740326E-3</v>
      </c>
      <c r="N241" s="78">
        <v>3.1409953022016541E-3</v>
      </c>
      <c r="O241" s="78">
        <v>8.1411507973106721E-3</v>
      </c>
      <c r="P241" s="78">
        <v>8.3172763692319347E-6</v>
      </c>
      <c r="Q241" s="78">
        <v>3.5265027376022934E-3</v>
      </c>
      <c r="R241" s="78">
        <v>3.6876415667642655E-3</v>
      </c>
      <c r="S241" s="78">
        <v>5.1407544218773074E-3</v>
      </c>
      <c r="T241" s="78">
        <v>5.2393503205602487E-3</v>
      </c>
      <c r="U241" s="78">
        <v>3.2212049140989871E-3</v>
      </c>
      <c r="V241" s="78">
        <v>3.087159677397467E-3</v>
      </c>
      <c r="W241" s="78">
        <v>1.2453834001753389E-3</v>
      </c>
      <c r="X241" s="78">
        <v>6.6028454669290167E-3</v>
      </c>
      <c r="Y241" s="78">
        <v>3.93963931872431E-3</v>
      </c>
      <c r="AA241" s="78">
        <v>4.2329972327684847E-3</v>
      </c>
      <c r="AB241" s="79"/>
      <c r="AD241" s="78">
        <v>4.2329972327684847E-3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1.2620285714285715</v>
      </c>
      <c r="I243" s="96">
        <v>1.2157714285714285</v>
      </c>
      <c r="J243" s="96">
        <v>1.2157714285714285</v>
      </c>
      <c r="K243" s="134">
        <v>0.81714285714285717</v>
      </c>
      <c r="L243" s="134">
        <v>0.81714285714285717</v>
      </c>
      <c r="M243" s="96">
        <v>0</v>
      </c>
      <c r="N243" s="96">
        <v>1.1883428571428571</v>
      </c>
      <c r="O243" s="96">
        <v>0</v>
      </c>
      <c r="P243" s="96">
        <v>0</v>
      </c>
      <c r="Q243" s="96">
        <v>2.2385142857142855</v>
      </c>
      <c r="R243" s="96">
        <v>0</v>
      </c>
      <c r="S243" s="96">
        <v>0.75360000000000005</v>
      </c>
      <c r="T243" s="96">
        <v>0.56434285714285748</v>
      </c>
      <c r="U243" s="96">
        <v>0.34971428571428553</v>
      </c>
      <c r="V243" s="96">
        <v>0.45017142857142878</v>
      </c>
      <c r="W243" s="96">
        <v>3.0078857142857141</v>
      </c>
      <c r="X243" s="96">
        <v>1.7804571428571432</v>
      </c>
      <c r="Y243" s="96">
        <v>0.86108571428571434</v>
      </c>
      <c r="AA243" s="96">
        <v>0.81714285714285717</v>
      </c>
      <c r="AB243" s="95">
        <v>0.04</v>
      </c>
      <c r="AD243" s="96">
        <v>0.81714285714285717</v>
      </c>
      <c r="AE243" s="95">
        <v>0.04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-5.3846153846153835E-2</v>
      </c>
      <c r="D244" s="9">
        <v>-5.3846153846153835E-2</v>
      </c>
      <c r="F244" s="128" t="s">
        <v>90</v>
      </c>
      <c r="H244" s="83">
        <v>-44.170999999999999</v>
      </c>
      <c r="I244" s="83">
        <v>-42.552</v>
      </c>
      <c r="J244" s="83">
        <v>-42.552</v>
      </c>
      <c r="K244" s="108">
        <v>-28.6</v>
      </c>
      <c r="L244" s="108">
        <v>-28.6</v>
      </c>
      <c r="M244" s="83">
        <v>0</v>
      </c>
      <c r="N244" s="83">
        <v>-3.4660000000000002</v>
      </c>
      <c r="O244" s="83">
        <v>0</v>
      </c>
      <c r="P244" s="83">
        <v>0</v>
      </c>
      <c r="Q244" s="83">
        <v>-6.528999999999999</v>
      </c>
      <c r="R244" s="83">
        <v>0</v>
      </c>
      <c r="S244" s="83">
        <v>-2.1980000000000004</v>
      </c>
      <c r="T244" s="83">
        <v>-1.6460000000000008</v>
      </c>
      <c r="U244" s="83">
        <v>-1.0199999999999996</v>
      </c>
      <c r="V244" s="83">
        <v>-1.3130000000000006</v>
      </c>
      <c r="W244" s="83">
        <v>-8.7729999999999997</v>
      </c>
      <c r="X244" s="83">
        <v>-5.1930000000000014</v>
      </c>
      <c r="Y244" s="83">
        <v>-30.138000000000002</v>
      </c>
      <c r="AA244" s="83">
        <v>-28.600000000000005</v>
      </c>
      <c r="AB244" s="82">
        <v>-1.54</v>
      </c>
      <c r="AD244" s="83">
        <v>-28.600000000000005</v>
      </c>
      <c r="AE244" s="82">
        <v>-1.54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-0.46744186046511627</v>
      </c>
      <c r="D245" s="9">
        <v>-0.46744186046511627</v>
      </c>
      <c r="F245" s="128" t="s">
        <v>91</v>
      </c>
      <c r="H245" s="83">
        <v>-4.0590000000000002</v>
      </c>
      <c r="I245" s="83">
        <v>-5.1619999999999999</v>
      </c>
      <c r="J245" s="83">
        <v>-5.1619999999999999</v>
      </c>
      <c r="K245" s="108">
        <v>-4.3</v>
      </c>
      <c r="L245" s="108">
        <v>-4.3</v>
      </c>
      <c r="M245" s="83">
        <v>-3.2000000000000001E-2</v>
      </c>
      <c r="N245" s="83">
        <v>-0.24400000000000002</v>
      </c>
      <c r="O245" s="83">
        <v>-1.3460000000000001</v>
      </c>
      <c r="P245" s="83">
        <v>-1.8999999999999906E-2</v>
      </c>
      <c r="Q245" s="83">
        <v>-0.61699999999999999</v>
      </c>
      <c r="R245" s="83">
        <v>-0.1509999999999998</v>
      </c>
      <c r="S245" s="83">
        <v>-0.24700000000000033</v>
      </c>
      <c r="T245" s="83">
        <v>-0.46099999999999985</v>
      </c>
      <c r="U245" s="83">
        <v>-0.95399999999999974</v>
      </c>
      <c r="V245" s="83">
        <v>-0.98600000000000065</v>
      </c>
      <c r="W245" s="83">
        <v>-1.2479999999999993</v>
      </c>
      <c r="X245" s="83">
        <v>-1.000000000000334E-3</v>
      </c>
      <c r="Y245" s="83">
        <v>-6.306</v>
      </c>
      <c r="AA245" s="83">
        <v>-4.3</v>
      </c>
      <c r="AB245" s="82">
        <v>-2.0099999999999998</v>
      </c>
      <c r="AD245" s="83">
        <v>-4.3</v>
      </c>
      <c r="AE245" s="82">
        <v>-2.0099999999999998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-5.4999999999999991</v>
      </c>
      <c r="D246" s="9">
        <v>-5.4999999999999991</v>
      </c>
      <c r="F246" s="128" t="s">
        <v>92</v>
      </c>
      <c r="H246" s="83">
        <v>0</v>
      </c>
      <c r="I246" s="83">
        <v>-0.1</v>
      </c>
      <c r="J246" s="83">
        <v>-0.1</v>
      </c>
      <c r="K246" s="108">
        <v>-0.1</v>
      </c>
      <c r="L246" s="108">
        <v>-0.1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-0.65100000000000002</v>
      </c>
      <c r="W246" s="83">
        <v>0</v>
      </c>
      <c r="X246" s="83">
        <v>0</v>
      </c>
      <c r="Y246" s="83">
        <v>-0.65100000000000002</v>
      </c>
      <c r="AA246" s="83">
        <v>-0.10000000000000002</v>
      </c>
      <c r="AB246" s="82">
        <v>-0.55000000000000004</v>
      </c>
      <c r="AD246" s="83">
        <v>-0.10000000000000002</v>
      </c>
      <c r="AE246" s="82">
        <v>-0.55000000000000004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-13.88</v>
      </c>
      <c r="D250" s="9">
        <v>-13.88</v>
      </c>
      <c r="F250" s="126" t="s">
        <v>146</v>
      </c>
      <c r="G250" s="58"/>
      <c r="H250" s="87">
        <v>-5.65</v>
      </c>
      <c r="I250" s="87">
        <v>-1.478</v>
      </c>
      <c r="J250" s="87">
        <v>-1.478</v>
      </c>
      <c r="K250" s="112">
        <v>-0.5</v>
      </c>
      <c r="L250" s="112">
        <v>-0.5</v>
      </c>
      <c r="M250" s="87">
        <v>-7.9000000000000001E-2</v>
      </c>
      <c r="N250" s="87">
        <v>-0.378</v>
      </c>
      <c r="O250" s="87">
        <v>-0.5109999999999999</v>
      </c>
      <c r="P250" s="87">
        <v>0</v>
      </c>
      <c r="Q250" s="87">
        <v>0</v>
      </c>
      <c r="R250" s="87">
        <v>0</v>
      </c>
      <c r="S250" s="87">
        <v>0</v>
      </c>
      <c r="T250" s="87">
        <v>-4.3040000000000003</v>
      </c>
      <c r="U250" s="87">
        <v>0</v>
      </c>
      <c r="V250" s="87">
        <v>-1.9500000000000002</v>
      </c>
      <c r="W250" s="87">
        <v>-0.21499999999999986</v>
      </c>
      <c r="X250" s="87">
        <v>0</v>
      </c>
      <c r="Y250" s="87">
        <v>-7.4370000000000003</v>
      </c>
      <c r="Z250" s="58"/>
      <c r="AA250" s="87">
        <v>-0.5</v>
      </c>
      <c r="AB250" s="82">
        <v>-6.94</v>
      </c>
      <c r="AC250" s="58"/>
      <c r="AD250" s="87">
        <v>-0.5</v>
      </c>
      <c r="AE250" s="82">
        <v>-6.94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-9.9999999999999978E-2</v>
      </c>
      <c r="D251" s="9">
        <v>-9.9999999999999978E-2</v>
      </c>
      <c r="F251" s="128" t="s">
        <v>93</v>
      </c>
      <c r="H251" s="83">
        <v>-0.184</v>
      </c>
      <c r="I251" s="83">
        <v>-7.0999999999999994E-2</v>
      </c>
      <c r="J251" s="83">
        <v>-7.0999999999999994E-2</v>
      </c>
      <c r="K251" s="108">
        <v>-0.2</v>
      </c>
      <c r="L251" s="108">
        <v>-0.2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-9.6000000000000002E-2</v>
      </c>
      <c r="S251" s="83">
        <v>0</v>
      </c>
      <c r="T251" s="83">
        <v>0</v>
      </c>
      <c r="U251" s="83">
        <v>0</v>
      </c>
      <c r="V251" s="83">
        <v>0</v>
      </c>
      <c r="W251" s="83">
        <v>-1.8000000000000002E-2</v>
      </c>
      <c r="X251" s="83">
        <v>-0.106</v>
      </c>
      <c r="Y251" s="83">
        <v>-0.22</v>
      </c>
      <c r="AA251" s="83">
        <v>-0.20000000000000004</v>
      </c>
      <c r="AB251" s="82">
        <v>-0.02</v>
      </c>
      <c r="AD251" s="83">
        <v>-0.20000000000000004</v>
      </c>
      <c r="AE251" s="82">
        <v>-0.02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-0.32789317507418397</v>
      </c>
      <c r="D253" s="9">
        <v>-0.32789317507418397</v>
      </c>
      <c r="F253" s="117" t="s">
        <v>281</v>
      </c>
      <c r="H253" s="296">
        <v>-54.063999999999993</v>
      </c>
      <c r="I253" s="296">
        <v>-49.363</v>
      </c>
      <c r="J253" s="296">
        <v>-49.363</v>
      </c>
      <c r="K253" s="111">
        <v>-33.700000000000003</v>
      </c>
      <c r="L253" s="111">
        <v>-33.700000000000003</v>
      </c>
      <c r="M253" s="296">
        <v>-0.111</v>
      </c>
      <c r="N253" s="296">
        <v>-4.0880000000000001</v>
      </c>
      <c r="O253" s="296">
        <v>-1.857</v>
      </c>
      <c r="P253" s="296">
        <v>-1.8999999999999906E-2</v>
      </c>
      <c r="Q253" s="296">
        <v>-7.145999999999999</v>
      </c>
      <c r="R253" s="296">
        <v>-0.2469999999999998</v>
      </c>
      <c r="S253" s="296">
        <v>-2.4450000000000007</v>
      </c>
      <c r="T253" s="296">
        <v>-6.4110000000000014</v>
      </c>
      <c r="U253" s="296">
        <v>-1.9739999999999993</v>
      </c>
      <c r="V253" s="296">
        <v>-4.9000000000000012</v>
      </c>
      <c r="W253" s="296">
        <v>-10.254</v>
      </c>
      <c r="X253" s="296">
        <v>-5.3000000000000016</v>
      </c>
      <c r="Y253" s="296">
        <v>-44.752000000000002</v>
      </c>
      <c r="AA253" s="296">
        <v>-33.700000000000003</v>
      </c>
      <c r="AB253" s="82">
        <v>-11.05</v>
      </c>
      <c r="AD253" s="296">
        <v>-33.700000000000003</v>
      </c>
      <c r="AE253" s="82">
        <v>-11.05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6.4897486722867775E-3</v>
      </c>
      <c r="I254" s="78">
        <v>5.7616311988775305E-3</v>
      </c>
      <c r="J254" s="78">
        <v>5.7616311988775305E-3</v>
      </c>
      <c r="K254" s="131">
        <v>3.6937339913075593E-3</v>
      </c>
      <c r="L254" s="131">
        <v>3.6937339913075593E-3</v>
      </c>
      <c r="M254" s="78">
        <v>1.0861152397623854E-4</v>
      </c>
      <c r="N254" s="78">
        <v>4.4786846164633284E-3</v>
      </c>
      <c r="O254" s="78">
        <v>2.9028642531885402E-3</v>
      </c>
      <c r="P254" s="78">
        <v>5.26760836718E-5</v>
      </c>
      <c r="Q254" s="78">
        <v>1.4023588515807447E-2</v>
      </c>
      <c r="R254" s="78">
        <v>3.7904597044975983E-4</v>
      </c>
      <c r="S254" s="78">
        <v>4.94070147857312E-3</v>
      </c>
      <c r="T254" s="78">
        <v>1.2820410269126633E-2</v>
      </c>
      <c r="U254" s="78">
        <v>2.6242915808631431E-3</v>
      </c>
      <c r="V254" s="78">
        <v>5.5410558312262255E-3</v>
      </c>
      <c r="W254" s="78">
        <v>1.0989811863509408E-2</v>
      </c>
      <c r="X254" s="78">
        <v>5.8983787248818118E-3</v>
      </c>
      <c r="Y254" s="78">
        <v>5.228395919206142E-3</v>
      </c>
      <c r="AA254" s="78">
        <v>3.6937339913075593E-3</v>
      </c>
      <c r="AB254" s="79"/>
      <c r="AD254" s="78">
        <v>3.6937339913075593E-3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0.13565217391304349</v>
      </c>
      <c r="D256" s="9">
        <v>0.13565217391304349</v>
      </c>
      <c r="F256" s="128" t="s">
        <v>79</v>
      </c>
      <c r="H256" s="83">
        <v>-12.413</v>
      </c>
      <c r="I256" s="83">
        <v>-11.458</v>
      </c>
      <c r="J256" s="83">
        <v>-11.458</v>
      </c>
      <c r="K256" s="108">
        <v>-11.5</v>
      </c>
      <c r="L256" s="108">
        <v>-11.5</v>
      </c>
      <c r="M256" s="83">
        <v>-1.4370000000000001</v>
      </c>
      <c r="N256" s="83">
        <v>-1.4370000000000001</v>
      </c>
      <c r="O256" s="83">
        <v>0</v>
      </c>
      <c r="P256" s="83">
        <v>0</v>
      </c>
      <c r="Q256" s="83">
        <v>-2.5879999999999996</v>
      </c>
      <c r="R256" s="83">
        <v>-0.69899999999999984</v>
      </c>
      <c r="S256" s="83">
        <v>-0.2840000000000007</v>
      </c>
      <c r="T256" s="83">
        <v>0</v>
      </c>
      <c r="U256" s="83">
        <v>-1.2359999999999998</v>
      </c>
      <c r="V256" s="83">
        <v>-0.86199999999999921</v>
      </c>
      <c r="W256" s="83">
        <v>-0.28100000000000058</v>
      </c>
      <c r="X256" s="83">
        <v>-1.1210000000000004</v>
      </c>
      <c r="Y256" s="83">
        <v>-9.9450000000000003</v>
      </c>
      <c r="AA256" s="83">
        <v>-11.5</v>
      </c>
      <c r="AB256" s="82">
        <v>1.56</v>
      </c>
      <c r="AD256" s="83">
        <v>-11.5</v>
      </c>
      <c r="AE256" s="82">
        <v>1.56</v>
      </c>
    </row>
    <row r="257" spans="1:31" ht="18" customHeight="1" x14ac:dyDescent="0.2">
      <c r="A257" s="52" t="s">
        <v>136</v>
      </c>
      <c r="B257" s="52" t="s">
        <v>27</v>
      </c>
      <c r="C257" s="9">
        <v>0.49684210526315786</v>
      </c>
      <c r="D257" s="9">
        <v>0.49684210526315786</v>
      </c>
      <c r="F257" s="128" t="s">
        <v>197</v>
      </c>
      <c r="H257" s="83">
        <v>-8.6449999999999996</v>
      </c>
      <c r="I257" s="83">
        <v>-11.084</v>
      </c>
      <c r="J257" s="83">
        <v>-11.084</v>
      </c>
      <c r="K257" s="108">
        <v>-9.5</v>
      </c>
      <c r="L257" s="108">
        <v>-9.5</v>
      </c>
      <c r="M257" s="83">
        <v>-2.0000000000001102E-3</v>
      </c>
      <c r="N257" s="83">
        <v>-0.31799999999999989</v>
      </c>
      <c r="O257" s="83">
        <v>-5.1999999999999991E-2</v>
      </c>
      <c r="P257" s="83">
        <v>0</v>
      </c>
      <c r="Q257" s="83">
        <v>-0.43600000000000005</v>
      </c>
      <c r="R257" s="83">
        <v>-2.056</v>
      </c>
      <c r="S257" s="83">
        <v>-3.8000000000000256E-2</v>
      </c>
      <c r="T257" s="83">
        <v>-0.50599999999999978</v>
      </c>
      <c r="U257" s="83">
        <v>-0.22100000000000009</v>
      </c>
      <c r="V257" s="83">
        <v>0.7589999999999999</v>
      </c>
      <c r="W257" s="83">
        <v>-1.0909999999999997</v>
      </c>
      <c r="X257" s="83">
        <v>-0.81900000000000039</v>
      </c>
      <c r="Y257" s="83">
        <v>-4.78</v>
      </c>
      <c r="AA257" s="83">
        <v>-9.5</v>
      </c>
      <c r="AB257" s="82">
        <v>4.72</v>
      </c>
      <c r="AD257" s="83">
        <v>-9.5</v>
      </c>
      <c r="AE257" s="82">
        <v>4.72</v>
      </c>
    </row>
    <row r="258" spans="1:31" ht="18" customHeight="1" x14ac:dyDescent="0.2">
      <c r="A258" s="52" t="s">
        <v>85</v>
      </c>
      <c r="B258" s="52" t="s">
        <v>27</v>
      </c>
      <c r="C258" s="9">
        <v>0.29193548387096774</v>
      </c>
      <c r="D258" s="9">
        <v>0.29193548387096774</v>
      </c>
      <c r="F258" s="128" t="s">
        <v>84</v>
      </c>
      <c r="H258" s="83">
        <v>-30.532</v>
      </c>
      <c r="I258" s="83">
        <v>-28.111000000000001</v>
      </c>
      <c r="J258" s="83">
        <v>-28.111000000000001</v>
      </c>
      <c r="K258" s="108">
        <v>-31</v>
      </c>
      <c r="L258" s="108">
        <v>-31</v>
      </c>
      <c r="M258" s="83">
        <v>-4.5010000000000003</v>
      </c>
      <c r="N258" s="83">
        <v>-2.1989999999999998</v>
      </c>
      <c r="O258" s="83">
        <v>-0.62899999999999956</v>
      </c>
      <c r="P258" s="83">
        <v>-0.1670000000000007</v>
      </c>
      <c r="Q258" s="83">
        <v>-3.3490000000000002</v>
      </c>
      <c r="R258" s="83">
        <v>-0.63899999999999935</v>
      </c>
      <c r="S258" s="83">
        <v>-1.1180000000000003</v>
      </c>
      <c r="T258" s="83">
        <v>-1.1980000000000004</v>
      </c>
      <c r="U258" s="83">
        <v>-2.5219999999999985</v>
      </c>
      <c r="V258" s="83">
        <v>-2.2270000000000003</v>
      </c>
      <c r="W258" s="83">
        <v>-1.8719999999999999</v>
      </c>
      <c r="X258" s="83">
        <v>-1.5339999999999989</v>
      </c>
      <c r="Y258" s="83">
        <v>-21.954999999999998</v>
      </c>
      <c r="AA258" s="83">
        <v>-31</v>
      </c>
      <c r="AB258" s="82">
        <v>9.0500000000000007</v>
      </c>
      <c r="AD258" s="83">
        <v>-31</v>
      </c>
      <c r="AE258" s="82">
        <v>9.0500000000000007</v>
      </c>
    </row>
    <row r="259" spans="1:31" ht="18" customHeight="1" x14ac:dyDescent="0.2">
      <c r="A259" s="52" t="s">
        <v>82</v>
      </c>
      <c r="B259" s="52" t="s">
        <v>27</v>
      </c>
      <c r="C259" s="9">
        <v>-0.10230769230769231</v>
      </c>
      <c r="D259" s="9">
        <v>-0.10230769230769231</v>
      </c>
      <c r="F259" s="128" t="s">
        <v>83</v>
      </c>
      <c r="H259" s="83">
        <v>-13.12</v>
      </c>
      <c r="I259" s="83">
        <v>-14.157999999999999</v>
      </c>
      <c r="J259" s="83">
        <v>-14.157999999999999</v>
      </c>
      <c r="K259" s="108">
        <v>-13</v>
      </c>
      <c r="L259" s="108">
        <v>-13</v>
      </c>
      <c r="M259" s="83">
        <v>-2.093</v>
      </c>
      <c r="N259" s="83">
        <v>-0.49500000000000011</v>
      </c>
      <c r="O259" s="83">
        <v>-2.8999999999999915E-2</v>
      </c>
      <c r="P259" s="83">
        <v>-1.3650000000000002</v>
      </c>
      <c r="Q259" s="83">
        <v>-0.78500000000000014</v>
      </c>
      <c r="R259" s="83">
        <v>-2.9999999999999361E-2</v>
      </c>
      <c r="S259" s="83">
        <v>-1.3610000000000007</v>
      </c>
      <c r="T259" s="83">
        <v>-0.39699999999999935</v>
      </c>
      <c r="U259" s="83">
        <v>-2.793000000000001</v>
      </c>
      <c r="V259" s="83">
        <v>-1.5640000000000001</v>
      </c>
      <c r="W259" s="83">
        <v>-2.8279999999999994</v>
      </c>
      <c r="X259" s="83">
        <v>-0.58799999999999919</v>
      </c>
      <c r="Y259" s="83">
        <v>-14.327999999999999</v>
      </c>
      <c r="AA259" s="83">
        <v>-13</v>
      </c>
      <c r="AB259" s="82">
        <v>-1.33</v>
      </c>
      <c r="AD259" s="83">
        <v>-13</v>
      </c>
      <c r="AE259" s="82">
        <v>-1.33</v>
      </c>
    </row>
    <row r="260" spans="1:31" ht="18" customHeight="1" x14ac:dyDescent="0.2">
      <c r="A260" s="52" t="s">
        <v>188</v>
      </c>
      <c r="B260" s="52" t="s">
        <v>27</v>
      </c>
      <c r="C260" s="9">
        <v>-3.3598304186539488E-2</v>
      </c>
      <c r="D260" s="9">
        <v>-3.3598304186539488E-2</v>
      </c>
      <c r="F260" s="128" t="s">
        <v>189</v>
      </c>
      <c r="H260" s="83">
        <v>-190.15700000000001</v>
      </c>
      <c r="I260" s="83">
        <v>-165.94900000000001</v>
      </c>
      <c r="J260" s="83">
        <v>-165.94900000000001</v>
      </c>
      <c r="K260" s="108">
        <v>-188.7</v>
      </c>
      <c r="L260" s="108">
        <v>-188.7</v>
      </c>
      <c r="M260" s="83">
        <v>-19.599</v>
      </c>
      <c r="N260" s="83">
        <v>-14.544999999999998</v>
      </c>
      <c r="O260" s="83">
        <v>-14.481999999999999</v>
      </c>
      <c r="P260" s="83">
        <v>-27.85</v>
      </c>
      <c r="Q260" s="83">
        <v>-6.0210000000000008</v>
      </c>
      <c r="R260" s="83">
        <v>-14.599999999999994</v>
      </c>
      <c r="S260" s="83">
        <v>-19.600999999999999</v>
      </c>
      <c r="T260" s="83">
        <v>-14.543999999999997</v>
      </c>
      <c r="U260" s="83">
        <v>-14.518000000000001</v>
      </c>
      <c r="V260" s="83">
        <v>-19.801000000000016</v>
      </c>
      <c r="W260" s="83">
        <v>-14.740999999999985</v>
      </c>
      <c r="X260" s="83">
        <v>-14.740000000000009</v>
      </c>
      <c r="Y260" s="83">
        <v>-195.042</v>
      </c>
      <c r="AA260" s="83">
        <v>-188.69999999999996</v>
      </c>
      <c r="AB260" s="82">
        <v>-6.34</v>
      </c>
      <c r="AD260" s="83">
        <v>-188.69999999999996</v>
      </c>
      <c r="AE260" s="82">
        <v>-6.34</v>
      </c>
    </row>
    <row r="261" spans="1:31" ht="18" customHeight="1" x14ac:dyDescent="0.2">
      <c r="A261" s="52" t="s">
        <v>97</v>
      </c>
      <c r="B261" s="52" t="s">
        <v>27</v>
      </c>
      <c r="C261" s="9">
        <v>-0.21095238095238095</v>
      </c>
      <c r="D261" s="9">
        <v>-0.21095238095238095</v>
      </c>
      <c r="F261" s="128" t="s">
        <v>102</v>
      </c>
      <c r="H261" s="83">
        <v>-28.640999999999998</v>
      </c>
      <c r="I261" s="83">
        <v>-21.576000000000001</v>
      </c>
      <c r="J261" s="83">
        <v>-21.576000000000001</v>
      </c>
      <c r="K261" s="108">
        <v>-21</v>
      </c>
      <c r="L261" s="108">
        <v>-21</v>
      </c>
      <c r="M261" s="83">
        <v>-2.121</v>
      </c>
      <c r="N261" s="83">
        <v>-2.2440000000000002</v>
      </c>
      <c r="O261" s="83">
        <v>-0.95399999999999974</v>
      </c>
      <c r="P261" s="83">
        <v>-0.4480000000000004</v>
      </c>
      <c r="Q261" s="83">
        <v>-1.5640000000000001</v>
      </c>
      <c r="R261" s="83">
        <v>-0.38999999999999968</v>
      </c>
      <c r="S261" s="83">
        <v>-4.218</v>
      </c>
      <c r="T261" s="83">
        <v>-1.5129999999999999</v>
      </c>
      <c r="U261" s="83">
        <v>-2.5370000000000008</v>
      </c>
      <c r="V261" s="83">
        <v>-3.1690000000000005</v>
      </c>
      <c r="W261" s="83">
        <v>-3.7149999999999999</v>
      </c>
      <c r="X261" s="83">
        <v>-2.5559999999999974</v>
      </c>
      <c r="Y261" s="83">
        <v>-25.428999999999998</v>
      </c>
      <c r="AA261" s="83">
        <v>-21</v>
      </c>
      <c r="AB261" s="82">
        <v>-4.43</v>
      </c>
      <c r="AD261" s="83">
        <v>-21</v>
      </c>
      <c r="AE261" s="82">
        <v>-4.43</v>
      </c>
    </row>
    <row r="262" spans="1:31" ht="18" customHeight="1" x14ac:dyDescent="0.2">
      <c r="A262" s="52" t="s">
        <v>98</v>
      </c>
      <c r="B262" s="52" t="s">
        <v>27</v>
      </c>
      <c r="C262" s="9">
        <v>0.11963190184049079</v>
      </c>
      <c r="D262" s="9">
        <v>0.11963190184049079</v>
      </c>
      <c r="F262" s="128" t="s">
        <v>103</v>
      </c>
      <c r="H262" s="83">
        <v>-12.166</v>
      </c>
      <c r="I262" s="83">
        <v>-19.096</v>
      </c>
      <c r="J262" s="83">
        <v>-19.096</v>
      </c>
      <c r="K262" s="108">
        <v>-16.3</v>
      </c>
      <c r="L262" s="108">
        <v>-16.3</v>
      </c>
      <c r="M262" s="83">
        <v>-2.218</v>
      </c>
      <c r="N262" s="83">
        <v>-3.8369999999999997</v>
      </c>
      <c r="O262" s="83">
        <v>-0.36000000000000032</v>
      </c>
      <c r="P262" s="83">
        <v>0.57200000000000006</v>
      </c>
      <c r="Q262" s="83">
        <v>-0.44099999999999984</v>
      </c>
      <c r="R262" s="83">
        <v>-1.2650000000000006</v>
      </c>
      <c r="S262" s="83">
        <v>-0.30999999999999961</v>
      </c>
      <c r="T262" s="83">
        <v>-2.3859999999999992</v>
      </c>
      <c r="U262" s="83">
        <v>-0.93599999999999994</v>
      </c>
      <c r="V262" s="83">
        <v>-1.2110000000000003</v>
      </c>
      <c r="W262" s="83">
        <v>-1.423</v>
      </c>
      <c r="X262" s="83">
        <v>-0.53200000000000003</v>
      </c>
      <c r="Y262" s="83">
        <v>-14.347</v>
      </c>
      <c r="AA262" s="83">
        <v>-16.3</v>
      </c>
      <c r="AB262" s="82">
        <v>1.95</v>
      </c>
      <c r="AD262" s="83">
        <v>-16.3</v>
      </c>
      <c r="AE262" s="82">
        <v>1.95</v>
      </c>
    </row>
    <row r="263" spans="1:31" ht="18" customHeight="1" x14ac:dyDescent="0.2">
      <c r="A263" s="52" t="s">
        <v>81</v>
      </c>
      <c r="B263" s="52" t="s">
        <v>27</v>
      </c>
      <c r="C263" s="9">
        <v>2.3262839879154076E-2</v>
      </c>
      <c r="D263" s="9">
        <v>2.3262839879154076E-2</v>
      </c>
      <c r="F263" s="128" t="s">
        <v>104</v>
      </c>
      <c r="H263" s="83">
        <v>-33.097000000000001</v>
      </c>
      <c r="I263" s="83">
        <v>-32.956000000000003</v>
      </c>
      <c r="J263" s="83">
        <v>-32.956000000000003</v>
      </c>
      <c r="K263" s="108">
        <v>-33.1</v>
      </c>
      <c r="L263" s="108">
        <v>-33.1</v>
      </c>
      <c r="M263" s="83">
        <v>-1.427</v>
      </c>
      <c r="N263" s="83">
        <v>-1.6749999999999998</v>
      </c>
      <c r="O263" s="83">
        <v>-3.028</v>
      </c>
      <c r="P263" s="83">
        <v>-1.5330000000000004</v>
      </c>
      <c r="Q263" s="83">
        <v>-4.6440000000000001</v>
      </c>
      <c r="R263" s="83">
        <v>-1.7259999999999991</v>
      </c>
      <c r="S263" s="83">
        <v>-3.4760000000000009</v>
      </c>
      <c r="T263" s="83">
        <v>-1.6980000000000004</v>
      </c>
      <c r="U263" s="83">
        <v>-1.3670000000000009</v>
      </c>
      <c r="V263" s="83">
        <v>-2.6179999999999986</v>
      </c>
      <c r="W263" s="83">
        <v>-5.8509999999999991</v>
      </c>
      <c r="X263" s="83">
        <v>-3.2899999999999991</v>
      </c>
      <c r="Y263" s="83">
        <v>-32.332999999999998</v>
      </c>
      <c r="AA263" s="83">
        <v>-33.1</v>
      </c>
      <c r="AB263" s="82">
        <v>0.77</v>
      </c>
      <c r="AD263" s="83">
        <v>-33.1</v>
      </c>
      <c r="AE263" s="82">
        <v>0.77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3.3636363636363638E-2</v>
      </c>
      <c r="D265" s="9">
        <v>3.3636363636363638E-2</v>
      </c>
      <c r="F265" s="128" t="s">
        <v>205</v>
      </c>
      <c r="H265" s="83">
        <v>-10.67</v>
      </c>
      <c r="I265" s="83">
        <v>-11.353</v>
      </c>
      <c r="J265" s="83">
        <v>-11.353</v>
      </c>
      <c r="K265" s="108">
        <v>-11</v>
      </c>
      <c r="L265" s="108">
        <v>-11</v>
      </c>
      <c r="M265" s="83">
        <v>-5.2999999999999999E-2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-4.91</v>
      </c>
      <c r="V265" s="83">
        <v>-5.6670000000000007</v>
      </c>
      <c r="W265" s="83">
        <v>0</v>
      </c>
      <c r="X265" s="83">
        <v>0</v>
      </c>
      <c r="Y265" s="83">
        <v>-10.63</v>
      </c>
      <c r="AA265" s="83">
        <v>-11</v>
      </c>
      <c r="AB265" s="82">
        <v>0.37</v>
      </c>
      <c r="AD265" s="83">
        <v>-11</v>
      </c>
      <c r="AE265" s="82">
        <v>0.37</v>
      </c>
    </row>
    <row r="266" spans="1:31" ht="18" customHeight="1" x14ac:dyDescent="0.2">
      <c r="A266" s="52" t="s">
        <v>99</v>
      </c>
      <c r="B266" s="52" t="s">
        <v>27</v>
      </c>
      <c r="C266" s="9">
        <v>-3.974293928631828E-2</v>
      </c>
      <c r="D266" s="9">
        <v>-3.974293928631828E-2</v>
      </c>
      <c r="F266" s="128" t="s">
        <v>105</v>
      </c>
      <c r="H266" s="83">
        <v>-15.473000000000001</v>
      </c>
      <c r="I266" s="83">
        <v>-11.294</v>
      </c>
      <c r="J266" s="83">
        <v>-11.294</v>
      </c>
      <c r="K266" s="108">
        <v>-11.826000000000001</v>
      </c>
      <c r="L266" s="108">
        <v>-11.826000000000001</v>
      </c>
      <c r="M266" s="83">
        <v>-1.1240000000000001</v>
      </c>
      <c r="N266" s="83">
        <v>-1.0139999999999998</v>
      </c>
      <c r="O266" s="83">
        <v>-1.1240000000000001</v>
      </c>
      <c r="P266" s="83">
        <v>-1.0859999999999999</v>
      </c>
      <c r="Q266" s="83">
        <v>-1.0890000000000004</v>
      </c>
      <c r="R266" s="83">
        <v>-1.0459999999999994</v>
      </c>
      <c r="S266" s="83">
        <v>-1.0410000000000004</v>
      </c>
      <c r="T266" s="83">
        <v>-1.0369999999999999</v>
      </c>
      <c r="U266" s="83">
        <v>-1.1669999999999998</v>
      </c>
      <c r="V266" s="83">
        <v>-0.83999999999999986</v>
      </c>
      <c r="W266" s="83">
        <v>-0.9090000000000007</v>
      </c>
      <c r="X266" s="83">
        <v>-0.81700000000000017</v>
      </c>
      <c r="Y266" s="83">
        <v>-12.294</v>
      </c>
      <c r="AA266" s="83">
        <v>-11.826000000000001</v>
      </c>
      <c r="AB266" s="82">
        <v>-0.47</v>
      </c>
      <c r="AD266" s="83">
        <v>-11.826000000000001</v>
      </c>
      <c r="AE266" s="82">
        <v>-0.47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0.26011560693641622</v>
      </c>
      <c r="D268" s="9">
        <v>0.26011560693641622</v>
      </c>
      <c r="F268" s="60" t="s">
        <v>100</v>
      </c>
      <c r="G268" s="56"/>
      <c r="H268" s="88">
        <v>-1.101</v>
      </c>
      <c r="I268" s="88">
        <v>-2.899</v>
      </c>
      <c r="J268" s="88">
        <v>-2.899</v>
      </c>
      <c r="K268" s="108">
        <v>-1.73</v>
      </c>
      <c r="L268" s="108">
        <v>-1.73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-0.36699999999999999</v>
      </c>
      <c r="S268" s="88">
        <v>-0.45299999999999996</v>
      </c>
      <c r="T268" s="88">
        <v>0</v>
      </c>
      <c r="U268" s="88">
        <v>-0.13300000000000001</v>
      </c>
      <c r="V268" s="88">
        <v>-0.15900000000000014</v>
      </c>
      <c r="W268" s="88">
        <v>-0.10999999999999988</v>
      </c>
      <c r="X268" s="88">
        <v>-5.4999999999999938E-2</v>
      </c>
      <c r="Y268" s="88">
        <v>-1.2769999999999999</v>
      </c>
      <c r="Z268" s="56"/>
      <c r="AA268" s="88">
        <v>-1.7299999999999998</v>
      </c>
      <c r="AB268" s="82">
        <v>0.45</v>
      </c>
      <c r="AC268" s="56"/>
      <c r="AD268" s="88">
        <v>-1.7299999999999998</v>
      </c>
      <c r="AE268" s="82">
        <v>0.45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-1.0021321961620469</v>
      </c>
      <c r="D269" s="9">
        <v>-1.0021321961620469</v>
      </c>
      <c r="F269" s="60" t="s">
        <v>182</v>
      </c>
      <c r="G269" s="56"/>
      <c r="H269" s="88">
        <v>-0.52600000000000002</v>
      </c>
      <c r="I269" s="88">
        <v>-0.84799999999999998</v>
      </c>
      <c r="J269" s="88">
        <v>-0.84799999999999998</v>
      </c>
      <c r="K269" s="108">
        <v>0</v>
      </c>
      <c r="L269" s="108">
        <v>0</v>
      </c>
      <c r="M269" s="88">
        <v>-3.2000000000000001E-2</v>
      </c>
      <c r="N269" s="88">
        <v>-6.8000000000000005E-2</v>
      </c>
      <c r="O269" s="88">
        <v>0</v>
      </c>
      <c r="P269" s="88">
        <v>0</v>
      </c>
      <c r="Q269" s="88">
        <v>0</v>
      </c>
      <c r="R269" s="88">
        <v>0</v>
      </c>
      <c r="S269" s="88">
        <v>-8.8999999999999996E-2</v>
      </c>
      <c r="T269" s="88">
        <v>0</v>
      </c>
      <c r="U269" s="88">
        <v>-3.5000000000000003E-2</v>
      </c>
      <c r="V269" s="88">
        <v>0</v>
      </c>
      <c r="W269" s="88">
        <v>-1.1999999999999983E-2</v>
      </c>
      <c r="X269" s="88">
        <v>-0.23299999999999998</v>
      </c>
      <c r="Y269" s="88">
        <v>-0.46899999999999997</v>
      </c>
      <c r="Z269" s="56"/>
      <c r="AA269" s="88">
        <v>0</v>
      </c>
      <c r="AB269" s="82">
        <v>-0.47</v>
      </c>
      <c r="AC269" s="56"/>
      <c r="AD269" s="88">
        <v>0</v>
      </c>
      <c r="AE269" s="82">
        <v>-0.47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1</v>
      </c>
      <c r="D270" s="9">
        <v>1</v>
      </c>
      <c r="F270" s="60" t="s">
        <v>199</v>
      </c>
      <c r="G270" s="56"/>
      <c r="H270" s="88">
        <v>-0.57999999999999996</v>
      </c>
      <c r="I270" s="88">
        <v>-0.61399999999999999</v>
      </c>
      <c r="J270" s="88">
        <v>-0.61399999999999999</v>
      </c>
      <c r="K270" s="108">
        <v>-1</v>
      </c>
      <c r="L270" s="108">
        <v>-1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-1</v>
      </c>
      <c r="AB270" s="82">
        <v>1</v>
      </c>
      <c r="AC270" s="56"/>
      <c r="AD270" s="88">
        <v>-1</v>
      </c>
      <c r="AE270" s="82">
        <v>1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-1.71</v>
      </c>
      <c r="D271" s="9">
        <v>-1.71</v>
      </c>
      <c r="F271" s="60" t="s">
        <v>183</v>
      </c>
      <c r="G271" s="56"/>
      <c r="H271" s="88">
        <v>-0.66900000000000004</v>
      </c>
      <c r="I271" s="88">
        <v>-2.2269999999999999</v>
      </c>
      <c r="J271" s="88">
        <v>-2.2269999999999999</v>
      </c>
      <c r="K271" s="108">
        <v>-1</v>
      </c>
      <c r="L271" s="108">
        <v>-1</v>
      </c>
      <c r="M271" s="88">
        <v>-8.9999999999999993E-3</v>
      </c>
      <c r="N271" s="88">
        <v>-8.0000000000000019E-3</v>
      </c>
      <c r="O271" s="88">
        <v>-2.5620000000000003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-7.7999999999999847E-2</v>
      </c>
      <c r="V271" s="88">
        <v>0</v>
      </c>
      <c r="W271" s="88">
        <v>0</v>
      </c>
      <c r="X271" s="88">
        <v>-5.500000000000016E-2</v>
      </c>
      <c r="Y271" s="88">
        <v>-2.7120000000000002</v>
      </c>
      <c r="Z271" s="56"/>
      <c r="AA271" s="88">
        <v>-1</v>
      </c>
      <c r="AB271" s="82">
        <v>-1.71</v>
      </c>
      <c r="AC271" s="56"/>
      <c r="AD271" s="88">
        <v>-1</v>
      </c>
      <c r="AE271" s="82">
        <v>-1.71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-0.17499999999999999</v>
      </c>
      <c r="I272" s="88">
        <v>-0.3</v>
      </c>
      <c r="J272" s="88">
        <v>-0.3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-1</v>
      </c>
      <c r="D273" s="9">
        <v>-1</v>
      </c>
      <c r="F273" s="60" t="s">
        <v>187</v>
      </c>
      <c r="G273" s="56"/>
      <c r="H273" s="88">
        <v>-0.44600000000000001</v>
      </c>
      <c r="I273" s="88">
        <v>-0.60499999999999998</v>
      </c>
      <c r="J273" s="88">
        <v>-0.60499999999999998</v>
      </c>
      <c r="K273" s="108">
        <v>0</v>
      </c>
      <c r="L273" s="108">
        <v>0</v>
      </c>
      <c r="M273" s="88">
        <v>-0.14000000000000001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-0.14000000000000001</v>
      </c>
      <c r="Z273" s="56"/>
      <c r="AA273" s="88">
        <v>0</v>
      </c>
      <c r="AB273" s="82">
        <v>-0.14000000000000001</v>
      </c>
      <c r="AC273" s="56"/>
      <c r="AD273" s="88">
        <v>0</v>
      </c>
      <c r="AE273" s="82">
        <v>-0.14000000000000001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-0.99290780141843993</v>
      </c>
      <c r="D274" s="9">
        <v>-0.99290780141843993</v>
      </c>
      <c r="F274" s="60" t="s">
        <v>194</v>
      </c>
      <c r="G274" s="56"/>
      <c r="H274" s="88">
        <v>-6.0999999999999999E-2</v>
      </c>
      <c r="I274" s="88">
        <v>-3.3000000000000002E-2</v>
      </c>
      <c r="J274" s="88">
        <v>-3.3000000000000002E-2</v>
      </c>
      <c r="K274" s="108">
        <v>0</v>
      </c>
      <c r="L274" s="108">
        <v>0</v>
      </c>
      <c r="M274" s="88">
        <v>-0.13600000000000001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-4.9999999999999767E-3</v>
      </c>
      <c r="X274" s="88">
        <v>0</v>
      </c>
      <c r="Y274" s="88">
        <v>-0.14099999999999999</v>
      </c>
      <c r="Z274" s="56"/>
      <c r="AA274" s="88">
        <v>0</v>
      </c>
      <c r="AB274" s="82">
        <v>-0.14000000000000001</v>
      </c>
      <c r="AC274" s="56"/>
      <c r="AD274" s="88">
        <v>0</v>
      </c>
      <c r="AE274" s="82">
        <v>-0.14000000000000001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1</v>
      </c>
      <c r="D276" s="9">
        <v>1</v>
      </c>
      <c r="F276" s="60" t="s">
        <v>135</v>
      </c>
      <c r="G276" s="56"/>
      <c r="H276" s="88">
        <v>0</v>
      </c>
      <c r="I276" s="88">
        <v>-3.9529999999999998</v>
      </c>
      <c r="J276" s="88">
        <v>-3.9529999999999998</v>
      </c>
      <c r="K276" s="108">
        <v>-11</v>
      </c>
      <c r="L276" s="108">
        <v>-11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-11</v>
      </c>
      <c r="AB276" s="82">
        <v>11</v>
      </c>
      <c r="AC276" s="56"/>
      <c r="AD276" s="88">
        <v>-11</v>
      </c>
      <c r="AE276" s="82">
        <v>11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1</v>
      </c>
      <c r="D279" s="9">
        <v>1</v>
      </c>
      <c r="F279" s="60" t="s">
        <v>203</v>
      </c>
      <c r="G279" s="56"/>
      <c r="H279" s="88">
        <v>-0.8</v>
      </c>
      <c r="I279" s="88">
        <v>-1.8</v>
      </c>
      <c r="J279" s="88">
        <v>-1.8</v>
      </c>
      <c r="K279" s="108">
        <v>-1</v>
      </c>
      <c r="L279" s="108">
        <v>-1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-1</v>
      </c>
      <c r="AB279" s="82">
        <v>1</v>
      </c>
      <c r="AC279" s="56"/>
      <c r="AD279" s="88">
        <v>-1</v>
      </c>
      <c r="AE279" s="82">
        <v>1</v>
      </c>
    </row>
    <row r="280" spans="1:31" ht="18" hidden="1" customHeight="1" outlineLevel="1" x14ac:dyDescent="0.2">
      <c r="A280" s="52" t="s">
        <v>426</v>
      </c>
      <c r="B280" s="52" t="s">
        <v>27</v>
      </c>
      <c r="C280" s="9">
        <v>0</v>
      </c>
      <c r="D280" s="9">
        <v>0</v>
      </c>
      <c r="F280" s="60" t="s">
        <v>427</v>
      </c>
      <c r="G280" s="56"/>
      <c r="H280" s="88">
        <v>0</v>
      </c>
      <c r="I280" s="88">
        <v>0</v>
      </c>
      <c r="J280" s="88">
        <v>0</v>
      </c>
      <c r="K280" s="108">
        <v>0</v>
      </c>
      <c r="L280" s="108">
        <v>0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8">
        <v>0</v>
      </c>
      <c r="S280" s="88">
        <v>0</v>
      </c>
      <c r="T280" s="88">
        <v>0</v>
      </c>
      <c r="U280" s="88">
        <v>0</v>
      </c>
      <c r="V280" s="88">
        <v>0</v>
      </c>
      <c r="W280" s="88">
        <v>0</v>
      </c>
      <c r="X280" s="88">
        <v>0</v>
      </c>
      <c r="Y280" s="88">
        <v>0</v>
      </c>
      <c r="Z280" s="56"/>
      <c r="AA280" s="88">
        <v>0</v>
      </c>
      <c r="AB280" s="82">
        <v>0</v>
      </c>
      <c r="AC280" s="56"/>
      <c r="AD280" s="88"/>
      <c r="AE280" s="82"/>
    </row>
    <row r="281" spans="1:31" ht="18" hidden="1" customHeight="1" outlineLevel="1" x14ac:dyDescent="0.2">
      <c r="A281" s="52" t="s">
        <v>207</v>
      </c>
      <c r="B281" s="52" t="s">
        <v>27</v>
      </c>
      <c r="C281" s="9">
        <v>0</v>
      </c>
      <c r="D281" s="9">
        <v>0</v>
      </c>
      <c r="F281" s="126" t="s">
        <v>190</v>
      </c>
      <c r="G281" s="58"/>
      <c r="H281" s="87">
        <v>0</v>
      </c>
      <c r="I281" s="87">
        <v>0</v>
      </c>
      <c r="J281" s="87">
        <v>0</v>
      </c>
      <c r="K281" s="112">
        <v>0</v>
      </c>
      <c r="L281" s="112">
        <v>0</v>
      </c>
      <c r="M281" s="87">
        <v>0</v>
      </c>
      <c r="N281" s="87">
        <v>0</v>
      </c>
      <c r="O281" s="87">
        <v>0</v>
      </c>
      <c r="P281" s="87">
        <v>0</v>
      </c>
      <c r="Q281" s="87">
        <v>0</v>
      </c>
      <c r="R281" s="87">
        <v>0</v>
      </c>
      <c r="S281" s="87">
        <v>0</v>
      </c>
      <c r="T281" s="87">
        <v>0</v>
      </c>
      <c r="U281" s="87">
        <v>0</v>
      </c>
      <c r="V281" s="87">
        <v>0</v>
      </c>
      <c r="W281" s="87">
        <v>0</v>
      </c>
      <c r="X281" s="87">
        <v>0</v>
      </c>
      <c r="Y281" s="87">
        <v>0</v>
      </c>
      <c r="Z281" s="58"/>
      <c r="AA281" s="87">
        <v>0</v>
      </c>
      <c r="AB281" s="82">
        <v>0</v>
      </c>
      <c r="AC281" s="58"/>
      <c r="AD281" s="87">
        <v>0</v>
      </c>
      <c r="AE281" s="82">
        <v>0</v>
      </c>
    </row>
    <row r="282" spans="1:31" ht="18" hidden="1" customHeight="1" outlineLevel="1" x14ac:dyDescent="0.2">
      <c r="A282" s="52" t="s">
        <v>206</v>
      </c>
      <c r="B282" s="52" t="s">
        <v>27</v>
      </c>
      <c r="C282" s="9">
        <v>2.3076923076923075E-2</v>
      </c>
      <c r="D282" s="9">
        <v>2.3076923076923075E-2</v>
      </c>
      <c r="F282" s="60" t="s">
        <v>191</v>
      </c>
      <c r="G282" s="56"/>
      <c r="H282" s="88">
        <v>-13.01</v>
      </c>
      <c r="I282" s="88">
        <v>-13.407999999999999</v>
      </c>
      <c r="J282" s="88">
        <v>-13.407999999999999</v>
      </c>
      <c r="K282" s="108">
        <v>-13</v>
      </c>
      <c r="L282" s="108">
        <v>-13</v>
      </c>
      <c r="M282" s="88">
        <v>-1.0589999999999999</v>
      </c>
      <c r="N282" s="88">
        <v>-1.0570000000000002</v>
      </c>
      <c r="O282" s="88">
        <v>-1.0589999999999997</v>
      </c>
      <c r="P282" s="88">
        <v>-1.0590000000000002</v>
      </c>
      <c r="Q282" s="88">
        <v>-1.0570000000000004</v>
      </c>
      <c r="R282" s="88">
        <v>-1.0589999999999993</v>
      </c>
      <c r="S282" s="88">
        <v>-1.0600000000000005</v>
      </c>
      <c r="T282" s="88">
        <v>-1.0570000000000004</v>
      </c>
      <c r="U282" s="88">
        <v>-1.0589999999999993</v>
      </c>
      <c r="V282" s="88">
        <v>-1.0590000000000011</v>
      </c>
      <c r="W282" s="88">
        <v>-1.0569999999999986</v>
      </c>
      <c r="X282" s="88">
        <v>-1.0590000000000011</v>
      </c>
      <c r="Y282" s="88">
        <v>-12.701000000000001</v>
      </c>
      <c r="Z282" s="56"/>
      <c r="AA282" s="88">
        <v>-13</v>
      </c>
      <c r="AB282" s="82">
        <v>0.3</v>
      </c>
      <c r="AC282" s="56"/>
      <c r="AD282" s="88">
        <v>-13</v>
      </c>
      <c r="AE282" s="82">
        <v>0.3</v>
      </c>
    </row>
    <row r="283" spans="1:31" ht="18" hidden="1" customHeight="1" outlineLevel="1" x14ac:dyDescent="0.2">
      <c r="A283" s="52" t="s">
        <v>192</v>
      </c>
      <c r="B283" s="52" t="s">
        <v>27</v>
      </c>
      <c r="C283" s="9">
        <v>0.98360655737704916</v>
      </c>
      <c r="D283" s="9">
        <v>0.98360655737704916</v>
      </c>
      <c r="F283" s="60" t="s">
        <v>193</v>
      </c>
      <c r="G283" s="56"/>
      <c r="H283" s="88">
        <v>0</v>
      </c>
      <c r="I283" s="88">
        <v>0</v>
      </c>
      <c r="J283" s="88">
        <v>0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6.0999999999999999E-2</v>
      </c>
      <c r="T283" s="88">
        <v>0</v>
      </c>
      <c r="U283" s="88">
        <v>0</v>
      </c>
      <c r="V283" s="88">
        <v>0</v>
      </c>
      <c r="W283" s="88">
        <v>0</v>
      </c>
      <c r="X283" s="88">
        <v>0</v>
      </c>
      <c r="Y283" s="88">
        <v>6.0999999999999999E-2</v>
      </c>
      <c r="Z283" s="56"/>
      <c r="AA283" s="88">
        <v>0</v>
      </c>
      <c r="AB283" s="82">
        <v>0.06</v>
      </c>
      <c r="AC283" s="56"/>
      <c r="AD283" s="88">
        <v>0</v>
      </c>
      <c r="AE283" s="82">
        <v>0.06</v>
      </c>
    </row>
    <row r="284" spans="1:31" ht="18" hidden="1" customHeight="1" outlineLevel="1" x14ac:dyDescent="0.2">
      <c r="A284" s="52" t="s">
        <v>132</v>
      </c>
      <c r="B284" s="52" t="s">
        <v>27</v>
      </c>
      <c r="C284" s="9">
        <v>0.47837837837837832</v>
      </c>
      <c r="D284" s="9">
        <v>0.47837837837837832</v>
      </c>
      <c r="F284" s="60" t="s">
        <v>133</v>
      </c>
      <c r="G284" s="56"/>
      <c r="H284" s="88">
        <v>-2.6389999999999998</v>
      </c>
      <c r="I284" s="88">
        <v>-3.319</v>
      </c>
      <c r="J284" s="88">
        <v>-3.319</v>
      </c>
      <c r="K284" s="108">
        <v>-3.7</v>
      </c>
      <c r="L284" s="108">
        <v>-3.7</v>
      </c>
      <c r="M284" s="88">
        <v>-4.2999999999999997E-2</v>
      </c>
      <c r="N284" s="88">
        <v>-7.1000000000000008E-2</v>
      </c>
      <c r="O284" s="88">
        <v>0</v>
      </c>
      <c r="P284" s="88">
        <v>-9.8999999999999991E-2</v>
      </c>
      <c r="Q284" s="88">
        <v>-4.8000000000000015E-2</v>
      </c>
      <c r="R284" s="88">
        <v>-4.9999999999999989E-2</v>
      </c>
      <c r="S284" s="88">
        <v>0</v>
      </c>
      <c r="T284" s="88">
        <v>-9.7999999999999976E-2</v>
      </c>
      <c r="U284" s="88">
        <v>-1.2669999999999999</v>
      </c>
      <c r="V284" s="88">
        <v>-4.9000000000000155E-2</v>
      </c>
      <c r="W284" s="88">
        <v>-4.8999999999999932E-2</v>
      </c>
      <c r="X284" s="88">
        <v>-0.15199999999999991</v>
      </c>
      <c r="Y284" s="88">
        <v>-1.9259999999999999</v>
      </c>
      <c r="Z284" s="56"/>
      <c r="AA284" s="88">
        <v>-3.7000000000000006</v>
      </c>
      <c r="AB284" s="82">
        <v>1.77</v>
      </c>
      <c r="AC284" s="56"/>
      <c r="AD284" s="88">
        <v>-3.7000000000000006</v>
      </c>
      <c r="AE284" s="82">
        <v>1.77</v>
      </c>
    </row>
    <row r="285" spans="1:31" ht="18" customHeight="1" collapsed="1" x14ac:dyDescent="0.2">
      <c r="A285" s="57"/>
      <c r="B285" s="57"/>
      <c r="C285" s="9">
        <v>0.40487203206907185</v>
      </c>
      <c r="D285" s="9">
        <v>0.40487203206907185</v>
      </c>
      <c r="F285" s="128" t="s">
        <v>76</v>
      </c>
      <c r="H285" s="83">
        <v>-20.006999999999998</v>
      </c>
      <c r="I285" s="83">
        <v>-30.005999999999997</v>
      </c>
      <c r="J285" s="83">
        <v>-30.005999999999997</v>
      </c>
      <c r="K285" s="108">
        <v>-32.43</v>
      </c>
      <c r="L285" s="108">
        <v>-32.43</v>
      </c>
      <c r="M285" s="83">
        <v>-1.4189999999999998</v>
      </c>
      <c r="N285" s="83">
        <v>-1.2040000000000002</v>
      </c>
      <c r="O285" s="83">
        <v>-3.621</v>
      </c>
      <c r="P285" s="83">
        <v>-1.1580000000000001</v>
      </c>
      <c r="Q285" s="83">
        <v>-1.1050000000000004</v>
      </c>
      <c r="R285" s="83">
        <v>-1.4759999999999993</v>
      </c>
      <c r="S285" s="83">
        <v>-1.5410000000000004</v>
      </c>
      <c r="T285" s="83">
        <v>-1.1550000000000002</v>
      </c>
      <c r="U285" s="83">
        <v>-2.5719999999999992</v>
      </c>
      <c r="V285" s="83">
        <v>-1.2670000000000015</v>
      </c>
      <c r="W285" s="83">
        <v>-1.2329999999999983</v>
      </c>
      <c r="X285" s="83">
        <v>-1.5540000000000009</v>
      </c>
      <c r="Y285" s="83">
        <v>-19.305</v>
      </c>
      <c r="AA285" s="83">
        <v>-32.43</v>
      </c>
      <c r="AB285" s="82">
        <v>13.13</v>
      </c>
      <c r="AD285" s="83">
        <v>-32.43</v>
      </c>
      <c r="AE285" s="82">
        <v>13.13</v>
      </c>
    </row>
    <row r="286" spans="1:31" ht="18" customHeight="1" x14ac:dyDescent="0.2">
      <c r="A286" s="52" t="s">
        <v>262</v>
      </c>
      <c r="B286" s="52" t="s">
        <v>27</v>
      </c>
      <c r="C286" s="9">
        <v>-2.4693333333333332</v>
      </c>
      <c r="D286" s="9">
        <v>-2.4693333333333332</v>
      </c>
      <c r="F286" s="126" t="s">
        <v>263</v>
      </c>
      <c r="G286" s="58"/>
      <c r="H286" s="87">
        <v>43.938000000000002</v>
      </c>
      <c r="I286" s="87">
        <v>14.438000000000001</v>
      </c>
      <c r="J286" s="87">
        <v>14.438000000000001</v>
      </c>
      <c r="K286" s="87">
        <v>15</v>
      </c>
      <c r="L286" s="87">
        <v>15</v>
      </c>
      <c r="M286" s="87">
        <v>-5.3999999999999597E-2</v>
      </c>
      <c r="N286" s="87">
        <v>-2.0090000000000008</v>
      </c>
      <c r="O286" s="87">
        <v>0</v>
      </c>
      <c r="P286" s="87">
        <v>-4.2360000000000007</v>
      </c>
      <c r="Q286" s="87">
        <v>-4.2799999999999994</v>
      </c>
      <c r="R286" s="87">
        <v>-18.64</v>
      </c>
      <c r="S286" s="87">
        <v>1.2560000000000002</v>
      </c>
      <c r="T286" s="87">
        <v>8.9260000000000019</v>
      </c>
      <c r="U286" s="87">
        <v>2.7019999999999982</v>
      </c>
      <c r="V286" s="87">
        <v>-2.4510000000000005</v>
      </c>
      <c r="W286" s="87">
        <v>-0.29399999999999693</v>
      </c>
      <c r="X286" s="87">
        <v>-2.9590000000000032</v>
      </c>
      <c r="Y286" s="87">
        <v>-22.039000000000001</v>
      </c>
      <c r="Z286" s="58"/>
      <c r="AA286" s="87">
        <v>15</v>
      </c>
      <c r="AB286" s="82">
        <v>-37.04</v>
      </c>
      <c r="AC286" s="58"/>
      <c r="AD286" s="87">
        <v>15</v>
      </c>
      <c r="AE286" s="82">
        <v>-37.04</v>
      </c>
    </row>
    <row r="287" spans="1:31" ht="18" customHeight="1" x14ac:dyDescent="0.2">
      <c r="A287" s="52" t="s">
        <v>261</v>
      </c>
      <c r="B287" s="52" t="s">
        <v>27</v>
      </c>
      <c r="C287" s="9">
        <v>-0.6133333333333334</v>
      </c>
      <c r="D287" s="9">
        <v>-0.6133333333333334</v>
      </c>
      <c r="F287" s="126" t="s">
        <v>264</v>
      </c>
      <c r="G287" s="58"/>
      <c r="H287" s="87">
        <v>-3.5230000000000001</v>
      </c>
      <c r="I287" s="87">
        <v>-4.9109999999999996</v>
      </c>
      <c r="J287" s="87">
        <v>-4.9109999999999996</v>
      </c>
      <c r="K287" s="87">
        <v>-3</v>
      </c>
      <c r="L287" s="87">
        <v>-3</v>
      </c>
      <c r="M287" s="87">
        <v>0</v>
      </c>
      <c r="N287" s="87">
        <v>-2.9950000000000001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-1.0419999999999998</v>
      </c>
      <c r="W287" s="87">
        <v>-0.79800000000000004</v>
      </c>
      <c r="X287" s="87">
        <v>0</v>
      </c>
      <c r="Y287" s="87">
        <v>-4.835</v>
      </c>
      <c r="Z287" s="58"/>
      <c r="AA287" s="87">
        <v>-3</v>
      </c>
      <c r="AB287" s="82">
        <v>-1.84</v>
      </c>
      <c r="AC287" s="58"/>
      <c r="AD287" s="87">
        <v>-3</v>
      </c>
      <c r="AE287" s="82">
        <v>-1.84</v>
      </c>
    </row>
    <row r="288" spans="1:31" ht="18" customHeight="1" x14ac:dyDescent="0.2">
      <c r="A288" s="57"/>
      <c r="B288" s="57"/>
      <c r="C288" s="9">
        <v>-5.4198107557791343E-2</v>
      </c>
      <c r="D288" s="9">
        <v>-5.4198107557791343E-2</v>
      </c>
      <c r="F288" s="117" t="s">
        <v>94</v>
      </c>
      <c r="H288" s="296">
        <v>-334.50600000000009</v>
      </c>
      <c r="I288" s="296">
        <v>-347.51400000000001</v>
      </c>
      <c r="J288" s="296">
        <v>-347.51400000000001</v>
      </c>
      <c r="K288" s="111">
        <v>-367.35600000000005</v>
      </c>
      <c r="L288" s="111">
        <v>-367.35600000000005</v>
      </c>
      <c r="M288" s="296">
        <v>-36.048000000000002</v>
      </c>
      <c r="N288" s="296">
        <v>-33.972000000000001</v>
      </c>
      <c r="O288" s="296">
        <v>-24.278999999999993</v>
      </c>
      <c r="P288" s="296">
        <v>-37.271000000000001</v>
      </c>
      <c r="Q288" s="296">
        <v>-26.302000000000003</v>
      </c>
      <c r="R288" s="296">
        <v>-42.566999999999993</v>
      </c>
      <c r="S288" s="296">
        <v>-31.731999999999999</v>
      </c>
      <c r="T288" s="296">
        <v>-15.507999999999992</v>
      </c>
      <c r="U288" s="296">
        <v>-32.076999999999998</v>
      </c>
      <c r="V288" s="296">
        <v>-41.960000000000022</v>
      </c>
      <c r="W288" s="296">
        <v>-35.03599999999998</v>
      </c>
      <c r="X288" s="296">
        <v>-30.510000000000009</v>
      </c>
      <c r="Y288" s="296">
        <v>-387.26199999999994</v>
      </c>
      <c r="AA288" s="296">
        <v>-367.35600000000005</v>
      </c>
      <c r="AB288" s="82">
        <v>-19.91</v>
      </c>
      <c r="AD288" s="296">
        <v>-367.35600000000005</v>
      </c>
      <c r="AE288" s="82">
        <v>-19.91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4.01535193358235E-2</v>
      </c>
      <c r="I289" s="78">
        <v>4.0561706226257037E-2</v>
      </c>
      <c r="J289" s="78">
        <v>4.0561706226257037E-2</v>
      </c>
      <c r="K289" s="131">
        <v>4.0264550270349551E-2</v>
      </c>
      <c r="L289" s="131">
        <v>4.0264550270349551E-2</v>
      </c>
      <c r="M289" s="78">
        <v>3.5272326272931954E-2</v>
      </c>
      <c r="N289" s="78">
        <v>3.7218657972233907E-2</v>
      </c>
      <c r="O289" s="78">
        <v>3.7952957029167775E-2</v>
      </c>
      <c r="P289" s="78">
        <v>0.10333106918587724</v>
      </c>
      <c r="Q289" s="78">
        <v>5.1616068449869518E-2</v>
      </c>
      <c r="R289" s="78">
        <v>6.5323278640222415E-2</v>
      </c>
      <c r="S289" s="78">
        <v>6.4122020170994762E-2</v>
      </c>
      <c r="T289" s="78">
        <v>3.1012154492842878E-2</v>
      </c>
      <c r="U289" s="78">
        <v>4.2644073474846535E-2</v>
      </c>
      <c r="V289" s="78">
        <v>4.7449531158827031E-2</v>
      </c>
      <c r="W289" s="78">
        <v>3.7550131504770379E-2</v>
      </c>
      <c r="X289" s="78">
        <v>3.3954629225687559E-2</v>
      </c>
      <c r="Y289" s="78">
        <v>4.5243990446541128E-2</v>
      </c>
      <c r="AA289" s="78">
        <v>4.0264550270349551E-2</v>
      </c>
      <c r="AB289" s="79"/>
      <c r="AD289" s="78">
        <v>4.0264550270349551E-2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1.0112359550561798</v>
      </c>
      <c r="D291" s="9">
        <v>1.0112359550561798</v>
      </c>
      <c r="F291" s="126" t="s">
        <v>260</v>
      </c>
      <c r="G291" s="58"/>
      <c r="H291" s="87">
        <v>-9.5000000000000001E-2</v>
      </c>
      <c r="I291" s="87">
        <v>2.5960000000000001</v>
      </c>
      <c r="J291" s="87">
        <v>2.5960000000000001</v>
      </c>
      <c r="K291" s="87">
        <v>0</v>
      </c>
      <c r="L291" s="87">
        <v>0</v>
      </c>
      <c r="M291" s="87">
        <v>0.159</v>
      </c>
      <c r="N291" s="87">
        <v>0</v>
      </c>
      <c r="O291" s="87">
        <v>-3.5000000000000003E-2</v>
      </c>
      <c r="P291" s="87">
        <v>0</v>
      </c>
      <c r="Q291" s="87">
        <v>-3.5000000000000003E-2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8.8999999999999996E-2</v>
      </c>
      <c r="Z291" s="58"/>
      <c r="AA291" s="87">
        <v>0</v>
      </c>
      <c r="AB291" s="82">
        <v>0.09</v>
      </c>
      <c r="AC291" s="58"/>
      <c r="AD291" s="87">
        <v>0</v>
      </c>
      <c r="AE291" s="82">
        <v>0.09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1.1403635022699837E-5</v>
      </c>
      <c r="I292" s="78">
        <v>-3.0300416490663186E-4</v>
      </c>
      <c r="J292" s="78">
        <v>-3.0300416490663186E-4</v>
      </c>
      <c r="K292" s="131">
        <v>0</v>
      </c>
      <c r="L292" s="131">
        <v>0</v>
      </c>
      <c r="M292" s="78">
        <v>-1.5557866947947684E-4</v>
      </c>
      <c r="N292" s="78">
        <v>0</v>
      </c>
      <c r="O292" s="78">
        <v>5.4712034928163125E-5</v>
      </c>
      <c r="P292" s="78">
        <v>0</v>
      </c>
      <c r="Q292" s="78">
        <v>6.8685362168102539E-5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-1.0397909295882788E-5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-9.0153324228991992E-3</v>
      </c>
      <c r="D294" s="9">
        <v>-9.0153324228991992E-3</v>
      </c>
      <c r="E294" s="26"/>
      <c r="F294" s="122" t="s">
        <v>284</v>
      </c>
      <c r="G294" s="26"/>
      <c r="H294" s="84">
        <v>-1430.7141100000001</v>
      </c>
      <c r="I294" s="84">
        <v>-1511.06178</v>
      </c>
      <c r="J294" s="84">
        <v>-1511.06178</v>
      </c>
      <c r="K294" s="130">
        <v>-1572.876</v>
      </c>
      <c r="L294" s="130">
        <v>-1572.876</v>
      </c>
      <c r="M294" s="84">
        <v>-151.35866000000001</v>
      </c>
      <c r="N294" s="84">
        <v>-139.56679</v>
      </c>
      <c r="O294" s="84">
        <v>-122.45354999999996</v>
      </c>
      <c r="P294" s="84">
        <v>-121.96799000000003</v>
      </c>
      <c r="Q294" s="84">
        <v>-130.73569999999998</v>
      </c>
      <c r="R294" s="84">
        <v>-151.47540000000004</v>
      </c>
      <c r="S294" s="84">
        <v>-118.43477000000003</v>
      </c>
      <c r="T294" s="84">
        <v>-90.458069999999921</v>
      </c>
      <c r="U294" s="84">
        <v>-131.35663999999997</v>
      </c>
      <c r="V294" s="84">
        <v>-143.1506500000001</v>
      </c>
      <c r="W294" s="84">
        <v>-143.35781999999995</v>
      </c>
      <c r="X294" s="84">
        <v>-142.73818</v>
      </c>
      <c r="Y294" s="84">
        <v>-1587.05422</v>
      </c>
      <c r="Z294" s="26"/>
      <c r="AA294" s="84">
        <v>-1572.876</v>
      </c>
      <c r="AB294" s="82">
        <v>-14.18</v>
      </c>
      <c r="AC294" s="26"/>
      <c r="AD294" s="84">
        <v>-1572.876</v>
      </c>
      <c r="AE294" s="82">
        <v>-14.18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0.17174043718175608</v>
      </c>
      <c r="I295" s="78">
        <v>0.17637057502743786</v>
      </c>
      <c r="J295" s="78">
        <v>0.17637057502743786</v>
      </c>
      <c r="K295" s="131">
        <v>0.17239719719026314</v>
      </c>
      <c r="L295" s="131">
        <v>0.17239719719026314</v>
      </c>
      <c r="M295" s="78">
        <v>0.14810175432073278</v>
      </c>
      <c r="N295" s="78">
        <v>0.15290499886060857</v>
      </c>
      <c r="O295" s="78">
        <v>0.1914195115622162</v>
      </c>
      <c r="P295" s="78">
        <v>0.33814716034322623</v>
      </c>
      <c r="Q295" s="78">
        <v>0.25656082579429718</v>
      </c>
      <c r="R295" s="78">
        <v>0.23245400806585267</v>
      </c>
      <c r="S295" s="78">
        <v>0.23932549826317681</v>
      </c>
      <c r="T295" s="78">
        <v>0.18089370918006156</v>
      </c>
      <c r="U295" s="78">
        <v>0.17462924237207234</v>
      </c>
      <c r="V295" s="78">
        <v>0.16187872325027036</v>
      </c>
      <c r="W295" s="78">
        <v>0.15364496498564911</v>
      </c>
      <c r="X295" s="78">
        <v>0.15885355549817928</v>
      </c>
      <c r="Y295" s="78">
        <v>0.18541624524952821</v>
      </c>
      <c r="AA295" s="78">
        <v>0.17239719719026314</v>
      </c>
      <c r="AB295" s="79"/>
      <c r="AD295" s="78">
        <v>0.17239719719026314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-0.23342291481697053</v>
      </c>
      <c r="D297" s="9">
        <v>-0.23342291481697053</v>
      </c>
      <c r="E297" s="26"/>
      <c r="F297" s="123" t="s">
        <v>28</v>
      </c>
      <c r="G297" s="26"/>
      <c r="H297" s="99">
        <v>1158.9821500000005</v>
      </c>
      <c r="I297" s="99">
        <v>1514.2285499999989</v>
      </c>
      <c r="J297" s="99">
        <v>1514.2285499999989</v>
      </c>
      <c r="K297" s="136">
        <v>1775.4040999999991</v>
      </c>
      <c r="L297" s="136">
        <v>1775.4040999999991</v>
      </c>
      <c r="M297" s="99">
        <v>-276.76246999999989</v>
      </c>
      <c r="N297" s="99">
        <v>344.60769000000016</v>
      </c>
      <c r="O297" s="99">
        <v>40.902369999999777</v>
      </c>
      <c r="P297" s="99">
        <v>-122.85959999999984</v>
      </c>
      <c r="Q297" s="99">
        <v>78.01129999999975</v>
      </c>
      <c r="R297" s="99">
        <v>110.41584000000034</v>
      </c>
      <c r="S297" s="99">
        <v>154.44463999999982</v>
      </c>
      <c r="T297" s="99">
        <v>63.11302999999991</v>
      </c>
      <c r="U297" s="99">
        <v>144.49618000000044</v>
      </c>
      <c r="V297" s="99">
        <v>228.71311999999995</v>
      </c>
      <c r="W297" s="99">
        <v>235.18997000000002</v>
      </c>
      <c r="X297" s="99">
        <v>360.71232000000003</v>
      </c>
      <c r="Y297" s="99">
        <v>1360.9843900000014</v>
      </c>
      <c r="Z297" s="26"/>
      <c r="AA297" s="99">
        <v>1775.4040999999991</v>
      </c>
      <c r="AB297" s="82">
        <v>-414.42</v>
      </c>
      <c r="AC297" s="26"/>
      <c r="AD297" s="99">
        <v>1775.4040999999991</v>
      </c>
      <c r="AE297" s="82">
        <v>-414.42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0.13912220459393643</v>
      </c>
      <c r="I298" s="78">
        <v>0.17674019925675258</v>
      </c>
      <c r="J298" s="78">
        <v>0.17674019925675258</v>
      </c>
      <c r="K298" s="131">
        <v>0.19459556298150746</v>
      </c>
      <c r="L298" s="131">
        <v>0.19459556298150746</v>
      </c>
      <c r="M298" s="78">
        <v>-0.27080714996511701</v>
      </c>
      <c r="N298" s="78">
        <v>0.37754137962768208</v>
      </c>
      <c r="O298" s="78">
        <v>6.3938625602418267E-2</v>
      </c>
      <c r="P298" s="78">
        <v>-0.34061908260441592</v>
      </c>
      <c r="Q298" s="78">
        <v>0.15309241124869943</v>
      </c>
      <c r="R298" s="78">
        <v>0.16944404544868652</v>
      </c>
      <c r="S298" s="78">
        <v>0.31209196777328918</v>
      </c>
      <c r="T298" s="78">
        <v>0.1262104099091711</v>
      </c>
      <c r="U298" s="78">
        <v>0.19209731947360006</v>
      </c>
      <c r="V298" s="78">
        <v>0.25863513617427403</v>
      </c>
      <c r="W298" s="78">
        <v>0.2520668541529571</v>
      </c>
      <c r="X298" s="78">
        <v>0.40143733473410559</v>
      </c>
      <c r="Y298" s="78">
        <v>0.15900440719474587</v>
      </c>
      <c r="AA298" s="78">
        <v>0.19459556298150746</v>
      </c>
      <c r="AB298" s="79"/>
      <c r="AD298" s="78">
        <v>0.19459556298150746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84">
        <v>0</v>
      </c>
      <c r="I302" s="84">
        <v>0</v>
      </c>
      <c r="J302" s="84">
        <v>0</v>
      </c>
      <c r="K302" s="130">
        <v>0</v>
      </c>
      <c r="L302" s="130">
        <v>0</v>
      </c>
      <c r="M302" s="84">
        <v>0</v>
      </c>
      <c r="N302" s="84">
        <v>0</v>
      </c>
      <c r="O302" s="84">
        <v>0</v>
      </c>
      <c r="P302" s="84">
        <v>0</v>
      </c>
      <c r="Q302" s="84">
        <v>0</v>
      </c>
      <c r="R302" s="84">
        <v>0</v>
      </c>
      <c r="S302" s="84">
        <v>0</v>
      </c>
      <c r="T302" s="84">
        <v>0</v>
      </c>
      <c r="U302" s="84">
        <v>0</v>
      </c>
      <c r="V302" s="84">
        <v>0</v>
      </c>
      <c r="W302" s="84">
        <v>0</v>
      </c>
      <c r="X302" s="84">
        <v>0</v>
      </c>
      <c r="Y302" s="84">
        <v>0</v>
      </c>
      <c r="Z302" s="29"/>
      <c r="AA302" s="84">
        <v>0</v>
      </c>
      <c r="AB302" s="82">
        <v>0</v>
      </c>
      <c r="AC302" s="29"/>
      <c r="AD302" s="84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-0.23342291481697053</v>
      </c>
      <c r="D305" s="9">
        <v>-0.23342291481697053</v>
      </c>
      <c r="E305" s="26"/>
      <c r="F305" s="123" t="s">
        <v>337</v>
      </c>
      <c r="G305" s="26"/>
      <c r="H305" s="99">
        <v>1158.9821500000005</v>
      </c>
      <c r="I305" s="99">
        <v>1514.2285499999989</v>
      </c>
      <c r="J305" s="99">
        <v>1514.2285499999989</v>
      </c>
      <c r="K305" s="136">
        <v>1775.4040999999991</v>
      </c>
      <c r="L305" s="136">
        <v>1775.4040999999991</v>
      </c>
      <c r="M305" s="99">
        <v>-276.76246999999989</v>
      </c>
      <c r="N305" s="99">
        <v>344.60769000000016</v>
      </c>
      <c r="O305" s="99">
        <v>40.902369999999777</v>
      </c>
      <c r="P305" s="99">
        <v>-122.85959999999984</v>
      </c>
      <c r="Q305" s="99">
        <v>78.01129999999975</v>
      </c>
      <c r="R305" s="99">
        <v>110.41584000000034</v>
      </c>
      <c r="S305" s="99">
        <v>154.44463999999982</v>
      </c>
      <c r="T305" s="99">
        <v>63.11302999999991</v>
      </c>
      <c r="U305" s="99">
        <v>144.49618000000044</v>
      </c>
      <c r="V305" s="99">
        <v>228.71311999999995</v>
      </c>
      <c r="W305" s="99">
        <v>235.18997000000002</v>
      </c>
      <c r="X305" s="99">
        <v>360.71232000000003</v>
      </c>
      <c r="Y305" s="99">
        <v>1360.9843900000014</v>
      </c>
      <c r="Z305" s="29"/>
      <c r="AA305" s="99">
        <v>1775.4040999999991</v>
      </c>
      <c r="AB305" s="82">
        <v>-414.42</v>
      </c>
      <c r="AC305" s="29"/>
      <c r="AD305" s="99">
        <v>1775.4040999999991</v>
      </c>
      <c r="AE305" s="82">
        <v>-414.42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0.13912220459393643</v>
      </c>
      <c r="I306" s="78">
        <v>0.17674019925675258</v>
      </c>
      <c r="J306" s="78">
        <v>0.17674019925675258</v>
      </c>
      <c r="K306" s="131">
        <v>0.19459556298150746</v>
      </c>
      <c r="L306" s="131">
        <v>0.19459556298150746</v>
      </c>
      <c r="M306" s="78">
        <v>-0.27080714996511701</v>
      </c>
      <c r="N306" s="78">
        <v>0.37754137962768208</v>
      </c>
      <c r="O306" s="78">
        <v>6.3938625602418267E-2</v>
      </c>
      <c r="P306" s="78">
        <v>-0.34061908260441592</v>
      </c>
      <c r="Q306" s="78">
        <v>0.15309241124869943</v>
      </c>
      <c r="R306" s="78">
        <v>0.16944404544868652</v>
      </c>
      <c r="S306" s="78">
        <v>0.31209196777328918</v>
      </c>
      <c r="T306" s="78">
        <v>0.1262104099091711</v>
      </c>
      <c r="U306" s="78">
        <v>0.19209731947360006</v>
      </c>
      <c r="V306" s="78">
        <v>0.25863513617427403</v>
      </c>
      <c r="W306" s="78">
        <v>0.2520668541529571</v>
      </c>
      <c r="X306" s="78">
        <v>0.40143733473410559</v>
      </c>
      <c r="Y306" s="78">
        <v>0.15900440719474587</v>
      </c>
      <c r="Z306" s="29"/>
      <c r="AA306" s="78">
        <v>0.19459556298150746</v>
      </c>
      <c r="AB306" s="79"/>
      <c r="AC306" s="29"/>
      <c r="AD306" s="78">
        <v>0.19459556298150746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-29.766999999999999</v>
      </c>
      <c r="I308" s="310">
        <v>-25.838999999999999</v>
      </c>
      <c r="J308" s="310">
        <v>-25.838999999999999</v>
      </c>
      <c r="K308" s="136">
        <v>-23.518000000000001</v>
      </c>
      <c r="L308" s="136">
        <v>-23.518000000000001</v>
      </c>
      <c r="M308" s="310">
        <v>-2.3050000000000002</v>
      </c>
      <c r="N308" s="310">
        <v>-2.0710000000000002</v>
      </c>
      <c r="O308" s="310">
        <v>-2.1579999999999995</v>
      </c>
      <c r="P308" s="310">
        <v>-1.9769999999999994</v>
      </c>
      <c r="Q308" s="310">
        <v>-1.8100000000000005</v>
      </c>
      <c r="R308" s="310">
        <v>-1.7149999999999999</v>
      </c>
      <c r="S308" s="310">
        <v>-1.7060000000000013</v>
      </c>
      <c r="T308" s="310">
        <v>-2.3550000000000004</v>
      </c>
      <c r="U308" s="310">
        <v>-2.0670000000000002</v>
      </c>
      <c r="V308" s="310">
        <v>-1.8449999999999989</v>
      </c>
      <c r="W308" s="310">
        <v>-2.2399999999999984</v>
      </c>
      <c r="X308" s="310">
        <v>-1.9190000000000005</v>
      </c>
      <c r="Y308" s="310">
        <v>-24.167999999999999</v>
      </c>
      <c r="AA308" s="310">
        <v>-23.518000000000001</v>
      </c>
      <c r="AB308" s="82">
        <v>-0.65</v>
      </c>
      <c r="AD308" s="310">
        <v>-23.518000000000001</v>
      </c>
      <c r="AE308" s="82">
        <v>-0.65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1188.7491500000001</v>
      </c>
      <c r="I310" s="310">
        <v>1540.08455</v>
      </c>
      <c r="J310" s="310">
        <v>1540.08455</v>
      </c>
      <c r="K310" s="136">
        <v>1793.9221</v>
      </c>
      <c r="L310" s="136">
        <v>1793.9221</v>
      </c>
      <c r="M310" s="310">
        <v>-274.45747</v>
      </c>
      <c r="N310" s="310">
        <v>346.67869000000019</v>
      </c>
      <c r="O310" s="310">
        <v>43.060369999999807</v>
      </c>
      <c r="P310" s="310">
        <v>-120.88259999999941</v>
      </c>
      <c r="Q310" s="310">
        <v>79.821299999999226</v>
      </c>
      <c r="R310" s="310">
        <v>112.13084000000021</v>
      </c>
      <c r="S310" s="310">
        <v>156.15064000000098</v>
      </c>
      <c r="T310" s="310">
        <v>65.468029999999999</v>
      </c>
      <c r="U310" s="310">
        <v>146.56317999999897</v>
      </c>
      <c r="V310" s="310">
        <v>230.55812000000003</v>
      </c>
      <c r="W310" s="310">
        <v>237.42997000000003</v>
      </c>
      <c r="X310" s="310">
        <v>362.63131999999996</v>
      </c>
      <c r="Y310" s="310">
        <v>1385.15239</v>
      </c>
      <c r="AA310" s="310">
        <v>1793.9221</v>
      </c>
      <c r="AB310" s="82">
        <v>-408.77</v>
      </c>
      <c r="AD310" s="310">
        <v>1793.9221</v>
      </c>
      <c r="AE310" s="82">
        <v>-408.77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2025.902</v>
      </c>
      <c r="I352" s="83">
        <v>2184.451</v>
      </c>
      <c r="J352" s="83">
        <v>2184.451</v>
      </c>
      <c r="K352" s="108">
        <v>2351.46</v>
      </c>
      <c r="L352" s="108">
        <v>2351.46</v>
      </c>
      <c r="M352" s="83">
        <v>215.59299999999999</v>
      </c>
      <c r="N352" s="83">
        <v>404.017</v>
      </c>
      <c r="O352" s="83">
        <v>621.22199999999998</v>
      </c>
      <c r="P352" s="83">
        <v>695.471</v>
      </c>
      <c r="Q352" s="83">
        <v>867.53399999999999</v>
      </c>
      <c r="R352" s="83">
        <v>1076.421</v>
      </c>
      <c r="S352" s="83">
        <v>1225.191</v>
      </c>
      <c r="T352" s="83">
        <v>1333.779</v>
      </c>
      <c r="U352" s="83">
        <v>1531.1610000000001</v>
      </c>
      <c r="V352" s="83">
        <v>1768.222</v>
      </c>
      <c r="W352" s="83">
        <v>2059.0439999999999</v>
      </c>
      <c r="X352" s="83">
        <v>2292.4609999999998</v>
      </c>
      <c r="Y352" s="83">
        <v>2292.4609999999998</v>
      </c>
      <c r="AA352" s="83">
        <v>2351.46</v>
      </c>
      <c r="AB352" s="42"/>
      <c r="AD352" s="83">
        <v>2351.46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591</v>
      </c>
      <c r="I355" s="83">
        <v>519</v>
      </c>
      <c r="J355" s="83">
        <v>519</v>
      </c>
      <c r="K355" s="110"/>
      <c r="L355" s="110"/>
      <c r="M355" s="83">
        <v>57</v>
      </c>
      <c r="N355" s="83">
        <v>60</v>
      </c>
      <c r="O355" s="83">
        <v>38</v>
      </c>
      <c r="P355" s="83">
        <v>13</v>
      </c>
      <c r="Q355" s="83">
        <v>41</v>
      </c>
      <c r="R355" s="83">
        <v>65</v>
      </c>
      <c r="S355" s="83">
        <v>54</v>
      </c>
      <c r="T355" s="83">
        <v>44</v>
      </c>
      <c r="U355" s="83">
        <v>90</v>
      </c>
      <c r="V355" s="83">
        <v>82</v>
      </c>
      <c r="W355" s="83">
        <v>137</v>
      </c>
      <c r="X355" s="83">
        <v>106</v>
      </c>
      <c r="Y355" s="83">
        <v>787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356</v>
      </c>
      <c r="I356" s="83">
        <v>198</v>
      </c>
      <c r="J356" s="83">
        <v>198</v>
      </c>
      <c r="K356" s="110"/>
      <c r="L356" s="110"/>
      <c r="M356" s="83">
        <v>22</v>
      </c>
      <c r="N356" s="83">
        <v>21</v>
      </c>
      <c r="O356" s="83">
        <v>11</v>
      </c>
      <c r="P356" s="83">
        <v>6</v>
      </c>
      <c r="Q356" s="83">
        <v>15</v>
      </c>
      <c r="R356" s="83">
        <v>21</v>
      </c>
      <c r="S356" s="83">
        <v>19</v>
      </c>
      <c r="T356" s="83">
        <v>11</v>
      </c>
      <c r="U356" s="83">
        <v>18</v>
      </c>
      <c r="V356" s="83">
        <v>18</v>
      </c>
      <c r="W356" s="83">
        <v>26</v>
      </c>
      <c r="X356" s="83">
        <v>19</v>
      </c>
      <c r="Y356" s="83">
        <v>207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7</v>
      </c>
      <c r="I357" s="83">
        <v>13</v>
      </c>
      <c r="J357" s="83">
        <v>13</v>
      </c>
      <c r="K357" s="110"/>
      <c r="L357" s="110"/>
      <c r="M357" s="83">
        <v>1</v>
      </c>
      <c r="N357" s="83">
        <v>2</v>
      </c>
      <c r="O357" s="83">
        <v>0</v>
      </c>
      <c r="P357" s="83">
        <v>0</v>
      </c>
      <c r="Q357" s="83">
        <v>3</v>
      </c>
      <c r="R357" s="83">
        <v>0</v>
      </c>
      <c r="S357" s="83">
        <v>1</v>
      </c>
      <c r="T357" s="83">
        <v>0</v>
      </c>
      <c r="U357" s="83">
        <v>1</v>
      </c>
      <c r="V357" s="83">
        <v>0</v>
      </c>
      <c r="W357" s="83">
        <v>0</v>
      </c>
      <c r="X357" s="83">
        <v>0</v>
      </c>
      <c r="Y357" s="83">
        <v>8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15</v>
      </c>
      <c r="I358" s="83">
        <v>4</v>
      </c>
      <c r="J358" s="83">
        <v>4</v>
      </c>
      <c r="K358" s="110"/>
      <c r="L358" s="110"/>
      <c r="M358" s="83">
        <v>2</v>
      </c>
      <c r="N358" s="83">
        <v>0</v>
      </c>
      <c r="O358" s="83">
        <v>1</v>
      </c>
      <c r="P358" s="83">
        <v>0</v>
      </c>
      <c r="Q358" s="83">
        <v>0</v>
      </c>
      <c r="R358" s="83">
        <v>0</v>
      </c>
      <c r="S358" s="83">
        <v>0</v>
      </c>
      <c r="T358" s="83">
        <v>1</v>
      </c>
      <c r="U358" s="83">
        <v>0</v>
      </c>
      <c r="V358" s="83">
        <v>2</v>
      </c>
      <c r="W358" s="83">
        <v>1</v>
      </c>
      <c r="X358" s="83">
        <v>0</v>
      </c>
      <c r="Y358" s="83">
        <v>7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4</v>
      </c>
      <c r="I359" s="83">
        <v>2</v>
      </c>
      <c r="J359" s="83">
        <v>2</v>
      </c>
      <c r="K359" s="110"/>
      <c r="L359" s="110"/>
      <c r="M359" s="83">
        <v>1</v>
      </c>
      <c r="N359" s="83">
        <v>0</v>
      </c>
      <c r="O359" s="83">
        <v>0</v>
      </c>
      <c r="P359" s="83">
        <v>0</v>
      </c>
      <c r="Q359" s="83">
        <v>1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2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973</v>
      </c>
      <c r="I360" s="101">
        <v>736</v>
      </c>
      <c r="J360" s="101">
        <v>736</v>
      </c>
      <c r="K360" s="111"/>
      <c r="L360" s="111"/>
      <c r="M360" s="101">
        <v>83</v>
      </c>
      <c r="N360" s="101">
        <v>83</v>
      </c>
      <c r="O360" s="101">
        <v>50</v>
      </c>
      <c r="P360" s="101">
        <v>19</v>
      </c>
      <c r="Q360" s="101">
        <v>60</v>
      </c>
      <c r="R360" s="101">
        <v>86</v>
      </c>
      <c r="S360" s="101">
        <v>74</v>
      </c>
      <c r="T360" s="101">
        <v>56</v>
      </c>
      <c r="U360" s="101">
        <v>109</v>
      </c>
      <c r="V360" s="101">
        <v>102</v>
      </c>
      <c r="W360" s="101">
        <v>164</v>
      </c>
      <c r="X360" s="101">
        <v>125</v>
      </c>
      <c r="Y360" s="101">
        <v>1011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-7.4174006007229037E-2</v>
      </c>
      <c r="D362" s="9">
        <v>-7.4174006007229037E-2</v>
      </c>
      <c r="F362" s="72" t="s">
        <v>120</v>
      </c>
      <c r="H362" s="82">
        <v>20071</v>
      </c>
      <c r="I362" s="82">
        <v>19117</v>
      </c>
      <c r="J362" s="82">
        <v>19117</v>
      </c>
      <c r="K362" s="112">
        <v>19643</v>
      </c>
      <c r="L362" s="112">
        <v>19643</v>
      </c>
      <c r="M362" s="82">
        <v>2608</v>
      </c>
      <c r="N362" s="82">
        <v>1505</v>
      </c>
      <c r="O362" s="82">
        <v>1329</v>
      </c>
      <c r="P362" s="82">
        <v>1125</v>
      </c>
      <c r="Q362" s="82">
        <v>1041</v>
      </c>
      <c r="R362" s="82">
        <v>1196</v>
      </c>
      <c r="S362" s="82">
        <v>1110</v>
      </c>
      <c r="T362" s="82">
        <v>911</v>
      </c>
      <c r="U362" s="82">
        <v>1850</v>
      </c>
      <c r="V362" s="82">
        <v>2361</v>
      </c>
      <c r="W362" s="82">
        <v>2036</v>
      </c>
      <c r="X362" s="82">
        <v>1114</v>
      </c>
      <c r="Y362" s="82">
        <v>18186</v>
      </c>
      <c r="AA362" s="82">
        <v>19643</v>
      </c>
      <c r="AB362" s="82">
        <v>-1457</v>
      </c>
      <c r="AD362" s="82">
        <v>19643</v>
      </c>
      <c r="AE362" s="82">
        <v>-1457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0.13623778927022934</v>
      </c>
      <c r="N363" s="102">
        <v>7.8631138975966561E-2</v>
      </c>
      <c r="O363" s="102">
        <v>6.9468402069938845E-2</v>
      </c>
      <c r="P363" s="102">
        <v>5.8937552388935457E-2</v>
      </c>
      <c r="Q363" s="102">
        <v>5.476353306328581E-2</v>
      </c>
      <c r="R363" s="102">
        <v>6.3166789901764026E-2</v>
      </c>
      <c r="S363" s="102">
        <v>5.8820412272799535E-2</v>
      </c>
      <c r="T363" s="102">
        <v>4.8547828403943512E-2</v>
      </c>
      <c r="U363" s="102">
        <v>9.91372380901345E-2</v>
      </c>
      <c r="V363" s="102">
        <v>0.12787737637437036</v>
      </c>
      <c r="W363" s="102">
        <v>0.11002431775195894</v>
      </c>
      <c r="X363" s="102">
        <v>6.1255911140437699E-2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20071</v>
      </c>
      <c r="I364" s="88">
        <v>19117</v>
      </c>
      <c r="J364" s="88">
        <v>19117</v>
      </c>
      <c r="K364" s="108">
        <v>0</v>
      </c>
      <c r="L364" s="108">
        <v>0</v>
      </c>
      <c r="M364" s="88">
        <v>19143</v>
      </c>
      <c r="N364" s="88">
        <v>19140</v>
      </c>
      <c r="O364" s="88">
        <v>19131</v>
      </c>
      <c r="P364" s="88">
        <v>19088</v>
      </c>
      <c r="Q364" s="88">
        <v>19009</v>
      </c>
      <c r="R364" s="88">
        <v>18934</v>
      </c>
      <c r="S364" s="88">
        <v>18871</v>
      </c>
      <c r="T364" s="88">
        <v>18765</v>
      </c>
      <c r="U364" s="88">
        <v>18661</v>
      </c>
      <c r="V364" s="88">
        <v>18463</v>
      </c>
      <c r="W364" s="88">
        <v>18505</v>
      </c>
      <c r="X364" s="88">
        <v>18186</v>
      </c>
      <c r="Y364" s="88">
        <v>18186</v>
      </c>
      <c r="AA364" s="88">
        <v>0</v>
      </c>
      <c r="AB364" s="82">
        <v>18186</v>
      </c>
      <c r="AD364" s="88">
        <v>0</v>
      </c>
      <c r="AE364" s="82">
        <v>18186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19643</v>
      </c>
      <c r="L365" s="108">
        <v>19643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19643</v>
      </c>
      <c r="AB365" s="82">
        <v>-19643</v>
      </c>
      <c r="AD365" s="88">
        <v>19643</v>
      </c>
      <c r="AE365" s="82">
        <v>-19643</v>
      </c>
    </row>
    <row r="366" spans="1:31" ht="18" customHeight="1" collapsed="1" x14ac:dyDescent="0.2">
      <c r="A366" s="54"/>
      <c r="B366" s="54"/>
      <c r="C366" s="9">
        <v>-7.4174006007229037E-2</v>
      </c>
      <c r="D366" s="9">
        <v>-7.4174006007229037E-2</v>
      </c>
      <c r="F366" s="129" t="s">
        <v>112</v>
      </c>
      <c r="H366" s="80">
        <v>20071</v>
      </c>
      <c r="I366" s="80">
        <v>19117</v>
      </c>
      <c r="J366" s="80">
        <v>19117</v>
      </c>
      <c r="K366" s="114">
        <v>19643</v>
      </c>
      <c r="L366" s="114">
        <v>19643</v>
      </c>
      <c r="M366" s="80">
        <v>19143</v>
      </c>
      <c r="N366" s="80">
        <v>19140</v>
      </c>
      <c r="O366" s="80">
        <v>19131</v>
      </c>
      <c r="P366" s="80">
        <v>19088</v>
      </c>
      <c r="Q366" s="80">
        <v>19009</v>
      </c>
      <c r="R366" s="80">
        <v>18934</v>
      </c>
      <c r="S366" s="80">
        <v>18871</v>
      </c>
      <c r="T366" s="80">
        <v>18765</v>
      </c>
      <c r="U366" s="80">
        <v>18661</v>
      </c>
      <c r="V366" s="80">
        <v>18463</v>
      </c>
      <c r="W366" s="80">
        <v>18505</v>
      </c>
      <c r="X366" s="80">
        <v>18186</v>
      </c>
      <c r="Y366" s="80">
        <v>18186</v>
      </c>
      <c r="AA366" s="80">
        <v>19643</v>
      </c>
      <c r="AB366" s="82">
        <v>-1457</v>
      </c>
      <c r="AD366" s="80">
        <v>19643</v>
      </c>
      <c r="AE366" s="82">
        <v>-1457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20071</v>
      </c>
      <c r="I367" s="282">
        <v>19117</v>
      </c>
      <c r="J367" s="282">
        <v>19117</v>
      </c>
      <c r="K367" s="282">
        <v>19643</v>
      </c>
      <c r="L367" s="282">
        <v>19643</v>
      </c>
      <c r="M367" s="282">
        <v>19143</v>
      </c>
      <c r="N367" s="282">
        <v>19140</v>
      </c>
      <c r="O367" s="282">
        <v>19131</v>
      </c>
      <c r="P367" s="282">
        <v>19088</v>
      </c>
      <c r="Q367" s="282">
        <v>19009</v>
      </c>
      <c r="R367" s="282">
        <v>18934</v>
      </c>
      <c r="S367" s="282">
        <v>18871</v>
      </c>
      <c r="T367" s="282">
        <v>18765</v>
      </c>
      <c r="U367" s="282">
        <v>18661</v>
      </c>
      <c r="V367" s="282">
        <v>18463</v>
      </c>
      <c r="W367" s="282">
        <v>18505</v>
      </c>
      <c r="X367" s="282">
        <v>18186</v>
      </c>
      <c r="Y367" s="282">
        <v>18186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1866</v>
      </c>
      <c r="I371" s="83">
        <v>1495</v>
      </c>
      <c r="J371" s="83">
        <v>1495</v>
      </c>
      <c r="K371" s="108"/>
      <c r="L371" s="108"/>
      <c r="M371" s="83">
        <v>197</v>
      </c>
      <c r="N371" s="83">
        <v>138</v>
      </c>
      <c r="O371" s="83">
        <v>81</v>
      </c>
      <c r="P371" s="83">
        <v>3</v>
      </c>
      <c r="Q371" s="83">
        <v>53</v>
      </c>
      <c r="R371" s="83">
        <v>114</v>
      </c>
      <c r="S371" s="83">
        <v>117</v>
      </c>
      <c r="T371" s="83">
        <v>84</v>
      </c>
      <c r="U371" s="83">
        <v>150</v>
      </c>
      <c r="V371" s="83">
        <v>181</v>
      </c>
      <c r="W371" s="83">
        <v>206</v>
      </c>
      <c r="X371" s="83">
        <v>44</v>
      </c>
      <c r="Y371" s="83">
        <v>1368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-2118</v>
      </c>
      <c r="I372" s="83">
        <v>-2186</v>
      </c>
      <c r="J372" s="83">
        <v>-2186</v>
      </c>
      <c r="K372" s="108"/>
      <c r="L372" s="108"/>
      <c r="M372" s="83">
        <v>-137</v>
      </c>
      <c r="N372" s="83">
        <v>-118</v>
      </c>
      <c r="O372" s="83">
        <v>-84</v>
      </c>
      <c r="P372" s="83">
        <v>-43</v>
      </c>
      <c r="Q372" s="83">
        <v>-106</v>
      </c>
      <c r="R372" s="83">
        <v>-181</v>
      </c>
      <c r="S372" s="83">
        <v>-151</v>
      </c>
      <c r="T372" s="83">
        <v>-188</v>
      </c>
      <c r="U372" s="83">
        <v>-226</v>
      </c>
      <c r="V372" s="83">
        <v>-357</v>
      </c>
      <c r="W372" s="83">
        <v>-150</v>
      </c>
      <c r="X372" s="83">
        <v>-327</v>
      </c>
      <c r="Y372" s="83">
        <v>-2068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-246</v>
      </c>
      <c r="I373" s="83">
        <v>-263</v>
      </c>
      <c r="J373" s="83">
        <v>-263</v>
      </c>
      <c r="K373" s="108"/>
      <c r="L373" s="108"/>
      <c r="M373" s="83">
        <v>-34</v>
      </c>
      <c r="N373" s="83">
        <v>-23</v>
      </c>
      <c r="O373" s="83">
        <v>-6</v>
      </c>
      <c r="P373" s="83">
        <v>-3</v>
      </c>
      <c r="Q373" s="83">
        <v>-26</v>
      </c>
      <c r="R373" s="83">
        <v>-8</v>
      </c>
      <c r="S373" s="83">
        <v>-29</v>
      </c>
      <c r="T373" s="83">
        <v>-2</v>
      </c>
      <c r="U373" s="83">
        <v>-28</v>
      </c>
      <c r="V373" s="83">
        <v>-22</v>
      </c>
      <c r="W373" s="83">
        <v>-14</v>
      </c>
      <c r="X373" s="83">
        <v>-36</v>
      </c>
      <c r="Y373" s="83">
        <v>-231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-2.7699619771863118</v>
      </c>
      <c r="D374" s="9">
        <v>-2.7699619771863118</v>
      </c>
      <c r="F374" s="129" t="s">
        <v>118</v>
      </c>
      <c r="H374" s="80">
        <v>-498</v>
      </c>
      <c r="I374" s="80">
        <v>-954</v>
      </c>
      <c r="J374" s="80">
        <v>-954</v>
      </c>
      <c r="K374" s="114">
        <v>526</v>
      </c>
      <c r="L374" s="114">
        <v>526</v>
      </c>
      <c r="M374" s="80">
        <v>26</v>
      </c>
      <c r="N374" s="80">
        <v>-3</v>
      </c>
      <c r="O374" s="80">
        <v>-9</v>
      </c>
      <c r="P374" s="80">
        <v>-43</v>
      </c>
      <c r="Q374" s="80">
        <v>-79</v>
      </c>
      <c r="R374" s="80">
        <v>-75</v>
      </c>
      <c r="S374" s="80">
        <v>-63</v>
      </c>
      <c r="T374" s="80">
        <v>-106</v>
      </c>
      <c r="U374" s="80">
        <v>-104</v>
      </c>
      <c r="V374" s="80">
        <v>-198</v>
      </c>
      <c r="W374" s="80">
        <v>42</v>
      </c>
      <c r="X374" s="80">
        <v>-319</v>
      </c>
      <c r="Y374" s="80">
        <v>-931</v>
      </c>
      <c r="AA374" s="80">
        <v>526</v>
      </c>
      <c r="AB374" s="82">
        <v>-1457</v>
      </c>
      <c r="AD374" s="80">
        <v>526</v>
      </c>
      <c r="AE374" s="82">
        <v>-1457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8.3205497780778241</v>
      </c>
      <c r="I376" s="103">
        <v>11.894024759358288</v>
      </c>
      <c r="J376" s="103">
        <v>11.894024759358288</v>
      </c>
      <c r="K376" s="105">
        <v>10.345348837209302</v>
      </c>
      <c r="L376" s="105">
        <v>10.345348837209302</v>
      </c>
      <c r="M376" s="103">
        <v>9.5185934520025448</v>
      </c>
      <c r="N376" s="103">
        <v>8.7588479262672809</v>
      </c>
      <c r="O376" s="103">
        <v>8.2441249690364096</v>
      </c>
      <c r="P376" s="103">
        <v>4.6677538461538441</v>
      </c>
      <c r="Q376" s="103">
        <v>8.6002937649880131</v>
      </c>
      <c r="R376" s="103">
        <v>9.9426817122271718</v>
      </c>
      <c r="S376" s="103">
        <v>9.4437576460662385</v>
      </c>
      <c r="T376" s="103">
        <v>9.2994055134680025</v>
      </c>
      <c r="U376" s="103">
        <v>10.565623115036624</v>
      </c>
      <c r="V376" s="103">
        <v>12.225760606060602</v>
      </c>
      <c r="W376" s="103">
        <v>13.093432059961325</v>
      </c>
      <c r="X376" s="103">
        <v>7.9494279482127821</v>
      </c>
      <c r="Y376" s="103">
        <v>9.3386937295441133</v>
      </c>
      <c r="AA376" s="103">
        <v>10.345348837209302</v>
      </c>
      <c r="AB376" s="42"/>
      <c r="AD376" s="103">
        <v>10.345348837209302</v>
      </c>
      <c r="AE376" s="42"/>
    </row>
    <row r="377" spans="1:33" ht="15" x14ac:dyDescent="0.2">
      <c r="F377" s="124" t="s">
        <v>384</v>
      </c>
      <c r="H377" s="103">
        <v>29.568085090092392</v>
      </c>
      <c r="I377" s="103">
        <v>42.407386935631486</v>
      </c>
      <c r="J377" s="103">
        <v>42.407386935631486</v>
      </c>
      <c r="K377" s="105">
        <v>25.541626794258377</v>
      </c>
      <c r="L377" s="105">
        <v>25.541626794258377</v>
      </c>
      <c r="M377" s="103">
        <v>34.028971590909094</v>
      </c>
      <c r="N377" s="103">
        <v>31.944033613445377</v>
      </c>
      <c r="O377" s="103">
        <v>38.298656501726107</v>
      </c>
      <c r="P377" s="103">
        <v>79.843157894736592</v>
      </c>
      <c r="Q377" s="103">
        <v>31.185413043478285</v>
      </c>
      <c r="R377" s="103">
        <v>32.810849650349653</v>
      </c>
      <c r="S377" s="103">
        <v>33.918829545454571</v>
      </c>
      <c r="T377" s="103">
        <v>33.477859848484854</v>
      </c>
      <c r="U377" s="103">
        <v>37.155774621212139</v>
      </c>
      <c r="V377" s="103">
        <v>42.450557659932549</v>
      </c>
      <c r="W377" s="103">
        <v>43.956521915584524</v>
      </c>
      <c r="X377" s="103">
        <v>55.218607038123231</v>
      </c>
      <c r="Y377" s="103">
        <v>37.82356990220935</v>
      </c>
      <c r="AA377" s="103">
        <v>25.541626794258377</v>
      </c>
      <c r="AB377" s="42"/>
      <c r="AD377" s="103">
        <v>25.541626794258377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156.23751102371196</v>
      </c>
      <c r="I379" s="103">
        <v>169.19546575183892</v>
      </c>
      <c r="J379" s="103">
        <v>169.19546575183892</v>
      </c>
      <c r="K379" s="105">
        <v>170.88267580832488</v>
      </c>
      <c r="L379" s="105">
        <v>170.88267580832488</v>
      </c>
      <c r="M379" s="103">
        <v>8.2832400072939922</v>
      </c>
      <c r="N379" s="103">
        <v>21.210152209484029</v>
      </c>
      <c r="O379" s="103">
        <v>17.262038138818674</v>
      </c>
      <c r="P379" s="103">
        <v>13.534649070765946</v>
      </c>
      <c r="Q379" s="103">
        <v>13.993210779751854</v>
      </c>
      <c r="R379" s="103">
        <v>15.380309593282604</v>
      </c>
      <c r="S379" s="103">
        <v>12.418556958228367</v>
      </c>
      <c r="T379" s="103">
        <v>10.290279287174</v>
      </c>
      <c r="U379" s="103">
        <v>15.226024164202084</v>
      </c>
      <c r="V379" s="103">
        <v>17.234156095140399</v>
      </c>
      <c r="W379" s="103">
        <v>16.856957329533568</v>
      </c>
      <c r="X379" s="103">
        <v>16.851284923654688</v>
      </c>
      <c r="Y379" s="103">
        <v>179.81890250629087</v>
      </c>
      <c r="Z379" s="26"/>
      <c r="AA379" s="103">
        <v>170.88267580832488</v>
      </c>
      <c r="AB379" s="42"/>
      <c r="AC379" s="26"/>
      <c r="AD379" s="103">
        <v>170.88267580832488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3.4135950560233614</v>
      </c>
      <c r="I381" s="103">
        <v>3.2989113679094917</v>
      </c>
      <c r="J381" s="103">
        <v>3.2989113679094917</v>
      </c>
      <c r="K381" s="105">
        <v>3.6924308300395259</v>
      </c>
      <c r="L381" s="105">
        <v>3.6924308300395259</v>
      </c>
      <c r="M381" s="103">
        <v>3.6168968918592483</v>
      </c>
      <c r="N381" s="103">
        <v>3.0980044707306842</v>
      </c>
      <c r="O381" s="103">
        <v>3.3617709595959591</v>
      </c>
      <c r="P381" s="103">
        <v>2.2957048103991133</v>
      </c>
      <c r="Q381" s="103">
        <v>2.8145536208427178</v>
      </c>
      <c r="R381" s="103">
        <v>3.8453315761986069</v>
      </c>
      <c r="S381" s="103">
        <v>2.9773085304391635</v>
      </c>
      <c r="T381" s="103">
        <v>3.165683793309535</v>
      </c>
      <c r="U381" s="103">
        <v>3.5937963821419006</v>
      </c>
      <c r="V381" s="103">
        <v>3.7780026829879056</v>
      </c>
      <c r="W381" s="103">
        <v>3.3475718514384472</v>
      </c>
      <c r="X381" s="103">
        <v>3.814200409759374</v>
      </c>
      <c r="Y381" s="103">
        <v>3.3410658890177625</v>
      </c>
      <c r="Z381" s="26"/>
      <c r="AA381" s="103">
        <v>3.6924308300395259</v>
      </c>
      <c r="AB381" s="42"/>
      <c r="AC381" s="26"/>
      <c r="AD381" s="103">
        <v>3.6924308300395259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0</v>
      </c>
      <c r="J383" s="66">
        <v>0</v>
      </c>
      <c r="K383" s="66">
        <v>-4.9999999999990905</v>
      </c>
      <c r="L383" s="66">
        <v>-4.9999999999990905</v>
      </c>
      <c r="M383" s="66">
        <v>0</v>
      </c>
      <c r="N383" s="66">
        <v>-7.1054273576010019E-14</v>
      </c>
      <c r="O383" s="66">
        <v>-4.2632564145606011E-14</v>
      </c>
      <c r="P383" s="66">
        <v>4.9915627187147038E-13</v>
      </c>
      <c r="Q383" s="66">
        <v>-1.4921397450962104E-13</v>
      </c>
      <c r="R383" s="66">
        <v>-2.8421709430404007E-13</v>
      </c>
      <c r="S383" s="66">
        <v>9.0949470177292824E-13</v>
      </c>
      <c r="T383" s="66">
        <v>9.6633812063373625E-13</v>
      </c>
      <c r="U383" s="66">
        <v>-4.5474735088646412E-13</v>
      </c>
      <c r="V383" s="66">
        <v>6.8212102632969618E-13</v>
      </c>
      <c r="W383" s="66">
        <v>-3.4106051316484809E-13</v>
      </c>
      <c r="X383" s="66">
        <v>-2.2737367544323206E-13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-187.73371</v>
      </c>
      <c r="N388" s="77">
        <v>137.4922</v>
      </c>
      <c r="O388" s="77">
        <v>216.401949999999</v>
      </c>
      <c r="P388" s="77">
        <v>237.99405999999999</v>
      </c>
      <c r="Q388" s="77">
        <v>282.155540000001</v>
      </c>
      <c r="R388" s="77">
        <v>331.18036000000001</v>
      </c>
      <c r="S388" s="77">
        <v>0</v>
      </c>
      <c r="T388" s="77">
        <v>543.33433000000002</v>
      </c>
      <c r="U388" s="77">
        <v>612.73829000000103</v>
      </c>
      <c r="V388" s="77">
        <v>815.36819999999898</v>
      </c>
      <c r="W388" s="77">
        <v>1004.2432700000001</v>
      </c>
      <c r="X388" s="77">
        <v>1158.98215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-237.44479000000001</v>
      </c>
      <c r="N389" s="77">
        <v>108.85975000000001</v>
      </c>
      <c r="O389" s="77">
        <v>206.93263000000101</v>
      </c>
      <c r="P389" s="77">
        <v>257.38815000000102</v>
      </c>
      <c r="Q389" s="77">
        <v>297.81761999999998</v>
      </c>
      <c r="R389" s="77">
        <v>267.86919999999998</v>
      </c>
      <c r="S389" s="77">
        <v>397.46134000000001</v>
      </c>
      <c r="T389" s="77">
        <v>365.89514000000099</v>
      </c>
      <c r="U389" s="77">
        <v>510.403520000002</v>
      </c>
      <c r="V389" s="77">
        <v>732.166030000001</v>
      </c>
      <c r="W389" s="77">
        <v>989.39613000000099</v>
      </c>
      <c r="X389" s="77">
        <v>1514.22855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1775.4040999999991</v>
      </c>
      <c r="M390" s="77">
        <v>147.95034166666659</v>
      </c>
      <c r="N390" s="77">
        <v>295.90068333333318</v>
      </c>
      <c r="O390" s="77">
        <v>443.85102499999977</v>
      </c>
      <c r="P390" s="77">
        <v>591.80136666666635</v>
      </c>
      <c r="Q390" s="77">
        <v>739.75170833333289</v>
      </c>
      <c r="R390" s="77">
        <v>887.70204999999953</v>
      </c>
      <c r="S390" s="77">
        <v>1035.6523916666661</v>
      </c>
      <c r="T390" s="77">
        <v>1183.6027333333327</v>
      </c>
      <c r="U390" s="77">
        <v>1331.5530749999994</v>
      </c>
      <c r="V390" s="77">
        <v>1479.5034166666658</v>
      </c>
      <c r="W390" s="77">
        <v>1627.4537583333324</v>
      </c>
      <c r="X390" s="77">
        <v>1775.4040999999991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-276.76247000000001</v>
      </c>
      <c r="N391" s="77">
        <v>67.845220000000197</v>
      </c>
      <c r="O391" s="77">
        <v>108.74759</v>
      </c>
      <c r="P391" s="77">
        <v>-14.1120099999993</v>
      </c>
      <c r="Q391" s="77">
        <v>63.899289999999802</v>
      </c>
      <c r="R391" s="77">
        <v>174.31513000000001</v>
      </c>
      <c r="S391" s="77">
        <v>328.75977000000103</v>
      </c>
      <c r="T391" s="77">
        <v>391.87280000000101</v>
      </c>
      <c r="U391" s="77">
        <v>536.36897999999997</v>
      </c>
      <c r="V391" s="77">
        <v>765.08210000000099</v>
      </c>
      <c r="W391" s="77">
        <v>1000.27207</v>
      </c>
      <c r="X391" s="77">
        <v>1360.9843900000001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1775.4040999999991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1360.9843900000001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656" priority="16" stopIfTrue="1">
      <formula>($C1&gt;0)</formula>
    </cfRule>
    <cfRule type="expression" dxfId="655" priority="17" stopIfTrue="1">
      <formula>AND($C1&lt;0,$C1&gt;=$AB$2)</formula>
    </cfRule>
    <cfRule type="expression" dxfId="654" priority="18" stopIfTrue="1">
      <formula>($C1&lt;$AB$2)</formula>
    </cfRule>
  </conditionalFormatting>
  <conditionalFormatting sqref="AA367:AD367 AA370:AD370 AE1:AE307 AE309 AE311:AE1048576">
    <cfRule type="expression" dxfId="653" priority="13" stopIfTrue="1">
      <formula>($D1&gt;0)</formula>
    </cfRule>
    <cfRule type="expression" dxfId="652" priority="14" stopIfTrue="1">
      <formula>AND($D1&lt;0,$D1&gt;=$AE$2)</formula>
    </cfRule>
    <cfRule type="expression" dxfId="651" priority="15" stopIfTrue="1">
      <formula>($D1&lt;$AE$2)</formula>
    </cfRule>
  </conditionalFormatting>
  <conditionalFormatting sqref="AB367:AB369">
    <cfRule type="expression" dxfId="650" priority="10" stopIfTrue="1">
      <formula>($C367&gt;0)</formula>
    </cfRule>
    <cfRule type="expression" dxfId="649" priority="11" stopIfTrue="1">
      <formula>AND($C367&lt;0,$C367&gt;=$AB$2)</formula>
    </cfRule>
    <cfRule type="expression" dxfId="648" priority="12" stopIfTrue="1">
      <formula>($C367&lt;$AB$2)</formula>
    </cfRule>
  </conditionalFormatting>
  <conditionalFormatting sqref="AE367:AE370">
    <cfRule type="expression" dxfId="647" priority="7" stopIfTrue="1">
      <formula>($D367&gt;0)</formula>
    </cfRule>
    <cfRule type="expression" dxfId="646" priority="8" stopIfTrue="1">
      <formula>AND($D367&lt;0,$D367&gt;=$AE$2)</formula>
    </cfRule>
    <cfRule type="expression" dxfId="645" priority="9" stopIfTrue="1">
      <formula>($D367&lt;$AE$2)</formula>
    </cfRule>
  </conditionalFormatting>
  <conditionalFormatting sqref="AE308">
    <cfRule type="expression" dxfId="644" priority="4" stopIfTrue="1">
      <formula>($D308&gt;0)</formula>
    </cfRule>
    <cfRule type="expression" dxfId="643" priority="5" stopIfTrue="1">
      <formula>AND($D308&lt;0,$D308&gt;=$AE$2)</formula>
    </cfRule>
    <cfRule type="expression" dxfId="642" priority="6" stopIfTrue="1">
      <formula>($D308&lt;$AE$2)</formula>
    </cfRule>
  </conditionalFormatting>
  <conditionalFormatting sqref="AE310">
    <cfRule type="expression" dxfId="641" priority="1" stopIfTrue="1">
      <formula>($D310&gt;0)</formula>
    </cfRule>
    <cfRule type="expression" dxfId="640" priority="2" stopIfTrue="1">
      <formula>AND($D310&lt;0,$D310&gt;=$AE$2)</formula>
    </cfRule>
    <cfRule type="expression" dxfId="639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G27" sqref="AG27"/>
      <selection pane="bottomLeft" activeCell="X17" sqref="X17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1406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583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450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451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0</v>
      </c>
      <c r="D11" s="9">
        <v>0</v>
      </c>
      <c r="F11" s="116" t="s">
        <v>285</v>
      </c>
      <c r="G11" s="38"/>
      <c r="H11" s="81">
        <v>0</v>
      </c>
      <c r="I11" s="81">
        <v>0</v>
      </c>
      <c r="J11" s="81">
        <v>0</v>
      </c>
      <c r="K11" s="108">
        <v>0</v>
      </c>
      <c r="L11" s="108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53"/>
      <c r="AA11" s="81">
        <v>0</v>
      </c>
      <c r="AB11" s="82">
        <v>0</v>
      </c>
      <c r="AC11" s="53"/>
      <c r="AD11" s="81">
        <v>0</v>
      </c>
      <c r="AE11" s="82">
        <v>0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0</v>
      </c>
      <c r="D12" s="9">
        <v>0</v>
      </c>
      <c r="F12" s="116" t="s">
        <v>286</v>
      </c>
      <c r="G12" s="38"/>
      <c r="H12" s="81">
        <v>0</v>
      </c>
      <c r="I12" s="81">
        <v>0</v>
      </c>
      <c r="J12" s="81">
        <v>0</v>
      </c>
      <c r="K12" s="108">
        <v>0</v>
      </c>
      <c r="L12" s="108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53"/>
      <c r="AA12" s="81">
        <v>0</v>
      </c>
      <c r="AB12" s="82">
        <v>0</v>
      </c>
      <c r="AC12" s="53"/>
      <c r="AD12" s="81">
        <v>0</v>
      </c>
      <c r="AE12" s="82">
        <v>0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0</v>
      </c>
      <c r="D16" s="9">
        <v>0</v>
      </c>
      <c r="E16" s="27"/>
      <c r="F16" s="73" t="s">
        <v>290</v>
      </c>
      <c r="G16" s="38"/>
      <c r="H16" s="83">
        <v>0</v>
      </c>
      <c r="I16" s="83">
        <v>0.59399999999999997</v>
      </c>
      <c r="J16" s="83">
        <v>0.59399999999999997</v>
      </c>
      <c r="K16" s="108">
        <v>0</v>
      </c>
      <c r="L16" s="108">
        <v>0</v>
      </c>
      <c r="M16" s="83">
        <v>0.05</v>
      </c>
      <c r="N16" s="83">
        <v>4.7E-2</v>
      </c>
      <c r="O16" s="83">
        <v>5.099999999999999E-2</v>
      </c>
      <c r="P16" s="83">
        <v>4.8000000000000015E-2</v>
      </c>
      <c r="Q16" s="83">
        <v>5.099999999999999E-2</v>
      </c>
      <c r="R16" s="83">
        <v>4.7999999999999987E-2</v>
      </c>
      <c r="S16" s="83">
        <v>-0.29499999999999998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AA16" s="83">
        <v>0</v>
      </c>
      <c r="AB16" s="82">
        <v>0</v>
      </c>
      <c r="AD16" s="83">
        <v>0</v>
      </c>
      <c r="AE16" s="82">
        <v>0</v>
      </c>
    </row>
    <row r="17" spans="1:33" ht="18" customHeight="1" x14ac:dyDescent="0.2">
      <c r="A17" s="52" t="s">
        <v>6</v>
      </c>
      <c r="B17" s="52" t="s">
        <v>38</v>
      </c>
      <c r="C17" s="9">
        <v>0</v>
      </c>
      <c r="D17" s="9">
        <v>0</v>
      </c>
      <c r="F17" s="73" t="s">
        <v>291</v>
      </c>
      <c r="G17" s="38"/>
      <c r="H17" s="83">
        <v>0</v>
      </c>
      <c r="I17" s="83">
        <v>0</v>
      </c>
      <c r="J17" s="83">
        <v>0</v>
      </c>
      <c r="K17" s="108">
        <v>0</v>
      </c>
      <c r="L17" s="108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AA17" s="83">
        <v>0</v>
      </c>
      <c r="AB17" s="82">
        <v>0</v>
      </c>
      <c r="AD17" s="83">
        <v>0</v>
      </c>
      <c r="AE17" s="82">
        <v>0</v>
      </c>
    </row>
    <row r="18" spans="1:33" s="25" customFormat="1" ht="18" customHeight="1" x14ac:dyDescent="0.2">
      <c r="A18" s="54"/>
      <c r="B18" s="54"/>
      <c r="C18" s="9">
        <v>0</v>
      </c>
      <c r="D18" s="9">
        <v>0</v>
      </c>
      <c r="E18" s="26"/>
      <c r="F18" s="67" t="s">
        <v>224</v>
      </c>
      <c r="G18" s="38"/>
      <c r="H18" s="84">
        <v>0</v>
      </c>
      <c r="I18" s="84">
        <v>0.59399999999999997</v>
      </c>
      <c r="J18" s="84">
        <v>0.59399999999999997</v>
      </c>
      <c r="K18" s="130">
        <v>0</v>
      </c>
      <c r="L18" s="130">
        <v>0</v>
      </c>
      <c r="M18" s="84">
        <v>0.05</v>
      </c>
      <c r="N18" s="84">
        <v>4.7E-2</v>
      </c>
      <c r="O18" s="84">
        <v>5.099999999999999E-2</v>
      </c>
      <c r="P18" s="84">
        <v>4.8000000000000015E-2</v>
      </c>
      <c r="Q18" s="84">
        <v>5.099999999999999E-2</v>
      </c>
      <c r="R18" s="84">
        <v>4.7999999999999987E-2</v>
      </c>
      <c r="S18" s="84">
        <v>-0.29499999999999998</v>
      </c>
      <c r="T18" s="84">
        <v>0</v>
      </c>
      <c r="U18" s="84">
        <v>0</v>
      </c>
      <c r="V18" s="84">
        <v>0</v>
      </c>
      <c r="W18" s="84">
        <v>0</v>
      </c>
      <c r="X18" s="84">
        <v>0</v>
      </c>
      <c r="Y18" s="84">
        <v>0</v>
      </c>
      <c r="Z18" s="26"/>
      <c r="AA18" s="84">
        <v>0</v>
      </c>
      <c r="AB18" s="82">
        <v>0</v>
      </c>
      <c r="AD18" s="84">
        <v>0</v>
      </c>
      <c r="AE18" s="82">
        <v>0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</v>
      </c>
      <c r="D20" s="20">
        <v>0</v>
      </c>
      <c r="F20" s="148" t="s">
        <v>340</v>
      </c>
      <c r="G20" s="38"/>
      <c r="H20" s="150">
        <v>0</v>
      </c>
      <c r="I20" s="150">
        <v>0</v>
      </c>
      <c r="J20" s="150">
        <v>0</v>
      </c>
      <c r="K20" s="151">
        <v>0</v>
      </c>
      <c r="L20" s="151">
        <v>0</v>
      </c>
      <c r="M20" s="150">
        <v>0</v>
      </c>
      <c r="N20" s="150">
        <v>0</v>
      </c>
      <c r="O20" s="150">
        <v>0</v>
      </c>
      <c r="P20" s="150">
        <v>0</v>
      </c>
      <c r="Q20" s="150">
        <v>0</v>
      </c>
      <c r="R20" s="150">
        <v>0</v>
      </c>
      <c r="S20" s="150">
        <v>0</v>
      </c>
      <c r="T20" s="150">
        <v>0</v>
      </c>
      <c r="U20" s="150">
        <v>0</v>
      </c>
      <c r="V20" s="150">
        <v>0</v>
      </c>
      <c r="W20" s="150">
        <v>0</v>
      </c>
      <c r="X20" s="150">
        <v>0</v>
      </c>
      <c r="Y20" s="150">
        <v>0</v>
      </c>
      <c r="Z20" s="26"/>
      <c r="AA20" s="150">
        <v>0</v>
      </c>
      <c r="AB20" s="82">
        <v>0</v>
      </c>
      <c r="AC20" s="149"/>
      <c r="AD20" s="150">
        <v>0</v>
      </c>
      <c r="AE20" s="82">
        <v>0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</v>
      </c>
      <c r="I32" s="83">
        <v>0</v>
      </c>
      <c r="J32" s="83">
        <v>0</v>
      </c>
      <c r="K32" s="108">
        <v>0</v>
      </c>
      <c r="L32" s="108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0</v>
      </c>
      <c r="D33" s="20">
        <v>0</v>
      </c>
      <c r="F33" s="148" t="s">
        <v>386</v>
      </c>
      <c r="G33" s="38"/>
      <c r="H33" s="150">
        <v>0</v>
      </c>
      <c r="I33" s="150">
        <v>0</v>
      </c>
      <c r="J33" s="150">
        <v>0</v>
      </c>
      <c r="K33" s="151">
        <v>0</v>
      </c>
      <c r="L33" s="151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26"/>
      <c r="AA33" s="150">
        <v>0</v>
      </c>
      <c r="AB33" s="82">
        <v>0</v>
      </c>
      <c r="AC33" s="152"/>
      <c r="AD33" s="150">
        <v>0</v>
      </c>
      <c r="AE33" s="82">
        <v>0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</v>
      </c>
      <c r="D50" s="69">
        <v>0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AA50" s="81">
        <v>0</v>
      </c>
      <c r="AB50" s="85">
        <v>0</v>
      </c>
      <c r="AC50" s="53"/>
      <c r="AD50" s="81">
        <v>0</v>
      </c>
      <c r="AE50" s="85">
        <v>0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</v>
      </c>
      <c r="D53" s="9">
        <v>0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AA53" s="83">
        <v>0</v>
      </c>
      <c r="AB53" s="82">
        <v>0</v>
      </c>
      <c r="AC53" s="56"/>
      <c r="AD53" s="83">
        <v>0</v>
      </c>
      <c r="AE53" s="82">
        <v>0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0</v>
      </c>
      <c r="D55" s="20">
        <v>0</v>
      </c>
      <c r="F55" s="148" t="s">
        <v>388</v>
      </c>
      <c r="G55" s="38"/>
      <c r="H55" s="150">
        <v>0</v>
      </c>
      <c r="I55" s="150">
        <v>0</v>
      </c>
      <c r="J55" s="150">
        <v>0</v>
      </c>
      <c r="K55" s="151">
        <v>0</v>
      </c>
      <c r="L55" s="151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AA55" s="150">
        <v>0</v>
      </c>
      <c r="AB55" s="82">
        <v>0</v>
      </c>
      <c r="AC55" s="153"/>
      <c r="AD55" s="150">
        <v>0</v>
      </c>
      <c r="AE55" s="82">
        <v>0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0</v>
      </c>
      <c r="D59" s="9">
        <v>0</v>
      </c>
      <c r="E59" s="26"/>
      <c r="F59" s="67" t="s">
        <v>389</v>
      </c>
      <c r="G59" s="38"/>
      <c r="H59" s="84">
        <v>0</v>
      </c>
      <c r="I59" s="84">
        <v>0</v>
      </c>
      <c r="J59" s="84">
        <v>0</v>
      </c>
      <c r="K59" s="130">
        <v>0</v>
      </c>
      <c r="L59" s="130">
        <v>0</v>
      </c>
      <c r="M59" s="84">
        <v>0</v>
      </c>
      <c r="N59" s="84">
        <v>0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84">
        <v>0</v>
      </c>
      <c r="Y59" s="309">
        <v>0</v>
      </c>
      <c r="AA59" s="84">
        <v>0</v>
      </c>
      <c r="AB59" s="82">
        <v>0</v>
      </c>
      <c r="AD59" s="84">
        <v>0</v>
      </c>
      <c r="AE59" s="82">
        <v>0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0</v>
      </c>
      <c r="D61" s="9">
        <v>0</v>
      </c>
      <c r="F61" s="117" t="s">
        <v>241</v>
      </c>
      <c r="G61" s="38"/>
      <c r="H61" s="296">
        <v>0</v>
      </c>
      <c r="I61" s="296">
        <v>0.59399999999999997</v>
      </c>
      <c r="J61" s="296">
        <v>0.59399999999999997</v>
      </c>
      <c r="K61" s="111">
        <v>0</v>
      </c>
      <c r="L61" s="111">
        <v>0</v>
      </c>
      <c r="M61" s="296">
        <v>0.05</v>
      </c>
      <c r="N61" s="296">
        <v>4.7E-2</v>
      </c>
      <c r="O61" s="296">
        <v>5.099999999999999E-2</v>
      </c>
      <c r="P61" s="296">
        <v>4.8000000000000015E-2</v>
      </c>
      <c r="Q61" s="296">
        <v>5.099999999999999E-2</v>
      </c>
      <c r="R61" s="296">
        <v>4.7999999999999987E-2</v>
      </c>
      <c r="S61" s="296">
        <v>-0.29499999999999998</v>
      </c>
      <c r="T61" s="296">
        <v>0</v>
      </c>
      <c r="U61" s="296">
        <v>0</v>
      </c>
      <c r="V61" s="296">
        <v>0</v>
      </c>
      <c r="W61" s="296">
        <v>0</v>
      </c>
      <c r="X61" s="296">
        <v>0</v>
      </c>
      <c r="Y61" s="296">
        <v>0</v>
      </c>
      <c r="AA61" s="296">
        <v>0</v>
      </c>
      <c r="AB61" s="82">
        <v>0</v>
      </c>
      <c r="AD61" s="296">
        <v>0</v>
      </c>
      <c r="AE61" s="82">
        <v>0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0</v>
      </c>
      <c r="D63" s="9">
        <v>0</v>
      </c>
      <c r="E63" s="26"/>
      <c r="F63" s="126" t="s">
        <v>29</v>
      </c>
      <c r="G63" s="38"/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AA63" s="87">
        <v>0</v>
      </c>
      <c r="AB63" s="82">
        <v>0</v>
      </c>
      <c r="AD63" s="87">
        <v>0</v>
      </c>
      <c r="AE63" s="82">
        <v>0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</v>
      </c>
      <c r="D64" s="9">
        <v>0</v>
      </c>
      <c r="E64" s="26"/>
      <c r="F64" s="60" t="s">
        <v>128</v>
      </c>
      <c r="G64" s="38"/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56"/>
      <c r="AA64" s="88">
        <v>0</v>
      </c>
      <c r="AB64" s="82">
        <v>0</v>
      </c>
      <c r="AC64" s="56"/>
      <c r="AD64" s="88">
        <v>0</v>
      </c>
      <c r="AE64" s="82">
        <v>0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0</v>
      </c>
      <c r="D66" s="9">
        <v>0</v>
      </c>
      <c r="E66" s="26"/>
      <c r="F66" s="126" t="s">
        <v>0</v>
      </c>
      <c r="G66" s="38"/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AA66" s="87">
        <v>0</v>
      </c>
      <c r="AB66" s="82">
        <v>0</v>
      </c>
      <c r="AD66" s="87">
        <v>0</v>
      </c>
      <c r="AE66" s="82">
        <v>0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1.7250000000000001</v>
      </c>
      <c r="D67" s="9">
        <v>1.7250000000000001</v>
      </c>
      <c r="E67" s="26"/>
      <c r="F67" s="60" t="s">
        <v>139</v>
      </c>
      <c r="G67" s="38"/>
      <c r="H67" s="88">
        <v>39.83</v>
      </c>
      <c r="I67" s="88">
        <v>39.387</v>
      </c>
      <c r="J67" s="88">
        <v>39.387</v>
      </c>
      <c r="K67" s="108">
        <v>20</v>
      </c>
      <c r="L67" s="108">
        <v>20</v>
      </c>
      <c r="M67" s="88">
        <v>0</v>
      </c>
      <c r="N67" s="88">
        <v>0</v>
      </c>
      <c r="O67" s="88">
        <v>0</v>
      </c>
      <c r="P67" s="88">
        <v>0</v>
      </c>
      <c r="Q67" s="88">
        <v>19.05</v>
      </c>
      <c r="R67" s="88">
        <v>2.120000000000001</v>
      </c>
      <c r="S67" s="88">
        <v>0.25999999999999801</v>
      </c>
      <c r="T67" s="88">
        <v>3.2349999999999994</v>
      </c>
      <c r="U67" s="88">
        <v>3.120000000000001</v>
      </c>
      <c r="V67" s="88">
        <v>2.1000000000000014</v>
      </c>
      <c r="W67" s="88">
        <v>2.4400000000000013</v>
      </c>
      <c r="X67" s="88">
        <v>22.174999999999997</v>
      </c>
      <c r="Y67" s="88">
        <v>54.5</v>
      </c>
      <c r="Z67" s="56"/>
      <c r="AA67" s="88">
        <v>20</v>
      </c>
      <c r="AB67" s="82">
        <v>34.5</v>
      </c>
      <c r="AC67" s="56"/>
      <c r="AD67" s="88">
        <v>20</v>
      </c>
      <c r="AE67" s="82">
        <v>34.5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1.7250000000000001</v>
      </c>
      <c r="D71" s="9">
        <v>1.7250000000000001</v>
      </c>
      <c r="E71" s="26"/>
      <c r="F71" s="127" t="s">
        <v>279</v>
      </c>
      <c r="G71" s="38"/>
      <c r="H71" s="89">
        <v>39.83</v>
      </c>
      <c r="I71" s="89">
        <v>39.387</v>
      </c>
      <c r="J71" s="89">
        <v>39.387</v>
      </c>
      <c r="K71" s="89">
        <v>20</v>
      </c>
      <c r="L71" s="89">
        <v>20</v>
      </c>
      <c r="M71" s="89">
        <v>0</v>
      </c>
      <c r="N71" s="89">
        <v>0</v>
      </c>
      <c r="O71" s="89">
        <v>0</v>
      </c>
      <c r="P71" s="89">
        <v>0</v>
      </c>
      <c r="Q71" s="89">
        <v>19.05</v>
      </c>
      <c r="R71" s="89">
        <v>2.120000000000001</v>
      </c>
      <c r="S71" s="89">
        <v>0.25999999999999801</v>
      </c>
      <c r="T71" s="89">
        <v>3.2349999999999994</v>
      </c>
      <c r="U71" s="89">
        <v>3.120000000000001</v>
      </c>
      <c r="V71" s="89">
        <v>2.1000000000000014</v>
      </c>
      <c r="W71" s="89">
        <v>2.4400000000000013</v>
      </c>
      <c r="X71" s="89">
        <v>22.174999999999997</v>
      </c>
      <c r="Y71" s="89">
        <v>54.5</v>
      </c>
      <c r="AA71" s="89">
        <v>20</v>
      </c>
      <c r="AB71" s="82">
        <v>34.5</v>
      </c>
      <c r="AD71" s="89">
        <v>20</v>
      </c>
      <c r="AE71" s="82">
        <v>34.5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4" t="s">
        <v>439</v>
      </c>
      <c r="G73" s="38"/>
      <c r="H73" s="84">
        <v>39.83</v>
      </c>
      <c r="I73" s="84">
        <v>39.981000000000002</v>
      </c>
      <c r="J73" s="84">
        <v>39.981000000000002</v>
      </c>
      <c r="K73" s="130">
        <v>20</v>
      </c>
      <c r="L73" s="130">
        <v>20</v>
      </c>
      <c r="M73" s="84">
        <v>0.05</v>
      </c>
      <c r="N73" s="84">
        <v>4.7E-2</v>
      </c>
      <c r="O73" s="84">
        <v>5.099999999999999E-2</v>
      </c>
      <c r="P73" s="84">
        <v>4.8000000000000015E-2</v>
      </c>
      <c r="Q73" s="84">
        <v>19.100999999999999</v>
      </c>
      <c r="R73" s="84">
        <v>2.168000000000001</v>
      </c>
      <c r="S73" s="84">
        <v>-3.5000000000001974E-2</v>
      </c>
      <c r="T73" s="84">
        <v>3.2349999999999994</v>
      </c>
      <c r="U73" s="84">
        <v>3.120000000000001</v>
      </c>
      <c r="V73" s="84">
        <v>2.1000000000000014</v>
      </c>
      <c r="W73" s="84">
        <v>2.4400000000000013</v>
      </c>
      <c r="X73" s="84">
        <v>22.174999999999997</v>
      </c>
      <c r="Y73" s="309">
        <v>54.5</v>
      </c>
      <c r="Z73" s="25"/>
      <c r="AA73" s="84">
        <v>20</v>
      </c>
      <c r="AB73" s="82">
        <v>34.5</v>
      </c>
      <c r="AC73" s="25"/>
      <c r="AD73" s="84">
        <v>20</v>
      </c>
      <c r="AE73" s="82">
        <v>34.5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</v>
      </c>
      <c r="D75" s="9">
        <v>0</v>
      </c>
      <c r="F75" s="128" t="s">
        <v>390</v>
      </c>
      <c r="G75" s="38"/>
      <c r="H75" s="83">
        <v>0</v>
      </c>
      <c r="I75" s="83">
        <v>0</v>
      </c>
      <c r="J75" s="83">
        <v>0</v>
      </c>
      <c r="K75" s="108">
        <v>0</v>
      </c>
      <c r="L75" s="108">
        <v>0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0</v>
      </c>
      <c r="V75" s="83">
        <v>0</v>
      </c>
      <c r="W75" s="83">
        <v>0</v>
      </c>
      <c r="X75" s="83">
        <v>0</v>
      </c>
      <c r="Y75" s="83">
        <v>0</v>
      </c>
      <c r="AA75" s="83">
        <v>0</v>
      </c>
      <c r="AB75" s="82">
        <v>0</v>
      </c>
      <c r="AD75" s="83">
        <v>0</v>
      </c>
      <c r="AE75" s="82">
        <v>0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</v>
      </c>
      <c r="D77" s="9">
        <v>0</v>
      </c>
      <c r="F77" s="67" t="s">
        <v>48</v>
      </c>
      <c r="H77" s="84">
        <v>0</v>
      </c>
      <c r="I77" s="84">
        <v>0</v>
      </c>
      <c r="J77" s="84">
        <v>0</v>
      </c>
      <c r="K77" s="130">
        <v>0</v>
      </c>
      <c r="L77" s="130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AA77" s="84">
        <v>0</v>
      </c>
      <c r="AB77" s="82">
        <v>0</v>
      </c>
      <c r="AD77" s="84">
        <v>0</v>
      </c>
      <c r="AE77" s="82">
        <v>0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</v>
      </c>
      <c r="I78" s="78">
        <v>0</v>
      </c>
      <c r="J78" s="78">
        <v>0</v>
      </c>
      <c r="K78" s="131">
        <v>0</v>
      </c>
      <c r="L78" s="131">
        <v>0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AA78" s="78">
        <v>0</v>
      </c>
      <c r="AB78" s="79"/>
      <c r="AD78" s="78">
        <v>0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67" t="s">
        <v>47</v>
      </c>
      <c r="H79" s="84">
        <v>0</v>
      </c>
      <c r="I79" s="84">
        <v>0</v>
      </c>
      <c r="J79" s="84">
        <v>0</v>
      </c>
      <c r="K79" s="130">
        <v>0</v>
      </c>
      <c r="L79" s="130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AA79" s="84">
        <v>0</v>
      </c>
      <c r="AB79" s="82">
        <v>0</v>
      </c>
      <c r="AD79" s="84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</v>
      </c>
      <c r="D82" s="9">
        <v>0</v>
      </c>
      <c r="F82" s="128" t="s">
        <v>215</v>
      </c>
      <c r="H82" s="83">
        <v>0</v>
      </c>
      <c r="I82" s="83">
        <v>0</v>
      </c>
      <c r="J82" s="83">
        <v>0</v>
      </c>
      <c r="K82" s="108">
        <v>0</v>
      </c>
      <c r="L82" s="108">
        <v>0</v>
      </c>
      <c r="M82" s="83">
        <v>0</v>
      </c>
      <c r="N82" s="83">
        <v>0</v>
      </c>
      <c r="O82" s="83">
        <v>0</v>
      </c>
      <c r="P82" s="83">
        <v>0</v>
      </c>
      <c r="Q82" s="83">
        <v>0</v>
      </c>
      <c r="R82" s="83">
        <v>0</v>
      </c>
      <c r="S82" s="83">
        <v>0</v>
      </c>
      <c r="T82" s="83">
        <v>0</v>
      </c>
      <c r="U82" s="83">
        <v>0</v>
      </c>
      <c r="V82" s="83">
        <v>0</v>
      </c>
      <c r="W82" s="83">
        <v>0</v>
      </c>
      <c r="X82" s="83">
        <v>0</v>
      </c>
      <c r="Y82" s="83">
        <v>0</v>
      </c>
      <c r="AA82" s="83">
        <v>0</v>
      </c>
      <c r="AB82" s="82">
        <v>0</v>
      </c>
      <c r="AD82" s="83">
        <v>0</v>
      </c>
      <c r="AE82" s="82">
        <v>0</v>
      </c>
    </row>
    <row r="83" spans="1:31" ht="18" customHeight="1" collapsed="1" x14ac:dyDescent="0.2">
      <c r="A83" s="57"/>
      <c r="B83" s="57"/>
      <c r="C83" s="9">
        <v>0</v>
      </c>
      <c r="D83" s="9">
        <v>0</v>
      </c>
      <c r="F83" s="67" t="s">
        <v>319</v>
      </c>
      <c r="H83" s="84">
        <v>0</v>
      </c>
      <c r="I83" s="84">
        <v>0</v>
      </c>
      <c r="J83" s="84">
        <v>0</v>
      </c>
      <c r="K83" s="130">
        <v>0</v>
      </c>
      <c r="L83" s="130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AA83" s="84">
        <v>0</v>
      </c>
      <c r="AB83" s="82">
        <v>0</v>
      </c>
      <c r="AD83" s="84">
        <v>0</v>
      </c>
      <c r="AE83" s="82">
        <v>0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</v>
      </c>
      <c r="I84" s="78">
        <v>0</v>
      </c>
      <c r="J84" s="78">
        <v>0</v>
      </c>
      <c r="K84" s="131">
        <v>0</v>
      </c>
      <c r="L84" s="131">
        <v>0</v>
      </c>
      <c r="M84" s="78">
        <v>0</v>
      </c>
      <c r="N84" s="78">
        <v>0</v>
      </c>
      <c r="O84" s="78">
        <v>0</v>
      </c>
      <c r="P84" s="78">
        <v>0</v>
      </c>
      <c r="Q84" s="78">
        <v>0</v>
      </c>
      <c r="R84" s="78">
        <v>0</v>
      </c>
      <c r="S84" s="78">
        <v>0</v>
      </c>
      <c r="T84" s="78">
        <v>0</v>
      </c>
      <c r="U84" s="78">
        <v>0</v>
      </c>
      <c r="V84" s="78">
        <v>0</v>
      </c>
      <c r="W84" s="78">
        <v>0</v>
      </c>
      <c r="X84" s="78">
        <v>0</v>
      </c>
      <c r="Y84" s="78">
        <v>0</v>
      </c>
      <c r="AA84" s="78">
        <v>0</v>
      </c>
      <c r="AB84" s="79"/>
      <c r="AD84" s="78">
        <v>0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0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0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88">
        <v>0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0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0</v>
      </c>
      <c r="D89" s="9">
        <v>0</v>
      </c>
      <c r="F89" s="128" t="s">
        <v>59</v>
      </c>
      <c r="H89" s="83">
        <v>0</v>
      </c>
      <c r="I89" s="83">
        <v>0</v>
      </c>
      <c r="J89" s="83">
        <v>0</v>
      </c>
      <c r="K89" s="108">
        <v>0</v>
      </c>
      <c r="L89" s="108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0</v>
      </c>
      <c r="W89" s="83">
        <v>0</v>
      </c>
      <c r="X89" s="83">
        <v>0</v>
      </c>
      <c r="Y89" s="83">
        <v>0</v>
      </c>
      <c r="AA89" s="83">
        <v>0</v>
      </c>
      <c r="AB89" s="82">
        <v>0</v>
      </c>
      <c r="AD89" s="83">
        <v>0</v>
      </c>
      <c r="AE89" s="82">
        <v>0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0</v>
      </c>
      <c r="D91" s="9">
        <v>0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0</v>
      </c>
      <c r="R91" s="83">
        <v>0</v>
      </c>
      <c r="S91" s="83">
        <v>0</v>
      </c>
      <c r="T91" s="83">
        <v>0</v>
      </c>
      <c r="U91" s="83">
        <v>0</v>
      </c>
      <c r="V91" s="83">
        <v>0</v>
      </c>
      <c r="W91" s="83">
        <v>0</v>
      </c>
      <c r="X91" s="83">
        <v>0</v>
      </c>
      <c r="Y91" s="83">
        <v>0</v>
      </c>
      <c r="AA91" s="83">
        <v>0</v>
      </c>
      <c r="AB91" s="82">
        <v>0</v>
      </c>
      <c r="AD91" s="83">
        <v>0</v>
      </c>
      <c r="AE91" s="82">
        <v>0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0</v>
      </c>
      <c r="D95" s="9">
        <v>0</v>
      </c>
      <c r="F95" s="128" t="s">
        <v>65</v>
      </c>
      <c r="H95" s="83">
        <v>0</v>
      </c>
      <c r="I95" s="83">
        <v>0</v>
      </c>
      <c r="J95" s="83">
        <v>0</v>
      </c>
      <c r="K95" s="108">
        <v>0</v>
      </c>
      <c r="L95" s="108">
        <v>0</v>
      </c>
      <c r="M95" s="83">
        <v>0</v>
      </c>
      <c r="N95" s="83">
        <v>0</v>
      </c>
      <c r="O95" s="83">
        <v>0</v>
      </c>
      <c r="P95" s="83">
        <v>0</v>
      </c>
      <c r="Q95" s="83">
        <v>0</v>
      </c>
      <c r="R95" s="83">
        <v>0</v>
      </c>
      <c r="S95" s="83">
        <v>0</v>
      </c>
      <c r="T95" s="83">
        <v>0</v>
      </c>
      <c r="U95" s="83">
        <v>0</v>
      </c>
      <c r="V95" s="83">
        <v>0</v>
      </c>
      <c r="W95" s="83">
        <v>0</v>
      </c>
      <c r="X95" s="83">
        <v>0</v>
      </c>
      <c r="Y95" s="83">
        <v>0</v>
      </c>
      <c r="AA95" s="83">
        <v>0</v>
      </c>
      <c r="AB95" s="82">
        <v>0</v>
      </c>
      <c r="AD95" s="83">
        <v>0</v>
      </c>
      <c r="AE95" s="82">
        <v>0</v>
      </c>
    </row>
    <row r="96" spans="1:31" ht="18" customHeight="1" collapsed="1" x14ac:dyDescent="0.2">
      <c r="A96" s="57"/>
      <c r="B96" s="57"/>
      <c r="C96" s="9">
        <v>0</v>
      </c>
      <c r="D96" s="9">
        <v>0</v>
      </c>
      <c r="F96" s="67" t="s">
        <v>33</v>
      </c>
      <c r="H96" s="84">
        <v>0</v>
      </c>
      <c r="I96" s="84">
        <v>0</v>
      </c>
      <c r="J96" s="84">
        <v>0</v>
      </c>
      <c r="K96" s="130">
        <v>0</v>
      </c>
      <c r="L96" s="130">
        <v>0</v>
      </c>
      <c r="M96" s="84">
        <v>0</v>
      </c>
      <c r="N96" s="84">
        <v>0</v>
      </c>
      <c r="O96" s="84">
        <v>0</v>
      </c>
      <c r="P96" s="84">
        <v>0</v>
      </c>
      <c r="Q96" s="84">
        <v>0</v>
      </c>
      <c r="R96" s="84">
        <v>0</v>
      </c>
      <c r="S96" s="84">
        <v>0</v>
      </c>
      <c r="T96" s="84">
        <v>0</v>
      </c>
      <c r="U96" s="84">
        <v>0</v>
      </c>
      <c r="V96" s="84">
        <v>0</v>
      </c>
      <c r="W96" s="84">
        <v>0</v>
      </c>
      <c r="X96" s="84">
        <v>0</v>
      </c>
      <c r="Y96" s="84">
        <v>0</v>
      </c>
      <c r="AA96" s="84">
        <v>0</v>
      </c>
      <c r="AB96" s="82">
        <v>0</v>
      </c>
      <c r="AD96" s="84">
        <v>0</v>
      </c>
      <c r="AE96" s="82">
        <v>0</v>
      </c>
    </row>
    <row r="97" spans="1:33" ht="18" customHeight="1" x14ac:dyDescent="0.2">
      <c r="A97" s="52" t="s">
        <v>21</v>
      </c>
      <c r="B97" s="52" t="s">
        <v>22</v>
      </c>
      <c r="C97" s="9">
        <v>0</v>
      </c>
      <c r="D97" s="9">
        <v>0</v>
      </c>
      <c r="F97" s="117" t="s">
        <v>125</v>
      </c>
      <c r="H97" s="296">
        <v>0</v>
      </c>
      <c r="I97" s="296">
        <v>0</v>
      </c>
      <c r="J97" s="296">
        <v>0</v>
      </c>
      <c r="K97" s="111">
        <v>0</v>
      </c>
      <c r="L97" s="111">
        <v>0</v>
      </c>
      <c r="M97" s="296">
        <v>0</v>
      </c>
      <c r="N97" s="296">
        <v>0</v>
      </c>
      <c r="O97" s="296">
        <v>0</v>
      </c>
      <c r="P97" s="296">
        <v>0</v>
      </c>
      <c r="Q97" s="296">
        <v>0</v>
      </c>
      <c r="R97" s="296">
        <v>0</v>
      </c>
      <c r="S97" s="296">
        <v>0</v>
      </c>
      <c r="T97" s="296">
        <v>0</v>
      </c>
      <c r="U97" s="296">
        <v>0</v>
      </c>
      <c r="V97" s="296">
        <v>0</v>
      </c>
      <c r="W97" s="296">
        <v>0</v>
      </c>
      <c r="X97" s="296">
        <v>0</v>
      </c>
      <c r="Y97" s="296">
        <v>0</v>
      </c>
      <c r="AA97" s="296">
        <v>0</v>
      </c>
      <c r="AB97" s="82">
        <v>0</v>
      </c>
      <c r="AD97" s="296">
        <v>0</v>
      </c>
      <c r="AE97" s="82">
        <v>0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 t="e">
        <v>#DIV/0!</v>
      </c>
      <c r="I98" s="78">
        <v>0</v>
      </c>
      <c r="J98" s="78">
        <v>0</v>
      </c>
      <c r="K98" s="131" t="e">
        <v>#DIV/0!</v>
      </c>
      <c r="L98" s="131" t="e">
        <v>#DIV/0!</v>
      </c>
      <c r="M98" s="78">
        <v>0</v>
      </c>
      <c r="N98" s="78">
        <v>0</v>
      </c>
      <c r="O98" s="78">
        <v>0</v>
      </c>
      <c r="P98" s="78">
        <v>0</v>
      </c>
      <c r="Q98" s="78">
        <v>0</v>
      </c>
      <c r="R98" s="78">
        <v>0</v>
      </c>
      <c r="S98" s="78">
        <v>0</v>
      </c>
      <c r="T98" s="78" t="e">
        <v>#DIV/0!</v>
      </c>
      <c r="U98" s="78" t="e">
        <v>#DIV/0!</v>
      </c>
      <c r="V98" s="78" t="e">
        <v>#DIV/0!</v>
      </c>
      <c r="W98" s="78" t="e">
        <v>#DIV/0!</v>
      </c>
      <c r="X98" s="78" t="e">
        <v>#DIV/0!</v>
      </c>
      <c r="Y98" s="78" t="e">
        <v>#DIV/0!</v>
      </c>
      <c r="AA98" s="78" t="e">
        <v>#DIV/0!</v>
      </c>
      <c r="AB98" s="79"/>
      <c r="AD98" s="78" t="e">
        <v>#DIV/0!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0</v>
      </c>
      <c r="I100" s="94">
        <v>0</v>
      </c>
      <c r="J100" s="94">
        <v>0</v>
      </c>
      <c r="K100" s="133">
        <v>0</v>
      </c>
      <c r="L100" s="133">
        <v>0</v>
      </c>
      <c r="M100" s="94">
        <v>0</v>
      </c>
      <c r="N100" s="94">
        <v>0</v>
      </c>
      <c r="O100" s="94">
        <v>0</v>
      </c>
      <c r="P100" s="94">
        <v>0</v>
      </c>
      <c r="Q100" s="94">
        <v>0</v>
      </c>
      <c r="R100" s="94">
        <v>0</v>
      </c>
      <c r="S100" s="94">
        <v>0</v>
      </c>
      <c r="T100" s="94">
        <v>0</v>
      </c>
      <c r="U100" s="94">
        <v>0</v>
      </c>
      <c r="V100" s="94">
        <v>0</v>
      </c>
      <c r="W100" s="94">
        <v>0</v>
      </c>
      <c r="X100" s="94">
        <v>0</v>
      </c>
      <c r="Y100" s="94">
        <v>0</v>
      </c>
      <c r="Z100" s="56"/>
      <c r="AA100" s="94">
        <v>0</v>
      </c>
      <c r="AB100" s="95">
        <v>0</v>
      </c>
      <c r="AC100" s="56"/>
      <c r="AD100" s="94">
        <v>0</v>
      </c>
      <c r="AE100" s="95">
        <v>0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0</v>
      </c>
      <c r="I102" s="94">
        <v>0</v>
      </c>
      <c r="J102" s="94">
        <v>0</v>
      </c>
      <c r="K102" s="133">
        <v>0</v>
      </c>
      <c r="L102" s="133">
        <v>0</v>
      </c>
      <c r="M102" s="94">
        <v>0</v>
      </c>
      <c r="N102" s="94">
        <v>0</v>
      </c>
      <c r="O102" s="94">
        <v>0</v>
      </c>
      <c r="P102" s="94">
        <v>0</v>
      </c>
      <c r="Q102" s="94">
        <v>0</v>
      </c>
      <c r="R102" s="94">
        <v>0</v>
      </c>
      <c r="S102" s="94">
        <v>0</v>
      </c>
      <c r="T102" s="94">
        <v>0</v>
      </c>
      <c r="U102" s="94">
        <v>0</v>
      </c>
      <c r="V102" s="94">
        <v>0</v>
      </c>
      <c r="W102" s="94">
        <v>0</v>
      </c>
      <c r="X102" s="94">
        <v>0</v>
      </c>
      <c r="Y102" s="94">
        <v>0</v>
      </c>
      <c r="Z102" s="56"/>
      <c r="AA102" s="94">
        <v>0</v>
      </c>
      <c r="AB102" s="95">
        <v>0</v>
      </c>
      <c r="AC102" s="56"/>
      <c r="AD102" s="94">
        <v>0</v>
      </c>
      <c r="AE102" s="95">
        <v>0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0</v>
      </c>
      <c r="I104" s="96">
        <v>0</v>
      </c>
      <c r="J104" s="96">
        <v>0</v>
      </c>
      <c r="K104" s="134">
        <v>0</v>
      </c>
      <c r="L104" s="134">
        <v>0</v>
      </c>
      <c r="M104" s="96">
        <v>0</v>
      </c>
      <c r="N104" s="96">
        <v>0</v>
      </c>
      <c r="O104" s="96">
        <v>0</v>
      </c>
      <c r="P104" s="96">
        <v>0</v>
      </c>
      <c r="Q104" s="96">
        <v>0</v>
      </c>
      <c r="R104" s="96">
        <v>0</v>
      </c>
      <c r="S104" s="96">
        <v>0</v>
      </c>
      <c r="T104" s="96">
        <v>0</v>
      </c>
      <c r="U104" s="96">
        <v>0</v>
      </c>
      <c r="V104" s="96">
        <v>0</v>
      </c>
      <c r="W104" s="96">
        <v>0</v>
      </c>
      <c r="X104" s="96">
        <v>0</v>
      </c>
      <c r="Y104" s="96">
        <v>0</v>
      </c>
      <c r="AA104" s="96">
        <v>0</v>
      </c>
      <c r="AB104" s="95">
        <v>0</v>
      </c>
      <c r="AD104" s="96">
        <v>0</v>
      </c>
      <c r="AE104" s="95">
        <v>0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0</v>
      </c>
      <c r="I105" s="97">
        <v>0</v>
      </c>
      <c r="J105" s="97">
        <v>0</v>
      </c>
      <c r="K105" s="134">
        <v>0</v>
      </c>
      <c r="L105" s="134">
        <v>0</v>
      </c>
      <c r="M105" s="97">
        <v>0</v>
      </c>
      <c r="N105" s="97">
        <v>0</v>
      </c>
      <c r="O105" s="97">
        <v>0</v>
      </c>
      <c r="P105" s="97">
        <v>0</v>
      </c>
      <c r="Q105" s="97">
        <v>0</v>
      </c>
      <c r="R105" s="97">
        <v>0</v>
      </c>
      <c r="S105" s="97">
        <v>0</v>
      </c>
      <c r="T105" s="97">
        <v>0</v>
      </c>
      <c r="U105" s="97">
        <v>0</v>
      </c>
      <c r="V105" s="97">
        <v>0</v>
      </c>
      <c r="W105" s="97">
        <v>0</v>
      </c>
      <c r="X105" s="97">
        <v>0</v>
      </c>
      <c r="Y105" s="97">
        <v>0</v>
      </c>
      <c r="Z105" s="56"/>
      <c r="AA105" s="97">
        <v>0</v>
      </c>
      <c r="AB105" s="98">
        <v>0</v>
      </c>
      <c r="AC105" s="56"/>
      <c r="AD105" s="97">
        <v>0</v>
      </c>
      <c r="AE105" s="98">
        <v>0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0</v>
      </c>
      <c r="I106" s="96">
        <v>0</v>
      </c>
      <c r="J106" s="96">
        <v>0</v>
      </c>
      <c r="K106" s="134">
        <v>0</v>
      </c>
      <c r="L106" s="134">
        <v>0</v>
      </c>
      <c r="M106" s="96">
        <v>0</v>
      </c>
      <c r="N106" s="96">
        <v>0</v>
      </c>
      <c r="O106" s="96">
        <v>0</v>
      </c>
      <c r="P106" s="96">
        <v>0</v>
      </c>
      <c r="Q106" s="96">
        <v>0</v>
      </c>
      <c r="R106" s="96">
        <v>0</v>
      </c>
      <c r="S106" s="96">
        <v>0</v>
      </c>
      <c r="T106" s="96">
        <v>0</v>
      </c>
      <c r="U106" s="96">
        <v>0</v>
      </c>
      <c r="V106" s="96">
        <v>0</v>
      </c>
      <c r="W106" s="96">
        <v>0</v>
      </c>
      <c r="X106" s="96">
        <v>0</v>
      </c>
      <c r="Y106" s="96">
        <v>0</v>
      </c>
      <c r="AA106" s="96">
        <v>0</v>
      </c>
      <c r="AB106" s="95">
        <v>0</v>
      </c>
      <c r="AD106" s="96">
        <v>0</v>
      </c>
      <c r="AE106" s="95">
        <v>0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0</v>
      </c>
      <c r="I107" s="90">
        <v>0</v>
      </c>
      <c r="J107" s="90">
        <v>0</v>
      </c>
      <c r="K107" s="135">
        <v>0</v>
      </c>
      <c r="L107" s="135">
        <v>0</v>
      </c>
      <c r="M107" s="90">
        <v>0</v>
      </c>
      <c r="N107" s="90">
        <v>0</v>
      </c>
      <c r="O107" s="90">
        <v>0</v>
      </c>
      <c r="P107" s="90">
        <v>0</v>
      </c>
      <c r="Q107" s="90">
        <v>0</v>
      </c>
      <c r="R107" s="90">
        <v>0</v>
      </c>
      <c r="S107" s="90">
        <v>0</v>
      </c>
      <c r="T107" s="90">
        <v>0</v>
      </c>
      <c r="U107" s="90">
        <v>0</v>
      </c>
      <c r="V107" s="90">
        <v>0</v>
      </c>
      <c r="W107" s="90">
        <v>0</v>
      </c>
      <c r="X107" s="90">
        <v>0</v>
      </c>
      <c r="Y107" s="90">
        <v>0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</v>
      </c>
      <c r="D108" s="9">
        <v>0</v>
      </c>
      <c r="F108" s="128" t="s">
        <v>73</v>
      </c>
      <c r="H108" s="83">
        <v>0</v>
      </c>
      <c r="I108" s="83">
        <v>0</v>
      </c>
      <c r="J108" s="83">
        <v>0</v>
      </c>
      <c r="K108" s="108">
        <v>0</v>
      </c>
      <c r="L108" s="108">
        <v>0</v>
      </c>
      <c r="M108" s="83">
        <v>0</v>
      </c>
      <c r="N108" s="83">
        <v>0</v>
      </c>
      <c r="O108" s="83">
        <v>0</v>
      </c>
      <c r="P108" s="83">
        <v>0</v>
      </c>
      <c r="Q108" s="83">
        <v>0</v>
      </c>
      <c r="R108" s="83">
        <v>0</v>
      </c>
      <c r="S108" s="83">
        <v>0</v>
      </c>
      <c r="T108" s="83">
        <v>0</v>
      </c>
      <c r="U108" s="83">
        <v>0</v>
      </c>
      <c r="V108" s="83">
        <v>0</v>
      </c>
      <c r="W108" s="83">
        <v>0</v>
      </c>
      <c r="X108" s="83">
        <v>0</v>
      </c>
      <c r="Y108" s="83">
        <v>0</v>
      </c>
      <c r="AA108" s="83">
        <v>0</v>
      </c>
      <c r="AB108" s="82">
        <v>0</v>
      </c>
      <c r="AD108" s="83">
        <v>0</v>
      </c>
      <c r="AE108" s="82">
        <v>0</v>
      </c>
    </row>
    <row r="109" spans="1:33" ht="18" customHeight="1" x14ac:dyDescent="0.2">
      <c r="A109" s="52" t="s">
        <v>225</v>
      </c>
      <c r="B109" s="52" t="s">
        <v>23</v>
      </c>
      <c r="C109" s="9">
        <v>0</v>
      </c>
      <c r="D109" s="9">
        <v>0</v>
      </c>
      <c r="F109" s="126" t="s">
        <v>226</v>
      </c>
      <c r="G109" s="58"/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  <c r="R109" s="87">
        <v>0</v>
      </c>
      <c r="S109" s="87">
        <v>0</v>
      </c>
      <c r="T109" s="87">
        <v>0</v>
      </c>
      <c r="U109" s="87">
        <v>0</v>
      </c>
      <c r="V109" s="87">
        <v>0</v>
      </c>
      <c r="W109" s="87">
        <v>0</v>
      </c>
      <c r="X109" s="87">
        <v>0</v>
      </c>
      <c r="Y109" s="87">
        <v>0</v>
      </c>
      <c r="Z109" s="58"/>
      <c r="AA109" s="87">
        <v>0</v>
      </c>
      <c r="AB109" s="82">
        <v>0</v>
      </c>
      <c r="AC109" s="58"/>
      <c r="AD109" s="87">
        <v>0</v>
      </c>
      <c r="AE109" s="82">
        <v>0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0</v>
      </c>
      <c r="D111" s="9">
        <v>0</v>
      </c>
      <c r="F111" s="128" t="s">
        <v>392</v>
      </c>
      <c r="H111" s="83">
        <v>0</v>
      </c>
      <c r="I111" s="83">
        <v>0</v>
      </c>
      <c r="J111" s="83">
        <v>0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</v>
      </c>
      <c r="AA111" s="83">
        <v>0</v>
      </c>
      <c r="AB111" s="82">
        <v>0</v>
      </c>
      <c r="AD111" s="83">
        <v>0</v>
      </c>
      <c r="AE111" s="82">
        <v>0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0</v>
      </c>
      <c r="P112" s="83">
        <v>0</v>
      </c>
      <c r="Q112" s="83">
        <v>0</v>
      </c>
      <c r="R112" s="83">
        <v>0</v>
      </c>
      <c r="S112" s="83">
        <v>0</v>
      </c>
      <c r="T112" s="83">
        <v>0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</v>
      </c>
      <c r="I114" s="96">
        <v>0</v>
      </c>
      <c r="J114" s="96">
        <v>0</v>
      </c>
      <c r="K114" s="134">
        <v>0</v>
      </c>
      <c r="L114" s="134">
        <v>0</v>
      </c>
      <c r="M114" s="96">
        <v>0</v>
      </c>
      <c r="N114" s="96">
        <v>0</v>
      </c>
      <c r="O114" s="96">
        <v>0</v>
      </c>
      <c r="P114" s="96">
        <v>0</v>
      </c>
      <c r="Q114" s="96">
        <v>0</v>
      </c>
      <c r="R114" s="96">
        <v>0</v>
      </c>
      <c r="S114" s="96">
        <v>0</v>
      </c>
      <c r="T114" s="96">
        <v>0</v>
      </c>
      <c r="U114" s="96">
        <v>0</v>
      </c>
      <c r="V114" s="96">
        <v>0</v>
      </c>
      <c r="W114" s="96">
        <v>0</v>
      </c>
      <c r="X114" s="96">
        <v>0</v>
      </c>
      <c r="Y114" s="96">
        <v>0</v>
      </c>
      <c r="AA114" s="96">
        <v>0</v>
      </c>
      <c r="AB114" s="95">
        <v>0</v>
      </c>
      <c r="AD114" s="96">
        <v>0</v>
      </c>
      <c r="AE114" s="95">
        <v>0</v>
      </c>
    </row>
    <row r="115" spans="1:33" ht="18" customHeight="1" collapsed="1" x14ac:dyDescent="0.2">
      <c r="A115" s="52" t="s">
        <v>25</v>
      </c>
      <c r="B115" s="52" t="s">
        <v>23</v>
      </c>
      <c r="C115" s="9">
        <v>0</v>
      </c>
      <c r="D115" s="9">
        <v>0</v>
      </c>
      <c r="F115" s="128" t="s">
        <v>75</v>
      </c>
      <c r="H115" s="83">
        <v>0</v>
      </c>
      <c r="I115" s="83">
        <v>0</v>
      </c>
      <c r="J115" s="83">
        <v>0</v>
      </c>
      <c r="K115" s="108">
        <v>0</v>
      </c>
      <c r="L115" s="108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0</v>
      </c>
      <c r="U115" s="83">
        <v>0</v>
      </c>
      <c r="V115" s="83">
        <v>0</v>
      </c>
      <c r="W115" s="83">
        <v>0</v>
      </c>
      <c r="X115" s="83">
        <v>0</v>
      </c>
      <c r="Y115" s="83">
        <v>0</v>
      </c>
      <c r="AA115" s="83">
        <v>0</v>
      </c>
      <c r="AB115" s="82">
        <v>0</v>
      </c>
      <c r="AD115" s="83">
        <v>0</v>
      </c>
      <c r="AE115" s="82">
        <v>0</v>
      </c>
    </row>
    <row r="116" spans="1:33" ht="18" customHeight="1" x14ac:dyDescent="0.2">
      <c r="A116" s="57"/>
      <c r="B116" s="57"/>
      <c r="C116" s="9">
        <v>0</v>
      </c>
      <c r="D116" s="9">
        <v>0</v>
      </c>
      <c r="F116" s="117" t="s">
        <v>280</v>
      </c>
      <c r="H116" s="296">
        <v>0</v>
      </c>
      <c r="I116" s="296">
        <v>0</v>
      </c>
      <c r="J116" s="296">
        <v>0</v>
      </c>
      <c r="K116" s="111">
        <v>0</v>
      </c>
      <c r="L116" s="111">
        <v>0</v>
      </c>
      <c r="M116" s="296">
        <v>0</v>
      </c>
      <c r="N116" s="296">
        <v>0</v>
      </c>
      <c r="O116" s="296">
        <v>0</v>
      </c>
      <c r="P116" s="296">
        <v>0</v>
      </c>
      <c r="Q116" s="296">
        <v>0</v>
      </c>
      <c r="R116" s="296">
        <v>0</v>
      </c>
      <c r="S116" s="296">
        <v>0</v>
      </c>
      <c r="T116" s="296">
        <v>0</v>
      </c>
      <c r="U116" s="296">
        <v>0</v>
      </c>
      <c r="V116" s="296">
        <v>0</v>
      </c>
      <c r="W116" s="296">
        <v>0</v>
      </c>
      <c r="X116" s="296">
        <v>0</v>
      </c>
      <c r="Y116" s="296">
        <v>0</v>
      </c>
      <c r="AA116" s="296">
        <v>0</v>
      </c>
      <c r="AB116" s="82">
        <v>0</v>
      </c>
      <c r="AD116" s="296">
        <v>0</v>
      </c>
      <c r="AE116" s="82">
        <v>0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 t="e">
        <v>#DIV/0!</v>
      </c>
      <c r="I117" s="78">
        <v>0</v>
      </c>
      <c r="J117" s="78">
        <v>0</v>
      </c>
      <c r="K117" s="131" t="e">
        <v>#DIV/0!</v>
      </c>
      <c r="L117" s="131" t="e">
        <v>#DIV/0!</v>
      </c>
      <c r="M117" s="78">
        <v>0</v>
      </c>
      <c r="N117" s="78">
        <v>0</v>
      </c>
      <c r="O117" s="78">
        <v>0</v>
      </c>
      <c r="P117" s="78">
        <v>0</v>
      </c>
      <c r="Q117" s="78">
        <v>0</v>
      </c>
      <c r="R117" s="78">
        <v>0</v>
      </c>
      <c r="S117" s="78">
        <v>0</v>
      </c>
      <c r="T117" s="78" t="e">
        <v>#DIV/0!</v>
      </c>
      <c r="U117" s="78" t="e">
        <v>#DIV/0!</v>
      </c>
      <c r="V117" s="78" t="e">
        <v>#DIV/0!</v>
      </c>
      <c r="W117" s="78" t="e">
        <v>#DIV/0!</v>
      </c>
      <c r="X117" s="78" t="e">
        <v>#DIV/0!</v>
      </c>
      <c r="Y117" s="78" t="e">
        <v>#DIV/0!</v>
      </c>
      <c r="AA117" s="78" t="e">
        <v>#DIV/0!</v>
      </c>
      <c r="AB117" s="79"/>
      <c r="AD117" s="78" t="e">
        <v>#DIV/0!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0</v>
      </c>
      <c r="I119" s="96">
        <v>0</v>
      </c>
      <c r="J119" s="96">
        <v>0</v>
      </c>
      <c r="K119" s="134">
        <v>0</v>
      </c>
      <c r="L119" s="134">
        <v>0</v>
      </c>
      <c r="M119" s="96">
        <v>0</v>
      </c>
      <c r="N119" s="96">
        <v>0</v>
      </c>
      <c r="O119" s="96">
        <v>0</v>
      </c>
      <c r="P119" s="96">
        <v>0</v>
      </c>
      <c r="Q119" s="96">
        <v>0</v>
      </c>
      <c r="R119" s="96">
        <v>0</v>
      </c>
      <c r="S119" s="96">
        <v>0</v>
      </c>
      <c r="T119" s="96">
        <v>0</v>
      </c>
      <c r="U119" s="96">
        <v>0</v>
      </c>
      <c r="V119" s="96">
        <v>0</v>
      </c>
      <c r="W119" s="96">
        <v>0</v>
      </c>
      <c r="X119" s="96">
        <v>0</v>
      </c>
      <c r="Y119" s="96">
        <v>0</v>
      </c>
      <c r="AA119" s="96">
        <v>0</v>
      </c>
      <c r="AB119" s="95">
        <v>0</v>
      </c>
      <c r="AD119" s="96">
        <v>0</v>
      </c>
      <c r="AE119" s="95">
        <v>0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0</v>
      </c>
      <c r="I120" s="161">
        <v>0</v>
      </c>
      <c r="J120" s="161">
        <v>0</v>
      </c>
      <c r="K120" s="162">
        <v>0</v>
      </c>
      <c r="L120" s="162">
        <v>0</v>
      </c>
      <c r="M120" s="161">
        <v>0</v>
      </c>
      <c r="N120" s="161">
        <v>0</v>
      </c>
      <c r="O120" s="161">
        <v>0</v>
      </c>
      <c r="P120" s="161">
        <v>0</v>
      </c>
      <c r="Q120" s="161">
        <v>0</v>
      </c>
      <c r="R120" s="161">
        <v>0</v>
      </c>
      <c r="S120" s="161">
        <v>0</v>
      </c>
      <c r="T120" s="161">
        <v>0</v>
      </c>
      <c r="U120" s="161">
        <v>0</v>
      </c>
      <c r="V120" s="161">
        <v>0</v>
      </c>
      <c r="W120" s="161">
        <v>0</v>
      </c>
      <c r="X120" s="161">
        <v>0</v>
      </c>
      <c r="Y120" s="161">
        <v>0</v>
      </c>
      <c r="AA120" s="161">
        <v>0</v>
      </c>
      <c r="AB120" s="163">
        <v>0</v>
      </c>
      <c r="AD120" s="161">
        <v>0</v>
      </c>
      <c r="AE120" s="163">
        <v>0</v>
      </c>
    </row>
    <row r="121" spans="1:33" ht="18" customHeight="1" x14ac:dyDescent="0.2">
      <c r="A121" s="52" t="s">
        <v>70</v>
      </c>
      <c r="B121" s="52" t="s">
        <v>23</v>
      </c>
      <c r="C121" s="9">
        <v>0</v>
      </c>
      <c r="D121" s="9">
        <v>0</v>
      </c>
      <c r="F121" s="128" t="s">
        <v>414</v>
      </c>
      <c r="H121" s="83">
        <v>0</v>
      </c>
      <c r="I121" s="83">
        <v>0</v>
      </c>
      <c r="J121" s="83">
        <v>0</v>
      </c>
      <c r="K121" s="108">
        <v>0</v>
      </c>
      <c r="L121" s="108">
        <v>0</v>
      </c>
      <c r="M121" s="83">
        <v>0</v>
      </c>
      <c r="N121" s="83">
        <v>0</v>
      </c>
      <c r="O121" s="83">
        <v>0</v>
      </c>
      <c r="P121" s="83">
        <v>0</v>
      </c>
      <c r="Q121" s="83">
        <v>0</v>
      </c>
      <c r="R121" s="83">
        <v>0</v>
      </c>
      <c r="S121" s="83">
        <v>0</v>
      </c>
      <c r="T121" s="83">
        <v>0</v>
      </c>
      <c r="U121" s="83">
        <v>0</v>
      </c>
      <c r="V121" s="83">
        <v>0</v>
      </c>
      <c r="W121" s="83">
        <v>0</v>
      </c>
      <c r="X121" s="83">
        <v>0</v>
      </c>
      <c r="Y121" s="83">
        <v>0</v>
      </c>
      <c r="AA121" s="83">
        <v>0</v>
      </c>
      <c r="AB121" s="82">
        <v>0</v>
      </c>
      <c r="AD121" s="83">
        <v>0</v>
      </c>
      <c r="AE121" s="82">
        <v>0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</v>
      </c>
      <c r="D123" s="9">
        <v>0</v>
      </c>
      <c r="F123" s="128" t="s">
        <v>209</v>
      </c>
      <c r="H123" s="83">
        <v>0</v>
      </c>
      <c r="I123" s="83">
        <v>0</v>
      </c>
      <c r="J123" s="83">
        <v>0</v>
      </c>
      <c r="K123" s="108">
        <v>0</v>
      </c>
      <c r="L123" s="108">
        <v>0</v>
      </c>
      <c r="M123" s="83">
        <v>0</v>
      </c>
      <c r="N123" s="83">
        <v>0</v>
      </c>
      <c r="O123" s="83">
        <v>0</v>
      </c>
      <c r="P123" s="83">
        <v>0</v>
      </c>
      <c r="Q123" s="83">
        <v>0</v>
      </c>
      <c r="R123" s="83">
        <v>0</v>
      </c>
      <c r="S123" s="83">
        <v>0</v>
      </c>
      <c r="T123" s="83">
        <v>0</v>
      </c>
      <c r="U123" s="83">
        <v>0</v>
      </c>
      <c r="V123" s="83">
        <v>0</v>
      </c>
      <c r="W123" s="83">
        <v>0</v>
      </c>
      <c r="X123" s="83">
        <v>0</v>
      </c>
      <c r="Y123" s="83">
        <v>0</v>
      </c>
      <c r="AA123" s="83">
        <v>0</v>
      </c>
      <c r="AB123" s="82">
        <v>0</v>
      </c>
      <c r="AD123" s="83">
        <v>0</v>
      </c>
      <c r="AE123" s="82">
        <v>0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</v>
      </c>
      <c r="D124" s="9">
        <v>0</v>
      </c>
      <c r="F124" s="60" t="s">
        <v>158</v>
      </c>
      <c r="G124" s="56"/>
      <c r="H124" s="88">
        <v>0</v>
      </c>
      <c r="I124" s="88">
        <v>0</v>
      </c>
      <c r="J124" s="88">
        <v>0</v>
      </c>
      <c r="K124" s="108">
        <v>0</v>
      </c>
      <c r="L124" s="10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0</v>
      </c>
      <c r="S124" s="88">
        <v>0</v>
      </c>
      <c r="T124" s="88">
        <v>0</v>
      </c>
      <c r="U124" s="88">
        <v>0</v>
      </c>
      <c r="V124" s="88">
        <v>0</v>
      </c>
      <c r="W124" s="88">
        <v>0</v>
      </c>
      <c r="X124" s="88">
        <v>0</v>
      </c>
      <c r="Y124" s="88">
        <v>0</v>
      </c>
      <c r="Z124" s="56"/>
      <c r="AA124" s="88">
        <v>0</v>
      </c>
      <c r="AB124" s="82">
        <v>0</v>
      </c>
      <c r="AC124" s="56"/>
      <c r="AD124" s="88">
        <v>0</v>
      </c>
      <c r="AE124" s="82">
        <v>0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</v>
      </c>
      <c r="D125" s="9">
        <v>0</v>
      </c>
      <c r="F125" s="60" t="s">
        <v>176</v>
      </c>
      <c r="G125" s="56"/>
      <c r="H125" s="88">
        <v>0</v>
      </c>
      <c r="I125" s="88">
        <v>0</v>
      </c>
      <c r="J125" s="88">
        <v>0</v>
      </c>
      <c r="K125" s="108">
        <v>0</v>
      </c>
      <c r="L125" s="10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0</v>
      </c>
      <c r="U125" s="88">
        <v>0</v>
      </c>
      <c r="V125" s="88">
        <v>0</v>
      </c>
      <c r="W125" s="88">
        <v>0</v>
      </c>
      <c r="X125" s="88">
        <v>0</v>
      </c>
      <c r="Y125" s="88">
        <v>0</v>
      </c>
      <c r="Z125" s="56"/>
      <c r="AA125" s="88">
        <v>0</v>
      </c>
      <c r="AB125" s="82">
        <v>0</v>
      </c>
      <c r="AC125" s="56"/>
      <c r="AD125" s="88">
        <v>0</v>
      </c>
      <c r="AE125" s="82">
        <v>0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0</v>
      </c>
      <c r="D126" s="9">
        <v>0</v>
      </c>
      <c r="F126" s="60" t="s">
        <v>178</v>
      </c>
      <c r="G126" s="56"/>
      <c r="H126" s="88">
        <v>0</v>
      </c>
      <c r="I126" s="88">
        <v>0</v>
      </c>
      <c r="J126" s="88">
        <v>0</v>
      </c>
      <c r="K126" s="108">
        <v>0</v>
      </c>
      <c r="L126" s="10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0</v>
      </c>
      <c r="W126" s="88">
        <v>0</v>
      </c>
      <c r="X126" s="88">
        <v>0</v>
      </c>
      <c r="Y126" s="88">
        <v>0</v>
      </c>
      <c r="Z126" s="56"/>
      <c r="AA126" s="88">
        <v>0</v>
      </c>
      <c r="AB126" s="82">
        <v>0</v>
      </c>
      <c r="AC126" s="56"/>
      <c r="AD126" s="88">
        <v>0</v>
      </c>
      <c r="AE126" s="82">
        <v>0</v>
      </c>
    </row>
    <row r="127" spans="1:33" ht="18" customHeight="1" collapsed="1" x14ac:dyDescent="0.2">
      <c r="A127" s="57"/>
      <c r="B127" s="57"/>
      <c r="C127" s="9">
        <v>0</v>
      </c>
      <c r="D127" s="9">
        <v>0</v>
      </c>
      <c r="F127" s="128" t="s">
        <v>158</v>
      </c>
      <c r="H127" s="83">
        <v>0</v>
      </c>
      <c r="I127" s="83">
        <v>0</v>
      </c>
      <c r="J127" s="83">
        <v>0</v>
      </c>
      <c r="K127" s="108">
        <v>0</v>
      </c>
      <c r="L127" s="108">
        <v>0</v>
      </c>
      <c r="M127" s="83">
        <v>0</v>
      </c>
      <c r="N127" s="83">
        <v>0</v>
      </c>
      <c r="O127" s="83">
        <v>0</v>
      </c>
      <c r="P127" s="83">
        <v>0</v>
      </c>
      <c r="Q127" s="83">
        <v>0</v>
      </c>
      <c r="R127" s="83">
        <v>0</v>
      </c>
      <c r="S127" s="83">
        <v>0</v>
      </c>
      <c r="T127" s="83">
        <v>0</v>
      </c>
      <c r="U127" s="83">
        <v>0</v>
      </c>
      <c r="V127" s="83">
        <v>0</v>
      </c>
      <c r="W127" s="83">
        <v>0</v>
      </c>
      <c r="X127" s="83">
        <v>0</v>
      </c>
      <c r="Y127" s="83">
        <v>0</v>
      </c>
      <c r="AA127" s="83">
        <v>0</v>
      </c>
      <c r="AB127" s="82">
        <v>0</v>
      </c>
      <c r="AD127" s="83">
        <v>0</v>
      </c>
      <c r="AE127" s="82">
        <v>0</v>
      </c>
    </row>
    <row r="128" spans="1:33" ht="18" customHeight="1" collapsed="1" x14ac:dyDescent="0.2">
      <c r="A128" s="52" t="s">
        <v>153</v>
      </c>
      <c r="B128" s="52" t="s">
        <v>23</v>
      </c>
      <c r="C128" s="9">
        <v>0</v>
      </c>
      <c r="D128" s="9">
        <v>0</v>
      </c>
      <c r="F128" s="128" t="s">
        <v>154</v>
      </c>
      <c r="H128" s="83">
        <v>0</v>
      </c>
      <c r="I128" s="83">
        <v>0</v>
      </c>
      <c r="J128" s="83">
        <v>0</v>
      </c>
      <c r="K128" s="108">
        <v>0</v>
      </c>
      <c r="L128" s="108">
        <v>0</v>
      </c>
      <c r="M128" s="83">
        <v>0</v>
      </c>
      <c r="N128" s="83">
        <v>0</v>
      </c>
      <c r="O128" s="83">
        <v>0</v>
      </c>
      <c r="P128" s="83">
        <v>0</v>
      </c>
      <c r="Q128" s="83">
        <v>0</v>
      </c>
      <c r="R128" s="83">
        <v>0</v>
      </c>
      <c r="S128" s="83">
        <v>0</v>
      </c>
      <c r="T128" s="83">
        <v>0</v>
      </c>
      <c r="U128" s="83">
        <v>0</v>
      </c>
      <c r="V128" s="83">
        <v>0</v>
      </c>
      <c r="W128" s="83">
        <v>0</v>
      </c>
      <c r="X128" s="83">
        <v>0</v>
      </c>
      <c r="Y128" s="83">
        <v>0</v>
      </c>
      <c r="AA128" s="83">
        <v>0</v>
      </c>
      <c r="AB128" s="82">
        <v>0</v>
      </c>
      <c r="AD128" s="83">
        <v>0</v>
      </c>
      <c r="AE128" s="82">
        <v>0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</v>
      </c>
      <c r="D129" s="9">
        <v>0</v>
      </c>
      <c r="F129" s="60" t="s">
        <v>162</v>
      </c>
      <c r="G129" s="56"/>
      <c r="H129" s="88">
        <v>0</v>
      </c>
      <c r="I129" s="88">
        <v>0</v>
      </c>
      <c r="J129" s="88">
        <v>0</v>
      </c>
      <c r="K129" s="108">
        <v>0</v>
      </c>
      <c r="L129" s="10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0</v>
      </c>
      <c r="U129" s="88">
        <v>0</v>
      </c>
      <c r="V129" s="88">
        <v>0</v>
      </c>
      <c r="W129" s="88">
        <v>0</v>
      </c>
      <c r="X129" s="88">
        <v>0</v>
      </c>
      <c r="Y129" s="88">
        <v>0</v>
      </c>
      <c r="Z129" s="56"/>
      <c r="AA129" s="88">
        <v>0</v>
      </c>
      <c r="AB129" s="82">
        <v>0</v>
      </c>
      <c r="AC129" s="56"/>
      <c r="AD129" s="88">
        <v>0</v>
      </c>
      <c r="AE129" s="82">
        <v>0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</v>
      </c>
      <c r="D130" s="9">
        <v>0</v>
      </c>
      <c r="F130" s="60" t="s">
        <v>164</v>
      </c>
      <c r="G130" s="56"/>
      <c r="H130" s="88">
        <v>0</v>
      </c>
      <c r="I130" s="88">
        <v>0</v>
      </c>
      <c r="J130" s="88">
        <v>0</v>
      </c>
      <c r="K130" s="108">
        <v>0</v>
      </c>
      <c r="L130" s="10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0</v>
      </c>
      <c r="Y130" s="88">
        <v>0</v>
      </c>
      <c r="Z130" s="56"/>
      <c r="AA130" s="88">
        <v>0</v>
      </c>
      <c r="AB130" s="82">
        <v>0</v>
      </c>
      <c r="AC130" s="56"/>
      <c r="AD130" s="88">
        <v>0</v>
      </c>
      <c r="AE130" s="82">
        <v>0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0</v>
      </c>
      <c r="D132" s="9">
        <v>0</v>
      </c>
      <c r="F132" s="128" t="s">
        <v>391</v>
      </c>
      <c r="H132" s="83">
        <v>0</v>
      </c>
      <c r="I132" s="83">
        <v>0</v>
      </c>
      <c r="J132" s="83">
        <v>0</v>
      </c>
      <c r="K132" s="108">
        <v>0</v>
      </c>
      <c r="L132" s="108">
        <v>0</v>
      </c>
      <c r="M132" s="83">
        <v>0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3">
        <v>0</v>
      </c>
      <c r="V132" s="83">
        <v>0</v>
      </c>
      <c r="W132" s="83">
        <v>0</v>
      </c>
      <c r="X132" s="83">
        <v>0</v>
      </c>
      <c r="Y132" s="83">
        <v>0</v>
      </c>
      <c r="AA132" s="83">
        <v>0</v>
      </c>
      <c r="AB132" s="82">
        <v>0</v>
      </c>
      <c r="AD132" s="83">
        <v>0</v>
      </c>
      <c r="AE132" s="82">
        <v>0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0</v>
      </c>
      <c r="D133" s="9">
        <v>0</v>
      </c>
      <c r="F133" s="60" t="s">
        <v>166</v>
      </c>
      <c r="G133" s="56"/>
      <c r="H133" s="88">
        <v>0</v>
      </c>
      <c r="I133" s="88">
        <v>0</v>
      </c>
      <c r="J133" s="88">
        <v>0</v>
      </c>
      <c r="K133" s="108">
        <v>0</v>
      </c>
      <c r="L133" s="10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88">
        <v>0</v>
      </c>
      <c r="S133" s="88">
        <v>0</v>
      </c>
      <c r="T133" s="88">
        <v>0</v>
      </c>
      <c r="U133" s="88">
        <v>0</v>
      </c>
      <c r="V133" s="88">
        <v>0</v>
      </c>
      <c r="W133" s="88">
        <v>0</v>
      </c>
      <c r="X133" s="88">
        <v>0</v>
      </c>
      <c r="Y133" s="88">
        <v>0</v>
      </c>
      <c r="Z133" s="56"/>
      <c r="AA133" s="88">
        <v>0</v>
      </c>
      <c r="AB133" s="82">
        <v>0</v>
      </c>
      <c r="AC133" s="56"/>
      <c r="AD133" s="88">
        <v>0</v>
      </c>
      <c r="AE133" s="82">
        <v>0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0</v>
      </c>
      <c r="Y134" s="88">
        <v>0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0</v>
      </c>
      <c r="D138" s="9">
        <v>0</v>
      </c>
      <c r="F138" s="60" t="s">
        <v>172</v>
      </c>
      <c r="G138" s="56"/>
      <c r="H138" s="88">
        <v>0</v>
      </c>
      <c r="I138" s="88">
        <v>0</v>
      </c>
      <c r="J138" s="88">
        <v>0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V138" s="88">
        <v>0</v>
      </c>
      <c r="W138" s="88">
        <v>0</v>
      </c>
      <c r="X138" s="88">
        <v>0</v>
      </c>
      <c r="Y138" s="88">
        <v>0</v>
      </c>
      <c r="Z138" s="56"/>
      <c r="AA138" s="88">
        <v>0</v>
      </c>
      <c r="AB138" s="82">
        <v>0</v>
      </c>
      <c r="AC138" s="56"/>
      <c r="AD138" s="88">
        <v>0</v>
      </c>
      <c r="AE138" s="82">
        <v>0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</v>
      </c>
      <c r="D139" s="9">
        <v>0</v>
      </c>
      <c r="F139" s="60" t="s">
        <v>174</v>
      </c>
      <c r="G139" s="56"/>
      <c r="H139" s="88">
        <v>0</v>
      </c>
      <c r="I139" s="88">
        <v>0</v>
      </c>
      <c r="J139" s="88">
        <v>0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V139" s="88">
        <v>0</v>
      </c>
      <c r="W139" s="88">
        <v>0</v>
      </c>
      <c r="X139" s="88">
        <v>0</v>
      </c>
      <c r="Y139" s="88">
        <v>0</v>
      </c>
      <c r="Z139" s="56"/>
      <c r="AA139" s="88">
        <v>0</v>
      </c>
      <c r="AB139" s="82">
        <v>0</v>
      </c>
      <c r="AC139" s="56"/>
      <c r="AD139" s="88">
        <v>0</v>
      </c>
      <c r="AE139" s="82">
        <v>0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0</v>
      </c>
      <c r="I140" s="83">
        <v>0</v>
      </c>
      <c r="J140" s="83">
        <v>0</v>
      </c>
      <c r="K140" s="108">
        <v>0</v>
      </c>
      <c r="L140" s="108">
        <v>0</v>
      </c>
      <c r="M140" s="83">
        <v>0</v>
      </c>
      <c r="N140" s="83">
        <v>0</v>
      </c>
      <c r="O140" s="83">
        <v>0</v>
      </c>
      <c r="P140" s="83">
        <v>0</v>
      </c>
      <c r="Q140" s="83">
        <v>0</v>
      </c>
      <c r="R140" s="83">
        <v>0</v>
      </c>
      <c r="S140" s="83">
        <v>0</v>
      </c>
      <c r="T140" s="83">
        <v>0</v>
      </c>
      <c r="U140" s="83">
        <v>0</v>
      </c>
      <c r="V140" s="83">
        <v>0</v>
      </c>
      <c r="W140" s="83">
        <v>0</v>
      </c>
      <c r="X140" s="83">
        <v>0</v>
      </c>
      <c r="Y140" s="83">
        <v>0</v>
      </c>
      <c r="AA140" s="83">
        <v>0</v>
      </c>
      <c r="AB140" s="82">
        <v>0</v>
      </c>
      <c r="AD140" s="83">
        <v>0</v>
      </c>
      <c r="AE140" s="82">
        <v>0</v>
      </c>
    </row>
    <row r="141" spans="1:33" ht="18" customHeight="1" x14ac:dyDescent="0.2">
      <c r="A141" s="57"/>
      <c r="B141" s="57"/>
      <c r="C141" s="9">
        <v>0</v>
      </c>
      <c r="D141" s="9">
        <v>0</v>
      </c>
      <c r="F141" s="128" t="s">
        <v>196</v>
      </c>
      <c r="H141" s="83">
        <v>0</v>
      </c>
      <c r="I141" s="83">
        <v>0</v>
      </c>
      <c r="J141" s="83">
        <v>0</v>
      </c>
      <c r="K141" s="108">
        <v>0</v>
      </c>
      <c r="L141" s="108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  <c r="R141" s="83">
        <v>0</v>
      </c>
      <c r="S141" s="83">
        <v>0</v>
      </c>
      <c r="T141" s="83">
        <v>0</v>
      </c>
      <c r="U141" s="83">
        <v>0</v>
      </c>
      <c r="V141" s="83">
        <v>0</v>
      </c>
      <c r="W141" s="83">
        <v>0</v>
      </c>
      <c r="X141" s="83">
        <v>0</v>
      </c>
      <c r="Y141" s="83">
        <v>0</v>
      </c>
      <c r="AA141" s="83">
        <v>0</v>
      </c>
      <c r="AB141" s="82">
        <v>0</v>
      </c>
      <c r="AD141" s="83">
        <v>0</v>
      </c>
      <c r="AE141" s="82">
        <v>0</v>
      </c>
    </row>
    <row r="142" spans="1:33" ht="18" customHeight="1" x14ac:dyDescent="0.2">
      <c r="A142" s="57"/>
      <c r="B142" s="57"/>
      <c r="C142" s="9">
        <v>0</v>
      </c>
      <c r="D142" s="9">
        <v>0</v>
      </c>
      <c r="F142" s="117" t="s">
        <v>72</v>
      </c>
      <c r="H142" s="296">
        <v>0</v>
      </c>
      <c r="I142" s="296">
        <v>0</v>
      </c>
      <c r="J142" s="296">
        <v>0</v>
      </c>
      <c r="K142" s="111">
        <v>0</v>
      </c>
      <c r="L142" s="111">
        <v>0</v>
      </c>
      <c r="M142" s="296">
        <v>0</v>
      </c>
      <c r="N142" s="296">
        <v>0</v>
      </c>
      <c r="O142" s="296">
        <v>0</v>
      </c>
      <c r="P142" s="296">
        <v>0</v>
      </c>
      <c r="Q142" s="296">
        <v>0</v>
      </c>
      <c r="R142" s="296">
        <v>0</v>
      </c>
      <c r="S142" s="296">
        <v>0</v>
      </c>
      <c r="T142" s="296">
        <v>0</v>
      </c>
      <c r="U142" s="296">
        <v>0</v>
      </c>
      <c r="V142" s="296">
        <v>0</v>
      </c>
      <c r="W142" s="296">
        <v>0</v>
      </c>
      <c r="X142" s="296">
        <v>0</v>
      </c>
      <c r="Y142" s="296">
        <v>0</v>
      </c>
      <c r="AA142" s="296">
        <v>0</v>
      </c>
      <c r="AB142" s="82">
        <v>0</v>
      </c>
      <c r="AD142" s="296">
        <v>0</v>
      </c>
      <c r="AE142" s="82">
        <v>0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 t="e">
        <v>#DIV/0!</v>
      </c>
      <c r="I143" s="78">
        <v>0</v>
      </c>
      <c r="J143" s="78">
        <v>0</v>
      </c>
      <c r="K143" s="131" t="e">
        <v>#DIV/0!</v>
      </c>
      <c r="L143" s="131" t="e">
        <v>#DIV/0!</v>
      </c>
      <c r="M143" s="78">
        <v>0</v>
      </c>
      <c r="N143" s="78">
        <v>0</v>
      </c>
      <c r="O143" s="78">
        <v>0</v>
      </c>
      <c r="P143" s="78">
        <v>0</v>
      </c>
      <c r="Q143" s="78">
        <v>0</v>
      </c>
      <c r="R143" s="78">
        <v>0</v>
      </c>
      <c r="S143" s="78">
        <v>0</v>
      </c>
      <c r="T143" s="78" t="e">
        <v>#DIV/0!</v>
      </c>
      <c r="U143" s="78" t="e">
        <v>#DIV/0!</v>
      </c>
      <c r="V143" s="78" t="e">
        <v>#DIV/0!</v>
      </c>
      <c r="W143" s="78" t="e">
        <v>#DIV/0!</v>
      </c>
      <c r="X143" s="78" t="e">
        <v>#DIV/0!</v>
      </c>
      <c r="Y143" s="78" t="e">
        <v>#DIV/0!</v>
      </c>
      <c r="AA143" s="78" t="e">
        <v>#DIV/0!</v>
      </c>
      <c r="AB143" s="79"/>
      <c r="AD143" s="78" t="e">
        <v>#DIV/0!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0.39479999999999998</v>
      </c>
      <c r="I145" s="96">
        <v>0.39960000000000001</v>
      </c>
      <c r="J145" s="96">
        <v>0.39960000000000001</v>
      </c>
      <c r="K145" s="134">
        <v>0</v>
      </c>
      <c r="L145" s="134">
        <v>0</v>
      </c>
      <c r="M145" s="96">
        <v>-7.6800000000000007E-2</v>
      </c>
      <c r="N145" s="96">
        <v>2.1263999999999998</v>
      </c>
      <c r="O145" s="96">
        <v>0.19680000000000006</v>
      </c>
      <c r="P145" s="96">
        <v>1.9584000000000001</v>
      </c>
      <c r="Q145" s="96">
        <v>0.3672000000000003</v>
      </c>
      <c r="R145" s="96">
        <v>0.50880000000000025</v>
      </c>
      <c r="S145" s="96">
        <v>0.34079999999999955</v>
      </c>
      <c r="T145" s="96">
        <v>0.49799999999999989</v>
      </c>
      <c r="U145" s="96">
        <v>0.74880000000000024</v>
      </c>
      <c r="V145" s="96">
        <v>0.50400000000000034</v>
      </c>
      <c r="W145" s="96">
        <v>0.58560000000000034</v>
      </c>
      <c r="X145" s="96">
        <v>0.52199999999999935</v>
      </c>
      <c r="Y145" s="96">
        <v>0.69</v>
      </c>
      <c r="AA145" s="96">
        <v>0</v>
      </c>
      <c r="AB145" s="95">
        <v>0.69</v>
      </c>
      <c r="AD145" s="96">
        <v>0</v>
      </c>
      <c r="AE145" s="95">
        <v>0.69</v>
      </c>
    </row>
    <row r="146" spans="1:33" ht="18" customHeight="1" collapsed="1" x14ac:dyDescent="0.2">
      <c r="A146" s="52" t="s">
        <v>86</v>
      </c>
      <c r="B146" s="52" t="s">
        <v>23</v>
      </c>
      <c r="C146" s="9">
        <v>-1</v>
      </c>
      <c r="D146" s="9">
        <v>-1</v>
      </c>
      <c r="F146" s="128" t="s">
        <v>90</v>
      </c>
      <c r="H146" s="83">
        <v>-19.739999999999998</v>
      </c>
      <c r="I146" s="83">
        <v>-19.98</v>
      </c>
      <c r="J146" s="83">
        <v>-19.98</v>
      </c>
      <c r="K146" s="108">
        <v>0</v>
      </c>
      <c r="L146" s="108">
        <v>0</v>
      </c>
      <c r="M146" s="83">
        <v>0.32</v>
      </c>
      <c r="N146" s="83">
        <v>-8.86</v>
      </c>
      <c r="O146" s="83">
        <v>-0.82000000000000028</v>
      </c>
      <c r="P146" s="83">
        <v>-8.16</v>
      </c>
      <c r="Q146" s="83">
        <v>-1.5300000000000011</v>
      </c>
      <c r="R146" s="83">
        <v>-2.120000000000001</v>
      </c>
      <c r="S146" s="83">
        <v>-1.4199999999999982</v>
      </c>
      <c r="T146" s="83">
        <v>-2.0749999999999993</v>
      </c>
      <c r="U146" s="83">
        <v>-3.120000000000001</v>
      </c>
      <c r="V146" s="83">
        <v>-2.1000000000000014</v>
      </c>
      <c r="W146" s="83">
        <v>-2.4400000000000013</v>
      </c>
      <c r="X146" s="83">
        <v>-2.1749999999999972</v>
      </c>
      <c r="Y146" s="83">
        <v>-34.5</v>
      </c>
      <c r="AA146" s="83">
        <v>0</v>
      </c>
      <c r="AB146" s="82">
        <v>-34.5</v>
      </c>
      <c r="AD146" s="83">
        <v>0</v>
      </c>
      <c r="AE146" s="82">
        <v>-34.5</v>
      </c>
    </row>
    <row r="147" spans="1:33" ht="18" customHeight="1" x14ac:dyDescent="0.2">
      <c r="A147" s="52" t="s">
        <v>87</v>
      </c>
      <c r="B147" s="52" t="s">
        <v>23</v>
      </c>
      <c r="C147" s="9">
        <v>0</v>
      </c>
      <c r="D147" s="9">
        <v>0</v>
      </c>
      <c r="F147" s="128" t="s">
        <v>91</v>
      </c>
      <c r="H147" s="83">
        <v>0</v>
      </c>
      <c r="I147" s="83">
        <v>0</v>
      </c>
      <c r="J147" s="83">
        <v>0</v>
      </c>
      <c r="K147" s="108">
        <v>0</v>
      </c>
      <c r="L147" s="108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AA147" s="83">
        <v>0</v>
      </c>
      <c r="AB147" s="82">
        <v>0</v>
      </c>
      <c r="AD147" s="83">
        <v>0</v>
      </c>
      <c r="AE147" s="82">
        <v>0</v>
      </c>
    </row>
    <row r="148" spans="1:33" ht="18" customHeight="1" x14ac:dyDescent="0.2">
      <c r="A148" s="52" t="s">
        <v>88</v>
      </c>
      <c r="B148" s="52" t="s">
        <v>23</v>
      </c>
      <c r="C148" s="9">
        <v>0</v>
      </c>
      <c r="D148" s="9">
        <v>0</v>
      </c>
      <c r="F148" s="128" t="s">
        <v>92</v>
      </c>
      <c r="H148" s="83">
        <v>0</v>
      </c>
      <c r="I148" s="83">
        <v>0</v>
      </c>
      <c r="J148" s="83">
        <v>0</v>
      </c>
      <c r="K148" s="108">
        <v>0</v>
      </c>
      <c r="L148" s="108">
        <v>0</v>
      </c>
      <c r="M148" s="83">
        <v>0</v>
      </c>
      <c r="N148" s="83">
        <v>0</v>
      </c>
      <c r="O148" s="83">
        <v>0</v>
      </c>
      <c r="P148" s="83">
        <v>0</v>
      </c>
      <c r="Q148" s="83">
        <v>0</v>
      </c>
      <c r="R148" s="83">
        <v>0</v>
      </c>
      <c r="S148" s="83">
        <v>0</v>
      </c>
      <c r="T148" s="83">
        <v>0</v>
      </c>
      <c r="U148" s="83">
        <v>0</v>
      </c>
      <c r="V148" s="83">
        <v>0</v>
      </c>
      <c r="W148" s="83">
        <v>0</v>
      </c>
      <c r="X148" s="83">
        <v>0</v>
      </c>
      <c r="Y148" s="83">
        <v>0</v>
      </c>
      <c r="AA148" s="83">
        <v>0</v>
      </c>
      <c r="AB148" s="82">
        <v>0</v>
      </c>
      <c r="AD148" s="83">
        <v>0</v>
      </c>
      <c r="AE148" s="82">
        <v>0</v>
      </c>
    </row>
    <row r="149" spans="1:33" ht="18" customHeight="1" x14ac:dyDescent="0.2">
      <c r="A149" s="52" t="s">
        <v>211</v>
      </c>
      <c r="B149" s="52" t="s">
        <v>23</v>
      </c>
      <c r="C149" s="9">
        <v>0</v>
      </c>
      <c r="D149" s="9">
        <v>0</v>
      </c>
      <c r="F149" s="126" t="s">
        <v>146</v>
      </c>
      <c r="G149" s="58"/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0</v>
      </c>
      <c r="AB149" s="82">
        <v>0</v>
      </c>
      <c r="AC149" s="58"/>
      <c r="AD149" s="87">
        <v>0</v>
      </c>
      <c r="AE149" s="82">
        <v>0</v>
      </c>
    </row>
    <row r="150" spans="1:33" ht="18" customHeight="1" x14ac:dyDescent="0.2">
      <c r="A150" s="52" t="s">
        <v>89</v>
      </c>
      <c r="B150" s="52" t="s">
        <v>23</v>
      </c>
      <c r="C150" s="9">
        <v>0</v>
      </c>
      <c r="D150" s="9">
        <v>0</v>
      </c>
      <c r="F150" s="128" t="s">
        <v>93</v>
      </c>
      <c r="H150" s="83">
        <v>0</v>
      </c>
      <c r="I150" s="83">
        <v>0</v>
      </c>
      <c r="J150" s="83">
        <v>0</v>
      </c>
      <c r="K150" s="108">
        <v>0</v>
      </c>
      <c r="L150" s="108">
        <v>0</v>
      </c>
      <c r="M150" s="83">
        <v>0</v>
      </c>
      <c r="N150" s="83">
        <v>0</v>
      </c>
      <c r="O150" s="83">
        <v>0</v>
      </c>
      <c r="P150" s="83">
        <v>0</v>
      </c>
      <c r="Q150" s="83">
        <v>0</v>
      </c>
      <c r="R150" s="83">
        <v>0</v>
      </c>
      <c r="S150" s="83">
        <v>0</v>
      </c>
      <c r="T150" s="83">
        <v>0</v>
      </c>
      <c r="U150" s="83">
        <v>0</v>
      </c>
      <c r="V150" s="83">
        <v>0</v>
      </c>
      <c r="W150" s="83">
        <v>0</v>
      </c>
      <c r="X150" s="83">
        <v>0</v>
      </c>
      <c r="Y150" s="83">
        <v>0</v>
      </c>
      <c r="AA150" s="83">
        <v>0</v>
      </c>
      <c r="AB150" s="82">
        <v>0</v>
      </c>
      <c r="AD150" s="83">
        <v>0</v>
      </c>
      <c r="AE150" s="82">
        <v>0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-1</v>
      </c>
      <c r="D157" s="9">
        <v>-1</v>
      </c>
      <c r="F157" s="117" t="s">
        <v>281</v>
      </c>
      <c r="H157" s="296">
        <v>-19.739999999999998</v>
      </c>
      <c r="I157" s="296">
        <v>-19.98</v>
      </c>
      <c r="J157" s="296">
        <v>-19.98</v>
      </c>
      <c r="K157" s="111">
        <v>0</v>
      </c>
      <c r="L157" s="111">
        <v>0</v>
      </c>
      <c r="M157" s="296">
        <v>0.32</v>
      </c>
      <c r="N157" s="296">
        <v>-8.86</v>
      </c>
      <c r="O157" s="296">
        <v>-0.82000000000000028</v>
      </c>
      <c r="P157" s="296">
        <v>-8.16</v>
      </c>
      <c r="Q157" s="296">
        <v>-1.5300000000000011</v>
      </c>
      <c r="R157" s="296">
        <v>-2.120000000000001</v>
      </c>
      <c r="S157" s="296">
        <v>-1.4199999999999982</v>
      </c>
      <c r="T157" s="296">
        <v>-2.0749999999999993</v>
      </c>
      <c r="U157" s="296">
        <v>-3.120000000000001</v>
      </c>
      <c r="V157" s="296">
        <v>-2.1000000000000014</v>
      </c>
      <c r="W157" s="296">
        <v>-2.4400000000000013</v>
      </c>
      <c r="X157" s="296">
        <v>-2.1749999999999972</v>
      </c>
      <c r="Y157" s="296">
        <v>-34.5</v>
      </c>
      <c r="AA157" s="296">
        <v>0</v>
      </c>
      <c r="AB157" s="82">
        <v>-34.5</v>
      </c>
      <c r="AD157" s="296">
        <v>0</v>
      </c>
      <c r="AE157" s="82">
        <v>-34.5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 t="e">
        <v>#DIV/0!</v>
      </c>
      <c r="I158" s="78">
        <v>33.63636363636364</v>
      </c>
      <c r="J158" s="78">
        <v>33.63636363636364</v>
      </c>
      <c r="K158" s="131" t="e">
        <v>#DIV/0!</v>
      </c>
      <c r="L158" s="131" t="e">
        <v>#DIV/0!</v>
      </c>
      <c r="M158" s="78">
        <v>-6.3999999999999995</v>
      </c>
      <c r="N158" s="78">
        <v>188.51063829787233</v>
      </c>
      <c r="O158" s="78">
        <v>16.07843137254903</v>
      </c>
      <c r="P158" s="78">
        <v>169.99999999999994</v>
      </c>
      <c r="Q158" s="78">
        <v>30.000000000000028</v>
      </c>
      <c r="R158" s="78">
        <v>44.1666666666667</v>
      </c>
      <c r="S158" s="78">
        <v>-4.8135593220338926</v>
      </c>
      <c r="T158" s="78" t="e">
        <v>#DIV/0!</v>
      </c>
      <c r="U158" s="78" t="e">
        <v>#DIV/0!</v>
      </c>
      <c r="V158" s="78" t="e">
        <v>#DIV/0!</v>
      </c>
      <c r="W158" s="78" t="e">
        <v>#DIV/0!</v>
      </c>
      <c r="X158" s="78" t="e">
        <v>#DIV/0!</v>
      </c>
      <c r="Y158" s="78" t="e">
        <v>#DIV/0!</v>
      </c>
      <c r="AA158" s="78" t="e">
        <v>#DIV/0!</v>
      </c>
      <c r="AB158" s="79"/>
      <c r="AD158" s="78" t="e">
        <v>#DIV/0!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</v>
      </c>
      <c r="D160" s="9">
        <v>0</v>
      </c>
      <c r="F160" s="128" t="s">
        <v>194</v>
      </c>
      <c r="H160" s="83">
        <v>0</v>
      </c>
      <c r="I160" s="83">
        <v>0</v>
      </c>
      <c r="J160" s="83">
        <v>0</v>
      </c>
      <c r="K160" s="108">
        <v>0</v>
      </c>
      <c r="L160" s="108">
        <v>0</v>
      </c>
      <c r="M160" s="83">
        <v>0</v>
      </c>
      <c r="N160" s="83">
        <v>0</v>
      </c>
      <c r="O160" s="83">
        <v>0</v>
      </c>
      <c r="P160" s="83">
        <v>0</v>
      </c>
      <c r="Q160" s="83">
        <v>0</v>
      </c>
      <c r="R160" s="83">
        <v>0</v>
      </c>
      <c r="S160" s="83">
        <v>0</v>
      </c>
      <c r="T160" s="83">
        <v>0</v>
      </c>
      <c r="U160" s="83">
        <v>0</v>
      </c>
      <c r="V160" s="83">
        <v>0</v>
      </c>
      <c r="W160" s="83">
        <v>0</v>
      </c>
      <c r="X160" s="83">
        <v>0</v>
      </c>
      <c r="Y160" s="83">
        <v>0</v>
      </c>
      <c r="AA160" s="83">
        <v>0</v>
      </c>
      <c r="AB160" s="82">
        <v>0</v>
      </c>
      <c r="AD160" s="83">
        <v>0</v>
      </c>
      <c r="AE160" s="82">
        <v>0</v>
      </c>
    </row>
    <row r="161" spans="1:31" ht="18" customHeight="1" x14ac:dyDescent="0.2">
      <c r="A161" s="52" t="s">
        <v>82</v>
      </c>
      <c r="B161" s="52" t="s">
        <v>23</v>
      </c>
      <c r="C161" s="9">
        <v>0</v>
      </c>
      <c r="D161" s="9">
        <v>0</v>
      </c>
      <c r="F161" s="128" t="s">
        <v>101</v>
      </c>
      <c r="H161" s="83">
        <v>0</v>
      </c>
      <c r="I161" s="83">
        <v>0</v>
      </c>
      <c r="J161" s="83">
        <v>0</v>
      </c>
      <c r="K161" s="108">
        <v>0</v>
      </c>
      <c r="L161" s="108">
        <v>0</v>
      </c>
      <c r="M161" s="83">
        <v>0</v>
      </c>
      <c r="N161" s="83">
        <v>0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3">
        <v>0</v>
      </c>
      <c r="V161" s="83">
        <v>0</v>
      </c>
      <c r="W161" s="83">
        <v>0</v>
      </c>
      <c r="X161" s="83">
        <v>0</v>
      </c>
      <c r="Y161" s="83">
        <v>0</v>
      </c>
      <c r="AA161" s="83">
        <v>0</v>
      </c>
      <c r="AB161" s="82">
        <v>0</v>
      </c>
      <c r="AD161" s="83">
        <v>0</v>
      </c>
      <c r="AE161" s="82">
        <v>0</v>
      </c>
    </row>
    <row r="162" spans="1:31" ht="18" customHeight="1" x14ac:dyDescent="0.2">
      <c r="A162" s="52" t="s">
        <v>98</v>
      </c>
      <c r="B162" s="52" t="s">
        <v>23</v>
      </c>
      <c r="C162" s="9">
        <v>0</v>
      </c>
      <c r="D162" s="9">
        <v>0</v>
      </c>
      <c r="F162" s="128" t="s">
        <v>103</v>
      </c>
      <c r="H162" s="83">
        <v>-8.8999999999999996E-2</v>
      </c>
      <c r="I162" s="83">
        <v>0</v>
      </c>
      <c r="J162" s="83">
        <v>0</v>
      </c>
      <c r="K162" s="108">
        <v>0</v>
      </c>
      <c r="L162" s="108">
        <v>0</v>
      </c>
      <c r="M162" s="83">
        <v>0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0</v>
      </c>
      <c r="T162" s="83">
        <v>0</v>
      </c>
      <c r="U162" s="83">
        <v>0</v>
      </c>
      <c r="V162" s="83">
        <v>0</v>
      </c>
      <c r="W162" s="83">
        <v>0</v>
      </c>
      <c r="X162" s="83">
        <v>0</v>
      </c>
      <c r="Y162" s="83">
        <v>0</v>
      </c>
      <c r="AA162" s="83">
        <v>0</v>
      </c>
      <c r="AB162" s="82">
        <v>0</v>
      </c>
      <c r="AD162" s="83">
        <v>0</v>
      </c>
      <c r="AE162" s="82">
        <v>0</v>
      </c>
    </row>
    <row r="163" spans="1:31" ht="18" customHeight="1" x14ac:dyDescent="0.2">
      <c r="A163" s="52" t="s">
        <v>81</v>
      </c>
      <c r="B163" s="52" t="s">
        <v>23</v>
      </c>
      <c r="C163" s="9">
        <v>0</v>
      </c>
      <c r="D163" s="9">
        <v>0</v>
      </c>
      <c r="F163" s="128" t="s">
        <v>104</v>
      </c>
      <c r="H163" s="83">
        <v>0</v>
      </c>
      <c r="I163" s="83">
        <v>0</v>
      </c>
      <c r="J163" s="83">
        <v>0</v>
      </c>
      <c r="K163" s="108">
        <v>0</v>
      </c>
      <c r="L163" s="108">
        <v>0</v>
      </c>
      <c r="M163" s="83">
        <v>0</v>
      </c>
      <c r="N163" s="83">
        <v>0</v>
      </c>
      <c r="O163" s="83">
        <v>0</v>
      </c>
      <c r="P163" s="83">
        <v>0</v>
      </c>
      <c r="Q163" s="83">
        <v>0</v>
      </c>
      <c r="R163" s="83">
        <v>0</v>
      </c>
      <c r="S163" s="83">
        <v>0</v>
      </c>
      <c r="T163" s="83">
        <v>0</v>
      </c>
      <c r="U163" s="83">
        <v>0</v>
      </c>
      <c r="V163" s="83">
        <v>0</v>
      </c>
      <c r="W163" s="83">
        <v>0</v>
      </c>
      <c r="X163" s="83">
        <v>0</v>
      </c>
      <c r="Y163" s="83">
        <v>0</v>
      </c>
      <c r="AA163" s="83">
        <v>0</v>
      </c>
      <c r="AB163" s="82">
        <v>0</v>
      </c>
      <c r="AD163" s="83">
        <v>0</v>
      </c>
      <c r="AE163" s="82">
        <v>0</v>
      </c>
    </row>
    <row r="164" spans="1:31" ht="18" customHeight="1" x14ac:dyDescent="0.2">
      <c r="A164" s="52" t="s">
        <v>99</v>
      </c>
      <c r="B164" s="52" t="s">
        <v>23</v>
      </c>
      <c r="C164" s="9">
        <v>0</v>
      </c>
      <c r="D164" s="9">
        <v>0</v>
      </c>
      <c r="F164" s="128" t="s">
        <v>105</v>
      </c>
      <c r="H164" s="83">
        <v>0</v>
      </c>
      <c r="I164" s="83">
        <v>0</v>
      </c>
      <c r="J164" s="83">
        <v>0</v>
      </c>
      <c r="K164" s="108">
        <v>0</v>
      </c>
      <c r="L164" s="108">
        <v>0</v>
      </c>
      <c r="M164" s="83">
        <v>0</v>
      </c>
      <c r="N164" s="83">
        <v>0</v>
      </c>
      <c r="O164" s="83">
        <v>0</v>
      </c>
      <c r="P164" s="83">
        <v>0</v>
      </c>
      <c r="Q164" s="83">
        <v>0</v>
      </c>
      <c r="R164" s="83">
        <v>0</v>
      </c>
      <c r="S164" s="83">
        <v>0</v>
      </c>
      <c r="T164" s="83">
        <v>0</v>
      </c>
      <c r="U164" s="83">
        <v>0</v>
      </c>
      <c r="V164" s="83">
        <v>0</v>
      </c>
      <c r="W164" s="83">
        <v>0</v>
      </c>
      <c r="X164" s="83">
        <v>0</v>
      </c>
      <c r="Y164" s="83">
        <v>0</v>
      </c>
      <c r="AA164" s="83">
        <v>0</v>
      </c>
      <c r="AB164" s="82">
        <v>0</v>
      </c>
      <c r="AD164" s="83">
        <v>0</v>
      </c>
      <c r="AE164" s="82">
        <v>0</v>
      </c>
    </row>
    <row r="165" spans="1:31" ht="18" customHeight="1" x14ac:dyDescent="0.2">
      <c r="A165" s="52" t="s">
        <v>132</v>
      </c>
      <c r="B165" s="52" t="s">
        <v>23</v>
      </c>
      <c r="C165" s="9">
        <v>0</v>
      </c>
      <c r="D165" s="9">
        <v>0</v>
      </c>
      <c r="F165" s="128" t="s">
        <v>133</v>
      </c>
      <c r="H165" s="83">
        <v>0</v>
      </c>
      <c r="I165" s="83">
        <v>0</v>
      </c>
      <c r="J165" s="83">
        <v>0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0</v>
      </c>
      <c r="V165" s="83">
        <v>0</v>
      </c>
      <c r="W165" s="83">
        <v>0</v>
      </c>
      <c r="X165" s="83">
        <v>0</v>
      </c>
      <c r="Y165" s="83">
        <v>0</v>
      </c>
      <c r="AA165" s="83">
        <v>0</v>
      </c>
      <c r="AB165" s="82">
        <v>0</v>
      </c>
      <c r="AD165" s="83">
        <v>0</v>
      </c>
      <c r="AE165" s="82">
        <v>0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</v>
      </c>
      <c r="D169" s="9">
        <v>0</v>
      </c>
      <c r="F169" s="60" t="s">
        <v>100</v>
      </c>
      <c r="G169" s="56"/>
      <c r="H169" s="88">
        <v>0</v>
      </c>
      <c r="I169" s="88">
        <v>0</v>
      </c>
      <c r="J169" s="88">
        <v>0</v>
      </c>
      <c r="K169" s="108">
        <v>0</v>
      </c>
      <c r="L169" s="10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0</v>
      </c>
      <c r="Y169" s="88">
        <v>0</v>
      </c>
      <c r="Z169" s="56"/>
      <c r="AA169" s="88">
        <v>0</v>
      </c>
      <c r="AB169" s="82">
        <v>0</v>
      </c>
      <c r="AC169" s="56"/>
      <c r="AD169" s="88">
        <v>0</v>
      </c>
      <c r="AE169" s="82">
        <v>0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</v>
      </c>
      <c r="D177" s="9">
        <v>0</v>
      </c>
      <c r="F177" s="60" t="s">
        <v>102</v>
      </c>
      <c r="G177" s="56"/>
      <c r="H177" s="88">
        <v>0</v>
      </c>
      <c r="I177" s="88">
        <v>0</v>
      </c>
      <c r="J177" s="88">
        <v>0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V177" s="88">
        <v>0</v>
      </c>
      <c r="W177" s="88">
        <v>0</v>
      </c>
      <c r="X177" s="88">
        <v>0</v>
      </c>
      <c r="Y177" s="88">
        <v>0</v>
      </c>
      <c r="Z177" s="56"/>
      <c r="AA177" s="88">
        <v>0</v>
      </c>
      <c r="AB177" s="82">
        <v>0</v>
      </c>
      <c r="AC177" s="56"/>
      <c r="AD177" s="88">
        <v>0</v>
      </c>
      <c r="AE177" s="82">
        <v>0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</v>
      </c>
      <c r="D189" s="9">
        <v>0</v>
      </c>
      <c r="F189" s="128" t="s">
        <v>195</v>
      </c>
      <c r="H189" s="83">
        <v>0</v>
      </c>
      <c r="I189" s="83">
        <v>0</v>
      </c>
      <c r="J189" s="83">
        <v>0</v>
      </c>
      <c r="K189" s="108">
        <v>0</v>
      </c>
      <c r="L189" s="108">
        <v>0</v>
      </c>
      <c r="M189" s="83">
        <v>0</v>
      </c>
      <c r="N189" s="83">
        <v>0</v>
      </c>
      <c r="O189" s="83">
        <v>0</v>
      </c>
      <c r="P189" s="83">
        <v>0</v>
      </c>
      <c r="Q189" s="83">
        <v>0</v>
      </c>
      <c r="R189" s="83">
        <v>0</v>
      </c>
      <c r="S189" s="83">
        <v>0</v>
      </c>
      <c r="T189" s="83">
        <v>0</v>
      </c>
      <c r="U189" s="83">
        <v>0</v>
      </c>
      <c r="V189" s="83">
        <v>0</v>
      </c>
      <c r="W189" s="83">
        <v>0</v>
      </c>
      <c r="X189" s="83">
        <v>0</v>
      </c>
      <c r="Y189" s="83">
        <v>0</v>
      </c>
      <c r="AA189" s="83">
        <v>0</v>
      </c>
      <c r="AB189" s="82">
        <v>0</v>
      </c>
      <c r="AD189" s="83">
        <v>0</v>
      </c>
      <c r="AE189" s="82">
        <v>0</v>
      </c>
    </row>
    <row r="190" spans="1:33" ht="18" customHeight="1" x14ac:dyDescent="0.2">
      <c r="A190" s="57"/>
      <c r="B190" s="57"/>
      <c r="C190" s="9">
        <v>0</v>
      </c>
      <c r="D190" s="9">
        <v>0</v>
      </c>
      <c r="F190" s="117" t="s">
        <v>94</v>
      </c>
      <c r="H190" s="296">
        <v>-8.8999999999999996E-2</v>
      </c>
      <c r="I190" s="296">
        <v>0</v>
      </c>
      <c r="J190" s="296">
        <v>0</v>
      </c>
      <c r="K190" s="111">
        <v>0</v>
      </c>
      <c r="L190" s="111">
        <v>0</v>
      </c>
      <c r="M190" s="296">
        <v>0</v>
      </c>
      <c r="N190" s="296">
        <v>0</v>
      </c>
      <c r="O190" s="296">
        <v>0</v>
      </c>
      <c r="P190" s="296">
        <v>0</v>
      </c>
      <c r="Q190" s="296">
        <v>0</v>
      </c>
      <c r="R190" s="296">
        <v>0</v>
      </c>
      <c r="S190" s="296">
        <v>0</v>
      </c>
      <c r="T190" s="296">
        <v>0</v>
      </c>
      <c r="U190" s="296">
        <v>0</v>
      </c>
      <c r="V190" s="296">
        <v>0</v>
      </c>
      <c r="W190" s="296">
        <v>0</v>
      </c>
      <c r="X190" s="296">
        <v>0</v>
      </c>
      <c r="Y190" s="296">
        <v>0</v>
      </c>
      <c r="AA190" s="296">
        <v>0</v>
      </c>
      <c r="AB190" s="82">
        <v>0</v>
      </c>
      <c r="AD190" s="296">
        <v>0</v>
      </c>
      <c r="AE190" s="82">
        <v>0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 t="e">
        <v>#DIV/0!</v>
      </c>
      <c r="I191" s="78">
        <v>0</v>
      </c>
      <c r="J191" s="78">
        <v>0</v>
      </c>
      <c r="K191" s="131" t="e">
        <v>#DIV/0!</v>
      </c>
      <c r="L191" s="131" t="e">
        <v>#DIV/0!</v>
      </c>
      <c r="M191" s="78">
        <v>0</v>
      </c>
      <c r="N191" s="78">
        <v>0</v>
      </c>
      <c r="O191" s="78">
        <v>0</v>
      </c>
      <c r="P191" s="78">
        <v>0</v>
      </c>
      <c r="Q191" s="78">
        <v>0</v>
      </c>
      <c r="R191" s="78">
        <v>0</v>
      </c>
      <c r="S191" s="78">
        <v>0</v>
      </c>
      <c r="T191" s="78" t="e">
        <v>#DIV/0!</v>
      </c>
      <c r="U191" s="78" t="e">
        <v>#DIV/0!</v>
      </c>
      <c r="V191" s="78" t="e">
        <v>#DIV/0!</v>
      </c>
      <c r="W191" s="78" t="e">
        <v>#DIV/0!</v>
      </c>
      <c r="X191" s="78" t="e">
        <v>#DIV/0!</v>
      </c>
      <c r="Y191" s="78" t="e">
        <v>#DIV/0!</v>
      </c>
      <c r="AA191" s="78" t="e">
        <v>#DIV/0!</v>
      </c>
      <c r="AB191" s="79"/>
      <c r="AD191" s="78" t="e">
        <v>#DIV/0!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-1</v>
      </c>
      <c r="D193" s="9">
        <v>-1</v>
      </c>
      <c r="E193" s="26"/>
      <c r="F193" s="122" t="s">
        <v>282</v>
      </c>
      <c r="G193" s="26"/>
      <c r="H193" s="84">
        <v>-19.828999999999997</v>
      </c>
      <c r="I193" s="84">
        <v>-19.98</v>
      </c>
      <c r="J193" s="84">
        <v>-19.98</v>
      </c>
      <c r="K193" s="130">
        <v>0</v>
      </c>
      <c r="L193" s="130">
        <v>0</v>
      </c>
      <c r="M193" s="84">
        <v>0.32</v>
      </c>
      <c r="N193" s="84">
        <v>-8.86</v>
      </c>
      <c r="O193" s="84">
        <v>-0.82000000000000028</v>
      </c>
      <c r="P193" s="84">
        <v>-8.16</v>
      </c>
      <c r="Q193" s="84">
        <v>-1.5300000000000011</v>
      </c>
      <c r="R193" s="84">
        <v>-2.120000000000001</v>
      </c>
      <c r="S193" s="84">
        <v>-1.4199999999999982</v>
      </c>
      <c r="T193" s="84">
        <v>-2.0749999999999993</v>
      </c>
      <c r="U193" s="84">
        <v>-3.120000000000001</v>
      </c>
      <c r="V193" s="84">
        <v>-2.1000000000000014</v>
      </c>
      <c r="W193" s="84">
        <v>-2.4400000000000013</v>
      </c>
      <c r="X193" s="84">
        <v>-2.1749999999999972</v>
      </c>
      <c r="Y193" s="84">
        <v>-34.5</v>
      </c>
      <c r="Z193" s="26"/>
      <c r="AA193" s="84">
        <v>0</v>
      </c>
      <c r="AB193" s="82">
        <v>-34.5</v>
      </c>
      <c r="AC193" s="26"/>
      <c r="AD193" s="84">
        <v>0</v>
      </c>
      <c r="AE193" s="82">
        <v>-34.5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 t="e">
        <v>#DIV/0!</v>
      </c>
      <c r="I194" s="78">
        <v>33.63636363636364</v>
      </c>
      <c r="J194" s="78">
        <v>33.63636363636364</v>
      </c>
      <c r="K194" s="131" t="e">
        <v>#DIV/0!</v>
      </c>
      <c r="L194" s="131" t="e">
        <v>#DIV/0!</v>
      </c>
      <c r="M194" s="78">
        <v>-6.3999999999999995</v>
      </c>
      <c r="N194" s="78">
        <v>188.51063829787233</v>
      </c>
      <c r="O194" s="78">
        <v>16.07843137254903</v>
      </c>
      <c r="P194" s="78">
        <v>169.99999999999994</v>
      </c>
      <c r="Q194" s="78">
        <v>30.000000000000028</v>
      </c>
      <c r="R194" s="78">
        <v>44.1666666666667</v>
      </c>
      <c r="S194" s="78">
        <v>-4.8135593220338926</v>
      </c>
      <c r="T194" s="78" t="e">
        <v>#DIV/0!</v>
      </c>
      <c r="U194" s="78" t="e">
        <v>#DIV/0!</v>
      </c>
      <c r="V194" s="78" t="e">
        <v>#DIV/0!</v>
      </c>
      <c r="W194" s="78" t="e">
        <v>#DIV/0!</v>
      </c>
      <c r="X194" s="78" t="e">
        <v>#DIV/0!</v>
      </c>
      <c r="Y194" s="78" t="e">
        <v>#DIV/0!</v>
      </c>
      <c r="AA194" s="78" t="e">
        <v>#DIV/0!</v>
      </c>
      <c r="AB194" s="79"/>
      <c r="AD194" s="78" t="e">
        <v>#DIV/0!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0</v>
      </c>
      <c r="D196" s="9">
        <v>0</v>
      </c>
      <c r="F196" s="123" t="s">
        <v>283</v>
      </c>
      <c r="H196" s="99">
        <v>20.001000000000001</v>
      </c>
      <c r="I196" s="310">
        <v>20.001000000000001</v>
      </c>
      <c r="J196" s="310">
        <v>20.001000000000001</v>
      </c>
      <c r="K196" s="136">
        <v>20</v>
      </c>
      <c r="L196" s="136">
        <v>20</v>
      </c>
      <c r="M196" s="99">
        <v>0.37</v>
      </c>
      <c r="N196" s="99">
        <v>-8.8129999999999988</v>
      </c>
      <c r="O196" s="99">
        <v>-0.76900000000000035</v>
      </c>
      <c r="P196" s="99">
        <v>-8.1120000000000001</v>
      </c>
      <c r="Q196" s="99">
        <v>17.570999999999998</v>
      </c>
      <c r="R196" s="99">
        <v>4.8000000000000043E-2</v>
      </c>
      <c r="S196" s="99">
        <v>-1.4550000000000001</v>
      </c>
      <c r="T196" s="99">
        <v>1.1600000000000001</v>
      </c>
      <c r="U196" s="99">
        <v>0</v>
      </c>
      <c r="V196" s="99">
        <v>0</v>
      </c>
      <c r="W196" s="99">
        <v>0</v>
      </c>
      <c r="X196" s="99">
        <v>20</v>
      </c>
      <c r="Y196" s="99">
        <v>20</v>
      </c>
      <c r="AA196" s="99">
        <v>20</v>
      </c>
      <c r="AB196" s="82">
        <v>0</v>
      </c>
      <c r="AD196" s="99">
        <v>20</v>
      </c>
      <c r="AE196" s="82">
        <v>0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 t="e">
        <v>#DIV/0!</v>
      </c>
      <c r="I197" s="78">
        <v>33.671717171717177</v>
      </c>
      <c r="J197" s="78">
        <v>33.671717171717177</v>
      </c>
      <c r="K197" s="131" t="e">
        <v>#DIV/0!</v>
      </c>
      <c r="L197" s="131" t="e">
        <v>#DIV/0!</v>
      </c>
      <c r="M197" s="78">
        <v>7.3999999999999995</v>
      </c>
      <c r="N197" s="78">
        <v>-187.5106382978723</v>
      </c>
      <c r="O197" s="78">
        <v>-15.07843137254903</v>
      </c>
      <c r="P197" s="78">
        <v>-168.99999999999994</v>
      </c>
      <c r="Q197" s="78">
        <v>344.52941176470591</v>
      </c>
      <c r="R197" s="78">
        <v>1.0000000000000011</v>
      </c>
      <c r="S197" s="78">
        <v>4.9322033898305087</v>
      </c>
      <c r="T197" s="78" t="e">
        <v>#DIV/0!</v>
      </c>
      <c r="U197" s="78" t="e">
        <v>#DIV/0!</v>
      </c>
      <c r="V197" s="78" t="e">
        <v>#DIV/0!</v>
      </c>
      <c r="W197" s="78" t="e">
        <v>#DIV/0!</v>
      </c>
      <c r="X197" s="78" t="e">
        <v>#DIV/0!</v>
      </c>
      <c r="Y197" s="78" t="e">
        <v>#DIV/0!</v>
      </c>
      <c r="AA197" s="78" t="e">
        <v>#DIV/0!</v>
      </c>
      <c r="AB197" s="79"/>
      <c r="AD197" s="78" t="e">
        <v>#DIV/0!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</v>
      </c>
      <c r="I199" s="94">
        <v>0</v>
      </c>
      <c r="J199" s="94">
        <v>0</v>
      </c>
      <c r="K199" s="133">
        <v>0</v>
      </c>
      <c r="L199" s="133">
        <v>0</v>
      </c>
      <c r="M199" s="94">
        <v>0</v>
      </c>
      <c r="N199" s="94">
        <v>0</v>
      </c>
      <c r="O199" s="94">
        <v>0</v>
      </c>
      <c r="P199" s="94">
        <v>0</v>
      </c>
      <c r="Q199" s="94">
        <v>0</v>
      </c>
      <c r="R199" s="94">
        <v>0</v>
      </c>
      <c r="S199" s="94">
        <v>0</v>
      </c>
      <c r="T199" s="94">
        <v>0</v>
      </c>
      <c r="U199" s="94">
        <v>0</v>
      </c>
      <c r="V199" s="94">
        <v>0</v>
      </c>
      <c r="W199" s="94">
        <v>0</v>
      </c>
      <c r="X199" s="94">
        <v>0</v>
      </c>
      <c r="Y199" s="94">
        <v>0</v>
      </c>
      <c r="Z199" s="56"/>
      <c r="AA199" s="94">
        <v>0</v>
      </c>
      <c r="AB199" s="95">
        <v>0</v>
      </c>
      <c r="AC199" s="56"/>
      <c r="AD199" s="94">
        <v>0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0</v>
      </c>
      <c r="I201" s="94">
        <v>0</v>
      </c>
      <c r="J201" s="94">
        <v>0</v>
      </c>
      <c r="K201" s="133">
        <v>0</v>
      </c>
      <c r="L201" s="133">
        <v>0</v>
      </c>
      <c r="M201" s="94">
        <v>0</v>
      </c>
      <c r="N201" s="94">
        <v>0</v>
      </c>
      <c r="O201" s="94">
        <v>0</v>
      </c>
      <c r="P201" s="94">
        <v>0</v>
      </c>
      <c r="Q201" s="94">
        <v>0</v>
      </c>
      <c r="R201" s="94">
        <v>0</v>
      </c>
      <c r="S201" s="94">
        <v>0</v>
      </c>
      <c r="T201" s="94">
        <v>0</v>
      </c>
      <c r="U201" s="94">
        <v>0</v>
      </c>
      <c r="V201" s="94">
        <v>0</v>
      </c>
      <c r="W201" s="94">
        <v>0</v>
      </c>
      <c r="X201" s="94">
        <v>0</v>
      </c>
      <c r="Y201" s="94">
        <v>0</v>
      </c>
      <c r="Z201" s="56"/>
      <c r="AA201" s="94">
        <v>0</v>
      </c>
      <c r="AB201" s="95">
        <v>0</v>
      </c>
      <c r="AC201" s="56"/>
      <c r="AD201" s="94">
        <v>0</v>
      </c>
      <c r="AE201" s="95">
        <v>0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0</v>
      </c>
      <c r="I202" s="96">
        <v>0</v>
      </c>
      <c r="J202" s="96">
        <v>0</v>
      </c>
      <c r="K202" s="134">
        <v>0</v>
      </c>
      <c r="L202" s="134">
        <v>0</v>
      </c>
      <c r="M202" s="96">
        <v>0</v>
      </c>
      <c r="N202" s="96">
        <v>0</v>
      </c>
      <c r="O202" s="96">
        <v>0</v>
      </c>
      <c r="P202" s="96">
        <v>0</v>
      </c>
      <c r="Q202" s="96">
        <v>0</v>
      </c>
      <c r="R202" s="96">
        <v>0</v>
      </c>
      <c r="S202" s="96">
        <v>0</v>
      </c>
      <c r="T202" s="96">
        <v>0</v>
      </c>
      <c r="U202" s="96">
        <v>0</v>
      </c>
      <c r="V202" s="96">
        <v>0</v>
      </c>
      <c r="W202" s="96">
        <v>0</v>
      </c>
      <c r="X202" s="96">
        <v>0</v>
      </c>
      <c r="Y202" s="96">
        <v>0</v>
      </c>
      <c r="AA202" s="96">
        <v>0</v>
      </c>
      <c r="AB202" s="95">
        <v>0</v>
      </c>
      <c r="AD202" s="96">
        <v>0</v>
      </c>
      <c r="AE202" s="95">
        <v>0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0</v>
      </c>
      <c r="I203" s="97">
        <v>0</v>
      </c>
      <c r="J203" s="97">
        <v>0</v>
      </c>
      <c r="K203" s="134">
        <v>0</v>
      </c>
      <c r="L203" s="134">
        <v>0</v>
      </c>
      <c r="M203" s="97">
        <v>0</v>
      </c>
      <c r="N203" s="97">
        <v>0</v>
      </c>
      <c r="O203" s="97">
        <v>0</v>
      </c>
      <c r="P203" s="97">
        <v>0</v>
      </c>
      <c r="Q203" s="97">
        <v>0</v>
      </c>
      <c r="R203" s="97">
        <v>0</v>
      </c>
      <c r="S203" s="97">
        <v>0</v>
      </c>
      <c r="T203" s="97">
        <v>0</v>
      </c>
      <c r="U203" s="97">
        <v>0</v>
      </c>
      <c r="V203" s="97">
        <v>0</v>
      </c>
      <c r="W203" s="97">
        <v>0</v>
      </c>
      <c r="X203" s="97">
        <v>0</v>
      </c>
      <c r="Y203" s="97">
        <v>0</v>
      </c>
      <c r="Z203" s="56"/>
      <c r="AA203" s="97">
        <v>0</v>
      </c>
      <c r="AB203" s="98">
        <v>0</v>
      </c>
      <c r="AC203" s="56"/>
      <c r="AD203" s="97">
        <v>0</v>
      </c>
      <c r="AE203" s="98">
        <v>0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</v>
      </c>
      <c r="I204" s="96">
        <v>0</v>
      </c>
      <c r="J204" s="96">
        <v>0</v>
      </c>
      <c r="K204" s="134">
        <v>0</v>
      </c>
      <c r="L204" s="134">
        <v>0</v>
      </c>
      <c r="M204" s="96">
        <v>0</v>
      </c>
      <c r="N204" s="96">
        <v>0</v>
      </c>
      <c r="O204" s="96">
        <v>0</v>
      </c>
      <c r="P204" s="96">
        <v>0</v>
      </c>
      <c r="Q204" s="96">
        <v>0</v>
      </c>
      <c r="R204" s="96">
        <v>0</v>
      </c>
      <c r="S204" s="96">
        <v>0</v>
      </c>
      <c r="T204" s="96">
        <v>0</v>
      </c>
      <c r="U204" s="96">
        <v>0</v>
      </c>
      <c r="V204" s="96">
        <v>0</v>
      </c>
      <c r="W204" s="96">
        <v>0</v>
      </c>
      <c r="X204" s="96">
        <v>0</v>
      </c>
      <c r="Y204" s="96">
        <v>0</v>
      </c>
      <c r="AA204" s="96">
        <v>0</v>
      </c>
      <c r="AB204" s="95">
        <v>0</v>
      </c>
      <c r="AD204" s="96">
        <v>0</v>
      </c>
      <c r="AE204" s="95">
        <v>0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</v>
      </c>
      <c r="I205" s="90">
        <v>0</v>
      </c>
      <c r="J205" s="90">
        <v>0</v>
      </c>
      <c r="K205" s="135">
        <v>0</v>
      </c>
      <c r="L205" s="135">
        <v>0</v>
      </c>
      <c r="M205" s="90">
        <v>0</v>
      </c>
      <c r="N205" s="90">
        <v>0</v>
      </c>
      <c r="O205" s="90">
        <v>0</v>
      </c>
      <c r="P205" s="90">
        <v>0</v>
      </c>
      <c r="Q205" s="90">
        <v>0</v>
      </c>
      <c r="R205" s="90">
        <v>0</v>
      </c>
      <c r="S205" s="90">
        <v>0</v>
      </c>
      <c r="T205" s="90">
        <v>0</v>
      </c>
      <c r="U205" s="90">
        <v>0</v>
      </c>
      <c r="V205" s="90">
        <v>0</v>
      </c>
      <c r="W205" s="90">
        <v>0</v>
      </c>
      <c r="X205" s="90">
        <v>0</v>
      </c>
      <c r="Y205" s="90">
        <v>0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</v>
      </c>
      <c r="D206" s="9">
        <v>0</v>
      </c>
      <c r="F206" s="128" t="s">
        <v>73</v>
      </c>
      <c r="H206" s="83">
        <v>0</v>
      </c>
      <c r="I206" s="83">
        <v>0</v>
      </c>
      <c r="J206" s="83">
        <v>0</v>
      </c>
      <c r="K206" s="108">
        <v>0</v>
      </c>
      <c r="L206" s="108">
        <v>0</v>
      </c>
      <c r="M206" s="83">
        <v>0</v>
      </c>
      <c r="N206" s="83">
        <v>0</v>
      </c>
      <c r="O206" s="83">
        <v>0</v>
      </c>
      <c r="P206" s="83">
        <v>0</v>
      </c>
      <c r="Q206" s="83">
        <v>0</v>
      </c>
      <c r="R206" s="83">
        <v>0</v>
      </c>
      <c r="S206" s="83">
        <v>0</v>
      </c>
      <c r="T206" s="83">
        <v>0</v>
      </c>
      <c r="U206" s="83">
        <v>0</v>
      </c>
      <c r="V206" s="83">
        <v>0</v>
      </c>
      <c r="W206" s="83">
        <v>0</v>
      </c>
      <c r="X206" s="83">
        <v>0</v>
      </c>
      <c r="Y206" s="83">
        <v>0</v>
      </c>
      <c r="AA206" s="83">
        <v>0</v>
      </c>
      <c r="AB206" s="82">
        <v>0</v>
      </c>
      <c r="AD206" s="83">
        <v>0</v>
      </c>
      <c r="AE206" s="82">
        <v>0</v>
      </c>
    </row>
    <row r="207" spans="1:37" ht="18" customHeight="1" x14ac:dyDescent="0.2">
      <c r="A207" s="52" t="s">
        <v>225</v>
      </c>
      <c r="B207" s="52" t="s">
        <v>27</v>
      </c>
      <c r="C207" s="9">
        <v>0</v>
      </c>
      <c r="D207" s="9">
        <v>0</v>
      </c>
      <c r="F207" s="126" t="s">
        <v>226</v>
      </c>
      <c r="G207" s="58"/>
      <c r="H207" s="87">
        <v>0</v>
      </c>
      <c r="I207" s="87">
        <v>0</v>
      </c>
      <c r="J207" s="87">
        <v>0</v>
      </c>
      <c r="K207" s="87">
        <v>0</v>
      </c>
      <c r="L207" s="87">
        <v>0</v>
      </c>
      <c r="M207" s="87">
        <v>0</v>
      </c>
      <c r="N207" s="87">
        <v>0</v>
      </c>
      <c r="O207" s="87">
        <v>0</v>
      </c>
      <c r="P207" s="87">
        <v>0</v>
      </c>
      <c r="Q207" s="87">
        <v>0</v>
      </c>
      <c r="R207" s="87">
        <v>0</v>
      </c>
      <c r="S207" s="87">
        <v>0</v>
      </c>
      <c r="T207" s="87">
        <v>0</v>
      </c>
      <c r="U207" s="87">
        <v>0</v>
      </c>
      <c r="V207" s="87">
        <v>0</v>
      </c>
      <c r="W207" s="87">
        <v>0</v>
      </c>
      <c r="X207" s="87">
        <v>0</v>
      </c>
      <c r="Y207" s="87">
        <v>0</v>
      </c>
      <c r="Z207" s="58"/>
      <c r="AA207" s="87">
        <v>0</v>
      </c>
      <c r="AB207" s="82">
        <v>0</v>
      </c>
      <c r="AC207" s="58"/>
      <c r="AD207" s="87">
        <v>0</v>
      </c>
      <c r="AE207" s="82">
        <v>0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0</v>
      </c>
      <c r="P210" s="83">
        <v>0</v>
      </c>
      <c r="Q210" s="83">
        <v>0</v>
      </c>
      <c r="R210" s="83">
        <v>0</v>
      </c>
      <c r="S210" s="83">
        <v>0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0</v>
      </c>
      <c r="D211" s="9">
        <v>0</v>
      </c>
      <c r="F211" s="128" t="s">
        <v>74</v>
      </c>
      <c r="H211" s="83">
        <v>0</v>
      </c>
      <c r="I211" s="83">
        <v>0</v>
      </c>
      <c r="J211" s="83">
        <v>0</v>
      </c>
      <c r="K211" s="108">
        <v>0</v>
      </c>
      <c r="L211" s="108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0</v>
      </c>
      <c r="AA211" s="83">
        <v>0</v>
      </c>
      <c r="AB211" s="82">
        <v>0</v>
      </c>
      <c r="AD211" s="83">
        <v>0</v>
      </c>
      <c r="AE211" s="82">
        <v>0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0</v>
      </c>
      <c r="D214" s="9">
        <v>0</v>
      </c>
      <c r="F214" s="117" t="s">
        <v>280</v>
      </c>
      <c r="H214" s="296">
        <v>0</v>
      </c>
      <c r="I214" s="296">
        <v>0</v>
      </c>
      <c r="J214" s="296">
        <v>0</v>
      </c>
      <c r="K214" s="111">
        <v>0</v>
      </c>
      <c r="L214" s="111">
        <v>0</v>
      </c>
      <c r="M214" s="296">
        <v>0</v>
      </c>
      <c r="N214" s="296">
        <v>0</v>
      </c>
      <c r="O214" s="296">
        <v>0</v>
      </c>
      <c r="P214" s="296">
        <v>0</v>
      </c>
      <c r="Q214" s="296">
        <v>0</v>
      </c>
      <c r="R214" s="296">
        <v>0</v>
      </c>
      <c r="S214" s="296">
        <v>0</v>
      </c>
      <c r="T214" s="296">
        <v>0</v>
      </c>
      <c r="U214" s="296">
        <v>0</v>
      </c>
      <c r="V214" s="296">
        <v>0</v>
      </c>
      <c r="W214" s="296">
        <v>0</v>
      </c>
      <c r="X214" s="296">
        <v>0</v>
      </c>
      <c r="Y214" s="296">
        <v>0</v>
      </c>
      <c r="AA214" s="296">
        <v>0</v>
      </c>
      <c r="AB214" s="82">
        <v>0</v>
      </c>
      <c r="AD214" s="296">
        <v>0</v>
      </c>
      <c r="AE214" s="82">
        <v>0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 t="e">
        <v>#DIV/0!</v>
      </c>
      <c r="I215" s="78">
        <v>0</v>
      </c>
      <c r="J215" s="78">
        <v>0</v>
      </c>
      <c r="K215" s="131" t="e">
        <v>#DIV/0!</v>
      </c>
      <c r="L215" s="131" t="e">
        <v>#DIV/0!</v>
      </c>
      <c r="M215" s="78">
        <v>0</v>
      </c>
      <c r="N215" s="78">
        <v>0</v>
      </c>
      <c r="O215" s="78">
        <v>0</v>
      </c>
      <c r="P215" s="78">
        <v>0</v>
      </c>
      <c r="Q215" s="78">
        <v>0</v>
      </c>
      <c r="R215" s="78">
        <v>0</v>
      </c>
      <c r="S215" s="78">
        <v>0</v>
      </c>
      <c r="T215" s="78" t="e">
        <v>#DIV/0!</v>
      </c>
      <c r="U215" s="78" t="e">
        <v>#DIV/0!</v>
      </c>
      <c r="V215" s="78" t="e">
        <v>#DIV/0!</v>
      </c>
      <c r="W215" s="78" t="e">
        <v>#DIV/0!</v>
      </c>
      <c r="X215" s="78" t="e">
        <v>#DIV/0!</v>
      </c>
      <c r="Y215" s="78" t="e">
        <v>#DIV/0!</v>
      </c>
      <c r="AA215" s="78" t="e">
        <v>#DIV/0!</v>
      </c>
      <c r="AB215" s="79"/>
      <c r="AD215" s="78" t="e">
        <v>#DIV/0!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</v>
      </c>
      <c r="I217" s="96">
        <v>0</v>
      </c>
      <c r="J217" s="96">
        <v>0</v>
      </c>
      <c r="K217" s="134">
        <v>0</v>
      </c>
      <c r="L217" s="134">
        <v>0</v>
      </c>
      <c r="M217" s="96">
        <v>0</v>
      </c>
      <c r="N217" s="96">
        <v>0</v>
      </c>
      <c r="O217" s="96">
        <v>0</v>
      </c>
      <c r="P217" s="96">
        <v>0</v>
      </c>
      <c r="Q217" s="96">
        <v>0</v>
      </c>
      <c r="R217" s="96">
        <v>0</v>
      </c>
      <c r="S217" s="96">
        <v>0</v>
      </c>
      <c r="T217" s="96">
        <v>0</v>
      </c>
      <c r="U217" s="96">
        <v>0</v>
      </c>
      <c r="V217" s="96">
        <v>0</v>
      </c>
      <c r="W217" s="96">
        <v>0</v>
      </c>
      <c r="X217" s="96">
        <v>0</v>
      </c>
      <c r="Y217" s="96">
        <v>0</v>
      </c>
      <c r="AA217" s="96">
        <v>0</v>
      </c>
      <c r="AB217" s="95">
        <v>0</v>
      </c>
      <c r="AD217" s="96">
        <v>0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0</v>
      </c>
      <c r="I218" s="161">
        <v>0</v>
      </c>
      <c r="J218" s="161">
        <v>0</v>
      </c>
      <c r="K218" s="162">
        <v>0</v>
      </c>
      <c r="L218" s="162">
        <v>0</v>
      </c>
      <c r="M218" s="161">
        <v>0</v>
      </c>
      <c r="N218" s="161"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v>0</v>
      </c>
      <c r="T218" s="161">
        <v>0</v>
      </c>
      <c r="U218" s="161">
        <v>0</v>
      </c>
      <c r="V218" s="161">
        <v>0</v>
      </c>
      <c r="W218" s="161">
        <v>0</v>
      </c>
      <c r="X218" s="161">
        <v>0</v>
      </c>
      <c r="Y218" s="161">
        <v>0</v>
      </c>
      <c r="AA218" s="161">
        <v>0</v>
      </c>
      <c r="AB218" s="163">
        <v>0</v>
      </c>
      <c r="AD218" s="161">
        <v>0</v>
      </c>
      <c r="AE218" s="163">
        <v>0</v>
      </c>
    </row>
    <row r="219" spans="1:31" ht="18" customHeight="1" x14ac:dyDescent="0.2">
      <c r="A219" s="52" t="s">
        <v>70</v>
      </c>
      <c r="B219" s="52" t="s">
        <v>27</v>
      </c>
      <c r="C219" s="9">
        <v>0</v>
      </c>
      <c r="D219" s="9">
        <v>0</v>
      </c>
      <c r="F219" s="128" t="s">
        <v>414</v>
      </c>
      <c r="H219" s="83">
        <v>0</v>
      </c>
      <c r="I219" s="83">
        <v>0</v>
      </c>
      <c r="J219" s="83">
        <v>0</v>
      </c>
      <c r="K219" s="108">
        <v>0</v>
      </c>
      <c r="L219" s="108">
        <v>0</v>
      </c>
      <c r="M219" s="83">
        <v>0</v>
      </c>
      <c r="N219" s="83">
        <v>0</v>
      </c>
      <c r="O219" s="83">
        <v>0</v>
      </c>
      <c r="P219" s="83">
        <v>0</v>
      </c>
      <c r="Q219" s="83">
        <v>0</v>
      </c>
      <c r="R219" s="83">
        <v>0</v>
      </c>
      <c r="S219" s="83">
        <v>0</v>
      </c>
      <c r="T219" s="83">
        <v>0</v>
      </c>
      <c r="U219" s="83">
        <v>0</v>
      </c>
      <c r="V219" s="83">
        <v>0</v>
      </c>
      <c r="W219" s="83">
        <v>0</v>
      </c>
      <c r="X219" s="83">
        <v>0</v>
      </c>
      <c r="Y219" s="83">
        <v>0</v>
      </c>
      <c r="AA219" s="83">
        <v>0</v>
      </c>
      <c r="AB219" s="82">
        <v>0</v>
      </c>
      <c r="AD219" s="83">
        <v>0</v>
      </c>
      <c r="AE219" s="82">
        <v>0</v>
      </c>
    </row>
    <row r="220" spans="1:31" ht="18" customHeight="1" x14ac:dyDescent="0.2">
      <c r="A220" s="52" t="s">
        <v>71</v>
      </c>
      <c r="B220" s="52" t="s">
        <v>27</v>
      </c>
      <c r="C220" s="9">
        <v>0</v>
      </c>
      <c r="D220" s="9">
        <v>0</v>
      </c>
      <c r="F220" s="128" t="s">
        <v>209</v>
      </c>
      <c r="H220" s="83">
        <v>0</v>
      </c>
      <c r="I220" s="83">
        <v>0</v>
      </c>
      <c r="J220" s="83">
        <v>0</v>
      </c>
      <c r="K220" s="108">
        <v>0</v>
      </c>
      <c r="L220" s="108">
        <v>0</v>
      </c>
      <c r="M220" s="83">
        <v>0</v>
      </c>
      <c r="N220" s="83">
        <v>0</v>
      </c>
      <c r="O220" s="83">
        <v>0</v>
      </c>
      <c r="P220" s="83">
        <v>0</v>
      </c>
      <c r="Q220" s="83">
        <v>0</v>
      </c>
      <c r="R220" s="83">
        <v>0</v>
      </c>
      <c r="S220" s="83">
        <v>0</v>
      </c>
      <c r="T220" s="83">
        <v>0</v>
      </c>
      <c r="U220" s="83">
        <v>0</v>
      </c>
      <c r="V220" s="83">
        <v>0</v>
      </c>
      <c r="W220" s="83">
        <v>0</v>
      </c>
      <c r="X220" s="83">
        <v>0</v>
      </c>
      <c r="Y220" s="83">
        <v>0</v>
      </c>
      <c r="AA220" s="83">
        <v>0</v>
      </c>
      <c r="AB220" s="82">
        <v>0</v>
      </c>
      <c r="AD220" s="83">
        <v>0</v>
      </c>
      <c r="AE220" s="82">
        <v>0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0</v>
      </c>
      <c r="D221" s="9">
        <v>0</v>
      </c>
      <c r="F221" s="60" t="s">
        <v>158</v>
      </c>
      <c r="G221" s="56"/>
      <c r="H221" s="88">
        <v>0</v>
      </c>
      <c r="I221" s="88">
        <v>0</v>
      </c>
      <c r="J221" s="88">
        <v>0</v>
      </c>
      <c r="K221" s="108">
        <v>0</v>
      </c>
      <c r="L221" s="10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V221" s="88">
        <v>0</v>
      </c>
      <c r="W221" s="88">
        <v>0</v>
      </c>
      <c r="X221" s="88">
        <v>0</v>
      </c>
      <c r="Y221" s="88">
        <v>0</v>
      </c>
      <c r="Z221" s="56"/>
      <c r="AA221" s="88">
        <v>0</v>
      </c>
      <c r="AB221" s="82">
        <v>0</v>
      </c>
      <c r="AC221" s="56"/>
      <c r="AD221" s="88">
        <v>0</v>
      </c>
      <c r="AE221" s="82">
        <v>0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</v>
      </c>
      <c r="D222" s="9">
        <v>0</v>
      </c>
      <c r="F222" s="60" t="s">
        <v>176</v>
      </c>
      <c r="G222" s="56"/>
      <c r="H222" s="88">
        <v>0</v>
      </c>
      <c r="I222" s="88">
        <v>0</v>
      </c>
      <c r="J222" s="88">
        <v>0</v>
      </c>
      <c r="K222" s="108">
        <v>0</v>
      </c>
      <c r="L222" s="10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V222" s="88">
        <v>0</v>
      </c>
      <c r="W222" s="88">
        <v>0</v>
      </c>
      <c r="X222" s="88">
        <v>0</v>
      </c>
      <c r="Y222" s="88">
        <v>0</v>
      </c>
      <c r="Z222" s="56"/>
      <c r="AA222" s="88">
        <v>0</v>
      </c>
      <c r="AB222" s="82">
        <v>0</v>
      </c>
      <c r="AC222" s="56"/>
      <c r="AD222" s="88">
        <v>0</v>
      </c>
      <c r="AE222" s="82">
        <v>0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</v>
      </c>
      <c r="D223" s="9">
        <v>0</v>
      </c>
      <c r="F223" s="60" t="s">
        <v>178</v>
      </c>
      <c r="G223" s="56"/>
      <c r="H223" s="88">
        <v>0</v>
      </c>
      <c r="I223" s="88">
        <v>0</v>
      </c>
      <c r="J223" s="88">
        <v>0</v>
      </c>
      <c r="K223" s="108">
        <v>0</v>
      </c>
      <c r="L223" s="10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56"/>
      <c r="AA223" s="88">
        <v>0</v>
      </c>
      <c r="AB223" s="82">
        <v>0</v>
      </c>
      <c r="AC223" s="56"/>
      <c r="AD223" s="88">
        <v>0</v>
      </c>
      <c r="AE223" s="82">
        <v>0</v>
      </c>
    </row>
    <row r="224" spans="1:31" ht="18" customHeight="1" collapsed="1" x14ac:dyDescent="0.2">
      <c r="A224" s="57"/>
      <c r="B224" s="57"/>
      <c r="C224" s="9">
        <v>0</v>
      </c>
      <c r="D224" s="9">
        <v>0</v>
      </c>
      <c r="F224" s="128" t="s">
        <v>158</v>
      </c>
      <c r="H224" s="83">
        <v>0</v>
      </c>
      <c r="I224" s="83">
        <v>0</v>
      </c>
      <c r="J224" s="83">
        <v>0</v>
      </c>
      <c r="K224" s="108">
        <v>0</v>
      </c>
      <c r="L224" s="108">
        <v>0</v>
      </c>
      <c r="M224" s="83">
        <v>0</v>
      </c>
      <c r="N224" s="83">
        <v>0</v>
      </c>
      <c r="O224" s="83">
        <v>0</v>
      </c>
      <c r="P224" s="83">
        <v>0</v>
      </c>
      <c r="Q224" s="83">
        <v>0</v>
      </c>
      <c r="R224" s="83">
        <v>0</v>
      </c>
      <c r="S224" s="83">
        <v>0</v>
      </c>
      <c r="T224" s="83">
        <v>0</v>
      </c>
      <c r="U224" s="83">
        <v>0</v>
      </c>
      <c r="V224" s="83">
        <v>0</v>
      </c>
      <c r="W224" s="83">
        <v>0</v>
      </c>
      <c r="X224" s="83">
        <v>0</v>
      </c>
      <c r="Y224" s="83">
        <v>0</v>
      </c>
      <c r="AA224" s="83">
        <v>0</v>
      </c>
      <c r="AB224" s="82">
        <v>0</v>
      </c>
      <c r="AD224" s="83">
        <v>0</v>
      </c>
      <c r="AE224" s="82">
        <v>0</v>
      </c>
    </row>
    <row r="225" spans="1:31" ht="18" customHeight="1" collapsed="1" x14ac:dyDescent="0.2">
      <c r="A225" s="52" t="s">
        <v>153</v>
      </c>
      <c r="B225" s="52" t="s">
        <v>27</v>
      </c>
      <c r="C225" s="9">
        <v>0</v>
      </c>
      <c r="D225" s="9">
        <v>0</v>
      </c>
      <c r="F225" s="128" t="s">
        <v>154</v>
      </c>
      <c r="H225" s="83">
        <v>0</v>
      </c>
      <c r="I225" s="83">
        <v>0</v>
      </c>
      <c r="J225" s="83">
        <v>0</v>
      </c>
      <c r="K225" s="108">
        <v>0</v>
      </c>
      <c r="L225" s="108">
        <v>0</v>
      </c>
      <c r="M225" s="83">
        <v>0</v>
      </c>
      <c r="N225" s="83">
        <v>0</v>
      </c>
      <c r="O225" s="83">
        <v>0</v>
      </c>
      <c r="P225" s="83">
        <v>0</v>
      </c>
      <c r="Q225" s="83">
        <v>0</v>
      </c>
      <c r="R225" s="83">
        <v>0</v>
      </c>
      <c r="S225" s="83">
        <v>0</v>
      </c>
      <c r="T225" s="83">
        <v>0</v>
      </c>
      <c r="U225" s="83">
        <v>0</v>
      </c>
      <c r="V225" s="83">
        <v>0</v>
      </c>
      <c r="W225" s="83">
        <v>0</v>
      </c>
      <c r="X225" s="83">
        <v>0</v>
      </c>
      <c r="Y225" s="83">
        <v>0</v>
      </c>
      <c r="AA225" s="83">
        <v>0</v>
      </c>
      <c r="AB225" s="82">
        <v>0</v>
      </c>
      <c r="AD225" s="83">
        <v>0</v>
      </c>
      <c r="AE225" s="82">
        <v>0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0</v>
      </c>
      <c r="D226" s="9">
        <v>0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0</v>
      </c>
      <c r="L226" s="108">
        <v>0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0</v>
      </c>
      <c r="AB226" s="82">
        <v>0</v>
      </c>
      <c r="AC226" s="56"/>
      <c r="AD226" s="88">
        <v>0</v>
      </c>
      <c r="AE226" s="82">
        <v>0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</v>
      </c>
      <c r="D227" s="9">
        <v>0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0</v>
      </c>
      <c r="L227" s="108">
        <v>0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0</v>
      </c>
      <c r="AB227" s="82">
        <v>0</v>
      </c>
      <c r="AC227" s="56"/>
      <c r="AD227" s="88">
        <v>0</v>
      </c>
      <c r="AE227" s="82">
        <v>0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</v>
      </c>
      <c r="D229" s="9">
        <v>0</v>
      </c>
      <c r="F229" s="128" t="s">
        <v>391</v>
      </c>
      <c r="H229" s="83">
        <v>0</v>
      </c>
      <c r="I229" s="83">
        <v>0</v>
      </c>
      <c r="J229" s="83">
        <v>0</v>
      </c>
      <c r="K229" s="108">
        <v>0</v>
      </c>
      <c r="L229" s="108">
        <v>0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0</v>
      </c>
      <c r="AB229" s="82">
        <v>0</v>
      </c>
      <c r="AD229" s="83">
        <v>0</v>
      </c>
      <c r="AE229" s="82">
        <v>0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0</v>
      </c>
      <c r="I230" s="83">
        <v>0</v>
      </c>
      <c r="J230" s="83">
        <v>0</v>
      </c>
      <c r="K230" s="108">
        <v>0</v>
      </c>
      <c r="L230" s="108">
        <v>0</v>
      </c>
      <c r="M230" s="83">
        <v>0</v>
      </c>
      <c r="N230" s="83">
        <v>0</v>
      </c>
      <c r="O230" s="83">
        <v>0</v>
      </c>
      <c r="P230" s="83">
        <v>0</v>
      </c>
      <c r="Q230" s="83">
        <v>0</v>
      </c>
      <c r="R230" s="83">
        <v>0</v>
      </c>
      <c r="S230" s="83">
        <v>0</v>
      </c>
      <c r="T230" s="83">
        <v>0</v>
      </c>
      <c r="U230" s="83">
        <v>0</v>
      </c>
      <c r="V230" s="83">
        <v>0</v>
      </c>
      <c r="W230" s="83">
        <v>0</v>
      </c>
      <c r="X230" s="83">
        <v>0</v>
      </c>
      <c r="Y230" s="83">
        <v>0</v>
      </c>
      <c r="AA230" s="83">
        <v>0</v>
      </c>
      <c r="AB230" s="82">
        <v>0</v>
      </c>
      <c r="AD230" s="83">
        <v>0</v>
      </c>
      <c r="AE230" s="82">
        <v>0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</v>
      </c>
      <c r="D232" s="9">
        <v>0</v>
      </c>
      <c r="F232" s="60" t="s">
        <v>166</v>
      </c>
      <c r="G232" s="56"/>
      <c r="H232" s="88">
        <v>0</v>
      </c>
      <c r="I232" s="88">
        <v>0</v>
      </c>
      <c r="J232" s="88">
        <v>0</v>
      </c>
      <c r="K232" s="108">
        <v>0</v>
      </c>
      <c r="L232" s="10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8">
        <v>0</v>
      </c>
      <c r="S232" s="88">
        <v>0</v>
      </c>
      <c r="T232" s="88">
        <v>0</v>
      </c>
      <c r="U232" s="88">
        <v>0</v>
      </c>
      <c r="V232" s="88">
        <v>0</v>
      </c>
      <c r="W232" s="88">
        <v>0</v>
      </c>
      <c r="X232" s="88">
        <v>0</v>
      </c>
      <c r="Y232" s="88">
        <v>0</v>
      </c>
      <c r="Z232" s="56"/>
      <c r="AA232" s="88">
        <v>0</v>
      </c>
      <c r="AB232" s="82">
        <v>0</v>
      </c>
      <c r="AC232" s="56"/>
      <c r="AD232" s="88">
        <v>0</v>
      </c>
      <c r="AE232" s="82">
        <v>0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</v>
      </c>
      <c r="D236" s="9">
        <v>0</v>
      </c>
      <c r="F236" s="60" t="s">
        <v>170</v>
      </c>
      <c r="G236" s="56"/>
      <c r="H236" s="88">
        <v>0</v>
      </c>
      <c r="I236" s="88">
        <v>0</v>
      </c>
      <c r="J236" s="88">
        <v>0</v>
      </c>
      <c r="K236" s="108">
        <v>0</v>
      </c>
      <c r="L236" s="108">
        <v>0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0</v>
      </c>
      <c r="Y236" s="88">
        <v>0</v>
      </c>
      <c r="Z236" s="56"/>
      <c r="AA236" s="88">
        <v>0</v>
      </c>
      <c r="AB236" s="82">
        <v>0</v>
      </c>
      <c r="AC236" s="56"/>
      <c r="AD236" s="88">
        <v>0</v>
      </c>
      <c r="AE236" s="82">
        <v>0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</v>
      </c>
      <c r="D239" s="9">
        <v>0</v>
      </c>
      <c r="F239" s="128" t="s">
        <v>196</v>
      </c>
      <c r="H239" s="83">
        <v>0</v>
      </c>
      <c r="I239" s="83">
        <v>0</v>
      </c>
      <c r="J239" s="83">
        <v>0</v>
      </c>
      <c r="K239" s="108">
        <v>0</v>
      </c>
      <c r="L239" s="108">
        <v>0</v>
      </c>
      <c r="M239" s="83">
        <v>0</v>
      </c>
      <c r="N239" s="83">
        <v>0</v>
      </c>
      <c r="O239" s="83">
        <v>0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0</v>
      </c>
      <c r="W239" s="83">
        <v>0</v>
      </c>
      <c r="X239" s="83">
        <v>0</v>
      </c>
      <c r="Y239" s="83">
        <v>0</v>
      </c>
      <c r="AA239" s="83">
        <v>0</v>
      </c>
      <c r="AB239" s="82">
        <v>0</v>
      </c>
      <c r="AD239" s="83">
        <v>0</v>
      </c>
      <c r="AE239" s="82">
        <v>0</v>
      </c>
    </row>
    <row r="240" spans="1:31" ht="18" customHeight="1" x14ac:dyDescent="0.2">
      <c r="A240" s="57"/>
      <c r="B240" s="57"/>
      <c r="C240" s="9">
        <v>0</v>
      </c>
      <c r="D240" s="9">
        <v>0</v>
      </c>
      <c r="F240" s="117" t="s">
        <v>72</v>
      </c>
      <c r="H240" s="296">
        <v>0</v>
      </c>
      <c r="I240" s="296">
        <v>0</v>
      </c>
      <c r="J240" s="296">
        <v>0</v>
      </c>
      <c r="K240" s="111">
        <v>0</v>
      </c>
      <c r="L240" s="111">
        <v>0</v>
      </c>
      <c r="M240" s="296">
        <v>0</v>
      </c>
      <c r="N240" s="296">
        <v>0</v>
      </c>
      <c r="O240" s="296">
        <v>0</v>
      </c>
      <c r="P240" s="296">
        <v>0</v>
      </c>
      <c r="Q240" s="296">
        <v>0</v>
      </c>
      <c r="R240" s="296">
        <v>0</v>
      </c>
      <c r="S240" s="296">
        <v>0</v>
      </c>
      <c r="T240" s="296">
        <v>0</v>
      </c>
      <c r="U240" s="296">
        <v>0</v>
      </c>
      <c r="V240" s="296">
        <v>0</v>
      </c>
      <c r="W240" s="296">
        <v>0</v>
      </c>
      <c r="X240" s="296">
        <v>0</v>
      </c>
      <c r="Y240" s="296">
        <v>0</v>
      </c>
      <c r="AA240" s="296">
        <v>0</v>
      </c>
      <c r="AB240" s="82">
        <v>0</v>
      </c>
      <c r="AD240" s="296">
        <v>0</v>
      </c>
      <c r="AE240" s="82">
        <v>0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 t="e">
        <v>#DIV/0!</v>
      </c>
      <c r="I241" s="78">
        <v>0</v>
      </c>
      <c r="J241" s="78">
        <v>0</v>
      </c>
      <c r="K241" s="131" t="e">
        <v>#DIV/0!</v>
      </c>
      <c r="L241" s="131" t="e">
        <v>#DIV/0!</v>
      </c>
      <c r="M241" s="78">
        <v>0</v>
      </c>
      <c r="N241" s="78">
        <v>0</v>
      </c>
      <c r="O241" s="78">
        <v>0</v>
      </c>
      <c r="P241" s="78">
        <v>0</v>
      </c>
      <c r="Q241" s="78">
        <v>0</v>
      </c>
      <c r="R241" s="78">
        <v>0</v>
      </c>
      <c r="S241" s="78">
        <v>0</v>
      </c>
      <c r="T241" s="78" t="e">
        <v>#DIV/0!</v>
      </c>
      <c r="U241" s="78" t="e">
        <v>#DIV/0!</v>
      </c>
      <c r="V241" s="78" t="e">
        <v>#DIV/0!</v>
      </c>
      <c r="W241" s="78" t="e">
        <v>#DIV/0!</v>
      </c>
      <c r="X241" s="78" t="e">
        <v>#DIV/0!</v>
      </c>
      <c r="Y241" s="78" t="e">
        <v>#DIV/0!</v>
      </c>
      <c r="AA241" s="78" t="e">
        <v>#DIV/0!</v>
      </c>
      <c r="AB241" s="79"/>
      <c r="AD241" s="78" t="e">
        <v>#DIV/0!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0</v>
      </c>
      <c r="I243" s="96">
        <v>0</v>
      </c>
      <c r="J243" s="96">
        <v>0</v>
      </c>
      <c r="K243" s="134">
        <v>0</v>
      </c>
      <c r="L243" s="134">
        <v>0</v>
      </c>
      <c r="M243" s="96">
        <v>0</v>
      </c>
      <c r="N243" s="96">
        <v>0</v>
      </c>
      <c r="O243" s="96">
        <v>0</v>
      </c>
      <c r="P243" s="96">
        <v>0</v>
      </c>
      <c r="Q243" s="96">
        <v>0</v>
      </c>
      <c r="R243" s="96">
        <v>0</v>
      </c>
      <c r="S243" s="96">
        <v>0</v>
      </c>
      <c r="T243" s="96">
        <v>0</v>
      </c>
      <c r="U243" s="96">
        <v>0</v>
      </c>
      <c r="V243" s="96">
        <v>0</v>
      </c>
      <c r="W243" s="96">
        <v>0</v>
      </c>
      <c r="X243" s="96">
        <v>0</v>
      </c>
      <c r="Y243" s="96">
        <v>0</v>
      </c>
      <c r="AA243" s="96">
        <v>0</v>
      </c>
      <c r="AB243" s="95">
        <v>0</v>
      </c>
      <c r="AD243" s="96">
        <v>0</v>
      </c>
      <c r="AE243" s="95">
        <v>0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0</v>
      </c>
      <c r="D244" s="9">
        <v>0</v>
      </c>
      <c r="F244" s="128" t="s">
        <v>90</v>
      </c>
      <c r="H244" s="83">
        <v>0</v>
      </c>
      <c r="I244" s="83">
        <v>0</v>
      </c>
      <c r="J244" s="83">
        <v>0</v>
      </c>
      <c r="K244" s="108">
        <v>0</v>
      </c>
      <c r="L244" s="108">
        <v>0</v>
      </c>
      <c r="M244" s="83">
        <v>0</v>
      </c>
      <c r="N244" s="83">
        <v>0</v>
      </c>
      <c r="O244" s="83">
        <v>0</v>
      </c>
      <c r="P244" s="83">
        <v>0</v>
      </c>
      <c r="Q244" s="83">
        <v>0</v>
      </c>
      <c r="R244" s="83">
        <v>0</v>
      </c>
      <c r="S244" s="83">
        <v>0</v>
      </c>
      <c r="T244" s="83">
        <v>0</v>
      </c>
      <c r="U244" s="83">
        <v>0</v>
      </c>
      <c r="V244" s="83">
        <v>0</v>
      </c>
      <c r="W244" s="83">
        <v>0</v>
      </c>
      <c r="X244" s="83">
        <v>0</v>
      </c>
      <c r="Y244" s="83">
        <v>0</v>
      </c>
      <c r="AA244" s="83">
        <v>0</v>
      </c>
      <c r="AB244" s="82">
        <v>0</v>
      </c>
      <c r="AD244" s="83">
        <v>0</v>
      </c>
      <c r="AE244" s="82">
        <v>0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</v>
      </c>
      <c r="D245" s="9">
        <v>0</v>
      </c>
      <c r="F245" s="128" t="s">
        <v>91</v>
      </c>
      <c r="H245" s="83">
        <v>0</v>
      </c>
      <c r="I245" s="83">
        <v>0</v>
      </c>
      <c r="J245" s="83">
        <v>0</v>
      </c>
      <c r="K245" s="108">
        <v>0</v>
      </c>
      <c r="L245" s="108">
        <v>0</v>
      </c>
      <c r="M245" s="83">
        <v>0</v>
      </c>
      <c r="N245" s="83">
        <v>0</v>
      </c>
      <c r="O245" s="83">
        <v>0</v>
      </c>
      <c r="P245" s="83">
        <v>0</v>
      </c>
      <c r="Q245" s="83">
        <v>0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0</v>
      </c>
      <c r="X245" s="83">
        <v>0</v>
      </c>
      <c r="Y245" s="83">
        <v>0</v>
      </c>
      <c r="AA245" s="83">
        <v>0</v>
      </c>
      <c r="AB245" s="82">
        <v>0</v>
      </c>
      <c r="AD245" s="83">
        <v>0</v>
      </c>
      <c r="AE245" s="82">
        <v>0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0</v>
      </c>
      <c r="D253" s="9">
        <v>0</v>
      </c>
      <c r="F253" s="117" t="s">
        <v>281</v>
      </c>
      <c r="H253" s="296">
        <v>0</v>
      </c>
      <c r="I253" s="296">
        <v>0</v>
      </c>
      <c r="J253" s="296">
        <v>0</v>
      </c>
      <c r="K253" s="111">
        <v>0</v>
      </c>
      <c r="L253" s="111">
        <v>0</v>
      </c>
      <c r="M253" s="296">
        <v>0</v>
      </c>
      <c r="N253" s="296">
        <v>0</v>
      </c>
      <c r="O253" s="296">
        <v>0</v>
      </c>
      <c r="P253" s="296">
        <v>0</v>
      </c>
      <c r="Q253" s="296">
        <v>0</v>
      </c>
      <c r="R253" s="296">
        <v>0</v>
      </c>
      <c r="S253" s="296">
        <v>0</v>
      </c>
      <c r="T253" s="296">
        <v>0</v>
      </c>
      <c r="U253" s="296">
        <v>0</v>
      </c>
      <c r="V253" s="296">
        <v>0</v>
      </c>
      <c r="W253" s="296">
        <v>0</v>
      </c>
      <c r="X253" s="296">
        <v>0</v>
      </c>
      <c r="Y253" s="296">
        <v>0</v>
      </c>
      <c r="AA253" s="296">
        <v>0</v>
      </c>
      <c r="AB253" s="82">
        <v>0</v>
      </c>
      <c r="AD253" s="296">
        <v>0</v>
      </c>
      <c r="AE253" s="82">
        <v>0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 t="e">
        <v>#DIV/0!</v>
      </c>
      <c r="I254" s="78">
        <v>0</v>
      </c>
      <c r="J254" s="78">
        <v>0</v>
      </c>
      <c r="K254" s="131" t="e">
        <v>#DIV/0!</v>
      </c>
      <c r="L254" s="131" t="e">
        <v>#DIV/0!</v>
      </c>
      <c r="M254" s="78">
        <v>0</v>
      </c>
      <c r="N254" s="78">
        <v>0</v>
      </c>
      <c r="O254" s="78">
        <v>0</v>
      </c>
      <c r="P254" s="78">
        <v>0</v>
      </c>
      <c r="Q254" s="78">
        <v>0</v>
      </c>
      <c r="R254" s="78">
        <v>0</v>
      </c>
      <c r="S254" s="78">
        <v>0</v>
      </c>
      <c r="T254" s="78" t="e">
        <v>#DIV/0!</v>
      </c>
      <c r="U254" s="78" t="e">
        <v>#DIV/0!</v>
      </c>
      <c r="V254" s="78" t="e">
        <v>#DIV/0!</v>
      </c>
      <c r="W254" s="78" t="e">
        <v>#DIV/0!</v>
      </c>
      <c r="X254" s="78" t="e">
        <v>#DIV/0!</v>
      </c>
      <c r="Y254" s="78" t="e">
        <v>#DIV/0!</v>
      </c>
      <c r="AA254" s="78" t="e">
        <v>#DIV/0!</v>
      </c>
      <c r="AB254" s="79"/>
      <c r="AD254" s="78" t="e">
        <v>#DIV/0!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</v>
      </c>
      <c r="D256" s="9">
        <v>0</v>
      </c>
      <c r="F256" s="128" t="s">
        <v>79</v>
      </c>
      <c r="H256" s="83">
        <v>0</v>
      </c>
      <c r="I256" s="83">
        <v>0</v>
      </c>
      <c r="J256" s="83">
        <v>0</v>
      </c>
      <c r="K256" s="108">
        <v>0</v>
      </c>
      <c r="L256" s="108">
        <v>0</v>
      </c>
      <c r="M256" s="83">
        <v>0</v>
      </c>
      <c r="N256" s="83">
        <v>0</v>
      </c>
      <c r="O256" s="83">
        <v>0</v>
      </c>
      <c r="P256" s="83">
        <v>0</v>
      </c>
      <c r="Q256" s="83">
        <v>0</v>
      </c>
      <c r="R256" s="83">
        <v>0</v>
      </c>
      <c r="S256" s="83">
        <v>0</v>
      </c>
      <c r="T256" s="83">
        <v>0</v>
      </c>
      <c r="U256" s="83">
        <v>0</v>
      </c>
      <c r="V256" s="83">
        <v>0</v>
      </c>
      <c r="W256" s="83">
        <v>0</v>
      </c>
      <c r="X256" s="83">
        <v>0</v>
      </c>
      <c r="Y256" s="83">
        <v>0</v>
      </c>
      <c r="AA256" s="83">
        <v>0</v>
      </c>
      <c r="AB256" s="82">
        <v>0</v>
      </c>
      <c r="AD256" s="83">
        <v>0</v>
      </c>
      <c r="AE256" s="82">
        <v>0</v>
      </c>
    </row>
    <row r="257" spans="1:31" ht="18" customHeight="1" x14ac:dyDescent="0.2">
      <c r="A257" s="52" t="s">
        <v>136</v>
      </c>
      <c r="B257" s="52" t="s">
        <v>27</v>
      </c>
      <c r="C257" s="9">
        <v>0</v>
      </c>
      <c r="D257" s="9">
        <v>0</v>
      </c>
      <c r="F257" s="128" t="s">
        <v>197</v>
      </c>
      <c r="H257" s="83">
        <v>0</v>
      </c>
      <c r="I257" s="83">
        <v>0</v>
      </c>
      <c r="J257" s="83">
        <v>0</v>
      </c>
      <c r="K257" s="108">
        <v>0</v>
      </c>
      <c r="L257" s="108">
        <v>0</v>
      </c>
      <c r="M257" s="83">
        <v>0</v>
      </c>
      <c r="N257" s="83">
        <v>0</v>
      </c>
      <c r="O257" s="83">
        <v>0</v>
      </c>
      <c r="P257" s="83">
        <v>0</v>
      </c>
      <c r="Q257" s="83">
        <v>0</v>
      </c>
      <c r="R257" s="83">
        <v>0</v>
      </c>
      <c r="S257" s="83">
        <v>0</v>
      </c>
      <c r="T257" s="83">
        <v>0</v>
      </c>
      <c r="U257" s="83">
        <v>0</v>
      </c>
      <c r="V257" s="83">
        <v>0</v>
      </c>
      <c r="W257" s="83">
        <v>0</v>
      </c>
      <c r="X257" s="83">
        <v>0</v>
      </c>
      <c r="Y257" s="83">
        <v>0</v>
      </c>
      <c r="AA257" s="83">
        <v>0</v>
      </c>
      <c r="AB257" s="82">
        <v>0</v>
      </c>
      <c r="AD257" s="83">
        <v>0</v>
      </c>
      <c r="AE257" s="82">
        <v>0</v>
      </c>
    </row>
    <row r="258" spans="1:31" ht="18" customHeight="1" x14ac:dyDescent="0.2">
      <c r="A258" s="52" t="s">
        <v>85</v>
      </c>
      <c r="B258" s="52" t="s">
        <v>27</v>
      </c>
      <c r="C258" s="9">
        <v>0</v>
      </c>
      <c r="D258" s="9">
        <v>0</v>
      </c>
      <c r="F258" s="128" t="s">
        <v>84</v>
      </c>
      <c r="H258" s="83">
        <v>0</v>
      </c>
      <c r="I258" s="83">
        <v>0</v>
      </c>
      <c r="J258" s="83">
        <v>0</v>
      </c>
      <c r="K258" s="108">
        <v>0</v>
      </c>
      <c r="L258" s="108">
        <v>0</v>
      </c>
      <c r="M258" s="83">
        <v>0</v>
      </c>
      <c r="N258" s="83">
        <v>0</v>
      </c>
      <c r="O258" s="83">
        <v>0</v>
      </c>
      <c r="P258" s="83">
        <v>0</v>
      </c>
      <c r="Q258" s="83">
        <v>0</v>
      </c>
      <c r="R258" s="83">
        <v>0</v>
      </c>
      <c r="S258" s="83">
        <v>0</v>
      </c>
      <c r="T258" s="83">
        <v>0</v>
      </c>
      <c r="U258" s="83">
        <v>0</v>
      </c>
      <c r="V258" s="83">
        <v>0</v>
      </c>
      <c r="W258" s="83">
        <v>0</v>
      </c>
      <c r="X258" s="83">
        <v>0</v>
      </c>
      <c r="Y258" s="83">
        <v>0</v>
      </c>
      <c r="AA258" s="83">
        <v>0</v>
      </c>
      <c r="AB258" s="82">
        <v>0</v>
      </c>
      <c r="AD258" s="83">
        <v>0</v>
      </c>
      <c r="AE258" s="82">
        <v>0</v>
      </c>
    </row>
    <row r="259" spans="1:31" ht="18" customHeight="1" x14ac:dyDescent="0.2">
      <c r="A259" s="52" t="s">
        <v>82</v>
      </c>
      <c r="B259" s="52" t="s">
        <v>27</v>
      </c>
      <c r="C259" s="9">
        <v>0</v>
      </c>
      <c r="D259" s="9">
        <v>0</v>
      </c>
      <c r="F259" s="128" t="s">
        <v>83</v>
      </c>
      <c r="H259" s="83">
        <v>0</v>
      </c>
      <c r="I259" s="83">
        <v>0</v>
      </c>
      <c r="J259" s="83">
        <v>0</v>
      </c>
      <c r="K259" s="108">
        <v>0</v>
      </c>
      <c r="L259" s="108">
        <v>0</v>
      </c>
      <c r="M259" s="83">
        <v>0</v>
      </c>
      <c r="N259" s="83">
        <v>0</v>
      </c>
      <c r="O259" s="83">
        <v>0</v>
      </c>
      <c r="P259" s="83">
        <v>0</v>
      </c>
      <c r="Q259" s="83">
        <v>0</v>
      </c>
      <c r="R259" s="83">
        <v>0</v>
      </c>
      <c r="S259" s="83">
        <v>0</v>
      </c>
      <c r="T259" s="83">
        <v>0</v>
      </c>
      <c r="U259" s="83">
        <v>0</v>
      </c>
      <c r="V259" s="83">
        <v>0</v>
      </c>
      <c r="W259" s="83">
        <v>0</v>
      </c>
      <c r="X259" s="83">
        <v>0</v>
      </c>
      <c r="Y259" s="83">
        <v>0</v>
      </c>
      <c r="AA259" s="83">
        <v>0</v>
      </c>
      <c r="AB259" s="82">
        <v>0</v>
      </c>
      <c r="AD259" s="83">
        <v>0</v>
      </c>
      <c r="AE259" s="82">
        <v>0</v>
      </c>
    </row>
    <row r="260" spans="1:31" ht="18" customHeight="1" x14ac:dyDescent="0.2">
      <c r="A260" s="52" t="s">
        <v>188</v>
      </c>
      <c r="B260" s="52" t="s">
        <v>27</v>
      </c>
      <c r="C260" s="9">
        <v>0</v>
      </c>
      <c r="D260" s="9">
        <v>0</v>
      </c>
      <c r="F260" s="128" t="s">
        <v>189</v>
      </c>
      <c r="H260" s="83">
        <v>0</v>
      </c>
      <c r="I260" s="83">
        <v>0</v>
      </c>
      <c r="J260" s="83">
        <v>0</v>
      </c>
      <c r="K260" s="108">
        <v>0</v>
      </c>
      <c r="L260" s="108">
        <v>0</v>
      </c>
      <c r="M260" s="83">
        <v>0</v>
      </c>
      <c r="N260" s="83">
        <v>0</v>
      </c>
      <c r="O260" s="83">
        <v>0</v>
      </c>
      <c r="P260" s="83">
        <v>0</v>
      </c>
      <c r="Q260" s="83">
        <v>0</v>
      </c>
      <c r="R260" s="83">
        <v>0</v>
      </c>
      <c r="S260" s="83">
        <v>0</v>
      </c>
      <c r="T260" s="83">
        <v>0</v>
      </c>
      <c r="U260" s="83">
        <v>0</v>
      </c>
      <c r="V260" s="83">
        <v>0</v>
      </c>
      <c r="W260" s="83">
        <v>0</v>
      </c>
      <c r="X260" s="83">
        <v>0</v>
      </c>
      <c r="Y260" s="83">
        <v>0</v>
      </c>
      <c r="AA260" s="83">
        <v>0</v>
      </c>
      <c r="AB260" s="82">
        <v>0</v>
      </c>
      <c r="AD260" s="83">
        <v>0</v>
      </c>
      <c r="AE260" s="82">
        <v>0</v>
      </c>
    </row>
    <row r="261" spans="1:31" ht="18" customHeight="1" x14ac:dyDescent="0.2">
      <c r="A261" s="52" t="s">
        <v>97</v>
      </c>
      <c r="B261" s="52" t="s">
        <v>27</v>
      </c>
      <c r="C261" s="9">
        <v>0</v>
      </c>
      <c r="D261" s="9">
        <v>0</v>
      </c>
      <c r="F261" s="128" t="s">
        <v>102</v>
      </c>
      <c r="H261" s="83">
        <v>0</v>
      </c>
      <c r="I261" s="83">
        <v>0</v>
      </c>
      <c r="J261" s="83">
        <v>0</v>
      </c>
      <c r="K261" s="108">
        <v>0</v>
      </c>
      <c r="L261" s="108">
        <v>0</v>
      </c>
      <c r="M261" s="83">
        <v>0</v>
      </c>
      <c r="N261" s="83">
        <v>0</v>
      </c>
      <c r="O261" s="83">
        <v>0</v>
      </c>
      <c r="P261" s="83">
        <v>0</v>
      </c>
      <c r="Q261" s="83">
        <v>0</v>
      </c>
      <c r="R261" s="83">
        <v>0</v>
      </c>
      <c r="S261" s="83">
        <v>0</v>
      </c>
      <c r="T261" s="83">
        <v>0</v>
      </c>
      <c r="U261" s="83">
        <v>0</v>
      </c>
      <c r="V261" s="83">
        <v>0</v>
      </c>
      <c r="W261" s="83">
        <v>0</v>
      </c>
      <c r="X261" s="83">
        <v>0</v>
      </c>
      <c r="Y261" s="83">
        <v>0</v>
      </c>
      <c r="AA261" s="83">
        <v>0</v>
      </c>
      <c r="AB261" s="82">
        <v>0</v>
      </c>
      <c r="AD261" s="83">
        <v>0</v>
      </c>
      <c r="AE261" s="82">
        <v>0</v>
      </c>
    </row>
    <row r="262" spans="1:31" ht="18" customHeight="1" x14ac:dyDescent="0.2">
      <c r="A262" s="52" t="s">
        <v>98</v>
      </c>
      <c r="B262" s="52" t="s">
        <v>27</v>
      </c>
      <c r="C262" s="9">
        <v>0</v>
      </c>
      <c r="D262" s="9">
        <v>0</v>
      </c>
      <c r="F262" s="128" t="s">
        <v>103</v>
      </c>
      <c r="H262" s="83">
        <v>0</v>
      </c>
      <c r="I262" s="83">
        <v>0</v>
      </c>
      <c r="J262" s="83">
        <v>0</v>
      </c>
      <c r="K262" s="108">
        <v>0</v>
      </c>
      <c r="L262" s="108">
        <v>0</v>
      </c>
      <c r="M262" s="83">
        <v>0</v>
      </c>
      <c r="N262" s="83">
        <v>0</v>
      </c>
      <c r="O262" s="83">
        <v>0</v>
      </c>
      <c r="P262" s="83">
        <v>0</v>
      </c>
      <c r="Q262" s="83">
        <v>0</v>
      </c>
      <c r="R262" s="83">
        <v>0</v>
      </c>
      <c r="S262" s="83">
        <v>0</v>
      </c>
      <c r="T262" s="83">
        <v>0</v>
      </c>
      <c r="U262" s="83">
        <v>0</v>
      </c>
      <c r="V262" s="83">
        <v>0</v>
      </c>
      <c r="W262" s="83">
        <v>0</v>
      </c>
      <c r="X262" s="83">
        <v>0</v>
      </c>
      <c r="Y262" s="83">
        <v>0</v>
      </c>
      <c r="AA262" s="83">
        <v>0</v>
      </c>
      <c r="AB262" s="82">
        <v>0</v>
      </c>
      <c r="AD262" s="83">
        <v>0</v>
      </c>
      <c r="AE262" s="82">
        <v>0</v>
      </c>
    </row>
    <row r="263" spans="1:31" ht="18" customHeight="1" x14ac:dyDescent="0.2">
      <c r="A263" s="52" t="s">
        <v>81</v>
      </c>
      <c r="B263" s="52" t="s">
        <v>27</v>
      </c>
      <c r="C263" s="9">
        <v>0</v>
      </c>
      <c r="D263" s="9">
        <v>0</v>
      </c>
      <c r="F263" s="128" t="s">
        <v>104</v>
      </c>
      <c r="H263" s="83">
        <v>0</v>
      </c>
      <c r="I263" s="83">
        <v>0</v>
      </c>
      <c r="J263" s="83">
        <v>0</v>
      </c>
      <c r="K263" s="108">
        <v>0</v>
      </c>
      <c r="L263" s="108">
        <v>0</v>
      </c>
      <c r="M263" s="83">
        <v>0</v>
      </c>
      <c r="N263" s="83">
        <v>0</v>
      </c>
      <c r="O263" s="83">
        <v>0</v>
      </c>
      <c r="P263" s="83">
        <v>0</v>
      </c>
      <c r="Q263" s="83">
        <v>0</v>
      </c>
      <c r="R263" s="83">
        <v>0</v>
      </c>
      <c r="S263" s="83">
        <v>0</v>
      </c>
      <c r="T263" s="83">
        <v>0</v>
      </c>
      <c r="U263" s="83">
        <v>0</v>
      </c>
      <c r="V263" s="83">
        <v>0</v>
      </c>
      <c r="W263" s="83">
        <v>0</v>
      </c>
      <c r="X263" s="83">
        <v>0</v>
      </c>
      <c r="Y263" s="83">
        <v>0</v>
      </c>
      <c r="AA263" s="83">
        <v>0</v>
      </c>
      <c r="AB263" s="82">
        <v>0</v>
      </c>
      <c r="AD263" s="83">
        <v>0</v>
      </c>
      <c r="AE263" s="82">
        <v>0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0</v>
      </c>
      <c r="I266" s="83">
        <v>0</v>
      </c>
      <c r="J266" s="83">
        <v>0</v>
      </c>
      <c r="K266" s="108">
        <v>0</v>
      </c>
      <c r="L266" s="108">
        <v>0</v>
      </c>
      <c r="M266" s="83">
        <v>0</v>
      </c>
      <c r="N266" s="83">
        <v>0</v>
      </c>
      <c r="O266" s="83">
        <v>0</v>
      </c>
      <c r="P266" s="83">
        <v>0</v>
      </c>
      <c r="Q266" s="83">
        <v>0</v>
      </c>
      <c r="R266" s="83">
        <v>0</v>
      </c>
      <c r="S266" s="83">
        <v>0</v>
      </c>
      <c r="T266" s="83">
        <v>0</v>
      </c>
      <c r="U266" s="83">
        <v>0</v>
      </c>
      <c r="V266" s="83">
        <v>0</v>
      </c>
      <c r="W266" s="83">
        <v>0</v>
      </c>
      <c r="X266" s="83">
        <v>0</v>
      </c>
      <c r="Y266" s="83">
        <v>0</v>
      </c>
      <c r="AA266" s="83">
        <v>0</v>
      </c>
      <c r="AB266" s="82">
        <v>0</v>
      </c>
      <c r="AD266" s="83">
        <v>0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</v>
      </c>
      <c r="D268" s="9">
        <v>0</v>
      </c>
      <c r="F268" s="60" t="s">
        <v>100</v>
      </c>
      <c r="G268" s="56"/>
      <c r="H268" s="88">
        <v>0</v>
      </c>
      <c r="I268" s="88">
        <v>0</v>
      </c>
      <c r="J268" s="88">
        <v>0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0</v>
      </c>
      <c r="AB268" s="82">
        <v>0</v>
      </c>
      <c r="AC268" s="56"/>
      <c r="AD268" s="88">
        <v>0</v>
      </c>
      <c r="AE268" s="82">
        <v>0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0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426</v>
      </c>
      <c r="B280" s="52" t="s">
        <v>27</v>
      </c>
      <c r="C280" s="9">
        <v>0</v>
      </c>
      <c r="D280" s="9">
        <v>0</v>
      </c>
      <c r="F280" s="60" t="s">
        <v>427</v>
      </c>
      <c r="G280" s="56"/>
      <c r="H280" s="88">
        <v>0</v>
      </c>
      <c r="I280" s="88">
        <v>0</v>
      </c>
      <c r="J280" s="88">
        <v>0</v>
      </c>
      <c r="K280" s="108">
        <v>0</v>
      </c>
      <c r="L280" s="108">
        <v>0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8">
        <v>0</v>
      </c>
      <c r="S280" s="88">
        <v>0</v>
      </c>
      <c r="T280" s="88">
        <v>0</v>
      </c>
      <c r="U280" s="88">
        <v>0</v>
      </c>
      <c r="V280" s="88">
        <v>0</v>
      </c>
      <c r="W280" s="88">
        <v>0</v>
      </c>
      <c r="X280" s="88">
        <v>0</v>
      </c>
      <c r="Y280" s="88">
        <v>0</v>
      </c>
      <c r="Z280" s="56"/>
      <c r="AA280" s="88">
        <v>0</v>
      </c>
      <c r="AB280" s="82">
        <v>0</v>
      </c>
      <c r="AC280" s="56"/>
      <c r="AD280" s="88"/>
      <c r="AE280" s="82"/>
    </row>
    <row r="281" spans="1:31" ht="18" hidden="1" customHeight="1" outlineLevel="1" x14ac:dyDescent="0.2">
      <c r="A281" s="52" t="s">
        <v>207</v>
      </c>
      <c r="B281" s="52" t="s">
        <v>27</v>
      </c>
      <c r="C281" s="9">
        <v>0</v>
      </c>
      <c r="D281" s="9">
        <v>0</v>
      </c>
      <c r="F281" s="126" t="s">
        <v>190</v>
      </c>
      <c r="G281" s="58"/>
      <c r="H281" s="87">
        <v>0</v>
      </c>
      <c r="I281" s="87">
        <v>0</v>
      </c>
      <c r="J281" s="87">
        <v>0</v>
      </c>
      <c r="K281" s="112">
        <v>0</v>
      </c>
      <c r="L281" s="112">
        <v>0</v>
      </c>
      <c r="M281" s="87">
        <v>0</v>
      </c>
      <c r="N281" s="87">
        <v>0</v>
      </c>
      <c r="O281" s="87">
        <v>0</v>
      </c>
      <c r="P281" s="87">
        <v>0</v>
      </c>
      <c r="Q281" s="87">
        <v>0</v>
      </c>
      <c r="R281" s="87">
        <v>0</v>
      </c>
      <c r="S281" s="87">
        <v>0</v>
      </c>
      <c r="T281" s="87">
        <v>0</v>
      </c>
      <c r="U281" s="87">
        <v>0</v>
      </c>
      <c r="V281" s="87">
        <v>0</v>
      </c>
      <c r="W281" s="87">
        <v>0</v>
      </c>
      <c r="X281" s="87">
        <v>0</v>
      </c>
      <c r="Y281" s="87">
        <v>0</v>
      </c>
      <c r="Z281" s="58"/>
      <c r="AA281" s="87">
        <v>0</v>
      </c>
      <c r="AB281" s="82">
        <v>0</v>
      </c>
      <c r="AC281" s="58"/>
      <c r="AD281" s="87">
        <v>0</v>
      </c>
      <c r="AE281" s="82">
        <v>0</v>
      </c>
    </row>
    <row r="282" spans="1:31" ht="18" hidden="1" customHeight="1" outlineLevel="1" x14ac:dyDescent="0.2">
      <c r="A282" s="52" t="s">
        <v>206</v>
      </c>
      <c r="B282" s="52" t="s">
        <v>27</v>
      </c>
      <c r="C282" s="9">
        <v>0</v>
      </c>
      <c r="D282" s="9">
        <v>0</v>
      </c>
      <c r="F282" s="60" t="s">
        <v>191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192</v>
      </c>
      <c r="B283" s="52" t="s">
        <v>27</v>
      </c>
      <c r="C283" s="9">
        <v>0</v>
      </c>
      <c r="D283" s="9">
        <v>0</v>
      </c>
      <c r="F283" s="60" t="s">
        <v>193</v>
      </c>
      <c r="G283" s="56"/>
      <c r="H283" s="88">
        <v>0</v>
      </c>
      <c r="I283" s="88">
        <v>0</v>
      </c>
      <c r="J283" s="88">
        <v>0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8">
        <v>0</v>
      </c>
      <c r="U283" s="88">
        <v>0</v>
      </c>
      <c r="V283" s="88">
        <v>0</v>
      </c>
      <c r="W283" s="88">
        <v>0</v>
      </c>
      <c r="X283" s="88">
        <v>0</v>
      </c>
      <c r="Y283" s="88">
        <v>0</v>
      </c>
      <c r="Z283" s="56"/>
      <c r="AA283" s="88">
        <v>0</v>
      </c>
      <c r="AB283" s="82">
        <v>0</v>
      </c>
      <c r="AC283" s="56"/>
      <c r="AD283" s="88">
        <v>0</v>
      </c>
      <c r="AE283" s="82">
        <v>0</v>
      </c>
    </row>
    <row r="284" spans="1:31" ht="18" hidden="1" customHeight="1" outlineLevel="1" x14ac:dyDescent="0.2">
      <c r="A284" s="52" t="s">
        <v>132</v>
      </c>
      <c r="B284" s="52" t="s">
        <v>27</v>
      </c>
      <c r="C284" s="9">
        <v>0</v>
      </c>
      <c r="D284" s="9">
        <v>0</v>
      </c>
      <c r="F284" s="60" t="s">
        <v>133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>
        <v>0</v>
      </c>
      <c r="AE284" s="82">
        <v>0</v>
      </c>
    </row>
    <row r="285" spans="1:31" ht="18" customHeight="1" collapsed="1" x14ac:dyDescent="0.2">
      <c r="A285" s="57"/>
      <c r="B285" s="57"/>
      <c r="C285" s="9">
        <v>0</v>
      </c>
      <c r="D285" s="9">
        <v>0</v>
      </c>
      <c r="F285" s="128" t="s">
        <v>76</v>
      </c>
      <c r="H285" s="83">
        <v>0</v>
      </c>
      <c r="I285" s="83">
        <v>0</v>
      </c>
      <c r="J285" s="83">
        <v>0</v>
      </c>
      <c r="K285" s="108">
        <v>0</v>
      </c>
      <c r="L285" s="108">
        <v>0</v>
      </c>
      <c r="M285" s="83">
        <v>0</v>
      </c>
      <c r="N285" s="83">
        <v>0</v>
      </c>
      <c r="O285" s="83">
        <v>0</v>
      </c>
      <c r="P285" s="83">
        <v>0</v>
      </c>
      <c r="Q285" s="83">
        <v>0</v>
      </c>
      <c r="R285" s="83">
        <v>0</v>
      </c>
      <c r="S285" s="83">
        <v>0</v>
      </c>
      <c r="T285" s="83">
        <v>0</v>
      </c>
      <c r="U285" s="83">
        <v>0</v>
      </c>
      <c r="V285" s="83">
        <v>0</v>
      </c>
      <c r="W285" s="83">
        <v>0</v>
      </c>
      <c r="X285" s="83">
        <v>0</v>
      </c>
      <c r="Y285" s="83">
        <v>0</v>
      </c>
      <c r="AA285" s="83">
        <v>0</v>
      </c>
      <c r="AB285" s="82">
        <v>0</v>
      </c>
      <c r="AD285" s="83">
        <v>0</v>
      </c>
      <c r="AE285" s="82">
        <v>0</v>
      </c>
    </row>
    <row r="286" spans="1:31" ht="18" customHeight="1" x14ac:dyDescent="0.2">
      <c r="A286" s="52" t="s">
        <v>262</v>
      </c>
      <c r="B286" s="52" t="s">
        <v>27</v>
      </c>
      <c r="C286" s="9">
        <v>0</v>
      </c>
      <c r="D286" s="9">
        <v>0</v>
      </c>
      <c r="F286" s="126" t="s">
        <v>263</v>
      </c>
      <c r="G286" s="58"/>
      <c r="H286" s="87">
        <v>0</v>
      </c>
      <c r="I286" s="87">
        <v>0</v>
      </c>
      <c r="J286" s="87">
        <v>0</v>
      </c>
      <c r="K286" s="87">
        <v>0</v>
      </c>
      <c r="L286" s="87">
        <v>0</v>
      </c>
      <c r="M286" s="87">
        <v>0</v>
      </c>
      <c r="N286" s="87">
        <v>0</v>
      </c>
      <c r="O286" s="87">
        <v>0</v>
      </c>
      <c r="P286" s="87">
        <v>0</v>
      </c>
      <c r="Q286" s="87">
        <v>0</v>
      </c>
      <c r="R286" s="87">
        <v>0</v>
      </c>
      <c r="S286" s="87">
        <v>0</v>
      </c>
      <c r="T286" s="87">
        <v>0</v>
      </c>
      <c r="U286" s="87">
        <v>0</v>
      </c>
      <c r="V286" s="87">
        <v>0</v>
      </c>
      <c r="W286" s="87">
        <v>0</v>
      </c>
      <c r="X286" s="87">
        <v>0</v>
      </c>
      <c r="Y286" s="87">
        <v>0</v>
      </c>
      <c r="Z286" s="58"/>
      <c r="AA286" s="87">
        <v>0</v>
      </c>
      <c r="AB286" s="82">
        <v>0</v>
      </c>
      <c r="AC286" s="58"/>
      <c r="AD286" s="87">
        <v>0</v>
      </c>
      <c r="AE286" s="82">
        <v>0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0</v>
      </c>
      <c r="D288" s="9">
        <v>0</v>
      </c>
      <c r="F288" s="117" t="s">
        <v>94</v>
      </c>
      <c r="H288" s="296">
        <v>0</v>
      </c>
      <c r="I288" s="296">
        <v>0</v>
      </c>
      <c r="J288" s="296">
        <v>0</v>
      </c>
      <c r="K288" s="111">
        <v>0</v>
      </c>
      <c r="L288" s="111">
        <v>0</v>
      </c>
      <c r="M288" s="296">
        <v>0</v>
      </c>
      <c r="N288" s="296">
        <v>0</v>
      </c>
      <c r="O288" s="296">
        <v>0</v>
      </c>
      <c r="P288" s="296">
        <v>0</v>
      </c>
      <c r="Q288" s="296">
        <v>0</v>
      </c>
      <c r="R288" s="296">
        <v>0</v>
      </c>
      <c r="S288" s="296">
        <v>0</v>
      </c>
      <c r="T288" s="296">
        <v>0</v>
      </c>
      <c r="U288" s="296">
        <v>0</v>
      </c>
      <c r="V288" s="296">
        <v>0</v>
      </c>
      <c r="W288" s="296">
        <v>0</v>
      </c>
      <c r="X288" s="296">
        <v>0</v>
      </c>
      <c r="Y288" s="296">
        <v>0</v>
      </c>
      <c r="AA288" s="296">
        <v>0</v>
      </c>
      <c r="AB288" s="82">
        <v>0</v>
      </c>
      <c r="AD288" s="296">
        <v>0</v>
      </c>
      <c r="AE288" s="82">
        <v>0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 t="e">
        <v>#DIV/0!</v>
      </c>
      <c r="I289" s="78">
        <v>0</v>
      </c>
      <c r="J289" s="78">
        <v>0</v>
      </c>
      <c r="K289" s="131" t="e">
        <v>#DIV/0!</v>
      </c>
      <c r="L289" s="131" t="e">
        <v>#DIV/0!</v>
      </c>
      <c r="M289" s="78">
        <v>0</v>
      </c>
      <c r="N289" s="78">
        <v>0</v>
      </c>
      <c r="O289" s="78">
        <v>0</v>
      </c>
      <c r="P289" s="78">
        <v>0</v>
      </c>
      <c r="Q289" s="78">
        <v>0</v>
      </c>
      <c r="R289" s="78">
        <v>0</v>
      </c>
      <c r="S289" s="78">
        <v>0</v>
      </c>
      <c r="T289" s="78" t="e">
        <v>#DIV/0!</v>
      </c>
      <c r="U289" s="78" t="e">
        <v>#DIV/0!</v>
      </c>
      <c r="V289" s="78" t="e">
        <v>#DIV/0!</v>
      </c>
      <c r="W289" s="78" t="e">
        <v>#DIV/0!</v>
      </c>
      <c r="X289" s="78" t="e">
        <v>#DIV/0!</v>
      </c>
      <c r="Y289" s="78" t="e">
        <v>#DIV/0!</v>
      </c>
      <c r="AA289" s="78" t="e">
        <v>#DIV/0!</v>
      </c>
      <c r="AB289" s="79"/>
      <c r="AD289" s="78" t="e">
        <v>#DIV/0!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</v>
      </c>
      <c r="D291" s="9">
        <v>0</v>
      </c>
      <c r="F291" s="126" t="s">
        <v>260</v>
      </c>
      <c r="G291" s="58"/>
      <c r="H291" s="87">
        <v>0</v>
      </c>
      <c r="I291" s="87">
        <v>0</v>
      </c>
      <c r="J291" s="87">
        <v>0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58"/>
      <c r="AA291" s="87">
        <v>0</v>
      </c>
      <c r="AB291" s="82">
        <v>0</v>
      </c>
      <c r="AC291" s="58"/>
      <c r="AD291" s="87">
        <v>0</v>
      </c>
      <c r="AE291" s="82">
        <v>0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 t="e">
        <v>#DIV/0!</v>
      </c>
      <c r="I292" s="78">
        <v>0</v>
      </c>
      <c r="J292" s="78">
        <v>0</v>
      </c>
      <c r="K292" s="131" t="e">
        <v>#DIV/0!</v>
      </c>
      <c r="L292" s="131" t="e">
        <v>#DIV/0!</v>
      </c>
      <c r="M292" s="78">
        <v>0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 t="e">
        <v>#DIV/0!</v>
      </c>
      <c r="U292" s="78" t="e">
        <v>#DIV/0!</v>
      </c>
      <c r="V292" s="78" t="e">
        <v>#DIV/0!</v>
      </c>
      <c r="W292" s="78" t="e">
        <v>#DIV/0!</v>
      </c>
      <c r="X292" s="78" t="e">
        <v>#DIV/0!</v>
      </c>
      <c r="Y292" s="78" t="e">
        <v>#DIV/0!</v>
      </c>
      <c r="AA292" s="78" t="e">
        <v>#DIV/0!</v>
      </c>
      <c r="AB292" s="79"/>
      <c r="AD292" s="78" t="e">
        <v>#DIV/0!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0</v>
      </c>
      <c r="D294" s="9">
        <v>0</v>
      </c>
      <c r="E294" s="26"/>
      <c r="F294" s="122" t="s">
        <v>284</v>
      </c>
      <c r="G294" s="26"/>
      <c r="H294" s="84">
        <v>0</v>
      </c>
      <c r="I294" s="84">
        <v>0</v>
      </c>
      <c r="J294" s="84">
        <v>0</v>
      </c>
      <c r="K294" s="130">
        <v>0</v>
      </c>
      <c r="L294" s="130">
        <v>0</v>
      </c>
      <c r="M294" s="84">
        <v>0</v>
      </c>
      <c r="N294" s="84">
        <v>0</v>
      </c>
      <c r="O294" s="84">
        <v>0</v>
      </c>
      <c r="P294" s="84">
        <v>0</v>
      </c>
      <c r="Q294" s="84">
        <v>0</v>
      </c>
      <c r="R294" s="84">
        <v>0</v>
      </c>
      <c r="S294" s="84">
        <v>0</v>
      </c>
      <c r="T294" s="84">
        <v>0</v>
      </c>
      <c r="U294" s="84">
        <v>0</v>
      </c>
      <c r="V294" s="84">
        <v>0</v>
      </c>
      <c r="W294" s="84">
        <v>0</v>
      </c>
      <c r="X294" s="84">
        <v>0</v>
      </c>
      <c r="Y294" s="84">
        <v>0</v>
      </c>
      <c r="Z294" s="26"/>
      <c r="AA294" s="84">
        <v>0</v>
      </c>
      <c r="AB294" s="82">
        <v>0</v>
      </c>
      <c r="AC294" s="26"/>
      <c r="AD294" s="84">
        <v>0</v>
      </c>
      <c r="AE294" s="82">
        <v>0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 t="e">
        <v>#DIV/0!</v>
      </c>
      <c r="I295" s="78">
        <v>0</v>
      </c>
      <c r="J295" s="78">
        <v>0</v>
      </c>
      <c r="K295" s="131" t="e">
        <v>#DIV/0!</v>
      </c>
      <c r="L295" s="131" t="e">
        <v>#DIV/0!</v>
      </c>
      <c r="M295" s="78">
        <v>0</v>
      </c>
      <c r="N295" s="78">
        <v>0</v>
      </c>
      <c r="O295" s="78">
        <v>0</v>
      </c>
      <c r="P295" s="78">
        <v>0</v>
      </c>
      <c r="Q295" s="78">
        <v>0</v>
      </c>
      <c r="R295" s="78">
        <v>0</v>
      </c>
      <c r="S295" s="78">
        <v>0</v>
      </c>
      <c r="T295" s="78" t="e">
        <v>#DIV/0!</v>
      </c>
      <c r="U295" s="78" t="e">
        <v>#DIV/0!</v>
      </c>
      <c r="V295" s="78" t="e">
        <v>#DIV/0!</v>
      </c>
      <c r="W295" s="78" t="e">
        <v>#DIV/0!</v>
      </c>
      <c r="X295" s="78" t="e">
        <v>#DIV/0!</v>
      </c>
      <c r="Y295" s="78" t="e">
        <v>#DIV/0!</v>
      </c>
      <c r="AA295" s="78" t="e">
        <v>#DIV/0!</v>
      </c>
      <c r="AB295" s="79"/>
      <c r="AD295" s="78" t="e">
        <v>#DIV/0!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0</v>
      </c>
      <c r="D297" s="9">
        <v>0</v>
      </c>
      <c r="E297" s="26"/>
      <c r="F297" s="123" t="s">
        <v>28</v>
      </c>
      <c r="G297" s="26"/>
      <c r="H297" s="99">
        <v>20.001000000000001</v>
      </c>
      <c r="I297" s="99">
        <v>20.001000000000001</v>
      </c>
      <c r="J297" s="99">
        <v>20.001000000000001</v>
      </c>
      <c r="K297" s="136">
        <v>20</v>
      </c>
      <c r="L297" s="136">
        <v>20</v>
      </c>
      <c r="M297" s="99">
        <v>0.37</v>
      </c>
      <c r="N297" s="99">
        <v>-8.8129999999999988</v>
      </c>
      <c r="O297" s="99">
        <v>-0.76900000000000035</v>
      </c>
      <c r="P297" s="99">
        <v>-8.1120000000000001</v>
      </c>
      <c r="Q297" s="99">
        <v>17.570999999999998</v>
      </c>
      <c r="R297" s="99">
        <v>4.8000000000000043E-2</v>
      </c>
      <c r="S297" s="99">
        <v>-1.4550000000000001</v>
      </c>
      <c r="T297" s="99">
        <v>1.1600000000000001</v>
      </c>
      <c r="U297" s="99">
        <v>0</v>
      </c>
      <c r="V297" s="99">
        <v>0</v>
      </c>
      <c r="W297" s="99">
        <v>0</v>
      </c>
      <c r="X297" s="99">
        <v>20</v>
      </c>
      <c r="Y297" s="99">
        <v>20</v>
      </c>
      <c r="Z297" s="26"/>
      <c r="AA297" s="99">
        <v>20</v>
      </c>
      <c r="AB297" s="82">
        <v>0</v>
      </c>
      <c r="AC297" s="26"/>
      <c r="AD297" s="99">
        <v>20</v>
      </c>
      <c r="AE297" s="82">
        <v>0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 t="e">
        <v>#DIV/0!</v>
      </c>
      <c r="I298" s="78">
        <v>33.671717171717177</v>
      </c>
      <c r="J298" s="78">
        <v>33.671717171717177</v>
      </c>
      <c r="K298" s="131" t="e">
        <v>#DIV/0!</v>
      </c>
      <c r="L298" s="131" t="e">
        <v>#DIV/0!</v>
      </c>
      <c r="M298" s="78">
        <v>7.3999999999999995</v>
      </c>
      <c r="N298" s="78">
        <v>-187.5106382978723</v>
      </c>
      <c r="O298" s="78">
        <v>-15.07843137254903</v>
      </c>
      <c r="P298" s="78">
        <v>-168.99999999999994</v>
      </c>
      <c r="Q298" s="78">
        <v>344.52941176470591</v>
      </c>
      <c r="R298" s="78">
        <v>1.0000000000000011</v>
      </c>
      <c r="S298" s="78">
        <v>4.9322033898305087</v>
      </c>
      <c r="T298" s="78" t="e">
        <v>#DIV/0!</v>
      </c>
      <c r="U298" s="78" t="e">
        <v>#DIV/0!</v>
      </c>
      <c r="V298" s="78" t="e">
        <v>#DIV/0!</v>
      </c>
      <c r="W298" s="78" t="e">
        <v>#DIV/0!</v>
      </c>
      <c r="X298" s="78" t="e">
        <v>#DIV/0!</v>
      </c>
      <c r="Y298" s="78" t="e">
        <v>#DIV/0!</v>
      </c>
      <c r="AA298" s="78" t="e">
        <v>#DIV/0!</v>
      </c>
      <c r="AB298" s="79"/>
      <c r="AD298" s="78" t="e">
        <v>#DIV/0!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84">
        <v>0</v>
      </c>
      <c r="I302" s="84">
        <v>0</v>
      </c>
      <c r="J302" s="84">
        <v>0</v>
      </c>
      <c r="K302" s="130">
        <v>0</v>
      </c>
      <c r="L302" s="130">
        <v>0</v>
      </c>
      <c r="M302" s="84">
        <v>0</v>
      </c>
      <c r="N302" s="84">
        <v>0</v>
      </c>
      <c r="O302" s="84">
        <v>0</v>
      </c>
      <c r="P302" s="84">
        <v>0</v>
      </c>
      <c r="Q302" s="84">
        <v>0</v>
      </c>
      <c r="R302" s="84">
        <v>0</v>
      </c>
      <c r="S302" s="84">
        <v>0</v>
      </c>
      <c r="T302" s="84">
        <v>0</v>
      </c>
      <c r="U302" s="84">
        <v>0</v>
      </c>
      <c r="V302" s="84">
        <v>0</v>
      </c>
      <c r="W302" s="84">
        <v>0</v>
      </c>
      <c r="X302" s="84">
        <v>0</v>
      </c>
      <c r="Y302" s="84">
        <v>0</v>
      </c>
      <c r="Z302" s="29"/>
      <c r="AA302" s="84">
        <v>0</v>
      </c>
      <c r="AB302" s="82">
        <v>0</v>
      </c>
      <c r="AC302" s="29"/>
      <c r="AD302" s="84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 t="e">
        <v>#DIV/0!</v>
      </c>
      <c r="I303" s="78">
        <v>0</v>
      </c>
      <c r="J303" s="78">
        <v>0</v>
      </c>
      <c r="K303" s="131" t="e">
        <v>#DIV/0!</v>
      </c>
      <c r="L303" s="131" t="e">
        <v>#DIV/0!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 t="e">
        <v>#DIV/0!</v>
      </c>
      <c r="U303" s="78" t="e">
        <v>#DIV/0!</v>
      </c>
      <c r="V303" s="78" t="e">
        <v>#DIV/0!</v>
      </c>
      <c r="W303" s="78" t="e">
        <v>#DIV/0!</v>
      </c>
      <c r="X303" s="78" t="e">
        <v>#DIV/0!</v>
      </c>
      <c r="Y303" s="78" t="e">
        <v>#DIV/0!</v>
      </c>
      <c r="Z303" s="29"/>
      <c r="AA303" s="78" t="e">
        <v>#DIV/0!</v>
      </c>
      <c r="AB303" s="79"/>
      <c r="AC303" s="29"/>
      <c r="AD303" s="78" t="e">
        <v>#DIV/0!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0</v>
      </c>
      <c r="D305" s="9">
        <v>0</v>
      </c>
      <c r="E305" s="26"/>
      <c r="F305" s="123" t="s">
        <v>337</v>
      </c>
      <c r="G305" s="26"/>
      <c r="H305" s="99">
        <v>20.001000000000001</v>
      </c>
      <c r="I305" s="99">
        <v>20.001000000000001</v>
      </c>
      <c r="J305" s="99">
        <v>20.001000000000001</v>
      </c>
      <c r="K305" s="136">
        <v>20</v>
      </c>
      <c r="L305" s="136">
        <v>20</v>
      </c>
      <c r="M305" s="99">
        <v>0.37</v>
      </c>
      <c r="N305" s="99">
        <v>-8.8129999999999988</v>
      </c>
      <c r="O305" s="99">
        <v>-0.76900000000000035</v>
      </c>
      <c r="P305" s="99">
        <v>-8.1120000000000001</v>
      </c>
      <c r="Q305" s="99">
        <v>17.570999999999998</v>
      </c>
      <c r="R305" s="99">
        <v>4.8000000000000043E-2</v>
      </c>
      <c r="S305" s="99">
        <v>-1.4550000000000001</v>
      </c>
      <c r="T305" s="99">
        <v>1.1600000000000001</v>
      </c>
      <c r="U305" s="99">
        <v>0</v>
      </c>
      <c r="V305" s="99">
        <v>0</v>
      </c>
      <c r="W305" s="99">
        <v>0</v>
      </c>
      <c r="X305" s="99">
        <v>20</v>
      </c>
      <c r="Y305" s="99">
        <v>20</v>
      </c>
      <c r="Z305" s="29"/>
      <c r="AA305" s="99">
        <v>20</v>
      </c>
      <c r="AB305" s="82">
        <v>0</v>
      </c>
      <c r="AC305" s="29"/>
      <c r="AD305" s="99">
        <v>20</v>
      </c>
      <c r="AE305" s="82">
        <v>0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 t="e">
        <v>#DIV/0!</v>
      </c>
      <c r="I306" s="78">
        <v>33.671717171717177</v>
      </c>
      <c r="J306" s="78">
        <v>33.671717171717177</v>
      </c>
      <c r="K306" s="131" t="e">
        <v>#DIV/0!</v>
      </c>
      <c r="L306" s="131" t="e">
        <v>#DIV/0!</v>
      </c>
      <c r="M306" s="78">
        <v>7.3999999999999995</v>
      </c>
      <c r="N306" s="78">
        <v>-187.5106382978723</v>
      </c>
      <c r="O306" s="78">
        <v>-15.07843137254903</v>
      </c>
      <c r="P306" s="78">
        <v>-168.99999999999994</v>
      </c>
      <c r="Q306" s="78">
        <v>344.52941176470591</v>
      </c>
      <c r="R306" s="78">
        <v>1.0000000000000011</v>
      </c>
      <c r="S306" s="78">
        <v>4.9322033898305087</v>
      </c>
      <c r="T306" s="78" t="e">
        <v>#DIV/0!</v>
      </c>
      <c r="U306" s="78" t="e">
        <v>#DIV/0!</v>
      </c>
      <c r="V306" s="78" t="e">
        <v>#DIV/0!</v>
      </c>
      <c r="W306" s="78" t="e">
        <v>#DIV/0!</v>
      </c>
      <c r="X306" s="78" t="e">
        <v>#DIV/0!</v>
      </c>
      <c r="Y306" s="78" t="e">
        <v>#DIV/0!</v>
      </c>
      <c r="Z306" s="29"/>
      <c r="AA306" s="78" t="e">
        <v>#DIV/0!</v>
      </c>
      <c r="AB306" s="79"/>
      <c r="AC306" s="29"/>
      <c r="AD306" s="78" t="e">
        <v>#DIV/0!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0</v>
      </c>
      <c r="I308" s="310">
        <v>0</v>
      </c>
      <c r="J308" s="310">
        <v>0</v>
      </c>
      <c r="K308" s="136">
        <v>0</v>
      </c>
      <c r="L308" s="136">
        <v>0</v>
      </c>
      <c r="M308" s="310">
        <v>0</v>
      </c>
      <c r="N308" s="310">
        <v>0</v>
      </c>
      <c r="O308" s="310">
        <v>0</v>
      </c>
      <c r="P308" s="310">
        <v>0</v>
      </c>
      <c r="Q308" s="310">
        <v>0</v>
      </c>
      <c r="R308" s="310">
        <v>0</v>
      </c>
      <c r="S308" s="310">
        <v>0</v>
      </c>
      <c r="T308" s="310">
        <v>0</v>
      </c>
      <c r="U308" s="310">
        <v>0</v>
      </c>
      <c r="V308" s="310">
        <v>0</v>
      </c>
      <c r="W308" s="310">
        <v>0</v>
      </c>
      <c r="X308" s="310">
        <v>0</v>
      </c>
      <c r="Y308" s="310">
        <v>0</v>
      </c>
      <c r="AA308" s="310">
        <v>0</v>
      </c>
      <c r="AB308" s="82">
        <v>0</v>
      </c>
      <c r="AD308" s="310">
        <v>0</v>
      </c>
      <c r="AE308" s="82">
        <v>0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20.001000000000001</v>
      </c>
      <c r="I310" s="310">
        <v>20.001000000000001</v>
      </c>
      <c r="J310" s="310">
        <v>20.001000000000001</v>
      </c>
      <c r="K310" s="136">
        <v>20</v>
      </c>
      <c r="L310" s="136">
        <v>20</v>
      </c>
      <c r="M310" s="310">
        <v>0.37</v>
      </c>
      <c r="N310" s="310">
        <v>-8.8129999999999988</v>
      </c>
      <c r="O310" s="310">
        <v>-0.76900000000000013</v>
      </c>
      <c r="P310" s="310">
        <v>-8.1120000000000019</v>
      </c>
      <c r="Q310" s="310">
        <v>17.571000000000002</v>
      </c>
      <c r="R310" s="310">
        <v>4.8000000000002097E-2</v>
      </c>
      <c r="S310" s="310">
        <v>-1.4550000000000018</v>
      </c>
      <c r="T310" s="310">
        <v>1.1599999999999999</v>
      </c>
      <c r="U310" s="310">
        <v>0</v>
      </c>
      <c r="V310" s="310">
        <v>0</v>
      </c>
      <c r="W310" s="310">
        <v>0</v>
      </c>
      <c r="X310" s="310">
        <v>20</v>
      </c>
      <c r="Y310" s="310">
        <v>20</v>
      </c>
      <c r="AA310" s="310">
        <v>20</v>
      </c>
      <c r="AB310" s="82">
        <v>0</v>
      </c>
      <c r="AD310" s="310">
        <v>20</v>
      </c>
      <c r="AE310" s="82">
        <v>0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0</v>
      </c>
      <c r="I352" s="83">
        <v>0</v>
      </c>
      <c r="J352" s="83">
        <v>0</v>
      </c>
      <c r="K352" s="108">
        <v>0</v>
      </c>
      <c r="L352" s="108">
        <v>0</v>
      </c>
      <c r="M352" s="83">
        <v>0</v>
      </c>
      <c r="N352" s="83">
        <v>0</v>
      </c>
      <c r="O352" s="83">
        <v>0</v>
      </c>
      <c r="P352" s="83">
        <v>0</v>
      </c>
      <c r="Q352" s="83">
        <v>0</v>
      </c>
      <c r="R352" s="83">
        <v>0</v>
      </c>
      <c r="S352" s="83">
        <v>0</v>
      </c>
      <c r="T352" s="83">
        <v>0</v>
      </c>
      <c r="U352" s="83">
        <v>0</v>
      </c>
      <c r="V352" s="83">
        <v>0</v>
      </c>
      <c r="W352" s="83">
        <v>0</v>
      </c>
      <c r="X352" s="83">
        <v>0</v>
      </c>
      <c r="Y352" s="83">
        <v>0</v>
      </c>
      <c r="AA352" s="83">
        <v>0</v>
      </c>
      <c r="AB352" s="42"/>
      <c r="AD352" s="83">
        <v>0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0</v>
      </c>
      <c r="I355" s="83">
        <v>0</v>
      </c>
      <c r="J355" s="83">
        <v>0</v>
      </c>
      <c r="K355" s="110"/>
      <c r="L355" s="110"/>
      <c r="M355" s="83">
        <v>0</v>
      </c>
      <c r="N355" s="83">
        <v>0</v>
      </c>
      <c r="O355" s="83">
        <v>0</v>
      </c>
      <c r="P355" s="83">
        <v>0</v>
      </c>
      <c r="Q355" s="83">
        <v>0</v>
      </c>
      <c r="R355" s="83">
        <v>0</v>
      </c>
      <c r="S355" s="83">
        <v>0</v>
      </c>
      <c r="T355" s="83">
        <v>0</v>
      </c>
      <c r="U355" s="83">
        <v>0</v>
      </c>
      <c r="V355" s="83">
        <v>0</v>
      </c>
      <c r="W355" s="83">
        <v>0</v>
      </c>
      <c r="X355" s="83">
        <v>0</v>
      </c>
      <c r="Y355" s="83">
        <v>0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0</v>
      </c>
      <c r="I356" s="83">
        <v>0</v>
      </c>
      <c r="J356" s="83">
        <v>0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0</v>
      </c>
      <c r="V356" s="83">
        <v>0</v>
      </c>
      <c r="W356" s="83">
        <v>0</v>
      </c>
      <c r="X356" s="83">
        <v>0</v>
      </c>
      <c r="Y356" s="83">
        <v>0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0</v>
      </c>
      <c r="I360" s="101">
        <v>0</v>
      </c>
      <c r="J360" s="101">
        <v>0</v>
      </c>
      <c r="K360" s="111"/>
      <c r="L360" s="111"/>
      <c r="M360" s="101">
        <v>0</v>
      </c>
      <c r="N360" s="101">
        <v>0</v>
      </c>
      <c r="O360" s="101">
        <v>0</v>
      </c>
      <c r="P360" s="101">
        <v>0</v>
      </c>
      <c r="Q360" s="101">
        <v>0</v>
      </c>
      <c r="R360" s="101">
        <v>0</v>
      </c>
      <c r="S360" s="101">
        <v>0</v>
      </c>
      <c r="T360" s="101">
        <v>0</v>
      </c>
      <c r="U360" s="101">
        <v>0</v>
      </c>
      <c r="V360" s="101">
        <v>0</v>
      </c>
      <c r="W360" s="101">
        <v>0</v>
      </c>
      <c r="X360" s="101">
        <v>0</v>
      </c>
      <c r="Y360" s="101">
        <v>0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</v>
      </c>
      <c r="D362" s="9">
        <v>0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0</v>
      </c>
      <c r="V362" s="82">
        <v>0</v>
      </c>
      <c r="W362" s="82">
        <v>0</v>
      </c>
      <c r="X362" s="82">
        <v>0</v>
      </c>
      <c r="Y362" s="82">
        <v>0</v>
      </c>
      <c r="AA362" s="82">
        <v>0</v>
      </c>
      <c r="AB362" s="82">
        <v>0</v>
      </c>
      <c r="AD362" s="82">
        <v>0</v>
      </c>
      <c r="AE362" s="82">
        <v>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0</v>
      </c>
      <c r="V363" s="102">
        <v>0</v>
      </c>
      <c r="W363" s="102">
        <v>0</v>
      </c>
      <c r="X363" s="102">
        <v>0</v>
      </c>
      <c r="Y363" s="102">
        <v>0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0</v>
      </c>
      <c r="V364" s="88">
        <v>0</v>
      </c>
      <c r="W364" s="88">
        <v>0</v>
      </c>
      <c r="X364" s="88">
        <v>0</v>
      </c>
      <c r="Y364" s="88">
        <v>0</v>
      </c>
      <c r="AA364" s="88">
        <v>0</v>
      </c>
      <c r="AB364" s="82">
        <v>0</v>
      </c>
      <c r="AD364" s="88">
        <v>0</v>
      </c>
      <c r="AE364" s="82">
        <v>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0</v>
      </c>
      <c r="D366" s="9">
        <v>0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AA366" s="80">
        <v>0</v>
      </c>
      <c r="AB366" s="82">
        <v>0</v>
      </c>
      <c r="AD366" s="80">
        <v>0</v>
      </c>
      <c r="AE366" s="82">
        <v>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0</v>
      </c>
      <c r="V367" s="282">
        <v>0</v>
      </c>
      <c r="W367" s="282">
        <v>0</v>
      </c>
      <c r="X367" s="282">
        <v>0</v>
      </c>
      <c r="Y367" s="282">
        <v>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</v>
      </c>
      <c r="D374" s="9">
        <v>0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AA374" s="80">
        <v>0</v>
      </c>
      <c r="AB374" s="82">
        <v>0</v>
      </c>
      <c r="AD374" s="80">
        <v>0</v>
      </c>
      <c r="AE374" s="82">
        <v>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0</v>
      </c>
      <c r="I376" s="103">
        <v>0</v>
      </c>
      <c r="J376" s="103">
        <v>0</v>
      </c>
      <c r="K376" s="105">
        <v>0</v>
      </c>
      <c r="L376" s="105">
        <v>0</v>
      </c>
      <c r="M376" s="103">
        <v>0</v>
      </c>
      <c r="N376" s="103">
        <v>0</v>
      </c>
      <c r="O376" s="103">
        <v>0</v>
      </c>
      <c r="P376" s="103">
        <v>0</v>
      </c>
      <c r="Q376" s="103">
        <v>0</v>
      </c>
      <c r="R376" s="103">
        <v>0</v>
      </c>
      <c r="S376" s="103">
        <v>0</v>
      </c>
      <c r="T376" s="103">
        <v>0</v>
      </c>
      <c r="U376" s="103">
        <v>0</v>
      </c>
      <c r="V376" s="103">
        <v>0</v>
      </c>
      <c r="W376" s="103">
        <v>0</v>
      </c>
      <c r="X376" s="103">
        <v>0</v>
      </c>
      <c r="Y376" s="103">
        <v>0</v>
      </c>
      <c r="AA376" s="103">
        <v>0</v>
      </c>
      <c r="AB376" s="42"/>
      <c r="AD376" s="103">
        <v>0</v>
      </c>
      <c r="AE376" s="42"/>
    </row>
    <row r="377" spans="1:33" ht="15" x14ac:dyDescent="0.2">
      <c r="F377" s="124" t="s">
        <v>384</v>
      </c>
      <c r="H377" s="103">
        <v>0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0</v>
      </c>
      <c r="I379" s="103">
        <v>1.4864864864864864</v>
      </c>
      <c r="J379" s="103">
        <v>1.4864864864864864</v>
      </c>
      <c r="K379" s="105">
        <v>0</v>
      </c>
      <c r="L379" s="105">
        <v>0</v>
      </c>
      <c r="M379" s="103">
        <v>-0.65104166666666663</v>
      </c>
      <c r="N379" s="103">
        <v>2.2103085026335591E-2</v>
      </c>
      <c r="O379" s="103">
        <v>0.25914634146341453</v>
      </c>
      <c r="P379" s="103">
        <v>2.4509803921568634E-2</v>
      </c>
      <c r="Q379" s="103">
        <v>0.13888888888888876</v>
      </c>
      <c r="R379" s="103">
        <v>9.4339622641509358E-2</v>
      </c>
      <c r="S379" s="103">
        <v>-0.86561032863849874</v>
      </c>
      <c r="T379" s="103">
        <v>0</v>
      </c>
      <c r="U379" s="103">
        <v>0</v>
      </c>
      <c r="V379" s="103">
        <v>0</v>
      </c>
      <c r="W379" s="103">
        <v>0</v>
      </c>
      <c r="X379" s="103">
        <v>0</v>
      </c>
      <c r="Y379" s="103">
        <v>0</v>
      </c>
      <c r="Z379" s="26"/>
      <c r="AA379" s="103">
        <v>0</v>
      </c>
      <c r="AB379" s="42"/>
      <c r="AC379" s="26"/>
      <c r="AD379" s="103">
        <v>0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0</v>
      </c>
      <c r="I381" s="103">
        <v>0</v>
      </c>
      <c r="J381" s="103">
        <v>0</v>
      </c>
      <c r="K381" s="105">
        <v>0</v>
      </c>
      <c r="L381" s="105">
        <v>0</v>
      </c>
      <c r="M381" s="103">
        <v>0</v>
      </c>
      <c r="N381" s="103">
        <v>0</v>
      </c>
      <c r="O381" s="103">
        <v>0</v>
      </c>
      <c r="P381" s="103">
        <v>0</v>
      </c>
      <c r="Q381" s="103">
        <v>0</v>
      </c>
      <c r="R381" s="103">
        <v>0</v>
      </c>
      <c r="S381" s="103">
        <v>0</v>
      </c>
      <c r="T381" s="103">
        <v>0</v>
      </c>
      <c r="U381" s="103">
        <v>0</v>
      </c>
      <c r="V381" s="103">
        <v>0</v>
      </c>
      <c r="W381" s="103">
        <v>0</v>
      </c>
      <c r="X381" s="103">
        <v>0</v>
      </c>
      <c r="Y381" s="103">
        <v>0</v>
      </c>
      <c r="Z381" s="26"/>
      <c r="AA381" s="103">
        <v>0</v>
      </c>
      <c r="AB381" s="42"/>
      <c r="AC381" s="26"/>
      <c r="AD381" s="103">
        <v>0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0</v>
      </c>
      <c r="J383" s="66">
        <v>0</v>
      </c>
      <c r="K383" s="66">
        <v>0</v>
      </c>
      <c r="L383" s="66">
        <v>0</v>
      </c>
      <c r="M383" s="66">
        <v>0</v>
      </c>
      <c r="N383" s="66">
        <v>0</v>
      </c>
      <c r="O383" s="66">
        <v>0</v>
      </c>
      <c r="P383" s="66">
        <v>-3.5527136788005009E-15</v>
      </c>
      <c r="Q383" s="66">
        <v>1.1102230246251565E-16</v>
      </c>
      <c r="R383" s="66">
        <v>2.0539125955565396E-15</v>
      </c>
      <c r="S383" s="66">
        <v>2.2204460492503131E-16</v>
      </c>
      <c r="T383" s="66">
        <v>0</v>
      </c>
      <c r="U383" s="66">
        <v>0</v>
      </c>
      <c r="V383" s="66">
        <v>0</v>
      </c>
      <c r="W383" s="66">
        <v>0</v>
      </c>
      <c r="X383" s="66">
        <v>0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3.008</v>
      </c>
      <c r="N388" s="77">
        <v>3.8260000000000001</v>
      </c>
      <c r="O388" s="77">
        <v>3</v>
      </c>
      <c r="P388" s="77">
        <v>6.9180000000000001</v>
      </c>
      <c r="Q388" s="77">
        <v>9.5850000000000009</v>
      </c>
      <c r="R388" s="77">
        <v>13.302</v>
      </c>
      <c r="S388" s="77">
        <v>0</v>
      </c>
      <c r="T388" s="77">
        <v>15.337</v>
      </c>
      <c r="U388" s="77">
        <v>15.515000000000001</v>
      </c>
      <c r="V388" s="77">
        <v>16.934999999999999</v>
      </c>
      <c r="W388" s="77">
        <v>16.786999999999999</v>
      </c>
      <c r="X388" s="77">
        <v>20.001000000000001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3.4009999999999998</v>
      </c>
      <c r="N389" s="77">
        <v>2.6960000000000002</v>
      </c>
      <c r="O389" s="77">
        <v>-1.994</v>
      </c>
      <c r="P389" s="77">
        <v>6.66</v>
      </c>
      <c r="Q389" s="77">
        <v>7.0549999999999997</v>
      </c>
      <c r="R389" s="77">
        <v>10.882999999999999</v>
      </c>
      <c r="S389" s="77">
        <v>10.589</v>
      </c>
      <c r="T389" s="77">
        <v>10.32</v>
      </c>
      <c r="U389" s="77">
        <v>15.003</v>
      </c>
      <c r="V389" s="77">
        <v>16.670999999999999</v>
      </c>
      <c r="W389" s="77">
        <v>18.338000000000001</v>
      </c>
      <c r="X389" s="77">
        <v>20.001000000000001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20</v>
      </c>
      <c r="M390" s="77">
        <v>1.6666666666666667</v>
      </c>
      <c r="N390" s="77">
        <v>3.3333333333333335</v>
      </c>
      <c r="O390" s="77">
        <v>5</v>
      </c>
      <c r="P390" s="77">
        <v>6.666666666666667</v>
      </c>
      <c r="Q390" s="77">
        <v>8.3333333333333339</v>
      </c>
      <c r="R390" s="77">
        <v>10</v>
      </c>
      <c r="S390" s="77">
        <v>11.666666666666666</v>
      </c>
      <c r="T390" s="77">
        <v>13.333333333333334</v>
      </c>
      <c r="U390" s="77">
        <v>15</v>
      </c>
      <c r="V390" s="77">
        <v>16.666666666666668</v>
      </c>
      <c r="W390" s="77">
        <v>18.333333333333332</v>
      </c>
      <c r="X390" s="77">
        <v>20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0.37</v>
      </c>
      <c r="N391" s="77">
        <v>-8.4429999999999996</v>
      </c>
      <c r="O391" s="77">
        <v>-9.2119999999999997</v>
      </c>
      <c r="P391" s="77">
        <v>-17.324000000000002</v>
      </c>
      <c r="Q391" s="77">
        <v>0.247</v>
      </c>
      <c r="R391" s="77">
        <v>0.29500000000000198</v>
      </c>
      <c r="S391" s="77">
        <v>-1.1599999999999999</v>
      </c>
      <c r="T391" s="77">
        <v>0</v>
      </c>
      <c r="U391" s="77">
        <v>0</v>
      </c>
      <c r="V391" s="77">
        <v>0</v>
      </c>
      <c r="W391" s="77">
        <v>0</v>
      </c>
      <c r="X391" s="77">
        <v>20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20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20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638" priority="16" stopIfTrue="1">
      <formula>($C1&gt;0)</formula>
    </cfRule>
    <cfRule type="expression" dxfId="637" priority="17" stopIfTrue="1">
      <formula>AND($C1&lt;0,$C1&gt;=$AB$2)</formula>
    </cfRule>
    <cfRule type="expression" dxfId="636" priority="18" stopIfTrue="1">
      <formula>($C1&lt;$AB$2)</formula>
    </cfRule>
  </conditionalFormatting>
  <conditionalFormatting sqref="AA367:AD367 AA370:AD370 AE1:AE307 AE309 AE311:AE1048576">
    <cfRule type="expression" dxfId="635" priority="13" stopIfTrue="1">
      <formula>($D1&gt;0)</formula>
    </cfRule>
    <cfRule type="expression" dxfId="634" priority="14" stopIfTrue="1">
      <formula>AND($D1&lt;0,$D1&gt;=$AE$2)</formula>
    </cfRule>
    <cfRule type="expression" dxfId="633" priority="15" stopIfTrue="1">
      <formula>($D1&lt;$AE$2)</formula>
    </cfRule>
  </conditionalFormatting>
  <conditionalFormatting sqref="AB367:AB369">
    <cfRule type="expression" dxfId="632" priority="10" stopIfTrue="1">
      <formula>($C367&gt;0)</formula>
    </cfRule>
    <cfRule type="expression" dxfId="631" priority="11" stopIfTrue="1">
      <formula>AND($C367&lt;0,$C367&gt;=$AB$2)</formula>
    </cfRule>
    <cfRule type="expression" dxfId="630" priority="12" stopIfTrue="1">
      <formula>($C367&lt;$AB$2)</formula>
    </cfRule>
  </conditionalFormatting>
  <conditionalFormatting sqref="AE367:AE370">
    <cfRule type="expression" dxfId="629" priority="7" stopIfTrue="1">
      <formula>($D367&gt;0)</formula>
    </cfRule>
    <cfRule type="expression" dxfId="628" priority="8" stopIfTrue="1">
      <formula>AND($D367&lt;0,$D367&gt;=$AE$2)</formula>
    </cfRule>
    <cfRule type="expression" dxfId="627" priority="9" stopIfTrue="1">
      <formula>($D367&lt;$AE$2)</formula>
    </cfRule>
  </conditionalFormatting>
  <conditionalFormatting sqref="AE308">
    <cfRule type="expression" dxfId="626" priority="4" stopIfTrue="1">
      <formula>($D308&gt;0)</formula>
    </cfRule>
    <cfRule type="expression" dxfId="625" priority="5" stopIfTrue="1">
      <formula>AND($D308&lt;0,$D308&gt;=$AE$2)</formula>
    </cfRule>
    <cfRule type="expression" dxfId="624" priority="6" stopIfTrue="1">
      <formula>($D308&lt;$AE$2)</formula>
    </cfRule>
  </conditionalFormatting>
  <conditionalFormatting sqref="AE310">
    <cfRule type="expression" dxfId="623" priority="1" stopIfTrue="1">
      <formula>($D310&gt;0)</formula>
    </cfRule>
    <cfRule type="expression" dxfId="622" priority="2" stopIfTrue="1">
      <formula>AND($D310&lt;0,$D310&gt;=$AE$2)</formula>
    </cfRule>
    <cfRule type="expression" dxfId="621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zoomScale="70" zoomScaleNormal="70" zoomScaleSheetLayoutView="75" workbookViewId="0">
      <pane ySplit="10" topLeftCell="A11" activePane="bottomLeft" state="frozen"/>
      <selection activeCell="AG27" sqref="AG27"/>
      <selection pane="bottomLeft" activeCell="W16" sqref="W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723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705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706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1.3815184059366893E-2</v>
      </c>
      <c r="D11" s="9">
        <v>1.3815184059366893E-2</v>
      </c>
      <c r="F11" s="116" t="s">
        <v>285</v>
      </c>
      <c r="G11" s="38"/>
      <c r="H11" s="81">
        <v>5967.6949999999997</v>
      </c>
      <c r="I11" s="81">
        <v>6166.6949999999997</v>
      </c>
      <c r="J11" s="81">
        <v>6166.6949999999997</v>
      </c>
      <c r="K11" s="108">
        <v>5963.7280000000001</v>
      </c>
      <c r="L11" s="108">
        <v>5963.7280000000001</v>
      </c>
      <c r="M11" s="81">
        <v>636.84500000000003</v>
      </c>
      <c r="N11" s="81">
        <v>413.24499999999989</v>
      </c>
      <c r="O11" s="81">
        <v>531.14300000000003</v>
      </c>
      <c r="P11" s="81">
        <v>419.04999999999995</v>
      </c>
      <c r="Q11" s="81">
        <v>523.654</v>
      </c>
      <c r="R11" s="81">
        <v>472.66300000000001</v>
      </c>
      <c r="S11" s="81">
        <v>535.32099999999991</v>
      </c>
      <c r="T11" s="81">
        <v>506.21600000000035</v>
      </c>
      <c r="U11" s="81">
        <v>419.86000000000013</v>
      </c>
      <c r="V11" s="81">
        <v>580.24600000000009</v>
      </c>
      <c r="W11" s="81">
        <v>423.22199999999975</v>
      </c>
      <c r="X11" s="81">
        <v>584.64999999999964</v>
      </c>
      <c r="Y11" s="81">
        <v>6046.1149999999998</v>
      </c>
      <c r="Z11" s="53"/>
      <c r="AA11" s="81">
        <v>5963.7280000000001</v>
      </c>
      <c r="AB11" s="82">
        <v>82.39</v>
      </c>
      <c r="AC11" s="53"/>
      <c r="AD11" s="81">
        <v>5963.7280000000001</v>
      </c>
      <c r="AE11" s="82">
        <v>82.39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6.954328332699781E-3</v>
      </c>
      <c r="D12" s="9">
        <v>6.954328332699781E-3</v>
      </c>
      <c r="F12" s="116" t="s">
        <v>286</v>
      </c>
      <c r="G12" s="38"/>
      <c r="H12" s="81">
        <v>4576.7820000000002</v>
      </c>
      <c r="I12" s="81">
        <v>5571.4930000000004</v>
      </c>
      <c r="J12" s="81">
        <v>5571.4930000000004</v>
      </c>
      <c r="K12" s="108">
        <v>5429.7120000000004</v>
      </c>
      <c r="L12" s="108">
        <v>5429.7120000000004</v>
      </c>
      <c r="M12" s="81">
        <v>244.19399999999999</v>
      </c>
      <c r="N12" s="81">
        <v>486.44900000000007</v>
      </c>
      <c r="O12" s="81">
        <v>515.91499999999996</v>
      </c>
      <c r="P12" s="81">
        <v>541.04700000000003</v>
      </c>
      <c r="Q12" s="81">
        <v>483.76400000000012</v>
      </c>
      <c r="R12" s="81">
        <v>488.17399999999998</v>
      </c>
      <c r="S12" s="81">
        <v>425.76800000000003</v>
      </c>
      <c r="T12" s="81">
        <v>486.34400000000005</v>
      </c>
      <c r="U12" s="81">
        <v>490.49199999999973</v>
      </c>
      <c r="V12" s="81">
        <v>395.17500000000018</v>
      </c>
      <c r="W12" s="81">
        <v>519.76400000000012</v>
      </c>
      <c r="X12" s="81">
        <v>390.39099999999962</v>
      </c>
      <c r="Y12" s="81">
        <v>5467.4769999999999</v>
      </c>
      <c r="Z12" s="53"/>
      <c r="AA12" s="81">
        <v>5429.7120000000004</v>
      </c>
      <c r="AB12" s="82">
        <v>37.76</v>
      </c>
      <c r="AC12" s="53"/>
      <c r="AD12" s="81">
        <v>5429.7120000000004</v>
      </c>
      <c r="AE12" s="82">
        <v>37.76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-7.3412747389876951E-2</v>
      </c>
      <c r="D14" s="9">
        <v>-7.3412747389876951E-2</v>
      </c>
      <c r="F14" s="116" t="s">
        <v>288</v>
      </c>
      <c r="G14" s="38"/>
      <c r="H14" s="81">
        <v>2558.3539999999998</v>
      </c>
      <c r="I14" s="81">
        <v>1869.3510000000001</v>
      </c>
      <c r="J14" s="81">
        <v>1869.3510000000001</v>
      </c>
      <c r="K14" s="108">
        <v>1904.029</v>
      </c>
      <c r="L14" s="108">
        <v>1904.029</v>
      </c>
      <c r="M14" s="81">
        <v>189.435</v>
      </c>
      <c r="N14" s="81">
        <v>160.94999999999999</v>
      </c>
      <c r="O14" s="81">
        <v>124.85300000000001</v>
      </c>
      <c r="P14" s="81">
        <v>136.762</v>
      </c>
      <c r="Q14" s="81">
        <v>143.30600000000004</v>
      </c>
      <c r="R14" s="81">
        <v>130.39299999999992</v>
      </c>
      <c r="S14" s="81">
        <v>137.1400000000001</v>
      </c>
      <c r="T14" s="81">
        <v>137.11099999999999</v>
      </c>
      <c r="U14" s="81">
        <v>143.86999999999989</v>
      </c>
      <c r="V14" s="81">
        <v>144.55600000000004</v>
      </c>
      <c r="W14" s="81">
        <v>150.423</v>
      </c>
      <c r="X14" s="81">
        <v>165.452</v>
      </c>
      <c r="Y14" s="81">
        <v>1764.251</v>
      </c>
      <c r="Z14" s="53"/>
      <c r="AA14" s="81">
        <v>1904.0289999999998</v>
      </c>
      <c r="AB14" s="82">
        <v>-139.78</v>
      </c>
      <c r="AC14" s="53"/>
      <c r="AD14" s="81">
        <v>1904.0289999999998</v>
      </c>
      <c r="AE14" s="82">
        <v>-139.78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-0.87255611875452577</v>
      </c>
      <c r="D15" s="9">
        <v>-0.87255611875452577</v>
      </c>
      <c r="F15" s="116" t="s">
        <v>289</v>
      </c>
      <c r="G15" s="38"/>
      <c r="H15" s="81">
        <v>3.8180000000000001</v>
      </c>
      <c r="I15" s="81">
        <v>2.976</v>
      </c>
      <c r="J15" s="81">
        <v>2.976</v>
      </c>
      <c r="K15" s="108">
        <v>2.762</v>
      </c>
      <c r="L15" s="108">
        <v>2.762</v>
      </c>
      <c r="M15" s="81">
        <v>-0.52700000000000002</v>
      </c>
      <c r="N15" s="81">
        <v>0.59000000000000008</v>
      </c>
      <c r="O15" s="81">
        <v>3.0000000000000041E-2</v>
      </c>
      <c r="P15" s="81">
        <v>2.8999999999999901E-2</v>
      </c>
      <c r="Q15" s="81">
        <v>0.03</v>
      </c>
      <c r="R15" s="81">
        <v>2.7999999999999997E-2</v>
      </c>
      <c r="S15" s="81">
        <v>2.8999999999999998E-2</v>
      </c>
      <c r="T15" s="81">
        <v>0.03</v>
      </c>
      <c r="U15" s="81">
        <v>2.8000000000000025E-2</v>
      </c>
      <c r="V15" s="81">
        <v>2.899999999999997E-2</v>
      </c>
      <c r="W15" s="81">
        <v>2.8000000000000025E-2</v>
      </c>
      <c r="X15" s="81">
        <v>2.9999999999999971E-2</v>
      </c>
      <c r="Y15" s="81">
        <v>0.35399999999999998</v>
      </c>
      <c r="Z15" s="53"/>
      <c r="AA15" s="81">
        <v>2.762</v>
      </c>
      <c r="AB15" s="82">
        <v>-2.41</v>
      </c>
      <c r="AC15" s="53"/>
      <c r="AD15" s="81">
        <v>2.762</v>
      </c>
      <c r="AE15" s="82">
        <v>-2.41</v>
      </c>
    </row>
    <row r="16" spans="1:31" ht="18" customHeight="1" collapsed="1" x14ac:dyDescent="0.2">
      <c r="A16" s="52" t="s">
        <v>6</v>
      </c>
      <c r="B16" s="52" t="s">
        <v>210</v>
      </c>
      <c r="C16" s="9">
        <v>-1.6638632363064735E-3</v>
      </c>
      <c r="D16" s="9">
        <v>-1.6638632363064735E-3</v>
      </c>
      <c r="E16" s="27"/>
      <c r="F16" s="73" t="s">
        <v>290</v>
      </c>
      <c r="G16" s="38"/>
      <c r="H16" s="83">
        <v>13106.781999999999</v>
      </c>
      <c r="I16" s="83">
        <v>13610.65</v>
      </c>
      <c r="J16" s="83">
        <v>13610.65</v>
      </c>
      <c r="K16" s="108">
        <v>13300.371999999999</v>
      </c>
      <c r="L16" s="108">
        <v>13300.371999999999</v>
      </c>
      <c r="M16" s="83">
        <v>1069.9590000000001</v>
      </c>
      <c r="N16" s="83">
        <v>1061.2439999999999</v>
      </c>
      <c r="O16" s="83">
        <v>1171.9079999999999</v>
      </c>
      <c r="P16" s="83">
        <v>1096.8990000000003</v>
      </c>
      <c r="Q16" s="83">
        <v>1150.7659999999996</v>
      </c>
      <c r="R16" s="83">
        <v>1091.2690000000002</v>
      </c>
      <c r="S16" s="83">
        <v>1098.2699999999995</v>
      </c>
      <c r="T16" s="83">
        <v>1129.7130000000006</v>
      </c>
      <c r="U16" s="83">
        <v>1054.25</v>
      </c>
      <c r="V16" s="83">
        <v>1120.0059999999994</v>
      </c>
      <c r="W16" s="83">
        <v>1093.4369999999999</v>
      </c>
      <c r="X16" s="83">
        <v>1140.523000000001</v>
      </c>
      <c r="Y16" s="83">
        <v>13278.244000000001</v>
      </c>
      <c r="AA16" s="83">
        <v>13300.371999999998</v>
      </c>
      <c r="AB16" s="82">
        <v>-22.13</v>
      </c>
      <c r="AD16" s="83">
        <v>13300.371999999998</v>
      </c>
      <c r="AE16" s="82">
        <v>-22.13</v>
      </c>
    </row>
    <row r="17" spans="1:33" ht="18" customHeight="1" x14ac:dyDescent="0.2">
      <c r="A17" s="52" t="s">
        <v>6</v>
      </c>
      <c r="B17" s="52" t="s">
        <v>38</v>
      </c>
      <c r="C17" s="9">
        <v>-5.2484234341815081E-2</v>
      </c>
      <c r="D17" s="9">
        <v>-5.2484234341815081E-2</v>
      </c>
      <c r="F17" s="73" t="s">
        <v>291</v>
      </c>
      <c r="G17" s="38"/>
      <c r="H17" s="83">
        <v>1718.279</v>
      </c>
      <c r="I17" s="83">
        <v>1665.336</v>
      </c>
      <c r="J17" s="83">
        <v>1665.336</v>
      </c>
      <c r="K17" s="108">
        <v>1716.7059999999999</v>
      </c>
      <c r="L17" s="108">
        <v>1716.7059999999999</v>
      </c>
      <c r="M17" s="83">
        <v>222.619</v>
      </c>
      <c r="N17" s="83">
        <v>344.97199999999998</v>
      </c>
      <c r="O17" s="83">
        <v>101.23400000000004</v>
      </c>
      <c r="P17" s="83">
        <v>85.900999999999954</v>
      </c>
      <c r="Q17" s="83">
        <v>67.812000000000012</v>
      </c>
      <c r="R17" s="83">
        <v>86.134000000000015</v>
      </c>
      <c r="S17" s="83">
        <v>78.779999999999973</v>
      </c>
      <c r="T17" s="83">
        <v>67.111000000000104</v>
      </c>
      <c r="U17" s="83">
        <v>130.8889999999999</v>
      </c>
      <c r="V17" s="83">
        <v>173.69100000000003</v>
      </c>
      <c r="W17" s="83">
        <v>137.21100000000001</v>
      </c>
      <c r="X17" s="83">
        <v>130.25099999999998</v>
      </c>
      <c r="Y17" s="83">
        <v>1626.605</v>
      </c>
      <c r="AA17" s="83">
        <v>1716.7059999999999</v>
      </c>
      <c r="AB17" s="82">
        <v>-90.1</v>
      </c>
      <c r="AD17" s="83">
        <v>1716.7059999999999</v>
      </c>
      <c r="AE17" s="82">
        <v>-90.1</v>
      </c>
    </row>
    <row r="18" spans="1:33" s="25" customFormat="1" ht="18" customHeight="1" x14ac:dyDescent="0.2">
      <c r="A18" s="54"/>
      <c r="B18" s="54"/>
      <c r="C18" s="9">
        <v>-7.4734911811738611E-3</v>
      </c>
      <c r="D18" s="9">
        <v>-7.4734911811738611E-3</v>
      </c>
      <c r="E18" s="26"/>
      <c r="F18" s="308" t="s">
        <v>224</v>
      </c>
      <c r="G18" s="38"/>
      <c r="H18" s="309">
        <v>14825.061</v>
      </c>
      <c r="I18" s="309">
        <v>15275.985999999999</v>
      </c>
      <c r="J18" s="309">
        <v>15275.985999999999</v>
      </c>
      <c r="K18" s="130">
        <v>15017.078</v>
      </c>
      <c r="L18" s="130">
        <v>15017.078</v>
      </c>
      <c r="M18" s="309">
        <v>1292.578</v>
      </c>
      <c r="N18" s="309">
        <v>1406.2159999999999</v>
      </c>
      <c r="O18" s="309">
        <v>1273.1419999999998</v>
      </c>
      <c r="P18" s="309">
        <v>1182.8000000000002</v>
      </c>
      <c r="Q18" s="309">
        <v>1218.5779999999995</v>
      </c>
      <c r="R18" s="309">
        <v>1177.4030000000002</v>
      </c>
      <c r="S18" s="309">
        <v>1177.0499999999995</v>
      </c>
      <c r="T18" s="309">
        <v>1196.8240000000008</v>
      </c>
      <c r="U18" s="309">
        <v>1185.1389999999999</v>
      </c>
      <c r="V18" s="309">
        <v>1293.6969999999994</v>
      </c>
      <c r="W18" s="309">
        <v>1230.6479999999999</v>
      </c>
      <c r="X18" s="309">
        <v>1270.774000000001</v>
      </c>
      <c r="Y18" s="309">
        <v>14904.849</v>
      </c>
      <c r="Z18" s="26"/>
      <c r="AA18" s="309">
        <v>15017.078</v>
      </c>
      <c r="AB18" s="82">
        <v>-112.23</v>
      </c>
      <c r="AD18" s="309">
        <v>15017.078</v>
      </c>
      <c r="AE18" s="82">
        <v>-112.23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-0.1406328073911367</v>
      </c>
      <c r="D20" s="20">
        <v>-0.1406328073911367</v>
      </c>
      <c r="F20" s="148" t="s">
        <v>340</v>
      </c>
      <c r="G20" s="38"/>
      <c r="H20" s="150">
        <v>5236.7529999999997</v>
      </c>
      <c r="I20" s="150">
        <v>5175.1030000000001</v>
      </c>
      <c r="J20" s="150">
        <v>5175.1030000000001</v>
      </c>
      <c r="K20" s="151">
        <v>5963.9</v>
      </c>
      <c r="L20" s="151">
        <v>5963.9</v>
      </c>
      <c r="M20" s="150">
        <v>350.83100000000002</v>
      </c>
      <c r="N20" s="150">
        <v>248.02099999999996</v>
      </c>
      <c r="O20" s="150">
        <v>195.24900000000002</v>
      </c>
      <c r="P20" s="150">
        <v>83.586000000000013</v>
      </c>
      <c r="Q20" s="150">
        <v>342.50400000000002</v>
      </c>
      <c r="R20" s="150">
        <v>373.78199999999993</v>
      </c>
      <c r="S20" s="150">
        <v>564.96</v>
      </c>
      <c r="T20" s="150">
        <v>313.71000000000004</v>
      </c>
      <c r="U20" s="150">
        <v>718.4989999999998</v>
      </c>
      <c r="V20" s="150">
        <v>555.57300000000032</v>
      </c>
      <c r="W20" s="150">
        <v>699.71599999999944</v>
      </c>
      <c r="X20" s="150">
        <v>678.75300000000061</v>
      </c>
      <c r="Y20" s="150">
        <v>5125.1840000000002</v>
      </c>
      <c r="Z20" s="26"/>
      <c r="AA20" s="150">
        <v>5963.8999999999987</v>
      </c>
      <c r="AB20" s="82">
        <v>-838.72</v>
      </c>
      <c r="AC20" s="56"/>
      <c r="AD20" s="150">
        <v>5963.8999999999987</v>
      </c>
      <c r="AE20" s="82">
        <v>-838.72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4.9621380846325169E-2</v>
      </c>
      <c r="D22" s="9">
        <v>4.9621380846325169E-2</v>
      </c>
      <c r="F22" s="73" t="s">
        <v>341</v>
      </c>
      <c r="G22" s="38"/>
      <c r="H22" s="83">
        <v>210.93199999999999</v>
      </c>
      <c r="I22" s="83">
        <v>234.607</v>
      </c>
      <c r="J22" s="83">
        <v>234.607</v>
      </c>
      <c r="K22" s="108">
        <v>224.5</v>
      </c>
      <c r="L22" s="108">
        <v>224.5</v>
      </c>
      <c r="M22" s="83">
        <v>27.094999999999999</v>
      </c>
      <c r="N22" s="83">
        <v>24.667000000000002</v>
      </c>
      <c r="O22" s="83">
        <v>13.518000000000001</v>
      </c>
      <c r="P22" s="83">
        <v>13.301000000000002</v>
      </c>
      <c r="Q22" s="83">
        <v>18.046999999999997</v>
      </c>
      <c r="R22" s="83">
        <v>17.361000000000004</v>
      </c>
      <c r="S22" s="83">
        <v>6.5169999999999959</v>
      </c>
      <c r="T22" s="83">
        <v>11.740000000000009</v>
      </c>
      <c r="U22" s="83">
        <v>18.22</v>
      </c>
      <c r="V22" s="83">
        <v>25.294999999999987</v>
      </c>
      <c r="W22" s="83">
        <v>26.021999999999991</v>
      </c>
      <c r="X22" s="83">
        <v>33.861000000000018</v>
      </c>
      <c r="Y22" s="83">
        <v>235.64400000000001</v>
      </c>
      <c r="AA22" s="83">
        <v>224.5</v>
      </c>
      <c r="AB22" s="82">
        <v>11.14</v>
      </c>
      <c r="AC22" s="56"/>
      <c r="AD22" s="83">
        <v>224.5</v>
      </c>
      <c r="AE22" s="82">
        <v>11.14</v>
      </c>
    </row>
    <row r="23" spans="1:33" ht="18" customHeight="1" x14ac:dyDescent="0.2">
      <c r="A23" s="52" t="s">
        <v>315</v>
      </c>
      <c r="B23" s="52" t="s">
        <v>123</v>
      </c>
      <c r="C23" s="9">
        <v>-5.5612610692347943E-2</v>
      </c>
      <c r="D23" s="9">
        <v>-5.5612610692347943E-2</v>
      </c>
      <c r="F23" s="73" t="s">
        <v>342</v>
      </c>
      <c r="G23" s="38"/>
      <c r="H23" s="83">
        <v>46.706000000000003</v>
      </c>
      <c r="I23" s="83">
        <v>54.064999999999998</v>
      </c>
      <c r="J23" s="83">
        <v>54.064999999999998</v>
      </c>
      <c r="K23" s="108">
        <v>51.606999999999999</v>
      </c>
      <c r="L23" s="108">
        <v>51.606999999999999</v>
      </c>
      <c r="M23" s="83">
        <v>5.6070000000000002</v>
      </c>
      <c r="N23" s="83">
        <v>5.214999999999999</v>
      </c>
      <c r="O23" s="83">
        <v>1.1370000000000005</v>
      </c>
      <c r="P23" s="83">
        <v>1.3209999999999997</v>
      </c>
      <c r="Q23" s="83">
        <v>2.011000000000001</v>
      </c>
      <c r="R23" s="83">
        <v>4.0410000000000004</v>
      </c>
      <c r="S23" s="83">
        <v>1.157</v>
      </c>
      <c r="T23" s="83">
        <v>3.5139999999999993</v>
      </c>
      <c r="U23" s="83">
        <v>5.0139999999999993</v>
      </c>
      <c r="V23" s="83">
        <v>7.4220000000000006</v>
      </c>
      <c r="W23" s="83">
        <v>6.4960000000000022</v>
      </c>
      <c r="X23" s="83">
        <v>5.7979999999999947</v>
      </c>
      <c r="Y23" s="83">
        <v>48.732999999999997</v>
      </c>
      <c r="AA23" s="83">
        <v>51.606999999999999</v>
      </c>
      <c r="AB23" s="82">
        <v>-2.87</v>
      </c>
      <c r="AC23" s="56"/>
      <c r="AD23" s="83">
        <v>51.606999999999999</v>
      </c>
      <c r="AE23" s="82">
        <v>-2.87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1.4845779210686973E-2</v>
      </c>
      <c r="D24" s="69">
        <v>1.4845779210686973E-2</v>
      </c>
      <c r="E24" s="53"/>
      <c r="F24" s="116" t="s">
        <v>343</v>
      </c>
      <c r="G24" s="38"/>
      <c r="H24" s="81">
        <v>1143.5609999999999</v>
      </c>
      <c r="I24" s="81">
        <v>1357.7339999999999</v>
      </c>
      <c r="J24" s="81">
        <v>1357.7339999999999</v>
      </c>
      <c r="K24" s="81">
        <v>1608.538</v>
      </c>
      <c r="L24" s="81">
        <v>1608.538</v>
      </c>
      <c r="M24" s="81">
        <v>204.655</v>
      </c>
      <c r="N24" s="81">
        <v>142.82000000000002</v>
      </c>
      <c r="O24" s="81">
        <v>93.87299999999999</v>
      </c>
      <c r="P24" s="81">
        <v>44.716999999999985</v>
      </c>
      <c r="Q24" s="81">
        <v>130.267</v>
      </c>
      <c r="R24" s="81">
        <v>148.423</v>
      </c>
      <c r="S24" s="81">
        <v>83.168999999999983</v>
      </c>
      <c r="T24" s="81">
        <v>109.43200000000002</v>
      </c>
      <c r="U24" s="81">
        <v>184.89499999999998</v>
      </c>
      <c r="V24" s="81">
        <v>192.01199999999994</v>
      </c>
      <c r="W24" s="81">
        <v>124.40700000000015</v>
      </c>
      <c r="X24" s="81">
        <v>173.74299999999994</v>
      </c>
      <c r="Y24" s="81">
        <v>1632.413</v>
      </c>
      <c r="AA24" s="81">
        <v>1608.5379999999998</v>
      </c>
      <c r="AB24" s="85">
        <v>23.88</v>
      </c>
      <c r="AC24" s="53"/>
      <c r="AD24" s="81">
        <v>1608.5379999999998</v>
      </c>
      <c r="AE24" s="85">
        <v>23.88</v>
      </c>
    </row>
    <row r="25" spans="1:33" ht="18" customHeight="1" collapsed="1" x14ac:dyDescent="0.2">
      <c r="A25" s="54"/>
      <c r="B25" s="54"/>
      <c r="C25" s="9">
        <v>9.6447845348368907E-2</v>
      </c>
      <c r="D25" s="9">
        <v>9.6447845348368907E-2</v>
      </c>
      <c r="F25" s="73" t="s">
        <v>385</v>
      </c>
      <c r="G25" s="38"/>
      <c r="H25" s="83">
        <v>918.20499999999993</v>
      </c>
      <c r="I25" s="83">
        <v>1056.8799999999999</v>
      </c>
      <c r="J25" s="83">
        <v>1056.8799999999999</v>
      </c>
      <c r="K25" s="108">
        <v>1241.5</v>
      </c>
      <c r="L25" s="108">
        <v>1241.5</v>
      </c>
      <c r="M25" s="83">
        <v>181.447</v>
      </c>
      <c r="N25" s="83">
        <v>122.92300000000003</v>
      </c>
      <c r="O25" s="83">
        <v>84.644999999999982</v>
      </c>
      <c r="P25" s="83">
        <v>36.429999999999986</v>
      </c>
      <c r="Q25" s="83">
        <v>107.143</v>
      </c>
      <c r="R25" s="83">
        <v>131.89400000000001</v>
      </c>
      <c r="S25" s="83">
        <v>73.121999999999986</v>
      </c>
      <c r="T25" s="83">
        <v>75.727000000000032</v>
      </c>
      <c r="U25" s="83">
        <v>165.55299999999997</v>
      </c>
      <c r="V25" s="83">
        <v>155.71499999999995</v>
      </c>
      <c r="W25" s="83">
        <v>86.107000000000156</v>
      </c>
      <c r="X25" s="83">
        <v>140.53199999999993</v>
      </c>
      <c r="Y25" s="83">
        <v>1361.2380000000001</v>
      </c>
      <c r="AA25" s="83">
        <v>1241.5</v>
      </c>
      <c r="AB25" s="82">
        <v>119.74</v>
      </c>
      <c r="AC25" s="56"/>
      <c r="AD25" s="83">
        <v>1241.5</v>
      </c>
      <c r="AE25" s="82">
        <v>119.74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1.0084033613445378</v>
      </c>
      <c r="D26" s="9">
        <v>1.0084033613445378</v>
      </c>
      <c r="F26" s="73" t="s">
        <v>345</v>
      </c>
      <c r="G26" s="38"/>
      <c r="H26" s="83">
        <v>44.588999999999999</v>
      </c>
      <c r="I26" s="83">
        <v>4.4630000000000001</v>
      </c>
      <c r="J26" s="83">
        <v>4.4630000000000001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0.23799999999999999</v>
      </c>
      <c r="V26" s="83">
        <v>0</v>
      </c>
      <c r="W26" s="83">
        <v>0</v>
      </c>
      <c r="X26" s="83">
        <v>0</v>
      </c>
      <c r="Y26" s="83">
        <v>0.23799999999999999</v>
      </c>
      <c r="AA26" s="83">
        <v>0</v>
      </c>
      <c r="AB26" s="82">
        <v>0.24</v>
      </c>
      <c r="AC26" s="56"/>
      <c r="AD26" s="83">
        <v>0</v>
      </c>
      <c r="AE26" s="82">
        <v>0.24</v>
      </c>
    </row>
    <row r="27" spans="1:33" ht="18" customHeight="1" x14ac:dyDescent="0.2">
      <c r="A27" s="52" t="s">
        <v>315</v>
      </c>
      <c r="B27" s="52" t="s">
        <v>346</v>
      </c>
      <c r="C27" s="9">
        <v>-0.19962856126763345</v>
      </c>
      <c r="D27" s="9">
        <v>-0.19962856126763345</v>
      </c>
      <c r="F27" s="73" t="s">
        <v>347</v>
      </c>
      <c r="G27" s="38"/>
      <c r="H27" s="83">
        <v>307.60000000000002</v>
      </c>
      <c r="I27" s="83">
        <v>259.274</v>
      </c>
      <c r="J27" s="83">
        <v>259.274</v>
      </c>
      <c r="K27" s="108">
        <v>253.07</v>
      </c>
      <c r="L27" s="108">
        <v>253.07</v>
      </c>
      <c r="M27" s="83">
        <v>29.027999999999999</v>
      </c>
      <c r="N27" s="83">
        <v>16.414999999999999</v>
      </c>
      <c r="O27" s="83">
        <v>18.381</v>
      </c>
      <c r="P27" s="83">
        <v>4.5220000000000056</v>
      </c>
      <c r="Q27" s="83">
        <v>14.802999999999997</v>
      </c>
      <c r="R27" s="83">
        <v>26.069000000000003</v>
      </c>
      <c r="S27" s="83">
        <v>17.430999999999997</v>
      </c>
      <c r="T27" s="83">
        <v>4.1800000000000068</v>
      </c>
      <c r="U27" s="83">
        <v>7.0430000000000064</v>
      </c>
      <c r="V27" s="83">
        <v>25.434999999999974</v>
      </c>
      <c r="W27" s="83">
        <v>24.697000000000003</v>
      </c>
      <c r="X27" s="83">
        <v>14.542000000000002</v>
      </c>
      <c r="Y27" s="83">
        <v>202.54599999999999</v>
      </c>
      <c r="AA27" s="83">
        <v>253.07000000000002</v>
      </c>
      <c r="AB27" s="82">
        <v>-50.52</v>
      </c>
      <c r="AC27" s="56"/>
      <c r="AD27" s="83">
        <v>253.07000000000002</v>
      </c>
      <c r="AE27" s="82">
        <v>-50.52</v>
      </c>
    </row>
    <row r="28" spans="1:33" ht="18" customHeight="1" x14ac:dyDescent="0.2">
      <c r="A28" s="52" t="s">
        <v>315</v>
      </c>
      <c r="B28" s="52" t="s">
        <v>349</v>
      </c>
      <c r="C28" s="9">
        <v>1</v>
      </c>
      <c r="D28" s="9">
        <v>1</v>
      </c>
      <c r="F28" s="73" t="s">
        <v>350</v>
      </c>
      <c r="G28" s="38"/>
      <c r="H28" s="83">
        <v>8.3079999999999998</v>
      </c>
      <c r="I28" s="83">
        <v>17.433</v>
      </c>
      <c r="J28" s="83">
        <v>17.433</v>
      </c>
      <c r="K28" s="108">
        <v>0</v>
      </c>
      <c r="L28" s="108">
        <v>0</v>
      </c>
      <c r="M28" s="83">
        <v>0.83099999999999996</v>
      </c>
      <c r="N28" s="83">
        <v>3.8690000000000002</v>
      </c>
      <c r="O28" s="83">
        <v>4.7250000000000005</v>
      </c>
      <c r="P28" s="83">
        <v>3.8949999999999996</v>
      </c>
      <c r="Q28" s="83">
        <v>3.6490000000000009</v>
      </c>
      <c r="R28" s="83">
        <v>5.0869999999999997</v>
      </c>
      <c r="S28" s="83">
        <v>0</v>
      </c>
      <c r="T28" s="83">
        <v>0.39000000000000057</v>
      </c>
      <c r="U28" s="83">
        <v>0.125</v>
      </c>
      <c r="V28" s="83">
        <v>0.91799999999999926</v>
      </c>
      <c r="W28" s="83">
        <v>4.3960000000000008</v>
      </c>
      <c r="X28" s="83">
        <v>0.71499999999999986</v>
      </c>
      <c r="Y28" s="83">
        <v>28.6</v>
      </c>
      <c r="AA28" s="83">
        <v>0</v>
      </c>
      <c r="AB28" s="82">
        <v>28.6</v>
      </c>
      <c r="AC28" s="56"/>
      <c r="AD28" s="83">
        <v>0</v>
      </c>
      <c r="AE28" s="82">
        <v>28.6</v>
      </c>
    </row>
    <row r="29" spans="1:33" ht="18" customHeight="1" x14ac:dyDescent="0.2">
      <c r="A29" s="52" t="s">
        <v>315</v>
      </c>
      <c r="B29" s="52" t="s">
        <v>351</v>
      </c>
      <c r="C29" s="9">
        <v>0.99942561746122915</v>
      </c>
      <c r="D29" s="9">
        <v>0.99942561746122915</v>
      </c>
      <c r="F29" s="73" t="s">
        <v>352</v>
      </c>
      <c r="G29" s="38"/>
      <c r="H29" s="83">
        <v>3.38</v>
      </c>
      <c r="I29" s="83">
        <v>1.5409999999999999</v>
      </c>
      <c r="J29" s="83">
        <v>1.5409999999999999</v>
      </c>
      <c r="K29" s="108">
        <v>0</v>
      </c>
      <c r="L29" s="108">
        <v>0</v>
      </c>
      <c r="M29" s="83">
        <v>0</v>
      </c>
      <c r="N29" s="83">
        <v>0</v>
      </c>
      <c r="O29" s="83">
        <v>1.2090000000000001</v>
      </c>
      <c r="P29" s="83">
        <v>0.8660000000000001</v>
      </c>
      <c r="Q29" s="83">
        <v>0</v>
      </c>
      <c r="R29" s="83">
        <v>0</v>
      </c>
      <c r="S29" s="83">
        <v>0</v>
      </c>
      <c r="T29" s="83">
        <v>3.7039999999999997</v>
      </c>
      <c r="U29" s="83">
        <v>0.40500000000000025</v>
      </c>
      <c r="V29" s="83">
        <v>0</v>
      </c>
      <c r="W29" s="83">
        <v>0.78000000000000025</v>
      </c>
      <c r="X29" s="83">
        <v>0</v>
      </c>
      <c r="Y29" s="83">
        <v>6.9640000000000004</v>
      </c>
      <c r="AA29" s="83">
        <v>0</v>
      </c>
      <c r="AB29" s="82">
        <v>6.96</v>
      </c>
      <c r="AC29" s="56"/>
      <c r="AD29" s="83">
        <v>0</v>
      </c>
      <c r="AE29" s="82">
        <v>6.96</v>
      </c>
    </row>
    <row r="30" spans="1:33" ht="18" customHeight="1" x14ac:dyDescent="0.2">
      <c r="A30" s="52" t="s">
        <v>315</v>
      </c>
      <c r="B30" s="52" t="s">
        <v>353</v>
      </c>
      <c r="C30" s="9">
        <v>-0.629</v>
      </c>
      <c r="D30" s="9">
        <v>-0.629</v>
      </c>
      <c r="F30" s="73" t="s">
        <v>437</v>
      </c>
      <c r="G30" s="38"/>
      <c r="H30" s="83">
        <v>0.81599999999999995</v>
      </c>
      <c r="I30" s="83">
        <v>1.2789999999999999</v>
      </c>
      <c r="J30" s="83">
        <v>1.2789999999999999</v>
      </c>
      <c r="K30" s="108">
        <v>30</v>
      </c>
      <c r="L30" s="108">
        <v>30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3.266</v>
      </c>
      <c r="W30" s="83">
        <v>3.8200000000000003</v>
      </c>
      <c r="X30" s="83">
        <v>4.0469999999999988</v>
      </c>
      <c r="Y30" s="83">
        <v>11.132999999999999</v>
      </c>
      <c r="AA30" s="83">
        <v>30</v>
      </c>
      <c r="AB30" s="82">
        <v>-18.87</v>
      </c>
      <c r="AC30" s="56"/>
      <c r="AD30" s="83">
        <v>30</v>
      </c>
      <c r="AE30" s="82">
        <v>-18.87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0.23400000000000001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27311868833955.84</v>
      </c>
      <c r="D32" s="9">
        <v>27311868833955.84</v>
      </c>
      <c r="F32" s="73" t="s">
        <v>356</v>
      </c>
      <c r="G32" s="38"/>
      <c r="H32" s="83">
        <v>4.5297099404706387E-13</v>
      </c>
      <c r="I32" s="83">
        <v>1.7250000000003434</v>
      </c>
      <c r="J32" s="83">
        <v>1.7250000000003434</v>
      </c>
      <c r="K32" s="108">
        <v>1.3642420526593924E-12</v>
      </c>
      <c r="L32" s="108">
        <v>1.3642420526593924E-12</v>
      </c>
      <c r="M32" s="83">
        <v>-9.170442183403793E-14</v>
      </c>
      <c r="N32" s="83">
        <v>1.9160000000001318</v>
      </c>
      <c r="O32" s="83">
        <v>1.2929999999999222</v>
      </c>
      <c r="P32" s="83">
        <v>-1.4210854715202004E-13</v>
      </c>
      <c r="Q32" s="83">
        <v>2.6800000000001489</v>
      </c>
      <c r="R32" s="83">
        <v>6.7989999999998902</v>
      </c>
      <c r="S32" s="83">
        <v>17.383999999999823</v>
      </c>
      <c r="T32" s="83">
        <v>-4.5679999999998984</v>
      </c>
      <c r="U32" s="83">
        <v>1.9895196601282805E-13</v>
      </c>
      <c r="V32" s="83">
        <v>2.0729999999999507</v>
      </c>
      <c r="W32" s="83">
        <v>4.8190000000003543</v>
      </c>
      <c r="X32" s="83">
        <v>4.8649999999996432</v>
      </c>
      <c r="Y32" s="83">
        <v>37.260999999999498</v>
      </c>
      <c r="AA32" s="83">
        <v>1.3642420526593924E-12</v>
      </c>
      <c r="AB32" s="82">
        <v>37.26</v>
      </c>
      <c r="AC32" s="56"/>
      <c r="AD32" s="83">
        <v>1.3642420526593924E-12</v>
      </c>
      <c r="AE32" s="82">
        <v>37.26</v>
      </c>
    </row>
    <row r="33" spans="1:33" s="25" customFormat="1" ht="18" customHeight="1" x14ac:dyDescent="0.2">
      <c r="A33" s="54"/>
      <c r="B33" s="54"/>
      <c r="C33" s="20">
        <v>7.3128051282934092E-2</v>
      </c>
      <c r="D33" s="20">
        <v>7.3128051282934092E-2</v>
      </c>
      <c r="F33" s="148" t="s">
        <v>386</v>
      </c>
      <c r="G33" s="38"/>
      <c r="H33" s="150">
        <v>1540.7700000000002</v>
      </c>
      <c r="I33" s="150">
        <v>1631.2670000000001</v>
      </c>
      <c r="J33" s="150">
        <v>1631.2670000000001</v>
      </c>
      <c r="K33" s="151">
        <v>1800.6770000000013</v>
      </c>
      <c r="L33" s="151">
        <v>1800.6770000000013</v>
      </c>
      <c r="M33" s="150">
        <v>244.0079999999999</v>
      </c>
      <c r="N33" s="150">
        <v>175.00500000000017</v>
      </c>
      <c r="O33" s="150">
        <v>124.9079999999999</v>
      </c>
      <c r="P33" s="150">
        <v>60.334999999999852</v>
      </c>
      <c r="Q33" s="150">
        <v>148.33300000000014</v>
      </c>
      <c r="R33" s="150">
        <v>191.25099999999989</v>
      </c>
      <c r="S33" s="150">
        <v>115.61099999999979</v>
      </c>
      <c r="T33" s="150">
        <v>94.68700000000014</v>
      </c>
      <c r="U33" s="150">
        <v>196.59800000000018</v>
      </c>
      <c r="V33" s="150">
        <v>220.12399999999985</v>
      </c>
      <c r="W33" s="150">
        <v>157.13700000000048</v>
      </c>
      <c r="X33" s="150">
        <v>204.35999999999959</v>
      </c>
      <c r="Y33" s="150">
        <v>1932.3569999999995</v>
      </c>
      <c r="Z33" s="26"/>
      <c r="AA33" s="150">
        <v>1800.6770000000013</v>
      </c>
      <c r="AB33" s="82">
        <v>131.68</v>
      </c>
      <c r="AC33" s="56"/>
      <c r="AD33" s="150">
        <v>1800.6770000000013</v>
      </c>
      <c r="AE33" s="82">
        <v>131.68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2.8481060095036799E-3</v>
      </c>
      <c r="D35" s="69">
        <v>2.8481060095036799E-3</v>
      </c>
      <c r="E35" s="53"/>
      <c r="F35" s="116" t="s">
        <v>359</v>
      </c>
      <c r="G35" s="38"/>
      <c r="H35" s="81">
        <v>69.887</v>
      </c>
      <c r="I35" s="81">
        <v>66.131</v>
      </c>
      <c r="J35" s="81">
        <v>66.131</v>
      </c>
      <c r="K35" s="81">
        <v>66.710999999999999</v>
      </c>
      <c r="L35" s="81">
        <v>66.710999999999999</v>
      </c>
      <c r="M35" s="81">
        <v>4.1859999999999999</v>
      </c>
      <c r="N35" s="81">
        <v>3.5830000000000002</v>
      </c>
      <c r="O35" s="81">
        <v>3.8100000000000005</v>
      </c>
      <c r="P35" s="81">
        <v>1.3239999999999998</v>
      </c>
      <c r="Q35" s="81">
        <v>6.0469999999999988</v>
      </c>
      <c r="R35" s="81">
        <v>6.4649999999999999</v>
      </c>
      <c r="S35" s="81">
        <v>2.4220000000000006</v>
      </c>
      <c r="T35" s="81">
        <v>9.2290000000000028</v>
      </c>
      <c r="U35" s="81">
        <v>4.2719999999999985</v>
      </c>
      <c r="V35" s="81">
        <v>5.0719999999999956</v>
      </c>
      <c r="W35" s="81">
        <v>12.911000000000001</v>
      </c>
      <c r="X35" s="81">
        <v>7.578000000000003</v>
      </c>
      <c r="Y35" s="81">
        <v>66.899000000000001</v>
      </c>
      <c r="AA35" s="81">
        <v>66.710999999999999</v>
      </c>
      <c r="AB35" s="85">
        <v>0.19</v>
      </c>
      <c r="AC35" s="53"/>
      <c r="AD35" s="81">
        <v>66.710999999999999</v>
      </c>
      <c r="AE35" s="85">
        <v>0.19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0.99864130434782605</v>
      </c>
      <c r="D36" s="69">
        <v>0.99864130434782605</v>
      </c>
      <c r="E36" s="53"/>
      <c r="F36" s="116" t="s">
        <v>360</v>
      </c>
      <c r="G36" s="38"/>
      <c r="H36" s="81">
        <v>0.26800000000000002</v>
      </c>
      <c r="I36" s="81">
        <v>3.6389999999999998</v>
      </c>
      <c r="J36" s="81">
        <v>3.6389999999999998</v>
      </c>
      <c r="K36" s="81">
        <v>0</v>
      </c>
      <c r="L36" s="81">
        <v>0</v>
      </c>
      <c r="M36" s="81">
        <v>0</v>
      </c>
      <c r="N36" s="81">
        <v>0</v>
      </c>
      <c r="O36" s="81">
        <v>4.7E-2</v>
      </c>
      <c r="P36" s="81">
        <v>0</v>
      </c>
      <c r="Q36" s="81">
        <v>0</v>
      </c>
      <c r="R36" s="81">
        <v>0</v>
      </c>
      <c r="S36" s="81">
        <v>0</v>
      </c>
      <c r="T36" s="81">
        <v>8.7000000000000008E-2</v>
      </c>
      <c r="U36" s="81">
        <v>0</v>
      </c>
      <c r="V36" s="81">
        <v>1.04</v>
      </c>
      <c r="W36" s="81">
        <v>-0.64499999999999991</v>
      </c>
      <c r="X36" s="81">
        <v>0.94299999999999995</v>
      </c>
      <c r="Y36" s="81">
        <v>1.472</v>
      </c>
      <c r="AA36" s="81">
        <v>0</v>
      </c>
      <c r="AB36" s="85">
        <v>1.47</v>
      </c>
      <c r="AC36" s="53"/>
      <c r="AD36" s="81">
        <v>0</v>
      </c>
      <c r="AE36" s="85">
        <v>1.47</v>
      </c>
    </row>
    <row r="37" spans="1:33" ht="18" customHeight="1" collapsed="1" x14ac:dyDescent="0.2">
      <c r="A37" s="54"/>
      <c r="B37" s="54"/>
      <c r="C37" s="9">
        <v>2.4883452504084785E-2</v>
      </c>
      <c r="D37" s="9">
        <v>2.4883452504084785E-2</v>
      </c>
      <c r="F37" s="73" t="s">
        <v>328</v>
      </c>
      <c r="G37" s="38"/>
      <c r="H37" s="83">
        <v>70.155000000000001</v>
      </c>
      <c r="I37" s="83">
        <v>69.77</v>
      </c>
      <c r="J37" s="83">
        <v>69.77</v>
      </c>
      <c r="K37" s="108">
        <v>66.710999999999999</v>
      </c>
      <c r="L37" s="108">
        <v>66.710999999999999</v>
      </c>
      <c r="M37" s="83">
        <v>4.1859999999999999</v>
      </c>
      <c r="N37" s="83">
        <v>3.5830000000000002</v>
      </c>
      <c r="O37" s="83">
        <v>3.8570000000000007</v>
      </c>
      <c r="P37" s="83">
        <v>1.3239999999999998</v>
      </c>
      <c r="Q37" s="83">
        <v>6.0469999999999988</v>
      </c>
      <c r="R37" s="83">
        <v>6.4649999999999999</v>
      </c>
      <c r="S37" s="83">
        <v>2.4220000000000006</v>
      </c>
      <c r="T37" s="83">
        <v>9.3160000000000025</v>
      </c>
      <c r="U37" s="83">
        <v>4.2719999999999985</v>
      </c>
      <c r="V37" s="83">
        <v>6.1119999999999957</v>
      </c>
      <c r="W37" s="83">
        <v>12.266000000000002</v>
      </c>
      <c r="X37" s="83">
        <v>8.5210000000000026</v>
      </c>
      <c r="Y37" s="83">
        <v>68.370999999999995</v>
      </c>
      <c r="AA37" s="83">
        <v>66.710999999999999</v>
      </c>
      <c r="AB37" s="82">
        <v>1.66</v>
      </c>
      <c r="AC37" s="56"/>
      <c r="AD37" s="83">
        <v>66.710999999999999</v>
      </c>
      <c r="AE37" s="82">
        <v>1.66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-0.33566006789487735</v>
      </c>
      <c r="D38" s="69">
        <v>-0.33566006789487735</v>
      </c>
      <c r="E38" s="53"/>
      <c r="F38" s="116" t="s">
        <v>357</v>
      </c>
      <c r="G38" s="38"/>
      <c r="H38" s="81">
        <v>188.23099999999999</v>
      </c>
      <c r="I38" s="81">
        <v>289.77300000000002</v>
      </c>
      <c r="J38" s="81">
        <v>289.77300000000002</v>
      </c>
      <c r="K38" s="81">
        <v>367.03800000000001</v>
      </c>
      <c r="L38" s="81">
        <v>367.03800000000001</v>
      </c>
      <c r="M38" s="81">
        <v>22.605</v>
      </c>
      <c r="N38" s="81">
        <v>19.337</v>
      </c>
      <c r="O38" s="81">
        <v>17.496000000000002</v>
      </c>
      <c r="P38" s="81">
        <v>0</v>
      </c>
      <c r="Q38" s="81">
        <v>23.000999999999991</v>
      </c>
      <c r="R38" s="81">
        <v>16.529000000000011</v>
      </c>
      <c r="S38" s="81">
        <v>10.046999999999997</v>
      </c>
      <c r="T38" s="81">
        <v>31.637999999999991</v>
      </c>
      <c r="U38" s="81">
        <v>15.728000000000009</v>
      </c>
      <c r="V38" s="81">
        <v>36.075999999999993</v>
      </c>
      <c r="W38" s="81">
        <v>24.444999999999993</v>
      </c>
      <c r="X38" s="81">
        <v>26.932000000000016</v>
      </c>
      <c r="Y38" s="81">
        <v>243.834</v>
      </c>
      <c r="AA38" s="81">
        <v>367.03800000000001</v>
      </c>
      <c r="AB38" s="85">
        <v>-123.2</v>
      </c>
      <c r="AC38" s="53"/>
      <c r="AD38" s="81">
        <v>367.03800000000001</v>
      </c>
      <c r="AE38" s="85">
        <v>-123.2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0.99996342489301782</v>
      </c>
      <c r="D39" s="69">
        <v>0.99996342489301782</v>
      </c>
      <c r="E39" s="53"/>
      <c r="F39" s="116" t="s">
        <v>358</v>
      </c>
      <c r="G39" s="38"/>
      <c r="H39" s="81">
        <v>37.125</v>
      </c>
      <c r="I39" s="81">
        <v>11.081</v>
      </c>
      <c r="J39" s="81">
        <v>11.081</v>
      </c>
      <c r="K39" s="81">
        <v>0</v>
      </c>
      <c r="L39" s="81">
        <v>0</v>
      </c>
      <c r="M39" s="81">
        <v>0.60299999999999998</v>
      </c>
      <c r="N39" s="81">
        <v>0.56000000000000005</v>
      </c>
      <c r="O39" s="81">
        <v>-8.2680000000000007</v>
      </c>
      <c r="P39" s="81">
        <v>8.2870000000000008</v>
      </c>
      <c r="Q39" s="81">
        <v>0.12299999999999955</v>
      </c>
      <c r="R39" s="81">
        <v>0</v>
      </c>
      <c r="S39" s="81">
        <v>0</v>
      </c>
      <c r="T39" s="81">
        <v>2.0670000000000002</v>
      </c>
      <c r="U39" s="81">
        <v>3.6139999999999999</v>
      </c>
      <c r="V39" s="81">
        <v>0.22100000000000009</v>
      </c>
      <c r="W39" s="81">
        <v>13.855</v>
      </c>
      <c r="X39" s="81">
        <v>6.2789999999999999</v>
      </c>
      <c r="Y39" s="81">
        <v>27.341000000000001</v>
      </c>
      <c r="AA39" s="81">
        <v>0</v>
      </c>
      <c r="AB39" s="85">
        <v>27.34</v>
      </c>
      <c r="AC39" s="53"/>
      <c r="AD39" s="81">
        <v>0</v>
      </c>
      <c r="AE39" s="85">
        <v>27.34</v>
      </c>
    </row>
    <row r="40" spans="1:33" ht="18" customHeight="1" collapsed="1" x14ac:dyDescent="0.2">
      <c r="A40" s="54"/>
      <c r="B40" s="54"/>
      <c r="C40" s="9">
        <v>-0.26117186776301088</v>
      </c>
      <c r="D40" s="9">
        <v>-0.26117186776301088</v>
      </c>
      <c r="F40" s="73" t="s">
        <v>327</v>
      </c>
      <c r="G40" s="38"/>
      <c r="H40" s="83">
        <v>225.35599999999999</v>
      </c>
      <c r="I40" s="83">
        <v>300.85400000000004</v>
      </c>
      <c r="J40" s="83">
        <v>300.85400000000004</v>
      </c>
      <c r="K40" s="108">
        <v>367.03800000000001</v>
      </c>
      <c r="L40" s="108">
        <v>367.03800000000001</v>
      </c>
      <c r="M40" s="83">
        <v>23.208000000000002</v>
      </c>
      <c r="N40" s="83">
        <v>19.896999999999998</v>
      </c>
      <c r="O40" s="83">
        <v>9.2280000000000015</v>
      </c>
      <c r="P40" s="83">
        <v>8.2870000000000008</v>
      </c>
      <c r="Q40" s="83">
        <v>23.123999999999992</v>
      </c>
      <c r="R40" s="83">
        <v>16.529000000000011</v>
      </c>
      <c r="S40" s="83">
        <v>10.046999999999997</v>
      </c>
      <c r="T40" s="83">
        <v>33.704999999999991</v>
      </c>
      <c r="U40" s="83">
        <v>19.342000000000009</v>
      </c>
      <c r="V40" s="83">
        <v>36.296999999999997</v>
      </c>
      <c r="W40" s="83">
        <v>38.299999999999997</v>
      </c>
      <c r="X40" s="83">
        <v>33.211000000000013</v>
      </c>
      <c r="Y40" s="83">
        <v>271.17500000000001</v>
      </c>
      <c r="AA40" s="83">
        <v>367.03800000000001</v>
      </c>
      <c r="AB40" s="82">
        <v>-95.86</v>
      </c>
      <c r="AC40" s="56"/>
      <c r="AD40" s="83">
        <v>367.03800000000001</v>
      </c>
      <c r="AE40" s="82">
        <v>-95.86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-0.27981594329063547</v>
      </c>
      <c r="D41" s="69">
        <v>-0.27981594329063547</v>
      </c>
      <c r="E41" s="53"/>
      <c r="F41" s="116" t="s">
        <v>361</v>
      </c>
      <c r="G41" s="38"/>
      <c r="H41" s="81">
        <v>28.04</v>
      </c>
      <c r="I41" s="81">
        <v>12.455</v>
      </c>
      <c r="J41" s="81">
        <v>12.455</v>
      </c>
      <c r="K41" s="81">
        <v>8.0410000000000004</v>
      </c>
      <c r="L41" s="81">
        <v>8.0410000000000004</v>
      </c>
      <c r="M41" s="81">
        <v>0.47699999999999998</v>
      </c>
      <c r="N41" s="81">
        <v>0</v>
      </c>
      <c r="O41" s="81">
        <v>0</v>
      </c>
      <c r="P41" s="81">
        <v>0</v>
      </c>
      <c r="Q41" s="81">
        <v>0</v>
      </c>
      <c r="R41" s="81">
        <v>5.3109999999999999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5.7880000000000003</v>
      </c>
      <c r="AA41" s="81">
        <v>8.0410000000000004</v>
      </c>
      <c r="AB41" s="85">
        <v>-2.25</v>
      </c>
      <c r="AC41" s="53"/>
      <c r="AD41" s="81">
        <v>8.0410000000000004</v>
      </c>
      <c r="AE41" s="85">
        <v>-2.25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0.71</v>
      </c>
      <c r="I42" s="81">
        <v>0.76300000000000001</v>
      </c>
      <c r="J42" s="81">
        <v>0.76300000000000001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-0.27981594329063547</v>
      </c>
      <c r="D43" s="9">
        <v>-0.27981594329063547</v>
      </c>
      <c r="F43" s="73" t="s">
        <v>329</v>
      </c>
      <c r="G43" s="38"/>
      <c r="H43" s="83">
        <v>28.75</v>
      </c>
      <c r="I43" s="83">
        <v>13.218</v>
      </c>
      <c r="J43" s="83">
        <v>13.218</v>
      </c>
      <c r="K43" s="108">
        <v>8.0410000000000004</v>
      </c>
      <c r="L43" s="108">
        <v>8.0410000000000004</v>
      </c>
      <c r="M43" s="83">
        <v>0.47699999999999998</v>
      </c>
      <c r="N43" s="83">
        <v>0</v>
      </c>
      <c r="O43" s="83">
        <v>0</v>
      </c>
      <c r="P43" s="83">
        <v>0</v>
      </c>
      <c r="Q43" s="83">
        <v>0</v>
      </c>
      <c r="R43" s="83">
        <v>5.3109999999999999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5.7880000000000003</v>
      </c>
      <c r="AA43" s="83">
        <v>8.0410000000000004</v>
      </c>
      <c r="AB43" s="82">
        <v>-2.25</v>
      </c>
      <c r="AC43" s="56"/>
      <c r="AD43" s="83">
        <v>8.0410000000000004</v>
      </c>
      <c r="AE43" s="82">
        <v>-2.25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113</v>
      </c>
      <c r="L44" s="81">
        <v>113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113</v>
      </c>
      <c r="AB44" s="85">
        <v>-113</v>
      </c>
      <c r="AC44" s="53"/>
      <c r="AD44" s="81">
        <v>113</v>
      </c>
      <c r="AE44" s="85">
        <v>-113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113</v>
      </c>
      <c r="L46" s="108">
        <v>113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113</v>
      </c>
      <c r="AB46" s="82">
        <v>-113</v>
      </c>
      <c r="AC46" s="56"/>
      <c r="AD46" s="83">
        <v>113</v>
      </c>
      <c r="AE46" s="82">
        <v>-113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2.448</v>
      </c>
      <c r="I47" s="81">
        <v>0.47</v>
      </c>
      <c r="J47" s="81">
        <v>0.47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3.5000000000000003E-2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2.4830000000000001</v>
      </c>
      <c r="I49" s="83">
        <v>0.47</v>
      </c>
      <c r="J49" s="83">
        <v>0.47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-0.76473788705323753</v>
      </c>
      <c r="D50" s="69">
        <v>-0.76473788705323753</v>
      </c>
      <c r="E50" s="53"/>
      <c r="F50" s="116" t="s">
        <v>366</v>
      </c>
      <c r="G50" s="38"/>
      <c r="H50" s="81">
        <v>249.51400000000001</v>
      </c>
      <c r="I50" s="81">
        <v>177.20400000000001</v>
      </c>
      <c r="J50" s="81">
        <v>177.20400000000001</v>
      </c>
      <c r="K50" s="81">
        <v>1325.173</v>
      </c>
      <c r="L50" s="81">
        <v>1325.173</v>
      </c>
      <c r="M50" s="81">
        <v>11.313000000000001</v>
      </c>
      <c r="N50" s="81">
        <v>4.2509999999999994</v>
      </c>
      <c r="O50" s="81">
        <v>9.7620000000000005</v>
      </c>
      <c r="P50" s="81">
        <v>0</v>
      </c>
      <c r="Q50" s="81">
        <v>7.4339999999999975</v>
      </c>
      <c r="R50" s="81">
        <v>10.804000000000002</v>
      </c>
      <c r="S50" s="81">
        <v>25.874000000000002</v>
      </c>
      <c r="T50" s="81">
        <v>9.6859999999999928</v>
      </c>
      <c r="U50" s="81">
        <v>33.477000000000004</v>
      </c>
      <c r="V50" s="81">
        <v>28.378999999999991</v>
      </c>
      <c r="W50" s="81">
        <v>109.60300000000001</v>
      </c>
      <c r="X50" s="81">
        <v>61.179000000000002</v>
      </c>
      <c r="Y50" s="81">
        <v>311.762</v>
      </c>
      <c r="AA50" s="81">
        <v>1325.173</v>
      </c>
      <c r="AB50" s="85">
        <v>-1013.41</v>
      </c>
      <c r="AC50" s="53"/>
      <c r="AD50" s="81">
        <v>1325.173</v>
      </c>
      <c r="AE50" s="85">
        <v>-1013.41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0.99999602213285277</v>
      </c>
      <c r="D51" s="69">
        <v>0.99999602213285277</v>
      </c>
      <c r="E51" s="53"/>
      <c r="F51" s="116" t="s">
        <v>367</v>
      </c>
      <c r="G51" s="38"/>
      <c r="H51" s="81">
        <v>622.774</v>
      </c>
      <c r="I51" s="81">
        <v>1276.8689999999999</v>
      </c>
      <c r="J51" s="81">
        <v>1276.8689999999999</v>
      </c>
      <c r="K51" s="81">
        <v>0</v>
      </c>
      <c r="L51" s="81">
        <v>0</v>
      </c>
      <c r="M51" s="81">
        <v>78.992000000000004</v>
      </c>
      <c r="N51" s="81">
        <v>18.938999999999993</v>
      </c>
      <c r="O51" s="81">
        <v>172.601</v>
      </c>
      <c r="P51" s="81">
        <v>28.867999999999995</v>
      </c>
      <c r="Q51" s="81">
        <v>28.930000000000007</v>
      </c>
      <c r="R51" s="81">
        <v>101.09800000000001</v>
      </c>
      <c r="S51" s="81">
        <v>30.466000000000008</v>
      </c>
      <c r="T51" s="81">
        <v>48.591000000000008</v>
      </c>
      <c r="U51" s="81">
        <v>64.254999999999995</v>
      </c>
      <c r="V51" s="81">
        <v>73.519999999999982</v>
      </c>
      <c r="W51" s="81">
        <v>42.23599999999999</v>
      </c>
      <c r="X51" s="81">
        <v>65.677000000000021</v>
      </c>
      <c r="Y51" s="81">
        <v>754.173</v>
      </c>
      <c r="AA51" s="81">
        <v>0</v>
      </c>
      <c r="AB51" s="85">
        <v>754.17</v>
      </c>
      <c r="AC51" s="53"/>
      <c r="AD51" s="81">
        <v>0</v>
      </c>
      <c r="AE51" s="85">
        <v>754.17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0.99997092262510545</v>
      </c>
      <c r="D52" s="69">
        <v>0.99997092262510545</v>
      </c>
      <c r="E52" s="53"/>
      <c r="F52" s="116" t="s">
        <v>368</v>
      </c>
      <c r="G52" s="38"/>
      <c r="H52" s="81">
        <v>48.795999999999999</v>
      </c>
      <c r="I52" s="81">
        <v>29.631</v>
      </c>
      <c r="J52" s="81">
        <v>29.631</v>
      </c>
      <c r="K52" s="81">
        <v>0</v>
      </c>
      <c r="L52" s="81">
        <v>0</v>
      </c>
      <c r="M52" s="81">
        <v>4.7140000000000004</v>
      </c>
      <c r="N52" s="81">
        <v>4.1069999999999993</v>
      </c>
      <c r="O52" s="81">
        <v>2.2640000000000011</v>
      </c>
      <c r="P52" s="81">
        <v>0</v>
      </c>
      <c r="Q52" s="81">
        <v>9.7749999999999986</v>
      </c>
      <c r="R52" s="81">
        <v>-1.9239999999999995</v>
      </c>
      <c r="S52" s="81">
        <v>4.2719999999999985</v>
      </c>
      <c r="T52" s="81">
        <v>1.6630000000000003</v>
      </c>
      <c r="U52" s="81">
        <v>1.9990000000000023</v>
      </c>
      <c r="V52" s="81">
        <v>1.3840000000000003</v>
      </c>
      <c r="W52" s="81">
        <v>1.2779999999999987</v>
      </c>
      <c r="X52" s="81">
        <v>4.8589999999999982</v>
      </c>
      <c r="Y52" s="81">
        <v>34.390999999999998</v>
      </c>
      <c r="AA52" s="81">
        <v>0</v>
      </c>
      <c r="AB52" s="82">
        <v>34.39</v>
      </c>
      <c r="AC52" s="53"/>
      <c r="AD52" s="81">
        <v>0</v>
      </c>
      <c r="AE52" s="82">
        <v>34.39</v>
      </c>
    </row>
    <row r="53" spans="1:34" ht="18" customHeight="1" collapsed="1" x14ac:dyDescent="0.2">
      <c r="A53" s="54"/>
      <c r="B53" s="54"/>
      <c r="C53" s="9">
        <v>-0.16967595928984366</v>
      </c>
      <c r="D53" s="9">
        <v>-0.16967595928984366</v>
      </c>
      <c r="F53" s="73" t="s">
        <v>376</v>
      </c>
      <c r="G53" s="38"/>
      <c r="H53" s="83">
        <v>921.08400000000006</v>
      </c>
      <c r="I53" s="83">
        <v>1483.704</v>
      </c>
      <c r="J53" s="83">
        <v>1483.704</v>
      </c>
      <c r="K53" s="108">
        <v>1325.173</v>
      </c>
      <c r="L53" s="108">
        <v>1325.173</v>
      </c>
      <c r="M53" s="83">
        <v>95.019000000000005</v>
      </c>
      <c r="N53" s="83">
        <v>27.29699999999999</v>
      </c>
      <c r="O53" s="83">
        <v>184.62700000000001</v>
      </c>
      <c r="P53" s="83">
        <v>28.867999999999995</v>
      </c>
      <c r="Q53" s="83">
        <v>46.139000000000003</v>
      </c>
      <c r="R53" s="83">
        <v>109.97800000000001</v>
      </c>
      <c r="S53" s="83">
        <v>60.612000000000009</v>
      </c>
      <c r="T53" s="83">
        <v>59.94</v>
      </c>
      <c r="U53" s="83">
        <v>99.730999999999995</v>
      </c>
      <c r="V53" s="83">
        <v>103.28299999999997</v>
      </c>
      <c r="W53" s="83">
        <v>153.11699999999999</v>
      </c>
      <c r="X53" s="83">
        <v>131.71500000000003</v>
      </c>
      <c r="Y53" s="83">
        <v>1100.326</v>
      </c>
      <c r="AA53" s="83">
        <v>1325.173</v>
      </c>
      <c r="AB53" s="82">
        <v>-224.85</v>
      </c>
      <c r="AC53" s="56"/>
      <c r="AD53" s="83">
        <v>1325.173</v>
      </c>
      <c r="AE53" s="82">
        <v>-224.85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-0.23101518487331932</v>
      </c>
      <c r="D55" s="20">
        <v>-0.23101518487331932</v>
      </c>
      <c r="F55" s="148" t="s">
        <v>388</v>
      </c>
      <c r="G55" s="38"/>
      <c r="H55" s="150">
        <v>1247.828</v>
      </c>
      <c r="I55" s="150">
        <v>1868.0160000000001</v>
      </c>
      <c r="J55" s="150">
        <v>1868.0160000000001</v>
      </c>
      <c r="K55" s="151">
        <v>1879.963</v>
      </c>
      <c r="L55" s="151">
        <v>1879.963</v>
      </c>
      <c r="M55" s="150">
        <v>122.89000000000001</v>
      </c>
      <c r="N55" s="150">
        <v>50.776999999999987</v>
      </c>
      <c r="O55" s="150">
        <v>197.71200000000002</v>
      </c>
      <c r="P55" s="150">
        <v>38.478999999999999</v>
      </c>
      <c r="Q55" s="150">
        <v>75.31</v>
      </c>
      <c r="R55" s="150">
        <v>138.28300000000002</v>
      </c>
      <c r="S55" s="150">
        <v>73.081000000000003</v>
      </c>
      <c r="T55" s="150">
        <v>102.96099999999998</v>
      </c>
      <c r="U55" s="150">
        <v>123.345</v>
      </c>
      <c r="V55" s="150">
        <v>145.69199999999995</v>
      </c>
      <c r="W55" s="150">
        <v>203.68299999999999</v>
      </c>
      <c r="X55" s="150">
        <v>173.44700000000006</v>
      </c>
      <c r="Y55" s="150">
        <v>1445.66</v>
      </c>
      <c r="AA55" s="150">
        <v>1879.963</v>
      </c>
      <c r="AB55" s="82">
        <v>-434.3</v>
      </c>
      <c r="AC55" s="56"/>
      <c r="AD55" s="150">
        <v>1879.963</v>
      </c>
      <c r="AE55" s="82">
        <v>-434.3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-0.42333333333333334</v>
      </c>
      <c r="D57" s="9">
        <v>-0.42333333333333334</v>
      </c>
      <c r="F57" s="73" t="s">
        <v>317</v>
      </c>
      <c r="G57" s="38"/>
      <c r="H57" s="83">
        <v>6.327</v>
      </c>
      <c r="I57" s="83">
        <v>7.0970000000000004</v>
      </c>
      <c r="J57" s="83">
        <v>7.0970000000000004</v>
      </c>
      <c r="K57" s="108">
        <v>9</v>
      </c>
      <c r="L57" s="108">
        <v>9</v>
      </c>
      <c r="M57" s="83">
        <v>1.454</v>
      </c>
      <c r="N57" s="83">
        <v>0</v>
      </c>
      <c r="O57" s="83">
        <v>0.66100000000000025</v>
      </c>
      <c r="P57" s="83">
        <v>0</v>
      </c>
      <c r="Q57" s="83">
        <v>0</v>
      </c>
      <c r="R57" s="83">
        <v>0.67199999999999971</v>
      </c>
      <c r="S57" s="83">
        <v>0.53699999999999992</v>
      </c>
      <c r="T57" s="83">
        <v>0</v>
      </c>
      <c r="U57" s="83">
        <v>0</v>
      </c>
      <c r="V57" s="83">
        <v>0</v>
      </c>
      <c r="W57" s="83">
        <v>1.2850000000000001</v>
      </c>
      <c r="X57" s="83">
        <v>0.58399999999999963</v>
      </c>
      <c r="Y57" s="83">
        <v>5.1929999999999996</v>
      </c>
      <c r="AA57" s="83">
        <v>9</v>
      </c>
      <c r="AB57" s="82">
        <v>-3.81</v>
      </c>
      <c r="AD57" s="83">
        <v>9</v>
      </c>
      <c r="AE57" s="82">
        <v>-3.81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-0.11862487750607549</v>
      </c>
      <c r="D59" s="9">
        <v>-0.11862487750607549</v>
      </c>
      <c r="E59" s="26"/>
      <c r="F59" s="308" t="s">
        <v>389</v>
      </c>
      <c r="G59" s="38"/>
      <c r="H59" s="309">
        <v>8031.6779999999999</v>
      </c>
      <c r="I59" s="309">
        <v>8681.4830000000002</v>
      </c>
      <c r="J59" s="309">
        <v>8681.4830000000002</v>
      </c>
      <c r="K59" s="130">
        <v>9653.5400000000009</v>
      </c>
      <c r="L59" s="130">
        <v>9653.5400000000009</v>
      </c>
      <c r="M59" s="309">
        <v>719.18299999999999</v>
      </c>
      <c r="N59" s="309">
        <v>473.80300000000011</v>
      </c>
      <c r="O59" s="309">
        <v>518.53</v>
      </c>
      <c r="P59" s="309">
        <v>182.39999999999986</v>
      </c>
      <c r="Q59" s="309">
        <v>566.14700000000016</v>
      </c>
      <c r="R59" s="309">
        <v>703.98799999999983</v>
      </c>
      <c r="S59" s="309">
        <v>754.18899999999985</v>
      </c>
      <c r="T59" s="309">
        <v>511.35800000000017</v>
      </c>
      <c r="U59" s="309">
        <v>1038.442</v>
      </c>
      <c r="V59" s="309">
        <v>921.38900000000012</v>
      </c>
      <c r="W59" s="309">
        <v>1061.8209999999999</v>
      </c>
      <c r="X59" s="309">
        <v>1057.1440000000002</v>
      </c>
      <c r="Y59" s="309">
        <v>8508.3940000000002</v>
      </c>
      <c r="AA59" s="309">
        <v>9653.5400000000009</v>
      </c>
      <c r="AB59" s="82">
        <v>-1145.1500000000001</v>
      </c>
      <c r="AD59" s="309">
        <v>9653.5400000000009</v>
      </c>
      <c r="AE59" s="82">
        <v>-1145.1500000000001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-5.096670055042804E-2</v>
      </c>
      <c r="D61" s="9">
        <v>-5.096670055042804E-2</v>
      </c>
      <c r="F61" s="117" t="s">
        <v>241</v>
      </c>
      <c r="G61" s="38"/>
      <c r="H61" s="296">
        <v>22856.739000000001</v>
      </c>
      <c r="I61" s="296">
        <v>23957.468999999997</v>
      </c>
      <c r="J61" s="296">
        <v>23957.468999999997</v>
      </c>
      <c r="K61" s="111">
        <v>24670.618000000002</v>
      </c>
      <c r="L61" s="111">
        <v>24670.618000000002</v>
      </c>
      <c r="M61" s="296">
        <v>2011.761</v>
      </c>
      <c r="N61" s="296">
        <v>1880.019</v>
      </c>
      <c r="O61" s="296">
        <v>1791.6719999999998</v>
      </c>
      <c r="P61" s="296">
        <v>1365.2</v>
      </c>
      <c r="Q61" s="296">
        <v>1784.7249999999997</v>
      </c>
      <c r="R61" s="296">
        <v>1881.3910000000001</v>
      </c>
      <c r="S61" s="296">
        <v>1931.2389999999994</v>
      </c>
      <c r="T61" s="296">
        <v>1708.1820000000009</v>
      </c>
      <c r="U61" s="296">
        <v>2223.5810000000001</v>
      </c>
      <c r="V61" s="296">
        <v>2215.0859999999993</v>
      </c>
      <c r="W61" s="296">
        <v>2292.4690000000001</v>
      </c>
      <c r="X61" s="296">
        <v>2327.9180000000015</v>
      </c>
      <c r="Y61" s="296">
        <v>23413.243000000002</v>
      </c>
      <c r="AA61" s="296">
        <v>24670.618000000002</v>
      </c>
      <c r="AB61" s="82">
        <v>-1257.3800000000001</v>
      </c>
      <c r="AD61" s="296">
        <v>24670.618000000002</v>
      </c>
      <c r="AE61" s="82">
        <v>-1257.3800000000001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-3.0063309352517984</v>
      </c>
      <c r="D63" s="9">
        <v>-3.0063309352517984</v>
      </c>
      <c r="E63" s="26"/>
      <c r="F63" s="126" t="s">
        <v>29</v>
      </c>
      <c r="G63" s="38"/>
      <c r="H63" s="87">
        <v>-9.8640000000000008</v>
      </c>
      <c r="I63" s="87">
        <v>34.045000000000002</v>
      </c>
      <c r="J63" s="87">
        <v>34.045000000000002</v>
      </c>
      <c r="K63" s="87">
        <v>-69.5</v>
      </c>
      <c r="L63" s="87">
        <v>-69.5</v>
      </c>
      <c r="M63" s="87">
        <v>-375.18599999999998</v>
      </c>
      <c r="N63" s="87">
        <v>-469.00400000000008</v>
      </c>
      <c r="O63" s="87">
        <v>-346.03099999999995</v>
      </c>
      <c r="P63" s="87">
        <v>-603.84799999999996</v>
      </c>
      <c r="Q63" s="87">
        <v>-247.51600000000008</v>
      </c>
      <c r="R63" s="87">
        <v>212</v>
      </c>
      <c r="S63" s="87">
        <v>-5.3050000000000637</v>
      </c>
      <c r="T63" s="87">
        <v>-303.64599999999996</v>
      </c>
      <c r="U63" s="87">
        <v>306.7170000000001</v>
      </c>
      <c r="V63" s="87">
        <v>177.26599999999985</v>
      </c>
      <c r="W63" s="87">
        <v>281.01200000000017</v>
      </c>
      <c r="X63" s="87">
        <v>1095.1019999999999</v>
      </c>
      <c r="Y63" s="87">
        <v>-278.43900000000002</v>
      </c>
      <c r="AA63" s="87">
        <v>-69.5</v>
      </c>
      <c r="AB63" s="82">
        <v>-208.94</v>
      </c>
      <c r="AD63" s="87">
        <v>-69.5</v>
      </c>
      <c r="AE63" s="82">
        <v>-208.94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-0.3187301587301587</v>
      </c>
      <c r="D64" s="9">
        <v>-0.3187301587301587</v>
      </c>
      <c r="E64" s="26"/>
      <c r="F64" s="60" t="s">
        <v>128</v>
      </c>
      <c r="G64" s="38"/>
      <c r="H64" s="88">
        <v>-177.876</v>
      </c>
      <c r="I64" s="88">
        <v>125.033</v>
      </c>
      <c r="J64" s="88">
        <v>125.033</v>
      </c>
      <c r="K64" s="88">
        <v>-63</v>
      </c>
      <c r="L64" s="88">
        <v>-63</v>
      </c>
      <c r="M64" s="88">
        <v>-0.114</v>
      </c>
      <c r="N64" s="88">
        <v>-30.61</v>
      </c>
      <c r="O64" s="88">
        <v>5.4170000000000016</v>
      </c>
      <c r="P64" s="88">
        <v>0</v>
      </c>
      <c r="Q64" s="88">
        <v>34.5</v>
      </c>
      <c r="R64" s="88">
        <v>-0.41400000000000148</v>
      </c>
      <c r="S64" s="88">
        <v>-26.274000000000001</v>
      </c>
      <c r="T64" s="88">
        <v>-12.148</v>
      </c>
      <c r="U64" s="88">
        <v>-6.8530000000000015</v>
      </c>
      <c r="V64" s="88">
        <v>-13.265000000000001</v>
      </c>
      <c r="W64" s="88">
        <v>14.583000000000006</v>
      </c>
      <c r="X64" s="88">
        <v>-47.900999999999996</v>
      </c>
      <c r="Y64" s="88">
        <v>-83.078999999999994</v>
      </c>
      <c r="Z64" s="56"/>
      <c r="AA64" s="88">
        <v>-63</v>
      </c>
      <c r="AB64" s="82">
        <v>-20.079999999999998</v>
      </c>
      <c r="AC64" s="56"/>
      <c r="AD64" s="88">
        <v>-63</v>
      </c>
      <c r="AE64" s="82">
        <v>-20.079999999999998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-14.074999999999999</v>
      </c>
      <c r="D65" s="9">
        <v>-14.074999999999999</v>
      </c>
      <c r="E65" s="26"/>
      <c r="F65" s="60" t="s">
        <v>129</v>
      </c>
      <c r="G65" s="38"/>
      <c r="H65" s="88">
        <v>-228.369</v>
      </c>
      <c r="I65" s="88">
        <v>-335.19299999999998</v>
      </c>
      <c r="J65" s="88">
        <v>-335.19299999999998</v>
      </c>
      <c r="K65" s="88">
        <v>-16</v>
      </c>
      <c r="L65" s="88">
        <v>-16</v>
      </c>
      <c r="M65" s="88">
        <v>0</v>
      </c>
      <c r="N65" s="88">
        <v>-2.58</v>
      </c>
      <c r="O65" s="88">
        <v>-4.9749999999999996</v>
      </c>
      <c r="P65" s="88">
        <v>0</v>
      </c>
      <c r="Q65" s="88">
        <v>-121.92599999999999</v>
      </c>
      <c r="R65" s="88">
        <v>0</v>
      </c>
      <c r="S65" s="88">
        <v>-12.492000000000019</v>
      </c>
      <c r="T65" s="88">
        <v>-1.9359999999999786</v>
      </c>
      <c r="U65" s="88">
        <v>-42.97</v>
      </c>
      <c r="V65" s="88">
        <v>-0.81900000000001683</v>
      </c>
      <c r="W65" s="88">
        <v>-16.832999999999998</v>
      </c>
      <c r="X65" s="88">
        <v>-36.671999999999997</v>
      </c>
      <c r="Y65" s="88">
        <v>-241.203</v>
      </c>
      <c r="Z65" s="56"/>
      <c r="AA65" s="88">
        <v>-16</v>
      </c>
      <c r="AB65" s="82">
        <v>-225.2</v>
      </c>
      <c r="AC65" s="56"/>
      <c r="AD65" s="88">
        <v>-16</v>
      </c>
      <c r="AE65" s="82">
        <v>-225.2</v>
      </c>
    </row>
    <row r="66" spans="1:31" s="58" customFormat="1" ht="18" customHeight="1" collapsed="1" x14ac:dyDescent="0.2">
      <c r="A66" s="57"/>
      <c r="B66" s="57"/>
      <c r="C66" s="9">
        <v>-3.1048101265822785</v>
      </c>
      <c r="D66" s="9">
        <v>-3.1048101265822785</v>
      </c>
      <c r="E66" s="26"/>
      <c r="F66" s="126" t="s">
        <v>0</v>
      </c>
      <c r="G66" s="38"/>
      <c r="H66" s="87">
        <v>-406.245</v>
      </c>
      <c r="I66" s="87">
        <v>-210.15999999999997</v>
      </c>
      <c r="J66" s="87">
        <v>-210.15999999999997</v>
      </c>
      <c r="K66" s="87">
        <v>-79</v>
      </c>
      <c r="L66" s="87">
        <v>-79</v>
      </c>
      <c r="M66" s="87">
        <v>-0.114</v>
      </c>
      <c r="N66" s="87">
        <v>-33.19</v>
      </c>
      <c r="O66" s="87">
        <v>0.44200000000000195</v>
      </c>
      <c r="P66" s="87">
        <v>0</v>
      </c>
      <c r="Q66" s="87">
        <v>-87.425999999999988</v>
      </c>
      <c r="R66" s="87">
        <v>-0.41400000000000148</v>
      </c>
      <c r="S66" s="87">
        <v>-38.76600000000002</v>
      </c>
      <c r="T66" s="87">
        <v>-14.083999999999978</v>
      </c>
      <c r="U66" s="87">
        <v>-49.823</v>
      </c>
      <c r="V66" s="87">
        <v>-14.084000000000017</v>
      </c>
      <c r="W66" s="87">
        <v>-2.2499999999999929</v>
      </c>
      <c r="X66" s="87">
        <v>-84.572999999999993</v>
      </c>
      <c r="Y66" s="87">
        <v>-324.28199999999998</v>
      </c>
      <c r="AA66" s="87">
        <v>-79</v>
      </c>
      <c r="AB66" s="82">
        <v>-245.28</v>
      </c>
      <c r="AD66" s="87">
        <v>-79</v>
      </c>
      <c r="AE66" s="82">
        <v>-245.28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0.96846153846153848</v>
      </c>
      <c r="D67" s="9">
        <v>0.96846153846153848</v>
      </c>
      <c r="E67" s="26"/>
      <c r="F67" s="60" t="s">
        <v>139</v>
      </c>
      <c r="G67" s="38"/>
      <c r="H67" s="88">
        <v>82.759</v>
      </c>
      <c r="I67" s="88">
        <v>51.359000000000002</v>
      </c>
      <c r="J67" s="88">
        <v>51.359000000000002</v>
      </c>
      <c r="K67" s="108">
        <v>13</v>
      </c>
      <c r="L67" s="108">
        <v>13</v>
      </c>
      <c r="M67" s="88">
        <v>-0.24</v>
      </c>
      <c r="N67" s="88">
        <v>7.54</v>
      </c>
      <c r="O67" s="88">
        <v>1.0699999999999994</v>
      </c>
      <c r="P67" s="88">
        <v>5.625</v>
      </c>
      <c r="Q67" s="88">
        <v>0.63500000000000156</v>
      </c>
      <c r="R67" s="88">
        <v>1.3649999999999984</v>
      </c>
      <c r="S67" s="88">
        <v>0.8550000000000022</v>
      </c>
      <c r="T67" s="88">
        <v>1.1049999999999969</v>
      </c>
      <c r="U67" s="88">
        <v>2.2660000000000018</v>
      </c>
      <c r="V67" s="88">
        <v>1.3649999999999984</v>
      </c>
      <c r="W67" s="88">
        <v>2.4440000000000026</v>
      </c>
      <c r="X67" s="88">
        <v>1.5599999999999987</v>
      </c>
      <c r="Y67" s="88">
        <v>25.59</v>
      </c>
      <c r="Z67" s="56"/>
      <c r="AA67" s="88">
        <v>13</v>
      </c>
      <c r="AB67" s="82">
        <v>12.59</v>
      </c>
      <c r="AC67" s="56"/>
      <c r="AD67" s="88">
        <v>13</v>
      </c>
      <c r="AE67" s="82">
        <v>12.59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0.9997494362315209</v>
      </c>
      <c r="D69" s="9">
        <v>0.9997494362315209</v>
      </c>
      <c r="E69" s="26"/>
      <c r="F69" s="60" t="s">
        <v>143</v>
      </c>
      <c r="G69" s="38"/>
      <c r="H69" s="88">
        <v>20.513999999999999</v>
      </c>
      <c r="I69" s="88">
        <v>4.2389999999999999</v>
      </c>
      <c r="J69" s="88">
        <v>4.2389999999999999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8.16</v>
      </c>
      <c r="V69" s="88">
        <v>0</v>
      </c>
      <c r="W69" s="88">
        <v>0</v>
      </c>
      <c r="X69" s="88">
        <v>7.8040000000000003</v>
      </c>
      <c r="Y69" s="88">
        <v>15.964</v>
      </c>
      <c r="Z69" s="56"/>
      <c r="AA69" s="88">
        <v>0</v>
      </c>
      <c r="AB69" s="82">
        <v>15.96</v>
      </c>
      <c r="AC69" s="56"/>
      <c r="AD69" s="88">
        <v>0</v>
      </c>
      <c r="AE69" s="82">
        <v>15.96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0.96385542168674698</v>
      </c>
      <c r="D70" s="9">
        <v>0.96385542168674698</v>
      </c>
      <c r="E70" s="26"/>
      <c r="F70" s="60" t="s">
        <v>145</v>
      </c>
      <c r="G70" s="38"/>
      <c r="H70" s="88">
        <v>0</v>
      </c>
      <c r="I70" s="88">
        <v>1.71</v>
      </c>
      <c r="J70" s="88">
        <v>1.71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8.3000000000000004E-2</v>
      </c>
      <c r="Y70" s="88">
        <v>8.3000000000000004E-2</v>
      </c>
      <c r="Z70" s="56"/>
      <c r="AA70" s="88">
        <v>0</v>
      </c>
      <c r="AB70" s="82">
        <v>0.08</v>
      </c>
      <c r="AC70" s="56"/>
      <c r="AD70" s="88">
        <v>0</v>
      </c>
      <c r="AE70" s="82">
        <v>0.08</v>
      </c>
    </row>
    <row r="71" spans="1:31" s="59" customFormat="1" ht="18" customHeight="1" collapsed="1" x14ac:dyDescent="0.2">
      <c r="A71" s="57"/>
      <c r="B71" s="57"/>
      <c r="C71" s="9">
        <v>2.2030769230769232</v>
      </c>
      <c r="D71" s="9">
        <v>2.2030769230769232</v>
      </c>
      <c r="E71" s="26"/>
      <c r="F71" s="127" t="s">
        <v>279</v>
      </c>
      <c r="G71" s="38"/>
      <c r="H71" s="89">
        <v>103.273</v>
      </c>
      <c r="I71" s="89">
        <v>57.308</v>
      </c>
      <c r="J71" s="89">
        <v>57.308</v>
      </c>
      <c r="K71" s="89">
        <v>13</v>
      </c>
      <c r="L71" s="89">
        <v>13</v>
      </c>
      <c r="M71" s="89">
        <v>-0.24</v>
      </c>
      <c r="N71" s="89">
        <v>7.54</v>
      </c>
      <c r="O71" s="89">
        <v>1.0699999999999994</v>
      </c>
      <c r="P71" s="89">
        <v>5.625</v>
      </c>
      <c r="Q71" s="89">
        <v>0.63500000000000156</v>
      </c>
      <c r="R71" s="89">
        <v>1.3649999999999984</v>
      </c>
      <c r="S71" s="89">
        <v>0.8550000000000022</v>
      </c>
      <c r="T71" s="89">
        <v>1.1049999999999969</v>
      </c>
      <c r="U71" s="89">
        <v>10.426000000000002</v>
      </c>
      <c r="V71" s="89">
        <v>1.3649999999999984</v>
      </c>
      <c r="W71" s="89">
        <v>2.4440000000000026</v>
      </c>
      <c r="X71" s="89">
        <v>9.4469999999999992</v>
      </c>
      <c r="Y71" s="89">
        <v>41.637</v>
      </c>
      <c r="AA71" s="89">
        <v>13</v>
      </c>
      <c r="AB71" s="82">
        <v>28.64</v>
      </c>
      <c r="AD71" s="89">
        <v>13</v>
      </c>
      <c r="AE71" s="82">
        <v>28.64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22543.903000000002</v>
      </c>
      <c r="I73" s="309">
        <v>23838.661999999997</v>
      </c>
      <c r="J73" s="309">
        <v>23838.661999999997</v>
      </c>
      <c r="K73" s="130">
        <v>24535.118000000002</v>
      </c>
      <c r="L73" s="130">
        <v>24535.118000000002</v>
      </c>
      <c r="M73" s="309">
        <v>1636.221</v>
      </c>
      <c r="N73" s="309">
        <v>1385.3649999999998</v>
      </c>
      <c r="O73" s="309">
        <v>1447.1529999999998</v>
      </c>
      <c r="P73" s="309">
        <v>766.97700000000009</v>
      </c>
      <c r="Q73" s="309">
        <v>1450.4179999999997</v>
      </c>
      <c r="R73" s="309">
        <v>2094.3419999999996</v>
      </c>
      <c r="S73" s="309">
        <v>1888.0229999999992</v>
      </c>
      <c r="T73" s="309">
        <v>1391.5570000000009</v>
      </c>
      <c r="U73" s="309">
        <v>2490.9010000000003</v>
      </c>
      <c r="V73" s="309">
        <v>2379.6329999999989</v>
      </c>
      <c r="W73" s="309">
        <v>2573.6750000000002</v>
      </c>
      <c r="X73" s="309">
        <v>3347.8940000000016</v>
      </c>
      <c r="Y73" s="309">
        <v>22852.159000000003</v>
      </c>
      <c r="Z73" s="25"/>
      <c r="AA73" s="309">
        <v>24535.118000000002</v>
      </c>
      <c r="AB73" s="82">
        <v>-1682.96</v>
      </c>
      <c r="AC73" s="25"/>
      <c r="AD73" s="309">
        <v>24535.118000000002</v>
      </c>
      <c r="AE73" s="82">
        <v>-1682.96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6.2401918550086921E-2</v>
      </c>
      <c r="D75" s="9">
        <v>6.2401918550086921E-2</v>
      </c>
      <c r="F75" s="128" t="s">
        <v>390</v>
      </c>
      <c r="G75" s="38"/>
      <c r="H75" s="83">
        <v>-2027.4739999999999</v>
      </c>
      <c r="I75" s="83">
        <v>-2148.1329999999998</v>
      </c>
      <c r="J75" s="83">
        <v>-2148.1329999999998</v>
      </c>
      <c r="K75" s="108">
        <v>-2079.904</v>
      </c>
      <c r="L75" s="108">
        <v>-2079.904</v>
      </c>
      <c r="M75" s="83">
        <v>-159.30099999999999</v>
      </c>
      <c r="N75" s="83">
        <v>-159.82999999999998</v>
      </c>
      <c r="O75" s="83">
        <v>-84.649000000000001</v>
      </c>
      <c r="P75" s="83">
        <v>-65.586000000000013</v>
      </c>
      <c r="Q75" s="83">
        <v>-120.58500000000004</v>
      </c>
      <c r="R75" s="83">
        <v>-145.42599999999993</v>
      </c>
      <c r="S75" s="83">
        <v>-151.95699999999999</v>
      </c>
      <c r="T75" s="83">
        <v>-125.45500000000004</v>
      </c>
      <c r="U75" s="83">
        <v>-228.02400000000011</v>
      </c>
      <c r="V75" s="83">
        <v>-172.26099999999997</v>
      </c>
      <c r="W75" s="83">
        <v>-280.14400000000001</v>
      </c>
      <c r="X75" s="83">
        <v>-256.90099999999984</v>
      </c>
      <c r="Y75" s="83">
        <v>-1950.1189999999999</v>
      </c>
      <c r="AA75" s="83">
        <v>-2079.904</v>
      </c>
      <c r="AB75" s="82">
        <v>129.79</v>
      </c>
      <c r="AD75" s="83">
        <v>-2079.904</v>
      </c>
      <c r="AE75" s="82">
        <v>129.79</v>
      </c>
    </row>
    <row r="76" spans="1:31" ht="18" customHeight="1" x14ac:dyDescent="0.2">
      <c r="A76" s="52" t="s">
        <v>49</v>
      </c>
      <c r="B76" s="52" t="s">
        <v>22</v>
      </c>
      <c r="C76" s="9">
        <v>0.13573485671120344</v>
      </c>
      <c r="D76" s="9">
        <v>0.13573485671120344</v>
      </c>
      <c r="F76" s="128" t="s">
        <v>214</v>
      </c>
      <c r="H76" s="83">
        <v>189.97</v>
      </c>
      <c r="I76" s="83">
        <v>51.084000000000003</v>
      </c>
      <c r="J76" s="83">
        <v>51.084000000000003</v>
      </c>
      <c r="K76" s="108">
        <v>-84.724000000000004</v>
      </c>
      <c r="L76" s="108">
        <v>-84.724000000000004</v>
      </c>
      <c r="M76" s="83">
        <v>-11.696999999999999</v>
      </c>
      <c r="N76" s="83">
        <v>-11.696000000000002</v>
      </c>
      <c r="O76" s="83">
        <v>-11.697000000000003</v>
      </c>
      <c r="P76" s="83">
        <v>-11.694999999999993</v>
      </c>
      <c r="Q76" s="83">
        <v>10.729999999999997</v>
      </c>
      <c r="R76" s="83">
        <v>-11.697000000000003</v>
      </c>
      <c r="S76" s="83">
        <v>-11.695999999999998</v>
      </c>
      <c r="T76" s="83">
        <v>-11.696999999999996</v>
      </c>
      <c r="U76" s="83">
        <v>-11.695000000000007</v>
      </c>
      <c r="V76" s="83">
        <v>-11.697000000000003</v>
      </c>
      <c r="W76" s="83">
        <v>-11.697999999999993</v>
      </c>
      <c r="X76" s="83">
        <v>33.007000000000005</v>
      </c>
      <c r="Y76" s="83">
        <v>-73.227999999999994</v>
      </c>
      <c r="AA76" s="83">
        <v>-84.724000000000004</v>
      </c>
      <c r="AB76" s="82">
        <v>11.5</v>
      </c>
      <c r="AD76" s="83">
        <v>-84.724000000000004</v>
      </c>
      <c r="AE76" s="82">
        <v>11.5</v>
      </c>
    </row>
    <row r="77" spans="1:31" ht="18" customHeight="1" collapsed="1" x14ac:dyDescent="0.2">
      <c r="A77" s="57"/>
      <c r="B77" s="57"/>
      <c r="C77" s="9">
        <v>6.5267565604805997E-2</v>
      </c>
      <c r="D77" s="9">
        <v>6.5267565604805997E-2</v>
      </c>
      <c r="F77" s="308" t="s">
        <v>48</v>
      </c>
      <c r="H77" s="309">
        <v>-1837.5039999999999</v>
      </c>
      <c r="I77" s="309">
        <v>-2097.049</v>
      </c>
      <c r="J77" s="309">
        <v>-2097.049</v>
      </c>
      <c r="K77" s="130">
        <v>-2164.6280000000002</v>
      </c>
      <c r="L77" s="130">
        <v>-2164.6280000000002</v>
      </c>
      <c r="M77" s="309">
        <v>-170.99799999999999</v>
      </c>
      <c r="N77" s="309">
        <v>-171.52599999999998</v>
      </c>
      <c r="O77" s="309">
        <v>-96.346000000000004</v>
      </c>
      <c r="P77" s="309">
        <v>-77.281000000000006</v>
      </c>
      <c r="Q77" s="309">
        <v>-109.85500000000005</v>
      </c>
      <c r="R77" s="309">
        <v>-157.12299999999993</v>
      </c>
      <c r="S77" s="309">
        <v>-163.65299999999999</v>
      </c>
      <c r="T77" s="309">
        <v>-137.15200000000004</v>
      </c>
      <c r="U77" s="309">
        <v>-239.71900000000011</v>
      </c>
      <c r="V77" s="309">
        <v>-183.95799999999997</v>
      </c>
      <c r="W77" s="309">
        <v>-291.84199999999998</v>
      </c>
      <c r="X77" s="309">
        <v>-223.89399999999983</v>
      </c>
      <c r="Y77" s="309">
        <v>-2023.347</v>
      </c>
      <c r="AA77" s="309">
        <v>-2164.6280000000002</v>
      </c>
      <c r="AB77" s="82">
        <v>141.28</v>
      </c>
      <c r="AD77" s="309">
        <v>-2164.6280000000002</v>
      </c>
      <c r="AE77" s="82">
        <v>141.28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0.14019632325547135</v>
      </c>
      <c r="I78" s="78">
        <v>0.15407565400721426</v>
      </c>
      <c r="J78" s="78">
        <v>0.15407565400721426</v>
      </c>
      <c r="K78" s="131">
        <v>0.16275115823176303</v>
      </c>
      <c r="L78" s="131">
        <v>0.16275115823176303</v>
      </c>
      <c r="M78" s="78">
        <v>0.1598191312279954</v>
      </c>
      <c r="N78" s="78">
        <v>0.16162882078787524</v>
      </c>
      <c r="O78" s="78">
        <v>8.2210623231032967E-2</v>
      </c>
      <c r="P78" s="78">
        <v>7.0454777516027176E-2</v>
      </c>
      <c r="Q78" s="78">
        <v>9.5463496107769372E-2</v>
      </c>
      <c r="R78" s="78">
        <v>0.14398336598677849</v>
      </c>
      <c r="S78" s="78">
        <v>0.1490114344716815</v>
      </c>
      <c r="T78" s="78">
        <v>0.12140557545757684</v>
      </c>
      <c r="U78" s="78">
        <v>0.22738344794877891</v>
      </c>
      <c r="V78" s="78">
        <v>0.16424733438927999</v>
      </c>
      <c r="W78" s="78">
        <v>0.2669033515419727</v>
      </c>
      <c r="X78" s="78">
        <v>0.19630818492919475</v>
      </c>
      <c r="Y78" s="78">
        <v>0.15238115536318672</v>
      </c>
      <c r="AA78" s="78">
        <v>0.16275115823176303</v>
      </c>
      <c r="AB78" s="79"/>
      <c r="AD78" s="78">
        <v>0.16275115823176303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0.12611855059007868</v>
      </c>
      <c r="D82" s="9">
        <v>0.12611855059007868</v>
      </c>
      <c r="F82" s="128" t="s">
        <v>215</v>
      </c>
      <c r="H82" s="83">
        <v>-3636.096</v>
      </c>
      <c r="I82" s="83">
        <v>-3776.0169999999998</v>
      </c>
      <c r="J82" s="83">
        <v>-3776.0169999999998</v>
      </c>
      <c r="K82" s="108">
        <v>-4247.9080000000004</v>
      </c>
      <c r="L82" s="108">
        <v>-4247.9080000000004</v>
      </c>
      <c r="M82" s="83">
        <v>-264.38</v>
      </c>
      <c r="N82" s="83">
        <v>-268.274</v>
      </c>
      <c r="O82" s="83">
        <v>-275.17399999999998</v>
      </c>
      <c r="P82" s="83">
        <v>-62.593000000000075</v>
      </c>
      <c r="Q82" s="83">
        <v>-220.13300000000004</v>
      </c>
      <c r="R82" s="83">
        <v>-298.13799999999992</v>
      </c>
      <c r="S82" s="83">
        <v>-467.00299999999993</v>
      </c>
      <c r="T82" s="83">
        <v>-191.88200000000006</v>
      </c>
      <c r="U82" s="83">
        <v>-365.78100000000018</v>
      </c>
      <c r="V82" s="83">
        <v>-341.92200000000003</v>
      </c>
      <c r="W82" s="83">
        <v>-531.64699999999993</v>
      </c>
      <c r="X82" s="83">
        <v>-425.24099999999999</v>
      </c>
      <c r="Y82" s="83">
        <v>-3712.1680000000001</v>
      </c>
      <c r="AA82" s="83">
        <v>-4247.9080000000004</v>
      </c>
      <c r="AB82" s="82">
        <v>535.74</v>
      </c>
      <c r="AD82" s="83">
        <v>-4247.9080000000004</v>
      </c>
      <c r="AE82" s="82">
        <v>535.74</v>
      </c>
    </row>
    <row r="83" spans="1:31" ht="18" customHeight="1" collapsed="1" x14ac:dyDescent="0.2">
      <c r="A83" s="57"/>
      <c r="B83" s="57"/>
      <c r="C83" s="9">
        <v>0.12611855059007868</v>
      </c>
      <c r="D83" s="9">
        <v>0.12611855059007868</v>
      </c>
      <c r="F83" s="308" t="s">
        <v>319</v>
      </c>
      <c r="H83" s="309">
        <v>-3636.096</v>
      </c>
      <c r="I83" s="309">
        <v>-3776.0169999999998</v>
      </c>
      <c r="J83" s="309">
        <v>-3776.0169999999998</v>
      </c>
      <c r="K83" s="130">
        <v>-4247.9080000000004</v>
      </c>
      <c r="L83" s="130">
        <v>-4247.9080000000004</v>
      </c>
      <c r="M83" s="309">
        <v>-264.38</v>
      </c>
      <c r="N83" s="309">
        <v>-268.274</v>
      </c>
      <c r="O83" s="309">
        <v>-275.17399999999998</v>
      </c>
      <c r="P83" s="309">
        <v>-62.593000000000075</v>
      </c>
      <c r="Q83" s="309">
        <v>-220.13300000000004</v>
      </c>
      <c r="R83" s="309">
        <v>-298.13799999999992</v>
      </c>
      <c r="S83" s="309">
        <v>-467.00299999999993</v>
      </c>
      <c r="T83" s="309">
        <v>-191.88200000000006</v>
      </c>
      <c r="U83" s="309">
        <v>-365.78100000000018</v>
      </c>
      <c r="V83" s="309">
        <v>-341.92200000000003</v>
      </c>
      <c r="W83" s="309">
        <v>-531.64699999999993</v>
      </c>
      <c r="X83" s="309">
        <v>-425.24099999999999</v>
      </c>
      <c r="Y83" s="309">
        <v>-3712.1680000000001</v>
      </c>
      <c r="AA83" s="309">
        <v>-4247.9080000000004</v>
      </c>
      <c r="AB83" s="82">
        <v>535.74</v>
      </c>
      <c r="AD83" s="309">
        <v>-4247.9080000000004</v>
      </c>
      <c r="AE83" s="82">
        <v>535.74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0.45271934457531787</v>
      </c>
      <c r="I84" s="78">
        <v>0.43495068757261862</v>
      </c>
      <c r="J84" s="78">
        <v>0.43495068757261862</v>
      </c>
      <c r="K84" s="131">
        <v>0.44003629756545265</v>
      </c>
      <c r="L84" s="131">
        <v>0.44003629756545265</v>
      </c>
      <c r="M84" s="78">
        <v>0.36761158147509049</v>
      </c>
      <c r="N84" s="78">
        <v>0.56621422827630885</v>
      </c>
      <c r="O84" s="78">
        <v>0.53068096349295124</v>
      </c>
      <c r="P84" s="78">
        <v>0.34316337719298312</v>
      </c>
      <c r="Q84" s="78">
        <v>0.38882657684311667</v>
      </c>
      <c r="R84" s="78">
        <v>0.4234986960005</v>
      </c>
      <c r="S84" s="78">
        <v>0.61921216034707482</v>
      </c>
      <c r="T84" s="78">
        <v>0.37524004709029679</v>
      </c>
      <c r="U84" s="78">
        <v>0.35224018288936715</v>
      </c>
      <c r="V84" s="78">
        <v>0.37109407644328291</v>
      </c>
      <c r="W84" s="78">
        <v>0.50069361973439963</v>
      </c>
      <c r="X84" s="78">
        <v>0.40225456513019975</v>
      </c>
      <c r="Y84" s="78">
        <v>0.43629479311841929</v>
      </c>
      <c r="AA84" s="78">
        <v>0.44003629756545265</v>
      </c>
      <c r="AB84" s="79"/>
      <c r="AD84" s="78">
        <v>0.44003629756545265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-245.95599999999999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1</v>
      </c>
      <c r="D87" s="9">
        <v>1</v>
      </c>
      <c r="F87" s="60" t="s">
        <v>54</v>
      </c>
      <c r="H87" s="88">
        <v>260.38099999999997</v>
      </c>
      <c r="I87" s="88">
        <v>57.392000000000003</v>
      </c>
      <c r="J87" s="88">
        <v>57.392000000000003</v>
      </c>
      <c r="K87" s="108">
        <v>0</v>
      </c>
      <c r="L87" s="108">
        <v>0</v>
      </c>
      <c r="M87" s="88">
        <v>-24.15</v>
      </c>
      <c r="N87" s="88">
        <v>-37.001000000000005</v>
      </c>
      <c r="O87" s="88">
        <v>-6.3609999999999971</v>
      </c>
      <c r="P87" s="88">
        <v>2.5120000000000005</v>
      </c>
      <c r="Q87" s="88">
        <v>-44</v>
      </c>
      <c r="R87" s="88">
        <v>-100</v>
      </c>
      <c r="S87" s="88">
        <v>-54.51600000000002</v>
      </c>
      <c r="T87" s="88">
        <v>149.01600000000002</v>
      </c>
      <c r="U87" s="88">
        <v>13</v>
      </c>
      <c r="V87" s="88">
        <v>-40.5</v>
      </c>
      <c r="W87" s="88">
        <v>104.435</v>
      </c>
      <c r="X87" s="88">
        <v>97.564999999999998</v>
      </c>
      <c r="Y87" s="88">
        <v>60</v>
      </c>
      <c r="AA87" s="88">
        <v>0</v>
      </c>
      <c r="AB87" s="87">
        <v>60</v>
      </c>
      <c r="AD87" s="88">
        <v>0</v>
      </c>
      <c r="AE87" s="87">
        <v>60</v>
      </c>
    </row>
    <row r="88" spans="1:31" ht="18" hidden="1" customHeight="1" outlineLevel="1" x14ac:dyDescent="0.2">
      <c r="A88" s="57"/>
      <c r="B88" s="57"/>
      <c r="C88" s="9">
        <v>1</v>
      </c>
      <c r="D88" s="9">
        <v>1</v>
      </c>
      <c r="F88" s="128" t="s">
        <v>55</v>
      </c>
      <c r="H88" s="83">
        <v>14.424999999999983</v>
      </c>
      <c r="I88" s="83">
        <v>57.392000000000003</v>
      </c>
      <c r="J88" s="83">
        <v>57.392000000000003</v>
      </c>
      <c r="K88" s="108">
        <v>0</v>
      </c>
      <c r="L88" s="108">
        <v>0</v>
      </c>
      <c r="M88" s="83">
        <v>-24.15</v>
      </c>
      <c r="N88" s="83">
        <v>-37.001000000000005</v>
      </c>
      <c r="O88" s="83">
        <v>-6.3609999999999971</v>
      </c>
      <c r="P88" s="83">
        <v>2.5120000000000005</v>
      </c>
      <c r="Q88" s="83">
        <v>-44</v>
      </c>
      <c r="R88" s="83">
        <v>-100</v>
      </c>
      <c r="S88" s="83">
        <v>-54.51600000000002</v>
      </c>
      <c r="T88" s="83">
        <v>149.01600000000002</v>
      </c>
      <c r="U88" s="83">
        <v>13</v>
      </c>
      <c r="V88" s="83">
        <v>-40.5</v>
      </c>
      <c r="W88" s="83">
        <v>104.435</v>
      </c>
      <c r="X88" s="83">
        <v>97.564999999999998</v>
      </c>
      <c r="Y88" s="83">
        <v>60</v>
      </c>
      <c r="AA88" s="83">
        <v>0</v>
      </c>
      <c r="AB88" s="82">
        <v>60</v>
      </c>
      <c r="AD88" s="83">
        <v>0</v>
      </c>
      <c r="AE88" s="82">
        <v>60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-1.0000227588247343</v>
      </c>
      <c r="D89" s="9">
        <v>-1.0000227588247343</v>
      </c>
      <c r="F89" s="128" t="s">
        <v>59</v>
      </c>
      <c r="H89" s="83">
        <v>-117.468</v>
      </c>
      <c r="I89" s="83">
        <v>-67.055000000000007</v>
      </c>
      <c r="J89" s="83">
        <v>-67.055000000000007</v>
      </c>
      <c r="K89" s="108">
        <v>0</v>
      </c>
      <c r="L89" s="108">
        <v>0</v>
      </c>
      <c r="M89" s="83">
        <v>-0.56799999999999995</v>
      </c>
      <c r="N89" s="83">
        <v>-0.68899999999999995</v>
      </c>
      <c r="O89" s="83">
        <v>-0.20000000000000018</v>
      </c>
      <c r="P89" s="83">
        <v>0.15900000000000003</v>
      </c>
      <c r="Q89" s="83">
        <v>-1.782</v>
      </c>
      <c r="R89" s="83">
        <v>-0.86899999999999977</v>
      </c>
      <c r="S89" s="83">
        <v>-0.51600000000000001</v>
      </c>
      <c r="T89" s="83">
        <v>1.499999999999968E-2</v>
      </c>
      <c r="U89" s="83">
        <v>-1.2029999999999994</v>
      </c>
      <c r="V89" s="83">
        <v>-53.184000000000005</v>
      </c>
      <c r="W89" s="83">
        <v>-1.5109999999999957</v>
      </c>
      <c r="X89" s="83">
        <v>-27.53</v>
      </c>
      <c r="Y89" s="83">
        <v>-87.878</v>
      </c>
      <c r="AA89" s="83">
        <v>0</v>
      </c>
      <c r="AB89" s="82">
        <v>-87.88</v>
      </c>
      <c r="AD89" s="83">
        <v>0</v>
      </c>
      <c r="AE89" s="82">
        <v>-87.88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-0.99992498687270281</v>
      </c>
      <c r="D91" s="9">
        <v>-0.99992498687270281</v>
      </c>
      <c r="F91" s="128" t="s">
        <v>222</v>
      </c>
      <c r="H91" s="83">
        <v>-5.0000000000000001E-3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-3.0000000000000001E-3</v>
      </c>
      <c r="O91" s="83">
        <v>0</v>
      </c>
      <c r="P91" s="83">
        <v>0</v>
      </c>
      <c r="Q91" s="83">
        <v>-0.35599999999999998</v>
      </c>
      <c r="R91" s="83">
        <v>-1.363</v>
      </c>
      <c r="S91" s="83">
        <v>-1.6859999999999999</v>
      </c>
      <c r="T91" s="83">
        <v>-2.7550000000000003</v>
      </c>
      <c r="U91" s="83">
        <v>-2.7189999999999994</v>
      </c>
      <c r="V91" s="83">
        <v>-0.97499999999999964</v>
      </c>
      <c r="W91" s="83">
        <v>-1.104000000000001</v>
      </c>
      <c r="X91" s="83">
        <v>-2.3699999999999992</v>
      </c>
      <c r="Y91" s="83">
        <v>-13.331</v>
      </c>
      <c r="AA91" s="83">
        <v>0</v>
      </c>
      <c r="AB91" s="82">
        <v>-13.33</v>
      </c>
      <c r="AD91" s="83">
        <v>0</v>
      </c>
      <c r="AE91" s="82">
        <v>-13.33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1.0011402508551881</v>
      </c>
      <c r="D92" s="9">
        <v>1.0011402508551881</v>
      </c>
      <c r="F92" s="128" t="s">
        <v>223</v>
      </c>
      <c r="H92" s="83">
        <v>3.5819999999999999</v>
      </c>
      <c r="I92" s="83">
        <v>4.0940000000000003</v>
      </c>
      <c r="J92" s="83">
        <v>4.0940000000000003</v>
      </c>
      <c r="K92" s="108">
        <v>0</v>
      </c>
      <c r="L92" s="108">
        <v>0</v>
      </c>
      <c r="M92" s="83">
        <v>1.9339999999999999</v>
      </c>
      <c r="N92" s="83">
        <v>0</v>
      </c>
      <c r="O92" s="83">
        <v>0</v>
      </c>
      <c r="P92" s="83">
        <v>0</v>
      </c>
      <c r="Q92" s="83">
        <v>1.224</v>
      </c>
      <c r="R92" s="83">
        <v>0</v>
      </c>
      <c r="S92" s="83">
        <v>0.53100000000000014</v>
      </c>
      <c r="T92" s="83">
        <v>0</v>
      </c>
      <c r="U92" s="83">
        <v>0</v>
      </c>
      <c r="V92" s="83">
        <v>0</v>
      </c>
      <c r="W92" s="83">
        <v>0.69599999999999973</v>
      </c>
      <c r="X92" s="83">
        <v>0</v>
      </c>
      <c r="Y92" s="83">
        <v>4.3849999999999998</v>
      </c>
      <c r="AA92" s="83">
        <v>0</v>
      </c>
      <c r="AB92" s="82">
        <v>4.3899999999999997</v>
      </c>
      <c r="AD92" s="83">
        <v>0</v>
      </c>
      <c r="AE92" s="82">
        <v>4.3899999999999997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0.99966113181969507</v>
      </c>
      <c r="D93" s="9">
        <v>0.99966113181969507</v>
      </c>
      <c r="F93" s="60" t="s">
        <v>62</v>
      </c>
      <c r="H93" s="88">
        <v>-0.42900000000001298</v>
      </c>
      <c r="I93" s="88">
        <v>25.353999999999999</v>
      </c>
      <c r="J93" s="88">
        <v>25.353999999999999</v>
      </c>
      <c r="K93" s="108">
        <v>0</v>
      </c>
      <c r="L93" s="108">
        <v>0</v>
      </c>
      <c r="M93" s="88">
        <v>0.56500000000000195</v>
      </c>
      <c r="N93" s="88">
        <v>1.0760000000000081</v>
      </c>
      <c r="O93" s="88">
        <v>-1.9984014443252818E-14</v>
      </c>
      <c r="P93" s="88">
        <v>1.0000000000198739E-3</v>
      </c>
      <c r="Q93" s="88">
        <v>1.0000000000001119E-3</v>
      </c>
      <c r="R93" s="88">
        <v>-1.0000000000001119E-3</v>
      </c>
      <c r="S93" s="88">
        <v>0</v>
      </c>
      <c r="T93" s="88">
        <v>9.999999999901199E-4</v>
      </c>
      <c r="U93" s="88">
        <v>-1.9984014443252818E-14</v>
      </c>
      <c r="V93" s="88">
        <v>0.69799999999998996</v>
      </c>
      <c r="W93" s="88">
        <v>-9.9999999991995381E-4</v>
      </c>
      <c r="X93" s="88">
        <v>0.61100000000002996</v>
      </c>
      <c r="Y93" s="88">
        <v>2.95100000000008</v>
      </c>
      <c r="AA93" s="88">
        <v>0</v>
      </c>
      <c r="AB93" s="82">
        <v>2.95</v>
      </c>
      <c r="AD93" s="88">
        <v>0</v>
      </c>
      <c r="AE93" s="82">
        <v>2.95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-1.0032362459546926</v>
      </c>
      <c r="D94" s="9">
        <v>-1.0032362459546926</v>
      </c>
      <c r="F94" s="60" t="s">
        <v>63</v>
      </c>
      <c r="H94" s="88">
        <v>-0.38600000000000001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-0.61799999999999999</v>
      </c>
      <c r="X94" s="88">
        <v>0</v>
      </c>
      <c r="Y94" s="88">
        <v>-0.61799999999999999</v>
      </c>
      <c r="AA94" s="88">
        <v>0</v>
      </c>
      <c r="AB94" s="82">
        <v>-0.62</v>
      </c>
      <c r="AD94" s="88">
        <v>0</v>
      </c>
      <c r="AE94" s="82">
        <v>-0.62</v>
      </c>
    </row>
    <row r="95" spans="1:31" ht="18" hidden="1" customHeight="1" outlineLevel="1" x14ac:dyDescent="0.2">
      <c r="A95" s="57"/>
      <c r="B95" s="57"/>
      <c r="C95" s="9">
        <v>-1.0000166655556306</v>
      </c>
      <c r="D95" s="9">
        <v>-1.0000166655556306</v>
      </c>
      <c r="F95" s="128" t="s">
        <v>65</v>
      </c>
      <c r="H95" s="83">
        <v>49.470999999999677</v>
      </c>
      <c r="I95" s="83">
        <v>18.540999999999755</v>
      </c>
      <c r="J95" s="83">
        <v>18.540999999999755</v>
      </c>
      <c r="K95" s="108">
        <v>0</v>
      </c>
      <c r="L95" s="108">
        <v>0</v>
      </c>
      <c r="M95" s="83">
        <v>5.0449999999999653</v>
      </c>
      <c r="N95" s="83">
        <v>-2.1000000000000014</v>
      </c>
      <c r="O95" s="83">
        <v>-2.2129999999998899</v>
      </c>
      <c r="P95" s="83">
        <v>4.8819999999999402</v>
      </c>
      <c r="Q95" s="83">
        <v>-8.9859999999998639</v>
      </c>
      <c r="R95" s="83">
        <v>21.332000000000022</v>
      </c>
      <c r="S95" s="83">
        <v>164.53699999999992</v>
      </c>
      <c r="T95" s="83">
        <v>-260.2050000000001</v>
      </c>
      <c r="U95" s="83">
        <v>-36.272999999999875</v>
      </c>
      <c r="V95" s="83">
        <v>39.022000000000631</v>
      </c>
      <c r="W95" s="83">
        <v>-73.036000000000101</v>
      </c>
      <c r="X95" s="83">
        <v>27.986999999999647</v>
      </c>
      <c r="Y95" s="83">
        <v>-120.0079999999999</v>
      </c>
      <c r="AA95" s="83">
        <v>0</v>
      </c>
      <c r="AB95" s="82">
        <v>-120.01</v>
      </c>
      <c r="AD95" s="83">
        <v>0</v>
      </c>
      <c r="AE95" s="82">
        <v>-120.01</v>
      </c>
    </row>
    <row r="96" spans="1:31" ht="18" customHeight="1" collapsed="1" x14ac:dyDescent="0.2">
      <c r="A96" s="57"/>
      <c r="B96" s="57"/>
      <c r="C96" s="9">
        <v>-0.99998724750051093</v>
      </c>
      <c r="D96" s="9">
        <v>-0.99998724750051093</v>
      </c>
      <c r="F96" s="308" t="s">
        <v>33</v>
      </c>
      <c r="H96" s="309">
        <v>-49.995000000000346</v>
      </c>
      <c r="I96" s="309">
        <v>12.971999999999753</v>
      </c>
      <c r="J96" s="309">
        <v>12.971999999999753</v>
      </c>
      <c r="K96" s="130">
        <v>0</v>
      </c>
      <c r="L96" s="130">
        <v>0</v>
      </c>
      <c r="M96" s="309">
        <v>-17.739000000000033</v>
      </c>
      <c r="N96" s="309">
        <v>-39.793000000000006</v>
      </c>
      <c r="O96" s="309">
        <v>-8.7739999999998872</v>
      </c>
      <c r="P96" s="309">
        <v>7.5529999999999404</v>
      </c>
      <c r="Q96" s="309">
        <v>-53.899999999999864</v>
      </c>
      <c r="R96" s="309">
        <v>-80.899999999999977</v>
      </c>
      <c r="S96" s="309">
        <v>108.34999999999991</v>
      </c>
      <c r="T96" s="309">
        <v>-113.92900000000009</v>
      </c>
      <c r="U96" s="309">
        <v>-27.194999999999879</v>
      </c>
      <c r="V96" s="309">
        <v>-55.636999999999375</v>
      </c>
      <c r="W96" s="309">
        <v>29.479999999999905</v>
      </c>
      <c r="X96" s="309">
        <v>95.651999999999646</v>
      </c>
      <c r="Y96" s="309">
        <v>-156.83199999999988</v>
      </c>
      <c r="AA96" s="309">
        <v>0</v>
      </c>
      <c r="AB96" s="82">
        <v>-156.83000000000001</v>
      </c>
      <c r="AD96" s="309">
        <v>0</v>
      </c>
      <c r="AE96" s="82">
        <v>-156.83000000000001</v>
      </c>
    </row>
    <row r="97" spans="1:33" ht="18" customHeight="1" x14ac:dyDescent="0.2">
      <c r="A97" s="52" t="s">
        <v>21</v>
      </c>
      <c r="B97" s="52" t="s">
        <v>22</v>
      </c>
      <c r="C97" s="9">
        <v>8.1120792148379375E-2</v>
      </c>
      <c r="D97" s="9">
        <v>8.1120792148379375E-2</v>
      </c>
      <c r="F97" s="117" t="s">
        <v>125</v>
      </c>
      <c r="H97" s="296">
        <v>-5523.5950000000003</v>
      </c>
      <c r="I97" s="296">
        <v>-5860.0940000000001</v>
      </c>
      <c r="J97" s="296">
        <v>-5860.0940000000001</v>
      </c>
      <c r="K97" s="111">
        <v>-6412.5360000000001</v>
      </c>
      <c r="L97" s="111">
        <v>-6412.5360000000001</v>
      </c>
      <c r="M97" s="296">
        <v>-453.11700000000002</v>
      </c>
      <c r="N97" s="296">
        <v>-479.59300000000002</v>
      </c>
      <c r="O97" s="296">
        <v>-380.29399999999987</v>
      </c>
      <c r="P97" s="296">
        <v>-132.32100000000014</v>
      </c>
      <c r="Q97" s="296">
        <v>-383.88799999999992</v>
      </c>
      <c r="R97" s="296">
        <v>-536.16099999999983</v>
      </c>
      <c r="S97" s="296">
        <v>-522.30600000000004</v>
      </c>
      <c r="T97" s="296">
        <v>-442.96300000000019</v>
      </c>
      <c r="U97" s="296">
        <v>-632.69500000000016</v>
      </c>
      <c r="V97" s="296">
        <v>-581.51699999999937</v>
      </c>
      <c r="W97" s="296">
        <v>-794.00900000000001</v>
      </c>
      <c r="X97" s="296">
        <v>-553.48300000000017</v>
      </c>
      <c r="Y97" s="296">
        <v>-5892.3469999999998</v>
      </c>
      <c r="AA97" s="296">
        <v>-6412.5360000000001</v>
      </c>
      <c r="AB97" s="82">
        <v>520.19000000000005</v>
      </c>
      <c r="AD97" s="296">
        <v>-6412.5360000000001</v>
      </c>
      <c r="AE97" s="82">
        <v>520.19000000000005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0.24166155110753113</v>
      </c>
      <c r="I98" s="78">
        <v>0.24460405228949689</v>
      </c>
      <c r="J98" s="78">
        <v>0.24460405228949689</v>
      </c>
      <c r="K98" s="131">
        <v>0.25992603833434574</v>
      </c>
      <c r="L98" s="131">
        <v>0.25992603833434574</v>
      </c>
      <c r="M98" s="78">
        <v>0.22523401139598592</v>
      </c>
      <c r="N98" s="78">
        <v>0.25510008143534718</v>
      </c>
      <c r="O98" s="78">
        <v>0.21225648444581369</v>
      </c>
      <c r="P98" s="78">
        <v>9.6924260181658464E-2</v>
      </c>
      <c r="Q98" s="78">
        <v>0.21509644342966003</v>
      </c>
      <c r="R98" s="78">
        <v>0.2849811655312478</v>
      </c>
      <c r="S98" s="78">
        <v>0.27045124917216368</v>
      </c>
      <c r="T98" s="78">
        <v>0.25931838644828242</v>
      </c>
      <c r="U98" s="78">
        <v>0.28453876876983575</v>
      </c>
      <c r="V98" s="78">
        <v>0.26252569877648069</v>
      </c>
      <c r="W98" s="78">
        <v>0.34635539237389906</v>
      </c>
      <c r="X98" s="78">
        <v>0.23775880421904888</v>
      </c>
      <c r="Y98" s="78">
        <v>0.25166727223563173</v>
      </c>
      <c r="AA98" s="78">
        <v>0.25992603833434574</v>
      </c>
      <c r="AB98" s="79"/>
      <c r="AD98" s="78">
        <v>0.25992603833434574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18.91</v>
      </c>
      <c r="I100" s="94">
        <v>17.556000000000001</v>
      </c>
      <c r="J100" s="94">
        <v>17.556000000000001</v>
      </c>
      <c r="K100" s="133">
        <v>19.690000000000001</v>
      </c>
      <c r="L100" s="133">
        <v>19.690000000000001</v>
      </c>
      <c r="M100" s="94">
        <v>17.172000000000001</v>
      </c>
      <c r="N100" s="94">
        <v>17.808000000000003</v>
      </c>
      <c r="O100" s="94">
        <v>12.743999999999993</v>
      </c>
      <c r="P100" s="94">
        <v>12.44400000000001</v>
      </c>
      <c r="Q100" s="94">
        <v>18.191999999999993</v>
      </c>
      <c r="R100" s="94">
        <v>18.552000000000007</v>
      </c>
      <c r="S100" s="94">
        <v>18.059999999999988</v>
      </c>
      <c r="T100" s="94">
        <v>17.315999999999988</v>
      </c>
      <c r="U100" s="94">
        <v>16.428000000000026</v>
      </c>
      <c r="V100" s="94">
        <v>14.867999999999995</v>
      </c>
      <c r="W100" s="94">
        <v>13.22399999999999</v>
      </c>
      <c r="X100" s="94">
        <v>25.572000000000003</v>
      </c>
      <c r="Y100" s="94">
        <v>16.864999999999998</v>
      </c>
      <c r="Z100" s="56"/>
      <c r="AA100" s="94">
        <v>19.690000000000001</v>
      </c>
      <c r="AB100" s="95">
        <v>-2.83</v>
      </c>
      <c r="AC100" s="56"/>
      <c r="AD100" s="94">
        <v>19.690000000000001</v>
      </c>
      <c r="AE100" s="95">
        <v>-2.83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5.5910000000000002</v>
      </c>
      <c r="I101" s="94">
        <v>4.7850000000000001</v>
      </c>
      <c r="J101" s="94">
        <v>4.7850000000000001</v>
      </c>
      <c r="K101" s="133">
        <v>5.61</v>
      </c>
      <c r="L101" s="133">
        <v>5.61</v>
      </c>
      <c r="M101" s="94">
        <v>4.6560000000000006</v>
      </c>
      <c r="N101" s="94">
        <v>4.6679999999999993</v>
      </c>
      <c r="O101" s="94">
        <v>2.9999999999999982</v>
      </c>
      <c r="P101" s="94">
        <v>0.92400000000000304</v>
      </c>
      <c r="Q101" s="94">
        <v>4.2719999999999985</v>
      </c>
      <c r="R101" s="94">
        <v>3.7799999999999976</v>
      </c>
      <c r="S101" s="94">
        <v>3.6600000000000037</v>
      </c>
      <c r="T101" s="94">
        <v>4.6559999999999988</v>
      </c>
      <c r="U101" s="94">
        <v>4.6680000000000064</v>
      </c>
      <c r="V101" s="94">
        <v>4.23599999999999</v>
      </c>
      <c r="W101" s="94">
        <v>4.5600000000000023</v>
      </c>
      <c r="X101" s="94">
        <v>4.3320000000000007</v>
      </c>
      <c r="Y101" s="94">
        <v>3.9510000000000001</v>
      </c>
      <c r="Z101" s="56"/>
      <c r="AA101" s="94">
        <v>5.61</v>
      </c>
      <c r="AB101" s="95">
        <v>-1.66</v>
      </c>
      <c r="AC101" s="56"/>
      <c r="AD101" s="94">
        <v>5.61</v>
      </c>
      <c r="AE101" s="95">
        <v>-1.66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161.34399999999999</v>
      </c>
      <c r="I102" s="94">
        <v>165.501</v>
      </c>
      <c r="J102" s="94">
        <v>165.501</v>
      </c>
      <c r="K102" s="133">
        <v>177.68</v>
      </c>
      <c r="L102" s="133">
        <v>177.68</v>
      </c>
      <c r="M102" s="94">
        <v>155.48400000000001</v>
      </c>
      <c r="N102" s="94">
        <v>155.42400000000001</v>
      </c>
      <c r="O102" s="94">
        <v>109.92000000000002</v>
      </c>
      <c r="P102" s="94">
        <v>53.579999999999984</v>
      </c>
      <c r="Q102" s="94">
        <v>142.64400000000001</v>
      </c>
      <c r="R102" s="94">
        <v>156.79199999999992</v>
      </c>
      <c r="S102" s="94">
        <v>165.072</v>
      </c>
      <c r="T102" s="94">
        <v>159.80400000000009</v>
      </c>
      <c r="U102" s="94">
        <v>157.61999999999989</v>
      </c>
      <c r="V102" s="94">
        <v>163.26</v>
      </c>
      <c r="W102" s="94">
        <v>167.26800000000003</v>
      </c>
      <c r="X102" s="94">
        <v>162.7320000000002</v>
      </c>
      <c r="Y102" s="94">
        <v>145.80000000000001</v>
      </c>
      <c r="Z102" s="56"/>
      <c r="AA102" s="94">
        <v>177.68</v>
      </c>
      <c r="AB102" s="95">
        <v>-31.88</v>
      </c>
      <c r="AC102" s="56"/>
      <c r="AD102" s="94">
        <v>177.68</v>
      </c>
      <c r="AE102" s="95">
        <v>-31.88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0.55900000000000005</v>
      </c>
      <c r="I103" s="94">
        <v>1.3160000000000001</v>
      </c>
      <c r="J103" s="94">
        <v>1.3160000000000001</v>
      </c>
      <c r="K103" s="133">
        <v>1.5</v>
      </c>
      <c r="L103" s="133">
        <v>1.5</v>
      </c>
      <c r="M103" s="94">
        <v>1.992</v>
      </c>
      <c r="N103" s="94">
        <v>1.7759999999999998</v>
      </c>
      <c r="O103" s="94">
        <v>1.0680000000000005</v>
      </c>
      <c r="P103" s="94">
        <v>-2.4000000000000021E-2</v>
      </c>
      <c r="Q103" s="94">
        <v>1.2119999999999997</v>
      </c>
      <c r="R103" s="94">
        <v>1.0799999999999992</v>
      </c>
      <c r="S103" s="94">
        <v>1.9200000000000017</v>
      </c>
      <c r="T103" s="94">
        <v>1.9919999999999991</v>
      </c>
      <c r="U103" s="94">
        <v>2.5919999999999987</v>
      </c>
      <c r="V103" s="94">
        <v>3.0120000000000022</v>
      </c>
      <c r="W103" s="94">
        <v>3</v>
      </c>
      <c r="X103" s="94">
        <v>2.5919999999999987</v>
      </c>
      <c r="Y103" s="94">
        <v>1.851</v>
      </c>
      <c r="Z103" s="56"/>
      <c r="AA103" s="94">
        <v>1.5</v>
      </c>
      <c r="AB103" s="95">
        <v>0.35</v>
      </c>
      <c r="AC103" s="56"/>
      <c r="AD103" s="94">
        <v>1.5</v>
      </c>
      <c r="AE103" s="95">
        <v>0.35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186.404</v>
      </c>
      <c r="I104" s="96">
        <v>189.15799999999999</v>
      </c>
      <c r="J104" s="96">
        <v>189.15799999999999</v>
      </c>
      <c r="K104" s="134">
        <v>204.48</v>
      </c>
      <c r="L104" s="134">
        <v>204.48</v>
      </c>
      <c r="M104" s="96">
        <v>179.304</v>
      </c>
      <c r="N104" s="96">
        <v>179.67600000000002</v>
      </c>
      <c r="O104" s="96">
        <v>126.73199999999997</v>
      </c>
      <c r="P104" s="96">
        <v>66.923999999999978</v>
      </c>
      <c r="Q104" s="96">
        <v>166.31999999999994</v>
      </c>
      <c r="R104" s="96">
        <v>180.20400000000018</v>
      </c>
      <c r="S104" s="96">
        <v>188.71199999999999</v>
      </c>
      <c r="T104" s="96">
        <v>183.7679999999998</v>
      </c>
      <c r="U104" s="96">
        <v>181.30799999999999</v>
      </c>
      <c r="V104" s="96">
        <v>185.37599999999998</v>
      </c>
      <c r="W104" s="96">
        <v>188.05200000000036</v>
      </c>
      <c r="X104" s="96">
        <v>195.22800000000007</v>
      </c>
      <c r="Y104" s="96">
        <v>168.46700000000001</v>
      </c>
      <c r="AA104" s="96">
        <v>204.48</v>
      </c>
      <c r="AB104" s="95">
        <v>-36.01</v>
      </c>
      <c r="AD104" s="96">
        <v>204.48</v>
      </c>
      <c r="AE104" s="95">
        <v>-36.01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204.00200000000001</v>
      </c>
      <c r="I105" s="97">
        <v>206.06299999999999</v>
      </c>
      <c r="J105" s="97">
        <v>206.06299999999999</v>
      </c>
      <c r="K105" s="134">
        <v>204.48</v>
      </c>
      <c r="L105" s="134">
        <v>204.48</v>
      </c>
      <c r="M105" s="97">
        <v>203.86799999999999</v>
      </c>
      <c r="N105" s="97">
        <v>202.11600000000004</v>
      </c>
      <c r="O105" s="97">
        <v>159.76799999999992</v>
      </c>
      <c r="P105" s="97">
        <v>85.331999999999994</v>
      </c>
      <c r="Q105" s="97">
        <v>181.34400000000005</v>
      </c>
      <c r="R105" s="97">
        <v>189.19200000000012</v>
      </c>
      <c r="S105" s="97">
        <v>205.00799999999981</v>
      </c>
      <c r="T105" s="97">
        <v>201.33600000000001</v>
      </c>
      <c r="U105" s="97">
        <v>200.32799999999997</v>
      </c>
      <c r="V105" s="97">
        <v>205.04399999999987</v>
      </c>
      <c r="W105" s="97">
        <v>209.2320000000002</v>
      </c>
      <c r="X105" s="97">
        <v>215.24399999999991</v>
      </c>
      <c r="Y105" s="97">
        <v>188.15099999999998</v>
      </c>
      <c r="Z105" s="56"/>
      <c r="AA105" s="97">
        <v>204.48</v>
      </c>
      <c r="AB105" s="98">
        <v>-16.329999999999998</v>
      </c>
      <c r="AC105" s="56"/>
      <c r="AD105" s="97">
        <v>204.48</v>
      </c>
      <c r="AE105" s="98">
        <v>-16.329999999999998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17.598000000000013</v>
      </c>
      <c r="I106" s="96">
        <v>16.905000000000001</v>
      </c>
      <c r="J106" s="96">
        <v>16.905000000000001</v>
      </c>
      <c r="K106" s="134">
        <v>0</v>
      </c>
      <c r="L106" s="134">
        <v>0</v>
      </c>
      <c r="M106" s="96">
        <v>24.563999999999993</v>
      </c>
      <c r="N106" s="96">
        <v>22.440000000000026</v>
      </c>
      <c r="O106" s="96">
        <v>33.035999999999945</v>
      </c>
      <c r="P106" s="96">
        <v>18.408000000000015</v>
      </c>
      <c r="Q106" s="96">
        <v>15.024000000000115</v>
      </c>
      <c r="R106" s="96">
        <v>8.9879999999999427</v>
      </c>
      <c r="S106" s="96">
        <v>16.295999999999822</v>
      </c>
      <c r="T106" s="96">
        <v>17.568000000000211</v>
      </c>
      <c r="U106" s="96">
        <v>19.019999999999982</v>
      </c>
      <c r="V106" s="96">
        <v>19.667999999999893</v>
      </c>
      <c r="W106" s="96">
        <v>21.179999999999836</v>
      </c>
      <c r="X106" s="96">
        <v>20.015999999999849</v>
      </c>
      <c r="Y106" s="96">
        <v>19.683999999999969</v>
      </c>
      <c r="AA106" s="96">
        <v>0</v>
      </c>
      <c r="AB106" s="95">
        <v>19.68</v>
      </c>
      <c r="AD106" s="96">
        <v>0</v>
      </c>
      <c r="AE106" s="95">
        <v>19.68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8.6263860158233799E-2</v>
      </c>
      <c r="I107" s="90">
        <v>8.2038017499502583E-2</v>
      </c>
      <c r="J107" s="90">
        <v>8.2038017499502583E-2</v>
      </c>
      <c r="K107" s="135">
        <v>0</v>
      </c>
      <c r="L107" s="135">
        <v>0</v>
      </c>
      <c r="M107" s="90">
        <v>0.12048972864794864</v>
      </c>
      <c r="N107" s="90">
        <v>0.11102535177818688</v>
      </c>
      <c r="O107" s="90">
        <v>0.20677482349406615</v>
      </c>
      <c r="P107" s="90">
        <v>0.21572212065813548</v>
      </c>
      <c r="Q107" s="90">
        <v>8.2848067760720567E-2</v>
      </c>
      <c r="R107" s="90">
        <v>4.7507294177343319E-2</v>
      </c>
      <c r="S107" s="90">
        <v>7.9489580894403319E-2</v>
      </c>
      <c r="T107" s="90">
        <v>8.7257122422220612E-2</v>
      </c>
      <c r="U107" s="90">
        <v>9.4944291362165964E-2</v>
      </c>
      <c r="V107" s="90">
        <v>9.5920875519400248E-2</v>
      </c>
      <c r="W107" s="90">
        <v>0.10122734572149487</v>
      </c>
      <c r="X107" s="90">
        <v>9.2992139153703968E-2</v>
      </c>
      <c r="Y107" s="90">
        <v>0.10461809929258931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0.12155747885260419</v>
      </c>
      <c r="D108" s="9">
        <v>0.12155747885260419</v>
      </c>
      <c r="F108" s="128" t="s">
        <v>73</v>
      </c>
      <c r="H108" s="83">
        <v>-8443.3569399999997</v>
      </c>
      <c r="I108" s="83">
        <v>-8636.6556500000006</v>
      </c>
      <c r="J108" s="83">
        <v>-8636.6556500000006</v>
      </c>
      <c r="K108" s="108">
        <v>-9036.2189999999991</v>
      </c>
      <c r="L108" s="108">
        <v>-9036.2189999999991</v>
      </c>
      <c r="M108" s="83">
        <v>-714.29052999999999</v>
      </c>
      <c r="N108" s="83">
        <v>-718.06742000000008</v>
      </c>
      <c r="O108" s="83">
        <v>-548.8151499999999</v>
      </c>
      <c r="P108" s="83">
        <v>-342.82690000000002</v>
      </c>
      <c r="Q108" s="83">
        <v>-584.27457000000004</v>
      </c>
      <c r="R108" s="83">
        <v>-826.62190999999984</v>
      </c>
      <c r="S108" s="83">
        <v>-710.32871999999998</v>
      </c>
      <c r="T108" s="83">
        <v>-637.37255999999979</v>
      </c>
      <c r="U108" s="83">
        <v>-702.20170000000053</v>
      </c>
      <c r="V108" s="83">
        <v>-729.36903999999959</v>
      </c>
      <c r="W108" s="83">
        <v>-709.33751000000029</v>
      </c>
      <c r="X108" s="83">
        <v>-714.29297999999017</v>
      </c>
      <c r="Y108" s="83">
        <v>-7937.7989899999902</v>
      </c>
      <c r="AA108" s="83">
        <v>-9036.2189999999991</v>
      </c>
      <c r="AB108" s="82">
        <v>1098.42</v>
      </c>
      <c r="AD108" s="83">
        <v>-9036.2189999999991</v>
      </c>
      <c r="AE108" s="82">
        <v>1098.42</v>
      </c>
    </row>
    <row r="109" spans="1:33" ht="18" customHeight="1" x14ac:dyDescent="0.2">
      <c r="A109" s="52" t="s">
        <v>225</v>
      </c>
      <c r="B109" s="52" t="s">
        <v>23</v>
      </c>
      <c r="C109" s="9">
        <v>0.99883616435127509</v>
      </c>
      <c r="D109" s="9">
        <v>0.99883616435127509</v>
      </c>
      <c r="F109" s="126" t="s">
        <v>226</v>
      </c>
      <c r="G109" s="58"/>
      <c r="H109" s="87">
        <v>49.881999999999998</v>
      </c>
      <c r="I109" s="87">
        <v>-13.10427</v>
      </c>
      <c r="J109" s="87">
        <v>-13.10427</v>
      </c>
      <c r="K109" s="87">
        <v>0</v>
      </c>
      <c r="L109" s="87">
        <v>0</v>
      </c>
      <c r="M109" s="87">
        <v>-23.215029999999999</v>
      </c>
      <c r="N109" s="87">
        <v>-28.140779999999999</v>
      </c>
      <c r="O109" s="87">
        <v>-17.709740000000004</v>
      </c>
      <c r="P109" s="87">
        <v>-4.4522400000000033</v>
      </c>
      <c r="Q109" s="87">
        <v>5.6516900000000021</v>
      </c>
      <c r="R109" s="87">
        <v>35.189360000000001</v>
      </c>
      <c r="S109" s="87">
        <v>43.04871</v>
      </c>
      <c r="T109" s="87">
        <v>155.81256999999999</v>
      </c>
      <c r="U109" s="87">
        <v>-16.918499999999995</v>
      </c>
      <c r="V109" s="87">
        <v>-55.459650000000011</v>
      </c>
      <c r="W109" s="87">
        <v>-43.572589999999991</v>
      </c>
      <c r="X109" s="87">
        <v>-46.839850000000013</v>
      </c>
      <c r="Y109" s="87">
        <v>3.39394999999999</v>
      </c>
      <c r="Z109" s="58"/>
      <c r="AA109" s="87">
        <v>0</v>
      </c>
      <c r="AB109" s="82">
        <v>3.39</v>
      </c>
      <c r="AC109" s="58"/>
      <c r="AD109" s="87">
        <v>0</v>
      </c>
      <c r="AE109" s="82">
        <v>3.39</v>
      </c>
    </row>
    <row r="110" spans="1:33" ht="18" customHeight="1" x14ac:dyDescent="0.2">
      <c r="A110" s="52" t="s">
        <v>41</v>
      </c>
      <c r="B110" s="52" t="s">
        <v>23</v>
      </c>
      <c r="C110" s="9">
        <v>0.56000000000000005</v>
      </c>
      <c r="D110" s="9">
        <v>0.56000000000000005</v>
      </c>
      <c r="F110" s="128" t="s">
        <v>64</v>
      </c>
      <c r="H110" s="83">
        <v>-5.13478148889135E-16</v>
      </c>
      <c r="I110" s="83">
        <v>5.8564264548977E-15</v>
      </c>
      <c r="J110" s="83">
        <v>5.8564264548977E-15</v>
      </c>
      <c r="K110" s="108">
        <v>0.5</v>
      </c>
      <c r="L110" s="108">
        <v>0.5</v>
      </c>
      <c r="M110" s="83">
        <v>0.13</v>
      </c>
      <c r="N110" s="83">
        <v>0.26</v>
      </c>
      <c r="O110" s="83">
        <v>0</v>
      </c>
      <c r="P110" s="83">
        <v>0</v>
      </c>
      <c r="Q110" s="83">
        <v>-9.9920072216264089E-16</v>
      </c>
      <c r="R110" s="83">
        <v>0</v>
      </c>
      <c r="S110" s="83">
        <v>0</v>
      </c>
      <c r="T110" s="83">
        <v>9.9920072216264089E-16</v>
      </c>
      <c r="U110" s="83">
        <v>1.9984014443252818E-15</v>
      </c>
      <c r="V110" s="83">
        <v>0.25999999999999801</v>
      </c>
      <c r="W110" s="83">
        <v>-9.9920072216264089E-16</v>
      </c>
      <c r="X110" s="83">
        <v>0.12999999999999901</v>
      </c>
      <c r="Y110" s="83">
        <v>0.77999999999999803</v>
      </c>
      <c r="AA110" s="83">
        <v>0.5</v>
      </c>
      <c r="AB110" s="82">
        <v>0.28000000000000003</v>
      </c>
      <c r="AD110" s="83">
        <v>0.5</v>
      </c>
      <c r="AE110" s="82">
        <v>0.28000000000000003</v>
      </c>
    </row>
    <row r="111" spans="1:33" ht="18" customHeight="1" x14ac:dyDescent="0.2">
      <c r="A111" s="52" t="s">
        <v>228</v>
      </c>
      <c r="B111" s="52" t="s">
        <v>23</v>
      </c>
      <c r="C111" s="9">
        <v>1.0000558904955865</v>
      </c>
      <c r="D111" s="9">
        <v>1.0000558904955865</v>
      </c>
      <c r="F111" s="128" t="s">
        <v>392</v>
      </c>
      <c r="H111" s="83">
        <v>21.98808</v>
      </c>
      <c r="I111" s="83">
        <v>21.37079</v>
      </c>
      <c r="J111" s="83">
        <v>21.37079</v>
      </c>
      <c r="K111" s="108">
        <v>0</v>
      </c>
      <c r="L111" s="108">
        <v>0</v>
      </c>
      <c r="M111" s="83">
        <v>0</v>
      </c>
      <c r="N111" s="83">
        <v>1.76647</v>
      </c>
      <c r="O111" s="83">
        <v>0.91536000000000017</v>
      </c>
      <c r="P111" s="83">
        <v>1.5915899999999996</v>
      </c>
      <c r="Q111" s="83">
        <v>5.2968600000000006</v>
      </c>
      <c r="R111" s="83">
        <v>1.1910600000000002</v>
      </c>
      <c r="S111" s="83">
        <v>4.7990999999999993</v>
      </c>
      <c r="T111" s="83">
        <v>2.3878699999999995</v>
      </c>
      <c r="U111" s="83">
        <v>2.1968300000000021</v>
      </c>
      <c r="V111" s="83">
        <v>0.63905999999999707</v>
      </c>
      <c r="W111" s="83">
        <v>1.4590100000000028</v>
      </c>
      <c r="X111" s="83">
        <v>1.1954799999999999</v>
      </c>
      <c r="Y111" s="83">
        <v>23.438690000000001</v>
      </c>
      <c r="AA111" s="83">
        <v>0</v>
      </c>
      <c r="AB111" s="82">
        <v>23.44</v>
      </c>
      <c r="AD111" s="83">
        <v>0</v>
      </c>
      <c r="AE111" s="82">
        <v>23.44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-57.345460000000003</v>
      </c>
      <c r="P112" s="83">
        <v>-156.39302000000001</v>
      </c>
      <c r="Q112" s="83">
        <v>-26.782409999999999</v>
      </c>
      <c r="R112" s="83">
        <v>48.417130000000014</v>
      </c>
      <c r="S112" s="83">
        <v>156.60174000000001</v>
      </c>
      <c r="T112" s="83">
        <v>26.962669999999989</v>
      </c>
      <c r="U112" s="83">
        <v>8.928329999999999</v>
      </c>
      <c r="V112" s="83">
        <v>8.2239999999999924E-2</v>
      </c>
      <c r="W112" s="83">
        <v>0</v>
      </c>
      <c r="X112" s="83">
        <v>-0.47122000000000003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-0.99725963109773974</v>
      </c>
      <c r="D113" s="9">
        <v>-0.99725963109773974</v>
      </c>
      <c r="F113" s="128" t="s">
        <v>74</v>
      </c>
      <c r="H113" s="83">
        <v>0.82249000000000005</v>
      </c>
      <c r="I113" s="83">
        <v>0.37718000000000002</v>
      </c>
      <c r="J113" s="83">
        <v>0.37718000000000002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-1.1932700000000001</v>
      </c>
      <c r="W113" s="83">
        <v>0</v>
      </c>
      <c r="X113" s="83">
        <v>0</v>
      </c>
      <c r="Y113" s="83">
        <v>-1.1932700000000001</v>
      </c>
      <c r="AA113" s="83">
        <v>0</v>
      </c>
      <c r="AB113" s="82">
        <v>-1.19</v>
      </c>
      <c r="AD113" s="83">
        <v>0</v>
      </c>
      <c r="AE113" s="82">
        <v>-1.19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18.310727499999999</v>
      </c>
      <c r="I114" s="96">
        <v>18.270303409090911</v>
      </c>
      <c r="J114" s="96">
        <v>18.270303409090911</v>
      </c>
      <c r="K114" s="134">
        <v>8.2795454545454543</v>
      </c>
      <c r="L114" s="134">
        <v>8.2795454545454543</v>
      </c>
      <c r="M114" s="96">
        <v>18.672878181818181</v>
      </c>
      <c r="N114" s="96">
        <v>15.211663636363635</v>
      </c>
      <c r="O114" s="96">
        <v>11.623704545454549</v>
      </c>
      <c r="P114" s="96">
        <v>6.5291863636363621</v>
      </c>
      <c r="Q114" s="96">
        <v>-2.057244545454544</v>
      </c>
      <c r="R114" s="96">
        <v>12.697145454545453</v>
      </c>
      <c r="S114" s="96">
        <v>15.309681818181812</v>
      </c>
      <c r="T114" s="96">
        <v>26.276779090909102</v>
      </c>
      <c r="U114" s="96">
        <v>31.719864545454534</v>
      </c>
      <c r="V114" s="96">
        <v>36.756291818181822</v>
      </c>
      <c r="W114" s="96">
        <v>33.376652727272742</v>
      </c>
      <c r="X114" s="96">
        <v>35.973174545454526</v>
      </c>
      <c r="Y114" s="96">
        <v>20.174148181818182</v>
      </c>
      <c r="AA114" s="96">
        <v>8.2795454545454543</v>
      </c>
      <c r="AB114" s="95">
        <v>11.89</v>
      </c>
      <c r="AD114" s="96">
        <v>8.2795454545454543</v>
      </c>
      <c r="AE114" s="95">
        <v>11.89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-1.4366181718363986</v>
      </c>
      <c r="D115" s="9">
        <v>-1.4366181718363986</v>
      </c>
      <c r="F115" s="128" t="s">
        <v>75</v>
      </c>
      <c r="H115" s="83">
        <v>-805.67201</v>
      </c>
      <c r="I115" s="83">
        <v>-803.89335000000005</v>
      </c>
      <c r="J115" s="83">
        <v>-803.89335000000005</v>
      </c>
      <c r="K115" s="108">
        <v>-364.3</v>
      </c>
      <c r="L115" s="108">
        <v>-364.3</v>
      </c>
      <c r="M115" s="83">
        <v>-68.467219999999998</v>
      </c>
      <c r="N115" s="83">
        <v>-55.7761</v>
      </c>
      <c r="O115" s="83">
        <v>-42.620250000000013</v>
      </c>
      <c r="P115" s="83">
        <v>-23.940349999999995</v>
      </c>
      <c r="Q115" s="83">
        <v>7.5432299999999941</v>
      </c>
      <c r="R115" s="83">
        <v>-46.55619999999999</v>
      </c>
      <c r="S115" s="83">
        <v>-56.135499999999979</v>
      </c>
      <c r="T115" s="83">
        <v>-96.348190000000045</v>
      </c>
      <c r="U115" s="83">
        <v>-116.30616999999995</v>
      </c>
      <c r="V115" s="83">
        <v>-134.77307000000002</v>
      </c>
      <c r="W115" s="83">
        <v>-122.38106000000005</v>
      </c>
      <c r="X115" s="83">
        <v>-131.90163999999993</v>
      </c>
      <c r="Y115" s="83">
        <v>-887.66251999999997</v>
      </c>
      <c r="AA115" s="83">
        <v>-364.3</v>
      </c>
      <c r="AB115" s="82">
        <v>-523.36</v>
      </c>
      <c r="AD115" s="83">
        <v>-364.3</v>
      </c>
      <c r="AE115" s="82">
        <v>-523.36</v>
      </c>
    </row>
    <row r="116" spans="1:33" ht="18" customHeight="1" x14ac:dyDescent="0.2">
      <c r="A116" s="57"/>
      <c r="B116" s="57"/>
      <c r="C116" s="9">
        <v>6.3933913325068828E-2</v>
      </c>
      <c r="D116" s="9">
        <v>6.3933913325068828E-2</v>
      </c>
      <c r="F116" s="117" t="s">
        <v>280</v>
      </c>
      <c r="H116" s="296">
        <v>-9176.3363800000006</v>
      </c>
      <c r="I116" s="296">
        <v>-9431.9053000000004</v>
      </c>
      <c r="J116" s="296">
        <v>-9431.9053000000004</v>
      </c>
      <c r="K116" s="111">
        <v>-9400.0189999999984</v>
      </c>
      <c r="L116" s="111">
        <v>-9400.0189999999984</v>
      </c>
      <c r="M116" s="296">
        <v>-805.84277999999995</v>
      </c>
      <c r="N116" s="296">
        <v>-799.95783000000006</v>
      </c>
      <c r="O116" s="296">
        <v>-665.57524000000001</v>
      </c>
      <c r="P116" s="296">
        <v>-526.02092000000005</v>
      </c>
      <c r="Q116" s="296">
        <v>-592.5652</v>
      </c>
      <c r="R116" s="296">
        <v>-788.38055999999983</v>
      </c>
      <c r="S116" s="296">
        <v>-562.01467000000002</v>
      </c>
      <c r="T116" s="296">
        <v>-548.55763999999988</v>
      </c>
      <c r="U116" s="296">
        <v>-824.30121000000054</v>
      </c>
      <c r="V116" s="296">
        <v>-919.81372999999962</v>
      </c>
      <c r="W116" s="296">
        <v>-873.8321500000003</v>
      </c>
      <c r="X116" s="296">
        <v>-892.18020999999021</v>
      </c>
      <c r="Y116" s="296">
        <v>-8799.0421399999905</v>
      </c>
      <c r="AA116" s="296">
        <v>-9400.0189999999984</v>
      </c>
      <c r="AB116" s="82">
        <v>600.98</v>
      </c>
      <c r="AD116" s="296">
        <v>-9400.0189999999984</v>
      </c>
      <c r="AE116" s="82">
        <v>600.98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0.40147181013004524</v>
      </c>
      <c r="I117" s="78">
        <v>0.39369372866557822</v>
      </c>
      <c r="J117" s="78">
        <v>0.39369372866557822</v>
      </c>
      <c r="K117" s="131">
        <v>0.3810208159357823</v>
      </c>
      <c r="L117" s="131">
        <v>0.3810208159357823</v>
      </c>
      <c r="M117" s="78">
        <v>0.40056586244588693</v>
      </c>
      <c r="N117" s="78">
        <v>0.42550518372420709</v>
      </c>
      <c r="O117" s="78">
        <v>0.37148274907460743</v>
      </c>
      <c r="P117" s="78">
        <v>0.3853068561382948</v>
      </c>
      <c r="Q117" s="78">
        <v>0.33202045133003688</v>
      </c>
      <c r="R117" s="78">
        <v>0.41904131570736747</v>
      </c>
      <c r="S117" s="78">
        <v>0.29101248990932777</v>
      </c>
      <c r="T117" s="78">
        <v>0.32113535911278751</v>
      </c>
      <c r="U117" s="78">
        <v>0.37070887455865131</v>
      </c>
      <c r="V117" s="78">
        <v>0.41524966976451472</v>
      </c>
      <c r="W117" s="78">
        <v>0.38117512167012957</v>
      </c>
      <c r="X117" s="78">
        <v>0.3832524212622565</v>
      </c>
      <c r="Y117" s="78">
        <v>0.37581475321466529</v>
      </c>
      <c r="AA117" s="78">
        <v>0.3810208159357823</v>
      </c>
      <c r="AB117" s="79"/>
      <c r="AD117" s="78">
        <v>0.3810208159357823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222.13300000000001</v>
      </c>
      <c r="I119" s="96">
        <v>222.17099999999996</v>
      </c>
      <c r="J119" s="96">
        <v>222.17099999999999</v>
      </c>
      <c r="K119" s="134">
        <v>214.6</v>
      </c>
      <c r="L119" s="134">
        <v>214.6</v>
      </c>
      <c r="M119" s="96">
        <v>223.32</v>
      </c>
      <c r="N119" s="96">
        <v>217.78800000000001</v>
      </c>
      <c r="O119" s="96">
        <v>219.02400000000006</v>
      </c>
      <c r="P119" s="96">
        <v>218.98800000000006</v>
      </c>
      <c r="Q119" s="96">
        <v>224.36399999999981</v>
      </c>
      <c r="R119" s="96">
        <v>225.86400000000003</v>
      </c>
      <c r="S119" s="96">
        <v>225.80400000000009</v>
      </c>
      <c r="T119" s="96">
        <v>220.93200000000002</v>
      </c>
      <c r="U119" s="96">
        <v>214.91999999999985</v>
      </c>
      <c r="V119" s="96">
        <v>205.51200000000017</v>
      </c>
      <c r="W119" s="96">
        <v>216.39599999999973</v>
      </c>
      <c r="X119" s="96">
        <v>224.46000000000049</v>
      </c>
      <c r="Y119" s="96">
        <v>219.78100000000003</v>
      </c>
      <c r="AA119" s="96">
        <v>214.6</v>
      </c>
      <c r="AB119" s="95">
        <v>5.18</v>
      </c>
      <c r="AD119" s="96">
        <v>214.6</v>
      </c>
      <c r="AE119" s="95">
        <v>5.18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-6695.4932405360751</v>
      </c>
      <c r="I120" s="161">
        <v>-7063.6941815088385</v>
      </c>
      <c r="J120" s="161">
        <v>-7063.6941815088385</v>
      </c>
      <c r="K120" s="162">
        <v>-6948.7735321528417</v>
      </c>
      <c r="L120" s="162">
        <v>-6948.7735321528417</v>
      </c>
      <c r="M120" s="161">
        <v>-699.60146874440272</v>
      </c>
      <c r="N120" s="161">
        <v>-619.45561738938784</v>
      </c>
      <c r="O120" s="161">
        <v>-503.1320768500255</v>
      </c>
      <c r="P120" s="161">
        <v>-188.27059016932427</v>
      </c>
      <c r="Q120" s="161">
        <v>-242.12440498475715</v>
      </c>
      <c r="R120" s="161">
        <v>-733.30411220911674</v>
      </c>
      <c r="S120" s="161">
        <v>-408.97415457653511</v>
      </c>
      <c r="T120" s="161">
        <v>-305.36997809280695</v>
      </c>
      <c r="U120" s="161">
        <v>-640.95012097524705</v>
      </c>
      <c r="V120" s="161">
        <v>-614.66483708980456</v>
      </c>
      <c r="W120" s="161">
        <v>-645.12745152405853</v>
      </c>
      <c r="X120" s="161">
        <v>-840.04276931301638</v>
      </c>
      <c r="Y120" s="161">
        <v>-6436.2706512391878</v>
      </c>
      <c r="AA120" s="161">
        <v>-6948.7735321528417</v>
      </c>
      <c r="AB120" s="163">
        <v>512.5</v>
      </c>
      <c r="AD120" s="161">
        <v>-6948.7735321528417</v>
      </c>
      <c r="AE120" s="163">
        <v>512.5</v>
      </c>
    </row>
    <row r="121" spans="1:33" ht="18" customHeight="1" x14ac:dyDescent="0.2">
      <c r="A121" s="52" t="s">
        <v>70</v>
      </c>
      <c r="B121" s="52" t="s">
        <v>23</v>
      </c>
      <c r="C121" s="9">
        <v>-2.7028676382291394E-2</v>
      </c>
      <c r="D121" s="9">
        <v>-2.7028676382291394E-2</v>
      </c>
      <c r="F121" s="128" t="s">
        <v>414</v>
      </c>
      <c r="H121" s="83">
        <v>-491.71699999999998</v>
      </c>
      <c r="I121" s="83">
        <v>-490.90100000000001</v>
      </c>
      <c r="J121" s="83">
        <v>-490.90100000000001</v>
      </c>
      <c r="K121" s="108">
        <v>-507.97899999999998</v>
      </c>
      <c r="L121" s="108">
        <v>-507.97899999999998</v>
      </c>
      <c r="M121" s="83">
        <v>-45.326999999999998</v>
      </c>
      <c r="N121" s="83">
        <v>-50.099000000000004</v>
      </c>
      <c r="O121" s="83">
        <v>-40.927000000000007</v>
      </c>
      <c r="P121" s="83">
        <v>-40.986999999999995</v>
      </c>
      <c r="Q121" s="83">
        <v>-10.613</v>
      </c>
      <c r="R121" s="83">
        <v>-90.671999999999997</v>
      </c>
      <c r="S121" s="83">
        <v>-34.137</v>
      </c>
      <c r="T121" s="83">
        <v>6.9130000000000109</v>
      </c>
      <c r="U121" s="83">
        <v>-69.507000000000005</v>
      </c>
      <c r="V121" s="83">
        <v>-42.002999999999986</v>
      </c>
      <c r="W121" s="83">
        <v>-38.413000000000011</v>
      </c>
      <c r="X121" s="83">
        <v>-65.938000000000045</v>
      </c>
      <c r="Y121" s="83">
        <v>-521.71</v>
      </c>
      <c r="AA121" s="83">
        <v>-507.97899999999998</v>
      </c>
      <c r="AB121" s="82">
        <v>-13.73</v>
      </c>
      <c r="AD121" s="83">
        <v>-507.97899999999998</v>
      </c>
      <c r="AE121" s="82">
        <v>-13.73</v>
      </c>
    </row>
    <row r="122" spans="1:33" ht="18" customHeight="1" x14ac:dyDescent="0.2">
      <c r="A122" s="52" t="s">
        <v>155</v>
      </c>
      <c r="B122" s="52" t="s">
        <v>23</v>
      </c>
      <c r="C122" s="9">
        <v>-1</v>
      </c>
      <c r="D122" s="9">
        <v>-1</v>
      </c>
      <c r="F122" s="128" t="s">
        <v>156</v>
      </c>
      <c r="H122" s="83">
        <v>-1.41</v>
      </c>
      <c r="I122" s="83">
        <v>-4.6420000000000003</v>
      </c>
      <c r="J122" s="83">
        <v>-4.6420000000000003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-0.46700000000000003</v>
      </c>
      <c r="U122" s="83">
        <v>-0.17599999999999999</v>
      </c>
      <c r="V122" s="83">
        <v>-1.97</v>
      </c>
      <c r="W122" s="83">
        <v>-2.3580000000000001</v>
      </c>
      <c r="X122" s="83">
        <v>0.12100000000000044</v>
      </c>
      <c r="Y122" s="83">
        <v>-4.8499999999999996</v>
      </c>
      <c r="AA122" s="83">
        <v>0</v>
      </c>
      <c r="AB122" s="82">
        <v>-4.8499999999999996</v>
      </c>
      <c r="AD122" s="83">
        <v>0</v>
      </c>
      <c r="AE122" s="82">
        <v>-4.8499999999999996</v>
      </c>
    </row>
    <row r="123" spans="1:33" ht="18" customHeight="1" x14ac:dyDescent="0.2">
      <c r="A123" s="52" t="s">
        <v>71</v>
      </c>
      <c r="B123" s="52" t="s">
        <v>23</v>
      </c>
      <c r="C123" s="9">
        <v>0.17445744105792571</v>
      </c>
      <c r="D123" s="9">
        <v>0.17445744105792571</v>
      </c>
      <c r="F123" s="128" t="s">
        <v>209</v>
      </c>
      <c r="H123" s="83">
        <v>-498.90600000000001</v>
      </c>
      <c r="I123" s="83">
        <v>-508.72500000000002</v>
      </c>
      <c r="J123" s="83">
        <v>-508.72500000000002</v>
      </c>
      <c r="K123" s="108">
        <v>-486.53699999999998</v>
      </c>
      <c r="L123" s="108">
        <v>-486.53699999999998</v>
      </c>
      <c r="M123" s="83">
        <v>-39.243000000000002</v>
      </c>
      <c r="N123" s="83">
        <v>-43.576999999999991</v>
      </c>
      <c r="O123" s="83">
        <v>-37.987000000000009</v>
      </c>
      <c r="P123" s="83">
        <v>6.2939999999999969</v>
      </c>
      <c r="Q123" s="83">
        <v>-23.013000000000005</v>
      </c>
      <c r="R123" s="83">
        <v>-38.308999999999997</v>
      </c>
      <c r="S123" s="83">
        <v>-27.364999999999981</v>
      </c>
      <c r="T123" s="83">
        <v>-40.26600000000002</v>
      </c>
      <c r="U123" s="83">
        <v>-28.932999999999993</v>
      </c>
      <c r="V123" s="83">
        <v>-41.51600000000002</v>
      </c>
      <c r="W123" s="83">
        <v>-36.916999999999973</v>
      </c>
      <c r="X123" s="83">
        <v>-50.826000000000022</v>
      </c>
      <c r="Y123" s="83">
        <v>-401.65800000000002</v>
      </c>
      <c r="AA123" s="83">
        <v>-486.53699999999998</v>
      </c>
      <c r="AB123" s="82">
        <v>84.88</v>
      </c>
      <c r="AD123" s="83">
        <v>-486.53699999999998</v>
      </c>
      <c r="AE123" s="82">
        <v>84.88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-0.61881346190689057</v>
      </c>
      <c r="D124" s="9">
        <v>-0.61881346190689057</v>
      </c>
      <c r="F124" s="60" t="s">
        <v>158</v>
      </c>
      <c r="G124" s="56"/>
      <c r="H124" s="88">
        <v>-2.2309999999999999</v>
      </c>
      <c r="I124" s="88">
        <v>-5.7009999999999996</v>
      </c>
      <c r="J124" s="88">
        <v>-5.7009999999999996</v>
      </c>
      <c r="K124" s="108">
        <v>-15.659000000000001</v>
      </c>
      <c r="L124" s="108">
        <v>-15.659000000000001</v>
      </c>
      <c r="M124" s="88">
        <v>-0.41799999999999998</v>
      </c>
      <c r="N124" s="88">
        <v>-8.0300000000000011</v>
      </c>
      <c r="O124" s="88">
        <v>-4.1539999999999999</v>
      </c>
      <c r="P124" s="88">
        <v>-4.0599999999999987</v>
      </c>
      <c r="Q124" s="88">
        <v>2.0839999999999996</v>
      </c>
      <c r="R124" s="88">
        <v>-5.0190000000000019</v>
      </c>
      <c r="S124" s="88">
        <v>-5.4529999999999994</v>
      </c>
      <c r="T124" s="88">
        <v>4.9819999999999993</v>
      </c>
      <c r="U124" s="88">
        <v>-2.8649999999999984</v>
      </c>
      <c r="V124" s="88">
        <v>-1.2489999999999988</v>
      </c>
      <c r="W124" s="88">
        <v>-0.69600000000000151</v>
      </c>
      <c r="X124" s="88">
        <v>-0.46600000000000108</v>
      </c>
      <c r="Y124" s="88">
        <v>-25.344000000000001</v>
      </c>
      <c r="Z124" s="56"/>
      <c r="AA124" s="88">
        <v>-15.659000000000001</v>
      </c>
      <c r="AB124" s="82">
        <v>-9.69</v>
      </c>
      <c r="AC124" s="56"/>
      <c r="AD124" s="88">
        <v>-15.659000000000001</v>
      </c>
      <c r="AE124" s="82">
        <v>-9.69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0.35879331789329216</v>
      </c>
      <c r="D125" s="9">
        <v>0.35879331789329216</v>
      </c>
      <c r="F125" s="60" t="s">
        <v>176</v>
      </c>
      <c r="G125" s="56"/>
      <c r="H125" s="88">
        <v>-154.00399999999999</v>
      </c>
      <c r="I125" s="88">
        <v>-142.761</v>
      </c>
      <c r="J125" s="88">
        <v>-142.761</v>
      </c>
      <c r="K125" s="108">
        <v>-149.22239999999999</v>
      </c>
      <c r="L125" s="108">
        <v>-149.22239999999999</v>
      </c>
      <c r="M125" s="88">
        <v>-11.55</v>
      </c>
      <c r="N125" s="88">
        <v>-5.1439999999999984</v>
      </c>
      <c r="O125" s="88">
        <v>-6.679000000000002</v>
      </c>
      <c r="P125" s="88">
        <v>-8.2409999999999997</v>
      </c>
      <c r="Q125" s="88">
        <v>5.1170000000000009</v>
      </c>
      <c r="R125" s="88">
        <v>-4.4149999999999991</v>
      </c>
      <c r="S125" s="88">
        <v>-4.445999999999998</v>
      </c>
      <c r="T125" s="88">
        <v>-7.5300000000000011</v>
      </c>
      <c r="U125" s="88">
        <v>-15.739000000000004</v>
      </c>
      <c r="V125" s="88">
        <v>-10.945999999999991</v>
      </c>
      <c r="W125" s="88">
        <v>-13.717000000000013</v>
      </c>
      <c r="X125" s="88">
        <v>-12.396999999999991</v>
      </c>
      <c r="Y125" s="88">
        <v>-95.686999999999998</v>
      </c>
      <c r="Z125" s="56"/>
      <c r="AA125" s="88">
        <v>-149.22239999999999</v>
      </c>
      <c r="AB125" s="82">
        <v>53.54</v>
      </c>
      <c r="AC125" s="56"/>
      <c r="AD125" s="88">
        <v>-149.22239999999999</v>
      </c>
      <c r="AE125" s="82">
        <v>53.54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-0.36678574395613522</v>
      </c>
      <c r="D126" s="9">
        <v>-0.36678574395613522</v>
      </c>
      <c r="F126" s="60" t="s">
        <v>178</v>
      </c>
      <c r="G126" s="56"/>
      <c r="H126" s="88">
        <v>-53.447000000000003</v>
      </c>
      <c r="I126" s="88">
        <v>-75.174999999999997</v>
      </c>
      <c r="J126" s="88">
        <v>-75.174999999999997</v>
      </c>
      <c r="K126" s="108">
        <v>-48.148000000000003</v>
      </c>
      <c r="L126" s="108">
        <v>-48.148000000000003</v>
      </c>
      <c r="M126" s="88">
        <v>-10.627000000000001</v>
      </c>
      <c r="N126" s="88">
        <v>-4.3109999999999999</v>
      </c>
      <c r="O126" s="88">
        <v>-0.64799999999999969</v>
      </c>
      <c r="P126" s="88">
        <v>-1.2499999999999982</v>
      </c>
      <c r="Q126" s="88">
        <v>-0.10200000000000031</v>
      </c>
      <c r="R126" s="88">
        <v>-8.5549999999999997</v>
      </c>
      <c r="S126" s="88">
        <v>-7.2850000000000001</v>
      </c>
      <c r="T126" s="88">
        <v>-4.0549999999999997</v>
      </c>
      <c r="U126" s="88">
        <v>-2.1009999999999991</v>
      </c>
      <c r="V126" s="88">
        <v>-3.8470000000000013</v>
      </c>
      <c r="W126" s="88">
        <v>-14.256</v>
      </c>
      <c r="X126" s="88">
        <v>-8.7700000000000031</v>
      </c>
      <c r="Y126" s="88">
        <v>-65.807000000000002</v>
      </c>
      <c r="Z126" s="56"/>
      <c r="AA126" s="88">
        <v>-48.148000000000003</v>
      </c>
      <c r="AB126" s="82">
        <v>-17.66</v>
      </c>
      <c r="AC126" s="56"/>
      <c r="AD126" s="88">
        <v>-48.148000000000003</v>
      </c>
      <c r="AE126" s="82">
        <v>-17.66</v>
      </c>
    </row>
    <row r="127" spans="1:33" ht="18" customHeight="1" collapsed="1" x14ac:dyDescent="0.2">
      <c r="A127" s="57"/>
      <c r="B127" s="57"/>
      <c r="C127" s="9">
        <v>0.12294077718850076</v>
      </c>
      <c r="D127" s="9">
        <v>0.12294077718850076</v>
      </c>
      <c r="F127" s="128" t="s">
        <v>158</v>
      </c>
      <c r="H127" s="83">
        <v>-209.68199999999999</v>
      </c>
      <c r="I127" s="83">
        <v>-223.637</v>
      </c>
      <c r="J127" s="83">
        <v>-223.637</v>
      </c>
      <c r="K127" s="108">
        <v>-213.02939999999998</v>
      </c>
      <c r="L127" s="108">
        <v>-213.02939999999998</v>
      </c>
      <c r="M127" s="83">
        <v>-22.594999999999999</v>
      </c>
      <c r="N127" s="83">
        <v>-17.484999999999999</v>
      </c>
      <c r="O127" s="83">
        <v>-11.481000000000002</v>
      </c>
      <c r="P127" s="83">
        <v>-13.550999999999997</v>
      </c>
      <c r="Q127" s="83">
        <v>7.0990000000000002</v>
      </c>
      <c r="R127" s="83">
        <v>-17.989000000000001</v>
      </c>
      <c r="S127" s="83">
        <v>-17.183999999999997</v>
      </c>
      <c r="T127" s="83">
        <v>-6.6030000000000015</v>
      </c>
      <c r="U127" s="83">
        <v>-20.705000000000002</v>
      </c>
      <c r="V127" s="83">
        <v>-16.041999999999991</v>
      </c>
      <c r="W127" s="83">
        <v>-28.669000000000015</v>
      </c>
      <c r="X127" s="83">
        <v>-21.632999999999996</v>
      </c>
      <c r="Y127" s="83">
        <v>-186.83800000000002</v>
      </c>
      <c r="AA127" s="83">
        <v>-213.02939999999998</v>
      </c>
      <c r="AB127" s="82">
        <v>26.19</v>
      </c>
      <c r="AD127" s="83">
        <v>-213.02939999999998</v>
      </c>
      <c r="AE127" s="82">
        <v>26.19</v>
      </c>
    </row>
    <row r="128" spans="1:33" ht="18" customHeight="1" collapsed="1" x14ac:dyDescent="0.2">
      <c r="A128" s="52" t="s">
        <v>153</v>
      </c>
      <c r="B128" s="52" t="s">
        <v>23</v>
      </c>
      <c r="C128" s="9">
        <v>6.5226230545076785E-2</v>
      </c>
      <c r="D128" s="9">
        <v>6.5226230545076785E-2</v>
      </c>
      <c r="F128" s="128" t="s">
        <v>154</v>
      </c>
      <c r="H128" s="83">
        <v>-70.555000000000007</v>
      </c>
      <c r="I128" s="83">
        <v>-87.210999999999999</v>
      </c>
      <c r="J128" s="83">
        <v>-87.210999999999999</v>
      </c>
      <c r="K128" s="108">
        <v>-70.830399999999898</v>
      </c>
      <c r="L128" s="108">
        <v>-70.830399999999898</v>
      </c>
      <c r="M128" s="83">
        <v>-4.25</v>
      </c>
      <c r="N128" s="83">
        <v>-4.2550000000000008</v>
      </c>
      <c r="O128" s="83">
        <v>-2.2469999999999999</v>
      </c>
      <c r="P128" s="83">
        <v>-4.2539999999999996</v>
      </c>
      <c r="Q128" s="83">
        <v>-4.2480000000000011</v>
      </c>
      <c r="R128" s="83">
        <v>-2.2560000000000002</v>
      </c>
      <c r="S128" s="83">
        <v>-2.2489999999999988</v>
      </c>
      <c r="T128" s="83">
        <v>-6.25</v>
      </c>
      <c r="U128" s="83">
        <v>-4.2530000000000001</v>
      </c>
      <c r="V128" s="83">
        <v>-6.5989999999999966</v>
      </c>
      <c r="W128" s="83">
        <v>-4.5930000000000035</v>
      </c>
      <c r="X128" s="83">
        <v>-20.756999999999998</v>
      </c>
      <c r="Y128" s="83">
        <v>-66.210999999999999</v>
      </c>
      <c r="AA128" s="83">
        <v>-70.830399999999898</v>
      </c>
      <c r="AB128" s="82">
        <v>4.62</v>
      </c>
      <c r="AD128" s="83">
        <v>-70.830399999999898</v>
      </c>
      <c r="AE128" s="82">
        <v>4.62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-9.3742712786630392E-2</v>
      </c>
      <c r="D129" s="9">
        <v>-9.3742712786630392E-2</v>
      </c>
      <c r="F129" s="60" t="s">
        <v>162</v>
      </c>
      <c r="G129" s="56"/>
      <c r="H129" s="88">
        <v>-89.58</v>
      </c>
      <c r="I129" s="88">
        <v>-97.691000000000003</v>
      </c>
      <c r="J129" s="88">
        <v>-97.691000000000003</v>
      </c>
      <c r="K129" s="108">
        <v>-64.325000000000003</v>
      </c>
      <c r="L129" s="108">
        <v>-64.325000000000003</v>
      </c>
      <c r="M129" s="88">
        <v>-15.984999999999999</v>
      </c>
      <c r="N129" s="88">
        <v>-6.6389999999999993</v>
      </c>
      <c r="O129" s="88">
        <v>3.9420000000000002</v>
      </c>
      <c r="P129" s="88">
        <v>-1.9039999999999999</v>
      </c>
      <c r="Q129" s="88">
        <v>-2.4200000000000017</v>
      </c>
      <c r="R129" s="88">
        <v>-4.509999999999998</v>
      </c>
      <c r="S129" s="88">
        <v>-3.5390000000000015</v>
      </c>
      <c r="T129" s="88">
        <v>-8.9939999999999998</v>
      </c>
      <c r="U129" s="88">
        <v>-9.3800000000000026</v>
      </c>
      <c r="V129" s="88">
        <v>-7.6610000000000014</v>
      </c>
      <c r="W129" s="88">
        <v>-6.644999999999996</v>
      </c>
      <c r="X129" s="88">
        <v>-6.6219999999999999</v>
      </c>
      <c r="Y129" s="88">
        <v>-70.356999999999999</v>
      </c>
      <c r="Z129" s="56"/>
      <c r="AA129" s="88">
        <v>-64.325000000000003</v>
      </c>
      <c r="AB129" s="82">
        <v>-6.03</v>
      </c>
      <c r="AC129" s="56"/>
      <c r="AD129" s="88">
        <v>-64.325000000000003</v>
      </c>
      <c r="AE129" s="82">
        <v>-6.03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-0.19304047738874111</v>
      </c>
      <c r="D130" s="9">
        <v>-0.19304047738874111</v>
      </c>
      <c r="F130" s="60" t="s">
        <v>164</v>
      </c>
      <c r="G130" s="56"/>
      <c r="H130" s="88">
        <v>-32.311999999999998</v>
      </c>
      <c r="I130" s="88">
        <v>-56.134</v>
      </c>
      <c r="J130" s="88">
        <v>-56.134</v>
      </c>
      <c r="K130" s="108">
        <v>-55.636000000000003</v>
      </c>
      <c r="L130" s="108">
        <v>-55.636000000000003</v>
      </c>
      <c r="M130" s="88">
        <v>-20.748999999999999</v>
      </c>
      <c r="N130" s="88">
        <v>-5.0460000000000029</v>
      </c>
      <c r="O130" s="88">
        <v>-13.646999999999998</v>
      </c>
      <c r="P130" s="88">
        <v>12.913</v>
      </c>
      <c r="Q130" s="88">
        <v>-10.000000000000004</v>
      </c>
      <c r="R130" s="88">
        <v>-4.0719999999999956</v>
      </c>
      <c r="S130" s="88">
        <v>0.13100000000000023</v>
      </c>
      <c r="T130" s="88">
        <v>-8.2999999999998408E-2</v>
      </c>
      <c r="U130" s="88">
        <v>3.1749999999999972</v>
      </c>
      <c r="V130" s="88">
        <v>-3.6510000000000034</v>
      </c>
      <c r="W130" s="88">
        <v>-8.8939999999999984</v>
      </c>
      <c r="X130" s="88">
        <v>-16.450999999999993</v>
      </c>
      <c r="Y130" s="88">
        <v>-66.373999999999995</v>
      </c>
      <c r="Z130" s="56"/>
      <c r="AA130" s="88">
        <v>-55.636000000000003</v>
      </c>
      <c r="AB130" s="82">
        <v>-10.74</v>
      </c>
      <c r="AC130" s="56"/>
      <c r="AD130" s="88">
        <v>-55.636000000000003</v>
      </c>
      <c r="AE130" s="82">
        <v>-10.74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1.0004585052728108</v>
      </c>
      <c r="D131" s="9">
        <v>1.0004585052728108</v>
      </c>
      <c r="F131" s="60" t="s">
        <v>168</v>
      </c>
      <c r="G131" s="56"/>
      <c r="H131" s="88">
        <v>29.596</v>
      </c>
      <c r="I131" s="88">
        <v>33.997</v>
      </c>
      <c r="J131" s="88">
        <v>33.997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1.304</v>
      </c>
      <c r="S131" s="88">
        <v>0</v>
      </c>
      <c r="T131" s="88">
        <v>1.3150000000000002</v>
      </c>
      <c r="U131" s="88">
        <v>0</v>
      </c>
      <c r="V131" s="88">
        <v>3.6409999999999996</v>
      </c>
      <c r="W131" s="88">
        <v>0</v>
      </c>
      <c r="X131" s="88">
        <v>4.6449999999999996</v>
      </c>
      <c r="Y131" s="88">
        <v>10.904999999999999</v>
      </c>
      <c r="Z131" s="56"/>
      <c r="AA131" s="88">
        <v>0</v>
      </c>
      <c r="AB131" s="82">
        <v>10.91</v>
      </c>
      <c r="AC131" s="56"/>
      <c r="AD131" s="88">
        <v>0</v>
      </c>
      <c r="AE131" s="82">
        <v>10.91</v>
      </c>
    </row>
    <row r="132" spans="1:33" ht="18" customHeight="1" collapsed="1" x14ac:dyDescent="0.2">
      <c r="A132" s="57"/>
      <c r="B132" s="57"/>
      <c r="C132" s="9">
        <v>-4.8849209326364398E-2</v>
      </c>
      <c r="D132" s="9">
        <v>-4.8849209326364398E-2</v>
      </c>
      <c r="F132" s="128" t="s">
        <v>391</v>
      </c>
      <c r="H132" s="83">
        <v>-92.295999999999992</v>
      </c>
      <c r="I132" s="83">
        <v>-119.82799999999999</v>
      </c>
      <c r="J132" s="83">
        <v>-119.82799999999999</v>
      </c>
      <c r="K132" s="108">
        <v>-119.96100000000001</v>
      </c>
      <c r="L132" s="108">
        <v>-119.96100000000001</v>
      </c>
      <c r="M132" s="83">
        <v>-36.733999999999995</v>
      </c>
      <c r="N132" s="83">
        <v>-11.685000000000002</v>
      </c>
      <c r="O132" s="83">
        <v>-9.7049999999999983</v>
      </c>
      <c r="P132" s="83">
        <v>11.009</v>
      </c>
      <c r="Q132" s="83">
        <v>-12.420000000000005</v>
      </c>
      <c r="R132" s="83">
        <v>-7.2779999999999934</v>
      </c>
      <c r="S132" s="83">
        <v>-3.4080000000000013</v>
      </c>
      <c r="T132" s="83">
        <v>-7.7619999999999978</v>
      </c>
      <c r="U132" s="83">
        <v>-6.2050000000000054</v>
      </c>
      <c r="V132" s="83">
        <v>-7.6710000000000047</v>
      </c>
      <c r="W132" s="83">
        <v>-15.538999999999994</v>
      </c>
      <c r="X132" s="83">
        <v>-18.427999999999994</v>
      </c>
      <c r="Y132" s="83">
        <v>-125.82599999999999</v>
      </c>
      <c r="AA132" s="83">
        <v>-119.96100000000001</v>
      </c>
      <c r="AB132" s="82">
        <v>-5.86</v>
      </c>
      <c r="AD132" s="83">
        <v>-119.96100000000001</v>
      </c>
      <c r="AE132" s="82">
        <v>-5.86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-5.0285345106062238E-2</v>
      </c>
      <c r="D133" s="9">
        <v>-5.0285345106062238E-2</v>
      </c>
      <c r="F133" s="60" t="s">
        <v>166</v>
      </c>
      <c r="G133" s="56"/>
      <c r="H133" s="88">
        <v>-108.054</v>
      </c>
      <c r="I133" s="88">
        <v>-116.636</v>
      </c>
      <c r="J133" s="88">
        <v>-116.636</v>
      </c>
      <c r="K133" s="108">
        <v>-92.87</v>
      </c>
      <c r="L133" s="108">
        <v>-92.87</v>
      </c>
      <c r="M133" s="88">
        <v>-8.0619999999999994</v>
      </c>
      <c r="N133" s="88">
        <v>-9.7080000000000002</v>
      </c>
      <c r="O133" s="88">
        <v>-7.8509999999999991</v>
      </c>
      <c r="P133" s="88">
        <v>0.25999999999999801</v>
      </c>
      <c r="Q133" s="88">
        <v>-6.4190000000000005</v>
      </c>
      <c r="R133" s="88">
        <v>-9.1229999999999976</v>
      </c>
      <c r="S133" s="88">
        <v>-8.0060000000000002</v>
      </c>
      <c r="T133" s="88">
        <v>-9.6159999999999997</v>
      </c>
      <c r="U133" s="88">
        <v>-7.9769999999999968</v>
      </c>
      <c r="V133" s="88">
        <v>-10.516000000000005</v>
      </c>
      <c r="W133" s="88">
        <v>-9.6869999999999976</v>
      </c>
      <c r="X133" s="88">
        <v>-10.835999999999999</v>
      </c>
      <c r="Y133" s="88">
        <v>-97.540999999999997</v>
      </c>
      <c r="Z133" s="56"/>
      <c r="AA133" s="88">
        <v>-92.87</v>
      </c>
      <c r="AB133" s="82">
        <v>-4.67</v>
      </c>
      <c r="AC133" s="56"/>
      <c r="AD133" s="88">
        <v>-92.87</v>
      </c>
      <c r="AE133" s="82">
        <v>-4.67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0.99949264332825971</v>
      </c>
      <c r="D134" s="9">
        <v>0.99949264332825971</v>
      </c>
      <c r="F134" s="60" t="s">
        <v>160</v>
      </c>
      <c r="G134" s="56"/>
      <c r="H134" s="88">
        <v>-8.4000000000000005E-2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5.9710000000000001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-6.0000000000002274E-3</v>
      </c>
      <c r="U134" s="88">
        <v>3.0000000000001137E-3</v>
      </c>
      <c r="V134" s="88">
        <v>-6.0000000000002274E-3</v>
      </c>
      <c r="W134" s="88">
        <v>-1.699999999999946E-2</v>
      </c>
      <c r="X134" s="88">
        <v>-3.2000000000000028E-2</v>
      </c>
      <c r="Y134" s="88">
        <v>5.9130000000000003</v>
      </c>
      <c r="Z134" s="56"/>
      <c r="AA134" s="88">
        <v>0</v>
      </c>
      <c r="AB134" s="82">
        <v>5.91</v>
      </c>
      <c r="AC134" s="56"/>
      <c r="AD134" s="88">
        <v>0</v>
      </c>
      <c r="AE134" s="82">
        <v>5.91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-0.99378881987577639</v>
      </c>
      <c r="D136" s="9">
        <v>-0.99378881987577639</v>
      </c>
      <c r="F136" s="60" t="s">
        <v>277</v>
      </c>
      <c r="G136" s="56"/>
      <c r="H136" s="88">
        <v>0</v>
      </c>
      <c r="I136" s="88">
        <v>-2.512</v>
      </c>
      <c r="J136" s="88">
        <v>-2.512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-0.48299999999999998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-0.48299999999999998</v>
      </c>
      <c r="Z136" s="56"/>
      <c r="AA136" s="88">
        <v>0</v>
      </c>
      <c r="AB136" s="82">
        <v>-0.48</v>
      </c>
      <c r="AC136" s="56"/>
      <c r="AD136" s="88">
        <v>0</v>
      </c>
      <c r="AE136" s="82">
        <v>-0.48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-0.98814229249011853</v>
      </c>
      <c r="D137" s="9">
        <v>-0.98814229249011853</v>
      </c>
      <c r="F137" s="60" t="s">
        <v>170</v>
      </c>
      <c r="G137" s="56"/>
      <c r="H137" s="88">
        <v>-0.68799999999999994</v>
      </c>
      <c r="I137" s="88">
        <v>-0.44</v>
      </c>
      <c r="J137" s="88">
        <v>-0.44</v>
      </c>
      <c r="K137" s="108">
        <v>0</v>
      </c>
      <c r="L137" s="108">
        <v>0</v>
      </c>
      <c r="M137" s="88">
        <v>-2.4E-2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-0.22900000000000001</v>
      </c>
      <c r="Y137" s="88">
        <v>-0.253</v>
      </c>
      <c r="Z137" s="56"/>
      <c r="AA137" s="88">
        <v>0</v>
      </c>
      <c r="AB137" s="82">
        <v>-0.25</v>
      </c>
      <c r="AC137" s="56"/>
      <c r="AD137" s="88">
        <v>0</v>
      </c>
      <c r="AE137" s="82">
        <v>-0.25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-0.99993251299124919</v>
      </c>
      <c r="D138" s="9">
        <v>-0.99993251299124919</v>
      </c>
      <c r="F138" s="60" t="s">
        <v>172</v>
      </c>
      <c r="G138" s="56"/>
      <c r="H138" s="88">
        <v>-41.84</v>
      </c>
      <c r="I138" s="88">
        <v>-55.594000000000001</v>
      </c>
      <c r="J138" s="88">
        <v>-55.594000000000001</v>
      </c>
      <c r="K138" s="108">
        <v>0</v>
      </c>
      <c r="L138" s="108">
        <v>0</v>
      </c>
      <c r="M138" s="88">
        <v>-6.59</v>
      </c>
      <c r="N138" s="88">
        <v>-4.9329999999999998</v>
      </c>
      <c r="O138" s="88">
        <v>0</v>
      </c>
      <c r="P138" s="88">
        <v>-11.644000000000002</v>
      </c>
      <c r="Q138" s="88">
        <v>-0.43999999999999773</v>
      </c>
      <c r="R138" s="88">
        <v>-8.4239999999999995</v>
      </c>
      <c r="S138" s="88">
        <v>4.1280000000000001</v>
      </c>
      <c r="T138" s="88">
        <v>1.2889999999999979</v>
      </c>
      <c r="U138" s="88">
        <v>-10.545999999999996</v>
      </c>
      <c r="V138" s="88">
        <v>-3.5140000000000029</v>
      </c>
      <c r="W138" s="88">
        <v>-3.7790000000000035</v>
      </c>
      <c r="X138" s="88">
        <v>0</v>
      </c>
      <c r="Y138" s="88">
        <v>-44.453000000000003</v>
      </c>
      <c r="Z138" s="56"/>
      <c r="AA138" s="88">
        <v>0</v>
      </c>
      <c r="AB138" s="82">
        <v>-44.45</v>
      </c>
      <c r="AC138" s="56"/>
      <c r="AD138" s="88">
        <v>0</v>
      </c>
      <c r="AE138" s="82">
        <v>-44.45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0.99993251299124919</v>
      </c>
      <c r="D139" s="9">
        <v>0.99993251299124919</v>
      </c>
      <c r="F139" s="60" t="s">
        <v>174</v>
      </c>
      <c r="G139" s="56"/>
      <c r="H139" s="88">
        <v>43.241</v>
      </c>
      <c r="I139" s="88">
        <v>55.594000000000001</v>
      </c>
      <c r="J139" s="88">
        <v>55.594000000000001</v>
      </c>
      <c r="K139" s="108">
        <v>0</v>
      </c>
      <c r="L139" s="108">
        <v>0</v>
      </c>
      <c r="M139" s="88">
        <v>6.59</v>
      </c>
      <c r="N139" s="88">
        <v>4.9329999999999998</v>
      </c>
      <c r="O139" s="88">
        <v>0</v>
      </c>
      <c r="P139" s="88">
        <v>11.644000000000002</v>
      </c>
      <c r="Q139" s="88">
        <v>0.43999999999999773</v>
      </c>
      <c r="R139" s="88">
        <v>8.4239999999999995</v>
      </c>
      <c r="S139" s="88">
        <v>-4.1269999999999989</v>
      </c>
      <c r="T139" s="88">
        <v>-1.2890000000000015</v>
      </c>
      <c r="U139" s="88">
        <v>10.546000000000003</v>
      </c>
      <c r="V139" s="88">
        <v>3.5159999999999982</v>
      </c>
      <c r="W139" s="88">
        <v>3.7760000000000034</v>
      </c>
      <c r="X139" s="88">
        <v>0</v>
      </c>
      <c r="Y139" s="88">
        <v>44.453000000000003</v>
      </c>
      <c r="Z139" s="56"/>
      <c r="AA139" s="88">
        <v>0</v>
      </c>
      <c r="AB139" s="82">
        <v>44.45</v>
      </c>
      <c r="AC139" s="56"/>
      <c r="AD139" s="88">
        <v>0</v>
      </c>
      <c r="AE139" s="82">
        <v>44.45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-15.298999999999999</v>
      </c>
      <c r="I140" s="83">
        <v>-14.816000000000001</v>
      </c>
      <c r="J140" s="83">
        <v>-14.816000000000001</v>
      </c>
      <c r="K140" s="108">
        <v>0</v>
      </c>
      <c r="L140" s="108">
        <v>0</v>
      </c>
      <c r="M140" s="83">
        <v>0</v>
      </c>
      <c r="N140" s="83">
        <v>-4.0720000000000001</v>
      </c>
      <c r="O140" s="83">
        <v>0</v>
      </c>
      <c r="P140" s="83">
        <v>0</v>
      </c>
      <c r="Q140" s="83">
        <v>-4.2269999999999994</v>
      </c>
      <c r="R140" s="83">
        <v>0</v>
      </c>
      <c r="S140" s="83">
        <v>0</v>
      </c>
      <c r="T140" s="83">
        <v>-3.4090000000000007</v>
      </c>
      <c r="U140" s="83">
        <v>0</v>
      </c>
      <c r="V140" s="83">
        <v>0</v>
      </c>
      <c r="W140" s="83">
        <v>-3.407</v>
      </c>
      <c r="X140" s="83">
        <v>2.0000000000006679E-3</v>
      </c>
      <c r="Y140" s="83">
        <v>-15.113</v>
      </c>
      <c r="AA140" s="83">
        <v>0</v>
      </c>
      <c r="AB140" s="82">
        <v>-15.11</v>
      </c>
      <c r="AD140" s="83">
        <v>0</v>
      </c>
      <c r="AE140" s="82">
        <v>-15.11</v>
      </c>
    </row>
    <row r="141" spans="1:33" ht="18" customHeight="1" x14ac:dyDescent="0.2">
      <c r="A141" s="57"/>
      <c r="B141" s="57"/>
      <c r="C141" s="9">
        <v>5.4915473242166469E-3</v>
      </c>
      <c r="D141" s="9">
        <v>5.4915473242166469E-3</v>
      </c>
      <c r="F141" s="128" t="s">
        <v>196</v>
      </c>
      <c r="H141" s="83">
        <v>-107.425</v>
      </c>
      <c r="I141" s="83">
        <v>-119.58799999999999</v>
      </c>
      <c r="J141" s="83">
        <v>-119.58799999999999</v>
      </c>
      <c r="K141" s="108">
        <v>-92.87</v>
      </c>
      <c r="L141" s="108">
        <v>-92.87</v>
      </c>
      <c r="M141" s="83">
        <v>-8.0859999999999985</v>
      </c>
      <c r="N141" s="83">
        <v>-3.7370000000000001</v>
      </c>
      <c r="O141" s="83">
        <v>-7.8509999999999991</v>
      </c>
      <c r="P141" s="83">
        <v>0.25999999999999801</v>
      </c>
      <c r="Q141" s="83">
        <v>-6.9020000000000001</v>
      </c>
      <c r="R141" s="83">
        <v>-9.1229999999999976</v>
      </c>
      <c r="S141" s="83">
        <v>-8.004999999999999</v>
      </c>
      <c r="T141" s="83">
        <v>-9.6220000000000034</v>
      </c>
      <c r="U141" s="83">
        <v>-7.9739999999999895</v>
      </c>
      <c r="V141" s="83">
        <v>-10.52000000000001</v>
      </c>
      <c r="W141" s="83">
        <v>-9.7069999999999972</v>
      </c>
      <c r="X141" s="83">
        <v>-11.096999999999998</v>
      </c>
      <c r="Y141" s="83">
        <v>-92.364000000000004</v>
      </c>
      <c r="AA141" s="83">
        <v>-92.87</v>
      </c>
      <c r="AB141" s="82">
        <v>0.51</v>
      </c>
      <c r="AD141" s="83">
        <v>-92.87</v>
      </c>
      <c r="AE141" s="82">
        <v>0.51</v>
      </c>
    </row>
    <row r="142" spans="1:33" ht="18" customHeight="1" x14ac:dyDescent="0.2">
      <c r="A142" s="57"/>
      <c r="B142" s="57"/>
      <c r="C142" s="9">
        <v>5.1394615421549848E-2</v>
      </c>
      <c r="D142" s="9">
        <v>5.1394615421549848E-2</v>
      </c>
      <c r="F142" s="117" t="s">
        <v>72</v>
      </c>
      <c r="H142" s="296">
        <v>-1487.29</v>
      </c>
      <c r="I142" s="296">
        <v>-1569.348</v>
      </c>
      <c r="J142" s="296">
        <v>-1569.348</v>
      </c>
      <c r="K142" s="111">
        <v>-1491.2067999999999</v>
      </c>
      <c r="L142" s="111">
        <v>-1491.2067999999999</v>
      </c>
      <c r="M142" s="296">
        <v>-156.23500000000001</v>
      </c>
      <c r="N142" s="296">
        <v>-134.91</v>
      </c>
      <c r="O142" s="296">
        <v>-110.19800000000001</v>
      </c>
      <c r="P142" s="296">
        <v>-41.228999999999992</v>
      </c>
      <c r="Q142" s="296">
        <v>-54.324000000000005</v>
      </c>
      <c r="R142" s="296">
        <v>-165.62699999999998</v>
      </c>
      <c r="S142" s="296">
        <v>-92.347999999999971</v>
      </c>
      <c r="T142" s="296">
        <v>-67.466000000000022</v>
      </c>
      <c r="U142" s="296">
        <v>-137.75299999999999</v>
      </c>
      <c r="V142" s="296">
        <v>-126.32100000000001</v>
      </c>
      <c r="W142" s="296">
        <v>-139.60300000000001</v>
      </c>
      <c r="X142" s="296">
        <v>-188.55600000000007</v>
      </c>
      <c r="Y142" s="296">
        <v>-1414.5700000000002</v>
      </c>
      <c r="AA142" s="296">
        <v>-1491.2067999999999</v>
      </c>
      <c r="AB142" s="82">
        <v>76.64</v>
      </c>
      <c r="AD142" s="296">
        <v>-1491.2067999999999</v>
      </c>
      <c r="AE142" s="82">
        <v>76.64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6.5070087207103333E-2</v>
      </c>
      <c r="I143" s="78">
        <v>6.550558408319343E-2</v>
      </c>
      <c r="J143" s="78">
        <v>6.550558408319343E-2</v>
      </c>
      <c r="K143" s="131">
        <v>6.0444647150711822E-2</v>
      </c>
      <c r="L143" s="131">
        <v>6.0444647150711822E-2</v>
      </c>
      <c r="M143" s="78">
        <v>7.7660815574016995E-2</v>
      </c>
      <c r="N143" s="78">
        <v>7.1759913064708386E-2</v>
      </c>
      <c r="O143" s="78">
        <v>6.1505677378448746E-2</v>
      </c>
      <c r="P143" s="78">
        <v>3.019997070026369E-2</v>
      </c>
      <c r="Q143" s="78">
        <v>3.0438302819762158E-2</v>
      </c>
      <c r="R143" s="78">
        <v>8.8034332044747726E-2</v>
      </c>
      <c r="S143" s="78">
        <v>4.7818006989295475E-2</v>
      </c>
      <c r="T143" s="78">
        <v>3.9495791432060508E-2</v>
      </c>
      <c r="U143" s="78">
        <v>6.1950970079344976E-2</v>
      </c>
      <c r="V143" s="78">
        <v>5.7027582676248259E-2</v>
      </c>
      <c r="W143" s="78">
        <v>6.0896352360708041E-2</v>
      </c>
      <c r="X143" s="78">
        <v>8.0997698372537161E-2</v>
      </c>
      <c r="Y143" s="78">
        <v>6.0417516701979306E-2</v>
      </c>
      <c r="AA143" s="78">
        <v>6.0444647150711822E-2</v>
      </c>
      <c r="AB143" s="79"/>
      <c r="AD143" s="78">
        <v>6.0444647150711822E-2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5.8185400000000005</v>
      </c>
      <c r="I145" s="96">
        <v>6.9242799999999995</v>
      </c>
      <c r="J145" s="96">
        <v>6.9242799999999995</v>
      </c>
      <c r="K145" s="134">
        <v>4.3019999999999996</v>
      </c>
      <c r="L145" s="134">
        <v>4.3019999999999996</v>
      </c>
      <c r="M145" s="96">
        <v>4.1968799999999993</v>
      </c>
      <c r="N145" s="96">
        <v>1.4469599999999998</v>
      </c>
      <c r="O145" s="96">
        <v>5.8387200000000004</v>
      </c>
      <c r="P145" s="96">
        <v>0.26855999999999997</v>
      </c>
      <c r="Q145" s="96">
        <v>1.0521600000000002</v>
      </c>
      <c r="R145" s="96">
        <v>2.6080799999999993</v>
      </c>
      <c r="S145" s="96">
        <v>5.5718400000000017</v>
      </c>
      <c r="T145" s="96">
        <v>8.2063199999999981</v>
      </c>
      <c r="U145" s="96">
        <v>4.5873599999999977</v>
      </c>
      <c r="V145" s="96">
        <v>5.268720000000001</v>
      </c>
      <c r="W145" s="96">
        <v>8.9618400000000022</v>
      </c>
      <c r="X145" s="96">
        <v>14.051759999999994</v>
      </c>
      <c r="Y145" s="96">
        <v>5.1715999999999998</v>
      </c>
      <c r="AA145" s="96">
        <v>4.3019999999999996</v>
      </c>
      <c r="AB145" s="95">
        <v>0.87</v>
      </c>
      <c r="AD145" s="96">
        <v>4.3019999999999996</v>
      </c>
      <c r="AE145" s="95">
        <v>0.87</v>
      </c>
    </row>
    <row r="146" spans="1:33" ht="18" customHeight="1" collapsed="1" x14ac:dyDescent="0.2">
      <c r="A146" s="52" t="s">
        <v>86</v>
      </c>
      <c r="B146" s="52" t="s">
        <v>23</v>
      </c>
      <c r="C146" s="9">
        <v>-0.20213854021385402</v>
      </c>
      <c r="D146" s="9">
        <v>-0.20213854021385402</v>
      </c>
      <c r="F146" s="128" t="s">
        <v>90</v>
      </c>
      <c r="H146" s="83">
        <v>-290.92700000000002</v>
      </c>
      <c r="I146" s="83">
        <v>-346.214</v>
      </c>
      <c r="J146" s="83">
        <v>-346.214</v>
      </c>
      <c r="K146" s="108">
        <v>-215.1</v>
      </c>
      <c r="L146" s="108">
        <v>-215.1</v>
      </c>
      <c r="M146" s="83">
        <v>-17.486999999999998</v>
      </c>
      <c r="N146" s="83">
        <v>-6.0289999999999999</v>
      </c>
      <c r="O146" s="83">
        <v>-24.328000000000003</v>
      </c>
      <c r="P146" s="83">
        <v>-1.1189999999999998</v>
      </c>
      <c r="Q146" s="83">
        <v>-4.3840000000000003</v>
      </c>
      <c r="R146" s="83">
        <v>-10.866999999999997</v>
      </c>
      <c r="S146" s="83">
        <v>-23.216000000000008</v>
      </c>
      <c r="T146" s="83">
        <v>-34.192999999999998</v>
      </c>
      <c r="U146" s="83">
        <v>-19.11399999999999</v>
      </c>
      <c r="V146" s="83">
        <v>-21.953000000000003</v>
      </c>
      <c r="W146" s="83">
        <v>-37.341000000000008</v>
      </c>
      <c r="X146" s="83">
        <v>-58.548999999999978</v>
      </c>
      <c r="Y146" s="83">
        <v>-258.58</v>
      </c>
      <c r="AA146" s="83">
        <v>-215.1</v>
      </c>
      <c r="AB146" s="82">
        <v>-43.48</v>
      </c>
      <c r="AD146" s="83">
        <v>-215.1</v>
      </c>
      <c r="AE146" s="82">
        <v>-43.48</v>
      </c>
    </row>
    <row r="147" spans="1:33" ht="18" customHeight="1" x14ac:dyDescent="0.2">
      <c r="A147" s="52" t="s">
        <v>87</v>
      </c>
      <c r="B147" s="52" t="s">
        <v>23</v>
      </c>
      <c r="C147" s="9">
        <v>0.55473684210526308</v>
      </c>
      <c r="D147" s="9">
        <v>0.55473684210526308</v>
      </c>
      <c r="F147" s="128" t="s">
        <v>91</v>
      </c>
      <c r="H147" s="83">
        <v>-19.783000000000001</v>
      </c>
      <c r="I147" s="83">
        <v>-16.335999999999999</v>
      </c>
      <c r="J147" s="83">
        <v>-16.335999999999999</v>
      </c>
      <c r="K147" s="108">
        <v>-19</v>
      </c>
      <c r="L147" s="108">
        <v>-19</v>
      </c>
      <c r="M147" s="83">
        <v>-1.452</v>
      </c>
      <c r="N147" s="83">
        <v>-2.976</v>
      </c>
      <c r="O147" s="83">
        <v>-1.9340000000000002</v>
      </c>
      <c r="P147" s="83">
        <v>-2.1850000000000005</v>
      </c>
      <c r="Q147" s="83">
        <v>2.7000000000001023E-2</v>
      </c>
      <c r="R147" s="83">
        <v>-1.4000000000001123E-2</v>
      </c>
      <c r="S147" s="83">
        <v>0</v>
      </c>
      <c r="T147" s="83">
        <v>0</v>
      </c>
      <c r="U147" s="83">
        <v>0</v>
      </c>
      <c r="V147" s="83">
        <v>0.44200000000000017</v>
      </c>
      <c r="W147" s="83">
        <v>0</v>
      </c>
      <c r="X147" s="83">
        <v>-0.36500000000000021</v>
      </c>
      <c r="Y147" s="83">
        <v>-8.4570000000000007</v>
      </c>
      <c r="AA147" s="83">
        <v>-19</v>
      </c>
      <c r="AB147" s="82">
        <v>10.54</v>
      </c>
      <c r="AD147" s="83">
        <v>-19</v>
      </c>
      <c r="AE147" s="82">
        <v>10.54</v>
      </c>
    </row>
    <row r="148" spans="1:33" ht="18" customHeight="1" x14ac:dyDescent="0.2">
      <c r="A148" s="52" t="s">
        <v>88</v>
      </c>
      <c r="B148" s="52" t="s">
        <v>23</v>
      </c>
      <c r="C148" s="9">
        <v>-0.74588957055214722</v>
      </c>
      <c r="D148" s="9">
        <v>-0.74588957055214722</v>
      </c>
      <c r="F148" s="128" t="s">
        <v>92</v>
      </c>
      <c r="H148" s="83">
        <v>-106.441</v>
      </c>
      <c r="I148" s="83">
        <v>-115.643</v>
      </c>
      <c r="J148" s="83">
        <v>-115.643</v>
      </c>
      <c r="K148" s="108">
        <v>-81.5</v>
      </c>
      <c r="L148" s="108">
        <v>-81.5</v>
      </c>
      <c r="M148" s="83">
        <v>-8.2360000000000007</v>
      </c>
      <c r="N148" s="83">
        <v>-19.634999999999998</v>
      </c>
      <c r="O148" s="83">
        <v>-3.6159999999999997</v>
      </c>
      <c r="P148" s="83">
        <v>-2.4400000000000013</v>
      </c>
      <c r="Q148" s="83">
        <v>-5.2980000000000018</v>
      </c>
      <c r="R148" s="83">
        <v>-11.878999999999998</v>
      </c>
      <c r="S148" s="83">
        <v>-9.1769999999999996</v>
      </c>
      <c r="T148" s="83">
        <v>-18.756000000000007</v>
      </c>
      <c r="U148" s="83">
        <v>-16.030999999999992</v>
      </c>
      <c r="V148" s="83">
        <v>-21.707000000000008</v>
      </c>
      <c r="W148" s="83">
        <v>-14.238</v>
      </c>
      <c r="X148" s="83">
        <v>-11.275000000000006</v>
      </c>
      <c r="Y148" s="83">
        <v>-142.28800000000001</v>
      </c>
      <c r="AA148" s="83">
        <v>-81.5</v>
      </c>
      <c r="AB148" s="82">
        <v>-60.79</v>
      </c>
      <c r="AD148" s="83">
        <v>-81.5</v>
      </c>
      <c r="AE148" s="82">
        <v>-60.79</v>
      </c>
    </row>
    <row r="149" spans="1:33" ht="18" customHeight="1" x14ac:dyDescent="0.2">
      <c r="A149" s="52" t="s">
        <v>211</v>
      </c>
      <c r="B149" s="52" t="s">
        <v>23</v>
      </c>
      <c r="C149" s="9">
        <v>-3.2222222222222222E-2</v>
      </c>
      <c r="D149" s="9">
        <v>-3.2222222222222222E-2</v>
      </c>
      <c r="F149" s="126" t="s">
        <v>146</v>
      </c>
      <c r="G149" s="58"/>
      <c r="H149" s="87">
        <v>-18.876999999999999</v>
      </c>
      <c r="I149" s="87">
        <v>-8.0540000000000003</v>
      </c>
      <c r="J149" s="87">
        <v>-8.0540000000000003</v>
      </c>
      <c r="K149" s="87">
        <v>-18</v>
      </c>
      <c r="L149" s="87">
        <v>-18</v>
      </c>
      <c r="M149" s="87">
        <v>-0.4</v>
      </c>
      <c r="N149" s="87">
        <v>0</v>
      </c>
      <c r="O149" s="87">
        <v>0</v>
      </c>
      <c r="P149" s="87">
        <v>0</v>
      </c>
      <c r="Q149" s="87">
        <v>-8.2039999999999988</v>
      </c>
      <c r="R149" s="87">
        <v>-5.125</v>
      </c>
      <c r="S149" s="87">
        <v>0</v>
      </c>
      <c r="T149" s="87">
        <v>0</v>
      </c>
      <c r="U149" s="87">
        <v>-0.5</v>
      </c>
      <c r="V149" s="87">
        <v>-6.3850000000000016</v>
      </c>
      <c r="W149" s="87">
        <v>0</v>
      </c>
      <c r="X149" s="87">
        <v>2.0340000000000025</v>
      </c>
      <c r="Y149" s="87">
        <v>-18.579999999999998</v>
      </c>
      <c r="Z149" s="58"/>
      <c r="AA149" s="87">
        <v>-18</v>
      </c>
      <c r="AB149" s="82">
        <v>-0.57999999999999996</v>
      </c>
      <c r="AC149" s="58"/>
      <c r="AD149" s="87">
        <v>-18</v>
      </c>
      <c r="AE149" s="82">
        <v>-0.57999999999999996</v>
      </c>
    </row>
    <row r="150" spans="1:33" ht="18" customHeight="1" x14ac:dyDescent="0.2">
      <c r="A150" s="52" t="s">
        <v>89</v>
      </c>
      <c r="B150" s="52" t="s">
        <v>23</v>
      </c>
      <c r="C150" s="9">
        <v>-0.55070422535211272</v>
      </c>
      <c r="D150" s="9">
        <v>-0.55070422535211272</v>
      </c>
      <c r="F150" s="128" t="s">
        <v>93</v>
      </c>
      <c r="H150" s="83">
        <v>-25.693999999999999</v>
      </c>
      <c r="I150" s="83">
        <v>-60.927</v>
      </c>
      <c r="J150" s="83">
        <v>-60.927</v>
      </c>
      <c r="K150" s="108">
        <v>-35.5</v>
      </c>
      <c r="L150" s="108">
        <v>-35.5</v>
      </c>
      <c r="M150" s="83">
        <v>-0.88100000000000001</v>
      </c>
      <c r="N150" s="83">
        <v>-2.774</v>
      </c>
      <c r="O150" s="83">
        <v>-2.3899999999999997</v>
      </c>
      <c r="P150" s="83">
        <v>-0.35599999999999987</v>
      </c>
      <c r="Q150" s="83">
        <v>-1.7729999999999997</v>
      </c>
      <c r="R150" s="83">
        <v>-2.4510000000000005</v>
      </c>
      <c r="S150" s="83">
        <v>-2.8759999999999994</v>
      </c>
      <c r="T150" s="83">
        <v>-15.979000000000001</v>
      </c>
      <c r="U150" s="83">
        <v>-9.7249999999999979</v>
      </c>
      <c r="V150" s="83">
        <v>-4.757000000000005</v>
      </c>
      <c r="W150" s="83">
        <v>-8.9029999999999987</v>
      </c>
      <c r="X150" s="83">
        <v>-2.1890000000000001</v>
      </c>
      <c r="Y150" s="83">
        <v>-55.054000000000002</v>
      </c>
      <c r="AA150" s="83">
        <v>-35.5</v>
      </c>
      <c r="AB150" s="82">
        <v>-19.55</v>
      </c>
      <c r="AD150" s="83">
        <v>-35.5</v>
      </c>
      <c r="AE150" s="82">
        <v>-19.55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1.0000466439666029</v>
      </c>
      <c r="D155" s="9">
        <v>1.0000466439666029</v>
      </c>
      <c r="F155" s="60" t="s">
        <v>152</v>
      </c>
      <c r="G155" s="56"/>
      <c r="H155" s="88">
        <v>9.8460000000000001</v>
      </c>
      <c r="I155" s="88">
        <v>8.3070000000000004</v>
      </c>
      <c r="J155" s="88">
        <v>8.3070000000000004</v>
      </c>
      <c r="K155" s="108">
        <v>0</v>
      </c>
      <c r="L155" s="108">
        <v>0</v>
      </c>
      <c r="M155" s="88">
        <v>0</v>
      </c>
      <c r="N155" s="88">
        <v>0</v>
      </c>
      <c r="O155" s="88">
        <v>5.2270000000000003</v>
      </c>
      <c r="P155" s="88">
        <v>0</v>
      </c>
      <c r="Q155" s="88">
        <v>0</v>
      </c>
      <c r="R155" s="88">
        <v>3.5670000000000002</v>
      </c>
      <c r="S155" s="88">
        <v>0</v>
      </c>
      <c r="T155" s="88">
        <v>0</v>
      </c>
      <c r="U155" s="88">
        <v>2.4879999999999995</v>
      </c>
      <c r="V155" s="88">
        <v>-3.5670000000000002</v>
      </c>
      <c r="W155" s="88">
        <v>13.724</v>
      </c>
      <c r="X155" s="88">
        <v>0</v>
      </c>
      <c r="Y155" s="88">
        <v>21.439</v>
      </c>
      <c r="Z155" s="56"/>
      <c r="AA155" s="88">
        <v>0</v>
      </c>
      <c r="AB155" s="82">
        <v>21.44</v>
      </c>
      <c r="AC155" s="56"/>
      <c r="AD155" s="88">
        <v>0</v>
      </c>
      <c r="AE155" s="82">
        <v>21.44</v>
      </c>
    </row>
    <row r="156" spans="1:33" ht="18" customHeight="1" collapsed="1" x14ac:dyDescent="0.2">
      <c r="A156" s="57"/>
      <c r="B156" s="57"/>
      <c r="C156" s="9">
        <v>1.0000466439666029</v>
      </c>
      <c r="D156" s="9">
        <v>1.0000466439666029</v>
      </c>
      <c r="F156" s="128" t="s">
        <v>76</v>
      </c>
      <c r="H156" s="83">
        <v>9.8460000000000001</v>
      </c>
      <c r="I156" s="83">
        <v>8.3070000000000004</v>
      </c>
      <c r="J156" s="83">
        <v>8.3070000000000004</v>
      </c>
      <c r="K156" s="108">
        <v>0</v>
      </c>
      <c r="L156" s="108">
        <v>0</v>
      </c>
      <c r="M156" s="83">
        <v>0</v>
      </c>
      <c r="N156" s="83">
        <v>0</v>
      </c>
      <c r="O156" s="83">
        <v>5.2270000000000003</v>
      </c>
      <c r="P156" s="83">
        <v>0</v>
      </c>
      <c r="Q156" s="83">
        <v>0</v>
      </c>
      <c r="R156" s="83">
        <v>3.5670000000000002</v>
      </c>
      <c r="S156" s="83">
        <v>0</v>
      </c>
      <c r="T156" s="83">
        <v>0</v>
      </c>
      <c r="U156" s="83">
        <v>2.4879999999999995</v>
      </c>
      <c r="V156" s="83">
        <v>-3.5670000000000002</v>
      </c>
      <c r="W156" s="83">
        <v>13.724</v>
      </c>
      <c r="X156" s="83">
        <v>0</v>
      </c>
      <c r="Y156" s="83">
        <v>21.439</v>
      </c>
      <c r="AA156" s="83">
        <v>0</v>
      </c>
      <c r="AB156" s="82">
        <v>21.44</v>
      </c>
      <c r="AD156" s="83">
        <v>0</v>
      </c>
      <c r="AE156" s="82">
        <v>21.44</v>
      </c>
    </row>
    <row r="157" spans="1:33" ht="18" customHeight="1" x14ac:dyDescent="0.2">
      <c r="A157" s="57"/>
      <c r="B157" s="57"/>
      <c r="C157" s="9">
        <v>-0.25039284746681112</v>
      </c>
      <c r="D157" s="9">
        <v>-0.25039284746681112</v>
      </c>
      <c r="F157" s="117" t="s">
        <v>281</v>
      </c>
      <c r="H157" s="296">
        <v>-451.87600000000009</v>
      </c>
      <c r="I157" s="296">
        <v>-538.86699999999996</v>
      </c>
      <c r="J157" s="296">
        <v>-538.86699999999996</v>
      </c>
      <c r="K157" s="111">
        <v>-369.1</v>
      </c>
      <c r="L157" s="111">
        <v>-369.1</v>
      </c>
      <c r="M157" s="296">
        <v>-28.456</v>
      </c>
      <c r="N157" s="296">
        <v>-31.413999999999998</v>
      </c>
      <c r="O157" s="296">
        <v>-27.041</v>
      </c>
      <c r="P157" s="296">
        <v>-6.1000000000000014</v>
      </c>
      <c r="Q157" s="296">
        <v>-19.632000000000001</v>
      </c>
      <c r="R157" s="296">
        <v>-26.768999999999998</v>
      </c>
      <c r="S157" s="296">
        <v>-35.269000000000005</v>
      </c>
      <c r="T157" s="296">
        <v>-68.928000000000011</v>
      </c>
      <c r="U157" s="296">
        <v>-42.881999999999977</v>
      </c>
      <c r="V157" s="296">
        <v>-57.927000000000014</v>
      </c>
      <c r="W157" s="296">
        <v>-46.75800000000001</v>
      </c>
      <c r="X157" s="296">
        <v>-70.343999999999994</v>
      </c>
      <c r="Y157" s="296">
        <v>-461.51999999999992</v>
      </c>
      <c r="AA157" s="296">
        <v>-369.10000000000008</v>
      </c>
      <c r="AB157" s="82">
        <v>-92.42</v>
      </c>
      <c r="AD157" s="296">
        <v>-369.10000000000008</v>
      </c>
      <c r="AE157" s="82">
        <v>-92.42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1.9769924309850154E-2</v>
      </c>
      <c r="I158" s="78">
        <v>2.2492651456629247E-2</v>
      </c>
      <c r="J158" s="78">
        <v>2.2492651456629247E-2</v>
      </c>
      <c r="K158" s="131">
        <v>1.4961116904327245E-2</v>
      </c>
      <c r="L158" s="131">
        <v>1.4961116904327245E-2</v>
      </c>
      <c r="M158" s="78">
        <v>1.4144821377887333E-2</v>
      </c>
      <c r="N158" s="78">
        <v>1.6709405596432803E-2</v>
      </c>
      <c r="O158" s="78">
        <v>1.5092606235962834E-2</v>
      </c>
      <c r="P158" s="78">
        <v>4.4682097861119263E-3</v>
      </c>
      <c r="Q158" s="78">
        <v>1.1000014007760302E-2</v>
      </c>
      <c r="R158" s="78">
        <v>1.4228302357138945E-2</v>
      </c>
      <c r="S158" s="78">
        <v>1.8262369390841846E-2</v>
      </c>
      <c r="T158" s="78">
        <v>4.0351672128613916E-2</v>
      </c>
      <c r="U158" s="78">
        <v>1.9285108120639622E-2</v>
      </c>
      <c r="V158" s="78">
        <v>2.6151129120946109E-2</v>
      </c>
      <c r="W158" s="78">
        <v>2.0396349961548012E-2</v>
      </c>
      <c r="X158" s="78">
        <v>3.0217559209559763E-2</v>
      </c>
      <c r="Y158" s="78">
        <v>1.971192115504887E-2</v>
      </c>
      <c r="AA158" s="78">
        <v>1.4961116904327247E-2</v>
      </c>
      <c r="AB158" s="79"/>
      <c r="AD158" s="78">
        <v>1.4961116904327247E-2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8.4792626728110609E-2</v>
      </c>
      <c r="D160" s="9">
        <v>8.4792626728110609E-2</v>
      </c>
      <c r="F160" s="128" t="s">
        <v>194</v>
      </c>
      <c r="H160" s="83">
        <v>-41.56</v>
      </c>
      <c r="I160" s="83">
        <v>-44.679000000000002</v>
      </c>
      <c r="J160" s="83">
        <v>-44.679000000000002</v>
      </c>
      <c r="K160" s="108">
        <v>-43.4</v>
      </c>
      <c r="L160" s="108">
        <v>-43.4</v>
      </c>
      <c r="M160" s="83">
        <v>-4.7350000000000003</v>
      </c>
      <c r="N160" s="83">
        <v>-5.0889999999999995</v>
      </c>
      <c r="O160" s="83">
        <v>-1.6859999999999999</v>
      </c>
      <c r="P160" s="83">
        <v>-3.5920000000000005</v>
      </c>
      <c r="Q160" s="83">
        <v>-1.9669999999999987</v>
      </c>
      <c r="R160" s="83">
        <v>-3.3710000000000022</v>
      </c>
      <c r="S160" s="83">
        <v>-3.046999999999997</v>
      </c>
      <c r="T160" s="83">
        <v>-3.7950000000000017</v>
      </c>
      <c r="U160" s="83">
        <v>-2.4329999999999998</v>
      </c>
      <c r="V160" s="83">
        <v>-2.3690000000000033</v>
      </c>
      <c r="W160" s="83">
        <v>-3.8840000000000003</v>
      </c>
      <c r="X160" s="83">
        <v>-3.7509999999999977</v>
      </c>
      <c r="Y160" s="83">
        <v>-39.719000000000001</v>
      </c>
      <c r="AA160" s="83">
        <v>-43.4</v>
      </c>
      <c r="AB160" s="82">
        <v>3.68</v>
      </c>
      <c r="AD160" s="83">
        <v>-43.4</v>
      </c>
      <c r="AE160" s="82">
        <v>3.68</v>
      </c>
    </row>
    <row r="161" spans="1:31" ht="18" customHeight="1" x14ac:dyDescent="0.2">
      <c r="A161" s="52" t="s">
        <v>82</v>
      </c>
      <c r="B161" s="52" t="s">
        <v>23</v>
      </c>
      <c r="C161" s="9">
        <v>0.1694488188976378</v>
      </c>
      <c r="D161" s="9">
        <v>0.1694488188976378</v>
      </c>
      <c r="F161" s="128" t="s">
        <v>101</v>
      </c>
      <c r="H161" s="83">
        <v>-26.003</v>
      </c>
      <c r="I161" s="83">
        <v>-31.481000000000002</v>
      </c>
      <c r="J161" s="83">
        <v>-31.481000000000002</v>
      </c>
      <c r="K161" s="108">
        <v>-31.75</v>
      </c>
      <c r="L161" s="108">
        <v>-31.75</v>
      </c>
      <c r="M161" s="83">
        <v>-1.734</v>
      </c>
      <c r="N161" s="83">
        <v>1.6999999999999904E-2</v>
      </c>
      <c r="O161" s="83">
        <v>-1.1480000000000001</v>
      </c>
      <c r="P161" s="83">
        <v>-6.4999999999999947E-2</v>
      </c>
      <c r="Q161" s="83">
        <v>-4.1720000000000006</v>
      </c>
      <c r="R161" s="83">
        <v>-0.91999999999999993</v>
      </c>
      <c r="S161" s="83">
        <v>-1.9409999999999989</v>
      </c>
      <c r="T161" s="83">
        <v>-1.343</v>
      </c>
      <c r="U161" s="83">
        <v>-0.38000000000000078</v>
      </c>
      <c r="V161" s="83">
        <v>-1.375</v>
      </c>
      <c r="W161" s="83">
        <v>-8.6260000000000012</v>
      </c>
      <c r="X161" s="83">
        <v>-4.6869999999999976</v>
      </c>
      <c r="Y161" s="83">
        <v>-26.373999999999999</v>
      </c>
      <c r="AA161" s="83">
        <v>-31.75</v>
      </c>
      <c r="AB161" s="82">
        <v>5.38</v>
      </c>
      <c r="AD161" s="83">
        <v>-31.75</v>
      </c>
      <c r="AE161" s="82">
        <v>5.38</v>
      </c>
    </row>
    <row r="162" spans="1:31" ht="18" customHeight="1" x14ac:dyDescent="0.2">
      <c r="A162" s="52" t="s">
        <v>98</v>
      </c>
      <c r="B162" s="52" t="s">
        <v>23</v>
      </c>
      <c r="C162" s="9">
        <v>0.16985815602836879</v>
      </c>
      <c r="D162" s="9">
        <v>0.16985815602836879</v>
      </c>
      <c r="F162" s="128" t="s">
        <v>103</v>
      </c>
      <c r="H162" s="83">
        <v>-29.529</v>
      </c>
      <c r="I162" s="83">
        <v>-30.594999999999999</v>
      </c>
      <c r="J162" s="83">
        <v>-30.594999999999999</v>
      </c>
      <c r="K162" s="108">
        <v>-28.2</v>
      </c>
      <c r="L162" s="108">
        <v>-28.2</v>
      </c>
      <c r="M162" s="83">
        <v>-0.84599999999999997</v>
      </c>
      <c r="N162" s="83">
        <v>-3.0469999999999997</v>
      </c>
      <c r="O162" s="83">
        <v>-2.0470000000000006</v>
      </c>
      <c r="P162" s="83">
        <v>-0.62799999999999923</v>
      </c>
      <c r="Q162" s="83">
        <v>-0.36800000000000033</v>
      </c>
      <c r="R162" s="83">
        <v>-0.39400000000000013</v>
      </c>
      <c r="S162" s="83">
        <v>-1.6630000000000003</v>
      </c>
      <c r="T162" s="83">
        <v>-1.1370000000000005</v>
      </c>
      <c r="U162" s="83">
        <v>-0.89599999999999902</v>
      </c>
      <c r="V162" s="83">
        <v>-6.6730000000000018</v>
      </c>
      <c r="W162" s="83">
        <v>-4.0219999999999985</v>
      </c>
      <c r="X162" s="83">
        <v>-1.6870000000000012</v>
      </c>
      <c r="Y162" s="83">
        <v>-23.408000000000001</v>
      </c>
      <c r="AA162" s="83">
        <v>-28.2</v>
      </c>
      <c r="AB162" s="82">
        <v>4.79</v>
      </c>
      <c r="AD162" s="83">
        <v>-28.2</v>
      </c>
      <c r="AE162" s="82">
        <v>4.79</v>
      </c>
    </row>
    <row r="163" spans="1:31" ht="18" customHeight="1" x14ac:dyDescent="0.2">
      <c r="A163" s="52" t="s">
        <v>81</v>
      </c>
      <c r="B163" s="52" t="s">
        <v>23</v>
      </c>
      <c r="C163" s="9">
        <v>0.14655172413793105</v>
      </c>
      <c r="D163" s="9">
        <v>0.14655172413793105</v>
      </c>
      <c r="F163" s="128" t="s">
        <v>104</v>
      </c>
      <c r="H163" s="83">
        <v>-39.902999999999999</v>
      </c>
      <c r="I163" s="83">
        <v>-32.991</v>
      </c>
      <c r="J163" s="83">
        <v>-32.991</v>
      </c>
      <c r="K163" s="108">
        <v>-34.799999999999997</v>
      </c>
      <c r="L163" s="108">
        <v>-34.799999999999997</v>
      </c>
      <c r="M163" s="83">
        <v>-2.2559999999999998</v>
      </c>
      <c r="N163" s="83">
        <v>-2.3729999999999998</v>
      </c>
      <c r="O163" s="83">
        <v>-2.3140000000000001</v>
      </c>
      <c r="P163" s="83">
        <v>-2.0280000000000005</v>
      </c>
      <c r="Q163" s="83">
        <v>-0.39000000000000057</v>
      </c>
      <c r="R163" s="83">
        <v>-4.3239999999999998</v>
      </c>
      <c r="S163" s="83">
        <v>-2.1630000000000003</v>
      </c>
      <c r="T163" s="83">
        <v>-2.3789999999999996</v>
      </c>
      <c r="U163" s="83">
        <v>-2.4299999999999997</v>
      </c>
      <c r="V163" s="83">
        <v>-2.4639999999999986</v>
      </c>
      <c r="W163" s="83">
        <v>-2.833000000000002</v>
      </c>
      <c r="X163" s="83">
        <v>-3.7459999999999987</v>
      </c>
      <c r="Y163" s="83">
        <v>-29.7</v>
      </c>
      <c r="AA163" s="83">
        <v>-34.799999999999997</v>
      </c>
      <c r="AB163" s="82">
        <v>5.0999999999999996</v>
      </c>
      <c r="AD163" s="83">
        <v>-34.799999999999997</v>
      </c>
      <c r="AE163" s="82">
        <v>5.0999999999999996</v>
      </c>
    </row>
    <row r="164" spans="1:31" ht="18" customHeight="1" x14ac:dyDescent="0.2">
      <c r="A164" s="52" t="s">
        <v>99</v>
      </c>
      <c r="B164" s="52" t="s">
        <v>23</v>
      </c>
      <c r="C164" s="9">
        <v>-5.6954365314791519E-2</v>
      </c>
      <c r="D164" s="9">
        <v>-5.6954365314791519E-2</v>
      </c>
      <c r="F164" s="128" t="s">
        <v>105</v>
      </c>
      <c r="H164" s="83">
        <v>-56.194000000000003</v>
      </c>
      <c r="I164" s="83">
        <v>-57.252000000000002</v>
      </c>
      <c r="J164" s="83">
        <v>-57.252000000000002</v>
      </c>
      <c r="K164" s="108">
        <v>-42.139000000000003</v>
      </c>
      <c r="L164" s="108">
        <v>-42.139000000000003</v>
      </c>
      <c r="M164" s="83">
        <v>-4.3979999999999997</v>
      </c>
      <c r="N164" s="83">
        <v>-3.8179999999999996</v>
      </c>
      <c r="O164" s="83">
        <v>-4.027000000000001</v>
      </c>
      <c r="P164" s="83">
        <v>-3.4160000000000004</v>
      </c>
      <c r="Q164" s="83">
        <v>-3.1309999999999985</v>
      </c>
      <c r="R164" s="83">
        <v>-3.0850000000000009</v>
      </c>
      <c r="S164" s="83">
        <v>-3.0489999999999995</v>
      </c>
      <c r="T164" s="83">
        <v>-3.8599999999999994</v>
      </c>
      <c r="U164" s="83">
        <v>-4.222999999999999</v>
      </c>
      <c r="V164" s="83">
        <v>-3.5030000000000001</v>
      </c>
      <c r="W164" s="83">
        <v>-4.2580000000000027</v>
      </c>
      <c r="X164" s="83">
        <v>-3.7729999999999961</v>
      </c>
      <c r="Y164" s="83">
        <v>-44.540999999999997</v>
      </c>
      <c r="AA164" s="83">
        <v>-42.139000000000003</v>
      </c>
      <c r="AB164" s="82">
        <v>-2.4</v>
      </c>
      <c r="AD164" s="83">
        <v>-42.139000000000003</v>
      </c>
      <c r="AE164" s="82">
        <v>-2.4</v>
      </c>
    </row>
    <row r="165" spans="1:31" ht="18" customHeight="1" x14ac:dyDescent="0.2">
      <c r="A165" s="52" t="s">
        <v>132</v>
      </c>
      <c r="B165" s="52" t="s">
        <v>23</v>
      </c>
      <c r="C165" s="9">
        <v>-0.17777777777777778</v>
      </c>
      <c r="D165" s="9">
        <v>-0.17777777777777778</v>
      </c>
      <c r="F165" s="128" t="s">
        <v>133</v>
      </c>
      <c r="H165" s="83">
        <v>-4.9450000000000003</v>
      </c>
      <c r="I165" s="83">
        <v>-4.0609999999999999</v>
      </c>
      <c r="J165" s="83">
        <v>-4.0609999999999999</v>
      </c>
      <c r="K165" s="108">
        <v>-3.6</v>
      </c>
      <c r="L165" s="108">
        <v>-3.6</v>
      </c>
      <c r="M165" s="83">
        <v>-0.106</v>
      </c>
      <c r="N165" s="83">
        <v>-8.900000000000001E-2</v>
      </c>
      <c r="O165" s="83">
        <v>0</v>
      </c>
      <c r="P165" s="83">
        <v>-0.14600000000000002</v>
      </c>
      <c r="Q165" s="83">
        <v>-7.3999999999999955E-2</v>
      </c>
      <c r="R165" s="83">
        <v>-7.5000000000000011E-2</v>
      </c>
      <c r="S165" s="83">
        <v>0</v>
      </c>
      <c r="T165" s="83">
        <v>-0.15100000000000002</v>
      </c>
      <c r="U165" s="83">
        <v>-1.9660000000000002</v>
      </c>
      <c r="V165" s="83">
        <v>-7.5999999999999623E-2</v>
      </c>
      <c r="W165" s="83">
        <v>-7.6999999999999957E-2</v>
      </c>
      <c r="X165" s="83">
        <v>-1.4770000000000003</v>
      </c>
      <c r="Y165" s="83">
        <v>-4.2370000000000001</v>
      </c>
      <c r="AA165" s="83">
        <v>-3.6</v>
      </c>
      <c r="AB165" s="82">
        <v>-0.64</v>
      </c>
      <c r="AD165" s="83">
        <v>-3.6</v>
      </c>
      <c r="AE165" s="82">
        <v>-0.64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-0.7142857142857143</v>
      </c>
      <c r="D166" s="9">
        <v>-0.7142857142857143</v>
      </c>
      <c r="F166" s="60" t="s">
        <v>79</v>
      </c>
      <c r="G166" s="56"/>
      <c r="H166" s="88">
        <v>-0.95399999999999996</v>
      </c>
      <c r="I166" s="88">
        <v>-1.3320000000000001</v>
      </c>
      <c r="J166" s="88">
        <v>-1.3320000000000001</v>
      </c>
      <c r="K166" s="108">
        <v>0</v>
      </c>
      <c r="L166" s="108">
        <v>0</v>
      </c>
      <c r="M166" s="88">
        <v>-1.4E-2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-1.4E-2</v>
      </c>
      <c r="Z166" s="56"/>
      <c r="AA166" s="88">
        <v>0</v>
      </c>
      <c r="AB166" s="82">
        <v>-0.01</v>
      </c>
      <c r="AC166" s="56"/>
      <c r="AD166" s="88">
        <v>0</v>
      </c>
      <c r="AE166" s="82">
        <v>-0.01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1</v>
      </c>
      <c r="D167" s="9">
        <v>1</v>
      </c>
      <c r="F167" s="60" t="s">
        <v>197</v>
      </c>
      <c r="G167" s="56"/>
      <c r="H167" s="88">
        <v>-0.27500000000000002</v>
      </c>
      <c r="I167" s="88">
        <v>-0.44500000000000001</v>
      </c>
      <c r="J167" s="88">
        <v>-0.44500000000000001</v>
      </c>
      <c r="K167" s="108">
        <v>-0.3</v>
      </c>
      <c r="L167" s="108">
        <v>-0.3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-0.3</v>
      </c>
      <c r="AB167" s="82">
        <v>0.3</v>
      </c>
      <c r="AC167" s="56"/>
      <c r="AD167" s="88">
        <v>-0.3</v>
      </c>
      <c r="AE167" s="82">
        <v>0.3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0.17083333333333334</v>
      </c>
      <c r="D169" s="9">
        <v>0.17083333333333334</v>
      </c>
      <c r="F169" s="60" t="s">
        <v>100</v>
      </c>
      <c r="G169" s="56"/>
      <c r="H169" s="88">
        <v>-26.974</v>
      </c>
      <c r="I169" s="88">
        <v>-17.863</v>
      </c>
      <c r="J169" s="88">
        <v>-17.863</v>
      </c>
      <c r="K169" s="108">
        <v>-36</v>
      </c>
      <c r="L169" s="108">
        <v>-36</v>
      </c>
      <c r="M169" s="88">
        <v>-2.6880000000000002</v>
      </c>
      <c r="N169" s="88">
        <v>-0.73499999999999988</v>
      </c>
      <c r="O169" s="88">
        <v>-1.6639999999999997</v>
      </c>
      <c r="P169" s="88">
        <v>0</v>
      </c>
      <c r="Q169" s="88">
        <v>-4.3510000000000009</v>
      </c>
      <c r="R169" s="88">
        <v>-0.51199999999999868</v>
      </c>
      <c r="S169" s="88">
        <v>-2.7550000000000008</v>
      </c>
      <c r="T169" s="88">
        <v>-1.6470000000000002</v>
      </c>
      <c r="U169" s="88">
        <v>-1.08</v>
      </c>
      <c r="V169" s="88">
        <v>0</v>
      </c>
      <c r="W169" s="88">
        <v>-5.2219999999999995</v>
      </c>
      <c r="X169" s="88">
        <v>-9.1969999999999992</v>
      </c>
      <c r="Y169" s="88">
        <v>-29.850999999999999</v>
      </c>
      <c r="Z169" s="56"/>
      <c r="AA169" s="88">
        <v>-36</v>
      </c>
      <c r="AB169" s="82">
        <v>6.15</v>
      </c>
      <c r="AC169" s="56"/>
      <c r="AD169" s="88">
        <v>-36</v>
      </c>
      <c r="AE169" s="82">
        <v>6.15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-10.749999999999998</v>
      </c>
      <c r="D170" s="9">
        <v>-10.749999999999998</v>
      </c>
      <c r="F170" s="60" t="s">
        <v>182</v>
      </c>
      <c r="G170" s="56"/>
      <c r="H170" s="88">
        <v>-0.55000000000000004</v>
      </c>
      <c r="I170" s="88">
        <v>-2.238</v>
      </c>
      <c r="J170" s="88">
        <v>-2.238</v>
      </c>
      <c r="K170" s="108">
        <v>-0.2</v>
      </c>
      <c r="L170" s="108">
        <v>-0.2</v>
      </c>
      <c r="M170" s="88">
        <v>-0.23499999999999999</v>
      </c>
      <c r="N170" s="88">
        <v>-0.182</v>
      </c>
      <c r="O170" s="88">
        <v>0</v>
      </c>
      <c r="P170" s="88">
        <v>0</v>
      </c>
      <c r="Q170" s="88">
        <v>-2.0000000000000018E-2</v>
      </c>
      <c r="R170" s="88">
        <v>-9.4000000000000028E-2</v>
      </c>
      <c r="S170" s="88">
        <v>-3.2999999999999918E-2</v>
      </c>
      <c r="T170" s="88">
        <v>-6.700000000000006E-2</v>
      </c>
      <c r="U170" s="88">
        <v>-4.9000000000000044E-2</v>
      </c>
      <c r="V170" s="88">
        <v>-9.9999999999998979E-3</v>
      </c>
      <c r="W170" s="88">
        <v>-6.5000000000000058E-2</v>
      </c>
      <c r="X170" s="88">
        <v>-1.5940000000000003</v>
      </c>
      <c r="Y170" s="88">
        <v>-2.3490000000000002</v>
      </c>
      <c r="Z170" s="56"/>
      <c r="AA170" s="88">
        <v>-0.20000000000000004</v>
      </c>
      <c r="AB170" s="82">
        <v>-2.15</v>
      </c>
      <c r="AC170" s="56"/>
      <c r="AD170" s="88">
        <v>-0.20000000000000004</v>
      </c>
      <c r="AE170" s="82">
        <v>-2.15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-1.0005194805194806</v>
      </c>
      <c r="D171" s="9">
        <v>-1.0005194805194806</v>
      </c>
      <c r="F171" s="60" t="s">
        <v>183</v>
      </c>
      <c r="G171" s="56"/>
      <c r="H171" s="88">
        <v>-0.63600000000000001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-4.3689999999999998</v>
      </c>
      <c r="P171" s="88">
        <v>0</v>
      </c>
      <c r="Q171" s="88">
        <v>0</v>
      </c>
      <c r="R171" s="88">
        <v>-3.6560000000000006</v>
      </c>
      <c r="S171" s="88">
        <v>0</v>
      </c>
      <c r="T171" s="88">
        <v>0</v>
      </c>
      <c r="U171" s="88">
        <v>0</v>
      </c>
      <c r="V171" s="88">
        <v>-1.5999999999999996</v>
      </c>
      <c r="W171" s="88">
        <v>0</v>
      </c>
      <c r="X171" s="88">
        <v>0</v>
      </c>
      <c r="Y171" s="88">
        <v>-9.625</v>
      </c>
      <c r="Z171" s="56"/>
      <c r="AA171" s="88">
        <v>0</v>
      </c>
      <c r="AB171" s="82">
        <v>-9.6300000000000008</v>
      </c>
      <c r="AC171" s="56"/>
      <c r="AD171" s="88">
        <v>0</v>
      </c>
      <c r="AE171" s="82">
        <v>-9.6300000000000008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-2.3E-2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-1.4285714285714286</v>
      </c>
      <c r="D174" s="9">
        <v>-1.4285714285714286</v>
      </c>
      <c r="F174" s="60" t="s">
        <v>84</v>
      </c>
      <c r="G174" s="56"/>
      <c r="H174" s="88">
        <v>-5.2999999999999999E-2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-7.0000000000000001E-3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-7.0000000000000001E-3</v>
      </c>
      <c r="Z174" s="56"/>
      <c r="AA174" s="88">
        <v>0</v>
      </c>
      <c r="AB174" s="82">
        <v>-0.01</v>
      </c>
      <c r="AC174" s="56"/>
      <c r="AD174" s="88">
        <v>0</v>
      </c>
      <c r="AE174" s="82">
        <v>-0.01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1</v>
      </c>
      <c r="D175" s="9">
        <v>1</v>
      </c>
      <c r="F175" s="60" t="s">
        <v>273</v>
      </c>
      <c r="G175" s="56"/>
      <c r="H175" s="88">
        <v>0</v>
      </c>
      <c r="I175" s="88">
        <v>-0.92500000000000004</v>
      </c>
      <c r="J175" s="88">
        <v>-0.92500000000000004</v>
      </c>
      <c r="K175" s="108">
        <v>-1</v>
      </c>
      <c r="L175" s="108">
        <v>-1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-1</v>
      </c>
      <c r="AB175" s="82">
        <v>1</v>
      </c>
      <c r="AC175" s="56"/>
      <c r="AD175" s="88">
        <v>-1</v>
      </c>
      <c r="AE175" s="82">
        <v>1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-10.081</v>
      </c>
      <c r="I176" s="88">
        <v>-9.1010000000000009</v>
      </c>
      <c r="J176" s="88">
        <v>-9.1010000000000009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-0.29115646258503408</v>
      </c>
      <c r="D177" s="9">
        <v>-0.29115646258503408</v>
      </c>
      <c r="F177" s="60" t="s">
        <v>102</v>
      </c>
      <c r="G177" s="56"/>
      <c r="H177" s="88">
        <v>-6.3470000000000004</v>
      </c>
      <c r="I177" s="88">
        <v>-6.4429999999999996</v>
      </c>
      <c r="J177" s="88">
        <v>-6.4429999999999996</v>
      </c>
      <c r="K177" s="108">
        <v>-7.35</v>
      </c>
      <c r="L177" s="108">
        <v>-7.35</v>
      </c>
      <c r="M177" s="88">
        <v>-0.84399999999999997</v>
      </c>
      <c r="N177" s="88">
        <v>0</v>
      </c>
      <c r="O177" s="88">
        <v>-4.0000000000000036E-2</v>
      </c>
      <c r="P177" s="88">
        <v>-0.2380000000000001</v>
      </c>
      <c r="Q177" s="88">
        <v>0</v>
      </c>
      <c r="R177" s="88">
        <v>-0.15599999999999992</v>
      </c>
      <c r="S177" s="88">
        <v>-1.9510000000000001</v>
      </c>
      <c r="T177" s="88">
        <v>-0.89299999999999979</v>
      </c>
      <c r="U177" s="88">
        <v>-4.0869999999999997</v>
      </c>
      <c r="V177" s="88">
        <v>-0.40800000000000125</v>
      </c>
      <c r="W177" s="88">
        <v>-0.87399999999999878</v>
      </c>
      <c r="X177" s="88">
        <v>0</v>
      </c>
      <c r="Y177" s="88">
        <v>-9.4909999999999997</v>
      </c>
      <c r="Z177" s="56"/>
      <c r="AA177" s="88">
        <v>-7.3499999999999988</v>
      </c>
      <c r="AB177" s="82">
        <v>-2.14</v>
      </c>
      <c r="AC177" s="56"/>
      <c r="AD177" s="88">
        <v>-7.3499999999999988</v>
      </c>
      <c r="AE177" s="82">
        <v>-2.14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0.99840255591054317</v>
      </c>
      <c r="D180" s="9">
        <v>0.99840255591054317</v>
      </c>
      <c r="F180" s="60" t="s">
        <v>191</v>
      </c>
      <c r="G180" s="56"/>
      <c r="H180" s="88">
        <v>1.3461454173579999E-15</v>
      </c>
      <c r="I180" s="88">
        <v>1.5289999999999999</v>
      </c>
      <c r="J180" s="88">
        <v>1.5289999999999999</v>
      </c>
      <c r="K180" s="108">
        <v>0</v>
      </c>
      <c r="L180" s="108">
        <v>0</v>
      </c>
      <c r="M180" s="88">
        <v>0.57599999999999996</v>
      </c>
      <c r="N180" s="88">
        <v>0</v>
      </c>
      <c r="O180" s="88">
        <v>0</v>
      </c>
      <c r="P180" s="88">
        <v>-9.9920072216264089E-16</v>
      </c>
      <c r="Q180" s="88">
        <v>0.64000000000000101</v>
      </c>
      <c r="R180" s="88">
        <v>-9.9999999999988987E-4</v>
      </c>
      <c r="S180" s="88">
        <v>3.6999999999999922E-2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1.252</v>
      </c>
      <c r="Z180" s="56"/>
      <c r="AA180" s="88">
        <v>0</v>
      </c>
      <c r="AB180" s="82">
        <v>1.25</v>
      </c>
      <c r="AC180" s="56"/>
      <c r="AD180" s="88">
        <v>0</v>
      </c>
      <c r="AE180" s="82">
        <v>1.25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-4.03</v>
      </c>
      <c r="D182" s="9">
        <v>-4.03</v>
      </c>
      <c r="F182" s="60" t="s">
        <v>203</v>
      </c>
      <c r="G182" s="56"/>
      <c r="H182" s="88">
        <v>-4.9000000000000004</v>
      </c>
      <c r="I182" s="88">
        <v>-3.79</v>
      </c>
      <c r="J182" s="88">
        <v>-3.79</v>
      </c>
      <c r="K182" s="108">
        <v>-2</v>
      </c>
      <c r="L182" s="108">
        <v>-2</v>
      </c>
      <c r="M182" s="88">
        <v>-0.8</v>
      </c>
      <c r="N182" s="88">
        <v>-0.42100000000000004</v>
      </c>
      <c r="O182" s="88">
        <v>-1.1799999999999997</v>
      </c>
      <c r="P182" s="88">
        <v>0</v>
      </c>
      <c r="Q182" s="88">
        <v>-1.67</v>
      </c>
      <c r="R182" s="88">
        <v>-2.2280000000000006</v>
      </c>
      <c r="S182" s="88">
        <v>-2.258</v>
      </c>
      <c r="T182" s="88">
        <v>0</v>
      </c>
      <c r="U182" s="88">
        <v>0</v>
      </c>
      <c r="V182" s="88">
        <v>0</v>
      </c>
      <c r="W182" s="88">
        <v>-1.5</v>
      </c>
      <c r="X182" s="88">
        <v>0</v>
      </c>
      <c r="Y182" s="88">
        <v>-10.057</v>
      </c>
      <c r="Z182" s="56"/>
      <c r="AA182" s="88">
        <v>-2</v>
      </c>
      <c r="AB182" s="82">
        <v>-8.06</v>
      </c>
      <c r="AC182" s="56"/>
      <c r="AD182" s="88">
        <v>-2</v>
      </c>
      <c r="AE182" s="82">
        <v>-8.06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-0.59399999999999997</v>
      </c>
      <c r="J183" s="88">
        <v>-0.59399999999999997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-0.5</v>
      </c>
      <c r="I185" s="87">
        <v>-2.8809999999999998</v>
      </c>
      <c r="J185" s="87">
        <v>-2.8809999999999998</v>
      </c>
      <c r="K185" s="112">
        <v>0</v>
      </c>
      <c r="L185" s="112">
        <v>0</v>
      </c>
      <c r="M185" s="87">
        <v>0</v>
      </c>
      <c r="N185" s="87">
        <v>-7.3040000000000003</v>
      </c>
      <c r="O185" s="87">
        <v>0</v>
      </c>
      <c r="P185" s="87">
        <v>0</v>
      </c>
      <c r="Q185" s="87">
        <v>7.3040000000000003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1.0001096611470555</v>
      </c>
      <c r="D186" s="9">
        <v>1.0001096611470555</v>
      </c>
      <c r="F186" s="126" t="s">
        <v>190</v>
      </c>
      <c r="G186" s="58"/>
      <c r="H186" s="87">
        <v>8.5730000000000004</v>
      </c>
      <c r="I186" s="87">
        <v>11.128</v>
      </c>
      <c r="J186" s="87">
        <v>11.128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9.1189999999999998</v>
      </c>
      <c r="Y186" s="87">
        <v>9.1189999999999998</v>
      </c>
      <c r="Z186" s="58"/>
      <c r="AA186" s="87">
        <v>0</v>
      </c>
      <c r="AB186" s="82">
        <v>9.1199999999999992</v>
      </c>
      <c r="AC186" s="58"/>
      <c r="AD186" s="87">
        <v>0</v>
      </c>
      <c r="AE186" s="82">
        <v>9.1199999999999992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1.0999999999999999E-2</v>
      </c>
      <c r="J188" s="88">
        <v>1.0999999999999999E-2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-8.9007470651013873E-2</v>
      </c>
      <c r="D189" s="9">
        <v>-8.9007470651013873E-2</v>
      </c>
      <c r="F189" s="128" t="s">
        <v>195</v>
      </c>
      <c r="H189" s="83">
        <v>-42.72</v>
      </c>
      <c r="I189" s="83">
        <v>-32.943999999999996</v>
      </c>
      <c r="J189" s="83">
        <v>-32.943999999999996</v>
      </c>
      <c r="K189" s="108">
        <v>-46.85</v>
      </c>
      <c r="L189" s="108">
        <v>-46.85</v>
      </c>
      <c r="M189" s="83">
        <v>-4.0049999999999999</v>
      </c>
      <c r="N189" s="83">
        <v>-8.6490000000000009</v>
      </c>
      <c r="O189" s="83">
        <v>-7.2529999999999992</v>
      </c>
      <c r="P189" s="83">
        <v>-0.2380000000000011</v>
      </c>
      <c r="Q189" s="83">
        <v>1.9030000000000005</v>
      </c>
      <c r="R189" s="83">
        <v>-6.6469999999999994</v>
      </c>
      <c r="S189" s="83">
        <v>-6.9600000000000009</v>
      </c>
      <c r="T189" s="83">
        <v>-2.6070000000000002</v>
      </c>
      <c r="U189" s="83">
        <v>-5.2159999999999993</v>
      </c>
      <c r="V189" s="83">
        <v>-2.0180000000000007</v>
      </c>
      <c r="W189" s="83">
        <v>-7.6609999999999987</v>
      </c>
      <c r="X189" s="83">
        <v>-1.6720000000000006</v>
      </c>
      <c r="Y189" s="83">
        <v>-51.022999999999996</v>
      </c>
      <c r="AA189" s="83">
        <v>-46.85</v>
      </c>
      <c r="AB189" s="82">
        <v>-4.17</v>
      </c>
      <c r="AD189" s="83">
        <v>-46.85</v>
      </c>
      <c r="AE189" s="82">
        <v>-4.17</v>
      </c>
    </row>
    <row r="190" spans="1:33" ht="18" customHeight="1" x14ac:dyDescent="0.2">
      <c r="A190" s="57"/>
      <c r="B190" s="57"/>
      <c r="C190" s="9">
        <v>5.0879998613151657E-2</v>
      </c>
      <c r="D190" s="9">
        <v>5.0879998613151657E-2</v>
      </c>
      <c r="F190" s="117" t="s">
        <v>94</v>
      </c>
      <c r="H190" s="296">
        <v>-240.85400000000001</v>
      </c>
      <c r="I190" s="296">
        <v>-234.00299999999999</v>
      </c>
      <c r="J190" s="296">
        <v>-234.00299999999999</v>
      </c>
      <c r="K190" s="111">
        <v>-230.739</v>
      </c>
      <c r="L190" s="111">
        <v>-230.739</v>
      </c>
      <c r="M190" s="296">
        <v>-18.079999999999998</v>
      </c>
      <c r="N190" s="296">
        <v>-23.048000000000002</v>
      </c>
      <c r="O190" s="296">
        <v>-18.475000000000001</v>
      </c>
      <c r="P190" s="296">
        <v>-10.113000000000003</v>
      </c>
      <c r="Q190" s="296">
        <v>-8.1989999999999981</v>
      </c>
      <c r="R190" s="296">
        <v>-18.816000000000003</v>
      </c>
      <c r="S190" s="296">
        <v>-18.822999999999997</v>
      </c>
      <c r="T190" s="296">
        <v>-15.272000000000002</v>
      </c>
      <c r="U190" s="296">
        <v>-17.543999999999997</v>
      </c>
      <c r="V190" s="296">
        <v>-18.478000000000005</v>
      </c>
      <c r="W190" s="296">
        <v>-31.361000000000001</v>
      </c>
      <c r="X190" s="296">
        <v>-20.792999999999992</v>
      </c>
      <c r="Y190" s="296">
        <v>-219.00200000000001</v>
      </c>
      <c r="AA190" s="296">
        <v>-230.739</v>
      </c>
      <c r="AB190" s="82">
        <v>11.74</v>
      </c>
      <c r="AD190" s="296">
        <v>-230.739</v>
      </c>
      <c r="AE190" s="82">
        <v>11.74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1.0537548685313333E-2</v>
      </c>
      <c r="I191" s="78">
        <v>9.7674341141795913E-3</v>
      </c>
      <c r="J191" s="78">
        <v>9.7674341141795913E-3</v>
      </c>
      <c r="K191" s="131">
        <v>9.3527855686468819E-3</v>
      </c>
      <c r="L191" s="131">
        <v>9.3527855686468819E-3</v>
      </c>
      <c r="M191" s="78">
        <v>8.9871510582022404E-3</v>
      </c>
      <c r="N191" s="78">
        <v>1.2259450569382544E-2</v>
      </c>
      <c r="O191" s="78">
        <v>1.0311597211989697E-2</v>
      </c>
      <c r="P191" s="78">
        <v>7.4077058306475261E-3</v>
      </c>
      <c r="Q191" s="78">
        <v>4.5939850677275207E-3</v>
      </c>
      <c r="R191" s="78">
        <v>1.0001110880194496E-2</v>
      </c>
      <c r="S191" s="78">
        <v>9.7465927314019669E-3</v>
      </c>
      <c r="T191" s="78">
        <v>8.9404993144758544E-3</v>
      </c>
      <c r="U191" s="78">
        <v>7.8899756743739027E-3</v>
      </c>
      <c r="V191" s="78">
        <v>8.3418883059167958E-3</v>
      </c>
      <c r="W191" s="78">
        <v>1.3680010503958832E-2</v>
      </c>
      <c r="X191" s="78">
        <v>8.932015646599227E-3</v>
      </c>
      <c r="Y191" s="78">
        <v>9.3537661570419778E-3</v>
      </c>
      <c r="AA191" s="78">
        <v>9.3527855686468819E-3</v>
      </c>
      <c r="AB191" s="79"/>
      <c r="AD191" s="78">
        <v>9.3527855686468819E-3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6.2396386764834472E-2</v>
      </c>
      <c r="D193" s="9">
        <v>6.2396386764834472E-2</v>
      </c>
      <c r="E193" s="26"/>
      <c r="F193" s="122" t="s">
        <v>282</v>
      </c>
      <c r="G193" s="26"/>
      <c r="H193" s="309">
        <v>-16879.951380000002</v>
      </c>
      <c r="I193" s="309">
        <v>-17634.2173</v>
      </c>
      <c r="J193" s="309">
        <v>-17634.2173</v>
      </c>
      <c r="K193" s="130">
        <v>-17903.6008</v>
      </c>
      <c r="L193" s="130">
        <v>-17903.6008</v>
      </c>
      <c r="M193" s="309">
        <v>-1461.7307799999996</v>
      </c>
      <c r="N193" s="309">
        <v>-1468.9228300000002</v>
      </c>
      <c r="O193" s="309">
        <v>-1201.5832399999999</v>
      </c>
      <c r="P193" s="309">
        <v>-715.78392000000031</v>
      </c>
      <c r="Q193" s="309">
        <v>-1058.6082000000001</v>
      </c>
      <c r="R193" s="309">
        <v>-1535.7535599999997</v>
      </c>
      <c r="S193" s="309">
        <v>-1230.7606700000001</v>
      </c>
      <c r="T193" s="309">
        <v>-1143.1866400000001</v>
      </c>
      <c r="U193" s="309">
        <v>-1655.1752100000008</v>
      </c>
      <c r="V193" s="309">
        <v>-1704.0567299999989</v>
      </c>
      <c r="W193" s="309">
        <v>-1885.5631500000004</v>
      </c>
      <c r="X193" s="309">
        <v>-1725.3562099999904</v>
      </c>
      <c r="Y193" s="309">
        <v>-16786.481139999989</v>
      </c>
      <c r="Z193" s="26"/>
      <c r="AA193" s="309">
        <v>-17903.6008</v>
      </c>
      <c r="AB193" s="82">
        <v>1117.1199999999999</v>
      </c>
      <c r="AC193" s="26"/>
      <c r="AD193" s="309">
        <v>-17903.6008</v>
      </c>
      <c r="AE193" s="82">
        <v>1117.1199999999999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0.7385109214398432</v>
      </c>
      <c r="I194" s="78">
        <v>0.73606345060907741</v>
      </c>
      <c r="J194" s="78">
        <v>0.73606345060907741</v>
      </c>
      <c r="K194" s="131">
        <v>0.72570540389381399</v>
      </c>
      <c r="L194" s="131">
        <v>0.72570540389381399</v>
      </c>
      <c r="M194" s="78">
        <v>0.72659266185197924</v>
      </c>
      <c r="N194" s="78">
        <v>0.78133403439007809</v>
      </c>
      <c r="O194" s="78">
        <v>0.67064911434682239</v>
      </c>
      <c r="P194" s="78">
        <v>0.52430700263697649</v>
      </c>
      <c r="Q194" s="78">
        <v>0.59314919665494703</v>
      </c>
      <c r="R194" s="78">
        <v>0.81628622652069649</v>
      </c>
      <c r="S194" s="78">
        <v>0.6372907081930308</v>
      </c>
      <c r="T194" s="78">
        <v>0.66924170843622022</v>
      </c>
      <c r="U194" s="78">
        <v>0.74437369720284563</v>
      </c>
      <c r="V194" s="78">
        <v>0.76929596864410654</v>
      </c>
      <c r="W194" s="78">
        <v>0.82250322687024358</v>
      </c>
      <c r="X194" s="78">
        <v>0.7411584987100015</v>
      </c>
      <c r="Y194" s="78">
        <v>0.71696522946436714</v>
      </c>
      <c r="AA194" s="78">
        <v>0.72570540389381399</v>
      </c>
      <c r="AB194" s="79"/>
      <c r="AD194" s="78">
        <v>0.72570540389381399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-8.5325873843771355E-2</v>
      </c>
      <c r="D196" s="9">
        <v>-8.5325873843771355E-2</v>
      </c>
      <c r="F196" s="123" t="s">
        <v>283</v>
      </c>
      <c r="H196" s="310">
        <v>5663.9516199999998</v>
      </c>
      <c r="I196" s="310">
        <v>6204.4446999999964</v>
      </c>
      <c r="J196" s="310">
        <v>6204.4446999999964</v>
      </c>
      <c r="K196" s="136">
        <v>6631.517200000002</v>
      </c>
      <c r="L196" s="136">
        <v>6631.517200000002</v>
      </c>
      <c r="M196" s="310">
        <v>174.49022000000036</v>
      </c>
      <c r="N196" s="310">
        <v>-83.557830000000422</v>
      </c>
      <c r="O196" s="310">
        <v>245.56975999999986</v>
      </c>
      <c r="P196" s="310">
        <v>51.193079999999782</v>
      </c>
      <c r="Q196" s="310">
        <v>391.80979999999954</v>
      </c>
      <c r="R196" s="310">
        <v>558.58843999999999</v>
      </c>
      <c r="S196" s="310">
        <v>657.26232999999911</v>
      </c>
      <c r="T196" s="310">
        <v>248.3703600000008</v>
      </c>
      <c r="U196" s="310">
        <v>835.72578999999951</v>
      </c>
      <c r="V196" s="310">
        <v>675.57627000000002</v>
      </c>
      <c r="W196" s="310">
        <v>688.11184999999978</v>
      </c>
      <c r="X196" s="310">
        <v>1622.5377900000112</v>
      </c>
      <c r="Y196" s="310">
        <v>6065.6778600000143</v>
      </c>
      <c r="AA196" s="310">
        <v>6631.517200000002</v>
      </c>
      <c r="AB196" s="82">
        <v>-565.84</v>
      </c>
      <c r="AD196" s="310">
        <v>6631.517200000002</v>
      </c>
      <c r="AE196" s="82">
        <v>-565.84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0.24780226173121195</v>
      </c>
      <c r="I197" s="78">
        <v>0.25897746961500806</v>
      </c>
      <c r="J197" s="78">
        <v>0.25897746961500806</v>
      </c>
      <c r="K197" s="131">
        <v>0.26880223268018666</v>
      </c>
      <c r="L197" s="131">
        <v>0.26880223268018666</v>
      </c>
      <c r="M197" s="78">
        <v>8.6735064453481489E-2</v>
      </c>
      <c r="N197" s="78">
        <v>-4.4445205075055318E-2</v>
      </c>
      <c r="O197" s="78">
        <v>0.13706178363003937</v>
      </c>
      <c r="P197" s="78">
        <v>3.7498593612657324E-2</v>
      </c>
      <c r="Q197" s="78">
        <v>0.21953511045118973</v>
      </c>
      <c r="R197" s="78">
        <v>0.29690183486579874</v>
      </c>
      <c r="S197" s="78">
        <v>0.34033194752177193</v>
      </c>
      <c r="T197" s="78">
        <v>0.14540040815322997</v>
      </c>
      <c r="U197" s="78">
        <v>0.375846793977822</v>
      </c>
      <c r="V197" s="78">
        <v>0.30498873181447594</v>
      </c>
      <c r="W197" s="78">
        <v>0.30016189968108609</v>
      </c>
      <c r="X197" s="78">
        <v>0.69699095500786978</v>
      </c>
      <c r="Y197" s="78">
        <v>0.25907038422656842</v>
      </c>
      <c r="AA197" s="78">
        <v>0.26880223268018666</v>
      </c>
      <c r="AB197" s="79"/>
      <c r="AD197" s="78">
        <v>0.26880223268018666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7.4160000000000004</v>
      </c>
      <c r="I199" s="94">
        <v>9.8140000000000001</v>
      </c>
      <c r="J199" s="94">
        <v>9.8140000000000001</v>
      </c>
      <c r="K199" s="133">
        <v>8</v>
      </c>
      <c r="L199" s="133">
        <v>8</v>
      </c>
      <c r="M199" s="94">
        <v>7.8840000000000003</v>
      </c>
      <c r="N199" s="94">
        <v>7.8239999999999981</v>
      </c>
      <c r="O199" s="94">
        <v>7.98</v>
      </c>
      <c r="P199" s="94">
        <v>7.9559999999999995</v>
      </c>
      <c r="Q199" s="94">
        <v>8.0640000000000001</v>
      </c>
      <c r="R199" s="94">
        <v>7.7880000000000038</v>
      </c>
      <c r="S199" s="94">
        <v>7.0679999999999907</v>
      </c>
      <c r="T199" s="94">
        <v>6.3600000000000065</v>
      </c>
      <c r="U199" s="94">
        <v>6.4799999999999969</v>
      </c>
      <c r="V199" s="94">
        <v>5.8560000000000088</v>
      </c>
      <c r="W199" s="94">
        <v>5.7479999999999905</v>
      </c>
      <c r="X199" s="94">
        <v>4.980000000000004</v>
      </c>
      <c r="Y199" s="94">
        <v>6.9989999999999997</v>
      </c>
      <c r="Z199" s="56"/>
      <c r="AA199" s="94">
        <v>8</v>
      </c>
      <c r="AB199" s="95">
        <v>-1</v>
      </c>
      <c r="AC199" s="56"/>
      <c r="AD199" s="94">
        <v>8</v>
      </c>
      <c r="AE199" s="95">
        <v>-1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0.73899999999999999</v>
      </c>
      <c r="I200" s="94">
        <v>1.151</v>
      </c>
      <c r="J200" s="94">
        <v>1.151</v>
      </c>
      <c r="K200" s="133">
        <v>2.39</v>
      </c>
      <c r="L200" s="133">
        <v>2.39</v>
      </c>
      <c r="M200" s="94">
        <v>2.3520000000000003</v>
      </c>
      <c r="N200" s="94">
        <v>2.3759999999999994</v>
      </c>
      <c r="O200" s="94">
        <v>2.1959999999999997</v>
      </c>
      <c r="P200" s="94">
        <v>2.4240000000000013</v>
      </c>
      <c r="Q200" s="94">
        <v>2.4719999999999995</v>
      </c>
      <c r="R200" s="94">
        <v>2.4239999999999995</v>
      </c>
      <c r="S200" s="94">
        <v>2.4359999999999999</v>
      </c>
      <c r="T200" s="94">
        <v>2.4600000000000009</v>
      </c>
      <c r="U200" s="94">
        <v>2.4359999999999999</v>
      </c>
      <c r="V200" s="94">
        <v>1.9919999999999973</v>
      </c>
      <c r="W200" s="94">
        <v>2.0160000000000053</v>
      </c>
      <c r="X200" s="94">
        <v>2.195999999999998</v>
      </c>
      <c r="Y200" s="94">
        <v>2.3149999999999999</v>
      </c>
      <c r="Z200" s="56"/>
      <c r="AA200" s="94">
        <v>2.39</v>
      </c>
      <c r="AB200" s="95">
        <v>-0.08</v>
      </c>
      <c r="AC200" s="56"/>
      <c r="AD200" s="94">
        <v>2.39</v>
      </c>
      <c r="AE200" s="95">
        <v>-0.08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24.547000000000001</v>
      </c>
      <c r="I201" s="94">
        <v>21.869</v>
      </c>
      <c r="J201" s="94">
        <v>21.869</v>
      </c>
      <c r="K201" s="133">
        <v>24.04</v>
      </c>
      <c r="L201" s="133">
        <v>24.04</v>
      </c>
      <c r="M201" s="94">
        <v>22.295999999999999</v>
      </c>
      <c r="N201" s="94">
        <v>22.896000000000001</v>
      </c>
      <c r="O201" s="94">
        <v>14.244000000000007</v>
      </c>
      <c r="P201" s="94">
        <v>6.8159999999999883</v>
      </c>
      <c r="Q201" s="94">
        <v>18.816000000000017</v>
      </c>
      <c r="R201" s="94">
        <v>19.283999999999992</v>
      </c>
      <c r="S201" s="94">
        <v>21.599999999999994</v>
      </c>
      <c r="T201" s="94">
        <v>21.840000000000003</v>
      </c>
      <c r="U201" s="94">
        <v>19.367999999999995</v>
      </c>
      <c r="V201" s="94">
        <v>20.28</v>
      </c>
      <c r="W201" s="94">
        <v>21.420000000000016</v>
      </c>
      <c r="X201" s="94">
        <v>56.075999999999965</v>
      </c>
      <c r="Y201" s="94">
        <v>22.077999999999999</v>
      </c>
      <c r="Z201" s="56"/>
      <c r="AA201" s="94">
        <v>24.04</v>
      </c>
      <c r="AB201" s="95">
        <v>-1.96</v>
      </c>
      <c r="AC201" s="56"/>
      <c r="AD201" s="94">
        <v>24.04</v>
      </c>
      <c r="AE201" s="95">
        <v>-1.96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32.701999999999998</v>
      </c>
      <c r="I202" s="96">
        <v>32.834000000000003</v>
      </c>
      <c r="J202" s="96">
        <v>32.834000000000003</v>
      </c>
      <c r="K202" s="134">
        <v>34.43</v>
      </c>
      <c r="L202" s="134">
        <v>34.43</v>
      </c>
      <c r="M202" s="96">
        <v>32.531999999999996</v>
      </c>
      <c r="N202" s="96">
        <v>33.096000000000004</v>
      </c>
      <c r="O202" s="96">
        <v>24.42</v>
      </c>
      <c r="P202" s="96">
        <v>17.195999999999998</v>
      </c>
      <c r="Q202" s="96">
        <v>29.352000000000004</v>
      </c>
      <c r="R202" s="96">
        <v>29.495999999999981</v>
      </c>
      <c r="S202" s="96">
        <v>31.104000000000013</v>
      </c>
      <c r="T202" s="96">
        <v>30.659999999999997</v>
      </c>
      <c r="U202" s="96">
        <v>28.283999999999992</v>
      </c>
      <c r="V202" s="96">
        <v>28.128000000000043</v>
      </c>
      <c r="W202" s="96">
        <v>29.183999999999969</v>
      </c>
      <c r="X202" s="96">
        <v>63.25200000000001</v>
      </c>
      <c r="Y202" s="96">
        <v>31.391999999999999</v>
      </c>
      <c r="AA202" s="96">
        <v>34.43</v>
      </c>
      <c r="AB202" s="95">
        <v>-3.04</v>
      </c>
      <c r="AD202" s="96">
        <v>34.43</v>
      </c>
      <c r="AE202" s="95">
        <v>-3.04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41.761000000000003</v>
      </c>
      <c r="I203" s="97">
        <v>44.579000000000001</v>
      </c>
      <c r="J203" s="97">
        <v>44.579000000000001</v>
      </c>
      <c r="K203" s="134">
        <v>34.43</v>
      </c>
      <c r="L203" s="134">
        <v>34.43</v>
      </c>
      <c r="M203" s="97">
        <v>42.444000000000003</v>
      </c>
      <c r="N203" s="97">
        <v>42.876000000000005</v>
      </c>
      <c r="O203" s="97">
        <v>36.11999999999999</v>
      </c>
      <c r="P203" s="97">
        <v>25.75200000000001</v>
      </c>
      <c r="Q203" s="97">
        <v>37.908000000000015</v>
      </c>
      <c r="R203" s="97">
        <v>39.599999999999994</v>
      </c>
      <c r="S203" s="97">
        <v>40.559999999999974</v>
      </c>
      <c r="T203" s="97">
        <v>39.180000000000007</v>
      </c>
      <c r="U203" s="97">
        <v>38.519999999999982</v>
      </c>
      <c r="V203" s="97">
        <v>39.911999999999978</v>
      </c>
      <c r="W203" s="97">
        <v>39.696000000000026</v>
      </c>
      <c r="X203" s="97">
        <v>36.54000000000002</v>
      </c>
      <c r="Y203" s="97">
        <v>38.259</v>
      </c>
      <c r="Z203" s="56"/>
      <c r="AA203" s="97">
        <v>34.43</v>
      </c>
      <c r="AB203" s="98">
        <v>3.83</v>
      </c>
      <c r="AC203" s="56"/>
      <c r="AD203" s="97">
        <v>34.43</v>
      </c>
      <c r="AE203" s="98">
        <v>3.83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9.0590000000000046</v>
      </c>
      <c r="I204" s="96">
        <v>11.744999999999997</v>
      </c>
      <c r="J204" s="96">
        <v>11.744999999999997</v>
      </c>
      <c r="K204" s="134">
        <v>0</v>
      </c>
      <c r="L204" s="134">
        <v>0</v>
      </c>
      <c r="M204" s="96">
        <v>9.9120000000000061</v>
      </c>
      <c r="N204" s="96">
        <v>9.7800000000000011</v>
      </c>
      <c r="O204" s="96">
        <v>11.699999999999989</v>
      </c>
      <c r="P204" s="96">
        <v>8.5560000000000116</v>
      </c>
      <c r="Q204" s="96">
        <v>8.5560000000000116</v>
      </c>
      <c r="R204" s="96">
        <v>10.104000000000013</v>
      </c>
      <c r="S204" s="96">
        <v>9.4559999999999604</v>
      </c>
      <c r="T204" s="96">
        <v>8.5200000000000102</v>
      </c>
      <c r="U204" s="96">
        <v>10.23599999999999</v>
      </c>
      <c r="V204" s="96">
        <v>11.783999999999935</v>
      </c>
      <c r="W204" s="96">
        <v>10.512000000000057</v>
      </c>
      <c r="X204" s="96">
        <v>-26.711999999999989</v>
      </c>
      <c r="Y204" s="96">
        <v>6.8670000000000009</v>
      </c>
      <c r="AA204" s="96">
        <v>0</v>
      </c>
      <c r="AB204" s="95">
        <v>6.87</v>
      </c>
      <c r="AD204" s="96">
        <v>0</v>
      </c>
      <c r="AE204" s="95">
        <v>6.87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0.21692488206700042</v>
      </c>
      <c r="I205" s="90">
        <v>0.26346486013593839</v>
      </c>
      <c r="J205" s="90">
        <v>0.26346486013593839</v>
      </c>
      <c r="K205" s="135">
        <v>0</v>
      </c>
      <c r="L205" s="135">
        <v>0</v>
      </c>
      <c r="M205" s="90">
        <v>0.23353124116482907</v>
      </c>
      <c r="N205" s="90">
        <v>0.22809963616008957</v>
      </c>
      <c r="O205" s="90">
        <v>0.32392026578073069</v>
      </c>
      <c r="P205" s="90">
        <v>0.33224603914259121</v>
      </c>
      <c r="Q205" s="90">
        <v>0.22570433681544813</v>
      </c>
      <c r="R205" s="90">
        <v>0.25515151515151552</v>
      </c>
      <c r="S205" s="90">
        <v>0.2331360946745554</v>
      </c>
      <c r="T205" s="90">
        <v>0.21745788667687618</v>
      </c>
      <c r="U205" s="90">
        <v>0.2657320872274142</v>
      </c>
      <c r="V205" s="90">
        <v>0.29524954900781575</v>
      </c>
      <c r="W205" s="90">
        <v>0.26481257557436644</v>
      </c>
      <c r="X205" s="90">
        <v>-0.73103448275861993</v>
      </c>
      <c r="Y205" s="90">
        <v>0.17948717948717952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7.3962309215089173E-2</v>
      </c>
      <c r="D206" s="9">
        <v>7.3962309215089173E-2</v>
      </c>
      <c r="F206" s="128" t="s">
        <v>73</v>
      </c>
      <c r="H206" s="83">
        <v>-1934.0601799999999</v>
      </c>
      <c r="I206" s="83">
        <v>-2141.5670700000001</v>
      </c>
      <c r="J206" s="83">
        <v>-2141.5670700000001</v>
      </c>
      <c r="K206" s="108">
        <v>-2177.19</v>
      </c>
      <c r="L206" s="108">
        <v>-2177.19</v>
      </c>
      <c r="M206" s="83">
        <v>-194.46298999999999</v>
      </c>
      <c r="N206" s="83">
        <v>-171.87527</v>
      </c>
      <c r="O206" s="83">
        <v>-157.80872999999997</v>
      </c>
      <c r="P206" s="83">
        <v>-132.77981</v>
      </c>
      <c r="Q206" s="83">
        <v>-166.76341000000002</v>
      </c>
      <c r="R206" s="83">
        <v>-195.29829000000007</v>
      </c>
      <c r="S206" s="83">
        <v>-181.01500999999996</v>
      </c>
      <c r="T206" s="83">
        <v>-166.05222000000003</v>
      </c>
      <c r="U206" s="83">
        <v>-170.23605999999995</v>
      </c>
      <c r="V206" s="83">
        <v>-158.42593000000011</v>
      </c>
      <c r="W206" s="83">
        <v>-169.11272999999983</v>
      </c>
      <c r="X206" s="83">
        <v>-152.33302000000003</v>
      </c>
      <c r="Y206" s="83">
        <v>-2016.16347</v>
      </c>
      <c r="AA206" s="83">
        <v>-2177.19</v>
      </c>
      <c r="AB206" s="82">
        <v>161.03</v>
      </c>
      <c r="AD206" s="83">
        <v>-2177.19</v>
      </c>
      <c r="AE206" s="82">
        <v>161.03</v>
      </c>
    </row>
    <row r="207" spans="1:37" ht="18" customHeight="1" x14ac:dyDescent="0.2">
      <c r="A207" s="52" t="s">
        <v>225</v>
      </c>
      <c r="B207" s="52" t="s">
        <v>27</v>
      </c>
      <c r="C207" s="9">
        <v>1.0005806648448443</v>
      </c>
      <c r="D207" s="9">
        <v>1.0005806648448443</v>
      </c>
      <c r="F207" s="126" t="s">
        <v>226</v>
      </c>
      <c r="G207" s="58"/>
      <c r="H207" s="87">
        <v>-25.989260000000002</v>
      </c>
      <c r="I207" s="87">
        <v>13.637510000000001</v>
      </c>
      <c r="J207" s="87">
        <v>13.637510000000001</v>
      </c>
      <c r="K207" s="87">
        <v>0</v>
      </c>
      <c r="L207" s="87">
        <v>0</v>
      </c>
      <c r="M207" s="87">
        <v>-17.13991</v>
      </c>
      <c r="N207" s="87">
        <v>-8.5623199999999997</v>
      </c>
      <c r="O207" s="87">
        <v>2.7486899999999999</v>
      </c>
      <c r="P207" s="87">
        <v>2.7568300000000008</v>
      </c>
      <c r="Q207" s="87">
        <v>-9.7541100000000007</v>
      </c>
      <c r="R207" s="87">
        <v>3.1410300000000007</v>
      </c>
      <c r="S207" s="87">
        <v>18.523589999999999</v>
      </c>
      <c r="T207" s="87">
        <v>41.927640000000004</v>
      </c>
      <c r="U207" s="87">
        <v>-5.5791500000000021</v>
      </c>
      <c r="V207" s="87">
        <v>-8.1620100000000022</v>
      </c>
      <c r="W207" s="87">
        <v>-4.4712699999999987</v>
      </c>
      <c r="X207" s="87">
        <v>-12.38078</v>
      </c>
      <c r="Y207" s="87">
        <v>3.0482300000000002</v>
      </c>
      <c r="Z207" s="58"/>
      <c r="AA207" s="87">
        <v>0</v>
      </c>
      <c r="AB207" s="82">
        <v>3.05</v>
      </c>
      <c r="AC207" s="58"/>
      <c r="AD207" s="87">
        <v>0</v>
      </c>
      <c r="AE207" s="82">
        <v>3.05</v>
      </c>
    </row>
    <row r="208" spans="1:37" ht="18" customHeight="1" x14ac:dyDescent="0.2">
      <c r="A208" s="52" t="s">
        <v>41</v>
      </c>
      <c r="B208" s="52" t="s">
        <v>27</v>
      </c>
      <c r="C208" s="9">
        <v>-2.1135903861831579E-4</v>
      </c>
      <c r="D208" s="9">
        <v>-2.1135903861831579E-4</v>
      </c>
      <c r="F208" s="128" t="s">
        <v>64</v>
      </c>
      <c r="H208" s="83">
        <v>324.55</v>
      </c>
      <c r="I208" s="83">
        <v>390.94</v>
      </c>
      <c r="J208" s="83">
        <v>390.94</v>
      </c>
      <c r="K208" s="108">
        <v>331.19</v>
      </c>
      <c r="L208" s="108">
        <v>331.19</v>
      </c>
      <c r="M208" s="83">
        <v>27.594000000000001</v>
      </c>
      <c r="N208" s="83">
        <v>27.591999999999999</v>
      </c>
      <c r="O208" s="83">
        <v>27.594000000000001</v>
      </c>
      <c r="P208" s="83">
        <v>27.593999999999994</v>
      </c>
      <c r="Q208" s="83">
        <v>27.592000000000013</v>
      </c>
      <c r="R208" s="83">
        <v>27.593999999999994</v>
      </c>
      <c r="S208" s="83">
        <v>27.593999999999994</v>
      </c>
      <c r="T208" s="83">
        <v>27.592000000000013</v>
      </c>
      <c r="U208" s="83">
        <v>27.593999999999994</v>
      </c>
      <c r="V208" s="83">
        <v>27.594000000000023</v>
      </c>
      <c r="W208" s="83">
        <v>27.591999999999985</v>
      </c>
      <c r="X208" s="83">
        <v>27.593999999999994</v>
      </c>
      <c r="Y208" s="83">
        <v>331.12</v>
      </c>
      <c r="AA208" s="83">
        <v>331.19</v>
      </c>
      <c r="AB208" s="82">
        <v>-7.0000000000000007E-2</v>
      </c>
      <c r="AD208" s="83">
        <v>331.19</v>
      </c>
      <c r="AE208" s="82">
        <v>-7.0000000000000007E-2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1.50383</v>
      </c>
      <c r="I209" s="83">
        <v>2.36808</v>
      </c>
      <c r="J209" s="83">
        <v>2.36808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-6.9033699999999998</v>
      </c>
      <c r="P210" s="83">
        <v>-22.47833</v>
      </c>
      <c r="Q210" s="83">
        <v>-3.4693100000000037</v>
      </c>
      <c r="R210" s="83">
        <v>7.2059300000000022</v>
      </c>
      <c r="S210" s="83">
        <v>22.47833</v>
      </c>
      <c r="T210" s="83">
        <v>3.4693100000000006</v>
      </c>
      <c r="U210" s="83">
        <v>-0.30256000000000016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0.1236842105263158</v>
      </c>
      <c r="D211" s="9">
        <v>0.1236842105263158</v>
      </c>
      <c r="F211" s="128" t="s">
        <v>74</v>
      </c>
      <c r="H211" s="83">
        <v>-32.808480000000003</v>
      </c>
      <c r="I211" s="83">
        <v>-27.323869999999999</v>
      </c>
      <c r="J211" s="83">
        <v>-27.323869999999999</v>
      </c>
      <c r="K211" s="108">
        <v>-3.8</v>
      </c>
      <c r="L211" s="108">
        <v>-3.8</v>
      </c>
      <c r="M211" s="83">
        <v>-4.4338800000000003</v>
      </c>
      <c r="N211" s="83">
        <v>-3.6340000000000003</v>
      </c>
      <c r="O211" s="83">
        <v>-18.22016</v>
      </c>
      <c r="P211" s="83">
        <v>3.5527136788005009E-15</v>
      </c>
      <c r="Q211" s="83">
        <v>-0.60600000000000165</v>
      </c>
      <c r="R211" s="83">
        <v>-0.74060000000000059</v>
      </c>
      <c r="S211" s="83">
        <v>-5.0000000000000711E-2</v>
      </c>
      <c r="T211" s="83">
        <v>-0.2090999999999994</v>
      </c>
      <c r="U211" s="83">
        <v>-0.19439999999999813</v>
      </c>
      <c r="V211" s="83">
        <v>12.392999999999999</v>
      </c>
      <c r="W211" s="83">
        <v>9.9189000000000007</v>
      </c>
      <c r="X211" s="83">
        <v>2.4439999999999995</v>
      </c>
      <c r="Y211" s="83">
        <v>-3.3322400000000001</v>
      </c>
      <c r="AA211" s="83">
        <v>-3.7999999999999994</v>
      </c>
      <c r="AB211" s="82">
        <v>0.47</v>
      </c>
      <c r="AD211" s="83">
        <v>-3.7999999999999994</v>
      </c>
      <c r="AE211" s="82">
        <v>0.47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0.47055386363636365</v>
      </c>
      <c r="I212" s="96">
        <v>1.1942929545454546</v>
      </c>
      <c r="J212" s="96">
        <v>1.1942929545454546</v>
      </c>
      <c r="K212" s="134">
        <v>0</v>
      </c>
      <c r="L212" s="134">
        <v>0</v>
      </c>
      <c r="M212" s="96">
        <v>2.4562363636363638</v>
      </c>
      <c r="N212" s="96">
        <v>2.4716645454545456</v>
      </c>
      <c r="O212" s="96">
        <v>1.6885036363636361</v>
      </c>
      <c r="P212" s="96">
        <v>0.78153000000000006</v>
      </c>
      <c r="Q212" s="96">
        <v>0.44155909090909129</v>
      </c>
      <c r="R212" s="96">
        <v>2.8226863636363628</v>
      </c>
      <c r="S212" s="96">
        <v>3.3612272727272727</v>
      </c>
      <c r="T212" s="96">
        <v>1.3028563636363644</v>
      </c>
      <c r="U212" s="96">
        <v>4.803878181818181</v>
      </c>
      <c r="V212" s="96">
        <v>9.9242727272727294</v>
      </c>
      <c r="W212" s="96">
        <v>8.5698327272727273</v>
      </c>
      <c r="X212" s="96">
        <v>8.7511363636363644</v>
      </c>
      <c r="Y212" s="96">
        <v>3.9479486363636362</v>
      </c>
      <c r="AA212" s="96">
        <v>0</v>
      </c>
      <c r="AB212" s="95">
        <v>3.95</v>
      </c>
      <c r="AD212" s="96">
        <v>0</v>
      </c>
      <c r="AE212" s="95">
        <v>3.95</v>
      </c>
    </row>
    <row r="213" spans="1:31" ht="18" customHeight="1" collapsed="1" x14ac:dyDescent="0.2">
      <c r="A213" s="52" t="s">
        <v>25</v>
      </c>
      <c r="B213" s="52" t="s">
        <v>27</v>
      </c>
      <c r="C213" s="9">
        <v>-1.0000014967496929</v>
      </c>
      <c r="D213" s="9">
        <v>-1.0000014967496929</v>
      </c>
      <c r="F213" s="128" t="s">
        <v>75</v>
      </c>
      <c r="H213" s="83">
        <v>-20.704370000000001</v>
      </c>
      <c r="I213" s="83">
        <v>-52.54889</v>
      </c>
      <c r="J213" s="83">
        <v>-52.54889</v>
      </c>
      <c r="K213" s="108">
        <v>0</v>
      </c>
      <c r="L213" s="108">
        <v>0</v>
      </c>
      <c r="M213" s="83">
        <v>-9.0061999999999998</v>
      </c>
      <c r="N213" s="83">
        <v>-9.0627700000000004</v>
      </c>
      <c r="O213" s="83">
        <v>-6.1911799999999992</v>
      </c>
      <c r="P213" s="83">
        <v>-2.8656100000000002</v>
      </c>
      <c r="Q213" s="83">
        <v>-1.6190500000000014</v>
      </c>
      <c r="R213" s="83">
        <v>-10.349849999999996</v>
      </c>
      <c r="S213" s="83">
        <v>-12.3245</v>
      </c>
      <c r="T213" s="83">
        <v>-4.7771400000000028</v>
      </c>
      <c r="U213" s="83">
        <v>-17.614219999999996</v>
      </c>
      <c r="V213" s="83">
        <v>-36.38900000000001</v>
      </c>
      <c r="W213" s="83">
        <v>-31.422719999999998</v>
      </c>
      <c r="X213" s="83">
        <v>-32.087500000000006</v>
      </c>
      <c r="Y213" s="83">
        <v>-173.70974000000001</v>
      </c>
      <c r="AA213" s="83">
        <v>0</v>
      </c>
      <c r="AB213" s="82">
        <v>-173.71</v>
      </c>
      <c r="AD213" s="83">
        <v>0</v>
      </c>
      <c r="AE213" s="82">
        <v>-173.71</v>
      </c>
    </row>
    <row r="214" spans="1:31" ht="18" customHeight="1" x14ac:dyDescent="0.2">
      <c r="A214" s="57"/>
      <c r="B214" s="57"/>
      <c r="C214" s="9">
        <v>-4.9951346091469352E-3</v>
      </c>
      <c r="D214" s="9">
        <v>-4.9951346091469352E-3</v>
      </c>
      <c r="F214" s="117" t="s">
        <v>280</v>
      </c>
      <c r="H214" s="296">
        <v>-1687.5084599999998</v>
      </c>
      <c r="I214" s="296">
        <v>-1814.49424</v>
      </c>
      <c r="J214" s="296">
        <v>-1814.49424</v>
      </c>
      <c r="K214" s="111">
        <v>-1849.8</v>
      </c>
      <c r="L214" s="111">
        <v>-1849.8</v>
      </c>
      <c r="M214" s="296">
        <v>-197.44897999999998</v>
      </c>
      <c r="N214" s="296">
        <v>-165.54236000000003</v>
      </c>
      <c r="O214" s="296">
        <v>-158.78074999999995</v>
      </c>
      <c r="P214" s="296">
        <v>-127.77292</v>
      </c>
      <c r="Q214" s="296">
        <v>-154.61988000000002</v>
      </c>
      <c r="R214" s="296">
        <v>-168.44778000000008</v>
      </c>
      <c r="S214" s="296">
        <v>-124.79358999999997</v>
      </c>
      <c r="T214" s="296">
        <v>-98.049510000000026</v>
      </c>
      <c r="U214" s="296">
        <v>-166.33238999999995</v>
      </c>
      <c r="V214" s="296">
        <v>-162.9899400000001</v>
      </c>
      <c r="W214" s="296">
        <v>-167.49581999999984</v>
      </c>
      <c r="X214" s="296">
        <v>-166.76330000000004</v>
      </c>
      <c r="Y214" s="296">
        <v>-1859.0372199999997</v>
      </c>
      <c r="AA214" s="296">
        <v>-1849.8</v>
      </c>
      <c r="AB214" s="82">
        <v>-9.24</v>
      </c>
      <c r="AD214" s="296">
        <v>-1849.8</v>
      </c>
      <c r="AE214" s="82">
        <v>-9.24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7.3829799605271765E-2</v>
      </c>
      <c r="I215" s="78">
        <v>7.5738144125324772E-2</v>
      </c>
      <c r="J215" s="78">
        <v>7.5738144125324772E-2</v>
      </c>
      <c r="K215" s="131">
        <v>7.4979880925560918E-2</v>
      </c>
      <c r="L215" s="131">
        <v>7.4979880925560918E-2</v>
      </c>
      <c r="M215" s="78">
        <v>9.8147334598891217E-2</v>
      </c>
      <c r="N215" s="78">
        <v>8.8053556905541924E-2</v>
      </c>
      <c r="O215" s="78">
        <v>8.862155014980419E-2</v>
      </c>
      <c r="P215" s="78">
        <v>9.359282156460591E-2</v>
      </c>
      <c r="Q215" s="78">
        <v>8.6635128661278371E-2</v>
      </c>
      <c r="R215" s="78">
        <v>8.953363761174582E-2</v>
      </c>
      <c r="S215" s="78">
        <v>6.4618408182519099E-2</v>
      </c>
      <c r="T215" s="78">
        <v>5.739991991485683E-2</v>
      </c>
      <c r="U215" s="78">
        <v>7.4803836694053397E-2</v>
      </c>
      <c r="V215" s="78">
        <v>7.358176612555907E-2</v>
      </c>
      <c r="W215" s="78">
        <v>7.3063504893632072E-2</v>
      </c>
      <c r="X215" s="78">
        <v>7.16362432010062E-2</v>
      </c>
      <c r="Y215" s="78">
        <v>7.9401098771323536E-2</v>
      </c>
      <c r="AA215" s="78">
        <v>7.4979880925560918E-2</v>
      </c>
      <c r="AB215" s="79"/>
      <c r="AD215" s="78">
        <v>7.4979880925560918E-2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9.5009999999999994</v>
      </c>
      <c r="I217" s="96">
        <v>10.664</v>
      </c>
      <c r="J217" s="96">
        <v>10.664</v>
      </c>
      <c r="K217" s="134">
        <v>12</v>
      </c>
      <c r="L217" s="134">
        <v>12</v>
      </c>
      <c r="M217" s="96">
        <v>8.9759999999999991</v>
      </c>
      <c r="N217" s="96">
        <v>13.884</v>
      </c>
      <c r="O217" s="96">
        <v>13.032000000000004</v>
      </c>
      <c r="P217" s="96">
        <v>12.984000000000002</v>
      </c>
      <c r="Q217" s="96">
        <v>13.031999999999996</v>
      </c>
      <c r="R217" s="96">
        <v>12.983999999999995</v>
      </c>
      <c r="S217" s="96">
        <v>12.984000000000009</v>
      </c>
      <c r="T217" s="96">
        <v>12.036000000000001</v>
      </c>
      <c r="U217" s="96">
        <v>11.975999999999999</v>
      </c>
      <c r="V217" s="96">
        <v>10.980000000000004</v>
      </c>
      <c r="W217" s="96">
        <v>11.040000000000006</v>
      </c>
      <c r="X217" s="96">
        <v>8.9879999999999711</v>
      </c>
      <c r="Y217" s="96">
        <v>11.907999999999999</v>
      </c>
      <c r="AA217" s="96">
        <v>12</v>
      </c>
      <c r="AB217" s="95">
        <v>-0.09</v>
      </c>
      <c r="AD217" s="96">
        <v>12</v>
      </c>
      <c r="AE217" s="95">
        <v>-0.09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-6705.2941795600464</v>
      </c>
      <c r="I218" s="161">
        <v>-8456.2078019504861</v>
      </c>
      <c r="J218" s="161">
        <v>-8456.2078019504861</v>
      </c>
      <c r="K218" s="162">
        <v>-6518.333333333333</v>
      </c>
      <c r="L218" s="162">
        <v>-6518.333333333333</v>
      </c>
      <c r="M218" s="161">
        <v>-667.66934046345818</v>
      </c>
      <c r="N218" s="161">
        <v>-604.36473638720827</v>
      </c>
      <c r="O218" s="161">
        <v>-784.68385512584382</v>
      </c>
      <c r="P218" s="161">
        <v>-249.07578558225504</v>
      </c>
      <c r="Q218" s="161">
        <v>-576.65745856353612</v>
      </c>
      <c r="R218" s="161">
        <v>-487.83117683302555</v>
      </c>
      <c r="S218" s="161">
        <v>-466.34319162045557</v>
      </c>
      <c r="T218" s="161">
        <v>-500.99700897308094</v>
      </c>
      <c r="U218" s="161">
        <v>-463.42685370741486</v>
      </c>
      <c r="V218" s="161">
        <v>-511.83970856101979</v>
      </c>
      <c r="W218" s="161">
        <v>-574.99999999999977</v>
      </c>
      <c r="X218" s="161">
        <v>-924.89986648865408</v>
      </c>
      <c r="Y218" s="161">
        <v>-6685.3375881760176</v>
      </c>
      <c r="AA218" s="161">
        <v>-6518.333333333333</v>
      </c>
      <c r="AB218" s="163">
        <v>-167</v>
      </c>
      <c r="AD218" s="161">
        <v>-6518.333333333333</v>
      </c>
      <c r="AE218" s="163">
        <v>-167</v>
      </c>
    </row>
    <row r="219" spans="1:31" ht="18" customHeight="1" x14ac:dyDescent="0.2">
      <c r="A219" s="52" t="s">
        <v>70</v>
      </c>
      <c r="B219" s="52" t="s">
        <v>27</v>
      </c>
      <c r="C219" s="9">
        <v>-3.883044041020875E-2</v>
      </c>
      <c r="D219" s="9">
        <v>-3.883044041020875E-2</v>
      </c>
      <c r="F219" s="128" t="s">
        <v>414</v>
      </c>
      <c r="H219" s="83">
        <v>-23.081</v>
      </c>
      <c r="I219" s="83">
        <v>-30.704999999999998</v>
      </c>
      <c r="J219" s="83">
        <v>-30.704999999999998</v>
      </c>
      <c r="K219" s="108">
        <v>-30.131</v>
      </c>
      <c r="L219" s="108">
        <v>-30.131</v>
      </c>
      <c r="M219" s="83">
        <v>-2.2240000000000002</v>
      </c>
      <c r="N219" s="83">
        <v>-2.1589999999999998</v>
      </c>
      <c r="O219" s="83">
        <v>-2.9980000000000002</v>
      </c>
      <c r="P219" s="83">
        <v>-1.8469999999999995</v>
      </c>
      <c r="Q219" s="83">
        <v>-4.0250000000000004</v>
      </c>
      <c r="R219" s="83">
        <v>-3.8889999999999993</v>
      </c>
      <c r="S219" s="83">
        <v>-2.9989999999999988</v>
      </c>
      <c r="T219" s="83">
        <v>-2.3980000000000032</v>
      </c>
      <c r="U219" s="83">
        <v>-2.6920000000000002</v>
      </c>
      <c r="V219" s="83">
        <v>-2.7089999999999996</v>
      </c>
      <c r="W219" s="83">
        <v>-0.13799999999999812</v>
      </c>
      <c r="X219" s="83">
        <v>-3.2199999999999989</v>
      </c>
      <c r="Y219" s="83">
        <v>-31.297999999999998</v>
      </c>
      <c r="AA219" s="83">
        <v>-30.131</v>
      </c>
      <c r="AB219" s="82">
        <v>-1.17</v>
      </c>
      <c r="AD219" s="83">
        <v>-30.131</v>
      </c>
      <c r="AE219" s="82">
        <v>-1.17</v>
      </c>
    </row>
    <row r="220" spans="1:31" ht="18" customHeight="1" x14ac:dyDescent="0.2">
      <c r="A220" s="52" t="s">
        <v>71</v>
      </c>
      <c r="B220" s="52" t="s">
        <v>27</v>
      </c>
      <c r="C220" s="9">
        <v>0.24621376027693642</v>
      </c>
      <c r="D220" s="9">
        <v>0.24621376027693642</v>
      </c>
      <c r="F220" s="128" t="s">
        <v>209</v>
      </c>
      <c r="H220" s="83">
        <v>-17.745999999999999</v>
      </c>
      <c r="I220" s="83">
        <v>-20.748000000000001</v>
      </c>
      <c r="J220" s="83">
        <v>-20.748000000000001</v>
      </c>
      <c r="K220" s="108">
        <v>-23.11</v>
      </c>
      <c r="L220" s="108">
        <v>-23.11</v>
      </c>
      <c r="M220" s="83">
        <v>-1.516</v>
      </c>
      <c r="N220" s="83">
        <v>-2.343</v>
      </c>
      <c r="O220" s="83">
        <v>-1.9779999999999998</v>
      </c>
      <c r="P220" s="83">
        <v>-0.21499999999999986</v>
      </c>
      <c r="Q220" s="83">
        <v>-1.1850000000000005</v>
      </c>
      <c r="R220" s="83">
        <v>-2.0150000000000006</v>
      </c>
      <c r="S220" s="83">
        <v>-1.4749999999999996</v>
      </c>
      <c r="T220" s="83">
        <v>-1.6080000000000005</v>
      </c>
      <c r="U220" s="83">
        <v>-1.3759999999999994</v>
      </c>
      <c r="V220" s="83">
        <v>-1.5019999999999989</v>
      </c>
      <c r="W220" s="83">
        <v>-1.1890000000000018</v>
      </c>
      <c r="X220" s="83">
        <v>-1.0219999999999985</v>
      </c>
      <c r="Y220" s="83">
        <v>-17.423999999999999</v>
      </c>
      <c r="AA220" s="83">
        <v>-23.11</v>
      </c>
      <c r="AB220" s="82">
        <v>5.69</v>
      </c>
      <c r="AD220" s="83">
        <v>-23.11</v>
      </c>
      <c r="AE220" s="82">
        <v>5.69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-1.2183692596063731</v>
      </c>
      <c r="D221" s="9">
        <v>-1.2183692596063731</v>
      </c>
      <c r="F221" s="60" t="s">
        <v>158</v>
      </c>
      <c r="G221" s="56"/>
      <c r="H221" s="88">
        <v>-3.2000000000000001E-2</v>
      </c>
      <c r="I221" s="88">
        <v>-2.9000000000000001E-2</v>
      </c>
      <c r="J221" s="88">
        <v>-2.9000000000000001E-2</v>
      </c>
      <c r="K221" s="108">
        <v>-1.0669999999999999</v>
      </c>
      <c r="L221" s="108">
        <v>-1.0669999999999999</v>
      </c>
      <c r="M221" s="88">
        <v>7.0000000000000001E-3</v>
      </c>
      <c r="N221" s="88">
        <v>-0.621</v>
      </c>
      <c r="O221" s="88">
        <v>-0.31100000000000005</v>
      </c>
      <c r="P221" s="88">
        <v>-0.24699999999999989</v>
      </c>
      <c r="Q221" s="88">
        <v>-0.30700000000000016</v>
      </c>
      <c r="R221" s="88">
        <v>-0.34499999999999997</v>
      </c>
      <c r="S221" s="88">
        <v>-0.30499999999999994</v>
      </c>
      <c r="T221" s="88">
        <v>-0.36699999999999999</v>
      </c>
      <c r="U221" s="88">
        <v>0.2370000000000001</v>
      </c>
      <c r="V221" s="88">
        <v>-7.5000000000000178E-2</v>
      </c>
      <c r="W221" s="88">
        <v>0</v>
      </c>
      <c r="X221" s="88">
        <v>-2.9999999999999805E-2</v>
      </c>
      <c r="Y221" s="88">
        <v>-2.3639999999999999</v>
      </c>
      <c r="Z221" s="56"/>
      <c r="AA221" s="88">
        <v>-1.0669999999999999</v>
      </c>
      <c r="AB221" s="82">
        <v>-1.3</v>
      </c>
      <c r="AC221" s="56"/>
      <c r="AD221" s="88">
        <v>-1.0669999999999999</v>
      </c>
      <c r="AE221" s="82">
        <v>-1.3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0.25060733921493411</v>
      </c>
      <c r="D222" s="9">
        <v>0.25060733921493411</v>
      </c>
      <c r="F222" s="60" t="s">
        <v>176</v>
      </c>
      <c r="G222" s="56"/>
      <c r="H222" s="88">
        <v>-8.3140000000000001</v>
      </c>
      <c r="I222" s="88">
        <v>-7.6989999999999998</v>
      </c>
      <c r="J222" s="88">
        <v>-7.6989999999999998</v>
      </c>
      <c r="K222" s="108">
        <v>-7.8209999999999997</v>
      </c>
      <c r="L222" s="108">
        <v>-7.8209999999999997</v>
      </c>
      <c r="M222" s="88">
        <v>-0.73699999999999999</v>
      </c>
      <c r="N222" s="88">
        <v>4.8000000000000043E-2</v>
      </c>
      <c r="O222" s="88">
        <v>-0.51500000000000001</v>
      </c>
      <c r="P222" s="88">
        <v>-0.2370000000000001</v>
      </c>
      <c r="Q222" s="88">
        <v>-0.92000000000000015</v>
      </c>
      <c r="R222" s="88">
        <v>1.5840000000000001</v>
      </c>
      <c r="S222" s="88">
        <v>-0.36599999999999988</v>
      </c>
      <c r="T222" s="88">
        <v>-0.36599999999999988</v>
      </c>
      <c r="U222" s="88">
        <v>-0.93599999999999994</v>
      </c>
      <c r="V222" s="88">
        <v>-0.63900000000000023</v>
      </c>
      <c r="W222" s="88">
        <v>-1.1149999999999998</v>
      </c>
      <c r="X222" s="88">
        <v>-1.6600000000000001</v>
      </c>
      <c r="Y222" s="88">
        <v>-5.859</v>
      </c>
      <c r="Z222" s="56"/>
      <c r="AA222" s="88">
        <v>-7.8210000000000006</v>
      </c>
      <c r="AB222" s="82">
        <v>1.96</v>
      </c>
      <c r="AC222" s="56"/>
      <c r="AD222" s="88">
        <v>-7.8210000000000006</v>
      </c>
      <c r="AE222" s="82">
        <v>1.96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-1.0972568578553616</v>
      </c>
      <c r="D223" s="9">
        <v>-1.0972568578553616</v>
      </c>
      <c r="F223" s="60" t="s">
        <v>178</v>
      </c>
      <c r="G223" s="56"/>
      <c r="H223" s="88">
        <v>-1.5860000000000001</v>
      </c>
      <c r="I223" s="88">
        <v>-3.8410000000000002</v>
      </c>
      <c r="J223" s="88">
        <v>-3.8410000000000002</v>
      </c>
      <c r="K223" s="108">
        <v>-1.6040000000000001</v>
      </c>
      <c r="L223" s="108">
        <v>-1.6040000000000001</v>
      </c>
      <c r="M223" s="88">
        <v>-0.48</v>
      </c>
      <c r="N223" s="88">
        <v>-7.8000000000000069E-2</v>
      </c>
      <c r="O223" s="88">
        <v>-0.90199999999999991</v>
      </c>
      <c r="P223" s="88">
        <v>-0.17999999999999994</v>
      </c>
      <c r="Q223" s="88">
        <v>-9.000000000000008E-2</v>
      </c>
      <c r="R223" s="88">
        <v>-0.38300000000000001</v>
      </c>
      <c r="S223" s="88">
        <v>-5.699999999999994E-2</v>
      </c>
      <c r="T223" s="88">
        <v>0</v>
      </c>
      <c r="U223" s="88">
        <v>0</v>
      </c>
      <c r="V223" s="88">
        <v>-2.4000000000000021E-2</v>
      </c>
      <c r="W223" s="88">
        <v>-0.63600000000000012</v>
      </c>
      <c r="X223" s="88">
        <v>-0.53399999999999981</v>
      </c>
      <c r="Y223" s="88">
        <v>-3.3639999999999999</v>
      </c>
      <c r="Z223" s="56"/>
      <c r="AA223" s="88">
        <v>-1.6040000000000001</v>
      </c>
      <c r="AB223" s="82">
        <v>-1.76</v>
      </c>
      <c r="AC223" s="56"/>
      <c r="AD223" s="88">
        <v>-1.6040000000000001</v>
      </c>
      <c r="AE223" s="82">
        <v>-1.76</v>
      </c>
    </row>
    <row r="224" spans="1:31" ht="18" customHeight="1" collapsed="1" x14ac:dyDescent="0.2">
      <c r="A224" s="57"/>
      <c r="B224" s="57"/>
      <c r="C224" s="9">
        <v>-0.10484178421654594</v>
      </c>
      <c r="D224" s="9">
        <v>-0.10484178421654594</v>
      </c>
      <c r="F224" s="128" t="s">
        <v>158</v>
      </c>
      <c r="H224" s="83">
        <v>-9.9320000000000004</v>
      </c>
      <c r="I224" s="83">
        <v>-11.568999999999999</v>
      </c>
      <c r="J224" s="83">
        <v>-11.568999999999999</v>
      </c>
      <c r="K224" s="108">
        <v>-10.492000000000001</v>
      </c>
      <c r="L224" s="108">
        <v>-10.492000000000001</v>
      </c>
      <c r="M224" s="83">
        <v>-1.21</v>
      </c>
      <c r="N224" s="83">
        <v>-0.65100000000000002</v>
      </c>
      <c r="O224" s="83">
        <v>-1.728</v>
      </c>
      <c r="P224" s="83">
        <v>-0.66399999999999992</v>
      </c>
      <c r="Q224" s="83">
        <v>-1.3170000000000004</v>
      </c>
      <c r="R224" s="83">
        <v>0.85600000000000009</v>
      </c>
      <c r="S224" s="83">
        <v>-0.72799999999999976</v>
      </c>
      <c r="T224" s="83">
        <v>-0.73299999999999987</v>
      </c>
      <c r="U224" s="83">
        <v>-0.69899999999999984</v>
      </c>
      <c r="V224" s="83">
        <v>-0.73800000000000043</v>
      </c>
      <c r="W224" s="83">
        <v>-1.7509999999999999</v>
      </c>
      <c r="X224" s="83">
        <v>-2.2239999999999998</v>
      </c>
      <c r="Y224" s="83">
        <v>-11.587</v>
      </c>
      <c r="AA224" s="83">
        <v>-10.492000000000001</v>
      </c>
      <c r="AB224" s="82">
        <v>-1.1000000000000001</v>
      </c>
      <c r="AD224" s="83">
        <v>-10.492000000000001</v>
      </c>
      <c r="AE224" s="82">
        <v>-1.1000000000000001</v>
      </c>
    </row>
    <row r="225" spans="1:31" ht="18" customHeight="1" collapsed="1" x14ac:dyDescent="0.2">
      <c r="A225" s="52" t="s">
        <v>153</v>
      </c>
      <c r="B225" s="52" t="s">
        <v>27</v>
      </c>
      <c r="C225" s="9">
        <v>-0.61703002879473468</v>
      </c>
      <c r="D225" s="9">
        <v>-0.61703002879473468</v>
      </c>
      <c r="F225" s="128" t="s">
        <v>154</v>
      </c>
      <c r="H225" s="83">
        <v>-1.179</v>
      </c>
      <c r="I225" s="83">
        <v>-4.2110000000000003</v>
      </c>
      <c r="J225" s="83">
        <v>-4.2110000000000003</v>
      </c>
      <c r="K225" s="108">
        <v>-2.431</v>
      </c>
      <c r="L225" s="108">
        <v>-2.431</v>
      </c>
      <c r="M225" s="83">
        <v>-0.13100000000000001</v>
      </c>
      <c r="N225" s="83">
        <v>-0.13100000000000001</v>
      </c>
      <c r="O225" s="83">
        <v>-0.124</v>
      </c>
      <c r="P225" s="83">
        <v>-0.13100000000000001</v>
      </c>
      <c r="Q225" s="83">
        <v>-0.13100000000000001</v>
      </c>
      <c r="R225" s="83">
        <v>-0.13100000000000001</v>
      </c>
      <c r="S225" s="83">
        <v>-0.13100000000000001</v>
      </c>
      <c r="T225" s="83">
        <v>-0.124</v>
      </c>
      <c r="U225" s="83">
        <v>-0.12999999999999989</v>
      </c>
      <c r="V225" s="83">
        <v>-0.13200000000000012</v>
      </c>
      <c r="W225" s="83">
        <v>-2.13</v>
      </c>
      <c r="X225" s="83">
        <v>-0.504</v>
      </c>
      <c r="Y225" s="83">
        <v>-3.93</v>
      </c>
      <c r="AA225" s="83">
        <v>-2.431</v>
      </c>
      <c r="AB225" s="82">
        <v>-1.5</v>
      </c>
      <c r="AD225" s="83">
        <v>-2.431</v>
      </c>
      <c r="AE225" s="82">
        <v>-1.5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0.16400911161731208</v>
      </c>
      <c r="D226" s="9">
        <v>0.16400911161731208</v>
      </c>
      <c r="F226" s="60" t="s">
        <v>162</v>
      </c>
      <c r="G226" s="56"/>
      <c r="H226" s="88">
        <v>-0.376</v>
      </c>
      <c r="I226" s="88">
        <v>-4.3550000000000004</v>
      </c>
      <c r="J226" s="88">
        <v>-4.3550000000000004</v>
      </c>
      <c r="K226" s="108">
        <v>-2.1949999999999998</v>
      </c>
      <c r="L226" s="108">
        <v>-2.1949999999999998</v>
      </c>
      <c r="M226" s="88">
        <v>-1.4319999999999999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-0.40000000000000013</v>
      </c>
      <c r="X226" s="88">
        <v>0</v>
      </c>
      <c r="Y226" s="88">
        <v>-1.8320000000000001</v>
      </c>
      <c r="Z226" s="56"/>
      <c r="AA226" s="88">
        <v>-2.1949999999999998</v>
      </c>
      <c r="AB226" s="82">
        <v>0.36</v>
      </c>
      <c r="AC226" s="56"/>
      <c r="AD226" s="88">
        <v>-2.1949999999999998</v>
      </c>
      <c r="AE226" s="82">
        <v>0.36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-0.80474111041796637</v>
      </c>
      <c r="D227" s="9">
        <v>-0.80474111041796637</v>
      </c>
      <c r="F227" s="60" t="s">
        <v>164</v>
      </c>
      <c r="G227" s="56"/>
      <c r="H227" s="88">
        <v>-1.458</v>
      </c>
      <c r="I227" s="88">
        <v>-8.5489999999999995</v>
      </c>
      <c r="J227" s="88">
        <v>-8.5489999999999995</v>
      </c>
      <c r="K227" s="108">
        <v>-1.603</v>
      </c>
      <c r="L227" s="108">
        <v>-1.603</v>
      </c>
      <c r="M227" s="88">
        <v>0</v>
      </c>
      <c r="N227" s="88">
        <v>-2</v>
      </c>
      <c r="O227" s="88">
        <v>-2.3659999999999997</v>
      </c>
      <c r="P227" s="88">
        <v>0</v>
      </c>
      <c r="Q227" s="88">
        <v>0</v>
      </c>
      <c r="R227" s="88">
        <v>0</v>
      </c>
      <c r="S227" s="88">
        <v>0</v>
      </c>
      <c r="T227" s="88">
        <v>-0.31300000000000061</v>
      </c>
      <c r="U227" s="88">
        <v>0</v>
      </c>
      <c r="V227" s="88">
        <v>0</v>
      </c>
      <c r="W227" s="88">
        <v>0</v>
      </c>
      <c r="X227" s="88">
        <v>1.7890000000000001</v>
      </c>
      <c r="Y227" s="88">
        <v>-2.89</v>
      </c>
      <c r="Z227" s="56"/>
      <c r="AA227" s="88">
        <v>-1.603</v>
      </c>
      <c r="AB227" s="82">
        <v>-1.29</v>
      </c>
      <c r="AC227" s="56"/>
      <c r="AD227" s="88">
        <v>-1.603</v>
      </c>
      <c r="AE227" s="82">
        <v>-1.29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0.99784637473079674</v>
      </c>
      <c r="D228" s="9">
        <v>0.99784637473079674</v>
      </c>
      <c r="F228" s="60" t="s">
        <v>168</v>
      </c>
      <c r="G228" s="56"/>
      <c r="H228" s="88">
        <v>0</v>
      </c>
      <c r="I228" s="88">
        <v>2.298</v>
      </c>
      <c r="J228" s="88">
        <v>2.298</v>
      </c>
      <c r="K228" s="108">
        <v>0</v>
      </c>
      <c r="L228" s="108">
        <v>0</v>
      </c>
      <c r="M228" s="88">
        <v>1.161</v>
      </c>
      <c r="N228" s="88">
        <v>0.23199999999999998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1.393</v>
      </c>
      <c r="Z228" s="56"/>
      <c r="AA228" s="88">
        <v>0</v>
      </c>
      <c r="AB228" s="82">
        <v>1.39</v>
      </c>
      <c r="AC228" s="56"/>
      <c r="AD228" s="88">
        <v>0</v>
      </c>
      <c r="AE228" s="82">
        <v>1.39</v>
      </c>
    </row>
    <row r="229" spans="1:31" ht="18" customHeight="1" collapsed="1" x14ac:dyDescent="0.2">
      <c r="A229" s="57"/>
      <c r="B229" s="57"/>
      <c r="C229" s="9">
        <v>0.12374934175882042</v>
      </c>
      <c r="D229" s="9">
        <v>0.12374934175882042</v>
      </c>
      <c r="F229" s="128" t="s">
        <v>391</v>
      </c>
      <c r="H229" s="83">
        <v>-1.8340000000000001</v>
      </c>
      <c r="I229" s="83">
        <v>-10.606</v>
      </c>
      <c r="J229" s="83">
        <v>-10.606</v>
      </c>
      <c r="K229" s="108">
        <v>-3.798</v>
      </c>
      <c r="L229" s="108">
        <v>-3.798</v>
      </c>
      <c r="M229" s="83">
        <v>-0.27099999999999991</v>
      </c>
      <c r="N229" s="83">
        <v>-1.768</v>
      </c>
      <c r="O229" s="83">
        <v>-2.3659999999999997</v>
      </c>
      <c r="P229" s="83">
        <v>0</v>
      </c>
      <c r="Q229" s="83">
        <v>0</v>
      </c>
      <c r="R229" s="83">
        <v>0</v>
      </c>
      <c r="S229" s="83">
        <v>0</v>
      </c>
      <c r="T229" s="83">
        <v>-0.31300000000000061</v>
      </c>
      <c r="U229" s="83">
        <v>0</v>
      </c>
      <c r="V229" s="83">
        <v>0</v>
      </c>
      <c r="W229" s="83">
        <v>-0.40000000000000013</v>
      </c>
      <c r="X229" s="83">
        <v>1.7890000000000001</v>
      </c>
      <c r="Y229" s="83">
        <v>-3.3290000000000006</v>
      </c>
      <c r="AA229" s="83">
        <v>-3.798</v>
      </c>
      <c r="AB229" s="82">
        <v>0.47</v>
      </c>
      <c r="AD229" s="83">
        <v>-3.798</v>
      </c>
      <c r="AE229" s="82">
        <v>0.47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-0.63500000000000001</v>
      </c>
      <c r="I230" s="83">
        <v>-0.72</v>
      </c>
      <c r="J230" s="83">
        <v>-0.72</v>
      </c>
      <c r="K230" s="108">
        <v>0</v>
      </c>
      <c r="L230" s="108">
        <v>0</v>
      </c>
      <c r="M230" s="83">
        <v>0</v>
      </c>
      <c r="N230" s="83">
        <v>-0.182</v>
      </c>
      <c r="O230" s="83">
        <v>0</v>
      </c>
      <c r="P230" s="83">
        <v>0</v>
      </c>
      <c r="Q230" s="83">
        <v>-0.23799999999999999</v>
      </c>
      <c r="R230" s="83">
        <v>0</v>
      </c>
      <c r="S230" s="83">
        <v>0</v>
      </c>
      <c r="T230" s="83">
        <v>-0.17799999999999999</v>
      </c>
      <c r="U230" s="83">
        <v>0</v>
      </c>
      <c r="V230" s="83">
        <v>0</v>
      </c>
      <c r="W230" s="83">
        <v>-0.16900000000000004</v>
      </c>
      <c r="X230" s="83">
        <v>0</v>
      </c>
      <c r="Y230" s="83">
        <v>-0.76700000000000002</v>
      </c>
      <c r="AA230" s="83">
        <v>0</v>
      </c>
      <c r="AB230" s="82">
        <v>-0.77</v>
      </c>
      <c r="AD230" s="83">
        <v>0</v>
      </c>
      <c r="AE230" s="82">
        <v>-0.77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-1</v>
      </c>
      <c r="D231" s="9">
        <v>-1</v>
      </c>
      <c r="F231" s="60" t="s">
        <v>156</v>
      </c>
      <c r="G231" s="56"/>
      <c r="H231" s="88">
        <v>0</v>
      </c>
      <c r="I231" s="88">
        <v>-0.66300000000000003</v>
      </c>
      <c r="J231" s="88">
        <v>-0.66300000000000003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-0.47</v>
      </c>
      <c r="Y231" s="88">
        <v>-0.47</v>
      </c>
      <c r="Z231" s="56"/>
      <c r="AA231" s="88">
        <v>0</v>
      </c>
      <c r="AB231" s="82">
        <v>-0.47</v>
      </c>
      <c r="AC231" s="56"/>
      <c r="AD231" s="88">
        <v>0</v>
      </c>
      <c r="AE231" s="82">
        <v>-0.47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-0.76246933769419456</v>
      </c>
      <c r="D232" s="9">
        <v>-0.76246933769419456</v>
      </c>
      <c r="F232" s="60" t="s">
        <v>166</v>
      </c>
      <c r="G232" s="56"/>
      <c r="H232" s="88">
        <v>-5.2759999999999998</v>
      </c>
      <c r="I232" s="88">
        <v>-6.944</v>
      </c>
      <c r="J232" s="88">
        <v>-6.944</v>
      </c>
      <c r="K232" s="108">
        <v>-4.8920000000000003</v>
      </c>
      <c r="L232" s="108">
        <v>-4.8920000000000003</v>
      </c>
      <c r="M232" s="88">
        <v>-0.59099999999999997</v>
      </c>
      <c r="N232" s="88">
        <v>-1.157</v>
      </c>
      <c r="O232" s="88">
        <v>-1.0319999999999998</v>
      </c>
      <c r="P232" s="88">
        <v>-0.37700000000000022</v>
      </c>
      <c r="Q232" s="88">
        <v>-0.61899999999999977</v>
      </c>
      <c r="R232" s="88">
        <v>-1.1520000000000001</v>
      </c>
      <c r="S232" s="88">
        <v>-0.71900000000000031</v>
      </c>
      <c r="T232" s="88">
        <v>-0.67899999999999938</v>
      </c>
      <c r="U232" s="88">
        <v>-0.65300000000000047</v>
      </c>
      <c r="V232" s="88">
        <v>-0.5389999999999997</v>
      </c>
      <c r="W232" s="88">
        <v>-0.57100000000000062</v>
      </c>
      <c r="X232" s="88">
        <v>-0.52899999999999991</v>
      </c>
      <c r="Y232" s="88">
        <v>-8.6180000000000003</v>
      </c>
      <c r="Z232" s="56"/>
      <c r="AA232" s="88">
        <v>-4.8920000000000003</v>
      </c>
      <c r="AB232" s="82">
        <v>-3.73</v>
      </c>
      <c r="AC232" s="56"/>
      <c r="AD232" s="88">
        <v>-4.8920000000000003</v>
      </c>
      <c r="AE232" s="82">
        <v>-3.73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-5.0000000000000001E-3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-3.0000000000000001E-3</v>
      </c>
      <c r="S233" s="88">
        <v>-3.0000000000000001E-3</v>
      </c>
      <c r="T233" s="88">
        <v>3.0000000000000001E-3</v>
      </c>
      <c r="U233" s="88">
        <v>0</v>
      </c>
      <c r="V233" s="88">
        <v>0</v>
      </c>
      <c r="W233" s="88">
        <v>0</v>
      </c>
      <c r="X233" s="88">
        <v>0</v>
      </c>
      <c r="Y233" s="88">
        <v>-3.0000000000000001E-3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-1</v>
      </c>
      <c r="D235" s="9">
        <v>-1</v>
      </c>
      <c r="F235" s="60" t="s">
        <v>277</v>
      </c>
      <c r="G235" s="56"/>
      <c r="H235" s="88">
        <v>0</v>
      </c>
      <c r="I235" s="88">
        <v>-4.9000000000000002E-2</v>
      </c>
      <c r="J235" s="88">
        <v>-4.9000000000000002E-2</v>
      </c>
      <c r="K235" s="108">
        <v>0</v>
      </c>
      <c r="L235" s="108">
        <v>0</v>
      </c>
      <c r="M235" s="88">
        <v>-0.05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-0.05</v>
      </c>
      <c r="Z235" s="56"/>
      <c r="AA235" s="88">
        <v>0</v>
      </c>
      <c r="AB235" s="82">
        <v>-0.05</v>
      </c>
      <c r="AC235" s="56"/>
      <c r="AD235" s="88">
        <v>0</v>
      </c>
      <c r="AE235" s="82">
        <v>-0.05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0.36541889483065954</v>
      </c>
      <c r="D236" s="9">
        <v>0.36541889483065954</v>
      </c>
      <c r="F236" s="60" t="s">
        <v>170</v>
      </c>
      <c r="G236" s="56"/>
      <c r="H236" s="88">
        <v>-4.0190000000000001</v>
      </c>
      <c r="I236" s="88">
        <v>-3.9620000000000002</v>
      </c>
      <c r="J236" s="88">
        <v>-3.9620000000000002</v>
      </c>
      <c r="K236" s="108">
        <v>-3.3660000000000001</v>
      </c>
      <c r="L236" s="108">
        <v>-3.3660000000000001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-2.133</v>
      </c>
      <c r="Y236" s="88">
        <v>-2.133</v>
      </c>
      <c r="Z236" s="56"/>
      <c r="AA236" s="88">
        <v>-3.3660000000000001</v>
      </c>
      <c r="AB236" s="82">
        <v>1.23</v>
      </c>
      <c r="AC236" s="56"/>
      <c r="AD236" s="88">
        <v>-3.3660000000000001</v>
      </c>
      <c r="AE236" s="82">
        <v>1.23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-0.99969208662629583</v>
      </c>
      <c r="D237" s="9">
        <v>-0.99969208662629583</v>
      </c>
      <c r="F237" s="60" t="s">
        <v>172</v>
      </c>
      <c r="G237" s="56"/>
      <c r="H237" s="88">
        <v>-4.165</v>
      </c>
      <c r="I237" s="88">
        <v>-11.632999999999999</v>
      </c>
      <c r="J237" s="88">
        <v>-11.632999999999999</v>
      </c>
      <c r="K237" s="108">
        <v>0</v>
      </c>
      <c r="L237" s="108">
        <v>0</v>
      </c>
      <c r="M237" s="88">
        <v>-0.41899999999999998</v>
      </c>
      <c r="N237" s="88">
        <v>-1.2969999999999999</v>
      </c>
      <c r="O237" s="88">
        <v>0</v>
      </c>
      <c r="P237" s="88">
        <v>-3.8559999999999999</v>
      </c>
      <c r="Q237" s="88">
        <v>0.22299999999999986</v>
      </c>
      <c r="R237" s="88">
        <v>-1.8170000000000002</v>
      </c>
      <c r="S237" s="88">
        <v>-0.17199999999999971</v>
      </c>
      <c r="T237" s="88">
        <v>0.59600000000000009</v>
      </c>
      <c r="U237" s="88">
        <v>-3.2830000000000004</v>
      </c>
      <c r="V237" s="88">
        <v>-0.78099999999999881</v>
      </c>
      <c r="W237" s="88">
        <v>1.0629999999999988</v>
      </c>
      <c r="X237" s="88">
        <v>0</v>
      </c>
      <c r="Y237" s="88">
        <v>-9.7430000000000003</v>
      </c>
      <c r="Z237" s="56"/>
      <c r="AA237" s="88">
        <v>0</v>
      </c>
      <c r="AB237" s="82">
        <v>-9.74</v>
      </c>
      <c r="AC237" s="56"/>
      <c r="AD237" s="88">
        <v>0</v>
      </c>
      <c r="AE237" s="82">
        <v>-9.74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0.99969208662629583</v>
      </c>
      <c r="D238" s="9">
        <v>0.99969208662629583</v>
      </c>
      <c r="F238" s="60" t="s">
        <v>174</v>
      </c>
      <c r="G238" s="56"/>
      <c r="H238" s="88">
        <v>4.165</v>
      </c>
      <c r="I238" s="88">
        <v>11.632999999999999</v>
      </c>
      <c r="J238" s="88">
        <v>11.632999999999999</v>
      </c>
      <c r="K238" s="108">
        <v>0</v>
      </c>
      <c r="L238" s="108">
        <v>0</v>
      </c>
      <c r="M238" s="88">
        <v>0.41899999999999998</v>
      </c>
      <c r="N238" s="88">
        <v>1.2969999999999999</v>
      </c>
      <c r="O238" s="88">
        <v>0</v>
      </c>
      <c r="P238" s="88">
        <v>3.8559999999999999</v>
      </c>
      <c r="Q238" s="88">
        <v>-0.22299999999999986</v>
      </c>
      <c r="R238" s="88">
        <v>1.8170000000000002</v>
      </c>
      <c r="S238" s="88">
        <v>0.17199999999999971</v>
      </c>
      <c r="T238" s="88">
        <v>-0.59600000000000009</v>
      </c>
      <c r="U238" s="88">
        <v>3.2830000000000004</v>
      </c>
      <c r="V238" s="88">
        <v>0.78099999999999881</v>
      </c>
      <c r="W238" s="88">
        <v>-1.0629999999999988</v>
      </c>
      <c r="X238" s="88">
        <v>0</v>
      </c>
      <c r="Y238" s="88">
        <v>9.7430000000000003</v>
      </c>
      <c r="Z238" s="56"/>
      <c r="AA238" s="88">
        <v>0</v>
      </c>
      <c r="AB238" s="82">
        <v>9.74</v>
      </c>
      <c r="AC238" s="56"/>
      <c r="AD238" s="88">
        <v>0</v>
      </c>
      <c r="AE238" s="82">
        <v>9.74</v>
      </c>
    </row>
    <row r="239" spans="1:31" ht="18" customHeight="1" collapsed="1" x14ac:dyDescent="0.2">
      <c r="A239" s="57"/>
      <c r="B239" s="57"/>
      <c r="C239" s="9">
        <v>-0.36570598207798494</v>
      </c>
      <c r="D239" s="9">
        <v>-0.36570598207798494</v>
      </c>
      <c r="F239" s="128" t="s">
        <v>196</v>
      </c>
      <c r="H239" s="83">
        <v>-9.3000000000000007</v>
      </c>
      <c r="I239" s="83">
        <v>-11.617999999999999</v>
      </c>
      <c r="J239" s="83">
        <v>-11.617999999999999</v>
      </c>
      <c r="K239" s="108">
        <v>-8.2580000000000009</v>
      </c>
      <c r="L239" s="108">
        <v>-8.2580000000000009</v>
      </c>
      <c r="M239" s="83">
        <v>-0.64100000000000001</v>
      </c>
      <c r="N239" s="83">
        <v>-1.1569999999999998</v>
      </c>
      <c r="O239" s="83">
        <v>-1.0319999999999998</v>
      </c>
      <c r="P239" s="83">
        <v>-0.37700000000000067</v>
      </c>
      <c r="Q239" s="83">
        <v>-0.61899999999999977</v>
      </c>
      <c r="R239" s="83">
        <v>-1.1550000000000002</v>
      </c>
      <c r="S239" s="83">
        <v>-0.72200000000000031</v>
      </c>
      <c r="T239" s="83">
        <v>-0.67599999999999938</v>
      </c>
      <c r="U239" s="83">
        <v>-0.65300000000000047</v>
      </c>
      <c r="V239" s="83">
        <v>-0.5389999999999997</v>
      </c>
      <c r="W239" s="83">
        <v>-0.57100000000000062</v>
      </c>
      <c r="X239" s="83">
        <v>-3.1319999999999997</v>
      </c>
      <c r="Y239" s="83">
        <v>-11.274000000000003</v>
      </c>
      <c r="AA239" s="83">
        <v>-8.2580000000000009</v>
      </c>
      <c r="AB239" s="82">
        <v>-3.02</v>
      </c>
      <c r="AD239" s="83">
        <v>-8.2580000000000009</v>
      </c>
      <c r="AE239" s="82">
        <v>-3.02</v>
      </c>
    </row>
    <row r="240" spans="1:31" ht="18" customHeight="1" x14ac:dyDescent="0.2">
      <c r="A240" s="57"/>
      <c r="B240" s="57"/>
      <c r="C240" s="9">
        <v>-1.7770391204295577E-2</v>
      </c>
      <c r="D240" s="9">
        <v>-1.7770391204295577E-2</v>
      </c>
      <c r="F240" s="117" t="s">
        <v>72</v>
      </c>
      <c r="H240" s="296">
        <v>-63.707000000000001</v>
      </c>
      <c r="I240" s="296">
        <v>-90.176999999999992</v>
      </c>
      <c r="J240" s="296">
        <v>-90.176999999999992</v>
      </c>
      <c r="K240" s="111">
        <v>-78.22</v>
      </c>
      <c r="L240" s="111">
        <v>-78.22</v>
      </c>
      <c r="M240" s="296">
        <v>-5.9930000000000003</v>
      </c>
      <c r="N240" s="296">
        <v>-8.391</v>
      </c>
      <c r="O240" s="296">
        <v>-10.225999999999999</v>
      </c>
      <c r="P240" s="296">
        <v>-3.234</v>
      </c>
      <c r="Q240" s="296">
        <v>-7.5150000000000006</v>
      </c>
      <c r="R240" s="296">
        <v>-6.3340000000000005</v>
      </c>
      <c r="S240" s="296">
        <v>-6.0549999999999988</v>
      </c>
      <c r="T240" s="296">
        <v>-6.0300000000000029</v>
      </c>
      <c r="U240" s="296">
        <v>-5.55</v>
      </c>
      <c r="V240" s="296">
        <v>-5.6199999999999992</v>
      </c>
      <c r="W240" s="296">
        <v>-6.3480000000000008</v>
      </c>
      <c r="X240" s="296">
        <v>-8.3129999999999971</v>
      </c>
      <c r="Y240" s="296">
        <v>-79.609000000000009</v>
      </c>
      <c r="AA240" s="296">
        <v>-78.22</v>
      </c>
      <c r="AB240" s="82">
        <v>-1.39</v>
      </c>
      <c r="AD240" s="296">
        <v>-78.22</v>
      </c>
      <c r="AE240" s="82">
        <v>-1.39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2.7872304968788418E-3</v>
      </c>
      <c r="I241" s="78">
        <v>3.7640453588816082E-3</v>
      </c>
      <c r="J241" s="78">
        <v>3.7640453588816082E-3</v>
      </c>
      <c r="K241" s="131">
        <v>3.1705731895325844E-3</v>
      </c>
      <c r="L241" s="131">
        <v>3.1705731895325844E-3</v>
      </c>
      <c r="M241" s="78">
        <v>2.978982095785732E-3</v>
      </c>
      <c r="N241" s="78">
        <v>4.4632527649986512E-3</v>
      </c>
      <c r="O241" s="78">
        <v>5.7075178939002226E-3</v>
      </c>
      <c r="P241" s="78">
        <v>2.3688836800468795E-3</v>
      </c>
      <c r="Q241" s="78">
        <v>4.2107327459412524E-3</v>
      </c>
      <c r="R241" s="78">
        <v>3.3666579674294182E-3</v>
      </c>
      <c r="S241" s="78">
        <v>3.135292938885348E-3</v>
      </c>
      <c r="T241" s="78">
        <v>3.5300688099979978E-3</v>
      </c>
      <c r="U241" s="78">
        <v>2.4959738367974901E-3</v>
      </c>
      <c r="V241" s="78">
        <v>2.5371475419013081E-3</v>
      </c>
      <c r="W241" s="78">
        <v>2.7690668881454887E-3</v>
      </c>
      <c r="X241" s="78">
        <v>3.5710020713787993E-3</v>
      </c>
      <c r="Y241" s="78">
        <v>3.4001697244589314E-3</v>
      </c>
      <c r="AA241" s="78">
        <v>3.1705731895325844E-3</v>
      </c>
      <c r="AB241" s="79"/>
      <c r="AD241" s="78">
        <v>3.1705731895325844E-3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11.962400000000001</v>
      </c>
      <c r="I243" s="96">
        <v>14.168085714285715</v>
      </c>
      <c r="J243" s="96">
        <v>14.168085714285715</v>
      </c>
      <c r="K243" s="134">
        <v>11.611142857142857</v>
      </c>
      <c r="L243" s="134">
        <v>11.611142857142857</v>
      </c>
      <c r="M243" s="96">
        <v>11.773028571428572</v>
      </c>
      <c r="N243" s="96">
        <v>12.432342857142858</v>
      </c>
      <c r="O243" s="96">
        <v>9.4213714285714278</v>
      </c>
      <c r="P243" s="96">
        <v>9.6925714285714264</v>
      </c>
      <c r="Q243" s="96">
        <v>12.785828571428567</v>
      </c>
      <c r="R243" s="96">
        <v>14.766171428571433</v>
      </c>
      <c r="S243" s="96">
        <v>13.826057142857142</v>
      </c>
      <c r="T243" s="96">
        <v>15.612342857142856</v>
      </c>
      <c r="U243" s="96">
        <v>14.700000000000001</v>
      </c>
      <c r="V243" s="96">
        <v>17.340685714285712</v>
      </c>
      <c r="W243" s="96">
        <v>15.182742857142863</v>
      </c>
      <c r="X243" s="96">
        <v>18.622628571428564</v>
      </c>
      <c r="Y243" s="96">
        <v>13.846314285714286</v>
      </c>
      <c r="AA243" s="96">
        <v>11.611142857142857</v>
      </c>
      <c r="AB243" s="95">
        <v>2.2400000000000002</v>
      </c>
      <c r="AD243" s="96">
        <v>11.611142857142857</v>
      </c>
      <c r="AE243" s="95">
        <v>2.2400000000000002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-0.19249981544821476</v>
      </c>
      <c r="D244" s="9">
        <v>-0.19249981544821476</v>
      </c>
      <c r="F244" s="128" t="s">
        <v>90</v>
      </c>
      <c r="H244" s="83">
        <v>-418.68400000000003</v>
      </c>
      <c r="I244" s="83">
        <v>-495.88299999999998</v>
      </c>
      <c r="J244" s="83">
        <v>-495.88299999999998</v>
      </c>
      <c r="K244" s="108">
        <v>-406.39</v>
      </c>
      <c r="L244" s="108">
        <v>-406.39</v>
      </c>
      <c r="M244" s="83">
        <v>-34.338000000000001</v>
      </c>
      <c r="N244" s="83">
        <v>-36.261000000000003</v>
      </c>
      <c r="O244" s="83">
        <v>-27.478999999999999</v>
      </c>
      <c r="P244" s="83">
        <v>-28.269999999999996</v>
      </c>
      <c r="Q244" s="83">
        <v>-37.291999999999987</v>
      </c>
      <c r="R244" s="83">
        <v>-43.068000000000012</v>
      </c>
      <c r="S244" s="83">
        <v>-40.325999999999993</v>
      </c>
      <c r="T244" s="83">
        <v>-45.536000000000001</v>
      </c>
      <c r="U244" s="83">
        <v>-42.875</v>
      </c>
      <c r="V244" s="83">
        <v>-50.576999999999998</v>
      </c>
      <c r="W244" s="83">
        <v>-44.283000000000015</v>
      </c>
      <c r="X244" s="83">
        <v>-54.315999999999974</v>
      </c>
      <c r="Y244" s="83">
        <v>-484.62099999999998</v>
      </c>
      <c r="AA244" s="83">
        <v>-406.39000000000004</v>
      </c>
      <c r="AB244" s="82">
        <v>-78.23</v>
      </c>
      <c r="AD244" s="83">
        <v>-406.39000000000004</v>
      </c>
      <c r="AE244" s="82">
        <v>-78.23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-3.8775510204081633E-2</v>
      </c>
      <c r="D245" s="9">
        <v>-3.8775510204081633E-2</v>
      </c>
      <c r="F245" s="128" t="s">
        <v>91</v>
      </c>
      <c r="H245" s="83">
        <v>-9.5459999999999994</v>
      </c>
      <c r="I245" s="83">
        <v>-13.144</v>
      </c>
      <c r="J245" s="83">
        <v>-13.144</v>
      </c>
      <c r="K245" s="108">
        <v>-9.8000000000000007</v>
      </c>
      <c r="L245" s="108">
        <v>-9.8000000000000007</v>
      </c>
      <c r="M245" s="83">
        <v>-3.2000000000000001E-2</v>
      </c>
      <c r="N245" s="83">
        <v>-0.24100000000000002</v>
      </c>
      <c r="O245" s="83">
        <v>-2.2989999999999999</v>
      </c>
      <c r="P245" s="83">
        <v>-1.9000000000000128E-2</v>
      </c>
      <c r="Q245" s="83">
        <v>-1.1689999999999996</v>
      </c>
      <c r="R245" s="83">
        <v>-0.16000000000000014</v>
      </c>
      <c r="S245" s="83">
        <v>0</v>
      </c>
      <c r="T245" s="83">
        <v>-1.5090000000000003</v>
      </c>
      <c r="U245" s="83">
        <v>-1.0279999999999996</v>
      </c>
      <c r="V245" s="83">
        <v>-0.70300000000000029</v>
      </c>
      <c r="W245" s="83">
        <v>-2.4939999999999998</v>
      </c>
      <c r="X245" s="83">
        <v>-0.52800000000000047</v>
      </c>
      <c r="Y245" s="83">
        <v>-10.182</v>
      </c>
      <c r="AA245" s="83">
        <v>-9.8000000000000007</v>
      </c>
      <c r="AB245" s="82">
        <v>-0.38</v>
      </c>
      <c r="AD245" s="83">
        <v>-9.8000000000000007</v>
      </c>
      <c r="AE245" s="82">
        <v>-0.38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-0.7</v>
      </c>
      <c r="D246" s="9">
        <v>-0.7</v>
      </c>
      <c r="F246" s="128" t="s">
        <v>92</v>
      </c>
      <c r="H246" s="83">
        <v>0</v>
      </c>
      <c r="I246" s="83">
        <v>-0.33100000000000002</v>
      </c>
      <c r="J246" s="83">
        <v>-0.33100000000000002</v>
      </c>
      <c r="K246" s="108">
        <v>-0.1</v>
      </c>
      <c r="L246" s="108">
        <v>-0.1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-8.0000000000000002E-3</v>
      </c>
      <c r="S246" s="83">
        <v>-9.9999999999999985E-3</v>
      </c>
      <c r="T246" s="83">
        <v>0</v>
      </c>
      <c r="U246" s="83">
        <v>-8.7999999999999995E-2</v>
      </c>
      <c r="V246" s="83">
        <v>-6.3000000000000014E-2</v>
      </c>
      <c r="W246" s="83">
        <v>0</v>
      </c>
      <c r="X246" s="83">
        <v>0</v>
      </c>
      <c r="Y246" s="83">
        <v>-0.16900000000000001</v>
      </c>
      <c r="AA246" s="83">
        <v>-0.10000000000000002</v>
      </c>
      <c r="AB246" s="82">
        <v>-7.0000000000000007E-2</v>
      </c>
      <c r="AD246" s="83">
        <v>-0.10000000000000002</v>
      </c>
      <c r="AE246" s="82">
        <v>-7.0000000000000007E-2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0.59342105263157907</v>
      </c>
      <c r="D250" s="9">
        <v>0.59342105263157907</v>
      </c>
      <c r="F250" s="126" t="s">
        <v>146</v>
      </c>
      <c r="G250" s="58"/>
      <c r="H250" s="87">
        <v>-9.6329999999999991</v>
      </c>
      <c r="I250" s="87">
        <v>-12.507</v>
      </c>
      <c r="J250" s="87">
        <v>-12.507</v>
      </c>
      <c r="K250" s="112">
        <v>-15.2</v>
      </c>
      <c r="L250" s="112">
        <v>-15.2</v>
      </c>
      <c r="M250" s="87">
        <v>-7.9000000000000001E-2</v>
      </c>
      <c r="N250" s="87">
        <v>-0.6080000000000001</v>
      </c>
      <c r="O250" s="87">
        <v>-0.5109999999999999</v>
      </c>
      <c r="P250" s="87">
        <v>0</v>
      </c>
      <c r="Q250" s="87">
        <v>-0.30000000000000004</v>
      </c>
      <c r="R250" s="87">
        <v>0</v>
      </c>
      <c r="S250" s="87">
        <v>0</v>
      </c>
      <c r="T250" s="87">
        <v>-4.4630000000000001</v>
      </c>
      <c r="U250" s="87">
        <v>0</v>
      </c>
      <c r="V250" s="87">
        <v>0</v>
      </c>
      <c r="W250" s="87">
        <v>-0.21499999999999986</v>
      </c>
      <c r="X250" s="87">
        <v>0</v>
      </c>
      <c r="Y250" s="87">
        <v>-6.1760000000000002</v>
      </c>
      <c r="Z250" s="58"/>
      <c r="AA250" s="87">
        <v>-15.199999999999998</v>
      </c>
      <c r="AB250" s="82">
        <v>9.02</v>
      </c>
      <c r="AC250" s="58"/>
      <c r="AD250" s="87">
        <v>-15.199999999999998</v>
      </c>
      <c r="AE250" s="82">
        <v>9.02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-1.4285714285714289E-2</v>
      </c>
      <c r="D251" s="9">
        <v>-1.4285714285714289E-2</v>
      </c>
      <c r="F251" s="128" t="s">
        <v>93</v>
      </c>
      <c r="H251" s="83">
        <v>-0.2</v>
      </c>
      <c r="I251" s="83">
        <v>-0.26800000000000002</v>
      </c>
      <c r="J251" s="83">
        <v>-0.26800000000000002</v>
      </c>
      <c r="K251" s="108">
        <v>-0.7</v>
      </c>
      <c r="L251" s="108">
        <v>-0.7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-0.26400000000000001</v>
      </c>
      <c r="S251" s="83">
        <v>0</v>
      </c>
      <c r="T251" s="83">
        <v>0</v>
      </c>
      <c r="U251" s="83">
        <v>-0.125</v>
      </c>
      <c r="V251" s="83">
        <v>-5.3999999999999992E-2</v>
      </c>
      <c r="W251" s="83">
        <v>-0.11999999999999994</v>
      </c>
      <c r="X251" s="83">
        <v>-0.14700000000000002</v>
      </c>
      <c r="Y251" s="83">
        <v>-0.71</v>
      </c>
      <c r="AA251" s="83">
        <v>-0.69999999999999984</v>
      </c>
      <c r="AB251" s="82">
        <v>-0.01</v>
      </c>
      <c r="AD251" s="83">
        <v>-0.69999999999999984</v>
      </c>
      <c r="AE251" s="82">
        <v>-0.01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-0.1612022490108517</v>
      </c>
      <c r="D253" s="9">
        <v>-0.1612022490108517</v>
      </c>
      <c r="F253" s="117" t="s">
        <v>281</v>
      </c>
      <c r="H253" s="296">
        <v>-438.06299999999999</v>
      </c>
      <c r="I253" s="296">
        <v>-522.13300000000004</v>
      </c>
      <c r="J253" s="296">
        <v>-522.13300000000004</v>
      </c>
      <c r="K253" s="111">
        <v>-432.19</v>
      </c>
      <c r="L253" s="111">
        <v>-432.19</v>
      </c>
      <c r="M253" s="296">
        <v>-34.448999999999998</v>
      </c>
      <c r="N253" s="296">
        <v>-37.11</v>
      </c>
      <c r="O253" s="296">
        <v>-30.288999999999998</v>
      </c>
      <c r="P253" s="296">
        <v>-28.288999999999994</v>
      </c>
      <c r="Q253" s="296">
        <v>-38.760999999999981</v>
      </c>
      <c r="R253" s="296">
        <v>-43.500000000000014</v>
      </c>
      <c r="S253" s="296">
        <v>-40.335999999999991</v>
      </c>
      <c r="T253" s="296">
        <v>-51.508000000000003</v>
      </c>
      <c r="U253" s="296">
        <v>-44.116</v>
      </c>
      <c r="V253" s="296">
        <v>-51.397000000000006</v>
      </c>
      <c r="W253" s="296">
        <v>-47.112000000000016</v>
      </c>
      <c r="X253" s="296">
        <v>-54.990999999999971</v>
      </c>
      <c r="Y253" s="296">
        <v>-501.85799999999995</v>
      </c>
      <c r="AA253" s="296">
        <v>-432.19</v>
      </c>
      <c r="AB253" s="82">
        <v>-69.67</v>
      </c>
      <c r="AD253" s="296">
        <v>-432.19</v>
      </c>
      <c r="AE253" s="82">
        <v>-69.67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1.9165594882104571E-2</v>
      </c>
      <c r="I254" s="78">
        <v>2.1794163648923018E-2</v>
      </c>
      <c r="J254" s="78">
        <v>2.1794163648923018E-2</v>
      </c>
      <c r="K254" s="131">
        <v>1.7518409956329428E-2</v>
      </c>
      <c r="L254" s="131">
        <v>1.7518409956329428E-2</v>
      </c>
      <c r="M254" s="78">
        <v>1.7123803473673066E-2</v>
      </c>
      <c r="N254" s="78">
        <v>1.9739162210594678E-2</v>
      </c>
      <c r="O254" s="78">
        <v>1.6905438048928599E-2</v>
      </c>
      <c r="P254" s="78">
        <v>2.0721506006445938E-2</v>
      </c>
      <c r="Q254" s="78">
        <v>2.1718191878300572E-2</v>
      </c>
      <c r="R254" s="78">
        <v>2.3121190650959855E-2</v>
      </c>
      <c r="S254" s="78">
        <v>2.0886073655306259E-2</v>
      </c>
      <c r="T254" s="78">
        <v>3.0153695566397475E-2</v>
      </c>
      <c r="U254" s="78">
        <v>1.9840068789938391E-2</v>
      </c>
      <c r="V254" s="78">
        <v>2.3203162315142627E-2</v>
      </c>
      <c r="W254" s="78">
        <v>2.0550768625442705E-2</v>
      </c>
      <c r="X254" s="78">
        <v>2.3622395634210456E-2</v>
      </c>
      <c r="Y254" s="78">
        <v>2.1434792266923464E-2</v>
      </c>
      <c r="AA254" s="78">
        <v>1.7518409956329428E-2</v>
      </c>
      <c r="AB254" s="79"/>
      <c r="AD254" s="78">
        <v>1.7518409956329428E-2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6.8361581920903955E-2</v>
      </c>
      <c r="D256" s="9">
        <v>6.8361581920903955E-2</v>
      </c>
      <c r="F256" s="128" t="s">
        <v>79</v>
      </c>
      <c r="H256" s="83">
        <v>-35.171999999999997</v>
      </c>
      <c r="I256" s="83">
        <v>-30.622</v>
      </c>
      <c r="J256" s="83">
        <v>-30.622</v>
      </c>
      <c r="K256" s="108">
        <v>-35.4</v>
      </c>
      <c r="L256" s="108">
        <v>-35.4</v>
      </c>
      <c r="M256" s="83">
        <v>-3.6</v>
      </c>
      <c r="N256" s="83">
        <v>-4.2089999999999996</v>
      </c>
      <c r="O256" s="83">
        <v>-3.8490000000000002</v>
      </c>
      <c r="P256" s="83">
        <v>-0.47200000000000131</v>
      </c>
      <c r="Q256" s="83">
        <v>-6.2900000000000009</v>
      </c>
      <c r="R256" s="83">
        <v>-1.5309999999999988</v>
      </c>
      <c r="S256" s="83">
        <v>-2.5839999999999996</v>
      </c>
      <c r="T256" s="83">
        <v>-0.93199999999999861</v>
      </c>
      <c r="U256" s="83">
        <v>-2.2050000000000018</v>
      </c>
      <c r="V256" s="83">
        <v>-2.5129999999999981</v>
      </c>
      <c r="W256" s="83">
        <v>-1.7510000000000012</v>
      </c>
      <c r="X256" s="83">
        <v>-3.0489999999999995</v>
      </c>
      <c r="Y256" s="83">
        <v>-32.984999999999999</v>
      </c>
      <c r="AA256" s="83">
        <v>-35.4</v>
      </c>
      <c r="AB256" s="82">
        <v>2.42</v>
      </c>
      <c r="AD256" s="83">
        <v>-35.4</v>
      </c>
      <c r="AE256" s="82">
        <v>2.42</v>
      </c>
    </row>
    <row r="257" spans="1:31" ht="18" customHeight="1" x14ac:dyDescent="0.2">
      <c r="A257" s="52" t="s">
        <v>136</v>
      </c>
      <c r="B257" s="52" t="s">
        <v>27</v>
      </c>
      <c r="C257" s="9">
        <v>0.33999999999999997</v>
      </c>
      <c r="D257" s="9">
        <v>0.33999999999999997</v>
      </c>
      <c r="F257" s="128" t="s">
        <v>197</v>
      </c>
      <c r="H257" s="83">
        <v>-23.795000000000002</v>
      </c>
      <c r="I257" s="83">
        <v>-33.090000000000003</v>
      </c>
      <c r="J257" s="83">
        <v>-33.090000000000003</v>
      </c>
      <c r="K257" s="108">
        <v>-26.5</v>
      </c>
      <c r="L257" s="108">
        <v>-26.5</v>
      </c>
      <c r="M257" s="83">
        <v>1.6519999999999999</v>
      </c>
      <c r="N257" s="83">
        <v>-3.3970000000000002</v>
      </c>
      <c r="O257" s="83">
        <v>-0.62199999999999966</v>
      </c>
      <c r="P257" s="83">
        <v>-0.4049999999999998</v>
      </c>
      <c r="Q257" s="83">
        <v>-1.3889999999999998</v>
      </c>
      <c r="R257" s="83">
        <v>-1.7560000000000002</v>
      </c>
      <c r="S257" s="83">
        <v>-0.71499999999999986</v>
      </c>
      <c r="T257" s="83">
        <v>-1.4500000000000011</v>
      </c>
      <c r="U257" s="83">
        <v>-2.3069999999999986</v>
      </c>
      <c r="V257" s="83">
        <v>-2.0960000000000001</v>
      </c>
      <c r="W257" s="83">
        <v>-2.9060000000000006</v>
      </c>
      <c r="X257" s="83">
        <v>-2.104000000000001</v>
      </c>
      <c r="Y257" s="83">
        <v>-17.495000000000001</v>
      </c>
      <c r="AA257" s="83">
        <v>-26.5</v>
      </c>
      <c r="AB257" s="82">
        <v>9.01</v>
      </c>
      <c r="AD257" s="83">
        <v>-26.5</v>
      </c>
      <c r="AE257" s="82">
        <v>9.01</v>
      </c>
    </row>
    <row r="258" spans="1:31" ht="18" customHeight="1" x14ac:dyDescent="0.2">
      <c r="A258" s="52" t="s">
        <v>85</v>
      </c>
      <c r="B258" s="52" t="s">
        <v>27</v>
      </c>
      <c r="C258" s="9">
        <v>0.25068702290076339</v>
      </c>
      <c r="D258" s="9">
        <v>0.25068702290076339</v>
      </c>
      <c r="F258" s="128" t="s">
        <v>84</v>
      </c>
      <c r="H258" s="83">
        <v>-127.717</v>
      </c>
      <c r="I258" s="83">
        <v>-156.45699999999999</v>
      </c>
      <c r="J258" s="83">
        <v>-156.45699999999999</v>
      </c>
      <c r="K258" s="108">
        <v>-131</v>
      </c>
      <c r="L258" s="108">
        <v>-131</v>
      </c>
      <c r="M258" s="83">
        <v>-5.5229999999999997</v>
      </c>
      <c r="N258" s="83">
        <v>-12.554000000000002</v>
      </c>
      <c r="O258" s="83">
        <v>-0.52399999999999736</v>
      </c>
      <c r="P258" s="83">
        <v>-4.1910000000000025</v>
      </c>
      <c r="Q258" s="83">
        <v>-4.9319999999999986</v>
      </c>
      <c r="R258" s="83">
        <v>-6.3869999999999969</v>
      </c>
      <c r="S258" s="83">
        <v>-3.3810000000000002</v>
      </c>
      <c r="T258" s="83">
        <v>-7.9980000000000047</v>
      </c>
      <c r="U258" s="83">
        <v>-7.8919999999999959</v>
      </c>
      <c r="V258" s="83">
        <v>-7.3490000000000038</v>
      </c>
      <c r="W258" s="83">
        <v>-23.868999999999993</v>
      </c>
      <c r="X258" s="83">
        <v>-13.563000000000002</v>
      </c>
      <c r="Y258" s="83">
        <v>-98.162999999999997</v>
      </c>
      <c r="AA258" s="83">
        <v>-131</v>
      </c>
      <c r="AB258" s="82">
        <v>32.840000000000003</v>
      </c>
      <c r="AD258" s="83">
        <v>-131</v>
      </c>
      <c r="AE258" s="82">
        <v>32.840000000000003</v>
      </c>
    </row>
    <row r="259" spans="1:31" ht="18" customHeight="1" x14ac:dyDescent="0.2">
      <c r="A259" s="52" t="s">
        <v>82</v>
      </c>
      <c r="B259" s="52" t="s">
        <v>27</v>
      </c>
      <c r="C259" s="9">
        <v>-6.1093247588424424E-2</v>
      </c>
      <c r="D259" s="9">
        <v>-6.1093247588424424E-2</v>
      </c>
      <c r="F259" s="128" t="s">
        <v>83</v>
      </c>
      <c r="H259" s="83">
        <v>-56.603999999999999</v>
      </c>
      <c r="I259" s="83">
        <v>-62.384</v>
      </c>
      <c r="J259" s="83">
        <v>-62.384</v>
      </c>
      <c r="K259" s="108">
        <v>-62.2</v>
      </c>
      <c r="L259" s="108">
        <v>-62.2</v>
      </c>
      <c r="M259" s="83">
        <v>-6.59</v>
      </c>
      <c r="N259" s="83">
        <v>-2.5709999999999997</v>
      </c>
      <c r="O259" s="83">
        <v>-1.2010000000000005</v>
      </c>
      <c r="P259" s="83">
        <v>-6.984</v>
      </c>
      <c r="Q259" s="83">
        <v>-5.82</v>
      </c>
      <c r="R259" s="83">
        <v>-3.4130000000000003</v>
      </c>
      <c r="S259" s="83">
        <v>-5.16</v>
      </c>
      <c r="T259" s="83">
        <v>-7.1699999999999982</v>
      </c>
      <c r="U259" s="83">
        <v>-7.2700000000000031</v>
      </c>
      <c r="V259" s="83">
        <v>-6.1539999999999964</v>
      </c>
      <c r="W259" s="83">
        <v>-8.3980000000000032</v>
      </c>
      <c r="X259" s="83">
        <v>-5.2659999999999982</v>
      </c>
      <c r="Y259" s="83">
        <v>-65.997</v>
      </c>
      <c r="AA259" s="83">
        <v>-62.20000000000001</v>
      </c>
      <c r="AB259" s="82">
        <v>-3.8</v>
      </c>
      <c r="AD259" s="83">
        <v>-62.20000000000001</v>
      </c>
      <c r="AE259" s="82">
        <v>-3.8</v>
      </c>
    </row>
    <row r="260" spans="1:31" ht="18" customHeight="1" x14ac:dyDescent="0.2">
      <c r="A260" s="52" t="s">
        <v>188</v>
      </c>
      <c r="B260" s="52" t="s">
        <v>27</v>
      </c>
      <c r="C260" s="9">
        <v>2.0605550883095038E-2</v>
      </c>
      <c r="D260" s="9">
        <v>2.0605550883095038E-2</v>
      </c>
      <c r="F260" s="128" t="s">
        <v>189</v>
      </c>
      <c r="H260" s="83">
        <v>-368.05</v>
      </c>
      <c r="I260" s="83">
        <v>-366.06400000000002</v>
      </c>
      <c r="J260" s="83">
        <v>-366.06400000000002</v>
      </c>
      <c r="K260" s="108">
        <v>-356.7</v>
      </c>
      <c r="L260" s="108">
        <v>-356.7</v>
      </c>
      <c r="M260" s="83">
        <v>-31.132999999999999</v>
      </c>
      <c r="N260" s="83">
        <v>-28.471999999999998</v>
      </c>
      <c r="O260" s="83">
        <v>-29.458999999999996</v>
      </c>
      <c r="P260" s="83">
        <v>-39.665999999999997</v>
      </c>
      <c r="Q260" s="83">
        <v>-17.564999999999998</v>
      </c>
      <c r="R260" s="83">
        <v>-23.149000000000001</v>
      </c>
      <c r="S260" s="83">
        <v>-31.505000000000024</v>
      </c>
      <c r="T260" s="83">
        <v>-28.931999999999988</v>
      </c>
      <c r="U260" s="83">
        <v>-29.580000000000013</v>
      </c>
      <c r="V260" s="83">
        <v>-32.382000000000005</v>
      </c>
      <c r="W260" s="83">
        <v>-27.717999999999961</v>
      </c>
      <c r="X260" s="83">
        <v>-29.789000000000044</v>
      </c>
      <c r="Y260" s="83">
        <v>-349.35</v>
      </c>
      <c r="AA260" s="83">
        <v>-356.7</v>
      </c>
      <c r="AB260" s="82">
        <v>7.35</v>
      </c>
      <c r="AD260" s="83">
        <v>-356.7</v>
      </c>
      <c r="AE260" s="82">
        <v>7.35</v>
      </c>
    </row>
    <row r="261" spans="1:31" ht="18" customHeight="1" x14ac:dyDescent="0.2">
      <c r="A261" s="52" t="s">
        <v>97</v>
      </c>
      <c r="B261" s="52" t="s">
        <v>27</v>
      </c>
      <c r="C261" s="9">
        <v>-0.39064327485380124</v>
      </c>
      <c r="D261" s="9">
        <v>-0.39064327485380124</v>
      </c>
      <c r="F261" s="128" t="s">
        <v>102</v>
      </c>
      <c r="H261" s="83">
        <v>-57.512</v>
      </c>
      <c r="I261" s="83">
        <v>-55.685000000000002</v>
      </c>
      <c r="J261" s="83">
        <v>-55.685000000000002</v>
      </c>
      <c r="K261" s="108">
        <v>-51.3</v>
      </c>
      <c r="L261" s="108">
        <v>-51.3</v>
      </c>
      <c r="M261" s="83">
        <v>-5.9950000000000001</v>
      </c>
      <c r="N261" s="83">
        <v>-5.1970000000000001</v>
      </c>
      <c r="O261" s="83">
        <v>-1.8529999999999998</v>
      </c>
      <c r="P261" s="83">
        <v>-2.2910000000000004</v>
      </c>
      <c r="Q261" s="83">
        <v>-5.6889999999999983</v>
      </c>
      <c r="R261" s="83">
        <v>-3.0250000000000021</v>
      </c>
      <c r="S261" s="83">
        <v>-7.1400000000000006</v>
      </c>
      <c r="T261" s="83">
        <v>-11.185999999999996</v>
      </c>
      <c r="U261" s="83">
        <v>-5.1350000000000051</v>
      </c>
      <c r="V261" s="83">
        <v>-7.625</v>
      </c>
      <c r="W261" s="83">
        <v>-8.1069999999999993</v>
      </c>
      <c r="X261" s="83">
        <v>-8.100999999999992</v>
      </c>
      <c r="Y261" s="83">
        <v>-71.343999999999994</v>
      </c>
      <c r="AA261" s="83">
        <v>-51.29999999999999</v>
      </c>
      <c r="AB261" s="82">
        <v>-20.04</v>
      </c>
      <c r="AD261" s="83">
        <v>-51.29999999999999</v>
      </c>
      <c r="AE261" s="82">
        <v>-20.04</v>
      </c>
    </row>
    <row r="262" spans="1:31" ht="18" customHeight="1" x14ac:dyDescent="0.2">
      <c r="A262" s="52" t="s">
        <v>98</v>
      </c>
      <c r="B262" s="52" t="s">
        <v>27</v>
      </c>
      <c r="C262" s="9">
        <v>8.3698296836982961E-2</v>
      </c>
      <c r="D262" s="9">
        <v>8.3698296836982961E-2</v>
      </c>
      <c r="F262" s="128" t="s">
        <v>103</v>
      </c>
      <c r="H262" s="83">
        <v>-29.683</v>
      </c>
      <c r="I262" s="83">
        <v>-42.491999999999997</v>
      </c>
      <c r="J262" s="83">
        <v>-42.491999999999997</v>
      </c>
      <c r="K262" s="108">
        <v>-41.1</v>
      </c>
      <c r="L262" s="108">
        <v>-41.1</v>
      </c>
      <c r="M262" s="83">
        <v>-4.782</v>
      </c>
      <c r="N262" s="83">
        <v>-4.7040000000000006</v>
      </c>
      <c r="O262" s="83">
        <v>-1.8490000000000002</v>
      </c>
      <c r="P262" s="83">
        <v>-4.0389999999999997</v>
      </c>
      <c r="Q262" s="83">
        <v>-3.2789999999999981</v>
      </c>
      <c r="R262" s="83">
        <v>-1.267000000000003</v>
      </c>
      <c r="S262" s="83">
        <v>-3.477999999999998</v>
      </c>
      <c r="T262" s="83">
        <v>-3.1080000000000005</v>
      </c>
      <c r="U262" s="83">
        <v>-3.9050000000000011</v>
      </c>
      <c r="V262" s="83">
        <v>-3.4699999999999989</v>
      </c>
      <c r="W262" s="83">
        <v>-2.6120000000000019</v>
      </c>
      <c r="X262" s="83">
        <v>-1.1689999999999969</v>
      </c>
      <c r="Y262" s="83">
        <v>-37.661999999999999</v>
      </c>
      <c r="AA262" s="83">
        <v>-41.1</v>
      </c>
      <c r="AB262" s="82">
        <v>3.44</v>
      </c>
      <c r="AD262" s="83">
        <v>-41.1</v>
      </c>
      <c r="AE262" s="82">
        <v>3.44</v>
      </c>
    </row>
    <row r="263" spans="1:31" ht="18" customHeight="1" x14ac:dyDescent="0.2">
      <c r="A263" s="52" t="s">
        <v>81</v>
      </c>
      <c r="B263" s="52" t="s">
        <v>27</v>
      </c>
      <c r="C263" s="9">
        <v>-0.14974811083123427</v>
      </c>
      <c r="D263" s="9">
        <v>-0.14974811083123427</v>
      </c>
      <c r="F263" s="128" t="s">
        <v>104</v>
      </c>
      <c r="H263" s="83">
        <v>-72.581999999999994</v>
      </c>
      <c r="I263" s="83">
        <v>-89.811999999999998</v>
      </c>
      <c r="J263" s="83">
        <v>-89.811999999999998</v>
      </c>
      <c r="K263" s="108">
        <v>-79.400000000000006</v>
      </c>
      <c r="L263" s="108">
        <v>-79.400000000000006</v>
      </c>
      <c r="M263" s="83">
        <v>-9.5169999999999995</v>
      </c>
      <c r="N263" s="83">
        <v>-3.4450000000000003</v>
      </c>
      <c r="O263" s="83">
        <v>-3.1069999999999993</v>
      </c>
      <c r="P263" s="83">
        <v>-2.0360000000000014</v>
      </c>
      <c r="Q263" s="83">
        <v>-12.658000000000001</v>
      </c>
      <c r="R263" s="83">
        <v>-3.6639999999999979</v>
      </c>
      <c r="S263" s="83">
        <v>-8.8689999999999998</v>
      </c>
      <c r="T263" s="83">
        <v>-7.4029999999999987</v>
      </c>
      <c r="U263" s="83">
        <v>-12.429000000000002</v>
      </c>
      <c r="V263" s="83">
        <v>-8.070999999999998</v>
      </c>
      <c r="W263" s="83">
        <v>-11.159999999999997</v>
      </c>
      <c r="X263" s="83">
        <v>-8.9340000000000117</v>
      </c>
      <c r="Y263" s="83">
        <v>-91.293000000000006</v>
      </c>
      <c r="AA263" s="83">
        <v>-79.400000000000006</v>
      </c>
      <c r="AB263" s="82">
        <v>-11.89</v>
      </c>
      <c r="AD263" s="83">
        <v>-79.400000000000006</v>
      </c>
      <c r="AE263" s="82">
        <v>-11.89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-0.33480392156862748</v>
      </c>
      <c r="D265" s="9">
        <v>-0.33480392156862748</v>
      </c>
      <c r="F265" s="128" t="s">
        <v>205</v>
      </c>
      <c r="H265" s="83">
        <v>-18.100000000000001</v>
      </c>
      <c r="I265" s="83">
        <v>-16.047999999999998</v>
      </c>
      <c r="J265" s="83">
        <v>-16.047999999999998</v>
      </c>
      <c r="K265" s="108">
        <v>-20.399999999999999</v>
      </c>
      <c r="L265" s="108">
        <v>-20.399999999999999</v>
      </c>
      <c r="M265" s="83">
        <v>-0.69899999999999995</v>
      </c>
      <c r="N265" s="83">
        <v>0</v>
      </c>
      <c r="O265" s="83">
        <v>0</v>
      </c>
      <c r="P265" s="83">
        <v>-0.64500000000000013</v>
      </c>
      <c r="Q265" s="83">
        <v>0</v>
      </c>
      <c r="R265" s="83">
        <v>0</v>
      </c>
      <c r="S265" s="83">
        <v>-0.64599999999999991</v>
      </c>
      <c r="T265" s="83">
        <v>0</v>
      </c>
      <c r="U265" s="83">
        <v>-4.91</v>
      </c>
      <c r="V265" s="83">
        <v>-12.819999999999999</v>
      </c>
      <c r="W265" s="83">
        <v>-2.2360000000000007</v>
      </c>
      <c r="X265" s="83">
        <v>-5.272000000000002</v>
      </c>
      <c r="Y265" s="83">
        <v>-27.228000000000002</v>
      </c>
      <c r="AA265" s="83">
        <v>-20.399999999999999</v>
      </c>
      <c r="AB265" s="82">
        <v>-6.83</v>
      </c>
      <c r="AD265" s="83">
        <v>-20.399999999999999</v>
      </c>
      <c r="AE265" s="82">
        <v>-6.83</v>
      </c>
    </row>
    <row r="266" spans="1:31" ht="18" customHeight="1" x14ac:dyDescent="0.2">
      <c r="A266" s="52" t="s">
        <v>99</v>
      </c>
      <c r="B266" s="52" t="s">
        <v>27</v>
      </c>
      <c r="C266" s="9">
        <v>-2.3320089825531187E-2</v>
      </c>
      <c r="D266" s="9">
        <v>-2.3320089825531187E-2</v>
      </c>
      <c r="F266" s="128" t="s">
        <v>105</v>
      </c>
      <c r="H266" s="83">
        <v>-25.300999999999998</v>
      </c>
      <c r="I266" s="83">
        <v>-22.515999999999998</v>
      </c>
      <c r="J266" s="83">
        <v>-22.515999999999998</v>
      </c>
      <c r="K266" s="108">
        <v>-23.155999999999999</v>
      </c>
      <c r="L266" s="108">
        <v>-23.155999999999999</v>
      </c>
      <c r="M266" s="83">
        <v>-2.1389999999999998</v>
      </c>
      <c r="N266" s="83">
        <v>-1.9150000000000005</v>
      </c>
      <c r="O266" s="83">
        <v>-2.1019999999999994</v>
      </c>
      <c r="P266" s="83">
        <v>-2.0360000000000005</v>
      </c>
      <c r="Q266" s="83">
        <v>-2.0359999999999996</v>
      </c>
      <c r="R266" s="83">
        <v>-1.9960000000000004</v>
      </c>
      <c r="S266" s="83">
        <v>-1.9900000000000002</v>
      </c>
      <c r="T266" s="83">
        <v>-1.9850000000000012</v>
      </c>
      <c r="U266" s="83">
        <v>-2.1039999999999992</v>
      </c>
      <c r="V266" s="83">
        <v>-1.661999999999999</v>
      </c>
      <c r="W266" s="83">
        <v>-1.972999999999999</v>
      </c>
      <c r="X266" s="83">
        <v>-1.7620000000000005</v>
      </c>
      <c r="Y266" s="83">
        <v>-23.7</v>
      </c>
      <c r="AA266" s="83">
        <v>-23.155999999999995</v>
      </c>
      <c r="AB266" s="82">
        <v>-0.54</v>
      </c>
      <c r="AD266" s="83">
        <v>-23.155999999999995</v>
      </c>
      <c r="AE266" s="82">
        <v>-0.54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-1.075268817204301</v>
      </c>
      <c r="D268" s="9">
        <v>-1.075268817204301</v>
      </c>
      <c r="F268" s="60" t="s">
        <v>100</v>
      </c>
      <c r="G268" s="56"/>
      <c r="H268" s="88">
        <v>-2.3809999999999998</v>
      </c>
      <c r="I268" s="88">
        <v>-3.2010000000000001</v>
      </c>
      <c r="J268" s="88">
        <v>-3.2010000000000001</v>
      </c>
      <c r="K268" s="108">
        <v>-0.93</v>
      </c>
      <c r="L268" s="108">
        <v>-0.93</v>
      </c>
      <c r="M268" s="88">
        <v>-0.75</v>
      </c>
      <c r="N268" s="88">
        <v>0</v>
      </c>
      <c r="O268" s="88">
        <v>0</v>
      </c>
      <c r="P268" s="88">
        <v>0</v>
      </c>
      <c r="Q268" s="88">
        <v>0</v>
      </c>
      <c r="R268" s="88">
        <v>-0.26600000000000001</v>
      </c>
      <c r="S268" s="88">
        <v>-0.45300000000000007</v>
      </c>
      <c r="T268" s="88">
        <v>0</v>
      </c>
      <c r="U268" s="88">
        <v>-0.13300000000000001</v>
      </c>
      <c r="V268" s="88">
        <v>-0.15899999999999981</v>
      </c>
      <c r="W268" s="88">
        <v>-0.16500000000000004</v>
      </c>
      <c r="X268" s="88">
        <v>0</v>
      </c>
      <c r="Y268" s="88">
        <v>-1.9259999999999999</v>
      </c>
      <c r="Z268" s="56"/>
      <c r="AA268" s="88">
        <v>-0.93</v>
      </c>
      <c r="AB268" s="82">
        <v>-1</v>
      </c>
      <c r="AC268" s="56"/>
      <c r="AD268" s="88">
        <v>-0.93</v>
      </c>
      <c r="AE268" s="82">
        <v>-1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-0.40333333333333332</v>
      </c>
      <c r="D269" s="9">
        <v>-0.40333333333333332</v>
      </c>
      <c r="F269" s="60" t="s">
        <v>182</v>
      </c>
      <c r="G269" s="56"/>
      <c r="H269" s="88">
        <v>-5.0599999999999996</v>
      </c>
      <c r="I269" s="88">
        <v>-7.23</v>
      </c>
      <c r="J269" s="88">
        <v>-7.23</v>
      </c>
      <c r="K269" s="108">
        <v>-3</v>
      </c>
      <c r="L269" s="108">
        <v>-3</v>
      </c>
      <c r="M269" s="88">
        <v>-6.6000000000000003E-2</v>
      </c>
      <c r="N269" s="88">
        <v>-3.4000000000000002E-2</v>
      </c>
      <c r="O269" s="88">
        <v>0</v>
      </c>
      <c r="P269" s="88">
        <v>-1.7000000000000001E-2</v>
      </c>
      <c r="Q269" s="88">
        <v>-0.247</v>
      </c>
      <c r="R269" s="88">
        <v>-2.202</v>
      </c>
      <c r="S269" s="88">
        <v>-0.25700000000000012</v>
      </c>
      <c r="T269" s="88">
        <v>-0.21899999999999986</v>
      </c>
      <c r="U269" s="88">
        <v>-0.24300000000000033</v>
      </c>
      <c r="V269" s="88">
        <v>0</v>
      </c>
      <c r="W269" s="88">
        <v>-0.21999999999999975</v>
      </c>
      <c r="X269" s="88">
        <v>-0.70699999999999985</v>
      </c>
      <c r="Y269" s="88">
        <v>-4.2119999999999997</v>
      </c>
      <c r="Z269" s="56"/>
      <c r="AA269" s="88">
        <v>-3</v>
      </c>
      <c r="AB269" s="82">
        <v>-1.21</v>
      </c>
      <c r="AC269" s="56"/>
      <c r="AD269" s="88">
        <v>-3</v>
      </c>
      <c r="AE269" s="82">
        <v>-1.21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1</v>
      </c>
      <c r="D270" s="9">
        <v>1</v>
      </c>
      <c r="F270" s="60" t="s">
        <v>199</v>
      </c>
      <c r="G270" s="56"/>
      <c r="H270" s="88">
        <v>-1.764</v>
      </c>
      <c r="I270" s="88">
        <v>-0.61399999999999999</v>
      </c>
      <c r="J270" s="88">
        <v>-0.61399999999999999</v>
      </c>
      <c r="K270" s="108">
        <v>-1</v>
      </c>
      <c r="L270" s="108">
        <v>-1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-1</v>
      </c>
      <c r="AB270" s="82">
        <v>1</v>
      </c>
      <c r="AC270" s="56"/>
      <c r="AD270" s="88">
        <v>-1</v>
      </c>
      <c r="AE270" s="82">
        <v>1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-0.50555555555555554</v>
      </c>
      <c r="D271" s="9">
        <v>-0.50555555555555554</v>
      </c>
      <c r="F271" s="60" t="s">
        <v>183</v>
      </c>
      <c r="G271" s="56"/>
      <c r="H271" s="88">
        <v>-1.085</v>
      </c>
      <c r="I271" s="88">
        <v>-4.2089999999999996</v>
      </c>
      <c r="J271" s="88">
        <v>-4.2089999999999996</v>
      </c>
      <c r="K271" s="108">
        <v>-1.8</v>
      </c>
      <c r="L271" s="108">
        <v>-1.8</v>
      </c>
      <c r="M271" s="88">
        <v>0</v>
      </c>
      <c r="N271" s="88">
        <v>0</v>
      </c>
      <c r="O271" s="88">
        <v>-2.5619999999999998</v>
      </c>
      <c r="P271" s="88">
        <v>0</v>
      </c>
      <c r="Q271" s="88">
        <v>0</v>
      </c>
      <c r="R271" s="88">
        <v>0</v>
      </c>
      <c r="S271" s="88">
        <v>0</v>
      </c>
      <c r="T271" s="88">
        <v>-0.14500000000000002</v>
      </c>
      <c r="U271" s="88">
        <v>0</v>
      </c>
      <c r="V271" s="88">
        <v>0</v>
      </c>
      <c r="W271" s="88">
        <v>0</v>
      </c>
      <c r="X271" s="88">
        <v>0</v>
      </c>
      <c r="Y271" s="88">
        <v>-2.7069999999999999</v>
      </c>
      <c r="Z271" s="56"/>
      <c r="AA271" s="88">
        <v>-1.8</v>
      </c>
      <c r="AB271" s="82">
        <v>-0.91</v>
      </c>
      <c r="AC271" s="56"/>
      <c r="AD271" s="88">
        <v>-1.8</v>
      </c>
      <c r="AE271" s="82">
        <v>-0.91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-0.61</v>
      </c>
      <c r="D272" s="9">
        <v>-0.61</v>
      </c>
      <c r="F272" s="60" t="s">
        <v>185</v>
      </c>
      <c r="G272" s="56"/>
      <c r="H272" s="88">
        <v>-0.27</v>
      </c>
      <c r="I272" s="88">
        <v>-0.3</v>
      </c>
      <c r="J272" s="88">
        <v>-0.3</v>
      </c>
      <c r="K272" s="108">
        <v>-2</v>
      </c>
      <c r="L272" s="108">
        <v>-2</v>
      </c>
      <c r="M272" s="88">
        <v>0</v>
      </c>
      <c r="N272" s="88">
        <v>-1</v>
      </c>
      <c r="O272" s="88">
        <v>0</v>
      </c>
      <c r="P272" s="88">
        <v>0</v>
      </c>
      <c r="Q272" s="88">
        <v>-0.75</v>
      </c>
      <c r="R272" s="88">
        <v>-1.4700000000000002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-3.22</v>
      </c>
      <c r="Z272" s="56"/>
      <c r="AA272" s="88">
        <v>-2</v>
      </c>
      <c r="AB272" s="82">
        <v>-1.22</v>
      </c>
      <c r="AC272" s="56"/>
      <c r="AD272" s="88">
        <v>-2</v>
      </c>
      <c r="AE272" s="82">
        <v>-1.22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-9.0999999999999998E-2</v>
      </c>
      <c r="I273" s="88">
        <v>-0.39800000000000002</v>
      </c>
      <c r="J273" s="88">
        <v>-0.39800000000000002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0.49999999999999994</v>
      </c>
      <c r="D274" s="9">
        <v>0.49999999999999994</v>
      </c>
      <c r="F274" s="60" t="s">
        <v>194</v>
      </c>
      <c r="G274" s="56"/>
      <c r="H274" s="88">
        <v>-0.32200000000000001</v>
      </c>
      <c r="I274" s="88">
        <v>-8.4000000000000005E-2</v>
      </c>
      <c r="J274" s="88">
        <v>-8.4000000000000005E-2</v>
      </c>
      <c r="K274" s="108">
        <v>-0.4</v>
      </c>
      <c r="L274" s="108">
        <v>-0.4</v>
      </c>
      <c r="M274" s="88">
        <v>-0.13600000000000001</v>
      </c>
      <c r="N274" s="88">
        <v>-1.4999999999999986E-2</v>
      </c>
      <c r="O274" s="88">
        <v>0</v>
      </c>
      <c r="P274" s="88">
        <v>0</v>
      </c>
      <c r="Q274" s="88">
        <v>0</v>
      </c>
      <c r="R274" s="88">
        <v>-0.03</v>
      </c>
      <c r="S274" s="88">
        <v>0</v>
      </c>
      <c r="T274" s="88">
        <v>0</v>
      </c>
      <c r="U274" s="88">
        <v>0</v>
      </c>
      <c r="V274" s="88">
        <v>0</v>
      </c>
      <c r="W274" s="88">
        <v>-1.5000000000000013E-2</v>
      </c>
      <c r="X274" s="88">
        <v>-5.0000000000000044E-3</v>
      </c>
      <c r="Y274" s="88">
        <v>-0.20100000000000001</v>
      </c>
      <c r="Z274" s="56"/>
      <c r="AA274" s="88">
        <v>-0.40000000000000008</v>
      </c>
      <c r="AB274" s="82">
        <v>0.2</v>
      </c>
      <c r="AC274" s="56"/>
      <c r="AD274" s="88">
        <v>-0.40000000000000008</v>
      </c>
      <c r="AE274" s="82">
        <v>0.2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-4.0000000000000001E-3</v>
      </c>
      <c r="J277" s="88">
        <v>-4.0000000000000001E-3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-0.8</v>
      </c>
      <c r="I279" s="88">
        <v>-1.988</v>
      </c>
      <c r="J279" s="88">
        <v>-1.988</v>
      </c>
      <c r="K279" s="108">
        <v>-1</v>
      </c>
      <c r="L279" s="108">
        <v>-1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-1</v>
      </c>
      <c r="X279" s="88">
        <v>0</v>
      </c>
      <c r="Y279" s="88">
        <v>-1</v>
      </c>
      <c r="Z279" s="56"/>
      <c r="AA279" s="88">
        <v>-1</v>
      </c>
      <c r="AB279" s="82">
        <v>0</v>
      </c>
      <c r="AC279" s="56"/>
      <c r="AD279" s="88">
        <v>-1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0.34482758620689657</v>
      </c>
      <c r="D281" s="9">
        <v>0.34482758620689657</v>
      </c>
      <c r="F281" s="60" t="s">
        <v>191</v>
      </c>
      <c r="G281" s="56"/>
      <c r="H281" s="88">
        <v>-3.4860000000000002</v>
      </c>
      <c r="I281" s="88">
        <v>-3.8039999999999998</v>
      </c>
      <c r="J281" s="88">
        <v>-3.8039999999999998</v>
      </c>
      <c r="K281" s="108">
        <v>-5.8</v>
      </c>
      <c r="L281" s="108">
        <v>-5.8</v>
      </c>
      <c r="M281" s="88">
        <v>-0.317</v>
      </c>
      <c r="N281" s="88">
        <v>-0.317</v>
      </c>
      <c r="O281" s="88">
        <v>-0.31699999999999995</v>
      </c>
      <c r="P281" s="88">
        <v>-0.31700000000000006</v>
      </c>
      <c r="Q281" s="88">
        <v>-0.31699999999998996</v>
      </c>
      <c r="R281" s="88">
        <v>-0.31700000000000994</v>
      </c>
      <c r="S281" s="88">
        <v>-0.31800000000000028</v>
      </c>
      <c r="T281" s="88">
        <v>-0.31699999999999973</v>
      </c>
      <c r="U281" s="88">
        <v>-0.31700000000000017</v>
      </c>
      <c r="V281" s="88">
        <v>-0.31699999999999973</v>
      </c>
      <c r="W281" s="88">
        <v>-0.31700000000000017</v>
      </c>
      <c r="X281" s="88">
        <v>-0.31700000000000017</v>
      </c>
      <c r="Y281" s="88">
        <v>-3.8050000000000002</v>
      </c>
      <c r="Z281" s="56"/>
      <c r="AA281" s="88">
        <v>-5.8</v>
      </c>
      <c r="AB281" s="82">
        <v>2</v>
      </c>
      <c r="AC281" s="56"/>
      <c r="AD281" s="88">
        <v>-5.8</v>
      </c>
      <c r="AE281" s="82">
        <v>2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6.0999999999999999E-2</v>
      </c>
      <c r="T282" s="88">
        <v>0</v>
      </c>
      <c r="U282" s="88">
        <v>0</v>
      </c>
      <c r="V282" s="88">
        <v>-0.06</v>
      </c>
      <c r="W282" s="88">
        <v>-8.6736173798840355E-19</v>
      </c>
      <c r="X282" s="88">
        <v>0</v>
      </c>
      <c r="Y282" s="88">
        <v>1E-3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0.21294117647058824</v>
      </c>
      <c r="D283" s="9">
        <v>0.21294117647058824</v>
      </c>
      <c r="F283" s="60" t="s">
        <v>133</v>
      </c>
      <c r="G283" s="56"/>
      <c r="H283" s="88">
        <v>-7.1749999999999998</v>
      </c>
      <c r="I283" s="88">
        <v>-10.026999999999999</v>
      </c>
      <c r="J283" s="88">
        <v>-10.026999999999999</v>
      </c>
      <c r="K283" s="108">
        <v>-8.5</v>
      </c>
      <c r="L283" s="108">
        <v>-8.5</v>
      </c>
      <c r="M283" s="88">
        <v>-0.433</v>
      </c>
      <c r="N283" s="88">
        <v>-0.39999999999999997</v>
      </c>
      <c r="O283" s="88">
        <v>0</v>
      </c>
      <c r="P283" s="88">
        <v>-0.59899999999999998</v>
      </c>
      <c r="Q283" s="88">
        <v>-0.30100000000000016</v>
      </c>
      <c r="R283" s="88">
        <v>-0.30600000000000005</v>
      </c>
      <c r="S283" s="88">
        <v>0</v>
      </c>
      <c r="T283" s="88">
        <v>-0.61799999999999988</v>
      </c>
      <c r="U283" s="88">
        <v>-2.5449999999999999</v>
      </c>
      <c r="V283" s="88">
        <v>-0.3230000000000004</v>
      </c>
      <c r="W283" s="88">
        <v>-0.32200000000000006</v>
      </c>
      <c r="X283" s="88">
        <v>-0.8409999999999993</v>
      </c>
      <c r="Y283" s="88">
        <v>-6.6879999999999997</v>
      </c>
      <c r="Z283" s="56"/>
      <c r="AA283" s="88">
        <v>-8.5</v>
      </c>
      <c r="AB283" s="82">
        <v>1.81</v>
      </c>
      <c r="AC283" s="56"/>
      <c r="AD283" s="88">
        <v>-8.5</v>
      </c>
      <c r="AE283" s="82">
        <v>1.81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2.7425296766270986E-2</v>
      </c>
      <c r="D285" s="9">
        <v>2.7425296766270986E-2</v>
      </c>
      <c r="F285" s="128" t="s">
        <v>76</v>
      </c>
      <c r="H285" s="83">
        <v>-22.433999999999997</v>
      </c>
      <c r="I285" s="83">
        <v>-31.859000000000002</v>
      </c>
      <c r="J285" s="83">
        <v>-31.859000000000002</v>
      </c>
      <c r="K285" s="108">
        <v>-24.43</v>
      </c>
      <c r="L285" s="108">
        <v>-24.43</v>
      </c>
      <c r="M285" s="83">
        <v>-1.7020000000000002</v>
      </c>
      <c r="N285" s="83">
        <v>-1.7659999999999998</v>
      </c>
      <c r="O285" s="83">
        <v>-2.8789999999999996</v>
      </c>
      <c r="P285" s="83">
        <v>-0.93300000000000005</v>
      </c>
      <c r="Q285" s="83">
        <v>-1.61499999999999</v>
      </c>
      <c r="R285" s="83">
        <v>-4.59100000000001</v>
      </c>
      <c r="S285" s="83">
        <v>-0.96700000000000053</v>
      </c>
      <c r="T285" s="83">
        <v>-1.2989999999999995</v>
      </c>
      <c r="U285" s="83">
        <v>-3.2380000000000004</v>
      </c>
      <c r="V285" s="83">
        <v>-0.85899999999999999</v>
      </c>
      <c r="W285" s="83">
        <v>-2.0390000000000001</v>
      </c>
      <c r="X285" s="83">
        <v>-1.8699999999999992</v>
      </c>
      <c r="Y285" s="83">
        <v>-23.757999999999999</v>
      </c>
      <c r="AA285" s="83">
        <v>-24.429999999999996</v>
      </c>
      <c r="AB285" s="82">
        <v>0.67</v>
      </c>
      <c r="AD285" s="83">
        <v>-24.429999999999996</v>
      </c>
      <c r="AE285" s="82">
        <v>0.67</v>
      </c>
    </row>
    <row r="286" spans="1:31" ht="18" customHeight="1" x14ac:dyDescent="0.2">
      <c r="A286" s="52" t="s">
        <v>262</v>
      </c>
      <c r="B286" s="52" t="s">
        <v>27</v>
      </c>
      <c r="C286" s="9">
        <v>-1.9940000000000002</v>
      </c>
      <c r="D286" s="9">
        <v>-1.9940000000000002</v>
      </c>
      <c r="F286" s="126" t="s">
        <v>263</v>
      </c>
      <c r="G286" s="58"/>
      <c r="H286" s="87">
        <v>16.434000000000001</v>
      </c>
      <c r="I286" s="87">
        <v>10.744999999999999</v>
      </c>
      <c r="J286" s="87">
        <v>10.744999999999999</v>
      </c>
      <c r="K286" s="87">
        <v>-5</v>
      </c>
      <c r="L286" s="87">
        <v>-5</v>
      </c>
      <c r="M286" s="87">
        <v>5.1529999999999996</v>
      </c>
      <c r="N286" s="87">
        <v>4.4230000000000009</v>
      </c>
      <c r="O286" s="87">
        <v>0.26999999999999957</v>
      </c>
      <c r="P286" s="87">
        <v>-52.733000000000004</v>
      </c>
      <c r="Q286" s="87">
        <v>21.779</v>
      </c>
      <c r="R286" s="87">
        <v>-13.556999999999999</v>
      </c>
      <c r="S286" s="87">
        <v>3.4789999999999992</v>
      </c>
      <c r="T286" s="87">
        <v>4.84</v>
      </c>
      <c r="U286" s="87">
        <v>11.16</v>
      </c>
      <c r="V286" s="87">
        <v>-2.0829999999999984</v>
      </c>
      <c r="W286" s="87">
        <v>-0.53600000000000136</v>
      </c>
      <c r="X286" s="87">
        <v>2.8379999999999992</v>
      </c>
      <c r="Y286" s="87">
        <v>-14.967000000000001</v>
      </c>
      <c r="Z286" s="58"/>
      <c r="AA286" s="87">
        <v>-5</v>
      </c>
      <c r="AB286" s="82">
        <v>-9.9700000000000006</v>
      </c>
      <c r="AC286" s="58"/>
      <c r="AD286" s="87">
        <v>-5</v>
      </c>
      <c r="AE286" s="82">
        <v>-9.9700000000000006</v>
      </c>
    </row>
    <row r="287" spans="1:31" ht="18" customHeight="1" x14ac:dyDescent="0.2">
      <c r="A287" s="52" t="s">
        <v>261</v>
      </c>
      <c r="B287" s="52" t="s">
        <v>27</v>
      </c>
      <c r="C287" s="9">
        <v>-0.72666666666666668</v>
      </c>
      <c r="D287" s="9">
        <v>-0.72666666666666668</v>
      </c>
      <c r="F287" s="126" t="s">
        <v>264</v>
      </c>
      <c r="G287" s="58"/>
      <c r="H287" s="87">
        <v>-2.4630000000000001</v>
      </c>
      <c r="I287" s="87">
        <v>-5.0919999999999996</v>
      </c>
      <c r="J287" s="87">
        <v>-5.0919999999999996</v>
      </c>
      <c r="K287" s="87">
        <v>-3</v>
      </c>
      <c r="L287" s="87">
        <v>-3</v>
      </c>
      <c r="M287" s="87">
        <v>0</v>
      </c>
      <c r="N287" s="87">
        <v>-2.9950000000000001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-1.3860000000000001</v>
      </c>
      <c r="W287" s="87">
        <v>-0.79800000000000004</v>
      </c>
      <c r="X287" s="87">
        <v>0</v>
      </c>
      <c r="Y287" s="87">
        <v>-5.1790000000000003</v>
      </c>
      <c r="Z287" s="58"/>
      <c r="AA287" s="87">
        <v>-3</v>
      </c>
      <c r="AB287" s="82">
        <v>-2.1800000000000002</v>
      </c>
      <c r="AC287" s="58"/>
      <c r="AD287" s="87">
        <v>-3</v>
      </c>
      <c r="AE287" s="82">
        <v>-2.1800000000000002</v>
      </c>
    </row>
    <row r="288" spans="1:31" ht="18" customHeight="1" x14ac:dyDescent="0.2">
      <c r="A288" s="57"/>
      <c r="B288" s="57"/>
      <c r="C288" s="9">
        <v>5.3514133548010338E-4</v>
      </c>
      <c r="D288" s="9">
        <v>5.3514133548010338E-4</v>
      </c>
      <c r="F288" s="117" t="s">
        <v>94</v>
      </c>
      <c r="H288" s="296">
        <v>-822.97899999999993</v>
      </c>
      <c r="I288" s="296">
        <v>-901.37599999999986</v>
      </c>
      <c r="J288" s="296">
        <v>-901.37599999999986</v>
      </c>
      <c r="K288" s="111">
        <v>-859.58599999999979</v>
      </c>
      <c r="L288" s="111">
        <v>-859.58599999999979</v>
      </c>
      <c r="M288" s="296">
        <v>-64.875</v>
      </c>
      <c r="N288" s="296">
        <v>-66.802000000000021</v>
      </c>
      <c r="O288" s="296">
        <v>-47.17499999999999</v>
      </c>
      <c r="P288" s="296">
        <v>-116.43100000000003</v>
      </c>
      <c r="Q288" s="296">
        <v>-39.493999999999978</v>
      </c>
      <c r="R288" s="296">
        <v>-64.335999999999999</v>
      </c>
      <c r="S288" s="296">
        <v>-62.956000000000017</v>
      </c>
      <c r="T288" s="296">
        <v>-66.62299999999999</v>
      </c>
      <c r="U288" s="296">
        <v>-69.815000000000012</v>
      </c>
      <c r="V288" s="296">
        <v>-88.469999999999985</v>
      </c>
      <c r="W288" s="296">
        <v>-94.102999999999966</v>
      </c>
      <c r="X288" s="296">
        <v>-78.041000000000068</v>
      </c>
      <c r="Y288" s="296">
        <v>-859.12100000000009</v>
      </c>
      <c r="AA288" s="296">
        <v>-859.58599999999979</v>
      </c>
      <c r="AB288" s="82">
        <v>0.46</v>
      </c>
      <c r="AD288" s="296">
        <v>-859.58599999999979</v>
      </c>
      <c r="AE288" s="82">
        <v>0.46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3.6005967430437033E-2</v>
      </c>
      <c r="I289" s="78">
        <v>3.7624007778117127E-2</v>
      </c>
      <c r="J289" s="78">
        <v>3.7624007778117127E-2</v>
      </c>
      <c r="K289" s="131">
        <v>3.4842499689306514E-2</v>
      </c>
      <c r="L289" s="131">
        <v>3.4842499689306514E-2</v>
      </c>
      <c r="M289" s="78">
        <v>3.2247866421508321E-2</v>
      </c>
      <c r="N289" s="78">
        <v>3.5532619617142179E-2</v>
      </c>
      <c r="O289" s="78">
        <v>2.6330154180006161E-2</v>
      </c>
      <c r="P289" s="78">
        <v>8.5284939935540593E-2</v>
      </c>
      <c r="Q289" s="78">
        <v>2.2128899410273285E-2</v>
      </c>
      <c r="R289" s="78">
        <v>3.4195975211957531E-2</v>
      </c>
      <c r="S289" s="78">
        <v>3.2598761727574907E-2</v>
      </c>
      <c r="T289" s="78">
        <v>3.9002284299916493E-2</v>
      </c>
      <c r="U289" s="78">
        <v>3.1397551966849874E-2</v>
      </c>
      <c r="V289" s="78">
        <v>3.9939758546620768E-2</v>
      </c>
      <c r="W289" s="78">
        <v>4.1048755730175614E-2</v>
      </c>
      <c r="X289" s="78">
        <v>3.3523947149341177E-2</v>
      </c>
      <c r="Y289" s="78">
        <v>3.669380615064731E-2</v>
      </c>
      <c r="AA289" s="78">
        <v>3.4842499689306514E-2</v>
      </c>
      <c r="AB289" s="79"/>
      <c r="AD289" s="78">
        <v>3.4842499689306514E-2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0.97345132743362828</v>
      </c>
      <c r="D291" s="9">
        <v>0.97345132743362828</v>
      </c>
      <c r="F291" s="126" t="s">
        <v>260</v>
      </c>
      <c r="G291" s="58"/>
      <c r="H291" s="87">
        <v>-0.27700000000000002</v>
      </c>
      <c r="I291" s="87">
        <v>-1.333</v>
      </c>
      <c r="J291" s="87">
        <v>-1.333</v>
      </c>
      <c r="K291" s="87">
        <v>0</v>
      </c>
      <c r="L291" s="87">
        <v>0</v>
      </c>
      <c r="M291" s="87">
        <v>0.16400000000000001</v>
      </c>
      <c r="N291" s="87">
        <v>-5.9000000000000011E-2</v>
      </c>
      <c r="O291" s="87">
        <v>-3.4999999999999989E-2</v>
      </c>
      <c r="P291" s="87">
        <v>0</v>
      </c>
      <c r="Q291" s="87">
        <v>-7.900000000000007E-2</v>
      </c>
      <c r="R291" s="87">
        <v>3.4694469519536142E-18</v>
      </c>
      <c r="S291" s="87">
        <v>7.1000000000000063E-2</v>
      </c>
      <c r="T291" s="87">
        <v>0</v>
      </c>
      <c r="U291" s="87">
        <v>0</v>
      </c>
      <c r="V291" s="87">
        <v>0</v>
      </c>
      <c r="W291" s="87">
        <v>0.11399999999999999</v>
      </c>
      <c r="X291" s="87">
        <v>-6.2999999999999987E-2</v>
      </c>
      <c r="Y291" s="87">
        <v>0.113</v>
      </c>
      <c r="Z291" s="58"/>
      <c r="AA291" s="87">
        <v>0</v>
      </c>
      <c r="AB291" s="82">
        <v>0.11</v>
      </c>
      <c r="AC291" s="58"/>
      <c r="AD291" s="87">
        <v>0</v>
      </c>
      <c r="AE291" s="82">
        <v>0.11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1.2118964126947418E-5</v>
      </c>
      <c r="I292" s="78">
        <v>5.5640268176909677E-5</v>
      </c>
      <c r="J292" s="78">
        <v>5.5640268176909677E-5</v>
      </c>
      <c r="K292" s="131">
        <v>0</v>
      </c>
      <c r="L292" s="131">
        <v>0</v>
      </c>
      <c r="M292" s="78">
        <v>-8.1520618005816802E-5</v>
      </c>
      <c r="N292" s="78">
        <v>3.1382661558207662E-5</v>
      </c>
      <c r="O292" s="78">
        <v>1.9534825570751786E-5</v>
      </c>
      <c r="P292" s="78">
        <v>0</v>
      </c>
      <c r="Q292" s="78">
        <v>4.4264522545490251E-5</v>
      </c>
      <c r="R292" s="78">
        <v>-1.8440860788393342E-21</v>
      </c>
      <c r="S292" s="78">
        <v>-3.6763963445228728E-5</v>
      </c>
      <c r="T292" s="78">
        <v>0</v>
      </c>
      <c r="U292" s="78">
        <v>0</v>
      </c>
      <c r="V292" s="78">
        <v>0</v>
      </c>
      <c r="W292" s="78">
        <v>-4.9728044305070208E-5</v>
      </c>
      <c r="X292" s="78">
        <v>2.7062808913372354E-5</v>
      </c>
      <c r="Y292" s="78">
        <v>-4.8263284159311036E-6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-2.4759332578834187E-2</v>
      </c>
      <c r="D294" s="9">
        <v>-2.4759332578834187E-2</v>
      </c>
      <c r="E294" s="26"/>
      <c r="F294" s="122" t="s">
        <v>284</v>
      </c>
      <c r="G294" s="26"/>
      <c r="H294" s="309">
        <v>-3012.5344599999994</v>
      </c>
      <c r="I294" s="309">
        <v>-3329.5132399999998</v>
      </c>
      <c r="J294" s="309">
        <v>-3329.5132399999998</v>
      </c>
      <c r="K294" s="130">
        <v>-3219.7959999999994</v>
      </c>
      <c r="L294" s="130">
        <v>-3219.7959999999994</v>
      </c>
      <c r="M294" s="309">
        <v>-302.60197999999997</v>
      </c>
      <c r="N294" s="309">
        <v>-277.90436000000005</v>
      </c>
      <c r="O294" s="309">
        <v>-246.50574999999992</v>
      </c>
      <c r="P294" s="309">
        <v>-275.72692000000001</v>
      </c>
      <c r="Q294" s="309">
        <v>-240.46887999999996</v>
      </c>
      <c r="R294" s="309">
        <v>-282.6177800000001</v>
      </c>
      <c r="S294" s="309">
        <v>-234.06958999999998</v>
      </c>
      <c r="T294" s="309">
        <v>-222.21051000000003</v>
      </c>
      <c r="U294" s="309">
        <v>-285.81338999999997</v>
      </c>
      <c r="V294" s="309">
        <v>-308.47694000000007</v>
      </c>
      <c r="W294" s="309">
        <v>-314.94481999999988</v>
      </c>
      <c r="X294" s="309">
        <v>-308.17130000000003</v>
      </c>
      <c r="Y294" s="309">
        <v>-3299.5122199999996</v>
      </c>
      <c r="Z294" s="26"/>
      <c r="AA294" s="309">
        <v>-3219.7959999999998</v>
      </c>
      <c r="AB294" s="82">
        <v>-79.72</v>
      </c>
      <c r="AC294" s="26"/>
      <c r="AD294" s="309">
        <v>-3219.7959999999998</v>
      </c>
      <c r="AE294" s="82">
        <v>-79.72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0.13180071137881913</v>
      </c>
      <c r="I295" s="78">
        <v>0.13897600117942344</v>
      </c>
      <c r="J295" s="78">
        <v>0.13897600117942344</v>
      </c>
      <c r="K295" s="131">
        <v>0.13051136376072942</v>
      </c>
      <c r="L295" s="131">
        <v>0.13051136376072942</v>
      </c>
      <c r="M295" s="78">
        <v>0.15041646597185251</v>
      </c>
      <c r="N295" s="78">
        <v>0.14781997415983564</v>
      </c>
      <c r="O295" s="78">
        <v>0.1375841950982099</v>
      </c>
      <c r="P295" s="78">
        <v>0.20196815118663933</v>
      </c>
      <c r="Q295" s="78">
        <v>0.13473721721833895</v>
      </c>
      <c r="R295" s="78">
        <v>0.15021746144209264</v>
      </c>
      <c r="S295" s="78">
        <v>0.12120177254084039</v>
      </c>
      <c r="T295" s="78">
        <v>0.1300859685911688</v>
      </c>
      <c r="U295" s="78">
        <v>0.12853743128763914</v>
      </c>
      <c r="V295" s="78">
        <v>0.13926183452922378</v>
      </c>
      <c r="W295" s="78">
        <v>0.13738236809309085</v>
      </c>
      <c r="X295" s="78">
        <v>0.13238065086484999</v>
      </c>
      <c r="Y295" s="78">
        <v>0.14092504058493729</v>
      </c>
      <c r="AA295" s="78">
        <v>0.13051136376072944</v>
      </c>
      <c r="AB295" s="79"/>
      <c r="AD295" s="78">
        <v>0.13051136376072944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-0.18921827492820911</v>
      </c>
      <c r="D297" s="9">
        <v>-0.18921827492820911</v>
      </c>
      <c r="E297" s="26"/>
      <c r="F297" s="123" t="s">
        <v>28</v>
      </c>
      <c r="G297" s="26"/>
      <c r="H297" s="310">
        <v>2651.4171600000004</v>
      </c>
      <c r="I297" s="310">
        <v>2874.9314599999966</v>
      </c>
      <c r="J297" s="310">
        <v>2874.9314599999966</v>
      </c>
      <c r="K297" s="136">
        <v>3411.7212000000027</v>
      </c>
      <c r="L297" s="136">
        <v>3411.7212000000027</v>
      </c>
      <c r="M297" s="310">
        <v>-128.11175999999961</v>
      </c>
      <c r="N297" s="310">
        <v>-361.46219000000048</v>
      </c>
      <c r="O297" s="310">
        <v>-0.93599000000006072</v>
      </c>
      <c r="P297" s="310">
        <v>-224.53384000000023</v>
      </c>
      <c r="Q297" s="310">
        <v>151.34091999999958</v>
      </c>
      <c r="R297" s="310">
        <v>275.9706599999999</v>
      </c>
      <c r="S297" s="310">
        <v>423.19273999999916</v>
      </c>
      <c r="T297" s="310">
        <v>26.159850000000773</v>
      </c>
      <c r="U297" s="310">
        <v>549.91239999999948</v>
      </c>
      <c r="V297" s="310">
        <v>367.09932999999995</v>
      </c>
      <c r="W297" s="310">
        <v>373.1670299999999</v>
      </c>
      <c r="X297" s="310">
        <v>1314.3664900000113</v>
      </c>
      <c r="Y297" s="310">
        <v>2766.1656400000147</v>
      </c>
      <c r="Z297" s="26"/>
      <c r="AA297" s="310">
        <v>3411.7212000000022</v>
      </c>
      <c r="AB297" s="82">
        <v>-645.55999999999995</v>
      </c>
      <c r="AC297" s="26"/>
      <c r="AD297" s="310">
        <v>3411.7212000000022</v>
      </c>
      <c r="AE297" s="82">
        <v>-645.55999999999995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0.1160015503523928</v>
      </c>
      <c r="I298" s="78">
        <v>0.12000146843558461</v>
      </c>
      <c r="J298" s="78">
        <v>0.12000146843558461</v>
      </c>
      <c r="K298" s="131">
        <v>0.13829086891945724</v>
      </c>
      <c r="L298" s="131">
        <v>0.13829086891945724</v>
      </c>
      <c r="M298" s="78">
        <v>-6.3681401518371025E-2</v>
      </c>
      <c r="N298" s="78">
        <v>-0.19226517923489098</v>
      </c>
      <c r="O298" s="78">
        <v>-5.2241146817054733E-4</v>
      </c>
      <c r="P298" s="78">
        <v>-0.16446955757398199</v>
      </c>
      <c r="Q298" s="78">
        <v>8.479789323285078E-2</v>
      </c>
      <c r="R298" s="78">
        <v>0.14668437342370613</v>
      </c>
      <c r="S298" s="78">
        <v>0.21913017498093157</v>
      </c>
      <c r="T298" s="78">
        <v>1.5314439562061162E-2</v>
      </c>
      <c r="U298" s="78">
        <v>0.24730936269018283</v>
      </c>
      <c r="V298" s="78">
        <v>0.16572689728525217</v>
      </c>
      <c r="W298" s="78">
        <v>0.16277953158799524</v>
      </c>
      <c r="X298" s="78">
        <v>0.56461030414301983</v>
      </c>
      <c r="Y298" s="78">
        <v>0.11814534364163112</v>
      </c>
      <c r="AA298" s="78">
        <v>0.13829086891945722</v>
      </c>
      <c r="AB298" s="79"/>
      <c r="AD298" s="78">
        <v>0.13829086891945722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-0.18921827492820911</v>
      </c>
      <c r="D305" s="9">
        <v>-0.18921827492820911</v>
      </c>
      <c r="E305" s="26"/>
      <c r="F305" s="123" t="s">
        <v>337</v>
      </c>
      <c r="G305" s="26"/>
      <c r="H305" s="310">
        <v>2651.4171600000004</v>
      </c>
      <c r="I305" s="310">
        <v>2874.9314599999966</v>
      </c>
      <c r="J305" s="310">
        <v>2874.9314599999966</v>
      </c>
      <c r="K305" s="136">
        <v>3411.7212000000027</v>
      </c>
      <c r="L305" s="136">
        <v>3411.7212000000027</v>
      </c>
      <c r="M305" s="310">
        <v>-128.11175999999961</v>
      </c>
      <c r="N305" s="310">
        <v>-361.46219000000048</v>
      </c>
      <c r="O305" s="310">
        <v>-0.93599000000006072</v>
      </c>
      <c r="P305" s="310">
        <v>-224.53384000000023</v>
      </c>
      <c r="Q305" s="310">
        <v>151.34091999999958</v>
      </c>
      <c r="R305" s="310">
        <v>275.9706599999999</v>
      </c>
      <c r="S305" s="310">
        <v>423.19273999999916</v>
      </c>
      <c r="T305" s="310">
        <v>26.159850000000773</v>
      </c>
      <c r="U305" s="310">
        <v>549.91239999999948</v>
      </c>
      <c r="V305" s="310">
        <v>367.09932999999995</v>
      </c>
      <c r="W305" s="310">
        <v>373.1670299999999</v>
      </c>
      <c r="X305" s="310">
        <v>1314.3664900000113</v>
      </c>
      <c r="Y305" s="310">
        <v>2766.1656400000147</v>
      </c>
      <c r="Z305" s="29"/>
      <c r="AA305" s="310">
        <v>3411.7212000000022</v>
      </c>
      <c r="AB305" s="82">
        <v>-645.55999999999995</v>
      </c>
      <c r="AC305" s="29"/>
      <c r="AD305" s="310">
        <v>3411.7212000000022</v>
      </c>
      <c r="AE305" s="82">
        <v>-645.55999999999995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0.1160015503523928</v>
      </c>
      <c r="I306" s="78">
        <v>0.12000146843558461</v>
      </c>
      <c r="J306" s="78">
        <v>0.12000146843558461</v>
      </c>
      <c r="K306" s="131">
        <v>0.13829086891945724</v>
      </c>
      <c r="L306" s="131">
        <v>0.13829086891945724</v>
      </c>
      <c r="M306" s="78">
        <v>-6.3681401518371025E-2</v>
      </c>
      <c r="N306" s="78">
        <v>-0.19226517923489098</v>
      </c>
      <c r="O306" s="78">
        <v>-5.2241146817054733E-4</v>
      </c>
      <c r="P306" s="78">
        <v>-0.16446955757398199</v>
      </c>
      <c r="Q306" s="78">
        <v>8.479789323285078E-2</v>
      </c>
      <c r="R306" s="78">
        <v>0.14668437342370613</v>
      </c>
      <c r="S306" s="78">
        <v>0.21913017498093157</v>
      </c>
      <c r="T306" s="78">
        <v>1.5314439562061162E-2</v>
      </c>
      <c r="U306" s="78">
        <v>0.24730936269018283</v>
      </c>
      <c r="V306" s="78">
        <v>0.16572689728525217</v>
      </c>
      <c r="W306" s="78">
        <v>0.16277953158799524</v>
      </c>
      <c r="X306" s="78">
        <v>0.56461030414301983</v>
      </c>
      <c r="Y306" s="78">
        <v>0.11814534364163112</v>
      </c>
      <c r="Z306" s="29"/>
      <c r="AA306" s="78">
        <v>0.13829086891945722</v>
      </c>
      <c r="AB306" s="79"/>
      <c r="AC306" s="29"/>
      <c r="AD306" s="78">
        <v>0.13829086891945722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-81.495000000000005</v>
      </c>
      <c r="I308" s="310">
        <v>-79.768000000000001</v>
      </c>
      <c r="J308" s="310">
        <v>-79.768000000000001</v>
      </c>
      <c r="K308" s="136">
        <v>-65.295000000000002</v>
      </c>
      <c r="L308" s="136">
        <v>-65.295000000000002</v>
      </c>
      <c r="M308" s="310">
        <v>-6.5369999999999999</v>
      </c>
      <c r="N308" s="310">
        <v>-5.7329999999999997</v>
      </c>
      <c r="O308" s="310">
        <v>-6.1290000000000013</v>
      </c>
      <c r="P308" s="310">
        <v>-5.4519999999999982</v>
      </c>
      <c r="Q308" s="310">
        <v>-5.1670000000000016</v>
      </c>
      <c r="R308" s="310">
        <v>-5.080999999999996</v>
      </c>
      <c r="S308" s="310">
        <v>-5.0390000000000015</v>
      </c>
      <c r="T308" s="310">
        <v>-5.8449999999999989</v>
      </c>
      <c r="U308" s="310">
        <v>-6.3270000000000053</v>
      </c>
      <c r="V308" s="310">
        <v>-5.1649999999999991</v>
      </c>
      <c r="W308" s="310">
        <v>-6.2310000000000016</v>
      </c>
      <c r="X308" s="310">
        <v>-5.5349999999999966</v>
      </c>
      <c r="Y308" s="310">
        <v>-68.241</v>
      </c>
      <c r="AA308" s="310">
        <v>-65.295000000000002</v>
      </c>
      <c r="AB308" s="82">
        <v>-2.95</v>
      </c>
      <c r="AD308" s="310">
        <v>-65.295000000000002</v>
      </c>
      <c r="AE308" s="82">
        <v>-2.95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2732.9121599999999</v>
      </c>
      <c r="I310" s="310">
        <v>2956.6744600000002</v>
      </c>
      <c r="J310" s="310">
        <v>2956.6744600000002</v>
      </c>
      <c r="K310" s="136">
        <v>3472.0162</v>
      </c>
      <c r="L310" s="136">
        <v>3472.0162</v>
      </c>
      <c r="M310" s="310">
        <v>-121.57476</v>
      </c>
      <c r="N310" s="310">
        <v>-355.72918999999899</v>
      </c>
      <c r="O310" s="310">
        <v>5.1930099999999584</v>
      </c>
      <c r="P310" s="310">
        <v>-219.08184000000097</v>
      </c>
      <c r="Q310" s="310">
        <v>156.50791999999899</v>
      </c>
      <c r="R310" s="310">
        <v>281.05165999999895</v>
      </c>
      <c r="S310" s="310">
        <v>428.23174000000404</v>
      </c>
      <c r="T310" s="310">
        <v>32.004849999994008</v>
      </c>
      <c r="U310" s="310">
        <v>556.23940000000198</v>
      </c>
      <c r="V310" s="310">
        <v>372.26433000000191</v>
      </c>
      <c r="W310" s="310">
        <v>379.39803000000006</v>
      </c>
      <c r="X310" s="310">
        <v>1319.9014900000002</v>
      </c>
      <c r="Y310" s="310">
        <v>2834.4066400000002</v>
      </c>
      <c r="AA310" s="310">
        <v>3472.0162</v>
      </c>
      <c r="AB310" s="82">
        <v>-637.61</v>
      </c>
      <c r="AD310" s="310">
        <v>3472.0162</v>
      </c>
      <c r="AE310" s="82">
        <v>-637.61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5663.57</v>
      </c>
      <c r="I352" s="83">
        <v>5924.15</v>
      </c>
      <c r="J352" s="83">
        <v>5924.15</v>
      </c>
      <c r="K352" s="108">
        <v>6327.8119999999999</v>
      </c>
      <c r="L352" s="108">
        <v>6327.8119999999999</v>
      </c>
      <c r="M352" s="83">
        <v>423.68099999999998</v>
      </c>
      <c r="N352" s="83">
        <v>851.78499999999997</v>
      </c>
      <c r="O352" s="83">
        <v>1211.6079999999999</v>
      </c>
      <c r="P352" s="83">
        <v>1339.787</v>
      </c>
      <c r="Q352" s="83">
        <v>1680.5050000000001</v>
      </c>
      <c r="R352" s="83">
        <v>2124.069</v>
      </c>
      <c r="S352" s="83">
        <v>2743.029</v>
      </c>
      <c r="T352" s="83">
        <v>3060.366</v>
      </c>
      <c r="U352" s="83">
        <v>3654.1709999999998</v>
      </c>
      <c r="V352" s="83">
        <v>4168.3540000000003</v>
      </c>
      <c r="W352" s="83">
        <v>4980.1450000000004</v>
      </c>
      <c r="X352" s="83">
        <v>5662.2870000000003</v>
      </c>
      <c r="Y352" s="83">
        <v>5662.2870000000003</v>
      </c>
      <c r="AA352" s="83">
        <v>6327.8120000000008</v>
      </c>
      <c r="AB352" s="42"/>
      <c r="AD352" s="83">
        <v>6327.8120000000008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1756</v>
      </c>
      <c r="I355" s="83">
        <v>997</v>
      </c>
      <c r="J355" s="83">
        <v>997</v>
      </c>
      <c r="K355" s="110"/>
      <c r="L355" s="110"/>
      <c r="M355" s="83">
        <v>89</v>
      </c>
      <c r="N355" s="83">
        <v>103</v>
      </c>
      <c r="O355" s="83">
        <v>46</v>
      </c>
      <c r="P355" s="83">
        <v>8</v>
      </c>
      <c r="Q355" s="83">
        <v>64</v>
      </c>
      <c r="R355" s="83">
        <v>87</v>
      </c>
      <c r="S355" s="83">
        <v>86</v>
      </c>
      <c r="T355" s="83">
        <v>68</v>
      </c>
      <c r="U355" s="83">
        <v>171</v>
      </c>
      <c r="V355" s="83">
        <v>116</v>
      </c>
      <c r="W355" s="83">
        <v>250</v>
      </c>
      <c r="X355" s="83">
        <v>210</v>
      </c>
      <c r="Y355" s="83">
        <v>1298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522</v>
      </c>
      <c r="I356" s="83">
        <v>453</v>
      </c>
      <c r="J356" s="83">
        <v>453</v>
      </c>
      <c r="K356" s="110"/>
      <c r="L356" s="110"/>
      <c r="M356" s="83">
        <v>21</v>
      </c>
      <c r="N356" s="83">
        <v>38</v>
      </c>
      <c r="O356" s="83">
        <v>37</v>
      </c>
      <c r="P356" s="83">
        <v>4</v>
      </c>
      <c r="Q356" s="83">
        <v>49</v>
      </c>
      <c r="R356" s="83">
        <v>100</v>
      </c>
      <c r="S356" s="83">
        <v>118</v>
      </c>
      <c r="T356" s="83">
        <v>33</v>
      </c>
      <c r="U356" s="83">
        <v>88</v>
      </c>
      <c r="V356" s="83">
        <v>42</v>
      </c>
      <c r="W356" s="83">
        <v>63</v>
      </c>
      <c r="X356" s="83">
        <v>81</v>
      </c>
      <c r="Y356" s="83">
        <v>674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6</v>
      </c>
      <c r="I357" s="83">
        <v>6</v>
      </c>
      <c r="J357" s="83">
        <v>6</v>
      </c>
      <c r="K357" s="110"/>
      <c r="L357" s="110"/>
      <c r="M357" s="83">
        <v>0</v>
      </c>
      <c r="N357" s="83">
        <v>1</v>
      </c>
      <c r="O357" s="83">
        <v>0</v>
      </c>
      <c r="P357" s="83">
        <v>0</v>
      </c>
      <c r="Q357" s="83">
        <v>3</v>
      </c>
      <c r="R357" s="83">
        <v>0</v>
      </c>
      <c r="S357" s="83">
        <v>1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5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14</v>
      </c>
      <c r="I358" s="83">
        <v>4</v>
      </c>
      <c r="J358" s="83">
        <v>4</v>
      </c>
      <c r="K358" s="110"/>
      <c r="L358" s="110"/>
      <c r="M358" s="83">
        <v>2</v>
      </c>
      <c r="N358" s="83">
        <v>0</v>
      </c>
      <c r="O358" s="83">
        <v>2</v>
      </c>
      <c r="P358" s="83">
        <v>0</v>
      </c>
      <c r="Q358" s="83">
        <v>0</v>
      </c>
      <c r="R358" s="83">
        <v>0</v>
      </c>
      <c r="S358" s="83">
        <v>0</v>
      </c>
      <c r="T358" s="83">
        <v>1</v>
      </c>
      <c r="U358" s="83">
        <v>0</v>
      </c>
      <c r="V358" s="83">
        <v>2</v>
      </c>
      <c r="W358" s="83">
        <v>1</v>
      </c>
      <c r="X358" s="83">
        <v>0</v>
      </c>
      <c r="Y358" s="83">
        <v>8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2</v>
      </c>
      <c r="I359" s="83">
        <v>0</v>
      </c>
      <c r="J359" s="83">
        <v>0</v>
      </c>
      <c r="K359" s="110"/>
      <c r="L359" s="110"/>
      <c r="M359" s="83">
        <v>1</v>
      </c>
      <c r="N359" s="83">
        <v>0</v>
      </c>
      <c r="O359" s="83">
        <v>0</v>
      </c>
      <c r="P359" s="83">
        <v>0</v>
      </c>
      <c r="Q359" s="83">
        <v>2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3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2300</v>
      </c>
      <c r="I360" s="101">
        <v>1460</v>
      </c>
      <c r="J360" s="101">
        <v>1460</v>
      </c>
      <c r="K360" s="111"/>
      <c r="L360" s="111"/>
      <c r="M360" s="101">
        <v>113</v>
      </c>
      <c r="N360" s="101">
        <v>142</v>
      </c>
      <c r="O360" s="101">
        <v>85</v>
      </c>
      <c r="P360" s="101">
        <v>12</v>
      </c>
      <c r="Q360" s="101">
        <v>118</v>
      </c>
      <c r="R360" s="101">
        <v>187</v>
      </c>
      <c r="S360" s="101">
        <v>205</v>
      </c>
      <c r="T360" s="101">
        <v>102</v>
      </c>
      <c r="U360" s="101">
        <v>259</v>
      </c>
      <c r="V360" s="101">
        <v>160</v>
      </c>
      <c r="W360" s="101">
        <v>314</v>
      </c>
      <c r="X360" s="101">
        <v>291</v>
      </c>
      <c r="Y360" s="101">
        <v>1988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-5.7876550965918018E-2</v>
      </c>
      <c r="D362" s="9">
        <v>-5.7876550965918018E-2</v>
      </c>
      <c r="F362" s="72" t="s">
        <v>120</v>
      </c>
      <c r="H362" s="82">
        <v>12955</v>
      </c>
      <c r="I362" s="82">
        <v>12615</v>
      </c>
      <c r="J362" s="82">
        <v>12615</v>
      </c>
      <c r="K362" s="112">
        <v>12734</v>
      </c>
      <c r="L362" s="112">
        <v>12734</v>
      </c>
      <c r="M362" s="82">
        <v>1724</v>
      </c>
      <c r="N362" s="82">
        <v>962</v>
      </c>
      <c r="O362" s="82">
        <v>879</v>
      </c>
      <c r="P362" s="82">
        <v>763</v>
      </c>
      <c r="Q362" s="82">
        <v>639</v>
      </c>
      <c r="R362" s="82">
        <v>826</v>
      </c>
      <c r="S362" s="82">
        <v>738</v>
      </c>
      <c r="T362" s="82">
        <v>554</v>
      </c>
      <c r="U362" s="82">
        <v>1281</v>
      </c>
      <c r="V362" s="82">
        <v>1548</v>
      </c>
      <c r="W362" s="82">
        <v>1297</v>
      </c>
      <c r="X362" s="82">
        <v>786</v>
      </c>
      <c r="Y362" s="82">
        <v>11997</v>
      </c>
      <c r="AA362" s="82">
        <v>12734</v>
      </c>
      <c r="AB362" s="82">
        <v>-737</v>
      </c>
      <c r="AD362" s="82">
        <v>12734</v>
      </c>
      <c r="AE362" s="82">
        <v>-737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0.13656527249683142</v>
      </c>
      <c r="N363" s="102">
        <v>7.6300761421319793E-2</v>
      </c>
      <c r="O363" s="102">
        <v>6.9750833201079193E-2</v>
      </c>
      <c r="P363" s="102">
        <v>6.0647007392099196E-2</v>
      </c>
      <c r="Q363" s="102">
        <v>5.0965066198755779E-2</v>
      </c>
      <c r="R363" s="102">
        <v>6.608E-2</v>
      </c>
      <c r="S363" s="102">
        <v>5.9220028887818972E-2</v>
      </c>
      <c r="T363" s="102">
        <v>4.4789392836931036E-2</v>
      </c>
      <c r="U363" s="102">
        <v>0.10383399529869498</v>
      </c>
      <c r="V363" s="102">
        <v>0.12741789447691168</v>
      </c>
      <c r="W363" s="102">
        <v>0.10662610983229201</v>
      </c>
      <c r="X363" s="102">
        <v>6.5516379094773688E-2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12955</v>
      </c>
      <c r="I364" s="88">
        <v>12615</v>
      </c>
      <c r="J364" s="88">
        <v>12615</v>
      </c>
      <c r="K364" s="108">
        <v>0</v>
      </c>
      <c r="L364" s="108">
        <v>0</v>
      </c>
      <c r="M364" s="88">
        <v>12624</v>
      </c>
      <c r="N364" s="88">
        <v>12608</v>
      </c>
      <c r="O364" s="88">
        <v>12602</v>
      </c>
      <c r="P364" s="88">
        <v>12581</v>
      </c>
      <c r="Q364" s="88">
        <v>12538</v>
      </c>
      <c r="R364" s="88">
        <v>12500</v>
      </c>
      <c r="S364" s="88">
        <v>12462</v>
      </c>
      <c r="T364" s="88">
        <v>12369</v>
      </c>
      <c r="U364" s="88">
        <v>12337</v>
      </c>
      <c r="V364" s="88">
        <v>12149</v>
      </c>
      <c r="W364" s="88">
        <v>12164</v>
      </c>
      <c r="X364" s="88">
        <v>11997</v>
      </c>
      <c r="Y364" s="88">
        <v>11997</v>
      </c>
      <c r="AA364" s="88">
        <v>0</v>
      </c>
      <c r="AB364" s="82">
        <v>11997</v>
      </c>
      <c r="AD364" s="88">
        <v>0</v>
      </c>
      <c r="AE364" s="82">
        <v>11997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12734</v>
      </c>
      <c r="L365" s="108">
        <v>12734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12734</v>
      </c>
      <c r="AB365" s="82">
        <v>-12734</v>
      </c>
      <c r="AD365" s="88">
        <v>12734</v>
      </c>
      <c r="AE365" s="82">
        <v>-12734</v>
      </c>
    </row>
    <row r="366" spans="1:31" ht="18" customHeight="1" collapsed="1" x14ac:dyDescent="0.2">
      <c r="A366" s="54"/>
      <c r="B366" s="54"/>
      <c r="C366" s="9">
        <v>-5.7876550965918018E-2</v>
      </c>
      <c r="D366" s="9">
        <v>-5.7876550965918018E-2</v>
      </c>
      <c r="F366" s="129" t="s">
        <v>112</v>
      </c>
      <c r="H366" s="80">
        <v>12955</v>
      </c>
      <c r="I366" s="80">
        <v>12615</v>
      </c>
      <c r="J366" s="80">
        <v>12615</v>
      </c>
      <c r="K366" s="114">
        <v>12734</v>
      </c>
      <c r="L366" s="114">
        <v>12734</v>
      </c>
      <c r="M366" s="80">
        <v>12624</v>
      </c>
      <c r="N366" s="80">
        <v>12608</v>
      </c>
      <c r="O366" s="80">
        <v>12602</v>
      </c>
      <c r="P366" s="80">
        <v>12581</v>
      </c>
      <c r="Q366" s="80">
        <v>12538</v>
      </c>
      <c r="R366" s="80">
        <v>12500</v>
      </c>
      <c r="S366" s="80">
        <v>12462</v>
      </c>
      <c r="T366" s="80">
        <v>12369</v>
      </c>
      <c r="U366" s="80">
        <v>12337</v>
      </c>
      <c r="V366" s="80">
        <v>12149</v>
      </c>
      <c r="W366" s="80">
        <v>12164</v>
      </c>
      <c r="X366" s="80">
        <v>11997</v>
      </c>
      <c r="Y366" s="80">
        <v>11997</v>
      </c>
      <c r="AA366" s="80">
        <v>12734</v>
      </c>
      <c r="AB366" s="82">
        <v>-737</v>
      </c>
      <c r="AD366" s="80">
        <v>12734</v>
      </c>
      <c r="AE366" s="82">
        <v>-737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12955</v>
      </c>
      <c r="I367" s="282">
        <v>12615</v>
      </c>
      <c r="J367" s="282">
        <v>12615</v>
      </c>
      <c r="K367" s="282">
        <v>12734</v>
      </c>
      <c r="L367" s="282">
        <v>12734</v>
      </c>
      <c r="M367" s="282">
        <v>12624</v>
      </c>
      <c r="N367" s="282">
        <v>12608</v>
      </c>
      <c r="O367" s="282">
        <v>12602</v>
      </c>
      <c r="P367" s="282">
        <v>12581</v>
      </c>
      <c r="Q367" s="282">
        <v>12538</v>
      </c>
      <c r="R367" s="282">
        <v>12500</v>
      </c>
      <c r="S367" s="282">
        <v>12462</v>
      </c>
      <c r="T367" s="282">
        <v>12369</v>
      </c>
      <c r="U367" s="282">
        <v>12337</v>
      </c>
      <c r="V367" s="282">
        <v>12149</v>
      </c>
      <c r="W367" s="282">
        <v>12164</v>
      </c>
      <c r="X367" s="282">
        <v>11997</v>
      </c>
      <c r="Y367" s="282">
        <v>11997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1288</v>
      </c>
      <c r="I371" s="83">
        <v>1041</v>
      </c>
      <c r="J371" s="83">
        <v>1041</v>
      </c>
      <c r="K371" s="108"/>
      <c r="L371" s="108"/>
      <c r="M371" s="83">
        <v>144</v>
      </c>
      <c r="N371" s="83">
        <v>86</v>
      </c>
      <c r="O371" s="83">
        <v>53</v>
      </c>
      <c r="P371" s="83">
        <v>3</v>
      </c>
      <c r="Q371" s="83">
        <v>39</v>
      </c>
      <c r="R371" s="83">
        <v>108</v>
      </c>
      <c r="S371" s="83">
        <v>86</v>
      </c>
      <c r="T371" s="83">
        <v>56</v>
      </c>
      <c r="U371" s="83">
        <v>110</v>
      </c>
      <c r="V371" s="83">
        <v>129</v>
      </c>
      <c r="W371" s="83">
        <v>124</v>
      </c>
      <c r="X371" s="83">
        <v>37</v>
      </c>
      <c r="Y371" s="83">
        <v>975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-1499</v>
      </c>
      <c r="I372" s="83">
        <v>-1431</v>
      </c>
      <c r="J372" s="83">
        <v>-1431</v>
      </c>
      <c r="K372" s="108"/>
      <c r="L372" s="108"/>
      <c r="M372" s="83">
        <v>-118</v>
      </c>
      <c r="N372" s="83">
        <v>-94</v>
      </c>
      <c r="O372" s="83">
        <v>-60</v>
      </c>
      <c r="P372" s="83">
        <v>-23</v>
      </c>
      <c r="Q372" s="83">
        <v>-83</v>
      </c>
      <c r="R372" s="83">
        <v>-148</v>
      </c>
      <c r="S372" s="83">
        <v>-124</v>
      </c>
      <c r="T372" s="83">
        <v>-149</v>
      </c>
      <c r="U372" s="83">
        <v>-142</v>
      </c>
      <c r="V372" s="83">
        <v>-317</v>
      </c>
      <c r="W372" s="83">
        <v>-110</v>
      </c>
      <c r="X372" s="83">
        <v>-206</v>
      </c>
      <c r="Y372" s="83">
        <v>-1574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-8</v>
      </c>
      <c r="I373" s="83">
        <v>50</v>
      </c>
      <c r="J373" s="83">
        <v>50</v>
      </c>
      <c r="K373" s="108"/>
      <c r="L373" s="108"/>
      <c r="M373" s="83">
        <v>-17</v>
      </c>
      <c r="N373" s="83">
        <v>-8</v>
      </c>
      <c r="O373" s="83">
        <v>1</v>
      </c>
      <c r="P373" s="83">
        <v>-1</v>
      </c>
      <c r="Q373" s="83">
        <v>1</v>
      </c>
      <c r="R373" s="83">
        <v>2</v>
      </c>
      <c r="S373" s="83">
        <v>0</v>
      </c>
      <c r="T373" s="83">
        <v>0</v>
      </c>
      <c r="U373" s="83">
        <v>0</v>
      </c>
      <c r="V373" s="83">
        <v>0</v>
      </c>
      <c r="W373" s="83">
        <v>1</v>
      </c>
      <c r="X373" s="83">
        <v>2</v>
      </c>
      <c r="Y373" s="83">
        <v>-19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-6.1932773109243699</v>
      </c>
      <c r="D374" s="9">
        <v>-6.1932773109243699</v>
      </c>
      <c r="F374" s="129" t="s">
        <v>118</v>
      </c>
      <c r="H374" s="80">
        <v>-219</v>
      </c>
      <c r="I374" s="80">
        <v>-340</v>
      </c>
      <c r="J374" s="80">
        <v>-340</v>
      </c>
      <c r="K374" s="114">
        <v>119</v>
      </c>
      <c r="L374" s="114">
        <v>119</v>
      </c>
      <c r="M374" s="80">
        <v>9</v>
      </c>
      <c r="N374" s="80">
        <v>-16</v>
      </c>
      <c r="O374" s="80">
        <v>-6</v>
      </c>
      <c r="P374" s="80">
        <v>-21</v>
      </c>
      <c r="Q374" s="80">
        <v>-43</v>
      </c>
      <c r="R374" s="80">
        <v>-38</v>
      </c>
      <c r="S374" s="80">
        <v>-38</v>
      </c>
      <c r="T374" s="80">
        <v>-93</v>
      </c>
      <c r="U374" s="80">
        <v>-32</v>
      </c>
      <c r="V374" s="80">
        <v>-188</v>
      </c>
      <c r="W374" s="80">
        <v>15</v>
      </c>
      <c r="X374" s="80">
        <v>-167</v>
      </c>
      <c r="Y374" s="80">
        <v>-618</v>
      </c>
      <c r="AA374" s="80">
        <v>119</v>
      </c>
      <c r="AB374" s="82">
        <v>-737</v>
      </c>
      <c r="AD374" s="80">
        <v>119</v>
      </c>
      <c r="AE374" s="82">
        <v>-737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9.8082108672659967</v>
      </c>
      <c r="I376" s="103">
        <v>10.862131659210009</v>
      </c>
      <c r="J376" s="103">
        <v>10.862131659210009</v>
      </c>
      <c r="K376" s="105">
        <v>9.6628514705203372</v>
      </c>
      <c r="L376" s="105">
        <v>9.6628514705203372</v>
      </c>
      <c r="M376" s="103">
        <v>10.386312496029477</v>
      </c>
      <c r="N376" s="103">
        <v>9.6632201053663298</v>
      </c>
      <c r="O376" s="103">
        <v>9.9954821520287691</v>
      </c>
      <c r="P376" s="103">
        <v>4.8519564740948491</v>
      </c>
      <c r="Q376" s="103">
        <v>7.7857803130247083</v>
      </c>
      <c r="R376" s="103">
        <v>9.2764783017758354</v>
      </c>
      <c r="S376" s="103">
        <v>10.296429779522811</v>
      </c>
      <c r="T376" s="103">
        <v>11.220091192591205</v>
      </c>
      <c r="U376" s="103">
        <v>11.804676439338575</v>
      </c>
      <c r="V376" s="103">
        <v>13.80717055543327</v>
      </c>
      <c r="W376" s="103">
        <v>15.850460732552401</v>
      </c>
      <c r="X376" s="103">
        <v>8.3199176656286049</v>
      </c>
      <c r="Y376" s="103">
        <v>10.147983882704905</v>
      </c>
      <c r="AA376" s="103">
        <v>9.6628514705203372</v>
      </c>
      <c r="AB376" s="42"/>
      <c r="AD376" s="103">
        <v>9.6628514705203372</v>
      </c>
      <c r="AE376" s="42"/>
    </row>
    <row r="377" spans="1:33" ht="15" x14ac:dyDescent="0.2">
      <c r="F377" s="124" t="s">
        <v>384</v>
      </c>
      <c r="H377" s="103">
        <v>33.173540958683596</v>
      </c>
      <c r="I377" s="103">
        <v>39.852786501377409</v>
      </c>
      <c r="J377" s="103">
        <v>39.852786501377409</v>
      </c>
      <c r="K377" s="105">
        <v>33.914713984767459</v>
      </c>
      <c r="L377" s="105">
        <v>33.914713984767459</v>
      </c>
      <c r="M377" s="103">
        <v>38.30621954076851</v>
      </c>
      <c r="N377" s="103">
        <v>36.864315260574905</v>
      </c>
      <c r="O377" s="103">
        <v>42.460808181818209</v>
      </c>
      <c r="P377" s="103">
        <v>65.343881345926562</v>
      </c>
      <c r="Q377" s="103">
        <v>33.155176838610835</v>
      </c>
      <c r="R377" s="103">
        <v>45.528366522366525</v>
      </c>
      <c r="S377" s="103">
        <v>50.806973174366568</v>
      </c>
      <c r="T377" s="103">
        <v>41.728328842549232</v>
      </c>
      <c r="U377" s="103">
        <v>41.543964127132419</v>
      </c>
      <c r="V377" s="103">
        <v>48.461995235642654</v>
      </c>
      <c r="W377" s="103">
        <v>45.966336124401906</v>
      </c>
      <c r="X377" s="103">
        <v>49.11286577688243</v>
      </c>
      <c r="Y377" s="103">
        <v>43.317071167253403</v>
      </c>
      <c r="AA377" s="103">
        <v>33.914713984767459</v>
      </c>
      <c r="AB377" s="42"/>
      <c r="AD377" s="103">
        <v>33.914713984767459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120.99118273203443</v>
      </c>
      <c r="I379" s="103">
        <v>124.7084676784721</v>
      </c>
      <c r="J379" s="103">
        <v>124.7084676784721</v>
      </c>
      <c r="K379" s="105">
        <v>128.88635978129628</v>
      </c>
      <c r="L379" s="105">
        <v>128.88635978129628</v>
      </c>
      <c r="M379" s="103">
        <v>9.175365950695312</v>
      </c>
      <c r="N379" s="103">
        <v>8.0067642559399292</v>
      </c>
      <c r="O379" s="103">
        <v>11.352296089198603</v>
      </c>
      <c r="P379" s="103">
        <v>12.609811492708163</v>
      </c>
      <c r="Q379" s="103">
        <v>10.235767446731559</v>
      </c>
      <c r="R379" s="103">
        <v>12.16159641430594</v>
      </c>
      <c r="S379" s="103">
        <v>10.148600475796307</v>
      </c>
      <c r="T379" s="103">
        <v>7.1566872247621154</v>
      </c>
      <c r="U379" s="103">
        <v>12.790751818441068</v>
      </c>
      <c r="V379" s="103">
        <v>11.585200394982559</v>
      </c>
      <c r="W379" s="103">
        <v>12.266943483213231</v>
      </c>
      <c r="X379" s="103">
        <v>15.691366333757525</v>
      </c>
      <c r="Y379" s="103">
        <v>133.28126606900597</v>
      </c>
      <c r="Z379" s="26"/>
      <c r="AA379" s="103">
        <v>128.88635978129628</v>
      </c>
      <c r="AB379" s="42"/>
      <c r="AC379" s="26"/>
      <c r="AD379" s="103">
        <v>128.88635978129628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5.0155083530913238</v>
      </c>
      <c r="I381" s="103">
        <v>5.1219049690667164</v>
      </c>
      <c r="J381" s="103">
        <v>5.1219049690667164</v>
      </c>
      <c r="K381" s="105">
        <v>5.3367586620417624</v>
      </c>
      <c r="L381" s="105">
        <v>5.3367586620417624</v>
      </c>
      <c r="M381" s="103">
        <v>4.8830243531127753</v>
      </c>
      <c r="N381" s="103">
        <v>4.552449469217275</v>
      </c>
      <c r="O381" s="103">
        <v>5.0241797050434736</v>
      </c>
      <c r="P381" s="103">
        <v>3.4920411897563417</v>
      </c>
      <c r="Q381" s="103">
        <v>4.4202228848924516</v>
      </c>
      <c r="R381" s="103">
        <v>4.6673145440577724</v>
      </c>
      <c r="S381" s="103">
        <v>4.7941876988806991</v>
      </c>
      <c r="T381" s="103">
        <v>5.013187985026252</v>
      </c>
      <c r="U381" s="103">
        <v>4.988882287559786</v>
      </c>
      <c r="V381" s="103">
        <v>4.3177030445933626</v>
      </c>
      <c r="W381" s="103">
        <v>4.640127112866824</v>
      </c>
      <c r="X381" s="103">
        <v>2.54952107667419</v>
      </c>
      <c r="Y381" s="103">
        <v>4.2923510139438816</v>
      </c>
      <c r="Z381" s="26"/>
      <c r="AA381" s="103">
        <v>5.3367586620417624</v>
      </c>
      <c r="AB381" s="42"/>
      <c r="AC381" s="26"/>
      <c r="AD381" s="103">
        <v>5.3367586620417624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-6.8212102632969618E-12</v>
      </c>
      <c r="J383" s="66">
        <v>-6.8212102632969618E-12</v>
      </c>
      <c r="K383" s="66">
        <v>-5.0000000000027285</v>
      </c>
      <c r="L383" s="66">
        <v>-5.0000000000027285</v>
      </c>
      <c r="M383" s="66">
        <v>-3.979039320256561E-13</v>
      </c>
      <c r="N383" s="66">
        <v>1.0800249583553523E-12</v>
      </c>
      <c r="O383" s="66">
        <v>2.1600499167107046E-12</v>
      </c>
      <c r="P383" s="66">
        <v>-5.6843418860808015E-13</v>
      </c>
      <c r="Q383" s="66">
        <v>-1.2505552149377763E-12</v>
      </c>
      <c r="R383" s="66">
        <v>-1.1368683772161603E-13</v>
      </c>
      <c r="S383" s="66">
        <v>4.7180037654470652E-12</v>
      </c>
      <c r="T383" s="66">
        <v>-1.0516032489249483E-12</v>
      </c>
      <c r="U383" s="66">
        <v>-1.4779288903810084E-12</v>
      </c>
      <c r="V383" s="66">
        <v>1.5916157281026244E-12</v>
      </c>
      <c r="W383" s="66">
        <v>1.8189894035458565E-12</v>
      </c>
      <c r="X383" s="66">
        <v>-9.0949470177292824E-12</v>
      </c>
      <c r="Y383" s="66">
        <v>-1.4551915228366852E-11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-138.59224999999901</v>
      </c>
      <c r="N388" s="77">
        <v>-57.582489999998401</v>
      </c>
      <c r="O388" s="77">
        <v>50.873200000004999</v>
      </c>
      <c r="P388" s="77">
        <v>227.85327999999899</v>
      </c>
      <c r="Q388" s="77">
        <v>426.77802000000003</v>
      </c>
      <c r="R388" s="77">
        <v>629.13856000000499</v>
      </c>
      <c r="S388" s="77">
        <v>0</v>
      </c>
      <c r="T388" s="77">
        <v>1123.48047</v>
      </c>
      <c r="U388" s="77">
        <v>1439.8617400000001</v>
      </c>
      <c r="V388" s="77">
        <v>1777.5632000000001</v>
      </c>
      <c r="W388" s="77">
        <v>2122.1644799999999</v>
      </c>
      <c r="X388" s="77">
        <v>2651.41716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-141.77216999999999</v>
      </c>
      <c r="N389" s="77">
        <v>-293.07122999999802</v>
      </c>
      <c r="O389" s="77">
        <v>-95.544749999999397</v>
      </c>
      <c r="P389" s="77">
        <v>-18.177720000002701</v>
      </c>
      <c r="Q389" s="77">
        <v>227.049530000001</v>
      </c>
      <c r="R389" s="77">
        <v>275.88306000000102</v>
      </c>
      <c r="S389" s="77">
        <v>532.29399000000205</v>
      </c>
      <c r="T389" s="77">
        <v>775.38176999999598</v>
      </c>
      <c r="U389" s="77">
        <v>1138.20255</v>
      </c>
      <c r="V389" s="77">
        <v>1582.43236</v>
      </c>
      <c r="W389" s="77">
        <v>1943.9463599999999</v>
      </c>
      <c r="X389" s="77">
        <v>2874.9314599999898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3411.7212000000027</v>
      </c>
      <c r="M390" s="77">
        <v>284.3101000000002</v>
      </c>
      <c r="N390" s="77">
        <v>568.62020000000041</v>
      </c>
      <c r="O390" s="77">
        <v>852.93030000000056</v>
      </c>
      <c r="P390" s="77">
        <v>1137.2404000000008</v>
      </c>
      <c r="Q390" s="77">
        <v>1421.5505000000012</v>
      </c>
      <c r="R390" s="77">
        <v>1705.8606000000011</v>
      </c>
      <c r="S390" s="77">
        <v>1990.1707000000015</v>
      </c>
      <c r="T390" s="77">
        <v>2274.4808000000016</v>
      </c>
      <c r="U390" s="77">
        <v>2558.7909000000022</v>
      </c>
      <c r="V390" s="77">
        <v>2843.1010000000024</v>
      </c>
      <c r="W390" s="77">
        <v>3127.4111000000025</v>
      </c>
      <c r="X390" s="77">
        <v>3411.7212000000022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-128.11176</v>
      </c>
      <c r="N391" s="77">
        <v>-489.573949999999</v>
      </c>
      <c r="O391" s="77">
        <v>-490.50993999999798</v>
      </c>
      <c r="P391" s="77">
        <v>-715.04378000000099</v>
      </c>
      <c r="Q391" s="77">
        <v>-563.70286000000203</v>
      </c>
      <c r="R391" s="77">
        <v>-287.732200000001</v>
      </c>
      <c r="S391" s="77">
        <v>135.46054000000299</v>
      </c>
      <c r="T391" s="77">
        <v>161.620389999998</v>
      </c>
      <c r="U391" s="77">
        <v>711.53278999999702</v>
      </c>
      <c r="V391" s="77">
        <v>1078.63212</v>
      </c>
      <c r="W391" s="77">
        <v>1451.7991500000001</v>
      </c>
      <c r="X391" s="77">
        <v>2766.1656400000002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3411.7212000000027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2766.1656400000002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620" priority="16" stopIfTrue="1">
      <formula>($C1&gt;0)</formula>
    </cfRule>
    <cfRule type="expression" dxfId="619" priority="17" stopIfTrue="1">
      <formula>AND($C1&lt;0,$C1&gt;=$AB$2)</formula>
    </cfRule>
    <cfRule type="expression" dxfId="618" priority="18" stopIfTrue="1">
      <formula>($C1&lt;$AB$2)</formula>
    </cfRule>
  </conditionalFormatting>
  <conditionalFormatting sqref="AA367:AD367 AA370:AD370 AE1:AE307 AE309 AE311:AE1048576">
    <cfRule type="expression" dxfId="617" priority="13" stopIfTrue="1">
      <formula>($D1&gt;0)</formula>
    </cfRule>
    <cfRule type="expression" dxfId="616" priority="14" stopIfTrue="1">
      <formula>AND($D1&lt;0,$D1&gt;=$AE$2)</formula>
    </cfRule>
    <cfRule type="expression" dxfId="615" priority="15" stopIfTrue="1">
      <formula>($D1&lt;$AE$2)</formula>
    </cfRule>
  </conditionalFormatting>
  <conditionalFormatting sqref="AE308">
    <cfRule type="expression" dxfId="614" priority="4" stopIfTrue="1">
      <formula>($D308&gt;0)</formula>
    </cfRule>
    <cfRule type="expression" dxfId="613" priority="5" stopIfTrue="1">
      <formula>AND($D308&lt;0,$D308&gt;=$AE$2)</formula>
    </cfRule>
    <cfRule type="expression" dxfId="612" priority="6" stopIfTrue="1">
      <formula>($D308&lt;$AE$2)</formula>
    </cfRule>
  </conditionalFormatting>
  <conditionalFormatting sqref="AE310">
    <cfRule type="expression" dxfId="611" priority="1" stopIfTrue="1">
      <formula>($D310&gt;0)</formula>
    </cfRule>
    <cfRule type="expression" dxfId="610" priority="2" stopIfTrue="1">
      <formula>AND($D310&lt;0,$D310&gt;=$AE$2)</formula>
    </cfRule>
    <cfRule type="expression" dxfId="609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G27" sqref="AG27"/>
      <selection pane="bottomLeft" activeCell="X16" sqref="X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647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612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613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-5.4852634343854859E-2</v>
      </c>
      <c r="D11" s="9">
        <v>-5.4852634343854859E-2</v>
      </c>
      <c r="F11" s="116" t="s">
        <v>285</v>
      </c>
      <c r="G11" s="38"/>
      <c r="H11" s="81">
        <v>1095.9870000000001</v>
      </c>
      <c r="I11" s="81">
        <v>1146.194</v>
      </c>
      <c r="J11" s="81">
        <v>1146.194</v>
      </c>
      <c r="K11" s="108">
        <v>1008.885</v>
      </c>
      <c r="L11" s="108">
        <v>1008.885</v>
      </c>
      <c r="M11" s="81">
        <v>104.886</v>
      </c>
      <c r="N11" s="81">
        <v>63.322000000000003</v>
      </c>
      <c r="O11" s="81">
        <v>92.436000000000007</v>
      </c>
      <c r="P11" s="81">
        <v>88.411000000000001</v>
      </c>
      <c r="Q11" s="81">
        <v>84.156000000000006</v>
      </c>
      <c r="R11" s="81">
        <v>78.603000000000009</v>
      </c>
      <c r="S11" s="81">
        <v>85.555999999999983</v>
      </c>
      <c r="T11" s="81">
        <v>63.500999999999976</v>
      </c>
      <c r="U11" s="81">
        <v>19.340000000000032</v>
      </c>
      <c r="V11" s="81">
        <v>133.69100000000003</v>
      </c>
      <c r="W11" s="81">
        <v>3.08299999999997</v>
      </c>
      <c r="X11" s="81">
        <v>136.56100000000004</v>
      </c>
      <c r="Y11" s="81">
        <v>953.54600000000005</v>
      </c>
      <c r="Z11" s="53"/>
      <c r="AA11" s="81">
        <v>1008.8849999999999</v>
      </c>
      <c r="AB11" s="82">
        <v>-55.34</v>
      </c>
      <c r="AC11" s="53"/>
      <c r="AD11" s="81">
        <v>1008.8849999999999</v>
      </c>
      <c r="AE11" s="82">
        <v>-55.34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1.1598389649511162E-2</v>
      </c>
      <c r="D12" s="9">
        <v>1.1598389649511162E-2</v>
      </c>
      <c r="F12" s="116" t="s">
        <v>286</v>
      </c>
      <c r="G12" s="38"/>
      <c r="H12" s="81">
        <v>1511.309</v>
      </c>
      <c r="I12" s="81">
        <v>1501.6089999999999</v>
      </c>
      <c r="J12" s="81">
        <v>1501.6089999999999</v>
      </c>
      <c r="K12" s="108">
        <v>1489.8620000000001</v>
      </c>
      <c r="L12" s="108">
        <v>1489.8620000000001</v>
      </c>
      <c r="M12" s="81">
        <v>106.36199999999999</v>
      </c>
      <c r="N12" s="81">
        <v>136.971</v>
      </c>
      <c r="O12" s="81">
        <v>129.227</v>
      </c>
      <c r="P12" s="81">
        <v>121.06799999999998</v>
      </c>
      <c r="Q12" s="81">
        <v>125.37299999999999</v>
      </c>
      <c r="R12" s="81">
        <v>129.03800000000001</v>
      </c>
      <c r="S12" s="81">
        <v>124.50400000000002</v>
      </c>
      <c r="T12" s="81">
        <v>128.36799999999994</v>
      </c>
      <c r="U12" s="81">
        <v>172.59400000000016</v>
      </c>
      <c r="V12" s="81">
        <v>67.300999999999931</v>
      </c>
      <c r="W12" s="81">
        <v>201.25199999999995</v>
      </c>
      <c r="X12" s="81">
        <v>65.083000000000084</v>
      </c>
      <c r="Y12" s="81">
        <v>1507.1410000000001</v>
      </c>
      <c r="Z12" s="53"/>
      <c r="AA12" s="81">
        <v>1489.8620000000001</v>
      </c>
      <c r="AB12" s="82">
        <v>17.28</v>
      </c>
      <c r="AC12" s="53"/>
      <c r="AD12" s="81">
        <v>1489.8620000000001</v>
      </c>
      <c r="AE12" s="82">
        <v>17.28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5.2846504924333411E-2</v>
      </c>
      <c r="D14" s="9">
        <v>5.2846504924333411E-2</v>
      </c>
      <c r="F14" s="116" t="s">
        <v>288</v>
      </c>
      <c r="G14" s="38"/>
      <c r="H14" s="81">
        <v>3.8719999999999999</v>
      </c>
      <c r="I14" s="81">
        <v>4.1070000000000002</v>
      </c>
      <c r="J14" s="81">
        <v>4.1070000000000002</v>
      </c>
      <c r="K14" s="108">
        <v>4.1630000000000003</v>
      </c>
      <c r="L14" s="108">
        <v>4.1630000000000003</v>
      </c>
      <c r="M14" s="81">
        <v>-1.71</v>
      </c>
      <c r="N14" s="81">
        <v>2.472</v>
      </c>
      <c r="O14" s="81">
        <v>0.371</v>
      </c>
      <c r="P14" s="81">
        <v>0.35899999999999999</v>
      </c>
      <c r="Q14" s="81">
        <v>0.37000000000000011</v>
      </c>
      <c r="R14" s="81">
        <v>0.35899999999999999</v>
      </c>
      <c r="S14" s="81">
        <v>0.34299999999999997</v>
      </c>
      <c r="T14" s="81">
        <v>0.36299999999999999</v>
      </c>
      <c r="U14" s="81">
        <v>0.35099999999999998</v>
      </c>
      <c r="V14" s="81">
        <v>0.37400000000000011</v>
      </c>
      <c r="W14" s="81">
        <v>0.35799999999999965</v>
      </c>
      <c r="X14" s="81">
        <v>0.37100000000000044</v>
      </c>
      <c r="Y14" s="81">
        <v>4.3810000000000002</v>
      </c>
      <c r="Z14" s="53"/>
      <c r="AA14" s="81">
        <v>4.1630000000000003</v>
      </c>
      <c r="AB14" s="82">
        <v>0.22</v>
      </c>
      <c r="AC14" s="53"/>
      <c r="AD14" s="81">
        <v>4.1630000000000003</v>
      </c>
      <c r="AE14" s="82">
        <v>0.22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-1.5118402179862642E-2</v>
      </c>
      <c r="D16" s="9">
        <v>-1.5118402179862642E-2</v>
      </c>
      <c r="E16" s="27"/>
      <c r="F16" s="73" t="s">
        <v>290</v>
      </c>
      <c r="G16" s="38"/>
      <c r="H16" s="83">
        <v>2611.1680000000001</v>
      </c>
      <c r="I16" s="83">
        <v>2651.91</v>
      </c>
      <c r="J16" s="83">
        <v>2651.91</v>
      </c>
      <c r="K16" s="108">
        <v>2502.91</v>
      </c>
      <c r="L16" s="108">
        <v>2502.91</v>
      </c>
      <c r="M16" s="83">
        <v>209.53800000000001</v>
      </c>
      <c r="N16" s="83">
        <v>202.76499999999999</v>
      </c>
      <c r="O16" s="83">
        <v>222.03399999999999</v>
      </c>
      <c r="P16" s="83">
        <v>209.83799999999997</v>
      </c>
      <c r="Q16" s="83">
        <v>209.89900000000011</v>
      </c>
      <c r="R16" s="83">
        <v>208</v>
      </c>
      <c r="S16" s="83">
        <v>210.40300000000002</v>
      </c>
      <c r="T16" s="83">
        <v>192.23199999999997</v>
      </c>
      <c r="U16" s="83">
        <v>192.28499999999985</v>
      </c>
      <c r="V16" s="83">
        <v>201.36600000000021</v>
      </c>
      <c r="W16" s="83">
        <v>204.69299999999976</v>
      </c>
      <c r="X16" s="83">
        <v>202.01500000000033</v>
      </c>
      <c r="Y16" s="83">
        <v>2465.0680000000002</v>
      </c>
      <c r="AA16" s="83">
        <v>2502.91</v>
      </c>
      <c r="AB16" s="82">
        <v>-37.840000000000003</v>
      </c>
      <c r="AD16" s="83">
        <v>2502.91</v>
      </c>
      <c r="AE16" s="82">
        <v>-37.840000000000003</v>
      </c>
    </row>
    <row r="17" spans="1:33" ht="18" customHeight="1" x14ac:dyDescent="0.2">
      <c r="A17" s="52" t="s">
        <v>6</v>
      </c>
      <c r="B17" s="52" t="s">
        <v>38</v>
      </c>
      <c r="C17" s="9">
        <v>0</v>
      </c>
      <c r="D17" s="9">
        <v>0</v>
      </c>
      <c r="F17" s="73" t="s">
        <v>291</v>
      </c>
      <c r="G17" s="38"/>
      <c r="H17" s="83">
        <v>0</v>
      </c>
      <c r="I17" s="83">
        <v>0</v>
      </c>
      <c r="J17" s="83">
        <v>0</v>
      </c>
      <c r="K17" s="108">
        <v>0</v>
      </c>
      <c r="L17" s="108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AA17" s="83">
        <v>0</v>
      </c>
      <c r="AB17" s="82">
        <v>0</v>
      </c>
      <c r="AD17" s="83">
        <v>0</v>
      </c>
      <c r="AE17" s="82">
        <v>0</v>
      </c>
    </row>
    <row r="18" spans="1:33" s="25" customFormat="1" ht="18" customHeight="1" x14ac:dyDescent="0.2">
      <c r="A18" s="54"/>
      <c r="B18" s="54"/>
      <c r="C18" s="9">
        <v>-1.5118402179862642E-2</v>
      </c>
      <c r="D18" s="9">
        <v>-1.5118402179862642E-2</v>
      </c>
      <c r="E18" s="26"/>
      <c r="F18" s="308" t="s">
        <v>224</v>
      </c>
      <c r="G18" s="38"/>
      <c r="H18" s="309">
        <v>2611.1680000000001</v>
      </c>
      <c r="I18" s="309">
        <v>2651.91</v>
      </c>
      <c r="J18" s="309">
        <v>2651.91</v>
      </c>
      <c r="K18" s="130">
        <v>2502.91</v>
      </c>
      <c r="L18" s="130">
        <v>2502.91</v>
      </c>
      <c r="M18" s="309">
        <v>209.53800000000001</v>
      </c>
      <c r="N18" s="309">
        <v>202.76499999999999</v>
      </c>
      <c r="O18" s="309">
        <v>222.03399999999999</v>
      </c>
      <c r="P18" s="309">
        <v>209.83799999999997</v>
      </c>
      <c r="Q18" s="309">
        <v>209.89900000000011</v>
      </c>
      <c r="R18" s="309">
        <v>208</v>
      </c>
      <c r="S18" s="309">
        <v>210.40300000000002</v>
      </c>
      <c r="T18" s="309">
        <v>192.23199999999997</v>
      </c>
      <c r="U18" s="309">
        <v>192.28499999999985</v>
      </c>
      <c r="V18" s="309">
        <v>201.36600000000021</v>
      </c>
      <c r="W18" s="309">
        <v>204.69299999999976</v>
      </c>
      <c r="X18" s="309">
        <v>202.01500000000033</v>
      </c>
      <c r="Y18" s="309">
        <v>2465.0680000000002</v>
      </c>
      <c r="Z18" s="26"/>
      <c r="AA18" s="309">
        <v>2502.91</v>
      </c>
      <c r="AB18" s="82">
        <v>-37.840000000000003</v>
      </c>
      <c r="AD18" s="309">
        <v>2502.91</v>
      </c>
      <c r="AE18" s="82">
        <v>-37.840000000000003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-0.46007333908541836</v>
      </c>
      <c r="D20" s="20">
        <v>-0.46007333908541836</v>
      </c>
      <c r="F20" s="148" t="s">
        <v>340</v>
      </c>
      <c r="G20" s="38"/>
      <c r="H20" s="150">
        <v>302.78399999999999</v>
      </c>
      <c r="I20" s="150">
        <v>364.471</v>
      </c>
      <c r="J20" s="150">
        <v>364.471</v>
      </c>
      <c r="K20" s="151">
        <v>463.6</v>
      </c>
      <c r="L20" s="151">
        <v>463.6</v>
      </c>
      <c r="M20" s="150">
        <v>17.638999999999999</v>
      </c>
      <c r="N20" s="150">
        <v>11.714000000000002</v>
      </c>
      <c r="O20" s="150">
        <v>8.9979999999999976</v>
      </c>
      <c r="P20" s="150">
        <v>0</v>
      </c>
      <c r="Q20" s="150">
        <v>27.126000000000005</v>
      </c>
      <c r="R20" s="150">
        <v>17.890999999999991</v>
      </c>
      <c r="S20" s="150">
        <v>45.688999999999993</v>
      </c>
      <c r="T20" s="150">
        <v>6.9490000000000123</v>
      </c>
      <c r="U20" s="150">
        <v>21.826999999999998</v>
      </c>
      <c r="V20" s="150">
        <v>14.443999999999988</v>
      </c>
      <c r="W20" s="150">
        <v>31.094000000000023</v>
      </c>
      <c r="X20" s="150">
        <v>46.941000000000003</v>
      </c>
      <c r="Y20" s="150">
        <v>250.31200000000001</v>
      </c>
      <c r="Z20" s="26"/>
      <c r="AA20" s="150">
        <v>463.60000000000008</v>
      </c>
      <c r="AB20" s="82">
        <v>-213.29</v>
      </c>
      <c r="AC20" s="56"/>
      <c r="AD20" s="150">
        <v>463.60000000000008</v>
      </c>
      <c r="AE20" s="82">
        <v>-213.29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1.173</v>
      </c>
      <c r="J24" s="81">
        <v>1.173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0.19800000000000001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702280066893086.75</v>
      </c>
      <c r="D32" s="9">
        <v>702280066893086.75</v>
      </c>
      <c r="F32" s="73" t="s">
        <v>356</v>
      </c>
      <c r="G32" s="38"/>
      <c r="H32" s="83">
        <v>8.8817841970012523E-15</v>
      </c>
      <c r="I32" s="83">
        <v>1.403999999999999</v>
      </c>
      <c r="J32" s="83">
        <v>1.403999999999999</v>
      </c>
      <c r="K32" s="108">
        <v>-2.8421709430404007E-14</v>
      </c>
      <c r="L32" s="108">
        <v>-2.8421709430404007E-14</v>
      </c>
      <c r="M32" s="83">
        <v>1.7763568394002505E-15</v>
      </c>
      <c r="N32" s="83">
        <v>1.1439999999999948</v>
      </c>
      <c r="O32" s="83">
        <v>1.2930000000000046</v>
      </c>
      <c r="P32" s="83">
        <v>0</v>
      </c>
      <c r="Q32" s="83">
        <v>2.5959999999999983</v>
      </c>
      <c r="R32" s="83">
        <v>3.8120000000000038</v>
      </c>
      <c r="S32" s="83">
        <v>12.333999999999996</v>
      </c>
      <c r="T32" s="83">
        <v>-6.5379999999999967</v>
      </c>
      <c r="U32" s="83">
        <v>-1.2434497875801753E-14</v>
      </c>
      <c r="V32" s="83">
        <v>0.36800000000000921</v>
      </c>
      <c r="W32" s="83">
        <v>3.7949999999999804</v>
      </c>
      <c r="X32" s="83">
        <v>1.1519999999999708</v>
      </c>
      <c r="Y32" s="83">
        <v>19.95599999999996</v>
      </c>
      <c r="AA32" s="83">
        <v>-2.8421709430404007E-14</v>
      </c>
      <c r="AB32" s="82">
        <v>19.96</v>
      </c>
      <c r="AC32" s="56"/>
      <c r="AD32" s="83">
        <v>-2.8421709430404007E-14</v>
      </c>
      <c r="AE32" s="82">
        <v>19.96</v>
      </c>
    </row>
    <row r="33" spans="1:33" s="25" customFormat="1" ht="18" customHeight="1" x14ac:dyDescent="0.2">
      <c r="A33" s="54"/>
      <c r="B33" s="54"/>
      <c r="C33" s="20">
        <v>702280066893086.75</v>
      </c>
      <c r="D33" s="20">
        <v>702280066893086.75</v>
      </c>
      <c r="F33" s="148" t="s">
        <v>386</v>
      </c>
      <c r="G33" s="38"/>
      <c r="H33" s="150">
        <v>0.19800000000000889</v>
      </c>
      <c r="I33" s="150">
        <v>1.403999999999999</v>
      </c>
      <c r="J33" s="150">
        <v>1.403999999999999</v>
      </c>
      <c r="K33" s="151">
        <v>-2.8421709430404007E-14</v>
      </c>
      <c r="L33" s="151">
        <v>-2.8421709430404007E-14</v>
      </c>
      <c r="M33" s="150">
        <v>1.7763568394002505E-15</v>
      </c>
      <c r="N33" s="150">
        <v>1.1439999999999948</v>
      </c>
      <c r="O33" s="150">
        <v>1.2930000000000046</v>
      </c>
      <c r="P33" s="150">
        <v>0</v>
      </c>
      <c r="Q33" s="150">
        <v>2.5959999999999983</v>
      </c>
      <c r="R33" s="150">
        <v>3.8120000000000038</v>
      </c>
      <c r="S33" s="150">
        <v>12.333999999999996</v>
      </c>
      <c r="T33" s="150">
        <v>-6.5379999999999967</v>
      </c>
      <c r="U33" s="150">
        <v>-1.2434497875801753E-14</v>
      </c>
      <c r="V33" s="150">
        <v>0.36800000000000921</v>
      </c>
      <c r="W33" s="150">
        <v>3.7949999999999804</v>
      </c>
      <c r="X33" s="150">
        <v>1.1519999999999708</v>
      </c>
      <c r="Y33" s="150">
        <v>19.95599999999996</v>
      </c>
      <c r="Z33" s="26"/>
      <c r="AA33" s="150">
        <v>-2.8421709430404007E-14</v>
      </c>
      <c r="AB33" s="82">
        <v>19.96</v>
      </c>
      <c r="AC33" s="56"/>
      <c r="AD33" s="150">
        <v>-2.8421709430404007E-14</v>
      </c>
      <c r="AE33" s="82">
        <v>19.96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-0.7319444444444444</v>
      </c>
      <c r="D35" s="69">
        <v>-0.7319444444444444</v>
      </c>
      <c r="E35" s="53"/>
      <c r="F35" s="116" t="s">
        <v>359</v>
      </c>
      <c r="G35" s="38"/>
      <c r="H35" s="81">
        <v>14.023</v>
      </c>
      <c r="I35" s="81">
        <v>15.784000000000001</v>
      </c>
      <c r="J35" s="81">
        <v>15.784000000000001</v>
      </c>
      <c r="K35" s="81">
        <v>14.4</v>
      </c>
      <c r="L35" s="81">
        <v>14.4</v>
      </c>
      <c r="M35" s="81">
        <v>1.2330000000000001</v>
      </c>
      <c r="N35" s="81">
        <v>1.4969999999999999</v>
      </c>
      <c r="O35" s="81">
        <v>0.53600000000000003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0.59100000000000019</v>
      </c>
      <c r="X35" s="81">
        <v>0</v>
      </c>
      <c r="Y35" s="81">
        <v>3.8570000000000002</v>
      </c>
      <c r="AA35" s="81">
        <v>14.4</v>
      </c>
      <c r="AB35" s="85">
        <v>-10.54</v>
      </c>
      <c r="AC35" s="53"/>
      <c r="AD35" s="81">
        <v>14.4</v>
      </c>
      <c r="AE35" s="85">
        <v>-10.54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-0.7319444444444444</v>
      </c>
      <c r="D37" s="9">
        <v>-0.7319444444444444</v>
      </c>
      <c r="F37" s="73" t="s">
        <v>328</v>
      </c>
      <c r="G37" s="38"/>
      <c r="H37" s="83">
        <v>14.023</v>
      </c>
      <c r="I37" s="83">
        <v>15.784000000000001</v>
      </c>
      <c r="J37" s="83">
        <v>15.784000000000001</v>
      </c>
      <c r="K37" s="108">
        <v>14.4</v>
      </c>
      <c r="L37" s="108">
        <v>14.4</v>
      </c>
      <c r="M37" s="83">
        <v>1.2330000000000001</v>
      </c>
      <c r="N37" s="83">
        <v>1.4969999999999999</v>
      </c>
      <c r="O37" s="83">
        <v>0.53600000000000003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0.59100000000000019</v>
      </c>
      <c r="X37" s="83">
        <v>0</v>
      </c>
      <c r="Y37" s="83">
        <v>3.8570000000000002</v>
      </c>
      <c r="AA37" s="83">
        <v>14.4</v>
      </c>
      <c r="AB37" s="82">
        <v>-10.54</v>
      </c>
      <c r="AC37" s="56"/>
      <c r="AD37" s="83">
        <v>14.4</v>
      </c>
      <c r="AE37" s="82">
        <v>-10.54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1.173</v>
      </c>
      <c r="J39" s="81">
        <v>1.173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1.173</v>
      </c>
      <c r="J40" s="83">
        <v>1.173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-1</v>
      </c>
      <c r="D41" s="69">
        <v>-1</v>
      </c>
      <c r="E41" s="53"/>
      <c r="F41" s="116" t="s">
        <v>361</v>
      </c>
      <c r="G41" s="38"/>
      <c r="H41" s="81">
        <v>8.968</v>
      </c>
      <c r="I41" s="81">
        <v>7.93</v>
      </c>
      <c r="J41" s="81">
        <v>7.93</v>
      </c>
      <c r="K41" s="81">
        <v>2</v>
      </c>
      <c r="L41" s="81">
        <v>2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2</v>
      </c>
      <c r="AB41" s="85">
        <v>-2</v>
      </c>
      <c r="AC41" s="53"/>
      <c r="AD41" s="81">
        <v>2</v>
      </c>
      <c r="AE41" s="85">
        <v>-2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-1</v>
      </c>
      <c r="D43" s="9">
        <v>-1</v>
      </c>
      <c r="F43" s="73" t="s">
        <v>329</v>
      </c>
      <c r="G43" s="38"/>
      <c r="H43" s="83">
        <v>8.968</v>
      </c>
      <c r="I43" s="83">
        <v>7.93</v>
      </c>
      <c r="J43" s="83">
        <v>7.93</v>
      </c>
      <c r="K43" s="108">
        <v>2</v>
      </c>
      <c r="L43" s="108">
        <v>2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2</v>
      </c>
      <c r="AB43" s="82">
        <v>-2</v>
      </c>
      <c r="AC43" s="56"/>
      <c r="AD43" s="83">
        <v>2</v>
      </c>
      <c r="AE43" s="82">
        <v>-2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-0.92156334231805925</v>
      </c>
      <c r="D50" s="69">
        <v>-0.92156334231805925</v>
      </c>
      <c r="E50" s="53"/>
      <c r="F50" s="116" t="s">
        <v>366</v>
      </c>
      <c r="G50" s="38"/>
      <c r="H50" s="81">
        <v>113.468</v>
      </c>
      <c r="I50" s="81">
        <v>56.826000000000001</v>
      </c>
      <c r="J50" s="81">
        <v>56.826000000000001</v>
      </c>
      <c r="K50" s="81">
        <v>185.5</v>
      </c>
      <c r="L50" s="81">
        <v>185.5</v>
      </c>
      <c r="M50" s="81">
        <v>3.4209999999999998</v>
      </c>
      <c r="N50" s="81">
        <v>0.4700000000000002</v>
      </c>
      <c r="O50" s="81">
        <v>2.2249999999999996</v>
      </c>
      <c r="P50" s="81">
        <v>0</v>
      </c>
      <c r="Q50" s="81">
        <v>1.1770000000000005</v>
      </c>
      <c r="R50" s="81">
        <v>1.2760000000000007</v>
      </c>
      <c r="S50" s="81">
        <v>0.43399999999999928</v>
      </c>
      <c r="T50" s="81">
        <v>2.1169999999999991</v>
      </c>
      <c r="U50" s="81">
        <v>0.84200000000000053</v>
      </c>
      <c r="V50" s="81">
        <v>0.96000000000000085</v>
      </c>
      <c r="W50" s="81">
        <v>1.1639999999999997</v>
      </c>
      <c r="X50" s="81">
        <v>0.46400000000000041</v>
      </c>
      <c r="Y50" s="81">
        <v>14.55</v>
      </c>
      <c r="AA50" s="81">
        <v>185.5</v>
      </c>
      <c r="AB50" s="85">
        <v>-170.95</v>
      </c>
      <c r="AC50" s="53"/>
      <c r="AD50" s="81">
        <v>185.5</v>
      </c>
      <c r="AE50" s="85">
        <v>-170.95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1.0000280159130386</v>
      </c>
      <c r="D51" s="69">
        <v>1.0000280159130386</v>
      </c>
      <c r="E51" s="53"/>
      <c r="F51" s="116" t="s">
        <v>367</v>
      </c>
      <c r="G51" s="38"/>
      <c r="H51" s="81">
        <v>93.125</v>
      </c>
      <c r="I51" s="81">
        <v>52.314999999999998</v>
      </c>
      <c r="J51" s="81">
        <v>52.314999999999998</v>
      </c>
      <c r="K51" s="81">
        <v>0</v>
      </c>
      <c r="L51" s="81">
        <v>0</v>
      </c>
      <c r="M51" s="81">
        <v>9.4320000000000004</v>
      </c>
      <c r="N51" s="81">
        <v>3.770999999999999</v>
      </c>
      <c r="O51" s="81">
        <v>1.6480000000000015</v>
      </c>
      <c r="P51" s="81">
        <v>0</v>
      </c>
      <c r="Q51" s="81">
        <v>0</v>
      </c>
      <c r="R51" s="81">
        <v>0.11499999999999844</v>
      </c>
      <c r="S51" s="81">
        <v>10.026000000000002</v>
      </c>
      <c r="T51" s="81">
        <v>6.1809999999999974</v>
      </c>
      <c r="U51" s="81">
        <v>7.7390000000000008</v>
      </c>
      <c r="V51" s="81">
        <v>5.4780000000000015</v>
      </c>
      <c r="W51" s="81">
        <v>17.078000000000003</v>
      </c>
      <c r="X51" s="81">
        <v>9.9200000000000017</v>
      </c>
      <c r="Y51" s="81">
        <v>71.388000000000005</v>
      </c>
      <c r="AA51" s="81">
        <v>0</v>
      </c>
      <c r="AB51" s="85">
        <v>71.39</v>
      </c>
      <c r="AC51" s="53"/>
      <c r="AD51" s="81">
        <v>0</v>
      </c>
      <c r="AE51" s="85">
        <v>71.39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1</v>
      </c>
      <c r="D52" s="69">
        <v>1</v>
      </c>
      <c r="E52" s="53"/>
      <c r="F52" s="116" t="s">
        <v>368</v>
      </c>
      <c r="G52" s="38"/>
      <c r="H52" s="81">
        <v>13.476000000000001</v>
      </c>
      <c r="I52" s="81">
        <v>5.0069999999999997</v>
      </c>
      <c r="J52" s="81">
        <v>5.0069999999999997</v>
      </c>
      <c r="K52" s="81">
        <v>0</v>
      </c>
      <c r="L52" s="81">
        <v>0</v>
      </c>
      <c r="M52" s="81">
        <v>0</v>
      </c>
      <c r="N52" s="81">
        <v>0</v>
      </c>
      <c r="O52" s="81">
        <v>0.88400000000000001</v>
      </c>
      <c r="P52" s="81">
        <v>0</v>
      </c>
      <c r="Q52" s="81">
        <v>1.3250000000000002</v>
      </c>
      <c r="R52" s="81">
        <v>0</v>
      </c>
      <c r="S52" s="81">
        <v>0</v>
      </c>
      <c r="T52" s="81">
        <v>0.121</v>
      </c>
      <c r="U52" s="81">
        <v>0.5</v>
      </c>
      <c r="V52" s="81">
        <v>0</v>
      </c>
      <c r="W52" s="81">
        <v>0</v>
      </c>
      <c r="X52" s="81">
        <v>0</v>
      </c>
      <c r="Y52" s="81">
        <v>2.83</v>
      </c>
      <c r="AA52" s="81">
        <v>0</v>
      </c>
      <c r="AB52" s="82">
        <v>2.83</v>
      </c>
      <c r="AC52" s="53"/>
      <c r="AD52" s="81">
        <v>0</v>
      </c>
      <c r="AE52" s="82">
        <v>2.83</v>
      </c>
    </row>
    <row r="53" spans="1:34" ht="18" customHeight="1" collapsed="1" x14ac:dyDescent="0.2">
      <c r="A53" s="54"/>
      <c r="B53" s="54"/>
      <c r="C53" s="9">
        <v>-0.52145552560646902</v>
      </c>
      <c r="D53" s="9">
        <v>-0.52145552560646902</v>
      </c>
      <c r="F53" s="73" t="s">
        <v>376</v>
      </c>
      <c r="G53" s="38"/>
      <c r="H53" s="83">
        <v>220.06900000000002</v>
      </c>
      <c r="I53" s="83">
        <v>114.148</v>
      </c>
      <c r="J53" s="83">
        <v>114.148</v>
      </c>
      <c r="K53" s="108">
        <v>185.5</v>
      </c>
      <c r="L53" s="108">
        <v>185.5</v>
      </c>
      <c r="M53" s="83">
        <v>12.853</v>
      </c>
      <c r="N53" s="83">
        <v>4.2409999999999997</v>
      </c>
      <c r="O53" s="83">
        <v>4.7570000000000014</v>
      </c>
      <c r="P53" s="83">
        <v>0</v>
      </c>
      <c r="Q53" s="83">
        <v>2.5020000000000007</v>
      </c>
      <c r="R53" s="83">
        <v>1.3909999999999991</v>
      </c>
      <c r="S53" s="83">
        <v>10.46</v>
      </c>
      <c r="T53" s="83">
        <v>8.4189999999999969</v>
      </c>
      <c r="U53" s="83">
        <v>9.0810000000000013</v>
      </c>
      <c r="V53" s="83">
        <v>6.4380000000000024</v>
      </c>
      <c r="W53" s="83">
        <v>18.242000000000004</v>
      </c>
      <c r="X53" s="83">
        <v>10.384000000000002</v>
      </c>
      <c r="Y53" s="83">
        <v>88.768000000000001</v>
      </c>
      <c r="AA53" s="83">
        <v>185.5</v>
      </c>
      <c r="AB53" s="82">
        <v>-96.73</v>
      </c>
      <c r="AC53" s="56"/>
      <c r="AD53" s="83">
        <v>185.5</v>
      </c>
      <c r="AE53" s="82">
        <v>-96.73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-0.5412580485388806</v>
      </c>
      <c r="D55" s="20">
        <v>-0.5412580485388806</v>
      </c>
      <c r="F55" s="148" t="s">
        <v>388</v>
      </c>
      <c r="G55" s="38"/>
      <c r="H55" s="150">
        <v>243.06</v>
      </c>
      <c r="I55" s="150">
        <v>139.035</v>
      </c>
      <c r="J55" s="150">
        <v>139.035</v>
      </c>
      <c r="K55" s="151">
        <v>201.9</v>
      </c>
      <c r="L55" s="151">
        <v>201.9</v>
      </c>
      <c r="M55" s="150">
        <v>14.086</v>
      </c>
      <c r="N55" s="150">
        <v>5.7379999999999995</v>
      </c>
      <c r="O55" s="150">
        <v>5.293000000000001</v>
      </c>
      <c r="P55" s="150">
        <v>0</v>
      </c>
      <c r="Q55" s="150">
        <v>2.5020000000000007</v>
      </c>
      <c r="R55" s="150">
        <v>1.3909999999999991</v>
      </c>
      <c r="S55" s="150">
        <v>10.46</v>
      </c>
      <c r="T55" s="150">
        <v>8.4189999999999969</v>
      </c>
      <c r="U55" s="150">
        <v>9.0810000000000013</v>
      </c>
      <c r="V55" s="150">
        <v>6.4380000000000024</v>
      </c>
      <c r="W55" s="150">
        <v>18.833000000000006</v>
      </c>
      <c r="X55" s="150">
        <v>10.384000000000002</v>
      </c>
      <c r="Y55" s="150">
        <v>92.625</v>
      </c>
      <c r="AA55" s="150">
        <v>201.9</v>
      </c>
      <c r="AB55" s="82">
        <v>-109.28</v>
      </c>
      <c r="AC55" s="56"/>
      <c r="AD55" s="150">
        <v>201.9</v>
      </c>
      <c r="AE55" s="82">
        <v>-109.28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-1</v>
      </c>
      <c r="D57" s="9">
        <v>-1</v>
      </c>
      <c r="F57" s="73" t="s">
        <v>317</v>
      </c>
      <c r="G57" s="38"/>
      <c r="H57" s="83">
        <v>4.2460000000000004</v>
      </c>
      <c r="I57" s="83">
        <v>2.0659999999999998</v>
      </c>
      <c r="J57" s="83">
        <v>2.0659999999999998</v>
      </c>
      <c r="K57" s="108">
        <v>4</v>
      </c>
      <c r="L57" s="108">
        <v>4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4</v>
      </c>
      <c r="AB57" s="82">
        <v>-4</v>
      </c>
      <c r="AD57" s="83">
        <v>4</v>
      </c>
      <c r="AE57" s="82">
        <v>-4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-0.45796863330843918</v>
      </c>
      <c r="D59" s="9">
        <v>-0.45796863330843918</v>
      </c>
      <c r="E59" s="26"/>
      <c r="F59" s="308" t="s">
        <v>389</v>
      </c>
      <c r="G59" s="38"/>
      <c r="H59" s="309">
        <v>550.28800000000001</v>
      </c>
      <c r="I59" s="309">
        <v>506.976</v>
      </c>
      <c r="J59" s="309">
        <v>506.976</v>
      </c>
      <c r="K59" s="130">
        <v>669.5</v>
      </c>
      <c r="L59" s="130">
        <v>669.5</v>
      </c>
      <c r="M59" s="309">
        <v>31.725000000000001</v>
      </c>
      <c r="N59" s="309">
        <v>18.595999999999997</v>
      </c>
      <c r="O59" s="309">
        <v>15.584000000000003</v>
      </c>
      <c r="P59" s="309">
        <v>0</v>
      </c>
      <c r="Q59" s="309">
        <v>32.224000000000004</v>
      </c>
      <c r="R59" s="309">
        <v>23.093999999999994</v>
      </c>
      <c r="S59" s="309">
        <v>68.48299999999999</v>
      </c>
      <c r="T59" s="309">
        <v>8.8300000000000125</v>
      </c>
      <c r="U59" s="309">
        <v>30.907999999999987</v>
      </c>
      <c r="V59" s="309">
        <v>21.25</v>
      </c>
      <c r="W59" s="309">
        <v>53.722000000000008</v>
      </c>
      <c r="X59" s="309">
        <v>58.476999999999975</v>
      </c>
      <c r="Y59" s="309">
        <v>362.89299999999997</v>
      </c>
      <c r="AA59" s="309">
        <v>669.5</v>
      </c>
      <c r="AB59" s="82">
        <v>-306.61</v>
      </c>
      <c r="AD59" s="309">
        <v>669.5</v>
      </c>
      <c r="AE59" s="82">
        <v>-306.61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-0.10857676025482205</v>
      </c>
      <c r="D61" s="9">
        <v>-0.10857676025482205</v>
      </c>
      <c r="F61" s="117" t="s">
        <v>241</v>
      </c>
      <c r="G61" s="38"/>
      <c r="H61" s="296">
        <v>3161.4560000000001</v>
      </c>
      <c r="I61" s="296">
        <v>3158.886</v>
      </c>
      <c r="J61" s="296">
        <v>3158.886</v>
      </c>
      <c r="K61" s="111">
        <v>3172.41</v>
      </c>
      <c r="L61" s="111">
        <v>3172.41</v>
      </c>
      <c r="M61" s="296">
        <v>241.26300000000001</v>
      </c>
      <c r="N61" s="296">
        <v>221.36099999999999</v>
      </c>
      <c r="O61" s="296">
        <v>237.61799999999999</v>
      </c>
      <c r="P61" s="296">
        <v>209.83799999999997</v>
      </c>
      <c r="Q61" s="296">
        <v>242.1230000000001</v>
      </c>
      <c r="R61" s="296">
        <v>231.09399999999999</v>
      </c>
      <c r="S61" s="296">
        <v>278.88600000000002</v>
      </c>
      <c r="T61" s="296">
        <v>201.06199999999998</v>
      </c>
      <c r="U61" s="296">
        <v>223.19299999999984</v>
      </c>
      <c r="V61" s="296">
        <v>222.61600000000021</v>
      </c>
      <c r="W61" s="296">
        <v>258.41499999999974</v>
      </c>
      <c r="X61" s="296">
        <v>260.4920000000003</v>
      </c>
      <c r="Y61" s="296">
        <v>2827.9610000000002</v>
      </c>
      <c r="AA61" s="296">
        <v>3172.41</v>
      </c>
      <c r="AB61" s="82">
        <v>-344.45</v>
      </c>
      <c r="AD61" s="296">
        <v>3172.41</v>
      </c>
      <c r="AE61" s="82">
        <v>-344.45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-6.3872222222222224</v>
      </c>
      <c r="D63" s="9">
        <v>-6.3872222222222224</v>
      </c>
      <c r="E63" s="26"/>
      <c r="F63" s="126" t="s">
        <v>29</v>
      </c>
      <c r="G63" s="38"/>
      <c r="H63" s="87">
        <v>-9.8800000000000008</v>
      </c>
      <c r="I63" s="87">
        <v>9.02</v>
      </c>
      <c r="J63" s="87">
        <v>9.02</v>
      </c>
      <c r="K63" s="87">
        <v>-18</v>
      </c>
      <c r="L63" s="87">
        <v>-18</v>
      </c>
      <c r="M63" s="87">
        <v>0</v>
      </c>
      <c r="N63" s="87">
        <v>-179.994</v>
      </c>
      <c r="O63" s="87">
        <v>-101.499</v>
      </c>
      <c r="P63" s="87">
        <v>-120.51900000000001</v>
      </c>
      <c r="Q63" s="87">
        <v>-84.425999999999988</v>
      </c>
      <c r="R63" s="87">
        <v>9.1270000000000095</v>
      </c>
      <c r="S63" s="87">
        <v>-24.406000000000006</v>
      </c>
      <c r="T63" s="87">
        <v>-44.927999999999997</v>
      </c>
      <c r="U63" s="87">
        <v>62.178999999999974</v>
      </c>
      <c r="V63" s="87">
        <v>73.793999999999983</v>
      </c>
      <c r="W63" s="87">
        <v>16.999000000000024</v>
      </c>
      <c r="X63" s="87">
        <v>260.70400000000001</v>
      </c>
      <c r="Y63" s="87">
        <v>-132.96899999999999</v>
      </c>
      <c r="AA63" s="87">
        <v>-18</v>
      </c>
      <c r="AB63" s="82">
        <v>-114.97</v>
      </c>
      <c r="AD63" s="87">
        <v>-18</v>
      </c>
      <c r="AE63" s="82">
        <v>-114.97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-0.37312499999999998</v>
      </c>
      <c r="D64" s="9">
        <v>-0.37312499999999998</v>
      </c>
      <c r="E64" s="26"/>
      <c r="F64" s="60" t="s">
        <v>128</v>
      </c>
      <c r="G64" s="38"/>
      <c r="H64" s="88">
        <v>-35.682000000000002</v>
      </c>
      <c r="I64" s="88">
        <v>32.524999999999999</v>
      </c>
      <c r="J64" s="88">
        <v>32.524999999999999</v>
      </c>
      <c r="K64" s="88">
        <v>-32</v>
      </c>
      <c r="L64" s="88">
        <v>-32</v>
      </c>
      <c r="M64" s="88">
        <v>0</v>
      </c>
      <c r="N64" s="88">
        <v>-29.756</v>
      </c>
      <c r="O64" s="88">
        <v>4.5139999999999993</v>
      </c>
      <c r="P64" s="88">
        <v>0</v>
      </c>
      <c r="Q64" s="88">
        <v>0</v>
      </c>
      <c r="R64" s="88">
        <v>-2.4139999999999979</v>
      </c>
      <c r="S64" s="88">
        <v>-22.131</v>
      </c>
      <c r="T64" s="88">
        <v>-8.7550000000000026</v>
      </c>
      <c r="U64" s="88">
        <v>1.7360000000000042</v>
      </c>
      <c r="V64" s="88">
        <v>-14.730000000000004</v>
      </c>
      <c r="W64" s="88">
        <v>10.215000000000003</v>
      </c>
      <c r="X64" s="88">
        <v>17.378</v>
      </c>
      <c r="Y64" s="88">
        <v>-43.942999999999998</v>
      </c>
      <c r="Z64" s="56"/>
      <c r="AA64" s="88">
        <v>-32</v>
      </c>
      <c r="AB64" s="82">
        <v>-11.94</v>
      </c>
      <c r="AC64" s="56"/>
      <c r="AD64" s="88">
        <v>-32</v>
      </c>
      <c r="AE64" s="82">
        <v>-11.94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-19.198</v>
      </c>
      <c r="D65" s="9">
        <v>-19.198</v>
      </c>
      <c r="E65" s="26"/>
      <c r="F65" s="60" t="s">
        <v>129</v>
      </c>
      <c r="G65" s="38"/>
      <c r="H65" s="88">
        <v>-95.995000000000005</v>
      </c>
      <c r="I65" s="88">
        <v>-179.369</v>
      </c>
      <c r="J65" s="88">
        <v>-179.369</v>
      </c>
      <c r="K65" s="88">
        <v>-5</v>
      </c>
      <c r="L65" s="88">
        <v>-5</v>
      </c>
      <c r="M65" s="88">
        <v>0</v>
      </c>
      <c r="N65" s="88">
        <v>-2.58</v>
      </c>
      <c r="O65" s="88">
        <v>-4.0720000000000001</v>
      </c>
      <c r="P65" s="88">
        <v>0</v>
      </c>
      <c r="Q65" s="88">
        <v>0</v>
      </c>
      <c r="R65" s="88">
        <v>0</v>
      </c>
      <c r="S65" s="88">
        <v>-2.7269999999999994</v>
      </c>
      <c r="T65" s="88">
        <v>-1.9359999999999999</v>
      </c>
      <c r="U65" s="88">
        <v>-42.005000000000003</v>
      </c>
      <c r="V65" s="88">
        <v>0</v>
      </c>
      <c r="W65" s="88">
        <v>-10.999999999999993</v>
      </c>
      <c r="X65" s="88">
        <v>-36.672000000000011</v>
      </c>
      <c r="Y65" s="88">
        <v>-100.992</v>
      </c>
      <c r="Z65" s="56"/>
      <c r="AA65" s="88">
        <v>-5</v>
      </c>
      <c r="AB65" s="82">
        <v>-95.99</v>
      </c>
      <c r="AC65" s="56"/>
      <c r="AD65" s="88">
        <v>-5</v>
      </c>
      <c r="AE65" s="82">
        <v>-95.99</v>
      </c>
    </row>
    <row r="66" spans="1:31" s="58" customFormat="1" ht="18" customHeight="1" collapsed="1" x14ac:dyDescent="0.2">
      <c r="A66" s="57"/>
      <c r="B66" s="57"/>
      <c r="C66" s="9">
        <v>-2.917297297297297</v>
      </c>
      <c r="D66" s="9">
        <v>-2.917297297297297</v>
      </c>
      <c r="E66" s="26"/>
      <c r="F66" s="126" t="s">
        <v>0</v>
      </c>
      <c r="G66" s="38"/>
      <c r="H66" s="87">
        <v>-131.67700000000002</v>
      </c>
      <c r="I66" s="87">
        <v>-146.84399999999999</v>
      </c>
      <c r="J66" s="87">
        <v>-146.84399999999999</v>
      </c>
      <c r="K66" s="87">
        <v>-37</v>
      </c>
      <c r="L66" s="87">
        <v>-37</v>
      </c>
      <c r="M66" s="87">
        <v>0</v>
      </c>
      <c r="N66" s="87">
        <v>-32.335999999999999</v>
      </c>
      <c r="O66" s="87">
        <v>0.44199999999999928</v>
      </c>
      <c r="P66" s="87">
        <v>0</v>
      </c>
      <c r="Q66" s="87">
        <v>0</v>
      </c>
      <c r="R66" s="87">
        <v>-2.4139999999999979</v>
      </c>
      <c r="S66" s="87">
        <v>-24.858000000000001</v>
      </c>
      <c r="T66" s="87">
        <v>-10.691000000000003</v>
      </c>
      <c r="U66" s="87">
        <v>-40.268999999999998</v>
      </c>
      <c r="V66" s="87">
        <v>-14.730000000000004</v>
      </c>
      <c r="W66" s="87">
        <v>-0.78499999999998948</v>
      </c>
      <c r="X66" s="87">
        <v>-19.294000000000011</v>
      </c>
      <c r="Y66" s="87">
        <v>-144.935</v>
      </c>
      <c r="AA66" s="87">
        <v>-37</v>
      </c>
      <c r="AB66" s="82">
        <v>-107.94</v>
      </c>
      <c r="AD66" s="87">
        <v>-37</v>
      </c>
      <c r="AE66" s="82">
        <v>-107.94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</v>
      </c>
      <c r="D67" s="9">
        <v>1</v>
      </c>
      <c r="E67" s="26"/>
      <c r="F67" s="60" t="s">
        <v>139</v>
      </c>
      <c r="G67" s="38"/>
      <c r="H67" s="88">
        <v>6.9969999999999999</v>
      </c>
      <c r="I67" s="88">
        <v>7.665</v>
      </c>
      <c r="J67" s="88">
        <v>7.665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0.24</v>
      </c>
      <c r="V67" s="88">
        <v>8.0000000000000016E-2</v>
      </c>
      <c r="W67" s="88">
        <v>0.72</v>
      </c>
      <c r="X67" s="88">
        <v>8.0000000000000071E-2</v>
      </c>
      <c r="Y67" s="88">
        <v>1.1200000000000001</v>
      </c>
      <c r="Z67" s="56"/>
      <c r="AA67" s="88">
        <v>0</v>
      </c>
      <c r="AB67" s="82">
        <v>1.1200000000000001</v>
      </c>
      <c r="AC67" s="56"/>
      <c r="AD67" s="88">
        <v>0</v>
      </c>
      <c r="AE67" s="82">
        <v>1.1200000000000001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1</v>
      </c>
      <c r="D71" s="9">
        <v>1</v>
      </c>
      <c r="E71" s="26"/>
      <c r="F71" s="127" t="s">
        <v>279</v>
      </c>
      <c r="G71" s="38"/>
      <c r="H71" s="89">
        <v>6.9969999999999999</v>
      </c>
      <c r="I71" s="89">
        <v>7.665</v>
      </c>
      <c r="J71" s="89">
        <v>7.665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0.24</v>
      </c>
      <c r="V71" s="89">
        <v>8.0000000000000016E-2</v>
      </c>
      <c r="W71" s="89">
        <v>0.72</v>
      </c>
      <c r="X71" s="89">
        <v>8.0000000000000071E-2</v>
      </c>
      <c r="Y71" s="89">
        <v>1.1200000000000001</v>
      </c>
      <c r="AA71" s="89">
        <v>0</v>
      </c>
      <c r="AB71" s="82">
        <v>1.1200000000000001</v>
      </c>
      <c r="AD71" s="89">
        <v>0</v>
      </c>
      <c r="AE71" s="82">
        <v>1.1200000000000001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3026.8959999999997</v>
      </c>
      <c r="I73" s="309">
        <v>3028.7269999999999</v>
      </c>
      <c r="J73" s="309">
        <v>3028.7269999999999</v>
      </c>
      <c r="K73" s="130">
        <v>3117.41</v>
      </c>
      <c r="L73" s="130">
        <v>3117.41</v>
      </c>
      <c r="M73" s="309">
        <v>241.26300000000001</v>
      </c>
      <c r="N73" s="309">
        <v>9.0309999999999917</v>
      </c>
      <c r="O73" s="309">
        <v>136.56100000000001</v>
      </c>
      <c r="P73" s="309">
        <v>89.31899999999996</v>
      </c>
      <c r="Q73" s="309">
        <v>157.69700000000012</v>
      </c>
      <c r="R73" s="309">
        <v>237.80700000000002</v>
      </c>
      <c r="S73" s="309">
        <v>229.62200000000001</v>
      </c>
      <c r="T73" s="309">
        <v>145.44299999999998</v>
      </c>
      <c r="U73" s="309">
        <v>245.34299999999985</v>
      </c>
      <c r="V73" s="309">
        <v>281.76000000000016</v>
      </c>
      <c r="W73" s="309">
        <v>275.34899999999982</v>
      </c>
      <c r="X73" s="309">
        <v>501.98200000000037</v>
      </c>
      <c r="Y73" s="309">
        <v>2551.1770000000001</v>
      </c>
      <c r="Z73" s="25"/>
      <c r="AA73" s="309">
        <v>3117.41</v>
      </c>
      <c r="AB73" s="82">
        <v>-566.23</v>
      </c>
      <c r="AC73" s="25"/>
      <c r="AD73" s="309">
        <v>3117.41</v>
      </c>
      <c r="AE73" s="82">
        <v>-566.23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-0.16596920452227451</v>
      </c>
      <c r="D75" s="9">
        <v>-0.16596920452227451</v>
      </c>
      <c r="F75" s="128" t="s">
        <v>390</v>
      </c>
      <c r="G75" s="38"/>
      <c r="H75" s="83">
        <v>-516.98900000000003</v>
      </c>
      <c r="I75" s="83">
        <v>-512.81100000000004</v>
      </c>
      <c r="J75" s="83">
        <v>-512.81100000000004</v>
      </c>
      <c r="K75" s="108">
        <v>-485.33100000000002</v>
      </c>
      <c r="L75" s="108">
        <v>-485.33100000000002</v>
      </c>
      <c r="M75" s="83">
        <v>-26.72</v>
      </c>
      <c r="N75" s="83">
        <v>-21.960999999999999</v>
      </c>
      <c r="O75" s="83">
        <v>-7.9510000000000005</v>
      </c>
      <c r="P75" s="83">
        <v>-12.937000000000005</v>
      </c>
      <c r="Q75" s="83">
        <v>-30.349999999999994</v>
      </c>
      <c r="R75" s="83">
        <v>-24.582999999999998</v>
      </c>
      <c r="S75" s="83">
        <v>-30.335999999999999</v>
      </c>
      <c r="T75" s="83">
        <v>-41.555000000000007</v>
      </c>
      <c r="U75" s="83">
        <v>-97.695000000000022</v>
      </c>
      <c r="V75" s="83">
        <v>-23.433999999999969</v>
      </c>
      <c r="W75" s="83">
        <v>-135.24599999999998</v>
      </c>
      <c r="X75" s="83">
        <v>-113.11399999999998</v>
      </c>
      <c r="Y75" s="83">
        <v>-565.88199999999995</v>
      </c>
      <c r="AA75" s="83">
        <v>-485.33099999999996</v>
      </c>
      <c r="AB75" s="82">
        <v>-80.55</v>
      </c>
      <c r="AD75" s="83">
        <v>-485.33099999999996</v>
      </c>
      <c r="AE75" s="82">
        <v>-80.55</v>
      </c>
    </row>
    <row r="76" spans="1:31" ht="18" customHeight="1" x14ac:dyDescent="0.2">
      <c r="A76" s="52" t="s">
        <v>49</v>
      </c>
      <c r="B76" s="52" t="s">
        <v>22</v>
      </c>
      <c r="C76" s="9">
        <v>6.9444444444444447E-4</v>
      </c>
      <c r="D76" s="9">
        <v>6.9444444444444447E-4</v>
      </c>
      <c r="F76" s="128" t="s">
        <v>214</v>
      </c>
      <c r="H76" s="83">
        <v>0</v>
      </c>
      <c r="I76" s="83">
        <v>23.864000000000001</v>
      </c>
      <c r="J76" s="83">
        <v>23.864000000000001</v>
      </c>
      <c r="K76" s="108">
        <v>-14.4</v>
      </c>
      <c r="L76" s="108">
        <v>-14.4</v>
      </c>
      <c r="M76" s="83">
        <v>-1.1990000000000001</v>
      </c>
      <c r="N76" s="83">
        <v>-1.1990000000000001</v>
      </c>
      <c r="O76" s="83">
        <v>-1.1989999999999998</v>
      </c>
      <c r="P76" s="83">
        <v>-1.198</v>
      </c>
      <c r="Q76" s="83">
        <v>-1.1029999999999998</v>
      </c>
      <c r="R76" s="83">
        <v>-1.1990000000000007</v>
      </c>
      <c r="S76" s="83">
        <v>-1.198999999999999</v>
      </c>
      <c r="T76" s="83">
        <v>-1.1989999999999998</v>
      </c>
      <c r="U76" s="83">
        <v>-1.1980000000000004</v>
      </c>
      <c r="V76" s="83">
        <v>-1.1989999999999998</v>
      </c>
      <c r="W76" s="83">
        <v>-1.1989999999999998</v>
      </c>
      <c r="X76" s="83">
        <v>-1.2949999999999999</v>
      </c>
      <c r="Y76" s="83">
        <v>-14.385999999999999</v>
      </c>
      <c r="AA76" s="83">
        <v>-14.4</v>
      </c>
      <c r="AB76" s="82">
        <v>0.01</v>
      </c>
      <c r="AD76" s="83">
        <v>-14.4</v>
      </c>
      <c r="AE76" s="82">
        <v>0.01</v>
      </c>
    </row>
    <row r="77" spans="1:31" ht="18" customHeight="1" collapsed="1" x14ac:dyDescent="0.2">
      <c r="A77" s="57"/>
      <c r="B77" s="57"/>
      <c r="C77" s="9">
        <v>-0.16116670768873656</v>
      </c>
      <c r="D77" s="9">
        <v>-0.16116670768873656</v>
      </c>
      <c r="F77" s="308" t="s">
        <v>48</v>
      </c>
      <c r="H77" s="309">
        <v>-516.98900000000003</v>
      </c>
      <c r="I77" s="309">
        <v>-488.94700000000006</v>
      </c>
      <c r="J77" s="309">
        <v>-488.94700000000006</v>
      </c>
      <c r="K77" s="130">
        <v>-499.73099999999999</v>
      </c>
      <c r="L77" s="130">
        <v>-499.73099999999999</v>
      </c>
      <c r="M77" s="309">
        <v>-27.919</v>
      </c>
      <c r="N77" s="309">
        <v>-23.16</v>
      </c>
      <c r="O77" s="309">
        <v>-9.15</v>
      </c>
      <c r="P77" s="309">
        <v>-14.135000000000005</v>
      </c>
      <c r="Q77" s="309">
        <v>-31.452999999999996</v>
      </c>
      <c r="R77" s="309">
        <v>-25.782</v>
      </c>
      <c r="S77" s="309">
        <v>-31.534999999999997</v>
      </c>
      <c r="T77" s="309">
        <v>-42.754000000000005</v>
      </c>
      <c r="U77" s="309">
        <v>-98.893000000000029</v>
      </c>
      <c r="V77" s="309">
        <v>-24.632999999999967</v>
      </c>
      <c r="W77" s="309">
        <v>-136.44499999999999</v>
      </c>
      <c r="X77" s="309">
        <v>-114.40899999999998</v>
      </c>
      <c r="Y77" s="309">
        <v>-580.26799999999992</v>
      </c>
      <c r="AA77" s="309">
        <v>-499.73099999999999</v>
      </c>
      <c r="AB77" s="82">
        <v>-80.540000000000006</v>
      </c>
      <c r="AD77" s="309">
        <v>-499.73099999999999</v>
      </c>
      <c r="AE77" s="82">
        <v>-80.540000000000006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0.19799147354746996</v>
      </c>
      <c r="I78" s="78">
        <v>0.18437541243858205</v>
      </c>
      <c r="J78" s="78">
        <v>0.18437541243858205</v>
      </c>
      <c r="K78" s="131">
        <v>0.1996599957649296</v>
      </c>
      <c r="L78" s="131">
        <v>0.1996599957649296</v>
      </c>
      <c r="M78" s="78">
        <v>0.1332407486947475</v>
      </c>
      <c r="N78" s="78">
        <v>0.11422089611126179</v>
      </c>
      <c r="O78" s="78">
        <v>4.1209904789356586E-2</v>
      </c>
      <c r="P78" s="78">
        <v>6.7361488386278964E-2</v>
      </c>
      <c r="Q78" s="78">
        <v>0.14984826035378918</v>
      </c>
      <c r="R78" s="78">
        <v>0.12395192307692306</v>
      </c>
      <c r="S78" s="78">
        <v>0.14987904164864568</v>
      </c>
      <c r="T78" s="78">
        <v>0.22240833992259365</v>
      </c>
      <c r="U78" s="78">
        <v>0.51430428790597249</v>
      </c>
      <c r="V78" s="78">
        <v>0.12232948958612662</v>
      </c>
      <c r="W78" s="78">
        <v>0.66658361546315725</v>
      </c>
      <c r="X78" s="78">
        <v>0.56633913323268026</v>
      </c>
      <c r="Y78" s="78">
        <v>0.23539634606428705</v>
      </c>
      <c r="AA78" s="78">
        <v>0.19965999576492963</v>
      </c>
      <c r="AB78" s="79"/>
      <c r="AD78" s="78">
        <v>0.19965999576492963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0.80363393522536275</v>
      </c>
      <c r="D82" s="9">
        <v>0.80363393522536275</v>
      </c>
      <c r="F82" s="128" t="s">
        <v>215</v>
      </c>
      <c r="H82" s="83">
        <v>-218.55099999999999</v>
      </c>
      <c r="I82" s="83">
        <v>-192.85300000000001</v>
      </c>
      <c r="J82" s="83">
        <v>-192.85300000000001</v>
      </c>
      <c r="K82" s="108">
        <v>-309.96699999999998</v>
      </c>
      <c r="L82" s="108">
        <v>-309.96699999999998</v>
      </c>
      <c r="M82" s="83">
        <v>-17.780999999999999</v>
      </c>
      <c r="N82" s="83">
        <v>-22.225999999999999</v>
      </c>
      <c r="O82" s="83">
        <v>-0.78600000000000136</v>
      </c>
      <c r="P82" s="83">
        <v>0</v>
      </c>
      <c r="Q82" s="83">
        <v>-7.9999999999998295E-2</v>
      </c>
      <c r="R82" s="83">
        <v>-0.12600000000000477</v>
      </c>
      <c r="S82" s="83">
        <v>-1.0549999999999997</v>
      </c>
      <c r="T82" s="83">
        <v>-3.0000000000001137E-2</v>
      </c>
      <c r="U82" s="83">
        <v>-3.7999999999996703E-2</v>
      </c>
      <c r="V82" s="83">
        <v>0</v>
      </c>
      <c r="W82" s="83">
        <v>-7.3620000000000019</v>
      </c>
      <c r="X82" s="83">
        <v>-11.382999999999996</v>
      </c>
      <c r="Y82" s="83">
        <v>-60.866999999999997</v>
      </c>
      <c r="AA82" s="83">
        <v>-309.96699999999998</v>
      </c>
      <c r="AB82" s="82">
        <v>249.1</v>
      </c>
      <c r="AD82" s="83">
        <v>-309.96699999999998</v>
      </c>
      <c r="AE82" s="82">
        <v>249.1</v>
      </c>
    </row>
    <row r="83" spans="1:31" ht="18" customHeight="1" collapsed="1" x14ac:dyDescent="0.2">
      <c r="A83" s="57"/>
      <c r="B83" s="57"/>
      <c r="C83" s="9">
        <v>0.80363393522536275</v>
      </c>
      <c r="D83" s="9">
        <v>0.80363393522536275</v>
      </c>
      <c r="F83" s="308" t="s">
        <v>319</v>
      </c>
      <c r="H83" s="309">
        <v>-218.55099999999999</v>
      </c>
      <c r="I83" s="309">
        <v>-192.85300000000001</v>
      </c>
      <c r="J83" s="309">
        <v>-192.85300000000001</v>
      </c>
      <c r="K83" s="130">
        <v>-309.96699999999998</v>
      </c>
      <c r="L83" s="130">
        <v>-309.96699999999998</v>
      </c>
      <c r="M83" s="309">
        <v>-17.780999999999999</v>
      </c>
      <c r="N83" s="309">
        <v>-22.225999999999999</v>
      </c>
      <c r="O83" s="309">
        <v>-0.78600000000000136</v>
      </c>
      <c r="P83" s="309">
        <v>0</v>
      </c>
      <c r="Q83" s="309">
        <v>-7.9999999999998295E-2</v>
      </c>
      <c r="R83" s="309">
        <v>-0.12600000000000477</v>
      </c>
      <c r="S83" s="309">
        <v>-1.0549999999999997</v>
      </c>
      <c r="T83" s="309">
        <v>-3.0000000000001137E-2</v>
      </c>
      <c r="U83" s="309">
        <v>-3.7999999999996703E-2</v>
      </c>
      <c r="V83" s="309">
        <v>0</v>
      </c>
      <c r="W83" s="309">
        <v>-7.3620000000000019</v>
      </c>
      <c r="X83" s="309">
        <v>-11.382999999999996</v>
      </c>
      <c r="Y83" s="309">
        <v>-60.866999999999997</v>
      </c>
      <c r="AA83" s="309">
        <v>-309.96699999999998</v>
      </c>
      <c r="AB83" s="82">
        <v>249.1</v>
      </c>
      <c r="AD83" s="309">
        <v>-309.96699999999998</v>
      </c>
      <c r="AE83" s="82">
        <v>249.1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0.39715748844241555</v>
      </c>
      <c r="I84" s="78">
        <v>0.38039867764943508</v>
      </c>
      <c r="J84" s="78">
        <v>0.38039867764943508</v>
      </c>
      <c r="K84" s="131">
        <v>0.46298282300224047</v>
      </c>
      <c r="L84" s="131">
        <v>0.46298282300224047</v>
      </c>
      <c r="M84" s="78">
        <v>0.56047281323877063</v>
      </c>
      <c r="N84" s="78">
        <v>1.1952032695203272</v>
      </c>
      <c r="O84" s="78">
        <v>5.0436344969199257E-2</v>
      </c>
      <c r="P84" s="78">
        <v>0</v>
      </c>
      <c r="Q84" s="78">
        <v>2.4826216484607213E-3</v>
      </c>
      <c r="R84" s="78">
        <v>5.4559625876853214E-3</v>
      </c>
      <c r="S84" s="78">
        <v>1.5405283062949927E-2</v>
      </c>
      <c r="T84" s="78">
        <v>3.3975084937713585E-3</v>
      </c>
      <c r="U84" s="78">
        <v>1.2294551572407377E-3</v>
      </c>
      <c r="V84" s="78">
        <v>0</v>
      </c>
      <c r="W84" s="78">
        <v>0.13703882952980159</v>
      </c>
      <c r="X84" s="78">
        <v>0.19465772867965184</v>
      </c>
      <c r="Y84" s="78">
        <v>0.16772712617768876</v>
      </c>
      <c r="AA84" s="78">
        <v>0.46298282300224047</v>
      </c>
      <c r="AB84" s="79"/>
      <c r="AD84" s="78">
        <v>0.46298282300224047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-25.225000000000001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1</v>
      </c>
      <c r="D87" s="9">
        <v>1</v>
      </c>
      <c r="F87" s="60" t="s">
        <v>54</v>
      </c>
      <c r="H87" s="88">
        <v>18.827000000000002</v>
      </c>
      <c r="I87" s="88">
        <v>3.2629999999999999</v>
      </c>
      <c r="J87" s="88">
        <v>3.2629999999999999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-50</v>
      </c>
      <c r="S87" s="88">
        <v>-21.129000000000005</v>
      </c>
      <c r="T87" s="88">
        <v>-8.8709999999999951</v>
      </c>
      <c r="U87" s="88">
        <v>20</v>
      </c>
      <c r="V87" s="88">
        <v>-20</v>
      </c>
      <c r="W87" s="88">
        <v>105</v>
      </c>
      <c r="X87" s="88">
        <v>40</v>
      </c>
      <c r="Y87" s="88">
        <v>65</v>
      </c>
      <c r="AA87" s="88">
        <v>0</v>
      </c>
      <c r="AB87" s="87">
        <v>65</v>
      </c>
      <c r="AD87" s="88">
        <v>0</v>
      </c>
      <c r="AE87" s="87">
        <v>65</v>
      </c>
    </row>
    <row r="88" spans="1:31" ht="18" hidden="1" customHeight="1" outlineLevel="1" x14ac:dyDescent="0.2">
      <c r="A88" s="57"/>
      <c r="B88" s="57"/>
      <c r="C88" s="9">
        <v>1</v>
      </c>
      <c r="D88" s="9">
        <v>1</v>
      </c>
      <c r="F88" s="128" t="s">
        <v>55</v>
      </c>
      <c r="H88" s="83">
        <v>-6.3979999999999997</v>
      </c>
      <c r="I88" s="83">
        <v>3.2629999999999999</v>
      </c>
      <c r="J88" s="83">
        <v>3.2629999999999999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-50</v>
      </c>
      <c r="S88" s="83">
        <v>-21.129000000000005</v>
      </c>
      <c r="T88" s="83">
        <v>-8.8709999999999951</v>
      </c>
      <c r="U88" s="83">
        <v>20</v>
      </c>
      <c r="V88" s="83">
        <v>-20</v>
      </c>
      <c r="W88" s="83">
        <v>105</v>
      </c>
      <c r="X88" s="83">
        <v>40</v>
      </c>
      <c r="Y88" s="83">
        <v>65</v>
      </c>
      <c r="AA88" s="83">
        <v>0</v>
      </c>
      <c r="AB88" s="82">
        <v>65</v>
      </c>
      <c r="AD88" s="83">
        <v>0</v>
      </c>
      <c r="AE88" s="82">
        <v>65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-1.001526717557252</v>
      </c>
      <c r="D89" s="9">
        <v>-1.001526717557252</v>
      </c>
      <c r="F89" s="128" t="s">
        <v>59</v>
      </c>
      <c r="H89" s="83">
        <v>-7.9169999999999998</v>
      </c>
      <c r="I89" s="83">
        <v>-4.83</v>
      </c>
      <c r="J89" s="83">
        <v>-4.83</v>
      </c>
      <c r="K89" s="108">
        <v>0</v>
      </c>
      <c r="L89" s="108">
        <v>0</v>
      </c>
      <c r="M89" s="83">
        <v>8.0000000000000002E-3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-1.609</v>
      </c>
      <c r="W89" s="83">
        <v>0</v>
      </c>
      <c r="X89" s="83">
        <v>-1.6739999999999999</v>
      </c>
      <c r="Y89" s="83">
        <v>-3.2749999999999999</v>
      </c>
      <c r="AA89" s="83">
        <v>0</v>
      </c>
      <c r="AB89" s="82">
        <v>-3.28</v>
      </c>
      <c r="AD89" s="83">
        <v>0</v>
      </c>
      <c r="AE89" s="82">
        <v>-3.28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</v>
      </c>
      <c r="D91" s="9">
        <v>-1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-0.06</v>
      </c>
      <c r="R91" s="83">
        <v>-0.38200000000000001</v>
      </c>
      <c r="S91" s="83">
        <v>-0.26599999999999996</v>
      </c>
      <c r="T91" s="83">
        <v>-0.16700000000000004</v>
      </c>
      <c r="U91" s="83">
        <v>-0.29499999999999993</v>
      </c>
      <c r="V91" s="83">
        <v>-1.4000000000000012E-2</v>
      </c>
      <c r="W91" s="83">
        <v>-0.16600000000000015</v>
      </c>
      <c r="X91" s="83">
        <v>-4.9999999999999822E-2</v>
      </c>
      <c r="Y91" s="83">
        <v>-1.4</v>
      </c>
      <c r="AA91" s="83">
        <v>0</v>
      </c>
      <c r="AB91" s="82">
        <v>-1.4</v>
      </c>
      <c r="AD91" s="83">
        <v>0</v>
      </c>
      <c r="AE91" s="82">
        <v>-1.4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0.29499999999999998</v>
      </c>
      <c r="J92" s="83">
        <v>0.29499999999999998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0.98484848484848486</v>
      </c>
      <c r="D93" s="9">
        <v>0.98484848484848486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0.13200000000000001</v>
      </c>
      <c r="W93" s="88">
        <v>0</v>
      </c>
      <c r="X93" s="88">
        <v>0</v>
      </c>
      <c r="Y93" s="88">
        <v>0.13200000000000001</v>
      </c>
      <c r="AA93" s="88">
        <v>0</v>
      </c>
      <c r="AB93" s="82">
        <v>0.13</v>
      </c>
      <c r="AD93" s="88">
        <v>0</v>
      </c>
      <c r="AE93" s="82">
        <v>0.13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-1.0000410189097162</v>
      </c>
      <c r="D95" s="9">
        <v>-1.0000410189097162</v>
      </c>
      <c r="F95" s="128" t="s">
        <v>65</v>
      </c>
      <c r="H95" s="83">
        <v>2.0199999999999836</v>
      </c>
      <c r="I95" s="83">
        <v>-31.862999999999879</v>
      </c>
      <c r="J95" s="83">
        <v>-31.862999999999879</v>
      </c>
      <c r="K95" s="108">
        <v>0</v>
      </c>
      <c r="L95" s="108">
        <v>0</v>
      </c>
      <c r="M95" s="83">
        <v>0.36899999999999888</v>
      </c>
      <c r="N95" s="83">
        <v>-1.352999999999998</v>
      </c>
      <c r="O95" s="83">
        <v>-0.82799999999999407</v>
      </c>
      <c r="P95" s="83">
        <v>-1.4860000000000042</v>
      </c>
      <c r="Q95" s="83">
        <v>-4.0150000000000103</v>
      </c>
      <c r="R95" s="83">
        <v>1.5089999999999955</v>
      </c>
      <c r="S95" s="83">
        <v>-5.3870000000000129</v>
      </c>
      <c r="T95" s="83">
        <v>-37.529999999999973</v>
      </c>
      <c r="U95" s="83">
        <v>-11.005999999999945</v>
      </c>
      <c r="V95" s="83">
        <v>-1.3690000000000897</v>
      </c>
      <c r="W95" s="83">
        <v>-37.375999999999948</v>
      </c>
      <c r="X95" s="83">
        <v>0.95599999999991381</v>
      </c>
      <c r="Y95" s="83">
        <v>-97.516000000000105</v>
      </c>
      <c r="AA95" s="83">
        <v>0</v>
      </c>
      <c r="AB95" s="82">
        <v>-97.52</v>
      </c>
      <c r="AD95" s="83">
        <v>0</v>
      </c>
      <c r="AE95" s="82">
        <v>-97.52</v>
      </c>
    </row>
    <row r="96" spans="1:31" ht="18" customHeight="1" collapsed="1" x14ac:dyDescent="0.2">
      <c r="A96" s="57"/>
      <c r="B96" s="57"/>
      <c r="C96" s="9">
        <v>-0.999973111774351</v>
      </c>
      <c r="D96" s="9">
        <v>-0.999973111774351</v>
      </c>
      <c r="F96" s="308" t="s">
        <v>33</v>
      </c>
      <c r="H96" s="309">
        <v>-12.295000000000016</v>
      </c>
      <c r="I96" s="309">
        <v>-33.134999999999877</v>
      </c>
      <c r="J96" s="309">
        <v>-33.134999999999877</v>
      </c>
      <c r="K96" s="130">
        <v>0</v>
      </c>
      <c r="L96" s="130">
        <v>0</v>
      </c>
      <c r="M96" s="309">
        <v>0.37699999999999889</v>
      </c>
      <c r="N96" s="309">
        <v>-1.352999999999998</v>
      </c>
      <c r="O96" s="309">
        <v>-0.82799999999999407</v>
      </c>
      <c r="P96" s="309">
        <v>-1.4860000000000042</v>
      </c>
      <c r="Q96" s="309">
        <v>-4.0750000000000099</v>
      </c>
      <c r="R96" s="309">
        <v>-48.873000000000005</v>
      </c>
      <c r="S96" s="309">
        <v>-26.782000000000018</v>
      </c>
      <c r="T96" s="309">
        <v>-46.567999999999969</v>
      </c>
      <c r="U96" s="309">
        <v>8.6990000000000549</v>
      </c>
      <c r="V96" s="309">
        <v>-22.99200000000009</v>
      </c>
      <c r="W96" s="309">
        <v>67.458000000000055</v>
      </c>
      <c r="X96" s="309">
        <v>39.231999999999914</v>
      </c>
      <c r="Y96" s="309">
        <v>-37.191000000000109</v>
      </c>
      <c r="AA96" s="309">
        <v>0</v>
      </c>
      <c r="AB96" s="82">
        <v>-37.19</v>
      </c>
      <c r="AD96" s="309">
        <v>0</v>
      </c>
      <c r="AE96" s="82">
        <v>-37.19</v>
      </c>
    </row>
    <row r="97" spans="1:33" ht="18" customHeight="1" x14ac:dyDescent="0.2">
      <c r="A97" s="52" t="s">
        <v>21</v>
      </c>
      <c r="B97" s="52" t="s">
        <v>22</v>
      </c>
      <c r="C97" s="9">
        <v>0.16224567678319571</v>
      </c>
      <c r="D97" s="9">
        <v>0.16224567678319571</v>
      </c>
      <c r="F97" s="117" t="s">
        <v>125</v>
      </c>
      <c r="H97" s="296">
        <v>-747.83500000000004</v>
      </c>
      <c r="I97" s="296">
        <v>-714.93499999999995</v>
      </c>
      <c r="J97" s="296">
        <v>-714.93499999999995</v>
      </c>
      <c r="K97" s="111">
        <v>-809.69799999999998</v>
      </c>
      <c r="L97" s="111">
        <v>-809.69799999999998</v>
      </c>
      <c r="M97" s="296">
        <v>-45.323</v>
      </c>
      <c r="N97" s="296">
        <v>-46.738999999999997</v>
      </c>
      <c r="O97" s="296">
        <v>-10.763999999999996</v>
      </c>
      <c r="P97" s="296">
        <v>-15.621000000000009</v>
      </c>
      <c r="Q97" s="296">
        <v>-35.608000000000004</v>
      </c>
      <c r="R97" s="296">
        <v>-74.781000000000006</v>
      </c>
      <c r="S97" s="296">
        <v>-59.372000000000014</v>
      </c>
      <c r="T97" s="296">
        <v>-89.351999999999975</v>
      </c>
      <c r="U97" s="296">
        <v>-90.231999999999971</v>
      </c>
      <c r="V97" s="296">
        <v>-47.625000000000057</v>
      </c>
      <c r="W97" s="296">
        <v>-76.348999999999933</v>
      </c>
      <c r="X97" s="296">
        <v>-86.560000000000059</v>
      </c>
      <c r="Y97" s="296">
        <v>-678.32600000000002</v>
      </c>
      <c r="AA97" s="296">
        <v>-809.69799999999998</v>
      </c>
      <c r="AB97" s="82">
        <v>131.37</v>
      </c>
      <c r="AD97" s="296">
        <v>-809.69799999999998</v>
      </c>
      <c r="AE97" s="82">
        <v>131.37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0.23654765399233771</v>
      </c>
      <c r="I98" s="78">
        <v>0.22632503990330766</v>
      </c>
      <c r="J98" s="78">
        <v>0.22632503990330766</v>
      </c>
      <c r="K98" s="131">
        <v>0.25523119647208276</v>
      </c>
      <c r="L98" s="131">
        <v>0.25523119647208276</v>
      </c>
      <c r="M98" s="78">
        <v>0.18785723463606105</v>
      </c>
      <c r="N98" s="78">
        <v>0.21114378774942288</v>
      </c>
      <c r="O98" s="78">
        <v>4.5299598515263981E-2</v>
      </c>
      <c r="P98" s="78">
        <v>7.4443141852286107E-2</v>
      </c>
      <c r="Q98" s="78">
        <v>0.14706574757457982</v>
      </c>
      <c r="R98" s="78">
        <v>0.32359559313526098</v>
      </c>
      <c r="S98" s="78">
        <v>0.21288985463594448</v>
      </c>
      <c r="T98" s="78">
        <v>0.44440023475345902</v>
      </c>
      <c r="U98" s="78">
        <v>0.40427791194168289</v>
      </c>
      <c r="V98" s="78">
        <v>0.2139334099974845</v>
      </c>
      <c r="W98" s="78">
        <v>0.2954511154538243</v>
      </c>
      <c r="X98" s="78">
        <v>0.33229427391244243</v>
      </c>
      <c r="Y98" s="78">
        <v>0.23986398680887042</v>
      </c>
      <c r="AA98" s="78">
        <v>0.25523119647208276</v>
      </c>
      <c r="AB98" s="79"/>
      <c r="AD98" s="78">
        <v>0.25523119647208276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2.3820000000000001</v>
      </c>
      <c r="I100" s="94">
        <v>2.6880000000000002</v>
      </c>
      <c r="J100" s="94">
        <v>2.6880000000000002</v>
      </c>
      <c r="K100" s="133">
        <v>3</v>
      </c>
      <c r="L100" s="133">
        <v>3</v>
      </c>
      <c r="M100" s="94">
        <v>2.9159999999999999</v>
      </c>
      <c r="N100" s="94">
        <v>2.3160000000000003</v>
      </c>
      <c r="O100" s="94">
        <v>0.94799999999999951</v>
      </c>
      <c r="P100" s="94">
        <v>1.3800000000000008</v>
      </c>
      <c r="Q100" s="94">
        <v>2.2319999999999993</v>
      </c>
      <c r="R100" s="94">
        <v>2.9879999999999995</v>
      </c>
      <c r="S100" s="94">
        <v>3</v>
      </c>
      <c r="T100" s="94">
        <v>2.9640000000000004</v>
      </c>
      <c r="U100" s="94">
        <v>1.9920000000000009</v>
      </c>
      <c r="V100" s="94">
        <v>0.93599999999999994</v>
      </c>
      <c r="W100" s="94">
        <v>1.0799999999999983</v>
      </c>
      <c r="X100" s="94">
        <v>2.4239999999999995</v>
      </c>
      <c r="Y100" s="94">
        <v>2.0979999999999999</v>
      </c>
      <c r="Z100" s="56"/>
      <c r="AA100" s="94">
        <v>3</v>
      </c>
      <c r="AB100" s="95">
        <v>-0.9</v>
      </c>
      <c r="AC100" s="56"/>
      <c r="AD100" s="94">
        <v>3</v>
      </c>
      <c r="AE100" s="95">
        <v>-0.9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1</v>
      </c>
      <c r="I101" s="94">
        <v>0.83700000000000008</v>
      </c>
      <c r="J101" s="94">
        <v>0.83699999999999997</v>
      </c>
      <c r="K101" s="133">
        <v>1</v>
      </c>
      <c r="L101" s="133">
        <v>1</v>
      </c>
      <c r="M101" s="94">
        <v>0.996</v>
      </c>
      <c r="N101" s="94">
        <v>1.008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0.996</v>
      </c>
      <c r="U101" s="94">
        <v>1.008</v>
      </c>
      <c r="V101" s="94">
        <v>0.71999999999999975</v>
      </c>
      <c r="W101" s="94">
        <v>0.99600000000000044</v>
      </c>
      <c r="X101" s="94">
        <v>1.0080000000000009</v>
      </c>
      <c r="Y101" s="94">
        <v>0.56100000000000005</v>
      </c>
      <c r="Z101" s="56"/>
      <c r="AA101" s="94">
        <v>1</v>
      </c>
      <c r="AB101" s="95">
        <v>-0.44</v>
      </c>
      <c r="AC101" s="56"/>
      <c r="AD101" s="94">
        <v>1</v>
      </c>
      <c r="AE101" s="95">
        <v>-0.44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21.786000000000001</v>
      </c>
      <c r="I102" s="94">
        <v>20.346</v>
      </c>
      <c r="J102" s="94">
        <v>20.346</v>
      </c>
      <c r="K102" s="133">
        <v>22.42</v>
      </c>
      <c r="L102" s="133">
        <v>22.42</v>
      </c>
      <c r="M102" s="94">
        <v>17.004000000000001</v>
      </c>
      <c r="N102" s="94">
        <v>18.971999999999998</v>
      </c>
      <c r="O102" s="94">
        <v>13.955999999999996</v>
      </c>
      <c r="P102" s="94">
        <v>5.544000000000004</v>
      </c>
      <c r="Q102" s="94">
        <v>17.867999999999995</v>
      </c>
      <c r="R102" s="94">
        <v>19.944000000000003</v>
      </c>
      <c r="S102" s="94">
        <v>19.103999999999999</v>
      </c>
      <c r="T102" s="94">
        <v>21.180000000000007</v>
      </c>
      <c r="U102" s="94">
        <v>21.551999999999992</v>
      </c>
      <c r="V102" s="94">
        <v>20.891999999999996</v>
      </c>
      <c r="W102" s="94">
        <v>20.195999999999998</v>
      </c>
      <c r="X102" s="94">
        <v>17.687999999999988</v>
      </c>
      <c r="Y102" s="94">
        <v>17.824999999999999</v>
      </c>
      <c r="Z102" s="56"/>
      <c r="AA102" s="94">
        <v>22.42</v>
      </c>
      <c r="AB102" s="95">
        <v>-4.5999999999999996</v>
      </c>
      <c r="AC102" s="56"/>
      <c r="AD102" s="94">
        <v>22.42</v>
      </c>
      <c r="AE102" s="95">
        <v>-4.5999999999999996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0.60000000000000009</v>
      </c>
      <c r="V103" s="94">
        <v>0.996</v>
      </c>
      <c r="W103" s="94">
        <v>1.008</v>
      </c>
      <c r="X103" s="94">
        <v>0.60000000000000009</v>
      </c>
      <c r="Y103" s="94">
        <v>0.26700000000000002</v>
      </c>
      <c r="Z103" s="56"/>
      <c r="AA103" s="94">
        <v>0</v>
      </c>
      <c r="AB103" s="95">
        <v>0.27</v>
      </c>
      <c r="AC103" s="56"/>
      <c r="AD103" s="94">
        <v>0</v>
      </c>
      <c r="AE103" s="95">
        <v>0.27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25.167999999999999</v>
      </c>
      <c r="I104" s="96">
        <v>23.870999999999999</v>
      </c>
      <c r="J104" s="96">
        <v>23.870999999999999</v>
      </c>
      <c r="K104" s="134">
        <v>26.42</v>
      </c>
      <c r="L104" s="134">
        <v>26.42</v>
      </c>
      <c r="M104" s="96">
        <v>20.916</v>
      </c>
      <c r="N104" s="96">
        <v>22.296000000000003</v>
      </c>
      <c r="O104" s="96">
        <v>14.903999999999996</v>
      </c>
      <c r="P104" s="96">
        <v>6.9239999999999924</v>
      </c>
      <c r="Q104" s="96">
        <v>20.100000000000009</v>
      </c>
      <c r="R104" s="96">
        <v>22.932000000000002</v>
      </c>
      <c r="S104" s="96">
        <v>22.104000000000013</v>
      </c>
      <c r="T104" s="96">
        <v>25.139999999999986</v>
      </c>
      <c r="U104" s="96">
        <v>25.151999999999987</v>
      </c>
      <c r="V104" s="96">
        <v>23.544000000000011</v>
      </c>
      <c r="W104" s="96">
        <v>23.279999999999973</v>
      </c>
      <c r="X104" s="96">
        <v>21.720000000000027</v>
      </c>
      <c r="Y104" s="96">
        <v>20.751000000000001</v>
      </c>
      <c r="AA104" s="96">
        <v>26.42</v>
      </c>
      <c r="AB104" s="95">
        <v>-5.67</v>
      </c>
      <c r="AD104" s="96">
        <v>26.42</v>
      </c>
      <c r="AE104" s="95">
        <v>-5.67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27.617999999999999</v>
      </c>
      <c r="I105" s="97">
        <v>27.181000000000001</v>
      </c>
      <c r="J105" s="97">
        <v>27.181000000000001</v>
      </c>
      <c r="K105" s="134">
        <v>26.42</v>
      </c>
      <c r="L105" s="134">
        <v>26.42</v>
      </c>
      <c r="M105" s="97">
        <v>26.304000000000002</v>
      </c>
      <c r="N105" s="97">
        <v>26.339999999999989</v>
      </c>
      <c r="O105" s="97">
        <v>21.960000000000008</v>
      </c>
      <c r="P105" s="97">
        <v>11.268000000000001</v>
      </c>
      <c r="Q105" s="97">
        <v>21.755999999999986</v>
      </c>
      <c r="R105" s="97">
        <v>25.260000000000019</v>
      </c>
      <c r="S105" s="97">
        <v>25.572000000000003</v>
      </c>
      <c r="T105" s="97">
        <v>27.899999999999977</v>
      </c>
      <c r="U105" s="97">
        <v>26.532000000000011</v>
      </c>
      <c r="V105" s="97">
        <v>27.384000000000015</v>
      </c>
      <c r="W105" s="97">
        <v>27.348000000000013</v>
      </c>
      <c r="X105" s="97">
        <v>26.148000000000025</v>
      </c>
      <c r="Y105" s="97">
        <v>24.481000000000005</v>
      </c>
      <c r="Z105" s="56"/>
      <c r="AA105" s="97">
        <v>26.42</v>
      </c>
      <c r="AB105" s="98">
        <v>-1.94</v>
      </c>
      <c r="AC105" s="56"/>
      <c r="AD105" s="97">
        <v>26.42</v>
      </c>
      <c r="AE105" s="98">
        <v>-1.94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2.4499999999999993</v>
      </c>
      <c r="I106" s="96">
        <v>3.3100000000000023</v>
      </c>
      <c r="J106" s="96">
        <v>3.3100000000000023</v>
      </c>
      <c r="K106" s="134">
        <v>0</v>
      </c>
      <c r="L106" s="134">
        <v>0</v>
      </c>
      <c r="M106" s="96">
        <v>5.3880000000000017</v>
      </c>
      <c r="N106" s="96">
        <v>4.0439999999999863</v>
      </c>
      <c r="O106" s="96">
        <v>7.0560000000000116</v>
      </c>
      <c r="P106" s="96">
        <v>4.3440000000000083</v>
      </c>
      <c r="Q106" s="96">
        <v>1.6559999999999775</v>
      </c>
      <c r="R106" s="96">
        <v>2.3280000000000172</v>
      </c>
      <c r="S106" s="96">
        <v>3.4679999999999893</v>
      </c>
      <c r="T106" s="96">
        <v>2.7599999999999909</v>
      </c>
      <c r="U106" s="96">
        <v>1.3800000000000239</v>
      </c>
      <c r="V106" s="96">
        <v>3.8400000000000034</v>
      </c>
      <c r="W106" s="96">
        <v>4.0680000000000405</v>
      </c>
      <c r="X106" s="96">
        <v>4.4279999999999973</v>
      </c>
      <c r="Y106" s="96">
        <v>3.730000000000004</v>
      </c>
      <c r="AA106" s="96">
        <v>0</v>
      </c>
      <c r="AB106" s="95">
        <v>3.73</v>
      </c>
      <c r="AD106" s="96">
        <v>0</v>
      </c>
      <c r="AE106" s="95">
        <v>3.73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8.871026142370915E-2</v>
      </c>
      <c r="I107" s="90">
        <v>0.1217762407564108</v>
      </c>
      <c r="J107" s="90">
        <v>0.1217762407564108</v>
      </c>
      <c r="K107" s="135">
        <v>0</v>
      </c>
      <c r="L107" s="135">
        <v>0</v>
      </c>
      <c r="M107" s="90">
        <v>0.20483576642335771</v>
      </c>
      <c r="N107" s="90">
        <v>0.15353075170842778</v>
      </c>
      <c r="O107" s="90">
        <v>0.32131147540983646</v>
      </c>
      <c r="P107" s="90">
        <v>0.38551650692225842</v>
      </c>
      <c r="Q107" s="90">
        <v>7.6116933259789424E-2</v>
      </c>
      <c r="R107" s="90">
        <v>9.2161520190024368E-2</v>
      </c>
      <c r="S107" s="90">
        <v>0.13561708118254298</v>
      </c>
      <c r="T107" s="90">
        <v>9.8924731182795447E-2</v>
      </c>
      <c r="U107" s="90">
        <v>5.2012663952963341E-2</v>
      </c>
      <c r="V107" s="90">
        <v>0.14022787028922004</v>
      </c>
      <c r="W107" s="90">
        <v>0.14874945151382327</v>
      </c>
      <c r="X107" s="90">
        <v>0.1693437356585587</v>
      </c>
      <c r="Y107" s="90">
        <v>0.15236305706466252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0.13956997026671725</v>
      </c>
      <c r="D108" s="9">
        <v>0.13956997026671725</v>
      </c>
      <c r="F108" s="128" t="s">
        <v>73</v>
      </c>
      <c r="H108" s="83">
        <v>-1096.68064</v>
      </c>
      <c r="I108" s="83">
        <v>-1082.47667</v>
      </c>
      <c r="J108" s="83">
        <v>-1082.47667</v>
      </c>
      <c r="K108" s="108">
        <v>-1133.4100000000001</v>
      </c>
      <c r="L108" s="108">
        <v>-1133.4100000000001</v>
      </c>
      <c r="M108" s="83">
        <v>-83.268659999999997</v>
      </c>
      <c r="N108" s="83">
        <v>-92.611540000000005</v>
      </c>
      <c r="O108" s="83">
        <v>-64.735469999999992</v>
      </c>
      <c r="P108" s="83">
        <v>-40.413480000000021</v>
      </c>
      <c r="Q108" s="83">
        <v>-69.221349999999973</v>
      </c>
      <c r="R108" s="83">
        <v>-99.39154000000002</v>
      </c>
      <c r="S108" s="83">
        <v>-84.085719999999981</v>
      </c>
      <c r="T108" s="83">
        <v>-92.76410999999996</v>
      </c>
      <c r="U108" s="83">
        <v>-91.177470000000085</v>
      </c>
      <c r="V108" s="83">
        <v>-84.210079999999948</v>
      </c>
      <c r="W108" s="83">
        <v>-82.939150000000041</v>
      </c>
      <c r="X108" s="83">
        <v>-90.402809999999931</v>
      </c>
      <c r="Y108" s="83">
        <v>-975.22137999999995</v>
      </c>
      <c r="AA108" s="83">
        <v>-1133.4100000000001</v>
      </c>
      <c r="AB108" s="82">
        <v>158.19</v>
      </c>
      <c r="AD108" s="83">
        <v>-1133.4100000000001</v>
      </c>
      <c r="AE108" s="82">
        <v>158.19</v>
      </c>
    </row>
    <row r="109" spans="1:33" ht="18" customHeight="1" x14ac:dyDescent="0.2">
      <c r="A109" s="52" t="s">
        <v>225</v>
      </c>
      <c r="B109" s="52" t="s">
        <v>23</v>
      </c>
      <c r="C109" s="9">
        <v>0.99894354797484974</v>
      </c>
      <c r="D109" s="9">
        <v>0.99894354797484974</v>
      </c>
      <c r="F109" s="126" t="s">
        <v>226</v>
      </c>
      <c r="G109" s="58"/>
      <c r="H109" s="87">
        <v>8.95566</v>
      </c>
      <c r="I109" s="87">
        <v>7.8503699999999998</v>
      </c>
      <c r="J109" s="87">
        <v>7.8503699999999998</v>
      </c>
      <c r="K109" s="87">
        <v>0</v>
      </c>
      <c r="L109" s="87">
        <v>0</v>
      </c>
      <c r="M109" s="87">
        <v>-3.2903699999999998</v>
      </c>
      <c r="N109" s="87">
        <v>2.1472299999999995</v>
      </c>
      <c r="O109" s="87">
        <v>-4.2273399999999999</v>
      </c>
      <c r="P109" s="87">
        <v>-5.5422700000000003</v>
      </c>
      <c r="Q109" s="87">
        <v>-2.2868299999999984</v>
      </c>
      <c r="R109" s="87">
        <v>3.596449999999999</v>
      </c>
      <c r="S109" s="87">
        <v>-0.9691200000000002</v>
      </c>
      <c r="T109" s="87">
        <v>18.603569999999998</v>
      </c>
      <c r="U109" s="87">
        <v>3.5972900000000028</v>
      </c>
      <c r="V109" s="87">
        <v>8.779999999999788E-3</v>
      </c>
      <c r="W109" s="87">
        <v>-5.1373499999999996</v>
      </c>
      <c r="X109" s="87">
        <v>-1.8050800000000002</v>
      </c>
      <c r="Y109" s="87">
        <v>4.69496</v>
      </c>
      <c r="Z109" s="58"/>
      <c r="AA109" s="87">
        <v>0</v>
      </c>
      <c r="AB109" s="82">
        <v>4.6900000000000004</v>
      </c>
      <c r="AC109" s="58"/>
      <c r="AD109" s="87">
        <v>0</v>
      </c>
      <c r="AE109" s="82">
        <v>4.6900000000000004</v>
      </c>
    </row>
    <row r="110" spans="1:33" ht="18" customHeight="1" x14ac:dyDescent="0.2">
      <c r="A110" s="52" t="s">
        <v>41</v>
      </c>
      <c r="B110" s="52" t="s">
        <v>23</v>
      </c>
      <c r="C110" s="9">
        <v>1</v>
      </c>
      <c r="D110" s="9">
        <v>1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0.13</v>
      </c>
      <c r="W110" s="83">
        <v>0</v>
      </c>
      <c r="X110" s="83">
        <v>0</v>
      </c>
      <c r="Y110" s="83">
        <v>0.13</v>
      </c>
      <c r="AA110" s="83">
        <v>0</v>
      </c>
      <c r="AB110" s="82">
        <v>0.13</v>
      </c>
      <c r="AD110" s="83">
        <v>0</v>
      </c>
      <c r="AE110" s="82">
        <v>0.13</v>
      </c>
    </row>
    <row r="111" spans="1:33" ht="18" customHeight="1" x14ac:dyDescent="0.2">
      <c r="A111" s="52" t="s">
        <v>228</v>
      </c>
      <c r="B111" s="52" t="s">
        <v>23</v>
      </c>
      <c r="C111" s="9">
        <v>0.99971255622062172</v>
      </c>
      <c r="D111" s="9">
        <v>0.99971255622062172</v>
      </c>
      <c r="F111" s="128" t="s">
        <v>392</v>
      </c>
      <c r="H111" s="83">
        <v>0.93444000000000005</v>
      </c>
      <c r="I111" s="83">
        <v>0.63653999999999999</v>
      </c>
      <c r="J111" s="83">
        <v>0.63653999999999999</v>
      </c>
      <c r="K111" s="108">
        <v>0</v>
      </c>
      <c r="L111" s="108">
        <v>0</v>
      </c>
      <c r="M111" s="83">
        <v>0</v>
      </c>
      <c r="N111" s="83">
        <v>-7.6810000000000003E-2</v>
      </c>
      <c r="O111" s="83">
        <v>0</v>
      </c>
      <c r="P111" s="83">
        <v>0.91686000000000001</v>
      </c>
      <c r="Q111" s="83">
        <v>0.43511999999999995</v>
      </c>
      <c r="R111" s="83">
        <v>0.9312600000000002</v>
      </c>
      <c r="S111" s="83">
        <v>1.8578200000000002</v>
      </c>
      <c r="T111" s="83">
        <v>0.32709999999999972</v>
      </c>
      <c r="U111" s="83">
        <v>0.16786000000000012</v>
      </c>
      <c r="V111" s="83">
        <v>8.1769999999999676E-2</v>
      </c>
      <c r="W111" s="83">
        <v>0</v>
      </c>
      <c r="X111" s="83">
        <v>9.0379999999999683E-2</v>
      </c>
      <c r="Y111" s="83">
        <v>4.7313599999999996</v>
      </c>
      <c r="AA111" s="83">
        <v>0</v>
      </c>
      <c r="AB111" s="82">
        <v>4.7300000000000004</v>
      </c>
      <c r="AD111" s="83">
        <v>0</v>
      </c>
      <c r="AE111" s="82">
        <v>4.7300000000000004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-7.0860599999999998</v>
      </c>
      <c r="P112" s="83">
        <v>-20.895679999999999</v>
      </c>
      <c r="Q112" s="83">
        <v>-7.3973200000000041</v>
      </c>
      <c r="R112" s="83">
        <v>4.2236600000000024</v>
      </c>
      <c r="S112" s="83">
        <v>21.089759999999998</v>
      </c>
      <c r="T112" s="83">
        <v>7.3973200000000023</v>
      </c>
      <c r="U112" s="83">
        <v>2.8623999999999996</v>
      </c>
      <c r="V112" s="83">
        <v>-2.7755575615628914E-17</v>
      </c>
      <c r="W112" s="83">
        <v>0</v>
      </c>
      <c r="X112" s="83">
        <v>-0.19408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-0.11476</v>
      </c>
      <c r="J113" s="83">
        <v>-0.11476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4.8048865909090912</v>
      </c>
      <c r="I114" s="96">
        <v>4.384485909090909</v>
      </c>
      <c r="J114" s="96">
        <v>4.384485909090909</v>
      </c>
      <c r="K114" s="134">
        <v>3.4545454545454546</v>
      </c>
      <c r="L114" s="134">
        <v>3.4545454545454546</v>
      </c>
      <c r="M114" s="96">
        <v>3.0717245454545457</v>
      </c>
      <c r="N114" s="96">
        <v>4.8727363636363643</v>
      </c>
      <c r="O114" s="96">
        <v>1.406331818181817</v>
      </c>
      <c r="P114" s="96">
        <v>2.6847327272727273</v>
      </c>
      <c r="Q114" s="96">
        <v>-2.5444909090909089</v>
      </c>
      <c r="R114" s="96">
        <v>1.819112727272727</v>
      </c>
      <c r="S114" s="96">
        <v>2.0477290909090899</v>
      </c>
      <c r="T114" s="96">
        <v>6.8460927272727279</v>
      </c>
      <c r="U114" s="96">
        <v>4.9529945454545441</v>
      </c>
      <c r="V114" s="96">
        <v>8.4283745454545471</v>
      </c>
      <c r="W114" s="96">
        <v>6.9594845454545471</v>
      </c>
      <c r="X114" s="96">
        <v>6.2533309090909075</v>
      </c>
      <c r="Y114" s="96">
        <v>3.8998461363636365</v>
      </c>
      <c r="AA114" s="96">
        <v>3.4545454545454546</v>
      </c>
      <c r="AB114" s="95">
        <v>0.45</v>
      </c>
      <c r="AD114" s="96">
        <v>3.4545454545454546</v>
      </c>
      <c r="AE114" s="95">
        <v>0.45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-0.12888157894736843</v>
      </c>
      <c r="D115" s="9">
        <v>-0.12888157894736843</v>
      </c>
      <c r="F115" s="128" t="s">
        <v>75</v>
      </c>
      <c r="H115" s="83">
        <v>-211.41501</v>
      </c>
      <c r="I115" s="83">
        <v>-192.91738000000001</v>
      </c>
      <c r="J115" s="83">
        <v>-192.91738000000001</v>
      </c>
      <c r="K115" s="108">
        <v>-152</v>
      </c>
      <c r="L115" s="108">
        <v>-152</v>
      </c>
      <c r="M115" s="83">
        <v>-11.26299</v>
      </c>
      <c r="N115" s="83">
        <v>-17.866700000000002</v>
      </c>
      <c r="O115" s="83">
        <v>-5.1565499999999957</v>
      </c>
      <c r="P115" s="83">
        <v>-9.8440200000000004</v>
      </c>
      <c r="Q115" s="83">
        <v>9.3297999999999988</v>
      </c>
      <c r="R115" s="83">
        <v>-6.6700799999999987</v>
      </c>
      <c r="S115" s="83">
        <v>-7.5083399999999969</v>
      </c>
      <c r="T115" s="83">
        <v>-25.102340000000005</v>
      </c>
      <c r="U115" s="83">
        <v>-18.160979999999995</v>
      </c>
      <c r="V115" s="83">
        <v>-30.904040000000009</v>
      </c>
      <c r="W115" s="83">
        <v>-25.518110000000007</v>
      </c>
      <c r="X115" s="83">
        <v>-22.928879999999992</v>
      </c>
      <c r="Y115" s="83">
        <v>-171.59323000000001</v>
      </c>
      <c r="AA115" s="83">
        <v>-152</v>
      </c>
      <c r="AB115" s="82">
        <v>-19.59</v>
      </c>
      <c r="AD115" s="83">
        <v>-152</v>
      </c>
      <c r="AE115" s="82">
        <v>-19.59</v>
      </c>
    </row>
    <row r="116" spans="1:33" ht="18" customHeight="1" x14ac:dyDescent="0.2">
      <c r="A116" s="57"/>
      <c r="B116" s="57"/>
      <c r="C116" s="9">
        <v>0.11525505480741553</v>
      </c>
      <c r="D116" s="9">
        <v>0.11525505480741553</v>
      </c>
      <c r="F116" s="117" t="s">
        <v>280</v>
      </c>
      <c r="H116" s="296">
        <v>-1298.2055499999999</v>
      </c>
      <c r="I116" s="296">
        <v>-1267.0219</v>
      </c>
      <c r="J116" s="296">
        <v>-1267.0219</v>
      </c>
      <c r="K116" s="111">
        <v>-1285.4100000000001</v>
      </c>
      <c r="L116" s="111">
        <v>-1285.4100000000001</v>
      </c>
      <c r="M116" s="296">
        <v>-97.822019999999995</v>
      </c>
      <c r="N116" s="296">
        <v>-108.40782000000002</v>
      </c>
      <c r="O116" s="296">
        <v>-81.205419999999989</v>
      </c>
      <c r="P116" s="296">
        <v>-75.778590000000023</v>
      </c>
      <c r="Q116" s="296">
        <v>-69.140579999999972</v>
      </c>
      <c r="R116" s="296">
        <v>-97.310250000000025</v>
      </c>
      <c r="S116" s="296">
        <v>-69.615599999999986</v>
      </c>
      <c r="T116" s="296">
        <v>-91.538459999999958</v>
      </c>
      <c r="U116" s="296">
        <v>-102.71090000000008</v>
      </c>
      <c r="V116" s="296">
        <v>-114.89356999999995</v>
      </c>
      <c r="W116" s="296">
        <v>-113.59461000000005</v>
      </c>
      <c r="X116" s="296">
        <v>-115.24046999999993</v>
      </c>
      <c r="Y116" s="296">
        <v>-1137.25829</v>
      </c>
      <c r="AA116" s="296">
        <v>-1285.4100000000001</v>
      </c>
      <c r="AB116" s="82">
        <v>148.15</v>
      </c>
      <c r="AD116" s="296">
        <v>-1285.4100000000001</v>
      </c>
      <c r="AE116" s="82">
        <v>148.15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0.41063533700927668</v>
      </c>
      <c r="I117" s="78">
        <v>0.40109769709954712</v>
      </c>
      <c r="J117" s="78">
        <v>0.40109769709954712</v>
      </c>
      <c r="K117" s="131">
        <v>0.40518407141573759</v>
      </c>
      <c r="L117" s="131">
        <v>0.40518407141573759</v>
      </c>
      <c r="M117" s="78">
        <v>0.40545802713221668</v>
      </c>
      <c r="N117" s="78">
        <v>0.48973315082602636</v>
      </c>
      <c r="O117" s="78">
        <v>0.34174776321659128</v>
      </c>
      <c r="P117" s="78">
        <v>0.3611290138106541</v>
      </c>
      <c r="Q117" s="78">
        <v>0.28555973616715447</v>
      </c>
      <c r="R117" s="78">
        <v>0.42108514284230669</v>
      </c>
      <c r="S117" s="78">
        <v>0.24962027495105521</v>
      </c>
      <c r="T117" s="78">
        <v>0.45527479086053041</v>
      </c>
      <c r="U117" s="78">
        <v>0.46018871559591989</v>
      </c>
      <c r="V117" s="78">
        <v>0.51610652423904768</v>
      </c>
      <c r="W117" s="78">
        <v>0.43958210630187938</v>
      </c>
      <c r="X117" s="78">
        <v>0.44239542865039921</v>
      </c>
      <c r="Y117" s="78">
        <v>0.402147798360727</v>
      </c>
      <c r="AA117" s="78">
        <v>0.40518407141573759</v>
      </c>
      <c r="AB117" s="79"/>
      <c r="AD117" s="78">
        <v>0.40518407141573759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33.082999999999998</v>
      </c>
      <c r="I119" s="96">
        <v>32.749000000000002</v>
      </c>
      <c r="J119" s="96">
        <v>32.749000000000002</v>
      </c>
      <c r="K119" s="134">
        <v>30.42</v>
      </c>
      <c r="L119" s="134">
        <v>30.42</v>
      </c>
      <c r="M119" s="96">
        <v>33</v>
      </c>
      <c r="N119" s="96">
        <v>32.843999999999994</v>
      </c>
      <c r="O119" s="96">
        <v>31.992000000000019</v>
      </c>
      <c r="P119" s="96">
        <v>32.003999999999991</v>
      </c>
      <c r="Q119" s="96">
        <v>32.616000000000014</v>
      </c>
      <c r="R119" s="96">
        <v>32.003999999999962</v>
      </c>
      <c r="S119" s="96">
        <v>31.992000000000019</v>
      </c>
      <c r="T119" s="96">
        <v>32.004000000000019</v>
      </c>
      <c r="U119" s="96">
        <v>30</v>
      </c>
      <c r="V119" s="96">
        <v>27</v>
      </c>
      <c r="W119" s="96">
        <v>29.867999999999995</v>
      </c>
      <c r="X119" s="96">
        <v>31.463999999999999</v>
      </c>
      <c r="Y119" s="96">
        <v>31.399000000000001</v>
      </c>
      <c r="AA119" s="96">
        <v>30.42</v>
      </c>
      <c r="AB119" s="95">
        <v>0.98</v>
      </c>
      <c r="AD119" s="96">
        <v>30.42</v>
      </c>
      <c r="AE119" s="95">
        <v>0.98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-8584.8320889883034</v>
      </c>
      <c r="I120" s="161">
        <v>-8609.5453296283849</v>
      </c>
      <c r="J120" s="161">
        <v>-8609.5453296283849</v>
      </c>
      <c r="K120" s="162">
        <v>-8021.4510190664023</v>
      </c>
      <c r="L120" s="162">
        <v>-8021.4510190664023</v>
      </c>
      <c r="M120" s="161">
        <v>-734.06060606060612</v>
      </c>
      <c r="N120" s="161">
        <v>-655.79710144927549</v>
      </c>
      <c r="O120" s="161">
        <v>-607.43310827706887</v>
      </c>
      <c r="P120" s="161">
        <v>-228.0964879390076</v>
      </c>
      <c r="Q120" s="161">
        <v>-373.6509688496443</v>
      </c>
      <c r="R120" s="161">
        <v>-748.65641794775729</v>
      </c>
      <c r="S120" s="161">
        <v>-671.91797949487341</v>
      </c>
      <c r="T120" s="161">
        <v>-430.4461942257214</v>
      </c>
      <c r="U120" s="161">
        <v>-972.26666666666688</v>
      </c>
      <c r="V120" s="161">
        <v>-823.96296296296282</v>
      </c>
      <c r="W120" s="161">
        <v>-736.97602785589982</v>
      </c>
      <c r="X120" s="161">
        <v>-940.63056191202588</v>
      </c>
      <c r="Y120" s="161">
        <v>-7864.517978279564</v>
      </c>
      <c r="AA120" s="161">
        <v>-8021.4510190664032</v>
      </c>
      <c r="AB120" s="163">
        <v>156.93</v>
      </c>
      <c r="AD120" s="161">
        <v>-8021.4510190664032</v>
      </c>
      <c r="AE120" s="163">
        <v>156.93</v>
      </c>
    </row>
    <row r="121" spans="1:33" ht="18" customHeight="1" x14ac:dyDescent="0.2">
      <c r="A121" s="52" t="s">
        <v>70</v>
      </c>
      <c r="B121" s="52" t="s">
        <v>23</v>
      </c>
      <c r="C121" s="9">
        <v>-1.6010105461061665E-2</v>
      </c>
      <c r="D121" s="9">
        <v>-1.6010105461061665E-2</v>
      </c>
      <c r="F121" s="128" t="s">
        <v>414</v>
      </c>
      <c r="H121" s="83">
        <v>-79.768000000000001</v>
      </c>
      <c r="I121" s="83">
        <v>-73.453000000000003</v>
      </c>
      <c r="J121" s="83">
        <v>-73.453000000000003</v>
      </c>
      <c r="K121" s="108">
        <v>-68.081999999999994</v>
      </c>
      <c r="L121" s="108">
        <v>-68.081999999999994</v>
      </c>
      <c r="M121" s="83">
        <v>-4.931</v>
      </c>
      <c r="N121" s="83">
        <v>-5.6459999999999999</v>
      </c>
      <c r="O121" s="83">
        <v>-6.6390000000000011</v>
      </c>
      <c r="P121" s="83">
        <v>-4.570999999999998</v>
      </c>
      <c r="Q121" s="83">
        <v>-2.5910000000000011</v>
      </c>
      <c r="R121" s="83">
        <v>-10.734999999999999</v>
      </c>
      <c r="S121" s="83">
        <v>-6.5519999999999996</v>
      </c>
      <c r="T121" s="83">
        <v>2.3530000000000015</v>
      </c>
      <c r="U121" s="83">
        <v>-11.797000000000004</v>
      </c>
      <c r="V121" s="83">
        <v>-5.2779999999999987</v>
      </c>
      <c r="W121" s="83">
        <v>-6.9230000000000018</v>
      </c>
      <c r="X121" s="83">
        <v>-5.8649999999999949</v>
      </c>
      <c r="Y121" s="83">
        <v>-69.174999999999997</v>
      </c>
      <c r="AA121" s="83">
        <v>-68.081999999999994</v>
      </c>
      <c r="AB121" s="82">
        <v>-1.0900000000000001</v>
      </c>
      <c r="AD121" s="83">
        <v>-68.081999999999994</v>
      </c>
      <c r="AE121" s="82">
        <v>-1.0900000000000001</v>
      </c>
    </row>
    <row r="122" spans="1:33" ht="18" customHeight="1" x14ac:dyDescent="0.2">
      <c r="A122" s="52" t="s">
        <v>155</v>
      </c>
      <c r="B122" s="52" t="s">
        <v>23</v>
      </c>
      <c r="C122" s="9">
        <v>-1.0021097046413503</v>
      </c>
      <c r="D122" s="9">
        <v>-1.0021097046413503</v>
      </c>
      <c r="F122" s="128" t="s">
        <v>156</v>
      </c>
      <c r="H122" s="83">
        <v>-0.47099999999999997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-0.16700000000000001</v>
      </c>
      <c r="W122" s="83">
        <v>-0.78099999999999992</v>
      </c>
      <c r="X122" s="83">
        <v>0</v>
      </c>
      <c r="Y122" s="83">
        <v>-0.94799999999999995</v>
      </c>
      <c r="AA122" s="83">
        <v>0</v>
      </c>
      <c r="AB122" s="82">
        <v>-0.95</v>
      </c>
      <c r="AD122" s="83">
        <v>0</v>
      </c>
      <c r="AE122" s="82">
        <v>-0.95</v>
      </c>
    </row>
    <row r="123" spans="1:33" ht="18" customHeight="1" x14ac:dyDescent="0.2">
      <c r="A123" s="52" t="s">
        <v>71</v>
      </c>
      <c r="B123" s="52" t="s">
        <v>23</v>
      </c>
      <c r="C123" s="9">
        <v>0.22979048855103362</v>
      </c>
      <c r="D123" s="9">
        <v>0.22979048855103362</v>
      </c>
      <c r="F123" s="128" t="s">
        <v>209</v>
      </c>
      <c r="H123" s="83">
        <v>-91.667000000000002</v>
      </c>
      <c r="I123" s="83">
        <v>-93.343999999999994</v>
      </c>
      <c r="J123" s="83">
        <v>-93.343999999999994</v>
      </c>
      <c r="K123" s="108">
        <v>-86.296000000000006</v>
      </c>
      <c r="L123" s="108">
        <v>-86.296000000000006</v>
      </c>
      <c r="M123" s="83">
        <v>-6.7709999999999999</v>
      </c>
      <c r="N123" s="83">
        <v>-7.2529999999999992</v>
      </c>
      <c r="O123" s="83">
        <v>-6.3580000000000023</v>
      </c>
      <c r="P123" s="83">
        <v>1.3630000000000031</v>
      </c>
      <c r="Q123" s="83">
        <v>-3.9200000000000017</v>
      </c>
      <c r="R123" s="83">
        <v>-6.4570000000000007</v>
      </c>
      <c r="S123" s="83">
        <v>-3.4359999999999999</v>
      </c>
      <c r="T123" s="83">
        <v>-8.1829999999999998</v>
      </c>
      <c r="U123" s="83">
        <v>-5.9879999999999995</v>
      </c>
      <c r="V123" s="83">
        <v>-6.6039999999999992</v>
      </c>
      <c r="W123" s="83">
        <v>-5.9500000000000028</v>
      </c>
      <c r="X123" s="83">
        <v>-6.9059999999999917</v>
      </c>
      <c r="Y123" s="83">
        <v>-66.462999999999994</v>
      </c>
      <c r="AA123" s="83">
        <v>-86.296000000000006</v>
      </c>
      <c r="AB123" s="82">
        <v>19.829999999999998</v>
      </c>
      <c r="AD123" s="83">
        <v>-86.296000000000006</v>
      </c>
      <c r="AE123" s="82">
        <v>19.829999999999998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-10.000000000000002</v>
      </c>
      <c r="D124" s="9">
        <v>-10.000000000000002</v>
      </c>
      <c r="F124" s="60" t="s">
        <v>158</v>
      </c>
      <c r="G124" s="56"/>
      <c r="H124" s="88">
        <v>-0.19400000000000001</v>
      </c>
      <c r="I124" s="88">
        <v>-1.3109999999999999</v>
      </c>
      <c r="J124" s="88">
        <v>-1.3109999999999999</v>
      </c>
      <c r="K124" s="108">
        <v>-0.499</v>
      </c>
      <c r="L124" s="108">
        <v>-0.499</v>
      </c>
      <c r="M124" s="88">
        <v>-8.0000000000000002E-3</v>
      </c>
      <c r="N124" s="88">
        <v>-1.4850000000000001</v>
      </c>
      <c r="O124" s="88">
        <v>-0.82400000000000007</v>
      </c>
      <c r="P124" s="88">
        <v>-1.0459999999999998</v>
      </c>
      <c r="Q124" s="88">
        <v>-0.25200000000000022</v>
      </c>
      <c r="R124" s="88">
        <v>-0.76999999999999957</v>
      </c>
      <c r="S124" s="88">
        <v>-0.79499999999999993</v>
      </c>
      <c r="T124" s="88">
        <v>0.71300000000000008</v>
      </c>
      <c r="U124" s="88">
        <v>-0.59600000000000009</v>
      </c>
      <c r="V124" s="88">
        <v>-0.10599999999999987</v>
      </c>
      <c r="W124" s="88">
        <v>-0.29400000000000048</v>
      </c>
      <c r="X124" s="88">
        <v>-2.2999999999999687E-2</v>
      </c>
      <c r="Y124" s="88">
        <v>-5.4859999999999998</v>
      </c>
      <c r="Z124" s="56"/>
      <c r="AA124" s="88">
        <v>-0.49899999999999994</v>
      </c>
      <c r="AB124" s="82">
        <v>-4.99</v>
      </c>
      <c r="AC124" s="56"/>
      <c r="AD124" s="88">
        <v>-0.49899999999999994</v>
      </c>
      <c r="AE124" s="82">
        <v>-4.99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0.23899128673664483</v>
      </c>
      <c r="D125" s="9">
        <v>0.23899128673664483</v>
      </c>
      <c r="F125" s="60" t="s">
        <v>176</v>
      </c>
      <c r="G125" s="56"/>
      <c r="H125" s="88">
        <v>-26.34</v>
      </c>
      <c r="I125" s="88">
        <v>-22.922999999999998</v>
      </c>
      <c r="J125" s="88">
        <v>-22.922999999999998</v>
      </c>
      <c r="K125" s="108">
        <v>-21.172319999999999</v>
      </c>
      <c r="L125" s="108">
        <v>-21.172319999999999</v>
      </c>
      <c r="M125" s="88">
        <v>-1.7569999999999999</v>
      </c>
      <c r="N125" s="88">
        <v>-0.20400000000000018</v>
      </c>
      <c r="O125" s="88">
        <v>-1.0609999999999997</v>
      </c>
      <c r="P125" s="88">
        <v>-0.99700000000000033</v>
      </c>
      <c r="Q125" s="88">
        <v>-0.20399999999999974</v>
      </c>
      <c r="R125" s="88">
        <v>-1.1719999999999997</v>
      </c>
      <c r="S125" s="88">
        <v>-1.0580000000000007</v>
      </c>
      <c r="T125" s="88">
        <v>-1.0579999999999998</v>
      </c>
      <c r="U125" s="88">
        <v>-3.1589999999999998</v>
      </c>
      <c r="V125" s="88">
        <v>-1.5579999999999998</v>
      </c>
      <c r="W125" s="88">
        <v>-2.1140000000000008</v>
      </c>
      <c r="X125" s="88">
        <v>-1.7720000000000002</v>
      </c>
      <c r="Y125" s="88">
        <v>-16.114000000000001</v>
      </c>
      <c r="Z125" s="56"/>
      <c r="AA125" s="88">
        <v>-21.172319999999999</v>
      </c>
      <c r="AB125" s="82">
        <v>5.0599999999999996</v>
      </c>
      <c r="AC125" s="56"/>
      <c r="AD125" s="88">
        <v>-21.172319999999999</v>
      </c>
      <c r="AE125" s="82">
        <v>5.0599999999999996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-0.65528019647242686</v>
      </c>
      <c r="D126" s="9">
        <v>-0.65528019647242686</v>
      </c>
      <c r="F126" s="60" t="s">
        <v>178</v>
      </c>
      <c r="G126" s="56"/>
      <c r="H126" s="88">
        <v>-11.843</v>
      </c>
      <c r="I126" s="88">
        <v>-10.555</v>
      </c>
      <c r="J126" s="88">
        <v>-10.555</v>
      </c>
      <c r="K126" s="108">
        <v>-8.9580000000000002</v>
      </c>
      <c r="L126" s="108">
        <v>-8.9580000000000002</v>
      </c>
      <c r="M126" s="88">
        <v>-3.569</v>
      </c>
      <c r="N126" s="88">
        <v>-0.29200000000000026</v>
      </c>
      <c r="O126" s="88">
        <v>-0.28399999999999936</v>
      </c>
      <c r="P126" s="88">
        <v>-0.47800000000000065</v>
      </c>
      <c r="Q126" s="88">
        <v>0</v>
      </c>
      <c r="R126" s="88">
        <v>-0.54</v>
      </c>
      <c r="S126" s="88">
        <v>-3.8889999999999993</v>
      </c>
      <c r="T126" s="88">
        <v>-0.82500000000000107</v>
      </c>
      <c r="U126" s="88">
        <v>-0.45099999999999874</v>
      </c>
      <c r="V126" s="88">
        <v>-0.52899999999999991</v>
      </c>
      <c r="W126" s="88">
        <v>-1.7430000000000003</v>
      </c>
      <c r="X126" s="88">
        <v>-2.2300000000000004</v>
      </c>
      <c r="Y126" s="88">
        <v>-14.83</v>
      </c>
      <c r="Z126" s="56"/>
      <c r="AA126" s="88">
        <v>-8.9580000000000002</v>
      </c>
      <c r="AB126" s="82">
        <v>-5.87</v>
      </c>
      <c r="AC126" s="56"/>
      <c r="AD126" s="88">
        <v>-8.9580000000000002</v>
      </c>
      <c r="AE126" s="82">
        <v>-5.87</v>
      </c>
    </row>
    <row r="127" spans="1:33" ht="18" customHeight="1" collapsed="1" x14ac:dyDescent="0.2">
      <c r="A127" s="57"/>
      <c r="B127" s="57"/>
      <c r="C127" s="9">
        <v>-0.18936104360135975</v>
      </c>
      <c r="D127" s="9">
        <v>-0.18936104360135975</v>
      </c>
      <c r="F127" s="128" t="s">
        <v>158</v>
      </c>
      <c r="H127" s="83">
        <v>-38.376999999999995</v>
      </c>
      <c r="I127" s="83">
        <v>-34.789000000000001</v>
      </c>
      <c r="J127" s="83">
        <v>-34.789000000000001</v>
      </c>
      <c r="K127" s="108">
        <v>-30.62932</v>
      </c>
      <c r="L127" s="108">
        <v>-30.62932</v>
      </c>
      <c r="M127" s="83">
        <v>-5.3339999999999996</v>
      </c>
      <c r="N127" s="83">
        <v>-1.9810000000000005</v>
      </c>
      <c r="O127" s="83">
        <v>-2.1689999999999992</v>
      </c>
      <c r="P127" s="83">
        <v>-2.5210000000000008</v>
      </c>
      <c r="Q127" s="83">
        <v>-0.45599999999999996</v>
      </c>
      <c r="R127" s="83">
        <v>-2.4819999999999993</v>
      </c>
      <c r="S127" s="83">
        <v>-5.742</v>
      </c>
      <c r="T127" s="83">
        <v>-1.1700000000000008</v>
      </c>
      <c r="U127" s="83">
        <v>-4.2059999999999986</v>
      </c>
      <c r="V127" s="83">
        <v>-2.1929999999999996</v>
      </c>
      <c r="W127" s="83">
        <v>-4.1510000000000016</v>
      </c>
      <c r="X127" s="83">
        <v>-4.0250000000000004</v>
      </c>
      <c r="Y127" s="83">
        <v>-36.43</v>
      </c>
      <c r="AA127" s="83">
        <v>-30.629319999999996</v>
      </c>
      <c r="AB127" s="82">
        <v>-5.8</v>
      </c>
      <c r="AD127" s="83">
        <v>-30.629319999999996</v>
      </c>
      <c r="AE127" s="82">
        <v>-5.8</v>
      </c>
    </row>
    <row r="128" spans="1:33" ht="18" customHeight="1" collapsed="1" x14ac:dyDescent="0.2">
      <c r="A128" s="52" t="s">
        <v>153</v>
      </c>
      <c r="B128" s="52" t="s">
        <v>23</v>
      </c>
      <c r="C128" s="9">
        <v>-0.80389286525406389</v>
      </c>
      <c r="D128" s="9">
        <v>-0.80389286525406389</v>
      </c>
      <c r="F128" s="128" t="s">
        <v>154</v>
      </c>
      <c r="H128" s="83">
        <v>-10.79</v>
      </c>
      <c r="I128" s="83">
        <v>-14.89</v>
      </c>
      <c r="J128" s="83">
        <v>-14.89</v>
      </c>
      <c r="K128" s="108">
        <v>-8.8942200000000007</v>
      </c>
      <c r="L128" s="108">
        <v>-8.8942200000000007</v>
      </c>
      <c r="M128" s="83">
        <v>-0.32800000000000001</v>
      </c>
      <c r="N128" s="83">
        <v>-0.32900000000000001</v>
      </c>
      <c r="O128" s="83">
        <v>-0.32799999999999996</v>
      </c>
      <c r="P128" s="83">
        <v>-2.3290000000000002</v>
      </c>
      <c r="Q128" s="83">
        <v>-0.32600000000000007</v>
      </c>
      <c r="R128" s="83">
        <v>-0.33000000000000007</v>
      </c>
      <c r="S128" s="83">
        <v>-0.32799999999999985</v>
      </c>
      <c r="T128" s="83">
        <v>-2.327</v>
      </c>
      <c r="U128" s="83">
        <v>-2.33</v>
      </c>
      <c r="V128" s="83">
        <v>-2.3279999999999994</v>
      </c>
      <c r="W128" s="83">
        <v>-0.32800000000000118</v>
      </c>
      <c r="X128" s="83">
        <v>-4.4329999999999998</v>
      </c>
      <c r="Y128" s="83">
        <v>-16.044</v>
      </c>
      <c r="AA128" s="83">
        <v>-8.8942200000000007</v>
      </c>
      <c r="AB128" s="82">
        <v>-7.15</v>
      </c>
      <c r="AD128" s="83">
        <v>-8.8942200000000007</v>
      </c>
      <c r="AE128" s="82">
        <v>-7.15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-1.5671779708002223</v>
      </c>
      <c r="D129" s="9">
        <v>-1.5671779708002223</v>
      </c>
      <c r="F129" s="60" t="s">
        <v>162</v>
      </c>
      <c r="G129" s="56"/>
      <c r="H129" s="88">
        <v>-13.435</v>
      </c>
      <c r="I129" s="88">
        <v>-14.209</v>
      </c>
      <c r="J129" s="88">
        <v>-14.209</v>
      </c>
      <c r="K129" s="108">
        <v>-5.4109999999999996</v>
      </c>
      <c r="L129" s="108">
        <v>-5.4109999999999996</v>
      </c>
      <c r="M129" s="88">
        <v>-2.7650000000000001</v>
      </c>
      <c r="N129" s="88">
        <v>-0.44099999999999984</v>
      </c>
      <c r="O129" s="88">
        <v>0</v>
      </c>
      <c r="P129" s="88">
        <v>-0.39999999999999991</v>
      </c>
      <c r="Q129" s="88">
        <v>-2.0200000000000005</v>
      </c>
      <c r="R129" s="88">
        <v>-0.88399999999999945</v>
      </c>
      <c r="S129" s="88">
        <v>0.38499999999999979</v>
      </c>
      <c r="T129" s="88">
        <v>-2.8230000000000004</v>
      </c>
      <c r="U129" s="88">
        <v>-1.8599999999999994</v>
      </c>
      <c r="V129" s="88">
        <v>-2.4000000000000004</v>
      </c>
      <c r="W129" s="88">
        <v>0</v>
      </c>
      <c r="X129" s="88">
        <v>-0.68399999999999928</v>
      </c>
      <c r="Y129" s="88">
        <v>-13.891999999999999</v>
      </c>
      <c r="Z129" s="56"/>
      <c r="AA129" s="88">
        <v>-5.4109999999999987</v>
      </c>
      <c r="AB129" s="82">
        <v>-8.48</v>
      </c>
      <c r="AC129" s="56"/>
      <c r="AD129" s="88">
        <v>-5.4109999999999987</v>
      </c>
      <c r="AE129" s="82">
        <v>-8.48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0.41755997958141911</v>
      </c>
      <c r="D130" s="9">
        <v>0.41755997958141911</v>
      </c>
      <c r="F130" s="60" t="s">
        <v>164</v>
      </c>
      <c r="G130" s="56"/>
      <c r="H130" s="88">
        <v>-13.416</v>
      </c>
      <c r="I130" s="88">
        <v>-11.494999999999999</v>
      </c>
      <c r="J130" s="88">
        <v>-11.494999999999999</v>
      </c>
      <c r="K130" s="108">
        <v>-9.7949999999999999</v>
      </c>
      <c r="L130" s="108">
        <v>-9.7949999999999999</v>
      </c>
      <c r="M130" s="88">
        <v>6.3E-2</v>
      </c>
      <c r="N130" s="88">
        <v>-1.478</v>
      </c>
      <c r="O130" s="88">
        <v>-0.87400000000000011</v>
      </c>
      <c r="P130" s="88">
        <v>0.87400000000000011</v>
      </c>
      <c r="Q130" s="88">
        <v>0</v>
      </c>
      <c r="R130" s="88">
        <v>0</v>
      </c>
      <c r="S130" s="88">
        <v>-3</v>
      </c>
      <c r="T130" s="88">
        <v>2.2160000000000002</v>
      </c>
      <c r="U130" s="88">
        <v>0.84199999999999986</v>
      </c>
      <c r="V130" s="88">
        <v>-2.8999999999999915E-2</v>
      </c>
      <c r="W130" s="88">
        <v>0</v>
      </c>
      <c r="X130" s="88">
        <v>-4.3170000000000002</v>
      </c>
      <c r="Y130" s="88">
        <v>-5.7030000000000003</v>
      </c>
      <c r="Z130" s="56"/>
      <c r="AA130" s="88">
        <v>-9.7949999999999999</v>
      </c>
      <c r="AB130" s="82">
        <v>4.09</v>
      </c>
      <c r="AC130" s="56"/>
      <c r="AD130" s="88">
        <v>-9.7949999999999999</v>
      </c>
      <c r="AE130" s="82">
        <v>4.09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6.74</v>
      </c>
      <c r="I131" s="88">
        <v>6.4710000000000001</v>
      </c>
      <c r="J131" s="88">
        <v>6.4710000000000001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-0.2887018282257004</v>
      </c>
      <c r="D132" s="9">
        <v>-0.2887018282257004</v>
      </c>
      <c r="F132" s="128" t="s">
        <v>391</v>
      </c>
      <c r="H132" s="83">
        <v>-20.110999999999997</v>
      </c>
      <c r="I132" s="83">
        <v>-19.233000000000001</v>
      </c>
      <c r="J132" s="83">
        <v>-19.233000000000001</v>
      </c>
      <c r="K132" s="108">
        <v>-15.206</v>
      </c>
      <c r="L132" s="108">
        <v>-15.206</v>
      </c>
      <c r="M132" s="83">
        <v>-2.702</v>
      </c>
      <c r="N132" s="83">
        <v>-1.9189999999999998</v>
      </c>
      <c r="O132" s="83">
        <v>-0.87400000000000011</v>
      </c>
      <c r="P132" s="83">
        <v>0.4740000000000002</v>
      </c>
      <c r="Q132" s="83">
        <v>-2.0200000000000005</v>
      </c>
      <c r="R132" s="83">
        <v>-0.88399999999999945</v>
      </c>
      <c r="S132" s="83">
        <v>-2.6150000000000002</v>
      </c>
      <c r="T132" s="83">
        <v>-0.60700000000000021</v>
      </c>
      <c r="U132" s="83">
        <v>-1.0179999999999996</v>
      </c>
      <c r="V132" s="83">
        <v>-2.4290000000000003</v>
      </c>
      <c r="W132" s="83">
        <v>0</v>
      </c>
      <c r="X132" s="83">
        <v>-5.0009999999999994</v>
      </c>
      <c r="Y132" s="83">
        <v>-19.594999999999999</v>
      </c>
      <c r="AA132" s="83">
        <v>-15.205999999999998</v>
      </c>
      <c r="AB132" s="82">
        <v>-4.3899999999999997</v>
      </c>
      <c r="AD132" s="83">
        <v>-15.205999999999998</v>
      </c>
      <c r="AE132" s="82">
        <v>-4.3899999999999997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-3.4952012605643887E-2</v>
      </c>
      <c r="D133" s="9">
        <v>-3.4952012605643887E-2</v>
      </c>
      <c r="F133" s="60" t="s">
        <v>166</v>
      </c>
      <c r="G133" s="56"/>
      <c r="H133" s="88">
        <v>-40.448</v>
      </c>
      <c r="I133" s="88">
        <v>-44.021999999999998</v>
      </c>
      <c r="J133" s="88">
        <v>-44.021999999999998</v>
      </c>
      <c r="K133" s="108">
        <v>-34.905000000000001</v>
      </c>
      <c r="L133" s="108">
        <v>-34.905000000000001</v>
      </c>
      <c r="M133" s="88">
        <v>-4.1459999999999999</v>
      </c>
      <c r="N133" s="88">
        <v>-3.8090000000000002</v>
      </c>
      <c r="O133" s="88">
        <v>-3.0649999999999995</v>
      </c>
      <c r="P133" s="88">
        <v>0.28399999999999892</v>
      </c>
      <c r="Q133" s="88">
        <v>-2.2789999999999999</v>
      </c>
      <c r="R133" s="88">
        <v>-3.0719999999999992</v>
      </c>
      <c r="S133" s="88">
        <v>-2.8230000000000004</v>
      </c>
      <c r="T133" s="88">
        <v>-3.3589999999999982</v>
      </c>
      <c r="U133" s="88">
        <v>-3.8290000000000006</v>
      </c>
      <c r="V133" s="88">
        <v>-3.2480000000000011</v>
      </c>
      <c r="W133" s="88">
        <v>-3.4250000000000007</v>
      </c>
      <c r="X133" s="88">
        <v>-3.3539999999999992</v>
      </c>
      <c r="Y133" s="88">
        <v>-36.125</v>
      </c>
      <c r="Z133" s="56"/>
      <c r="AA133" s="88">
        <v>-34.905000000000001</v>
      </c>
      <c r="AB133" s="82">
        <v>-1.22</v>
      </c>
      <c r="AC133" s="56"/>
      <c r="AD133" s="88">
        <v>-34.905000000000001</v>
      </c>
      <c r="AE133" s="82">
        <v>-1.22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-0.7142857142857143</v>
      </c>
      <c r="D134" s="9">
        <v>-0.7142857142857143</v>
      </c>
      <c r="F134" s="60" t="s">
        <v>160</v>
      </c>
      <c r="G134" s="56"/>
      <c r="H134" s="88">
        <v>-3.9E-2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-2E-3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-1.2E-2</v>
      </c>
      <c r="Y134" s="88">
        <v>-1.4E-2</v>
      </c>
      <c r="Z134" s="56"/>
      <c r="AA134" s="88">
        <v>0</v>
      </c>
      <c r="AB134" s="82">
        <v>-0.01</v>
      </c>
      <c r="AC134" s="56"/>
      <c r="AD134" s="88">
        <v>0</v>
      </c>
      <c r="AE134" s="82">
        <v>-0.01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-0.83333333333333337</v>
      </c>
      <c r="D137" s="9">
        <v>-0.83333333333333337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-1.2E-2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-1.2E-2</v>
      </c>
      <c r="Z137" s="56"/>
      <c r="AA137" s="88">
        <v>0</v>
      </c>
      <c r="AB137" s="82">
        <v>-0.01</v>
      </c>
      <c r="AC137" s="56"/>
      <c r="AD137" s="88">
        <v>0</v>
      </c>
      <c r="AE137" s="82">
        <v>-0.01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-0.99926162933792761</v>
      </c>
      <c r="D138" s="9">
        <v>-0.99926162933792761</v>
      </c>
      <c r="F138" s="60" t="s">
        <v>172</v>
      </c>
      <c r="G138" s="56"/>
      <c r="H138" s="88">
        <v>0</v>
      </c>
      <c r="I138" s="88">
        <v>-0.61499999999999999</v>
      </c>
      <c r="J138" s="88">
        <v>-0.61499999999999999</v>
      </c>
      <c r="K138" s="108">
        <v>0</v>
      </c>
      <c r="L138" s="108">
        <v>0</v>
      </c>
      <c r="M138" s="88">
        <v>-0.34300000000000003</v>
      </c>
      <c r="N138" s="88">
        <v>-0.17699999999999999</v>
      </c>
      <c r="O138" s="88">
        <v>0</v>
      </c>
      <c r="P138" s="88">
        <v>-1.0960000000000001</v>
      </c>
      <c r="Q138" s="88">
        <v>-0.2589999999999999</v>
      </c>
      <c r="R138" s="88">
        <v>0.2589999999999999</v>
      </c>
      <c r="S138" s="88">
        <v>0.77700000000000014</v>
      </c>
      <c r="T138" s="88">
        <v>1.825</v>
      </c>
      <c r="U138" s="88">
        <v>-4.4059999999999997</v>
      </c>
      <c r="V138" s="88">
        <v>-0.23899999999999988</v>
      </c>
      <c r="W138" s="88">
        <v>-0.40399999999999991</v>
      </c>
      <c r="X138" s="88">
        <v>0</v>
      </c>
      <c r="Y138" s="88">
        <v>-4.0629999999999997</v>
      </c>
      <c r="Z138" s="56"/>
      <c r="AA138" s="88">
        <v>0</v>
      </c>
      <c r="AB138" s="82">
        <v>-4.0599999999999996</v>
      </c>
      <c r="AC138" s="56"/>
      <c r="AD138" s="88">
        <v>0</v>
      </c>
      <c r="AE138" s="82">
        <v>-4.0599999999999996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0.99926162933792761</v>
      </c>
      <c r="D139" s="9">
        <v>0.99926162933792761</v>
      </c>
      <c r="F139" s="60" t="s">
        <v>174</v>
      </c>
      <c r="G139" s="56"/>
      <c r="H139" s="88">
        <v>0</v>
      </c>
      <c r="I139" s="88">
        <v>0.61499999999999999</v>
      </c>
      <c r="J139" s="88">
        <v>0.61499999999999999</v>
      </c>
      <c r="K139" s="108">
        <v>0</v>
      </c>
      <c r="L139" s="108">
        <v>0</v>
      </c>
      <c r="M139" s="88">
        <v>0.34300000000000003</v>
      </c>
      <c r="N139" s="88">
        <v>0.17699999999999999</v>
      </c>
      <c r="O139" s="88">
        <v>0</v>
      </c>
      <c r="P139" s="88">
        <v>1.0960000000000001</v>
      </c>
      <c r="Q139" s="88">
        <v>0.2589999999999999</v>
      </c>
      <c r="R139" s="88">
        <v>-0.2589999999999999</v>
      </c>
      <c r="S139" s="88">
        <v>-0.77700000000000014</v>
      </c>
      <c r="T139" s="88">
        <v>-1.825</v>
      </c>
      <c r="U139" s="88">
        <v>4.4059999999999997</v>
      </c>
      <c r="V139" s="88">
        <v>0.23899999999999988</v>
      </c>
      <c r="W139" s="88">
        <v>0.40399999999999991</v>
      </c>
      <c r="X139" s="88">
        <v>0</v>
      </c>
      <c r="Y139" s="88">
        <v>4.0629999999999997</v>
      </c>
      <c r="Z139" s="56"/>
      <c r="AA139" s="88">
        <v>0</v>
      </c>
      <c r="AB139" s="82">
        <v>4.0599999999999996</v>
      </c>
      <c r="AC139" s="56"/>
      <c r="AD139" s="88">
        <v>0</v>
      </c>
      <c r="AE139" s="82">
        <v>4.0599999999999996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-2.3410000000000002</v>
      </c>
      <c r="I140" s="83">
        <v>-2.2229999999999999</v>
      </c>
      <c r="J140" s="83">
        <v>-2.2229999999999999</v>
      </c>
      <c r="K140" s="108">
        <v>0</v>
      </c>
      <c r="L140" s="108">
        <v>0</v>
      </c>
      <c r="M140" s="83">
        <v>0</v>
      </c>
      <c r="N140" s="83">
        <v>-0.6</v>
      </c>
      <c r="O140" s="83">
        <v>0</v>
      </c>
      <c r="P140" s="83">
        <v>0</v>
      </c>
      <c r="Q140" s="83">
        <v>-0.59500000000000008</v>
      </c>
      <c r="R140" s="83">
        <v>0</v>
      </c>
      <c r="S140" s="83">
        <v>0</v>
      </c>
      <c r="T140" s="83">
        <v>-0.48299999999999987</v>
      </c>
      <c r="U140" s="83">
        <v>0</v>
      </c>
      <c r="V140" s="83">
        <v>0</v>
      </c>
      <c r="W140" s="83">
        <v>-0.45400000000000018</v>
      </c>
      <c r="X140" s="83">
        <v>0</v>
      </c>
      <c r="Y140" s="83">
        <v>-2.1320000000000001</v>
      </c>
      <c r="AA140" s="83">
        <v>0</v>
      </c>
      <c r="AB140" s="82">
        <v>-2.13</v>
      </c>
      <c r="AD140" s="83">
        <v>0</v>
      </c>
      <c r="AE140" s="82">
        <v>-2.13</v>
      </c>
    </row>
    <row r="141" spans="1:33" ht="18" customHeight="1" x14ac:dyDescent="0.2">
      <c r="A141" s="57"/>
      <c r="B141" s="57"/>
      <c r="C141" s="9">
        <v>-3.5811488325454804E-2</v>
      </c>
      <c r="D141" s="9">
        <v>-3.5811488325454804E-2</v>
      </c>
      <c r="F141" s="128" t="s">
        <v>196</v>
      </c>
      <c r="H141" s="83">
        <v>-40.487000000000002</v>
      </c>
      <c r="I141" s="83">
        <v>-44.021999999999998</v>
      </c>
      <c r="J141" s="83">
        <v>-44.021999999999998</v>
      </c>
      <c r="K141" s="108">
        <v>-34.905000000000001</v>
      </c>
      <c r="L141" s="108">
        <v>-34.905000000000001</v>
      </c>
      <c r="M141" s="83">
        <v>-4.1579999999999995</v>
      </c>
      <c r="N141" s="83">
        <v>-3.8109999999999999</v>
      </c>
      <c r="O141" s="83">
        <v>-3.0649999999999995</v>
      </c>
      <c r="P141" s="83">
        <v>0.28399999999999892</v>
      </c>
      <c r="Q141" s="83">
        <v>-2.2789999999999999</v>
      </c>
      <c r="R141" s="83">
        <v>-3.0719999999999992</v>
      </c>
      <c r="S141" s="83">
        <v>-2.8230000000000004</v>
      </c>
      <c r="T141" s="83">
        <v>-3.3589999999999982</v>
      </c>
      <c r="U141" s="83">
        <v>-3.8289999999999997</v>
      </c>
      <c r="V141" s="83">
        <v>-3.2480000000000011</v>
      </c>
      <c r="W141" s="83">
        <v>-3.4250000000000007</v>
      </c>
      <c r="X141" s="83">
        <v>-3.3659999999999992</v>
      </c>
      <c r="Y141" s="83">
        <v>-36.151000000000003</v>
      </c>
      <c r="AA141" s="83">
        <v>-34.905000000000001</v>
      </c>
      <c r="AB141" s="82">
        <v>-1.25</v>
      </c>
      <c r="AD141" s="83">
        <v>-34.905000000000001</v>
      </c>
      <c r="AE141" s="82">
        <v>-1.25</v>
      </c>
    </row>
    <row r="142" spans="1:33" ht="18" customHeight="1" x14ac:dyDescent="0.2">
      <c r="A142" s="57"/>
      <c r="B142" s="57"/>
      <c r="C142" s="9">
        <v>-1.2007579610457727E-2</v>
      </c>
      <c r="D142" s="9">
        <v>-1.2007579610457727E-2</v>
      </c>
      <c r="F142" s="117" t="s">
        <v>72</v>
      </c>
      <c r="H142" s="296">
        <v>-284.012</v>
      </c>
      <c r="I142" s="296">
        <v>-281.95400000000001</v>
      </c>
      <c r="J142" s="296">
        <v>-281.95400000000001</v>
      </c>
      <c r="K142" s="111">
        <v>-244.01253999999997</v>
      </c>
      <c r="L142" s="111">
        <v>-244.01253999999997</v>
      </c>
      <c r="M142" s="296">
        <v>-24.224000000000004</v>
      </c>
      <c r="N142" s="296">
        <v>-21.539000000000001</v>
      </c>
      <c r="O142" s="296">
        <v>-19.433</v>
      </c>
      <c r="P142" s="296">
        <v>-7.2999999999999972</v>
      </c>
      <c r="Q142" s="296">
        <v>-12.187000000000003</v>
      </c>
      <c r="R142" s="296">
        <v>-23.959999999999997</v>
      </c>
      <c r="S142" s="296">
        <v>-21.496000000000002</v>
      </c>
      <c r="T142" s="296">
        <v>-13.775999999999996</v>
      </c>
      <c r="U142" s="296">
        <v>-29.168000000000006</v>
      </c>
      <c r="V142" s="296">
        <v>-22.246999999999996</v>
      </c>
      <c r="W142" s="296">
        <v>-22.012000000000011</v>
      </c>
      <c r="X142" s="296">
        <v>-29.595999999999982</v>
      </c>
      <c r="Y142" s="296">
        <v>-246.93800000000002</v>
      </c>
      <c r="AA142" s="296">
        <v>-244.01253999999997</v>
      </c>
      <c r="AB142" s="82">
        <v>-2.93</v>
      </c>
      <c r="AD142" s="296">
        <v>-244.01253999999997</v>
      </c>
      <c r="AE142" s="82">
        <v>-2.93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8.9835822481793198E-2</v>
      </c>
      <c r="I143" s="78">
        <v>8.9257415430629664E-2</v>
      </c>
      <c r="J143" s="78">
        <v>8.9257415430629664E-2</v>
      </c>
      <c r="K143" s="131">
        <v>7.6917088270431616E-2</v>
      </c>
      <c r="L143" s="131">
        <v>7.6917088270431616E-2</v>
      </c>
      <c r="M143" s="78">
        <v>0.10040495227200194</v>
      </c>
      <c r="N143" s="78">
        <v>9.7302596211618131E-2</v>
      </c>
      <c r="O143" s="78">
        <v>8.1782524892895322E-2</v>
      </c>
      <c r="P143" s="78">
        <v>3.4788741791286604E-2</v>
      </c>
      <c r="Q143" s="78">
        <v>5.0333921188817243E-2</v>
      </c>
      <c r="R143" s="78">
        <v>0.1036807532865414</v>
      </c>
      <c r="S143" s="78">
        <v>7.7078089255107826E-2</v>
      </c>
      <c r="T143" s="78">
        <v>6.8516179089037205E-2</v>
      </c>
      <c r="U143" s="78">
        <v>0.13068510213133935</v>
      </c>
      <c r="V143" s="78">
        <v>9.9934416214467844E-2</v>
      </c>
      <c r="W143" s="78">
        <v>8.5180813807248165E-2</v>
      </c>
      <c r="X143" s="78">
        <v>0.11361577322912007</v>
      </c>
      <c r="Y143" s="78">
        <v>8.7320157526924874E-2</v>
      </c>
      <c r="AA143" s="78">
        <v>7.6917088270431616E-2</v>
      </c>
      <c r="AB143" s="79"/>
      <c r="AD143" s="78">
        <v>7.6917088270431616E-2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1.26902</v>
      </c>
      <c r="I145" s="96">
        <v>1.5346000000000002</v>
      </c>
      <c r="J145" s="96">
        <v>1.5346000000000002</v>
      </c>
      <c r="K145" s="134">
        <v>1.02</v>
      </c>
      <c r="L145" s="134">
        <v>1.02</v>
      </c>
      <c r="M145" s="96">
        <v>0.48960000000000004</v>
      </c>
      <c r="N145" s="96">
        <v>0.60551999999999984</v>
      </c>
      <c r="O145" s="96">
        <v>6.528000000000006E-2</v>
      </c>
      <c r="P145" s="96">
        <v>0</v>
      </c>
      <c r="Q145" s="96">
        <v>0</v>
      </c>
      <c r="R145" s="96">
        <v>-0.20063999999999999</v>
      </c>
      <c r="S145" s="96">
        <v>0.1015199999999999</v>
      </c>
      <c r="T145" s="96">
        <v>0.80904000000000009</v>
      </c>
      <c r="U145" s="96">
        <v>0</v>
      </c>
      <c r="V145" s="96">
        <v>0.12911999999999985</v>
      </c>
      <c r="W145" s="96">
        <v>0.25440000000000013</v>
      </c>
      <c r="X145" s="96">
        <v>4.39968</v>
      </c>
      <c r="Y145" s="96">
        <v>0.55445999999999995</v>
      </c>
      <c r="AA145" s="96">
        <v>1.02</v>
      </c>
      <c r="AB145" s="95">
        <v>-0.47</v>
      </c>
      <c r="AD145" s="96">
        <v>1.02</v>
      </c>
      <c r="AE145" s="95">
        <v>-0.47</v>
      </c>
    </row>
    <row r="146" spans="1:33" ht="18" customHeight="1" collapsed="1" x14ac:dyDescent="0.2">
      <c r="A146" s="52" t="s">
        <v>86</v>
      </c>
      <c r="B146" s="52" t="s">
        <v>23</v>
      </c>
      <c r="C146" s="9">
        <v>0.45647058823529413</v>
      </c>
      <c r="D146" s="9">
        <v>0.45647058823529413</v>
      </c>
      <c r="F146" s="128" t="s">
        <v>90</v>
      </c>
      <c r="H146" s="83">
        <v>-63.451000000000001</v>
      </c>
      <c r="I146" s="83">
        <v>-76.73</v>
      </c>
      <c r="J146" s="83">
        <v>-76.73</v>
      </c>
      <c r="K146" s="108">
        <v>-51</v>
      </c>
      <c r="L146" s="108">
        <v>-51</v>
      </c>
      <c r="M146" s="83">
        <v>-2.04</v>
      </c>
      <c r="N146" s="83">
        <v>-2.5229999999999997</v>
      </c>
      <c r="O146" s="83">
        <v>-0.27200000000000024</v>
      </c>
      <c r="P146" s="83">
        <v>0</v>
      </c>
      <c r="Q146" s="83">
        <v>0</v>
      </c>
      <c r="R146" s="83">
        <v>0.83599999999999985</v>
      </c>
      <c r="S146" s="83">
        <v>-0.4229999999999996</v>
      </c>
      <c r="T146" s="83">
        <v>-3.3710000000000004</v>
      </c>
      <c r="U146" s="83">
        <v>0</v>
      </c>
      <c r="V146" s="83">
        <v>-0.53799999999999937</v>
      </c>
      <c r="W146" s="83">
        <v>-1.0600000000000005</v>
      </c>
      <c r="X146" s="83">
        <v>-18.332000000000001</v>
      </c>
      <c r="Y146" s="83">
        <v>-27.722999999999999</v>
      </c>
      <c r="AA146" s="83">
        <v>-51</v>
      </c>
      <c r="AB146" s="82">
        <v>23.28</v>
      </c>
      <c r="AD146" s="83">
        <v>-51</v>
      </c>
      <c r="AE146" s="82">
        <v>23.28</v>
      </c>
    </row>
    <row r="147" spans="1:33" ht="18" customHeight="1" x14ac:dyDescent="0.2">
      <c r="A147" s="52" t="s">
        <v>87</v>
      </c>
      <c r="B147" s="52" t="s">
        <v>23</v>
      </c>
      <c r="C147" s="9">
        <v>0.93333333333333324</v>
      </c>
      <c r="D147" s="9">
        <v>0.93333333333333324</v>
      </c>
      <c r="F147" s="128" t="s">
        <v>91</v>
      </c>
      <c r="H147" s="83">
        <v>-1.466</v>
      </c>
      <c r="I147" s="83">
        <v>-1.798</v>
      </c>
      <c r="J147" s="83">
        <v>-1.798</v>
      </c>
      <c r="K147" s="108">
        <v>-1.8</v>
      </c>
      <c r="L147" s="108">
        <v>-1.8</v>
      </c>
      <c r="M147" s="83">
        <v>0</v>
      </c>
      <c r="N147" s="83">
        <v>0</v>
      </c>
      <c r="O147" s="83">
        <v>-0.108</v>
      </c>
      <c r="P147" s="83">
        <v>0</v>
      </c>
      <c r="Q147" s="83">
        <v>0</v>
      </c>
      <c r="R147" s="83">
        <v>-1.3999999999999999E-2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-0.122</v>
      </c>
      <c r="AA147" s="83">
        <v>-1.8</v>
      </c>
      <c r="AB147" s="82">
        <v>1.68</v>
      </c>
      <c r="AD147" s="83">
        <v>-1.8</v>
      </c>
      <c r="AE147" s="82">
        <v>1.68</v>
      </c>
    </row>
    <row r="148" spans="1:33" ht="18" customHeight="1" x14ac:dyDescent="0.2">
      <c r="A148" s="52" t="s">
        <v>88</v>
      </c>
      <c r="B148" s="52" t="s">
        <v>23</v>
      </c>
      <c r="C148" s="9">
        <v>-1.5521428571428573</v>
      </c>
      <c r="D148" s="9">
        <v>-1.5521428571428573</v>
      </c>
      <c r="F148" s="128" t="s">
        <v>92</v>
      </c>
      <c r="H148" s="83">
        <v>-22.222999999999999</v>
      </c>
      <c r="I148" s="83">
        <v>-17.006</v>
      </c>
      <c r="J148" s="83">
        <v>-17.006</v>
      </c>
      <c r="K148" s="108">
        <v>-14</v>
      </c>
      <c r="L148" s="108">
        <v>-14</v>
      </c>
      <c r="M148" s="83">
        <v>0.06</v>
      </c>
      <c r="N148" s="83">
        <v>-10.123000000000001</v>
      </c>
      <c r="O148" s="83">
        <v>-0.16799999999999926</v>
      </c>
      <c r="P148" s="83">
        <v>-0.26999999999999957</v>
      </c>
      <c r="Q148" s="83">
        <v>-0.63400000000000034</v>
      </c>
      <c r="R148" s="83">
        <v>-1.3930000000000007</v>
      </c>
      <c r="S148" s="83">
        <v>-3.4930000000000003</v>
      </c>
      <c r="T148" s="83">
        <v>-7.0219999999999985</v>
      </c>
      <c r="U148" s="83">
        <v>-3.4209999999999994</v>
      </c>
      <c r="V148" s="83">
        <v>-2.5150000000000006</v>
      </c>
      <c r="W148" s="83">
        <v>-3.963000000000001</v>
      </c>
      <c r="X148" s="83">
        <v>-2.7830000000000013</v>
      </c>
      <c r="Y148" s="83">
        <v>-35.725000000000001</v>
      </c>
      <c r="AA148" s="83">
        <v>-14</v>
      </c>
      <c r="AB148" s="82">
        <v>-21.73</v>
      </c>
      <c r="AD148" s="83">
        <v>-14</v>
      </c>
      <c r="AE148" s="82">
        <v>-21.73</v>
      </c>
    </row>
    <row r="149" spans="1:33" ht="18" customHeight="1" x14ac:dyDescent="0.2">
      <c r="A149" s="52" t="s">
        <v>211</v>
      </c>
      <c r="B149" s="52" t="s">
        <v>23</v>
      </c>
      <c r="C149" s="9">
        <v>-0.99925705794947983</v>
      </c>
      <c r="D149" s="9">
        <v>-0.99925705794947983</v>
      </c>
      <c r="F149" s="126" t="s">
        <v>146</v>
      </c>
      <c r="G149" s="58"/>
      <c r="H149" s="87">
        <v>-0.54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-5.3840000000000003</v>
      </c>
      <c r="W149" s="87">
        <v>0</v>
      </c>
      <c r="X149" s="87">
        <v>0</v>
      </c>
      <c r="Y149" s="87">
        <v>-5.3840000000000003</v>
      </c>
      <c r="Z149" s="58"/>
      <c r="AA149" s="87">
        <v>0</v>
      </c>
      <c r="AB149" s="82">
        <v>-5.38</v>
      </c>
      <c r="AC149" s="58"/>
      <c r="AD149" s="87">
        <v>0</v>
      </c>
      <c r="AE149" s="82">
        <v>-5.38</v>
      </c>
    </row>
    <row r="150" spans="1:33" ht="18" customHeight="1" x14ac:dyDescent="0.2">
      <c r="A150" s="52" t="s">
        <v>89</v>
      </c>
      <c r="B150" s="52" t="s">
        <v>23</v>
      </c>
      <c r="C150" s="9">
        <v>-0.74833333333333341</v>
      </c>
      <c r="D150" s="9">
        <v>-0.74833333333333341</v>
      </c>
      <c r="F150" s="128" t="s">
        <v>93</v>
      </c>
      <c r="H150" s="83">
        <v>-2.319</v>
      </c>
      <c r="I150" s="83">
        <v>-9.157</v>
      </c>
      <c r="J150" s="83">
        <v>-9.157</v>
      </c>
      <c r="K150" s="108">
        <v>-6</v>
      </c>
      <c r="L150" s="108">
        <v>-6</v>
      </c>
      <c r="M150" s="83">
        <v>8.9999999999999993E-3</v>
      </c>
      <c r="N150" s="83">
        <v>-4.5999999999999999E-2</v>
      </c>
      <c r="O150" s="83">
        <v>-1.482</v>
      </c>
      <c r="P150" s="83">
        <v>0</v>
      </c>
      <c r="Q150" s="83">
        <v>-8.3000000000000185E-2</v>
      </c>
      <c r="R150" s="83">
        <v>-0.53</v>
      </c>
      <c r="S150" s="83">
        <v>-0.254</v>
      </c>
      <c r="T150" s="83">
        <v>-2.2030000000000003</v>
      </c>
      <c r="U150" s="83">
        <v>-0.89599999999999991</v>
      </c>
      <c r="V150" s="83">
        <v>-0.50499999999999989</v>
      </c>
      <c r="W150" s="83">
        <v>-4.5030000000000001</v>
      </c>
      <c r="X150" s="83">
        <v>0</v>
      </c>
      <c r="Y150" s="83">
        <v>-10.493</v>
      </c>
      <c r="AA150" s="83">
        <v>-6</v>
      </c>
      <c r="AB150" s="82">
        <v>-4.49</v>
      </c>
      <c r="AD150" s="83">
        <v>-6</v>
      </c>
      <c r="AE150" s="82">
        <v>-4.49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-9.1346153846153855E-2</v>
      </c>
      <c r="D157" s="9">
        <v>-9.1346153846153855E-2</v>
      </c>
      <c r="F157" s="117" t="s">
        <v>281</v>
      </c>
      <c r="H157" s="296">
        <v>-89.999000000000009</v>
      </c>
      <c r="I157" s="296">
        <v>-104.691</v>
      </c>
      <c r="J157" s="296">
        <v>-104.691</v>
      </c>
      <c r="K157" s="111">
        <v>-72.8</v>
      </c>
      <c r="L157" s="111">
        <v>-72.8</v>
      </c>
      <c r="M157" s="296">
        <v>-1.9710000000000001</v>
      </c>
      <c r="N157" s="296">
        <v>-12.692</v>
      </c>
      <c r="O157" s="296">
        <v>-2.0299999999999994</v>
      </c>
      <c r="P157" s="296">
        <v>-0.26999999999999957</v>
      </c>
      <c r="Q157" s="296">
        <v>-0.71700000000000053</v>
      </c>
      <c r="R157" s="296">
        <v>-1.1010000000000009</v>
      </c>
      <c r="S157" s="296">
        <v>-4.17</v>
      </c>
      <c r="T157" s="296">
        <v>-12.596</v>
      </c>
      <c r="U157" s="296">
        <v>-4.3169999999999993</v>
      </c>
      <c r="V157" s="296">
        <v>-8.9420000000000002</v>
      </c>
      <c r="W157" s="296">
        <v>-9.5260000000000016</v>
      </c>
      <c r="X157" s="296">
        <v>-21.115000000000002</v>
      </c>
      <c r="Y157" s="296">
        <v>-79.447000000000003</v>
      </c>
      <c r="AA157" s="296">
        <v>-72.8</v>
      </c>
      <c r="AB157" s="82">
        <v>-6.65</v>
      </c>
      <c r="AD157" s="296">
        <v>-72.8</v>
      </c>
      <c r="AE157" s="82">
        <v>-6.65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2.8467579495017489E-2</v>
      </c>
      <c r="I158" s="78">
        <v>3.3141746805677698E-2</v>
      </c>
      <c r="J158" s="78">
        <v>3.3141746805677698E-2</v>
      </c>
      <c r="K158" s="131">
        <v>2.2947853524607476E-2</v>
      </c>
      <c r="L158" s="131">
        <v>2.2947853524607476E-2</v>
      </c>
      <c r="M158" s="78">
        <v>8.1695079643376734E-3</v>
      </c>
      <c r="N158" s="78">
        <v>5.7336206468167387E-2</v>
      </c>
      <c r="O158" s="78">
        <v>8.5431238374197218E-3</v>
      </c>
      <c r="P158" s="78">
        <v>1.2867068881708729E-3</v>
      </c>
      <c r="Q158" s="78">
        <v>2.9613047913663727E-3</v>
      </c>
      <c r="R158" s="78">
        <v>4.7642950487680373E-3</v>
      </c>
      <c r="S158" s="78">
        <v>1.4952346119919966E-2</v>
      </c>
      <c r="T158" s="78">
        <v>6.2647342610736997E-2</v>
      </c>
      <c r="U158" s="78">
        <v>1.9342004453544701E-2</v>
      </c>
      <c r="V158" s="78">
        <v>4.0167822618320297E-2</v>
      </c>
      <c r="W158" s="78">
        <v>3.686318518661847E-2</v>
      </c>
      <c r="X158" s="78">
        <v>8.1058151497934591E-2</v>
      </c>
      <c r="Y158" s="78">
        <v>2.809338601204189E-2</v>
      </c>
      <c r="AA158" s="78">
        <v>2.2947853524607476E-2</v>
      </c>
      <c r="AB158" s="79"/>
      <c r="AD158" s="78">
        <v>2.2947853524607476E-2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0.26</v>
      </c>
      <c r="D160" s="9">
        <v>0.26</v>
      </c>
      <c r="F160" s="128" t="s">
        <v>194</v>
      </c>
      <c r="H160" s="83">
        <v>-4.7569999999999997</v>
      </c>
      <c r="I160" s="83">
        <v>-6.3289999999999997</v>
      </c>
      <c r="J160" s="83">
        <v>-6.3289999999999997</v>
      </c>
      <c r="K160" s="108">
        <v>-6</v>
      </c>
      <c r="L160" s="108">
        <v>-6</v>
      </c>
      <c r="M160" s="83">
        <v>-0.40500000000000003</v>
      </c>
      <c r="N160" s="83">
        <v>-0.61199999999999988</v>
      </c>
      <c r="O160" s="83">
        <v>-0.25700000000000012</v>
      </c>
      <c r="P160" s="83">
        <v>-0.41999999999999993</v>
      </c>
      <c r="Q160" s="83">
        <v>-0.12800000000000011</v>
      </c>
      <c r="R160" s="83">
        <v>-0.37699999999999978</v>
      </c>
      <c r="S160" s="83">
        <v>-0.27100000000000035</v>
      </c>
      <c r="T160" s="83">
        <v>-0.69599999999999973</v>
      </c>
      <c r="U160" s="83">
        <v>-0.37199999999999989</v>
      </c>
      <c r="V160" s="83">
        <v>-0.15600000000000014</v>
      </c>
      <c r="W160" s="83">
        <v>-0.38900000000000023</v>
      </c>
      <c r="X160" s="83">
        <v>-0.35499999999999954</v>
      </c>
      <c r="Y160" s="83">
        <v>-4.4379999999999997</v>
      </c>
      <c r="AA160" s="83">
        <v>-6</v>
      </c>
      <c r="AB160" s="82">
        <v>1.56</v>
      </c>
      <c r="AD160" s="83">
        <v>-6</v>
      </c>
      <c r="AE160" s="82">
        <v>1.56</v>
      </c>
    </row>
    <row r="161" spans="1:31" ht="18" customHeight="1" x14ac:dyDescent="0.2">
      <c r="A161" s="52" t="s">
        <v>82</v>
      </c>
      <c r="B161" s="52" t="s">
        <v>23</v>
      </c>
      <c r="C161" s="9">
        <v>-11</v>
      </c>
      <c r="D161" s="9">
        <v>-11</v>
      </c>
      <c r="F161" s="128" t="s">
        <v>101</v>
      </c>
      <c r="H161" s="83">
        <v>-0.34599999999999997</v>
      </c>
      <c r="I161" s="83">
        <v>-0.54800000000000004</v>
      </c>
      <c r="J161" s="83">
        <v>-0.54800000000000004</v>
      </c>
      <c r="K161" s="108">
        <v>-0.5</v>
      </c>
      <c r="L161" s="108">
        <v>-0.5</v>
      </c>
      <c r="M161" s="83">
        <v>-0.13100000000000001</v>
      </c>
      <c r="N161" s="83">
        <v>0</v>
      </c>
      <c r="O161" s="83">
        <v>0</v>
      </c>
      <c r="P161" s="83">
        <v>0</v>
      </c>
      <c r="Q161" s="83">
        <v>0</v>
      </c>
      <c r="R161" s="83">
        <v>-0.26900000000000002</v>
      </c>
      <c r="S161" s="83">
        <v>0</v>
      </c>
      <c r="T161" s="83">
        <v>-0.10899999999999999</v>
      </c>
      <c r="U161" s="83">
        <v>0</v>
      </c>
      <c r="V161" s="83">
        <v>-1.008</v>
      </c>
      <c r="W161" s="83">
        <v>-3.31</v>
      </c>
      <c r="X161" s="83">
        <v>-1.1760000000000002</v>
      </c>
      <c r="Y161" s="83">
        <v>-6.0030000000000001</v>
      </c>
      <c r="AA161" s="83">
        <v>-0.5</v>
      </c>
      <c r="AB161" s="82">
        <v>-5.5</v>
      </c>
      <c r="AD161" s="83">
        <v>-0.5</v>
      </c>
      <c r="AE161" s="82">
        <v>-5.5</v>
      </c>
    </row>
    <row r="162" spans="1:31" ht="18" customHeight="1" x14ac:dyDescent="0.2">
      <c r="A162" s="52" t="s">
        <v>98</v>
      </c>
      <c r="B162" s="52" t="s">
        <v>23</v>
      </c>
      <c r="C162" s="9">
        <v>-0.5625</v>
      </c>
      <c r="D162" s="9">
        <v>-0.5625</v>
      </c>
      <c r="F162" s="128" t="s">
        <v>103</v>
      </c>
      <c r="H162" s="83">
        <v>-5.2969999999999997</v>
      </c>
      <c r="I162" s="83">
        <v>-7.9139999999999997</v>
      </c>
      <c r="J162" s="83">
        <v>-7.9139999999999997</v>
      </c>
      <c r="K162" s="108">
        <v>-4</v>
      </c>
      <c r="L162" s="108">
        <v>-4</v>
      </c>
      <c r="M162" s="83">
        <v>0.42099999999999999</v>
      </c>
      <c r="N162" s="83">
        <v>-0.248</v>
      </c>
      <c r="O162" s="83">
        <v>-0.96</v>
      </c>
      <c r="P162" s="83">
        <v>-0.27700000000000014</v>
      </c>
      <c r="Q162" s="83">
        <v>-3.2000000000000028E-2</v>
      </c>
      <c r="R162" s="83">
        <v>0</v>
      </c>
      <c r="S162" s="83">
        <v>-0.19599999999999995</v>
      </c>
      <c r="T162" s="83">
        <v>-0.16199999999999992</v>
      </c>
      <c r="U162" s="83">
        <v>-0.12200000000000011</v>
      </c>
      <c r="V162" s="83">
        <v>-3.919</v>
      </c>
      <c r="W162" s="83">
        <v>-0.39999999999999947</v>
      </c>
      <c r="X162" s="83">
        <v>-0.35700000000000021</v>
      </c>
      <c r="Y162" s="83">
        <v>-6.2519999999999998</v>
      </c>
      <c r="AA162" s="83">
        <v>-4</v>
      </c>
      <c r="AB162" s="82">
        <v>-2.25</v>
      </c>
      <c r="AD162" s="83">
        <v>-4</v>
      </c>
      <c r="AE162" s="82">
        <v>-2.25</v>
      </c>
    </row>
    <row r="163" spans="1:31" ht="18" customHeight="1" x14ac:dyDescent="0.2">
      <c r="A163" s="52" t="s">
        <v>81</v>
      </c>
      <c r="B163" s="52" t="s">
        <v>23</v>
      </c>
      <c r="C163" s="9">
        <v>9.7500000000000003E-2</v>
      </c>
      <c r="D163" s="9">
        <v>9.7500000000000003E-2</v>
      </c>
      <c r="F163" s="128" t="s">
        <v>104</v>
      </c>
      <c r="H163" s="83">
        <v>-6.32</v>
      </c>
      <c r="I163" s="83">
        <v>-4.0659999999999998</v>
      </c>
      <c r="J163" s="83">
        <v>-4.0659999999999998</v>
      </c>
      <c r="K163" s="108">
        <v>-4</v>
      </c>
      <c r="L163" s="108">
        <v>-4</v>
      </c>
      <c r="M163" s="83">
        <v>-0.27500000000000002</v>
      </c>
      <c r="N163" s="83">
        <v>-0.28600000000000003</v>
      </c>
      <c r="O163" s="83">
        <v>-0.29999999999999993</v>
      </c>
      <c r="P163" s="83">
        <v>-0.27200000000000002</v>
      </c>
      <c r="Q163" s="83">
        <v>0</v>
      </c>
      <c r="R163" s="83">
        <v>-0.52200000000000002</v>
      </c>
      <c r="S163" s="83">
        <v>-0.26200000000000001</v>
      </c>
      <c r="T163" s="83">
        <v>-0.27500000000000013</v>
      </c>
      <c r="U163" s="83">
        <v>-0.26200000000000001</v>
      </c>
      <c r="V163" s="83">
        <v>-0.25999999999999979</v>
      </c>
      <c r="W163" s="83">
        <v>-0.39400000000000013</v>
      </c>
      <c r="X163" s="83">
        <v>-0.50700000000000012</v>
      </c>
      <c r="Y163" s="83">
        <v>-3.6150000000000002</v>
      </c>
      <c r="AA163" s="83">
        <v>-4</v>
      </c>
      <c r="AB163" s="82">
        <v>0.39</v>
      </c>
      <c r="AD163" s="83">
        <v>-4</v>
      </c>
      <c r="AE163" s="82">
        <v>0.39</v>
      </c>
    </row>
    <row r="164" spans="1:31" ht="18" customHeight="1" x14ac:dyDescent="0.2">
      <c r="A164" s="52" t="s">
        <v>99</v>
      </c>
      <c r="B164" s="52" t="s">
        <v>23</v>
      </c>
      <c r="C164" s="9">
        <v>-1.9746585486259665E-2</v>
      </c>
      <c r="D164" s="9">
        <v>-1.9746585486259665E-2</v>
      </c>
      <c r="F164" s="128" t="s">
        <v>105</v>
      </c>
      <c r="H164" s="83">
        <v>-8.2059999999999995</v>
      </c>
      <c r="I164" s="83">
        <v>-7.85</v>
      </c>
      <c r="J164" s="83">
        <v>-7.85</v>
      </c>
      <c r="K164" s="108">
        <v>-6.077</v>
      </c>
      <c r="L164" s="108">
        <v>-6.077</v>
      </c>
      <c r="M164" s="83">
        <v>-0.628</v>
      </c>
      <c r="N164" s="83">
        <v>-0.55799999999999994</v>
      </c>
      <c r="O164" s="83">
        <v>-0.60899999999999999</v>
      </c>
      <c r="P164" s="83">
        <v>-0.52200000000000024</v>
      </c>
      <c r="Q164" s="83">
        <v>-0.46299999999999963</v>
      </c>
      <c r="R164" s="83">
        <v>-0.45700000000000029</v>
      </c>
      <c r="S164" s="83">
        <v>-0.44799999999999995</v>
      </c>
      <c r="T164" s="83">
        <v>-0.44600000000000017</v>
      </c>
      <c r="U164" s="83">
        <v>-0.58899999999999952</v>
      </c>
      <c r="V164" s="83">
        <v>-0.45800000000000018</v>
      </c>
      <c r="W164" s="83">
        <v>-0.5259999999999998</v>
      </c>
      <c r="X164" s="83">
        <v>-0.49199999999999999</v>
      </c>
      <c r="Y164" s="83">
        <v>-6.1959999999999997</v>
      </c>
      <c r="AA164" s="83">
        <v>-6.0770000000000008</v>
      </c>
      <c r="AB164" s="82">
        <v>-0.12</v>
      </c>
      <c r="AD164" s="83">
        <v>-6.0770000000000008</v>
      </c>
      <c r="AE164" s="82">
        <v>-0.12</v>
      </c>
    </row>
    <row r="165" spans="1:31" ht="18" customHeight="1" x14ac:dyDescent="0.2">
      <c r="A165" s="52" t="s">
        <v>132</v>
      </c>
      <c r="B165" s="52" t="s">
        <v>23</v>
      </c>
      <c r="C165" s="9">
        <v>-0.04</v>
      </c>
      <c r="D165" s="9">
        <v>-0.04</v>
      </c>
      <c r="F165" s="128" t="s">
        <v>133</v>
      </c>
      <c r="H165" s="83">
        <v>-0.57799999999999996</v>
      </c>
      <c r="I165" s="83">
        <v>-0.76</v>
      </c>
      <c r="J165" s="83">
        <v>-0.76</v>
      </c>
      <c r="K165" s="108">
        <v>-0.5</v>
      </c>
      <c r="L165" s="108">
        <v>-0.5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-0.21199999999999999</v>
      </c>
      <c r="V165" s="83">
        <v>0</v>
      </c>
      <c r="W165" s="83">
        <v>0</v>
      </c>
      <c r="X165" s="83">
        <v>-0.31100000000000005</v>
      </c>
      <c r="Y165" s="83">
        <v>-0.52300000000000002</v>
      </c>
      <c r="AA165" s="83">
        <v>-0.5</v>
      </c>
      <c r="AB165" s="82">
        <v>-0.02</v>
      </c>
      <c r="AD165" s="83">
        <v>-0.5</v>
      </c>
      <c r="AE165" s="82">
        <v>-0.02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-0.59666666666666668</v>
      </c>
      <c r="D169" s="9">
        <v>-0.59666666666666668</v>
      </c>
      <c r="F169" s="60" t="s">
        <v>100</v>
      </c>
      <c r="G169" s="56"/>
      <c r="H169" s="88">
        <v>-1.5840000000000001</v>
      </c>
      <c r="I169" s="88">
        <v>-1.8560000000000001</v>
      </c>
      <c r="J169" s="88">
        <v>-1.8560000000000001</v>
      </c>
      <c r="K169" s="108">
        <v>-3</v>
      </c>
      <c r="L169" s="108">
        <v>-3</v>
      </c>
      <c r="M169" s="88">
        <v>0</v>
      </c>
      <c r="N169" s="88">
        <v>-0.44900000000000001</v>
      </c>
      <c r="O169" s="88">
        <v>0</v>
      </c>
      <c r="P169" s="88">
        <v>0</v>
      </c>
      <c r="Q169" s="88">
        <v>0</v>
      </c>
      <c r="R169" s="88">
        <v>-5.4999999999999993E-2</v>
      </c>
      <c r="S169" s="88">
        <v>-1.9140000000000001</v>
      </c>
      <c r="T169" s="88">
        <v>-0.34699999999999998</v>
      </c>
      <c r="U169" s="88">
        <v>-0.52</v>
      </c>
      <c r="V169" s="88">
        <v>0</v>
      </c>
      <c r="W169" s="88">
        <v>-1.5</v>
      </c>
      <c r="X169" s="88">
        <v>0</v>
      </c>
      <c r="Y169" s="88">
        <v>-4.7850000000000001</v>
      </c>
      <c r="Z169" s="56"/>
      <c r="AA169" s="88">
        <v>-3</v>
      </c>
      <c r="AB169" s="82">
        <v>-1.79</v>
      </c>
      <c r="AC169" s="56"/>
      <c r="AD169" s="88">
        <v>-3</v>
      </c>
      <c r="AE169" s="82">
        <v>-1.79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-0.95238095238095233</v>
      </c>
      <c r="D170" s="9">
        <v>-0.95238095238095233</v>
      </c>
      <c r="F170" s="60" t="s">
        <v>182</v>
      </c>
      <c r="G170" s="56"/>
      <c r="H170" s="88">
        <v>-1.7000000000000001E-2</v>
      </c>
      <c r="I170" s="88">
        <v>0</v>
      </c>
      <c r="J170" s="88">
        <v>0</v>
      </c>
      <c r="K170" s="108">
        <v>0</v>
      </c>
      <c r="L170" s="108">
        <v>0</v>
      </c>
      <c r="M170" s="88">
        <v>-1.7000000000000001E-2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-6.7000000000000004E-2</v>
      </c>
      <c r="U170" s="88">
        <v>0</v>
      </c>
      <c r="V170" s="88">
        <v>0</v>
      </c>
      <c r="W170" s="88">
        <v>0</v>
      </c>
      <c r="X170" s="88">
        <v>0</v>
      </c>
      <c r="Y170" s="88">
        <v>-8.4000000000000005E-2</v>
      </c>
      <c r="Z170" s="56"/>
      <c r="AA170" s="88">
        <v>0</v>
      </c>
      <c r="AB170" s="82">
        <v>-0.08</v>
      </c>
      <c r="AC170" s="56"/>
      <c r="AD170" s="88">
        <v>0</v>
      </c>
      <c r="AE170" s="82">
        <v>-0.08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</v>
      </c>
      <c r="D177" s="9">
        <v>0</v>
      </c>
      <c r="F177" s="60" t="s">
        <v>102</v>
      </c>
      <c r="G177" s="56"/>
      <c r="H177" s="88">
        <v>-0.439</v>
      </c>
      <c r="I177" s="88">
        <v>0</v>
      </c>
      <c r="J177" s="88">
        <v>0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V177" s="88">
        <v>0</v>
      </c>
      <c r="W177" s="88">
        <v>0</v>
      </c>
      <c r="X177" s="88">
        <v>0</v>
      </c>
      <c r="Y177" s="88">
        <v>0</v>
      </c>
      <c r="Z177" s="56"/>
      <c r="AA177" s="88">
        <v>0</v>
      </c>
      <c r="AB177" s="82">
        <v>0</v>
      </c>
      <c r="AC177" s="56"/>
      <c r="AD177" s="88">
        <v>0</v>
      </c>
      <c r="AE177" s="82">
        <v>0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</v>
      </c>
      <c r="D180" s="9">
        <v>1</v>
      </c>
      <c r="F180" s="60" t="s">
        <v>191</v>
      </c>
      <c r="G180" s="56"/>
      <c r="H180" s="88">
        <v>0</v>
      </c>
      <c r="I180" s="88">
        <v>0.12</v>
      </c>
      <c r="J180" s="88">
        <v>0.12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0.08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0.08</v>
      </c>
      <c r="Z180" s="56"/>
      <c r="AA180" s="88">
        <v>0</v>
      </c>
      <c r="AB180" s="82">
        <v>0.08</v>
      </c>
      <c r="AC180" s="56"/>
      <c r="AD180" s="88">
        <v>0</v>
      </c>
      <c r="AE180" s="82">
        <v>0.08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-1.96</v>
      </c>
      <c r="D182" s="9">
        <v>-1.96</v>
      </c>
      <c r="F182" s="60" t="s">
        <v>203</v>
      </c>
      <c r="G182" s="56"/>
      <c r="H182" s="88">
        <v>-2.9</v>
      </c>
      <c r="I182" s="88">
        <v>-3.79</v>
      </c>
      <c r="J182" s="88">
        <v>-3.79</v>
      </c>
      <c r="K182" s="108">
        <v>-2</v>
      </c>
      <c r="L182" s="108">
        <v>-2</v>
      </c>
      <c r="M182" s="88">
        <v>0</v>
      </c>
      <c r="N182" s="88">
        <v>-0.42099999999999999</v>
      </c>
      <c r="O182" s="88">
        <v>-1.18</v>
      </c>
      <c r="P182" s="88">
        <v>0</v>
      </c>
      <c r="Q182" s="88">
        <v>0</v>
      </c>
      <c r="R182" s="88">
        <v>-2.2280000000000002</v>
      </c>
      <c r="S182" s="88">
        <v>-0.58899999999999997</v>
      </c>
      <c r="T182" s="88">
        <v>0</v>
      </c>
      <c r="U182" s="88">
        <v>0</v>
      </c>
      <c r="V182" s="88">
        <v>0</v>
      </c>
      <c r="W182" s="88">
        <v>-1.5</v>
      </c>
      <c r="X182" s="88">
        <v>0</v>
      </c>
      <c r="Y182" s="88">
        <v>-5.9180000000000001</v>
      </c>
      <c r="Z182" s="56"/>
      <c r="AA182" s="88">
        <v>-2</v>
      </c>
      <c r="AB182" s="82">
        <v>-3.92</v>
      </c>
      <c r="AC182" s="56"/>
      <c r="AD182" s="88">
        <v>-2</v>
      </c>
      <c r="AE182" s="82">
        <v>-3.92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-0.90909090909090917</v>
      </c>
      <c r="D186" s="9">
        <v>-0.90909090909090917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-1.0999999999999999E-2</v>
      </c>
      <c r="Y186" s="87">
        <v>-1.0999999999999999E-2</v>
      </c>
      <c r="Z186" s="58"/>
      <c r="AA186" s="87">
        <v>0</v>
      </c>
      <c r="AB186" s="82">
        <v>-0.01</v>
      </c>
      <c r="AC186" s="58"/>
      <c r="AD186" s="87">
        <v>0</v>
      </c>
      <c r="AE186" s="82">
        <v>-0.01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-1.1439999999999999</v>
      </c>
      <c r="D189" s="9">
        <v>-1.1439999999999999</v>
      </c>
      <c r="F189" s="128" t="s">
        <v>195</v>
      </c>
      <c r="H189" s="83">
        <v>-4.9399999999999995</v>
      </c>
      <c r="I189" s="83">
        <v>-5.5259999999999998</v>
      </c>
      <c r="J189" s="83">
        <v>-5.5259999999999998</v>
      </c>
      <c r="K189" s="108">
        <v>-5</v>
      </c>
      <c r="L189" s="108">
        <v>-5</v>
      </c>
      <c r="M189" s="83">
        <v>-1.7000000000000001E-2</v>
      </c>
      <c r="N189" s="83">
        <v>-0.87</v>
      </c>
      <c r="O189" s="83">
        <v>-1.18</v>
      </c>
      <c r="P189" s="83">
        <v>0</v>
      </c>
      <c r="Q189" s="83">
        <v>0.08</v>
      </c>
      <c r="R189" s="83">
        <v>-2.2830000000000004</v>
      </c>
      <c r="S189" s="83">
        <v>-2.5030000000000001</v>
      </c>
      <c r="T189" s="83">
        <v>-0.41399999999999998</v>
      </c>
      <c r="U189" s="83">
        <v>-0.52</v>
      </c>
      <c r="V189" s="83">
        <v>0</v>
      </c>
      <c r="W189" s="83">
        <v>-3</v>
      </c>
      <c r="X189" s="83">
        <v>-1.0999999999999999E-2</v>
      </c>
      <c r="Y189" s="83">
        <v>-10.718</v>
      </c>
      <c r="AA189" s="83">
        <v>-5</v>
      </c>
      <c r="AB189" s="82">
        <v>-5.72</v>
      </c>
      <c r="AD189" s="83">
        <v>-5</v>
      </c>
      <c r="AE189" s="82">
        <v>-5.72</v>
      </c>
    </row>
    <row r="190" spans="1:33" ht="18" customHeight="1" x14ac:dyDescent="0.2">
      <c r="A190" s="57"/>
      <c r="B190" s="57"/>
      <c r="C190" s="9">
        <v>-0.44752080377344022</v>
      </c>
      <c r="D190" s="9">
        <v>-0.44752080377344022</v>
      </c>
      <c r="F190" s="117" t="s">
        <v>94</v>
      </c>
      <c r="H190" s="296">
        <v>-30.443999999999996</v>
      </c>
      <c r="I190" s="296">
        <v>-32.993000000000002</v>
      </c>
      <c r="J190" s="296">
        <v>-32.993000000000002</v>
      </c>
      <c r="K190" s="111">
        <v>-26.076999999999998</v>
      </c>
      <c r="L190" s="111">
        <v>-26.076999999999998</v>
      </c>
      <c r="M190" s="296">
        <v>-1.0349999999999999</v>
      </c>
      <c r="N190" s="296">
        <v>-2.5739999999999998</v>
      </c>
      <c r="O190" s="296">
        <v>-3.306</v>
      </c>
      <c r="P190" s="296">
        <v>-1.4910000000000003</v>
      </c>
      <c r="Q190" s="296">
        <v>-0.54299999999999982</v>
      </c>
      <c r="R190" s="296">
        <v>-3.9080000000000004</v>
      </c>
      <c r="S190" s="296">
        <v>-3.6800000000000006</v>
      </c>
      <c r="T190" s="296">
        <v>-2.1019999999999999</v>
      </c>
      <c r="U190" s="296">
        <v>-2.0769999999999995</v>
      </c>
      <c r="V190" s="296">
        <v>-5.8010000000000002</v>
      </c>
      <c r="W190" s="296">
        <v>-8.0190000000000001</v>
      </c>
      <c r="X190" s="296">
        <v>-3.2090000000000001</v>
      </c>
      <c r="Y190" s="296">
        <v>-37.744999999999997</v>
      </c>
      <c r="AA190" s="296">
        <v>-26.076999999999998</v>
      </c>
      <c r="AB190" s="82">
        <v>-11.67</v>
      </c>
      <c r="AD190" s="296">
        <v>-26.076999999999998</v>
      </c>
      <c r="AE190" s="82">
        <v>-11.67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9.6297402209614795E-3</v>
      </c>
      <c r="I191" s="78">
        <v>1.0444504803275585E-2</v>
      </c>
      <c r="J191" s="78">
        <v>1.0444504803275585E-2</v>
      </c>
      <c r="K191" s="131">
        <v>8.2199337412251251E-3</v>
      </c>
      <c r="L191" s="131">
        <v>8.2199337412251251E-3</v>
      </c>
      <c r="M191" s="78">
        <v>4.2899242735106495E-3</v>
      </c>
      <c r="N191" s="78">
        <v>1.1628064564218629E-2</v>
      </c>
      <c r="O191" s="78">
        <v>1.3913087392369265E-2</v>
      </c>
      <c r="P191" s="78">
        <v>7.1054813713436107E-3</v>
      </c>
      <c r="Q191" s="78">
        <v>2.2426617876038194E-3</v>
      </c>
      <c r="R191" s="78">
        <v>1.6910867439223869E-2</v>
      </c>
      <c r="S191" s="78">
        <v>1.3195355808466543E-2</v>
      </c>
      <c r="T191" s="78">
        <v>1.0454486675751759E-2</v>
      </c>
      <c r="U191" s="78">
        <v>9.305847405608603E-3</v>
      </c>
      <c r="V191" s="78">
        <v>2.6058324648722441E-2</v>
      </c>
      <c r="W191" s="78">
        <v>3.1031480370721547E-2</v>
      </c>
      <c r="X191" s="78">
        <v>1.2318996360732753E-2</v>
      </c>
      <c r="Y191" s="78">
        <v>1.3347072325254837E-2</v>
      </c>
      <c r="AA191" s="78">
        <v>8.2199337412251251E-3</v>
      </c>
      <c r="AB191" s="79"/>
      <c r="AD191" s="78">
        <v>8.2199337412251251E-3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0.10593940139906784</v>
      </c>
      <c r="D193" s="9">
        <v>0.10593940139906784</v>
      </c>
      <c r="E193" s="26"/>
      <c r="F193" s="122" t="s">
        <v>282</v>
      </c>
      <c r="G193" s="26"/>
      <c r="H193" s="309">
        <v>-2450.4955499999996</v>
      </c>
      <c r="I193" s="309">
        <v>-2401.5948999999996</v>
      </c>
      <c r="J193" s="309">
        <v>-2401.5948999999996</v>
      </c>
      <c r="K193" s="130">
        <v>-2437.9975400000003</v>
      </c>
      <c r="L193" s="130">
        <v>-2437.9975400000003</v>
      </c>
      <c r="M193" s="309">
        <v>-170.37501999999998</v>
      </c>
      <c r="N193" s="309">
        <v>-191.95182000000005</v>
      </c>
      <c r="O193" s="309">
        <v>-116.73841999999998</v>
      </c>
      <c r="P193" s="309">
        <v>-100.46059000000002</v>
      </c>
      <c r="Q193" s="309">
        <v>-118.19557999999998</v>
      </c>
      <c r="R193" s="309">
        <v>-201.06025000000002</v>
      </c>
      <c r="S193" s="309">
        <v>-158.33359999999999</v>
      </c>
      <c r="T193" s="309">
        <v>-209.36445999999992</v>
      </c>
      <c r="U193" s="309">
        <v>-228.50490000000008</v>
      </c>
      <c r="V193" s="309">
        <v>-199.50856999999999</v>
      </c>
      <c r="W193" s="309">
        <v>-229.50060999999999</v>
      </c>
      <c r="X193" s="309">
        <v>-255.72046999999998</v>
      </c>
      <c r="Y193" s="309">
        <v>-2179.7142899999999</v>
      </c>
      <c r="Z193" s="26"/>
      <c r="AA193" s="309">
        <v>-2437.9975400000003</v>
      </c>
      <c r="AB193" s="82">
        <v>258.27999999999997</v>
      </c>
      <c r="AC193" s="26"/>
      <c r="AD193" s="309">
        <v>-2437.9975400000003</v>
      </c>
      <c r="AE193" s="82">
        <v>258.27999999999997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0.77511613319938644</v>
      </c>
      <c r="I194" s="78">
        <v>0.76026640404243762</v>
      </c>
      <c r="J194" s="78">
        <v>0.76026640404243762</v>
      </c>
      <c r="K194" s="131">
        <v>0.76850014342408468</v>
      </c>
      <c r="L194" s="131">
        <v>0.76850014342408468</v>
      </c>
      <c r="M194" s="78">
        <v>0.7061796462781279</v>
      </c>
      <c r="N194" s="78">
        <v>0.86714380581945361</v>
      </c>
      <c r="O194" s="78">
        <v>0.49128609785453953</v>
      </c>
      <c r="P194" s="78">
        <v>0.47875308571374126</v>
      </c>
      <c r="Q194" s="78">
        <v>0.48816337150952172</v>
      </c>
      <c r="R194" s="78">
        <v>0.87003665175210099</v>
      </c>
      <c r="S194" s="78">
        <v>0.56773592077049395</v>
      </c>
      <c r="T194" s="78">
        <v>1.0412930339895154</v>
      </c>
      <c r="U194" s="78">
        <v>1.0237995815280956</v>
      </c>
      <c r="V194" s="78">
        <v>0.89620049771804278</v>
      </c>
      <c r="W194" s="78">
        <v>0.88810870112029194</v>
      </c>
      <c r="X194" s="78">
        <v>0.98168262365062908</v>
      </c>
      <c r="Y194" s="78">
        <v>0.77077240103381894</v>
      </c>
      <c r="AA194" s="78">
        <v>0.76850014342408468</v>
      </c>
      <c r="AB194" s="79"/>
      <c r="AD194" s="78">
        <v>0.76850014342408468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-0.45325927640479274</v>
      </c>
      <c r="D196" s="9">
        <v>-0.45325927640479274</v>
      </c>
      <c r="F196" s="123" t="s">
        <v>283</v>
      </c>
      <c r="H196" s="310">
        <v>576.40045000000009</v>
      </c>
      <c r="I196" s="310">
        <v>627.13210000000026</v>
      </c>
      <c r="J196" s="310">
        <v>627.13210000000026</v>
      </c>
      <c r="K196" s="136">
        <v>679.41245999999956</v>
      </c>
      <c r="L196" s="136">
        <v>679.41245999999956</v>
      </c>
      <c r="M196" s="310">
        <v>70.887980000000027</v>
      </c>
      <c r="N196" s="310">
        <v>-182.92082000000005</v>
      </c>
      <c r="O196" s="310">
        <v>19.822580000000031</v>
      </c>
      <c r="P196" s="310">
        <v>-11.141590000000065</v>
      </c>
      <c r="Q196" s="310">
        <v>39.501420000000138</v>
      </c>
      <c r="R196" s="310">
        <v>36.746749999999992</v>
      </c>
      <c r="S196" s="310">
        <v>71.288400000000024</v>
      </c>
      <c r="T196" s="310">
        <v>-63.921459999999939</v>
      </c>
      <c r="U196" s="310">
        <v>16.83809999999977</v>
      </c>
      <c r="V196" s="310">
        <v>82.25143000000017</v>
      </c>
      <c r="W196" s="310">
        <v>45.848389999999824</v>
      </c>
      <c r="X196" s="310">
        <v>246.26153000000039</v>
      </c>
      <c r="Y196" s="310">
        <v>371.46271000000024</v>
      </c>
      <c r="AA196" s="310">
        <v>679.41245999999956</v>
      </c>
      <c r="AB196" s="82">
        <v>-307.95</v>
      </c>
      <c r="AD196" s="310">
        <v>679.41245999999956</v>
      </c>
      <c r="AE196" s="82">
        <v>-307.95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0.18232119947264808</v>
      </c>
      <c r="I197" s="78">
        <v>0.1985295132524568</v>
      </c>
      <c r="J197" s="78">
        <v>0.1985295132524568</v>
      </c>
      <c r="K197" s="131">
        <v>0.21416287932518166</v>
      </c>
      <c r="L197" s="131">
        <v>0.21416287932518166</v>
      </c>
      <c r="M197" s="78">
        <v>0.2938203537218721</v>
      </c>
      <c r="N197" s="78">
        <v>-0.82634619467747283</v>
      </c>
      <c r="O197" s="78">
        <v>8.3422047151310214E-2</v>
      </c>
      <c r="P197" s="78">
        <v>-5.3096150363614154E-2</v>
      </c>
      <c r="Q197" s="78">
        <v>0.16314608690624238</v>
      </c>
      <c r="R197" s="78">
        <v>0.15901213359066005</v>
      </c>
      <c r="S197" s="78">
        <v>0.25561842473268653</v>
      </c>
      <c r="T197" s="78">
        <v>-0.31791914931712578</v>
      </c>
      <c r="U197" s="78">
        <v>7.5441882137879696E-2</v>
      </c>
      <c r="V197" s="78">
        <v>0.36947672224817663</v>
      </c>
      <c r="W197" s="78">
        <v>0.17742155060658193</v>
      </c>
      <c r="X197" s="78">
        <v>0.9453707983354579</v>
      </c>
      <c r="Y197" s="78">
        <v>0.13135354766207888</v>
      </c>
      <c r="AA197" s="78">
        <v>0.21416287932518166</v>
      </c>
      <c r="AB197" s="79"/>
      <c r="AD197" s="78">
        <v>0.21416287932518166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</v>
      </c>
      <c r="I199" s="94">
        <v>1.0449999999999999</v>
      </c>
      <c r="J199" s="94">
        <v>1.0449999999999999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1.3079999999999998</v>
      </c>
      <c r="T199" s="94">
        <v>1.0079999999999991</v>
      </c>
      <c r="U199" s="94">
        <v>0.64800000000000146</v>
      </c>
      <c r="V199" s="94">
        <v>0</v>
      </c>
      <c r="W199" s="94">
        <v>0</v>
      </c>
      <c r="X199" s="94">
        <v>0</v>
      </c>
      <c r="Y199" s="94">
        <v>0.747</v>
      </c>
      <c r="Z199" s="56"/>
      <c r="AA199" s="94">
        <v>1</v>
      </c>
      <c r="AB199" s="95">
        <v>-0.25</v>
      </c>
      <c r="AC199" s="56"/>
      <c r="AD199" s="94">
        <v>1</v>
      </c>
      <c r="AE199" s="95">
        <v>-0.25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2.9980000000000002</v>
      </c>
      <c r="I201" s="94">
        <v>3</v>
      </c>
      <c r="J201" s="94">
        <v>3</v>
      </c>
      <c r="K201" s="133">
        <v>3</v>
      </c>
      <c r="L201" s="133">
        <v>3</v>
      </c>
      <c r="M201" s="94">
        <v>3.4799999999999995</v>
      </c>
      <c r="N201" s="94">
        <v>3.444</v>
      </c>
      <c r="O201" s="94">
        <v>1.6560000000000006</v>
      </c>
      <c r="P201" s="94">
        <v>1.2959999999999994</v>
      </c>
      <c r="Q201" s="94">
        <v>2.4600000000000009</v>
      </c>
      <c r="R201" s="94">
        <v>2.4960000000000004</v>
      </c>
      <c r="S201" s="94">
        <v>2.4840000000000018</v>
      </c>
      <c r="T201" s="94">
        <v>2.519999999999996</v>
      </c>
      <c r="U201" s="94">
        <v>2.4960000000000022</v>
      </c>
      <c r="V201" s="94">
        <v>2.2560000000000002</v>
      </c>
      <c r="W201" s="94">
        <v>2.2920000000000016</v>
      </c>
      <c r="X201" s="94">
        <v>8.4840000000000018</v>
      </c>
      <c r="Y201" s="94">
        <v>2.9470000000000005</v>
      </c>
      <c r="Z201" s="56"/>
      <c r="AA201" s="94">
        <v>3</v>
      </c>
      <c r="AB201" s="95">
        <v>-0.05</v>
      </c>
      <c r="AC201" s="56"/>
      <c r="AD201" s="94">
        <v>3</v>
      </c>
      <c r="AE201" s="95">
        <v>-0.05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3.9980000000000002</v>
      </c>
      <c r="I202" s="96">
        <v>4.0449999999999999</v>
      </c>
      <c r="J202" s="96">
        <v>4.0449999999999999</v>
      </c>
      <c r="K202" s="134">
        <v>4</v>
      </c>
      <c r="L202" s="134">
        <v>4</v>
      </c>
      <c r="M202" s="96">
        <v>4.476</v>
      </c>
      <c r="N202" s="96">
        <v>4.4520000000000008</v>
      </c>
      <c r="O202" s="96">
        <v>2.6519999999999992</v>
      </c>
      <c r="P202" s="96">
        <v>2.2919999999999998</v>
      </c>
      <c r="Q202" s="96">
        <v>3.468</v>
      </c>
      <c r="R202" s="96">
        <v>3.4920000000000009</v>
      </c>
      <c r="S202" s="96">
        <v>3.7920000000000016</v>
      </c>
      <c r="T202" s="96">
        <v>3.5279999999999987</v>
      </c>
      <c r="U202" s="96">
        <v>3.1439999999999984</v>
      </c>
      <c r="V202" s="96">
        <v>2.2560000000000002</v>
      </c>
      <c r="W202" s="96">
        <v>2.2920000000000016</v>
      </c>
      <c r="X202" s="96">
        <v>8.4840000000000018</v>
      </c>
      <c r="Y202" s="96">
        <v>3.6940000000000004</v>
      </c>
      <c r="AA202" s="96">
        <v>4</v>
      </c>
      <c r="AB202" s="95">
        <v>-0.31</v>
      </c>
      <c r="AD202" s="96">
        <v>4</v>
      </c>
      <c r="AE202" s="95">
        <v>-0.31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4.992</v>
      </c>
      <c r="I203" s="97">
        <v>5.0449999999999999</v>
      </c>
      <c r="J203" s="97">
        <v>5.0449999999999999</v>
      </c>
      <c r="K203" s="134">
        <v>4</v>
      </c>
      <c r="L203" s="134">
        <v>4</v>
      </c>
      <c r="M203" s="97">
        <v>4.9799999999999995</v>
      </c>
      <c r="N203" s="97">
        <v>4.944</v>
      </c>
      <c r="O203" s="97">
        <v>3.6119999999999983</v>
      </c>
      <c r="P203" s="97">
        <v>2.7960000000000029</v>
      </c>
      <c r="Q203" s="97">
        <v>3.9600000000000009</v>
      </c>
      <c r="R203" s="97">
        <v>4.0079999999999956</v>
      </c>
      <c r="S203" s="97">
        <v>4.980000000000004</v>
      </c>
      <c r="T203" s="97">
        <v>4.1039999999999992</v>
      </c>
      <c r="U203" s="97">
        <v>3.6600000000000037</v>
      </c>
      <c r="V203" s="97">
        <v>2.9879999999999924</v>
      </c>
      <c r="W203" s="97">
        <v>3</v>
      </c>
      <c r="X203" s="97">
        <v>3.0120000000000076</v>
      </c>
      <c r="Y203" s="97">
        <v>3.8370000000000002</v>
      </c>
      <c r="Z203" s="56"/>
      <c r="AA203" s="97">
        <v>4</v>
      </c>
      <c r="AB203" s="98">
        <v>-0.16</v>
      </c>
      <c r="AC203" s="56"/>
      <c r="AD203" s="97">
        <v>4</v>
      </c>
      <c r="AE203" s="98">
        <v>-0.16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0.99399999999999977</v>
      </c>
      <c r="I204" s="96">
        <v>1</v>
      </c>
      <c r="J204" s="96">
        <v>1</v>
      </c>
      <c r="K204" s="134">
        <v>0</v>
      </c>
      <c r="L204" s="134">
        <v>0</v>
      </c>
      <c r="M204" s="96">
        <v>0.50399999999999956</v>
      </c>
      <c r="N204" s="96">
        <v>0.4919999999999991</v>
      </c>
      <c r="O204" s="96">
        <v>0.95999999999999908</v>
      </c>
      <c r="P204" s="96">
        <v>0.50400000000000311</v>
      </c>
      <c r="Q204" s="96">
        <v>0.49200000000000088</v>
      </c>
      <c r="R204" s="96">
        <v>0.51599999999999469</v>
      </c>
      <c r="S204" s="96">
        <v>1.1880000000000024</v>
      </c>
      <c r="T204" s="96">
        <v>0.57600000000000051</v>
      </c>
      <c r="U204" s="96">
        <v>0.51600000000000534</v>
      </c>
      <c r="V204" s="96">
        <v>0.73199999999999221</v>
      </c>
      <c r="W204" s="96">
        <v>0.70799999999999841</v>
      </c>
      <c r="X204" s="96">
        <v>-5.4719999999999942</v>
      </c>
      <c r="Y204" s="96">
        <v>0.14299999999999979</v>
      </c>
      <c r="AA204" s="96">
        <v>0</v>
      </c>
      <c r="AB204" s="95">
        <v>0.14000000000000001</v>
      </c>
      <c r="AD204" s="96">
        <v>0</v>
      </c>
      <c r="AE204" s="95">
        <v>0.14000000000000001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0.1991185897435897</v>
      </c>
      <c r="I205" s="90">
        <v>0.19821605550049554</v>
      </c>
      <c r="J205" s="90">
        <v>0.19821605550049554</v>
      </c>
      <c r="K205" s="135">
        <v>0</v>
      </c>
      <c r="L205" s="135">
        <v>0</v>
      </c>
      <c r="M205" s="90">
        <v>0.10120481927710835</v>
      </c>
      <c r="N205" s="90">
        <v>9.9514563106795934E-2</v>
      </c>
      <c r="O205" s="90">
        <v>0.26578073089700982</v>
      </c>
      <c r="P205" s="90">
        <v>0.18025751072961466</v>
      </c>
      <c r="Q205" s="90">
        <v>0.12424242424242443</v>
      </c>
      <c r="R205" s="90">
        <v>0.1287425149700587</v>
      </c>
      <c r="S205" s="90">
        <v>0.23855421686747016</v>
      </c>
      <c r="T205" s="90">
        <v>0.14035087719298261</v>
      </c>
      <c r="U205" s="90">
        <v>0.14098360655737838</v>
      </c>
      <c r="V205" s="90">
        <v>0.24497991967871288</v>
      </c>
      <c r="W205" s="90">
        <v>0.23599999999999946</v>
      </c>
      <c r="X205" s="90">
        <v>-1.8167330677290772</v>
      </c>
      <c r="Y205" s="90">
        <v>3.7268699504821416E-2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0.1094598841646837</v>
      </c>
      <c r="D206" s="9">
        <v>0.1094598841646837</v>
      </c>
      <c r="F206" s="128" t="s">
        <v>73</v>
      </c>
      <c r="H206" s="83">
        <v>-226.41002</v>
      </c>
      <c r="I206" s="83">
        <v>-232.62914000000001</v>
      </c>
      <c r="J206" s="83">
        <v>-232.62914000000001</v>
      </c>
      <c r="K206" s="108">
        <v>-222.73</v>
      </c>
      <c r="L206" s="108">
        <v>-222.73</v>
      </c>
      <c r="M206" s="83">
        <v>-20.711569999999998</v>
      </c>
      <c r="N206" s="83">
        <v>-22.675550000000005</v>
      </c>
      <c r="O206" s="83">
        <v>-14.429179999999995</v>
      </c>
      <c r="P206" s="83">
        <v>-13.445130000000006</v>
      </c>
      <c r="Q206" s="83">
        <v>-16.922109999999989</v>
      </c>
      <c r="R206" s="83">
        <v>-19.572280000000006</v>
      </c>
      <c r="S206" s="83">
        <v>-23.122680000000003</v>
      </c>
      <c r="T206" s="83">
        <v>-21.140909999999991</v>
      </c>
      <c r="U206" s="83">
        <v>-15.591890000000006</v>
      </c>
      <c r="V206" s="83">
        <v>-10.068129999999996</v>
      </c>
      <c r="W206" s="83">
        <v>-9.4691500000000133</v>
      </c>
      <c r="X206" s="83">
        <v>-11.197769999999991</v>
      </c>
      <c r="Y206" s="83">
        <v>-198.34635</v>
      </c>
      <c r="AA206" s="83">
        <v>-222.73</v>
      </c>
      <c r="AB206" s="82">
        <v>24.38</v>
      </c>
      <c r="AD206" s="83">
        <v>-222.73</v>
      </c>
      <c r="AE206" s="82">
        <v>24.38</v>
      </c>
    </row>
    <row r="207" spans="1:37" ht="18" customHeight="1" x14ac:dyDescent="0.2">
      <c r="A207" s="52" t="s">
        <v>225</v>
      </c>
      <c r="B207" s="52" t="s">
        <v>27</v>
      </c>
      <c r="C207" s="9">
        <v>1.001530115454166</v>
      </c>
      <c r="D207" s="9">
        <v>1.001530115454166</v>
      </c>
      <c r="F207" s="126" t="s">
        <v>226</v>
      </c>
      <c r="G207" s="58"/>
      <c r="H207" s="87">
        <v>-1.5441800000000001</v>
      </c>
      <c r="I207" s="87">
        <v>4.5209200000000003</v>
      </c>
      <c r="J207" s="87">
        <v>4.5209200000000003</v>
      </c>
      <c r="K207" s="87">
        <v>0</v>
      </c>
      <c r="L207" s="87">
        <v>0</v>
      </c>
      <c r="M207" s="87">
        <v>-2.0156900000000002</v>
      </c>
      <c r="N207" s="87">
        <v>2.5462899999999999</v>
      </c>
      <c r="O207" s="87">
        <v>-1.0733999999999997</v>
      </c>
      <c r="P207" s="87">
        <v>0.32356999999999991</v>
      </c>
      <c r="Q207" s="87">
        <v>-1.7019599999999999</v>
      </c>
      <c r="R207" s="87">
        <v>-9.6879999999999855E-2</v>
      </c>
      <c r="S207" s="87">
        <v>-2.10907</v>
      </c>
      <c r="T207" s="87">
        <v>7.71699</v>
      </c>
      <c r="U207" s="87">
        <v>0.43233999999999995</v>
      </c>
      <c r="V207" s="87">
        <v>0.54455000000000009</v>
      </c>
      <c r="W207" s="87">
        <v>-0.77125000000000021</v>
      </c>
      <c r="X207" s="87">
        <v>-0.9198900000000001</v>
      </c>
      <c r="Y207" s="87">
        <v>2.8755999999999999</v>
      </c>
      <c r="Z207" s="58"/>
      <c r="AA207" s="87">
        <v>0</v>
      </c>
      <c r="AB207" s="82">
        <v>2.88</v>
      </c>
      <c r="AC207" s="58"/>
      <c r="AD207" s="87">
        <v>0</v>
      </c>
      <c r="AE207" s="82">
        <v>2.88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33.729999999999997</v>
      </c>
      <c r="I208" s="83">
        <v>34.090000000000003</v>
      </c>
      <c r="J208" s="83">
        <v>34.090000000000003</v>
      </c>
      <c r="K208" s="108">
        <v>17.600000000000001</v>
      </c>
      <c r="L208" s="108">
        <v>17.600000000000001</v>
      </c>
      <c r="M208" s="83">
        <v>1.4670000000000001</v>
      </c>
      <c r="N208" s="83">
        <v>1.4659999999999997</v>
      </c>
      <c r="O208" s="83">
        <v>1.4670000000000005</v>
      </c>
      <c r="P208" s="83">
        <v>1.4669999999999996</v>
      </c>
      <c r="Q208" s="83">
        <v>1.4660000000000002</v>
      </c>
      <c r="R208" s="83">
        <v>1.4670000000000005</v>
      </c>
      <c r="S208" s="83">
        <v>1.4669999999999987</v>
      </c>
      <c r="T208" s="83">
        <v>1.4660000000000011</v>
      </c>
      <c r="U208" s="83">
        <v>1.4669999999999987</v>
      </c>
      <c r="V208" s="83">
        <v>1.4670000000000005</v>
      </c>
      <c r="W208" s="83">
        <v>1.4659999999999993</v>
      </c>
      <c r="X208" s="83">
        <v>1.4670000000000023</v>
      </c>
      <c r="Y208" s="83">
        <v>17.600000000000001</v>
      </c>
      <c r="AA208" s="83">
        <v>17.600000000000001</v>
      </c>
      <c r="AB208" s="82">
        <v>0</v>
      </c>
      <c r="AD208" s="83">
        <v>17.600000000000001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-0.52151999999999998</v>
      </c>
      <c r="P210" s="83">
        <v>-1.7251399999999999</v>
      </c>
      <c r="Q210" s="83">
        <v>-7.782E-2</v>
      </c>
      <c r="R210" s="83">
        <v>0.52151999999999998</v>
      </c>
      <c r="S210" s="83">
        <v>1.7251399999999999</v>
      </c>
      <c r="T210" s="83">
        <v>7.782E-2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-0.99971255622062172</v>
      </c>
      <c r="D211" s="9">
        <v>-0.99971255622062172</v>
      </c>
      <c r="F211" s="128" t="s">
        <v>74</v>
      </c>
      <c r="H211" s="83">
        <v>-4.1213199999999999</v>
      </c>
      <c r="I211" s="83">
        <v>-5.0916899999999998</v>
      </c>
      <c r="J211" s="83">
        <v>-5.0916899999999998</v>
      </c>
      <c r="K211" s="108">
        <v>0</v>
      </c>
      <c r="L211" s="108">
        <v>0</v>
      </c>
      <c r="M211" s="83">
        <v>0</v>
      </c>
      <c r="N211" s="83">
        <v>0</v>
      </c>
      <c r="O211" s="83">
        <v>-4.1481599999999998</v>
      </c>
      <c r="P211" s="83">
        <v>0</v>
      </c>
      <c r="Q211" s="83">
        <v>0</v>
      </c>
      <c r="R211" s="83">
        <v>-0.21060000000000034</v>
      </c>
      <c r="S211" s="83">
        <v>0</v>
      </c>
      <c r="T211" s="83">
        <v>-8.9100000000000179E-2</v>
      </c>
      <c r="U211" s="83">
        <v>-0.19439999999999991</v>
      </c>
      <c r="V211" s="83">
        <v>0</v>
      </c>
      <c r="W211" s="83">
        <v>-8.9099999999999291E-2</v>
      </c>
      <c r="X211" s="83">
        <v>0</v>
      </c>
      <c r="Y211" s="83">
        <v>-4.7313599999999996</v>
      </c>
      <c r="AA211" s="83">
        <v>0</v>
      </c>
      <c r="AB211" s="82">
        <v>-4.7300000000000004</v>
      </c>
      <c r="AD211" s="83">
        <v>0</v>
      </c>
      <c r="AE211" s="82">
        <v>-4.7300000000000004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0.1301015909090909</v>
      </c>
      <c r="J212" s="96">
        <v>0.1301015909090909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0.87501272727272728</v>
      </c>
      <c r="T212" s="96">
        <v>0</v>
      </c>
      <c r="U212" s="96">
        <v>0.26784545454545455</v>
      </c>
      <c r="V212" s="96">
        <v>1.720412727272727</v>
      </c>
      <c r="W212" s="96">
        <v>2.0536827272727272</v>
      </c>
      <c r="X212" s="96">
        <v>1.1663509090909094</v>
      </c>
      <c r="Y212" s="96">
        <v>0.50694204545454546</v>
      </c>
      <c r="AA212" s="96">
        <v>0</v>
      </c>
      <c r="AB212" s="95">
        <v>0.51</v>
      </c>
      <c r="AD212" s="96">
        <v>0</v>
      </c>
      <c r="AE212" s="95">
        <v>0.51</v>
      </c>
    </row>
    <row r="213" spans="1:31" ht="18" customHeight="1" collapsed="1" x14ac:dyDescent="0.2">
      <c r="A213" s="52" t="s">
        <v>25</v>
      </c>
      <c r="B213" s="52" t="s">
        <v>27</v>
      </c>
      <c r="C213" s="9">
        <v>-1.0002039860213534</v>
      </c>
      <c r="D213" s="9">
        <v>-1.0002039860213534</v>
      </c>
      <c r="F213" s="128" t="s">
        <v>75</v>
      </c>
      <c r="H213" s="83">
        <v>0</v>
      </c>
      <c r="I213" s="83">
        <v>-5.7244700000000002</v>
      </c>
      <c r="J213" s="83">
        <v>-5.7244700000000002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-3.20838</v>
      </c>
      <c r="T213" s="83">
        <v>0</v>
      </c>
      <c r="U213" s="83">
        <v>-0.98209999999999997</v>
      </c>
      <c r="V213" s="83">
        <v>-6.3081799999999992</v>
      </c>
      <c r="W213" s="83">
        <v>-7.53017</v>
      </c>
      <c r="X213" s="83">
        <v>-4.2766200000000012</v>
      </c>
      <c r="Y213" s="83">
        <v>-22.30545</v>
      </c>
      <c r="AA213" s="83">
        <v>0</v>
      </c>
      <c r="AB213" s="82">
        <v>-22.31</v>
      </c>
      <c r="AD213" s="83">
        <v>0</v>
      </c>
      <c r="AE213" s="82">
        <v>-22.31</v>
      </c>
    </row>
    <row r="214" spans="1:31" ht="18" customHeight="1" x14ac:dyDescent="0.2">
      <c r="A214" s="57"/>
      <c r="B214" s="57"/>
      <c r="C214" s="9">
        <v>1.0724906157071126E-3</v>
      </c>
      <c r="D214" s="9">
        <v>1.0724906157071126E-3</v>
      </c>
      <c r="F214" s="117" t="s">
        <v>280</v>
      </c>
      <c r="H214" s="296">
        <v>-198.34552000000002</v>
      </c>
      <c r="I214" s="296">
        <v>-204.83438000000001</v>
      </c>
      <c r="J214" s="296">
        <v>-204.83438000000001</v>
      </c>
      <c r="K214" s="111">
        <v>-205.13</v>
      </c>
      <c r="L214" s="111">
        <v>-205.13</v>
      </c>
      <c r="M214" s="296">
        <v>-21.260259999999999</v>
      </c>
      <c r="N214" s="296">
        <v>-18.663260000000005</v>
      </c>
      <c r="O214" s="296">
        <v>-18.705259999999992</v>
      </c>
      <c r="P214" s="296">
        <v>-13.379700000000007</v>
      </c>
      <c r="Q214" s="296">
        <v>-17.235889999999987</v>
      </c>
      <c r="R214" s="296">
        <v>-17.891240000000007</v>
      </c>
      <c r="S214" s="296">
        <v>-25.247990000000005</v>
      </c>
      <c r="T214" s="296">
        <v>-11.96919999999999</v>
      </c>
      <c r="U214" s="296">
        <v>-14.869050000000009</v>
      </c>
      <c r="V214" s="296">
        <v>-14.364759999999993</v>
      </c>
      <c r="W214" s="296">
        <v>-16.393670000000014</v>
      </c>
      <c r="X214" s="296">
        <v>-14.927279999999991</v>
      </c>
      <c r="Y214" s="296">
        <v>-204.90756000000002</v>
      </c>
      <c r="AA214" s="296">
        <v>-205.13</v>
      </c>
      <c r="AB214" s="82">
        <v>0.22</v>
      </c>
      <c r="AD214" s="296">
        <v>-205.13</v>
      </c>
      <c r="AE214" s="82">
        <v>0.22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6.2738662186030747E-2</v>
      </c>
      <c r="I215" s="78">
        <v>6.4843865843844953E-2</v>
      </c>
      <c r="J215" s="78">
        <v>6.4843865843844953E-2</v>
      </c>
      <c r="K215" s="131">
        <v>6.4660620789872683E-2</v>
      </c>
      <c r="L215" s="131">
        <v>6.4660620789872683E-2</v>
      </c>
      <c r="M215" s="78">
        <v>8.8120681579852686E-2</v>
      </c>
      <c r="N215" s="78">
        <v>8.4311418903962335E-2</v>
      </c>
      <c r="O215" s="78">
        <v>7.8719878123711132E-2</v>
      </c>
      <c r="P215" s="78">
        <v>6.3762045006147641E-2</v>
      </c>
      <c r="Q215" s="78">
        <v>7.1186504380005122E-2</v>
      </c>
      <c r="R215" s="78">
        <v>7.7419751270045981E-2</v>
      </c>
      <c r="S215" s="78">
        <v>9.0531579211577506E-2</v>
      </c>
      <c r="T215" s="78">
        <v>5.9529896250907634E-2</v>
      </c>
      <c r="U215" s="78">
        <v>6.6619696854292115E-2</v>
      </c>
      <c r="V215" s="78">
        <v>6.4527078017752454E-2</v>
      </c>
      <c r="W215" s="78">
        <v>6.3439312733394079E-2</v>
      </c>
      <c r="X215" s="78">
        <v>5.7304178247316512E-2</v>
      </c>
      <c r="Y215" s="78">
        <v>7.2457703624625655E-2</v>
      </c>
      <c r="AA215" s="78">
        <v>6.4660620789872683E-2</v>
      </c>
      <c r="AB215" s="79"/>
      <c r="AD215" s="78">
        <v>6.4660620789872683E-2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</v>
      </c>
      <c r="I217" s="96">
        <v>1</v>
      </c>
      <c r="J217" s="96">
        <v>1</v>
      </c>
      <c r="K217" s="134">
        <v>1</v>
      </c>
      <c r="L217" s="134">
        <v>1</v>
      </c>
      <c r="M217" s="96">
        <v>0</v>
      </c>
      <c r="N217" s="96">
        <v>1.8479999999999999</v>
      </c>
      <c r="O217" s="96">
        <v>0.996</v>
      </c>
      <c r="P217" s="96">
        <v>1.0080000000000005</v>
      </c>
      <c r="Q217" s="96">
        <v>0.99600000000000044</v>
      </c>
      <c r="R217" s="96">
        <v>0.99599999999999866</v>
      </c>
      <c r="S217" s="96">
        <v>1.008</v>
      </c>
      <c r="T217" s="96">
        <v>0.99600000000000133</v>
      </c>
      <c r="U217" s="96">
        <v>0.99599999999999866</v>
      </c>
      <c r="V217" s="96">
        <v>0</v>
      </c>
      <c r="W217" s="96">
        <v>0</v>
      </c>
      <c r="X217" s="96">
        <v>0</v>
      </c>
      <c r="Y217" s="96">
        <v>0.73699999999999999</v>
      </c>
      <c r="AA217" s="96">
        <v>1</v>
      </c>
      <c r="AB217" s="95">
        <v>-0.26</v>
      </c>
      <c r="AD217" s="96">
        <v>1</v>
      </c>
      <c r="AE217" s="95">
        <v>-0.26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-7331.0000000000009</v>
      </c>
      <c r="I218" s="161">
        <v>-7303</v>
      </c>
      <c r="J218" s="161">
        <v>-7303</v>
      </c>
      <c r="K218" s="162">
        <v>-7719.9999999999991</v>
      </c>
      <c r="L218" s="162">
        <v>-7719.9999999999991</v>
      </c>
      <c r="M218" s="161" t="e">
        <v>#DIV/0!</v>
      </c>
      <c r="N218" s="161">
        <v>-1762.987012987013</v>
      </c>
      <c r="O218" s="161">
        <v>-1326.305220883534</v>
      </c>
      <c r="P218" s="161">
        <v>-520.83333333333314</v>
      </c>
      <c r="Q218" s="161">
        <v>-1958.8353413654613</v>
      </c>
      <c r="R218" s="161">
        <v>-1013.0522088353426</v>
      </c>
      <c r="S218" s="161">
        <v>-519.84126984126988</v>
      </c>
      <c r="T218" s="161">
        <v>-1835.3413654618448</v>
      </c>
      <c r="U218" s="161">
        <v>-317.26907630522072</v>
      </c>
      <c r="V218" s="161" t="e">
        <v>#DIV/0!</v>
      </c>
      <c r="W218" s="161" t="e">
        <v>#DIV/0!</v>
      </c>
      <c r="X218" s="161" t="e">
        <v>#DIV/0!</v>
      </c>
      <c r="Y218" s="161">
        <v>-14074.626865671644</v>
      </c>
      <c r="AA218" s="161">
        <v>-7719.9999999999991</v>
      </c>
      <c r="AB218" s="163">
        <v>-6354.63</v>
      </c>
      <c r="AD218" s="161">
        <v>-7719.9999999999991</v>
      </c>
      <c r="AE218" s="163">
        <v>-6354.63</v>
      </c>
    </row>
    <row r="219" spans="1:31" ht="18" customHeight="1" x14ac:dyDescent="0.2">
      <c r="A219" s="52" t="s">
        <v>70</v>
      </c>
      <c r="B219" s="52" t="s">
        <v>27</v>
      </c>
      <c r="C219" s="9">
        <v>-0.11297500855871279</v>
      </c>
      <c r="D219" s="9">
        <v>-0.11297500855871279</v>
      </c>
      <c r="F219" s="128" t="s">
        <v>414</v>
      </c>
      <c r="H219" s="83">
        <v>-3.456</v>
      </c>
      <c r="I219" s="83">
        <v>-3.45</v>
      </c>
      <c r="J219" s="83">
        <v>-3.45</v>
      </c>
      <c r="K219" s="108">
        <v>-2.9209999999999998</v>
      </c>
      <c r="L219" s="108">
        <v>-2.9209999999999998</v>
      </c>
      <c r="M219" s="83">
        <v>-0.28799999999999998</v>
      </c>
      <c r="N219" s="83">
        <v>-0.28799999999999998</v>
      </c>
      <c r="O219" s="83">
        <v>-0.28800000000000003</v>
      </c>
      <c r="P219" s="83">
        <v>0</v>
      </c>
      <c r="Q219" s="83">
        <v>-1.1710000000000003</v>
      </c>
      <c r="R219" s="83">
        <v>-0.28600000000000003</v>
      </c>
      <c r="S219" s="83">
        <v>-0.28600000000000003</v>
      </c>
      <c r="T219" s="83">
        <v>-0.8879999999999999</v>
      </c>
      <c r="U219" s="83">
        <v>-0.30099999999999971</v>
      </c>
      <c r="V219" s="83">
        <v>-0.3010000000000006</v>
      </c>
      <c r="W219" s="83">
        <v>0</v>
      </c>
      <c r="X219" s="83">
        <v>0.84600000000000053</v>
      </c>
      <c r="Y219" s="83">
        <v>-3.2509999999999999</v>
      </c>
      <c r="AA219" s="83">
        <v>-2.9209999999999998</v>
      </c>
      <c r="AB219" s="82">
        <v>-0.33</v>
      </c>
      <c r="AD219" s="83">
        <v>-2.9209999999999998</v>
      </c>
      <c r="AE219" s="82">
        <v>-0.33</v>
      </c>
    </row>
    <row r="220" spans="1:31" ht="18" customHeight="1" x14ac:dyDescent="0.2">
      <c r="A220" s="52" t="s">
        <v>71</v>
      </c>
      <c r="B220" s="52" t="s">
        <v>27</v>
      </c>
      <c r="C220" s="9">
        <v>0.13545816733067731</v>
      </c>
      <c r="D220" s="9">
        <v>0.13545816733067731</v>
      </c>
      <c r="F220" s="128" t="s">
        <v>209</v>
      </c>
      <c r="H220" s="83">
        <v>-1.306</v>
      </c>
      <c r="I220" s="83">
        <v>-1.6679999999999999</v>
      </c>
      <c r="J220" s="83">
        <v>-1.6679999999999999</v>
      </c>
      <c r="K220" s="108">
        <v>-2.5099999999999998</v>
      </c>
      <c r="L220" s="108">
        <v>-2.5099999999999998</v>
      </c>
      <c r="M220" s="83">
        <v>-0.161</v>
      </c>
      <c r="N220" s="83">
        <v>-0.47499999999999998</v>
      </c>
      <c r="O220" s="83">
        <v>-0.26900000000000002</v>
      </c>
      <c r="P220" s="83">
        <v>-0.25600000000000001</v>
      </c>
      <c r="Q220" s="83">
        <v>-0.21300000000000008</v>
      </c>
      <c r="R220" s="83">
        <v>-0.28899999999999992</v>
      </c>
      <c r="S220" s="83">
        <v>-5.2000000000000046E-2</v>
      </c>
      <c r="T220" s="83">
        <v>-0.49099999999999988</v>
      </c>
      <c r="U220" s="83">
        <v>3.5000000000000142E-2</v>
      </c>
      <c r="V220" s="83">
        <v>-4.5000000000000373E-2</v>
      </c>
      <c r="W220" s="83">
        <v>4.9000000000000377E-2</v>
      </c>
      <c r="X220" s="83">
        <v>0</v>
      </c>
      <c r="Y220" s="83">
        <v>-2.1669999999999998</v>
      </c>
      <c r="AA220" s="83">
        <v>-2.5099999999999998</v>
      </c>
      <c r="AB220" s="82">
        <v>0.34</v>
      </c>
      <c r="AD220" s="83">
        <v>-2.5099999999999998</v>
      </c>
      <c r="AE220" s="82">
        <v>0.34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-2.474226804123711</v>
      </c>
      <c r="D221" s="9">
        <v>-2.474226804123711</v>
      </c>
      <c r="F221" s="60" t="s">
        <v>158</v>
      </c>
      <c r="G221" s="56"/>
      <c r="H221" s="88">
        <v>1.7000000000000001E-2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-0.127</v>
      </c>
      <c r="O221" s="88">
        <v>-6.3E-2</v>
      </c>
      <c r="P221" s="88">
        <v>0</v>
      </c>
      <c r="Q221" s="88">
        <v>0</v>
      </c>
      <c r="R221" s="88">
        <v>0</v>
      </c>
      <c r="S221" s="88">
        <v>0</v>
      </c>
      <c r="T221" s="88">
        <v>-0.19600000000000001</v>
      </c>
      <c r="U221" s="88">
        <v>5.2999999999999992E-2</v>
      </c>
      <c r="V221" s="88">
        <v>0</v>
      </c>
      <c r="W221" s="88">
        <v>0</v>
      </c>
      <c r="X221" s="88">
        <v>0</v>
      </c>
      <c r="Y221" s="88">
        <v>-0.33300000000000002</v>
      </c>
      <c r="Z221" s="56"/>
      <c r="AA221" s="88">
        <v>-9.7000000000000017E-2</v>
      </c>
      <c r="AB221" s="82">
        <v>-0.24</v>
      </c>
      <c r="AC221" s="56"/>
      <c r="AD221" s="88">
        <v>-9.7000000000000017E-2</v>
      </c>
      <c r="AE221" s="82">
        <v>-0.24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-1.4064697609001406</v>
      </c>
      <c r="D222" s="9">
        <v>-1.4064697609001406</v>
      </c>
      <c r="F222" s="60" t="s">
        <v>176</v>
      </c>
      <c r="G222" s="56"/>
      <c r="H222" s="88">
        <v>-0.76100000000000001</v>
      </c>
      <c r="I222" s="88">
        <v>-0.75900000000000001</v>
      </c>
      <c r="J222" s="88">
        <v>-0.75900000000000001</v>
      </c>
      <c r="K222" s="108">
        <v>-0.71099999999999997</v>
      </c>
      <c r="L222" s="108">
        <v>-0.71099999999999997</v>
      </c>
      <c r="M222" s="88">
        <v>-6.3E-2</v>
      </c>
      <c r="N222" s="88">
        <v>6.3E-2</v>
      </c>
      <c r="O222" s="88">
        <v>0</v>
      </c>
      <c r="P222" s="88">
        <v>0</v>
      </c>
      <c r="Q222" s="88">
        <v>-0.30299999999999999</v>
      </c>
      <c r="R222" s="88">
        <v>-7.400000000000001E-2</v>
      </c>
      <c r="S222" s="88">
        <v>-7.400000000000001E-2</v>
      </c>
      <c r="T222" s="88">
        <v>-7.400000000000001E-2</v>
      </c>
      <c r="U222" s="88">
        <v>-0.10699999999999998</v>
      </c>
      <c r="V222" s="88">
        <v>-5.3000000000000047E-2</v>
      </c>
      <c r="W222" s="88">
        <v>0</v>
      </c>
      <c r="X222" s="88">
        <v>-1.0209999999999999</v>
      </c>
      <c r="Y222" s="88">
        <v>-1.706</v>
      </c>
      <c r="Z222" s="56"/>
      <c r="AA222" s="88">
        <v>-0.71099999999999997</v>
      </c>
      <c r="AB222" s="82">
        <v>-1</v>
      </c>
      <c r="AC222" s="56"/>
      <c r="AD222" s="88">
        <v>-0.71099999999999997</v>
      </c>
      <c r="AE222" s="82">
        <v>-1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-1.7073170731707319</v>
      </c>
      <c r="D223" s="9">
        <v>-1.7073170731707319</v>
      </c>
      <c r="F223" s="60" t="s">
        <v>178</v>
      </c>
      <c r="G223" s="56"/>
      <c r="H223" s="88">
        <v>-0.45600000000000002</v>
      </c>
      <c r="I223" s="88">
        <v>-8.7999999999999995E-2</v>
      </c>
      <c r="J223" s="88">
        <v>-8.7999999999999995E-2</v>
      </c>
      <c r="K223" s="108">
        <v>-0.16400000000000001</v>
      </c>
      <c r="L223" s="108">
        <v>-0.16400000000000001</v>
      </c>
      <c r="M223" s="88">
        <v>0</v>
      </c>
      <c r="N223" s="88">
        <v>0</v>
      </c>
      <c r="O223" s="88">
        <v>-0.41699999999999998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-2.9000000000000026E-2</v>
      </c>
      <c r="X223" s="88">
        <v>0</v>
      </c>
      <c r="Y223" s="88">
        <v>-0.44600000000000001</v>
      </c>
      <c r="Z223" s="56"/>
      <c r="AA223" s="88">
        <v>-0.16400000000000001</v>
      </c>
      <c r="AB223" s="82">
        <v>-0.28000000000000003</v>
      </c>
      <c r="AC223" s="56"/>
      <c r="AD223" s="88">
        <v>-0.16400000000000001</v>
      </c>
      <c r="AE223" s="82">
        <v>-0.28000000000000003</v>
      </c>
    </row>
    <row r="224" spans="1:31" ht="18" customHeight="1" collapsed="1" x14ac:dyDescent="0.2">
      <c r="A224" s="57"/>
      <c r="B224" s="57"/>
      <c r="C224" s="9">
        <v>-1.5534979423868314</v>
      </c>
      <c r="D224" s="9">
        <v>-1.5534979423868314</v>
      </c>
      <c r="F224" s="128" t="s">
        <v>158</v>
      </c>
      <c r="H224" s="83">
        <v>-1.2</v>
      </c>
      <c r="I224" s="83">
        <v>-0.84699999999999998</v>
      </c>
      <c r="J224" s="83">
        <v>-0.84699999999999998</v>
      </c>
      <c r="K224" s="108">
        <v>-0.97199999999999998</v>
      </c>
      <c r="L224" s="108">
        <v>-0.97199999999999998</v>
      </c>
      <c r="M224" s="83">
        <v>-6.3E-2</v>
      </c>
      <c r="N224" s="83">
        <v>-6.4000000000000001E-2</v>
      </c>
      <c r="O224" s="83">
        <v>-0.48</v>
      </c>
      <c r="P224" s="83">
        <v>0</v>
      </c>
      <c r="Q224" s="83">
        <v>-0.30299999999999999</v>
      </c>
      <c r="R224" s="83">
        <v>-7.400000000000001E-2</v>
      </c>
      <c r="S224" s="83">
        <v>-7.400000000000001E-2</v>
      </c>
      <c r="T224" s="83">
        <v>-0.27</v>
      </c>
      <c r="U224" s="83">
        <v>-5.3999999999999992E-2</v>
      </c>
      <c r="V224" s="83">
        <v>-5.3000000000000047E-2</v>
      </c>
      <c r="W224" s="83">
        <v>-2.9000000000000026E-2</v>
      </c>
      <c r="X224" s="83">
        <v>-1.0209999999999999</v>
      </c>
      <c r="Y224" s="83">
        <v>-2.4850000000000003</v>
      </c>
      <c r="AA224" s="83">
        <v>-0.97199999999999998</v>
      </c>
      <c r="AB224" s="82">
        <v>-1.51</v>
      </c>
      <c r="AD224" s="83">
        <v>-0.97199999999999998</v>
      </c>
      <c r="AE224" s="82">
        <v>-1.51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1.0204081632653061</v>
      </c>
      <c r="D226" s="9">
        <v>1.0204081632653061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-0.245</v>
      </c>
      <c r="L226" s="108">
        <v>-0.245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-0.245</v>
      </c>
      <c r="AB226" s="82">
        <v>0.25</v>
      </c>
      <c r="AC226" s="56"/>
      <c r="AD226" s="88">
        <v>-0.245</v>
      </c>
      <c r="AE226" s="82">
        <v>0.25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-0.23121387283236999</v>
      </c>
      <c r="D227" s="9">
        <v>-0.23121387283236999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-0.17299999999999999</v>
      </c>
      <c r="L227" s="108">
        <v>-0.17299999999999999</v>
      </c>
      <c r="M227" s="88">
        <v>0</v>
      </c>
      <c r="N227" s="88">
        <v>-2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1.7889999999999999</v>
      </c>
      <c r="Y227" s="88">
        <v>-0.21099999999999999</v>
      </c>
      <c r="Z227" s="56"/>
      <c r="AA227" s="88">
        <v>-0.17299999999999996</v>
      </c>
      <c r="AB227" s="82">
        <v>-0.04</v>
      </c>
      <c r="AC227" s="56"/>
      <c r="AD227" s="88">
        <v>-0.17299999999999996</v>
      </c>
      <c r="AE227" s="82">
        <v>-0.04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0.50239234449760761</v>
      </c>
      <c r="D229" s="9">
        <v>0.50239234449760761</v>
      </c>
      <c r="F229" s="128" t="s">
        <v>391</v>
      </c>
      <c r="H229" s="83">
        <v>0</v>
      </c>
      <c r="I229" s="83">
        <v>0</v>
      </c>
      <c r="J229" s="83">
        <v>0</v>
      </c>
      <c r="K229" s="108">
        <v>-0.41799999999999998</v>
      </c>
      <c r="L229" s="108">
        <v>-0.41799999999999998</v>
      </c>
      <c r="M229" s="83">
        <v>0</v>
      </c>
      <c r="N229" s="83">
        <v>-2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1.7889999999999999</v>
      </c>
      <c r="Y229" s="83">
        <v>-0.21099999999999999</v>
      </c>
      <c r="AA229" s="83">
        <v>-0.41799999999999998</v>
      </c>
      <c r="AB229" s="82">
        <v>0.21</v>
      </c>
      <c r="AD229" s="83">
        <v>-0.41799999999999998</v>
      </c>
      <c r="AE229" s="82">
        <v>0.21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-6.7000000000000004E-2</v>
      </c>
      <c r="I230" s="83">
        <v>-6.4000000000000001E-2</v>
      </c>
      <c r="J230" s="83">
        <v>-6.4000000000000001E-2</v>
      </c>
      <c r="K230" s="108">
        <v>0</v>
      </c>
      <c r="L230" s="108">
        <v>0</v>
      </c>
      <c r="M230" s="83">
        <v>0</v>
      </c>
      <c r="N230" s="83">
        <v>-1.2E-2</v>
      </c>
      <c r="O230" s="83">
        <v>0</v>
      </c>
      <c r="P230" s="83">
        <v>0</v>
      </c>
      <c r="Q230" s="83">
        <v>-2.2000000000000002E-2</v>
      </c>
      <c r="R230" s="83">
        <v>0</v>
      </c>
      <c r="S230" s="83">
        <v>0</v>
      </c>
      <c r="T230" s="83">
        <v>-1.1999999999999997E-2</v>
      </c>
      <c r="U230" s="83">
        <v>0</v>
      </c>
      <c r="V230" s="83">
        <v>0</v>
      </c>
      <c r="W230" s="83">
        <v>-1.4999999999999999E-2</v>
      </c>
      <c r="X230" s="83">
        <v>0</v>
      </c>
      <c r="Y230" s="83">
        <v>-6.0999999999999999E-2</v>
      </c>
      <c r="AA230" s="83">
        <v>0</v>
      </c>
      <c r="AB230" s="82">
        <v>-0.06</v>
      </c>
      <c r="AD230" s="83">
        <v>0</v>
      </c>
      <c r="AE230" s="82">
        <v>-0.06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-4.1129032258064511</v>
      </c>
      <c r="D232" s="9">
        <v>-4.1129032258064511</v>
      </c>
      <c r="F232" s="60" t="s">
        <v>166</v>
      </c>
      <c r="G232" s="56"/>
      <c r="H232" s="88">
        <v>-0.63600000000000001</v>
      </c>
      <c r="I232" s="88">
        <v>-0.60899999999999999</v>
      </c>
      <c r="J232" s="88">
        <v>-0.60899999999999999</v>
      </c>
      <c r="K232" s="108">
        <v>-0.372</v>
      </c>
      <c r="L232" s="108">
        <v>-0.372</v>
      </c>
      <c r="M232" s="88">
        <v>-0.155</v>
      </c>
      <c r="N232" s="88">
        <v>-0.40799999999999992</v>
      </c>
      <c r="O232" s="88">
        <v>-0.27400000000000002</v>
      </c>
      <c r="P232" s="88">
        <v>-0.25800000000000001</v>
      </c>
      <c r="Q232" s="88">
        <v>-0.23100000000000009</v>
      </c>
      <c r="R232" s="88">
        <v>-0.34899999999999998</v>
      </c>
      <c r="S232" s="88">
        <v>-0.10099999999999998</v>
      </c>
      <c r="T232" s="88">
        <v>-0.15700000000000003</v>
      </c>
      <c r="U232" s="88">
        <v>1.5000000000000124E-2</v>
      </c>
      <c r="V232" s="88">
        <v>-2.0000000000000018E-3</v>
      </c>
      <c r="W232" s="88">
        <v>1.6999999999999904E-2</v>
      </c>
      <c r="X232" s="88">
        <v>0</v>
      </c>
      <c r="Y232" s="88">
        <v>-1.903</v>
      </c>
      <c r="Z232" s="56"/>
      <c r="AA232" s="88">
        <v>-0.37200000000000005</v>
      </c>
      <c r="AB232" s="82">
        <v>-1.53</v>
      </c>
      <c r="AC232" s="56"/>
      <c r="AD232" s="88">
        <v>-0.37200000000000005</v>
      </c>
      <c r="AE232" s="82">
        <v>-1.53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0.55555555555555558</v>
      </c>
      <c r="D236" s="9">
        <v>0.55555555555555558</v>
      </c>
      <c r="F236" s="60" t="s">
        <v>170</v>
      </c>
      <c r="G236" s="56"/>
      <c r="H236" s="88">
        <v>-0.53500000000000003</v>
      </c>
      <c r="I236" s="88">
        <v>-0.53500000000000003</v>
      </c>
      <c r="J236" s="88">
        <v>-0.53500000000000003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-0.13400000000000001</v>
      </c>
      <c r="Y236" s="88">
        <v>-0.13400000000000001</v>
      </c>
      <c r="Z236" s="56"/>
      <c r="AA236" s="88">
        <v>-0.30599999999999999</v>
      </c>
      <c r="AB236" s="82">
        <v>0.17</v>
      </c>
      <c r="AC236" s="56"/>
      <c r="AD236" s="88">
        <v>-0.30599999999999999</v>
      </c>
      <c r="AE236" s="82">
        <v>0.17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-2.0058997050147496</v>
      </c>
      <c r="D239" s="9">
        <v>-2.0058997050147496</v>
      </c>
      <c r="F239" s="128" t="s">
        <v>196</v>
      </c>
      <c r="H239" s="83">
        <v>-1.171</v>
      </c>
      <c r="I239" s="83">
        <v>-1.1440000000000001</v>
      </c>
      <c r="J239" s="83">
        <v>-1.1440000000000001</v>
      </c>
      <c r="K239" s="108">
        <v>-0.67799999999999994</v>
      </c>
      <c r="L239" s="108">
        <v>-0.67799999999999994</v>
      </c>
      <c r="M239" s="83">
        <v>-0.155</v>
      </c>
      <c r="N239" s="83">
        <v>-0.40799999999999992</v>
      </c>
      <c r="O239" s="83">
        <v>-0.27400000000000002</v>
      </c>
      <c r="P239" s="83">
        <v>-0.25800000000000001</v>
      </c>
      <c r="Q239" s="83">
        <v>-0.23100000000000009</v>
      </c>
      <c r="R239" s="83">
        <v>-0.34899999999999998</v>
      </c>
      <c r="S239" s="83">
        <v>-0.10099999999999998</v>
      </c>
      <c r="T239" s="83">
        <v>-0.15700000000000003</v>
      </c>
      <c r="U239" s="83">
        <v>1.5000000000000124E-2</v>
      </c>
      <c r="V239" s="83">
        <v>-2.0000000000000018E-3</v>
      </c>
      <c r="W239" s="83">
        <v>1.6999999999999904E-2</v>
      </c>
      <c r="X239" s="83">
        <v>-0.13400000000000001</v>
      </c>
      <c r="Y239" s="83">
        <v>-2.0369999999999999</v>
      </c>
      <c r="AA239" s="83">
        <v>-0.67799999999999994</v>
      </c>
      <c r="AB239" s="82">
        <v>-1.36</v>
      </c>
      <c r="AD239" s="83">
        <v>-0.67799999999999994</v>
      </c>
      <c r="AE239" s="82">
        <v>-1.36</v>
      </c>
    </row>
    <row r="240" spans="1:31" ht="18" customHeight="1" x14ac:dyDescent="0.2">
      <c r="A240" s="57"/>
      <c r="B240" s="57"/>
      <c r="C240" s="9">
        <v>-0.34326424870466327</v>
      </c>
      <c r="D240" s="9">
        <v>-0.34326424870466327</v>
      </c>
      <c r="F240" s="117" t="s">
        <v>72</v>
      </c>
      <c r="H240" s="296">
        <v>-7.3310000000000013</v>
      </c>
      <c r="I240" s="296">
        <v>-7.3029999999999999</v>
      </c>
      <c r="J240" s="296">
        <v>-7.3029999999999999</v>
      </c>
      <c r="K240" s="111">
        <v>-7.7199999999999989</v>
      </c>
      <c r="L240" s="111">
        <v>-7.7199999999999989</v>
      </c>
      <c r="M240" s="296">
        <v>-0.67800000000000005</v>
      </c>
      <c r="N240" s="296">
        <v>-3.258</v>
      </c>
      <c r="O240" s="296">
        <v>-1.321</v>
      </c>
      <c r="P240" s="296">
        <v>-0.52500000000000002</v>
      </c>
      <c r="Q240" s="296">
        <v>-1.9510000000000003</v>
      </c>
      <c r="R240" s="296">
        <v>-1.0089999999999999</v>
      </c>
      <c r="S240" s="296">
        <v>-0.52400000000000002</v>
      </c>
      <c r="T240" s="296">
        <v>-1.8279999999999998</v>
      </c>
      <c r="U240" s="296">
        <v>-0.31599999999999945</v>
      </c>
      <c r="V240" s="296">
        <v>-0.41200000000000103</v>
      </c>
      <c r="W240" s="296">
        <v>1.100000000000026E-2</v>
      </c>
      <c r="X240" s="296">
        <v>1.4380000000000006</v>
      </c>
      <c r="Y240" s="296">
        <v>-10.373000000000001</v>
      </c>
      <c r="AA240" s="296">
        <v>-7.7199999999999989</v>
      </c>
      <c r="AB240" s="82">
        <v>-2.65</v>
      </c>
      <c r="AD240" s="296">
        <v>-7.7199999999999989</v>
      </c>
      <c r="AE240" s="82">
        <v>-2.65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2.3188682682915721E-3</v>
      </c>
      <c r="I241" s="78">
        <v>2.3118909640930381E-3</v>
      </c>
      <c r="J241" s="78">
        <v>2.3118909640930381E-3</v>
      </c>
      <c r="K241" s="131">
        <v>2.4334811704666164E-3</v>
      </c>
      <c r="L241" s="131">
        <v>2.4334811704666164E-3</v>
      </c>
      <c r="M241" s="78">
        <v>2.8102112632272668E-3</v>
      </c>
      <c r="N241" s="78">
        <v>1.4718039763101902E-2</v>
      </c>
      <c r="O241" s="78">
        <v>5.5593431474046575E-3</v>
      </c>
      <c r="P241" s="78">
        <v>2.5019300603322569E-3</v>
      </c>
      <c r="Q241" s="78">
        <v>8.0578879329927331E-3</v>
      </c>
      <c r="R241" s="78">
        <v>4.3661886505058541E-3</v>
      </c>
      <c r="S241" s="78">
        <v>1.8789039249012141E-3</v>
      </c>
      <c r="T241" s="78">
        <v>9.0917229511295015E-3</v>
      </c>
      <c r="U241" s="78">
        <v>1.4158150121195542E-3</v>
      </c>
      <c r="V241" s="78">
        <v>1.8507205232328344E-3</v>
      </c>
      <c r="W241" s="78">
        <v>-4.2567188437204772E-5</v>
      </c>
      <c r="X241" s="78">
        <v>-5.5203230809391423E-3</v>
      </c>
      <c r="Y241" s="78">
        <v>3.6680138092427725E-3</v>
      </c>
      <c r="AA241" s="78">
        <v>2.4334811704666164E-3</v>
      </c>
      <c r="AB241" s="79"/>
      <c r="AD241" s="78">
        <v>2.4334811704666164E-3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2.463457142857143</v>
      </c>
      <c r="I243" s="96">
        <v>2.883485714285714</v>
      </c>
      <c r="J243" s="96">
        <v>2.883485714285714</v>
      </c>
      <c r="K243" s="134">
        <v>2.0457142857142854</v>
      </c>
      <c r="L243" s="134">
        <v>2.0457142857142854</v>
      </c>
      <c r="M243" s="96">
        <v>2.4054857142857142</v>
      </c>
      <c r="N243" s="96">
        <v>2.4051428571428577</v>
      </c>
      <c r="O243" s="96">
        <v>0.50777142857142854</v>
      </c>
      <c r="P243" s="96">
        <v>0.73439999999999983</v>
      </c>
      <c r="Q243" s="96">
        <v>1.2219428571428572</v>
      </c>
      <c r="R243" s="96">
        <v>3.1782857142857139</v>
      </c>
      <c r="S243" s="96">
        <v>2.2769142857142852</v>
      </c>
      <c r="T243" s="96">
        <v>2.0022857142857156</v>
      </c>
      <c r="U243" s="96">
        <v>2.2296</v>
      </c>
      <c r="V243" s="96">
        <v>4.4382857142857146</v>
      </c>
      <c r="W243" s="96">
        <v>3.668571428571429</v>
      </c>
      <c r="X243" s="96">
        <v>3.5948571428571423</v>
      </c>
      <c r="Y243" s="96">
        <v>2.3886285714285713</v>
      </c>
      <c r="AA243" s="96">
        <v>2.0457142857142854</v>
      </c>
      <c r="AB243" s="95">
        <v>0.34</v>
      </c>
      <c r="AD243" s="96">
        <v>2.0457142857142854</v>
      </c>
      <c r="AE243" s="95">
        <v>0.34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-0.16759776536312851</v>
      </c>
      <c r="D244" s="9">
        <v>-0.16759776536312851</v>
      </c>
      <c r="F244" s="128" t="s">
        <v>90</v>
      </c>
      <c r="H244" s="83">
        <v>-86.221000000000004</v>
      </c>
      <c r="I244" s="83">
        <v>-100.922</v>
      </c>
      <c r="J244" s="83">
        <v>-100.922</v>
      </c>
      <c r="K244" s="108">
        <v>-71.599999999999994</v>
      </c>
      <c r="L244" s="108">
        <v>-71.599999999999994</v>
      </c>
      <c r="M244" s="83">
        <v>-7.016</v>
      </c>
      <c r="N244" s="83">
        <v>-7.0150000000000006</v>
      </c>
      <c r="O244" s="83">
        <v>-1.4809999999999999</v>
      </c>
      <c r="P244" s="83">
        <v>-2.1419999999999995</v>
      </c>
      <c r="Q244" s="83">
        <v>-3.5640000000000001</v>
      </c>
      <c r="R244" s="83">
        <v>-9.27</v>
      </c>
      <c r="S244" s="83">
        <v>-6.6409999999999982</v>
      </c>
      <c r="T244" s="83">
        <v>-5.8400000000000034</v>
      </c>
      <c r="U244" s="83">
        <v>-6.5030000000000001</v>
      </c>
      <c r="V244" s="83">
        <v>-12.945</v>
      </c>
      <c r="W244" s="83">
        <v>-10.700000000000003</v>
      </c>
      <c r="X244" s="83">
        <v>-10.484999999999999</v>
      </c>
      <c r="Y244" s="83">
        <v>-83.602000000000004</v>
      </c>
      <c r="AA244" s="83">
        <v>-71.599999999999994</v>
      </c>
      <c r="AB244" s="82">
        <v>-12</v>
      </c>
      <c r="AD244" s="83">
        <v>-71.599999999999994</v>
      </c>
      <c r="AE244" s="82">
        <v>-12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0.54</v>
      </c>
      <c r="D245" s="9">
        <v>0.54</v>
      </c>
      <c r="F245" s="128" t="s">
        <v>91</v>
      </c>
      <c r="H245" s="83">
        <v>-0.192</v>
      </c>
      <c r="I245" s="83">
        <v>-0.41399999999999998</v>
      </c>
      <c r="J245" s="83">
        <v>-0.41399999999999998</v>
      </c>
      <c r="K245" s="108">
        <v>-0.5</v>
      </c>
      <c r="L245" s="108">
        <v>-0.5</v>
      </c>
      <c r="M245" s="83">
        <v>0</v>
      </c>
      <c r="N245" s="83">
        <v>-0.13400000000000001</v>
      </c>
      <c r="O245" s="83">
        <v>0</v>
      </c>
      <c r="P245" s="83">
        <v>0</v>
      </c>
      <c r="Q245" s="83">
        <v>-6.7000000000000004E-2</v>
      </c>
      <c r="R245" s="83">
        <v>-8.9999999999999802E-3</v>
      </c>
      <c r="S245" s="83">
        <v>0</v>
      </c>
      <c r="T245" s="83">
        <v>0</v>
      </c>
      <c r="U245" s="83">
        <v>-9.000000000000008E-3</v>
      </c>
      <c r="V245" s="83">
        <v>-8.0000000000000071E-3</v>
      </c>
      <c r="W245" s="83">
        <v>0</v>
      </c>
      <c r="X245" s="83">
        <v>0</v>
      </c>
      <c r="Y245" s="83">
        <v>-0.22700000000000001</v>
      </c>
      <c r="AA245" s="83">
        <v>-0.5</v>
      </c>
      <c r="AB245" s="82">
        <v>0.27</v>
      </c>
      <c r="AD245" s="83">
        <v>-0.5</v>
      </c>
      <c r="AE245" s="82">
        <v>0.27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-1.0280373831775702</v>
      </c>
      <c r="D246" s="9">
        <v>-1.0280373831775702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-6.3E-2</v>
      </c>
      <c r="V246" s="83">
        <v>-4.3999999999999997E-2</v>
      </c>
      <c r="W246" s="83">
        <v>0</v>
      </c>
      <c r="X246" s="83">
        <v>0</v>
      </c>
      <c r="Y246" s="83">
        <v>-0.107</v>
      </c>
      <c r="AA246" s="83">
        <v>0</v>
      </c>
      <c r="AB246" s="82">
        <v>-0.11</v>
      </c>
      <c r="AD246" s="83">
        <v>0</v>
      </c>
      <c r="AE246" s="82">
        <v>-0.11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0.97333333333333327</v>
      </c>
      <c r="D250" s="9">
        <v>0.97333333333333327</v>
      </c>
      <c r="F250" s="126" t="s">
        <v>146</v>
      </c>
      <c r="G250" s="58"/>
      <c r="H250" s="87">
        <v>-2.6509999999999998</v>
      </c>
      <c r="I250" s="87">
        <v>-6.4219999999999997</v>
      </c>
      <c r="J250" s="87">
        <v>-6.4219999999999997</v>
      </c>
      <c r="K250" s="112">
        <v>-7.5</v>
      </c>
      <c r="L250" s="112">
        <v>-7.5</v>
      </c>
      <c r="M250" s="87">
        <v>0</v>
      </c>
      <c r="N250" s="87">
        <v>-0.2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-0.2</v>
      </c>
      <c r="Z250" s="58"/>
      <c r="AA250" s="87">
        <v>-7.5</v>
      </c>
      <c r="AB250" s="82">
        <v>7.3</v>
      </c>
      <c r="AC250" s="58"/>
      <c r="AD250" s="87">
        <v>-7.5</v>
      </c>
      <c r="AE250" s="82">
        <v>7.3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0.92</v>
      </c>
      <c r="D251" s="9">
        <v>0.92</v>
      </c>
      <c r="F251" s="128" t="s">
        <v>93</v>
      </c>
      <c r="H251" s="83">
        <v>0</v>
      </c>
      <c r="I251" s="83">
        <v>-0.217</v>
      </c>
      <c r="J251" s="83">
        <v>-0.217</v>
      </c>
      <c r="K251" s="108">
        <v>-0.5</v>
      </c>
      <c r="L251" s="108">
        <v>-0.5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-0.04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-0.04</v>
      </c>
      <c r="AA251" s="83">
        <v>-0.5</v>
      </c>
      <c r="AB251" s="82">
        <v>0.46</v>
      </c>
      <c r="AD251" s="83">
        <v>-0.5</v>
      </c>
      <c r="AE251" s="82">
        <v>0.46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-5.0936329588014986E-2</v>
      </c>
      <c r="D253" s="9">
        <v>-5.0936329588014986E-2</v>
      </c>
      <c r="F253" s="117" t="s">
        <v>281</v>
      </c>
      <c r="H253" s="296">
        <v>-89.063999999999993</v>
      </c>
      <c r="I253" s="296">
        <v>-107.97499999999999</v>
      </c>
      <c r="J253" s="296">
        <v>-107.97499999999999</v>
      </c>
      <c r="K253" s="111">
        <v>-80.099999999999994</v>
      </c>
      <c r="L253" s="111">
        <v>-80.099999999999994</v>
      </c>
      <c r="M253" s="296">
        <v>-7.016</v>
      </c>
      <c r="N253" s="296">
        <v>-7.3490000000000011</v>
      </c>
      <c r="O253" s="296">
        <v>-1.4809999999999999</v>
      </c>
      <c r="P253" s="296">
        <v>-2.1419999999999995</v>
      </c>
      <c r="Q253" s="296">
        <v>-3.6310000000000002</v>
      </c>
      <c r="R253" s="296">
        <v>-9.3189999999999991</v>
      </c>
      <c r="S253" s="296">
        <v>-6.6409999999999982</v>
      </c>
      <c r="T253" s="296">
        <v>-5.8400000000000034</v>
      </c>
      <c r="U253" s="296">
        <v>-6.5750000000000002</v>
      </c>
      <c r="V253" s="296">
        <v>-12.997</v>
      </c>
      <c r="W253" s="296">
        <v>-10.700000000000003</v>
      </c>
      <c r="X253" s="296">
        <v>-10.484999999999999</v>
      </c>
      <c r="Y253" s="296">
        <v>-84.176000000000016</v>
      </c>
      <c r="AA253" s="296">
        <v>-80.099999999999994</v>
      </c>
      <c r="AB253" s="82">
        <v>-4.08</v>
      </c>
      <c r="AD253" s="296">
        <v>-80.099999999999994</v>
      </c>
      <c r="AE253" s="82">
        <v>-4.08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2.8171829688599173E-2</v>
      </c>
      <c r="I254" s="78">
        <v>3.4181353806373514E-2</v>
      </c>
      <c r="J254" s="78">
        <v>3.4181353806373514E-2</v>
      </c>
      <c r="K254" s="131">
        <v>2.5248943232432125E-2</v>
      </c>
      <c r="L254" s="131">
        <v>2.5248943232432125E-2</v>
      </c>
      <c r="M254" s="78">
        <v>2.9080298263720505E-2</v>
      </c>
      <c r="N254" s="78">
        <v>3.3199163357592355E-2</v>
      </c>
      <c r="O254" s="78">
        <v>6.2326928094672959E-3</v>
      </c>
      <c r="P254" s="78">
        <v>1.0207874646155605E-2</v>
      </c>
      <c r="Q254" s="78">
        <v>1.499651003828632E-2</v>
      </c>
      <c r="R254" s="78">
        <v>4.0325581797883106E-2</v>
      </c>
      <c r="S254" s="78">
        <v>2.381259726196366E-2</v>
      </c>
      <c r="T254" s="78">
        <v>2.9045766977350288E-2</v>
      </c>
      <c r="U254" s="78">
        <v>2.9458809192044574E-2</v>
      </c>
      <c r="V254" s="78">
        <v>5.8383045243827883E-2</v>
      </c>
      <c r="W254" s="78">
        <v>4.1406265116189132E-2</v>
      </c>
      <c r="X254" s="78">
        <v>4.0250756261228704E-2</v>
      </c>
      <c r="Y254" s="78">
        <v>2.9765615579564218E-2</v>
      </c>
      <c r="AA254" s="78">
        <v>2.5248943232432125E-2</v>
      </c>
      <c r="AB254" s="79"/>
      <c r="AD254" s="78">
        <v>2.5248943232432125E-2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0.42499999999999993</v>
      </c>
      <c r="D256" s="9">
        <v>0.42499999999999993</v>
      </c>
      <c r="F256" s="128" t="s">
        <v>79</v>
      </c>
      <c r="H256" s="83">
        <v>-0.28999999999999998</v>
      </c>
      <c r="I256" s="83">
        <v>-0.30499999999999999</v>
      </c>
      <c r="J256" s="83">
        <v>-0.30499999999999999</v>
      </c>
      <c r="K256" s="108">
        <v>-0.4</v>
      </c>
      <c r="L256" s="108">
        <v>-0.4</v>
      </c>
      <c r="M256" s="83">
        <v>-1.2E-2</v>
      </c>
      <c r="N256" s="83">
        <v>-9.0000000000000011E-3</v>
      </c>
      <c r="O256" s="83">
        <v>-1.2E-2</v>
      </c>
      <c r="P256" s="83">
        <v>0</v>
      </c>
      <c r="Q256" s="83">
        <v>-1.9999999999999997E-2</v>
      </c>
      <c r="R256" s="83">
        <v>-0.10800000000000001</v>
      </c>
      <c r="S256" s="83">
        <v>-1.1999999999999983E-2</v>
      </c>
      <c r="T256" s="83">
        <v>-1.2000000000000011E-2</v>
      </c>
      <c r="U256" s="83">
        <v>-1.100000000000001E-2</v>
      </c>
      <c r="V256" s="83">
        <v>-1.1999999999999983E-2</v>
      </c>
      <c r="W256" s="83">
        <v>-1.100000000000001E-2</v>
      </c>
      <c r="X256" s="83">
        <v>-1.2000000000000011E-2</v>
      </c>
      <c r="Y256" s="83">
        <v>-0.23100000000000001</v>
      </c>
      <c r="AA256" s="83">
        <v>-0.40000000000000008</v>
      </c>
      <c r="AB256" s="82">
        <v>0.17</v>
      </c>
      <c r="AD256" s="83">
        <v>-0.40000000000000008</v>
      </c>
      <c r="AE256" s="82">
        <v>0.17</v>
      </c>
    </row>
    <row r="257" spans="1:31" ht="18" customHeight="1" x14ac:dyDescent="0.2">
      <c r="A257" s="52" t="s">
        <v>136</v>
      </c>
      <c r="B257" s="52" t="s">
        <v>27</v>
      </c>
      <c r="C257" s="9">
        <v>0.58888888888888891</v>
      </c>
      <c r="D257" s="9">
        <v>0.58888888888888891</v>
      </c>
      <c r="F257" s="128" t="s">
        <v>197</v>
      </c>
      <c r="H257" s="83">
        <v>-4.5919999999999996</v>
      </c>
      <c r="I257" s="83">
        <v>-4.5570000000000004</v>
      </c>
      <c r="J257" s="83">
        <v>-4.5570000000000004</v>
      </c>
      <c r="K257" s="108">
        <v>-4.5</v>
      </c>
      <c r="L257" s="108">
        <v>-4.5</v>
      </c>
      <c r="M257" s="83">
        <v>0.38700000000000001</v>
      </c>
      <c r="N257" s="83">
        <v>-1.089</v>
      </c>
      <c r="O257" s="83">
        <v>-5.3000000000000047E-2</v>
      </c>
      <c r="P257" s="83">
        <v>0</v>
      </c>
      <c r="Q257" s="83">
        <v>-7.7999999999999958E-2</v>
      </c>
      <c r="R257" s="83">
        <v>0</v>
      </c>
      <c r="S257" s="83">
        <v>0</v>
      </c>
      <c r="T257" s="83">
        <v>-0.40000000000000013</v>
      </c>
      <c r="U257" s="83">
        <v>-0.252</v>
      </c>
      <c r="V257" s="83">
        <v>-4.4999999999999929E-2</v>
      </c>
      <c r="W257" s="83">
        <v>-0.22599999999999998</v>
      </c>
      <c r="X257" s="83">
        <v>-9.8000000000000087E-2</v>
      </c>
      <c r="Y257" s="83">
        <v>-1.8540000000000001</v>
      </c>
      <c r="AA257" s="83">
        <v>-4.5</v>
      </c>
      <c r="AB257" s="82">
        <v>2.65</v>
      </c>
      <c r="AD257" s="83">
        <v>-4.5</v>
      </c>
      <c r="AE257" s="82">
        <v>2.65</v>
      </c>
    </row>
    <row r="258" spans="1:31" ht="18" customHeight="1" x14ac:dyDescent="0.2">
      <c r="A258" s="52" t="s">
        <v>85</v>
      </c>
      <c r="B258" s="52" t="s">
        <v>27</v>
      </c>
      <c r="C258" s="9">
        <v>0.26785714285714285</v>
      </c>
      <c r="D258" s="9">
        <v>0.26785714285714285</v>
      </c>
      <c r="F258" s="128" t="s">
        <v>84</v>
      </c>
      <c r="H258" s="83">
        <v>-11.994</v>
      </c>
      <c r="I258" s="83">
        <v>-22.634</v>
      </c>
      <c r="J258" s="83">
        <v>-22.634</v>
      </c>
      <c r="K258" s="108">
        <v>-28</v>
      </c>
      <c r="L258" s="108">
        <v>-28</v>
      </c>
      <c r="M258" s="83">
        <v>-0.48299999999999998</v>
      </c>
      <c r="N258" s="83">
        <v>-1.556</v>
      </c>
      <c r="O258" s="83">
        <v>-0.15700000000000003</v>
      </c>
      <c r="P258" s="83">
        <v>-0.13999999999999968</v>
      </c>
      <c r="Q258" s="83">
        <v>-0.38500000000000023</v>
      </c>
      <c r="R258" s="83">
        <v>-0.70699999999999985</v>
      </c>
      <c r="S258" s="83">
        <v>-0.18400000000000016</v>
      </c>
      <c r="T258" s="83">
        <v>-1.1029999999999998</v>
      </c>
      <c r="U258" s="83">
        <v>-1.1989999999999998</v>
      </c>
      <c r="V258" s="83">
        <v>-0.68300000000000072</v>
      </c>
      <c r="W258" s="83">
        <v>-8.9109999999999978</v>
      </c>
      <c r="X258" s="83">
        <v>-4.9930000000000021</v>
      </c>
      <c r="Y258" s="83">
        <v>-20.501000000000001</v>
      </c>
      <c r="AA258" s="83">
        <v>-28</v>
      </c>
      <c r="AB258" s="82">
        <v>7.5</v>
      </c>
      <c r="AD258" s="83">
        <v>-28</v>
      </c>
      <c r="AE258" s="82">
        <v>7.5</v>
      </c>
    </row>
    <row r="259" spans="1:31" ht="18" customHeight="1" x14ac:dyDescent="0.2">
      <c r="A259" s="52" t="s">
        <v>82</v>
      </c>
      <c r="B259" s="52" t="s">
        <v>27</v>
      </c>
      <c r="C259" s="9">
        <v>-0.11857142857142856</v>
      </c>
      <c r="D259" s="9">
        <v>-0.11857142857142856</v>
      </c>
      <c r="F259" s="128" t="s">
        <v>83</v>
      </c>
      <c r="H259" s="83">
        <v>-7.0709999999999997</v>
      </c>
      <c r="I259" s="83">
        <v>-7.3470000000000004</v>
      </c>
      <c r="J259" s="83">
        <v>-7.3470000000000004</v>
      </c>
      <c r="K259" s="108">
        <v>-7</v>
      </c>
      <c r="L259" s="108">
        <v>-7</v>
      </c>
      <c r="M259" s="83">
        <v>-0.55300000000000005</v>
      </c>
      <c r="N259" s="83">
        <v>-0.69000000000000006</v>
      </c>
      <c r="O259" s="83">
        <v>0</v>
      </c>
      <c r="P259" s="83">
        <v>-0.55299999999999994</v>
      </c>
      <c r="Q259" s="83">
        <v>-0.62099999999999977</v>
      </c>
      <c r="R259" s="83">
        <v>-1.1060000000000003</v>
      </c>
      <c r="S259" s="83">
        <v>0</v>
      </c>
      <c r="T259" s="83">
        <v>-1.2909999999999999</v>
      </c>
      <c r="U259" s="83">
        <v>-0.5519999999999996</v>
      </c>
      <c r="V259" s="83">
        <v>-0.64599999999999991</v>
      </c>
      <c r="W259" s="83">
        <v>-0.86699999999999999</v>
      </c>
      <c r="X259" s="83">
        <v>-0.94700000000000006</v>
      </c>
      <c r="Y259" s="83">
        <v>-7.8259999999999996</v>
      </c>
      <c r="AA259" s="83">
        <v>-7</v>
      </c>
      <c r="AB259" s="82">
        <v>-0.83</v>
      </c>
      <c r="AD259" s="83">
        <v>-7</v>
      </c>
      <c r="AE259" s="82">
        <v>-0.83</v>
      </c>
    </row>
    <row r="260" spans="1:31" ht="18" customHeight="1" x14ac:dyDescent="0.2">
      <c r="A260" s="52" t="s">
        <v>188</v>
      </c>
      <c r="B260" s="52" t="s">
        <v>27</v>
      </c>
      <c r="C260" s="9">
        <v>0.20336538461538464</v>
      </c>
      <c r="D260" s="9">
        <v>0.20336538461538464</v>
      </c>
      <c r="F260" s="128" t="s">
        <v>189</v>
      </c>
      <c r="H260" s="83">
        <v>-41.412999999999997</v>
      </c>
      <c r="I260" s="83">
        <v>-41.460999999999999</v>
      </c>
      <c r="J260" s="83">
        <v>-41.460999999999999</v>
      </c>
      <c r="K260" s="108">
        <v>-41.6</v>
      </c>
      <c r="L260" s="108">
        <v>-41.6</v>
      </c>
      <c r="M260" s="83">
        <v>-3.4790000000000001</v>
      </c>
      <c r="N260" s="83">
        <v>-3.4870000000000001</v>
      </c>
      <c r="O260" s="83">
        <v>-3.4829999999999997</v>
      </c>
      <c r="P260" s="83">
        <v>-3.4770000000000003</v>
      </c>
      <c r="Q260" s="83">
        <v>-3.4809999999999999</v>
      </c>
      <c r="R260" s="83">
        <v>4.968</v>
      </c>
      <c r="S260" s="83">
        <v>-3.5579999999999998</v>
      </c>
      <c r="T260" s="83">
        <v>-2.8309999999999995</v>
      </c>
      <c r="U260" s="83">
        <v>-4.1000000000000014</v>
      </c>
      <c r="V260" s="83">
        <v>-3.509999999999998</v>
      </c>
      <c r="W260" s="83">
        <v>-3.1910000000000025</v>
      </c>
      <c r="X260" s="83">
        <v>-3.5109999999999992</v>
      </c>
      <c r="Y260" s="83">
        <v>-33.14</v>
      </c>
      <c r="AA260" s="83">
        <v>-41.6</v>
      </c>
      <c r="AB260" s="82">
        <v>8.4600000000000009</v>
      </c>
      <c r="AD260" s="83">
        <v>-41.6</v>
      </c>
      <c r="AE260" s="82">
        <v>8.4600000000000009</v>
      </c>
    </row>
    <row r="261" spans="1:31" ht="18" customHeight="1" x14ac:dyDescent="0.2">
      <c r="A261" s="52" t="s">
        <v>97</v>
      </c>
      <c r="B261" s="52" t="s">
        <v>27</v>
      </c>
      <c r="C261" s="9">
        <v>-1.04</v>
      </c>
      <c r="D261" s="9">
        <v>-1.04</v>
      </c>
      <c r="F261" s="128" t="s">
        <v>102</v>
      </c>
      <c r="H261" s="83">
        <v>-4.1769999999999996</v>
      </c>
      <c r="I261" s="83">
        <v>-4.9290000000000003</v>
      </c>
      <c r="J261" s="83">
        <v>-4.9290000000000003</v>
      </c>
      <c r="K261" s="108">
        <v>-5</v>
      </c>
      <c r="L261" s="108">
        <v>-5</v>
      </c>
      <c r="M261" s="83">
        <v>-0.45600000000000002</v>
      </c>
      <c r="N261" s="83">
        <v>-0.33800000000000002</v>
      </c>
      <c r="O261" s="83">
        <v>0</v>
      </c>
      <c r="P261" s="83">
        <v>-0.20199999999999996</v>
      </c>
      <c r="Q261" s="83">
        <v>-0.27899999999999991</v>
      </c>
      <c r="R261" s="83">
        <v>-0.62000000000000011</v>
      </c>
      <c r="S261" s="83">
        <v>0</v>
      </c>
      <c r="T261" s="83">
        <v>-3.6549999999999998</v>
      </c>
      <c r="U261" s="83">
        <v>-1.7810000000000006</v>
      </c>
      <c r="V261" s="83">
        <v>-1.3809999999999993</v>
      </c>
      <c r="W261" s="83">
        <v>0</v>
      </c>
      <c r="X261" s="83">
        <v>-1.4830000000000005</v>
      </c>
      <c r="Y261" s="83">
        <v>-10.195</v>
      </c>
      <c r="AA261" s="83">
        <v>-5</v>
      </c>
      <c r="AB261" s="82">
        <v>-5.2</v>
      </c>
      <c r="AD261" s="83">
        <v>-5</v>
      </c>
      <c r="AE261" s="82">
        <v>-5.2</v>
      </c>
    </row>
    <row r="262" spans="1:31" ht="18" customHeight="1" x14ac:dyDescent="0.2">
      <c r="A262" s="52" t="s">
        <v>98</v>
      </c>
      <c r="B262" s="52" t="s">
        <v>27</v>
      </c>
      <c r="C262" s="9">
        <v>-0.39200000000000002</v>
      </c>
      <c r="D262" s="9">
        <v>-0.39200000000000002</v>
      </c>
      <c r="F262" s="128" t="s">
        <v>103</v>
      </c>
      <c r="H262" s="83">
        <v>-2.3210000000000002</v>
      </c>
      <c r="I262" s="83">
        <v>-2.7109999999999999</v>
      </c>
      <c r="J262" s="83">
        <v>-2.7109999999999999</v>
      </c>
      <c r="K262" s="108">
        <v>-2.5</v>
      </c>
      <c r="L262" s="108">
        <v>-2.5</v>
      </c>
      <c r="M262" s="83">
        <v>-0.57799999999999996</v>
      </c>
      <c r="N262" s="83">
        <v>-0.27200000000000002</v>
      </c>
      <c r="O262" s="83">
        <v>0</v>
      </c>
      <c r="P262" s="83">
        <v>0</v>
      </c>
      <c r="Q262" s="83">
        <v>-0.91499999999999992</v>
      </c>
      <c r="R262" s="83">
        <v>0</v>
      </c>
      <c r="S262" s="83">
        <v>-1.0549999999999999</v>
      </c>
      <c r="T262" s="83">
        <v>-0.30200000000000005</v>
      </c>
      <c r="U262" s="83">
        <v>-0.27</v>
      </c>
      <c r="V262" s="83">
        <v>0</v>
      </c>
      <c r="W262" s="83">
        <v>-8.4000000000000075E-2</v>
      </c>
      <c r="X262" s="83">
        <v>0</v>
      </c>
      <c r="Y262" s="83">
        <v>-3.476</v>
      </c>
      <c r="AA262" s="83">
        <v>-2.5</v>
      </c>
      <c r="AB262" s="82">
        <v>-0.98</v>
      </c>
      <c r="AD262" s="83">
        <v>-2.5</v>
      </c>
      <c r="AE262" s="82">
        <v>-0.98</v>
      </c>
    </row>
    <row r="263" spans="1:31" ht="18" customHeight="1" x14ac:dyDescent="0.2">
      <c r="A263" s="52" t="s">
        <v>81</v>
      </c>
      <c r="B263" s="52" t="s">
        <v>27</v>
      </c>
      <c r="C263" s="9">
        <v>-6.8000000000000005E-2</v>
      </c>
      <c r="D263" s="9">
        <v>-6.8000000000000005E-2</v>
      </c>
      <c r="F263" s="128" t="s">
        <v>104</v>
      </c>
      <c r="H263" s="83">
        <v>-8.0540000000000003</v>
      </c>
      <c r="I263" s="83">
        <v>-8.5449999999999999</v>
      </c>
      <c r="J263" s="83">
        <v>-8.5449999999999999</v>
      </c>
      <c r="K263" s="108">
        <v>-7.5</v>
      </c>
      <c r="L263" s="108">
        <v>-7.5</v>
      </c>
      <c r="M263" s="83">
        <v>-0.77700000000000002</v>
      </c>
      <c r="N263" s="83">
        <v>-0.47099999999999997</v>
      </c>
      <c r="O263" s="83">
        <v>-0.44399999999999995</v>
      </c>
      <c r="P263" s="83">
        <v>-0.25500000000000012</v>
      </c>
      <c r="Q263" s="83">
        <v>-1.0459999999999998</v>
      </c>
      <c r="R263" s="83">
        <v>-0.35400000000000009</v>
      </c>
      <c r="S263" s="83">
        <v>-0.71200000000000019</v>
      </c>
      <c r="T263" s="83">
        <v>-0.73399999999999999</v>
      </c>
      <c r="U263" s="83">
        <v>-1.2269999999999994</v>
      </c>
      <c r="V263" s="83">
        <v>-0.63700000000000045</v>
      </c>
      <c r="W263" s="83">
        <v>-0.74699999999999989</v>
      </c>
      <c r="X263" s="83">
        <v>-0.60500000000000043</v>
      </c>
      <c r="Y263" s="83">
        <v>-8.0090000000000003</v>
      </c>
      <c r="AA263" s="83">
        <v>-7.5</v>
      </c>
      <c r="AB263" s="82">
        <v>-0.51</v>
      </c>
      <c r="AD263" s="83">
        <v>-7.5</v>
      </c>
      <c r="AE263" s="82">
        <v>-0.51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-1</v>
      </c>
      <c r="D265" s="9">
        <v>-1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-4.8899999999999997</v>
      </c>
      <c r="W265" s="83">
        <v>0</v>
      </c>
      <c r="X265" s="83">
        <v>-2.46</v>
      </c>
      <c r="Y265" s="83">
        <v>-7.35</v>
      </c>
      <c r="AA265" s="83">
        <v>0</v>
      </c>
      <c r="AB265" s="82">
        <v>-7.35</v>
      </c>
      <c r="AD265" s="83">
        <v>0</v>
      </c>
      <c r="AE265" s="82">
        <v>-7.35</v>
      </c>
    </row>
    <row r="266" spans="1:31" ht="18" customHeight="1" x14ac:dyDescent="0.2">
      <c r="A266" s="52" t="s">
        <v>99</v>
      </c>
      <c r="B266" s="52" t="s">
        <v>27</v>
      </c>
      <c r="C266" s="9">
        <v>-5.5401662049861501E-2</v>
      </c>
      <c r="D266" s="9">
        <v>-5.5401662049861501E-2</v>
      </c>
      <c r="F266" s="128" t="s">
        <v>105</v>
      </c>
      <c r="H266" s="83">
        <v>-2.2570000000000001</v>
      </c>
      <c r="I266" s="83">
        <v>-2.323</v>
      </c>
      <c r="J266" s="83">
        <v>-2.323</v>
      </c>
      <c r="K266" s="108">
        <v>-2.5270000000000001</v>
      </c>
      <c r="L266" s="108">
        <v>-2.5270000000000001</v>
      </c>
      <c r="M266" s="83">
        <v>-0.23</v>
      </c>
      <c r="N266" s="83">
        <v>-0.20799999999999999</v>
      </c>
      <c r="O266" s="83">
        <v>-0.22900000000000004</v>
      </c>
      <c r="P266" s="83">
        <v>-0.22299999999999998</v>
      </c>
      <c r="Q266" s="83">
        <v>-0.22200000000000009</v>
      </c>
      <c r="R266" s="83">
        <v>-0.22299999999999986</v>
      </c>
      <c r="S266" s="83">
        <v>-0.22199999999999998</v>
      </c>
      <c r="T266" s="83">
        <v>-0.22300000000000009</v>
      </c>
      <c r="U266" s="83">
        <v>-0.21900000000000008</v>
      </c>
      <c r="V266" s="83">
        <v>-0.18500000000000005</v>
      </c>
      <c r="W266" s="83">
        <v>-0.25999999999999979</v>
      </c>
      <c r="X266" s="83">
        <v>-0.2200000000000002</v>
      </c>
      <c r="Y266" s="83">
        <v>-2.6640000000000001</v>
      </c>
      <c r="AA266" s="83">
        <v>-2.5270000000000001</v>
      </c>
      <c r="AB266" s="82">
        <v>-0.14000000000000001</v>
      </c>
      <c r="AD266" s="83">
        <v>-2.5270000000000001</v>
      </c>
      <c r="AE266" s="82">
        <v>-0.14000000000000001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</v>
      </c>
      <c r="D268" s="9">
        <v>0</v>
      </c>
      <c r="F268" s="60" t="s">
        <v>100</v>
      </c>
      <c r="G268" s="56"/>
      <c r="H268" s="88">
        <v>0</v>
      </c>
      <c r="I268" s="88">
        <v>-0.375</v>
      </c>
      <c r="J268" s="88">
        <v>-0.375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0</v>
      </c>
      <c r="AB268" s="82">
        <v>0</v>
      </c>
      <c r="AC268" s="56"/>
      <c r="AD268" s="88">
        <v>0</v>
      </c>
      <c r="AE268" s="82">
        <v>0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-1.0344827586206895</v>
      </c>
      <c r="D269" s="9">
        <v>-1.0344827586206895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-1.7000000000000001E-2</v>
      </c>
      <c r="Q269" s="88">
        <v>0</v>
      </c>
      <c r="R269" s="88">
        <v>-4.1000000000000002E-2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-5.8000000000000003E-2</v>
      </c>
      <c r="Z269" s="56"/>
      <c r="AA269" s="88">
        <v>0</v>
      </c>
      <c r="AB269" s="82">
        <v>-0.06</v>
      </c>
      <c r="AC269" s="56"/>
      <c r="AD269" s="88">
        <v>0</v>
      </c>
      <c r="AE269" s="82">
        <v>-0.06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-1.1839999999999999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0.92222222222222217</v>
      </c>
      <c r="D271" s="9">
        <v>0.92222222222222217</v>
      </c>
      <c r="F271" s="60" t="s">
        <v>183</v>
      </c>
      <c r="G271" s="56"/>
      <c r="H271" s="88">
        <v>-1.083</v>
      </c>
      <c r="I271" s="88">
        <v>-2.177</v>
      </c>
      <c r="J271" s="88">
        <v>-2.177</v>
      </c>
      <c r="K271" s="108">
        <v>-1.8</v>
      </c>
      <c r="L271" s="108">
        <v>-1.8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-0.14499999999999999</v>
      </c>
      <c r="U271" s="88">
        <v>0</v>
      </c>
      <c r="V271" s="88">
        <v>0</v>
      </c>
      <c r="W271" s="88">
        <v>0</v>
      </c>
      <c r="X271" s="88">
        <v>0</v>
      </c>
      <c r="Y271" s="88">
        <v>-0.14499999999999999</v>
      </c>
      <c r="Z271" s="56"/>
      <c r="AA271" s="88">
        <v>-1.8</v>
      </c>
      <c r="AB271" s="82">
        <v>1.66</v>
      </c>
      <c r="AC271" s="56"/>
      <c r="AD271" s="88">
        <v>-1.8</v>
      </c>
      <c r="AE271" s="82">
        <v>1.66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-1</v>
      </c>
      <c r="D274" s="9">
        <v>-1</v>
      </c>
      <c r="F274" s="60" t="s">
        <v>194</v>
      </c>
      <c r="G274" s="56"/>
      <c r="H274" s="88">
        <v>-7.0000000000000001E-3</v>
      </c>
      <c r="I274" s="88">
        <v>-7.0000000000000001E-3</v>
      </c>
      <c r="J274" s="88">
        <v>-7.0000000000000001E-3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-0.02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-0.02</v>
      </c>
      <c r="Z274" s="56"/>
      <c r="AA274" s="88">
        <v>0</v>
      </c>
      <c r="AB274" s="82">
        <v>-0.02</v>
      </c>
      <c r="AC274" s="56"/>
      <c r="AD274" s="88">
        <v>0</v>
      </c>
      <c r="AE274" s="82">
        <v>-0.02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0.19</v>
      </c>
      <c r="D283" s="9">
        <v>0.19</v>
      </c>
      <c r="F283" s="60" t="s">
        <v>133</v>
      </c>
      <c r="G283" s="56"/>
      <c r="H283" s="88">
        <v>-1.0589999999999999</v>
      </c>
      <c r="I283" s="88">
        <v>-1.1020000000000001</v>
      </c>
      <c r="J283" s="88">
        <v>-1.1020000000000001</v>
      </c>
      <c r="K283" s="108">
        <v>-1</v>
      </c>
      <c r="L283" s="108">
        <v>-1</v>
      </c>
      <c r="M283" s="88">
        <v>-5.1999999999999998E-2</v>
      </c>
      <c r="N283" s="88">
        <v>-5.0999999999999997E-2</v>
      </c>
      <c r="O283" s="88">
        <v>0</v>
      </c>
      <c r="P283" s="88">
        <v>-9.9000000000000019E-2</v>
      </c>
      <c r="Q283" s="88">
        <v>-4.9999999999999989E-2</v>
      </c>
      <c r="R283" s="88">
        <v>-4.9999999999999989E-2</v>
      </c>
      <c r="S283" s="88">
        <v>0</v>
      </c>
      <c r="T283" s="88">
        <v>-0.10000000000000003</v>
      </c>
      <c r="U283" s="88">
        <v>-0.26200000000000001</v>
      </c>
      <c r="V283" s="88">
        <v>-5.0999999999999934E-2</v>
      </c>
      <c r="W283" s="88">
        <v>-5.0000000000000044E-2</v>
      </c>
      <c r="X283" s="88">
        <v>-4.7000000000000042E-2</v>
      </c>
      <c r="Y283" s="88">
        <v>-0.81200000000000006</v>
      </c>
      <c r="Z283" s="56"/>
      <c r="AA283" s="88">
        <v>-1</v>
      </c>
      <c r="AB283" s="82">
        <v>0.19</v>
      </c>
      <c r="AC283" s="56"/>
      <c r="AD283" s="88">
        <v>-1</v>
      </c>
      <c r="AE283" s="82">
        <v>0.19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0.63214285714285734</v>
      </c>
      <c r="D285" s="9">
        <v>0.63214285714285734</v>
      </c>
      <c r="F285" s="128" t="s">
        <v>76</v>
      </c>
      <c r="H285" s="83">
        <v>-3.3330000000000002</v>
      </c>
      <c r="I285" s="83">
        <v>-3.6610000000000005</v>
      </c>
      <c r="J285" s="83">
        <v>-3.6610000000000005</v>
      </c>
      <c r="K285" s="108">
        <v>-2.8</v>
      </c>
      <c r="L285" s="108">
        <v>-2.8</v>
      </c>
      <c r="M285" s="83">
        <v>-5.1999999999999998E-2</v>
      </c>
      <c r="N285" s="83">
        <v>-5.0999999999999997E-2</v>
      </c>
      <c r="O285" s="83">
        <v>0</v>
      </c>
      <c r="P285" s="83">
        <v>-0.11600000000000002</v>
      </c>
      <c r="Q285" s="83">
        <v>-4.9999999999999989E-2</v>
      </c>
      <c r="R285" s="83">
        <v>-0.11099999999999999</v>
      </c>
      <c r="S285" s="83">
        <v>0</v>
      </c>
      <c r="T285" s="83">
        <v>-0.24500000000000002</v>
      </c>
      <c r="U285" s="83">
        <v>-0.26200000000000001</v>
      </c>
      <c r="V285" s="83">
        <v>-5.0999999999999934E-2</v>
      </c>
      <c r="W285" s="83">
        <v>-5.0000000000000044E-2</v>
      </c>
      <c r="X285" s="83">
        <v>-4.7000000000000042E-2</v>
      </c>
      <c r="Y285" s="83">
        <v>-1.0350000000000001</v>
      </c>
      <c r="AA285" s="83">
        <v>-2.7999999999999994</v>
      </c>
      <c r="AB285" s="82">
        <v>1.77</v>
      </c>
      <c r="AD285" s="83">
        <v>-2.7999999999999994</v>
      </c>
      <c r="AE285" s="82">
        <v>1.77</v>
      </c>
    </row>
    <row r="286" spans="1:31" ht="18" customHeight="1" x14ac:dyDescent="0.2">
      <c r="A286" s="52" t="s">
        <v>262</v>
      </c>
      <c r="B286" s="52" t="s">
        <v>27</v>
      </c>
      <c r="C286" s="9">
        <v>-1.0013755158184321</v>
      </c>
      <c r="D286" s="9">
        <v>-1.0013755158184321</v>
      </c>
      <c r="F286" s="126" t="s">
        <v>263</v>
      </c>
      <c r="G286" s="58"/>
      <c r="H286" s="87">
        <v>-9.8539999999999992</v>
      </c>
      <c r="I286" s="87">
        <v>-7.1760000000000002</v>
      </c>
      <c r="J286" s="87">
        <v>-7.1760000000000002</v>
      </c>
      <c r="K286" s="87">
        <v>0</v>
      </c>
      <c r="L286" s="87">
        <v>0</v>
      </c>
      <c r="M286" s="87">
        <v>0.442</v>
      </c>
      <c r="N286" s="87">
        <v>1.853</v>
      </c>
      <c r="O286" s="87">
        <v>0</v>
      </c>
      <c r="P286" s="87">
        <v>-4.4290000000000003</v>
      </c>
      <c r="Q286" s="87">
        <v>-4.5869999999999997</v>
      </c>
      <c r="R286" s="87">
        <v>2.6980000000000004</v>
      </c>
      <c r="S286" s="87">
        <v>0</v>
      </c>
      <c r="T286" s="87">
        <v>-0.12000000000000011</v>
      </c>
      <c r="U286" s="87">
        <v>1.2529999999999997</v>
      </c>
      <c r="V286" s="87">
        <v>-1.6320000000000001</v>
      </c>
      <c r="W286" s="87">
        <v>1.7090000000000001</v>
      </c>
      <c r="X286" s="87">
        <v>-0.82199999999999962</v>
      </c>
      <c r="Y286" s="87">
        <v>-3.6349999999999998</v>
      </c>
      <c r="Z286" s="58"/>
      <c r="AA286" s="87">
        <v>0</v>
      </c>
      <c r="AB286" s="82">
        <v>-3.64</v>
      </c>
      <c r="AC286" s="58"/>
      <c r="AD286" s="87">
        <v>0</v>
      </c>
      <c r="AE286" s="82">
        <v>-3.64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-0.18099999999999999</v>
      </c>
      <c r="J287" s="87">
        <v>-0.18099999999999999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1.8757304054916671E-2</v>
      </c>
      <c r="D288" s="9">
        <v>1.8757304054916671E-2</v>
      </c>
      <c r="F288" s="117" t="s">
        <v>94</v>
      </c>
      <c r="H288" s="296">
        <v>-95.35599999999998</v>
      </c>
      <c r="I288" s="296">
        <v>-105.83</v>
      </c>
      <c r="J288" s="296">
        <v>-105.83</v>
      </c>
      <c r="K288" s="111">
        <v>-101.827</v>
      </c>
      <c r="L288" s="111">
        <v>-101.827</v>
      </c>
      <c r="M288" s="296">
        <v>-5.7910000000000013</v>
      </c>
      <c r="N288" s="296">
        <v>-6.3179999999999996</v>
      </c>
      <c r="O288" s="296">
        <v>-4.3779999999999992</v>
      </c>
      <c r="P288" s="296">
        <v>-9.3949999999999996</v>
      </c>
      <c r="Q288" s="296">
        <v>-11.684000000000001</v>
      </c>
      <c r="R288" s="296">
        <v>4.4370000000000003</v>
      </c>
      <c r="S288" s="296">
        <v>-5.7430000000000003</v>
      </c>
      <c r="T288" s="296">
        <v>-10.915999999999999</v>
      </c>
      <c r="U288" s="296">
        <v>-8.6199999999999992</v>
      </c>
      <c r="V288" s="296">
        <v>-13.671999999999999</v>
      </c>
      <c r="W288" s="296">
        <v>-12.638</v>
      </c>
      <c r="X288" s="296">
        <v>-15.198000000000002</v>
      </c>
      <c r="Y288" s="296">
        <v>-99.916000000000011</v>
      </c>
      <c r="AA288" s="296">
        <v>-101.827</v>
      </c>
      <c r="AB288" s="82">
        <v>1.91</v>
      </c>
      <c r="AD288" s="296">
        <v>-101.827</v>
      </c>
      <c r="AE288" s="82">
        <v>1.91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3.0162051915320023E-2</v>
      </c>
      <c r="I289" s="78">
        <v>3.3502316956040834E-2</v>
      </c>
      <c r="J289" s="78">
        <v>3.3502316956040834E-2</v>
      </c>
      <c r="K289" s="131">
        <v>3.2097679682008315E-2</v>
      </c>
      <c r="L289" s="131">
        <v>3.2097679682008315E-2</v>
      </c>
      <c r="M289" s="78">
        <v>2.4002851659806937E-2</v>
      </c>
      <c r="N289" s="78">
        <v>2.8541613021263908E-2</v>
      </c>
      <c r="O289" s="78">
        <v>1.842453012818894E-2</v>
      </c>
      <c r="P289" s="78">
        <v>4.4772634127279144E-2</v>
      </c>
      <c r="Q289" s="78">
        <v>4.8256464689434696E-2</v>
      </c>
      <c r="R289" s="78">
        <v>-1.9199979229231397E-2</v>
      </c>
      <c r="S289" s="78">
        <v>2.0592643589136778E-2</v>
      </c>
      <c r="T289" s="78">
        <v>5.4291711014512932E-2</v>
      </c>
      <c r="U289" s="78">
        <v>3.8621282925539804E-2</v>
      </c>
      <c r="V289" s="78">
        <v>6.1415172314658359E-2</v>
      </c>
      <c r="W289" s="78">
        <v>4.8905829769943746E-2</v>
      </c>
      <c r="X289" s="78">
        <v>5.8343442408979873E-2</v>
      </c>
      <c r="Y289" s="78">
        <v>3.5331463199103526E-2</v>
      </c>
      <c r="AA289" s="78">
        <v>3.2097679682008315E-2</v>
      </c>
      <c r="AB289" s="79"/>
      <c r="AD289" s="78">
        <v>3.2097679682008315E-2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1.0526315789473684</v>
      </c>
      <c r="D291" s="9">
        <v>1.0526315789473684</v>
      </c>
      <c r="F291" s="126" t="s">
        <v>260</v>
      </c>
      <c r="G291" s="58"/>
      <c r="H291" s="87">
        <v>0.192</v>
      </c>
      <c r="I291" s="87">
        <v>-0.13500000000000001</v>
      </c>
      <c r="J291" s="87">
        <v>-0.13500000000000001</v>
      </c>
      <c r="K291" s="87">
        <v>0</v>
      </c>
      <c r="L291" s="87">
        <v>0</v>
      </c>
      <c r="M291" s="87">
        <v>3.2000000000000001E-2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7.0999999999999994E-2</v>
      </c>
      <c r="T291" s="87">
        <v>0</v>
      </c>
      <c r="U291" s="87">
        <v>0</v>
      </c>
      <c r="V291" s="87">
        <v>0</v>
      </c>
      <c r="W291" s="87">
        <v>-2.6999999999999996E-2</v>
      </c>
      <c r="X291" s="87">
        <v>0</v>
      </c>
      <c r="Y291" s="87">
        <v>7.5999999999999998E-2</v>
      </c>
      <c r="Z291" s="58"/>
      <c r="AA291" s="87">
        <v>0</v>
      </c>
      <c r="AB291" s="82">
        <v>0.08</v>
      </c>
      <c r="AC291" s="58"/>
      <c r="AD291" s="87">
        <v>0</v>
      </c>
      <c r="AE291" s="82">
        <v>0.08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-6.073151105060453E-5</v>
      </c>
      <c r="I292" s="78">
        <v>4.2736584985972903E-5</v>
      </c>
      <c r="J292" s="78">
        <v>4.2736584985972903E-5</v>
      </c>
      <c r="K292" s="131">
        <v>0</v>
      </c>
      <c r="L292" s="131">
        <v>0</v>
      </c>
      <c r="M292" s="78">
        <v>-1.3263533985733412E-4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-2.5458431043508815E-4</v>
      </c>
      <c r="T292" s="78">
        <v>0</v>
      </c>
      <c r="U292" s="78">
        <v>0</v>
      </c>
      <c r="V292" s="78">
        <v>0</v>
      </c>
      <c r="W292" s="78">
        <v>1.0448309889131832E-4</v>
      </c>
      <c r="X292" s="78">
        <v>0</v>
      </c>
      <c r="Y292" s="78">
        <v>-2.6874486600062727E-5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-1.1449501870676355E-2</v>
      </c>
      <c r="D294" s="9">
        <v>-1.1449501870676355E-2</v>
      </c>
      <c r="E294" s="26"/>
      <c r="F294" s="122" t="s">
        <v>284</v>
      </c>
      <c r="G294" s="26"/>
      <c r="H294" s="309">
        <v>-389.90452000000005</v>
      </c>
      <c r="I294" s="309">
        <v>-426.07738000000001</v>
      </c>
      <c r="J294" s="309">
        <v>-426.07738000000001</v>
      </c>
      <c r="K294" s="130">
        <v>-394.77700000000004</v>
      </c>
      <c r="L294" s="130">
        <v>-394.77700000000004</v>
      </c>
      <c r="M294" s="309">
        <v>-34.713260000000005</v>
      </c>
      <c r="N294" s="309">
        <v>-35.588260000000005</v>
      </c>
      <c r="O294" s="309">
        <v>-25.885259999999992</v>
      </c>
      <c r="P294" s="309">
        <v>-25.441700000000004</v>
      </c>
      <c r="Q294" s="309">
        <v>-34.501889999999989</v>
      </c>
      <c r="R294" s="309">
        <v>-23.782240000000005</v>
      </c>
      <c r="S294" s="309">
        <v>-38.084990000000005</v>
      </c>
      <c r="T294" s="309">
        <v>-30.55319999999999</v>
      </c>
      <c r="U294" s="309">
        <v>-30.380050000000004</v>
      </c>
      <c r="V294" s="309">
        <v>-41.445759999999993</v>
      </c>
      <c r="W294" s="309">
        <v>-39.747670000000021</v>
      </c>
      <c r="X294" s="309">
        <v>-39.172279999999986</v>
      </c>
      <c r="Y294" s="309">
        <v>-399.29656</v>
      </c>
      <c r="Z294" s="26"/>
      <c r="AA294" s="309">
        <v>-394.77700000000004</v>
      </c>
      <c r="AB294" s="82">
        <v>-4.5199999999999996</v>
      </c>
      <c r="AC294" s="26"/>
      <c r="AD294" s="309">
        <v>-394.77700000000004</v>
      </c>
      <c r="AE294" s="82">
        <v>-4.5199999999999996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0.12333068054719093</v>
      </c>
      <c r="I295" s="78">
        <v>0.1348821641553383</v>
      </c>
      <c r="J295" s="78">
        <v>0.1348821641553383</v>
      </c>
      <c r="K295" s="131">
        <v>0.12444072487477977</v>
      </c>
      <c r="L295" s="131">
        <v>0.12444072487477977</v>
      </c>
      <c r="M295" s="78">
        <v>0.14388140742675007</v>
      </c>
      <c r="N295" s="78">
        <v>0.1607702350459205</v>
      </c>
      <c r="O295" s="78">
        <v>0.10893644420877203</v>
      </c>
      <c r="P295" s="78">
        <v>0.12124448383991464</v>
      </c>
      <c r="Q295" s="78">
        <v>0.14249736704071886</v>
      </c>
      <c r="R295" s="78">
        <v>0.10291154248920355</v>
      </c>
      <c r="S295" s="78">
        <v>0.13656113967714406</v>
      </c>
      <c r="T295" s="78">
        <v>0.15195909719390036</v>
      </c>
      <c r="U295" s="78">
        <v>0.13611560398399603</v>
      </c>
      <c r="V295" s="78">
        <v>0.18617601609947151</v>
      </c>
      <c r="W295" s="78">
        <v>0.15381332352998109</v>
      </c>
      <c r="X295" s="78">
        <v>0.15037805383658592</v>
      </c>
      <c r="Y295" s="78">
        <v>0.14119592172593609</v>
      </c>
      <c r="AA295" s="78">
        <v>0.12444072487477977</v>
      </c>
      <c r="AB295" s="79"/>
      <c r="AD295" s="78">
        <v>0.12444072487477977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-1.097790134792062</v>
      </c>
      <c r="D297" s="9">
        <v>-1.097790134792062</v>
      </c>
      <c r="E297" s="26"/>
      <c r="F297" s="123" t="s">
        <v>28</v>
      </c>
      <c r="G297" s="26"/>
      <c r="H297" s="310">
        <v>186.49593000000004</v>
      </c>
      <c r="I297" s="310">
        <v>201.05472000000026</v>
      </c>
      <c r="J297" s="310">
        <v>201.05472000000026</v>
      </c>
      <c r="K297" s="136">
        <v>284.63545999999951</v>
      </c>
      <c r="L297" s="136">
        <v>284.63545999999951</v>
      </c>
      <c r="M297" s="310">
        <v>36.174720000000022</v>
      </c>
      <c r="N297" s="310">
        <v>-218.50908000000004</v>
      </c>
      <c r="O297" s="310">
        <v>-6.0626799999999612</v>
      </c>
      <c r="P297" s="310">
        <v>-36.583290000000069</v>
      </c>
      <c r="Q297" s="310">
        <v>4.9995300000001492</v>
      </c>
      <c r="R297" s="310">
        <v>12.964509999999986</v>
      </c>
      <c r="S297" s="310">
        <v>33.203410000000019</v>
      </c>
      <c r="T297" s="310">
        <v>-94.474659999999929</v>
      </c>
      <c r="U297" s="310">
        <v>-13.541950000000234</v>
      </c>
      <c r="V297" s="310">
        <v>40.805670000000177</v>
      </c>
      <c r="W297" s="310">
        <v>6.1007199999998036</v>
      </c>
      <c r="X297" s="310">
        <v>207.08925000000039</v>
      </c>
      <c r="Y297" s="310">
        <v>-27.833849999999757</v>
      </c>
      <c r="Z297" s="26"/>
      <c r="AA297" s="310">
        <v>284.63545999999951</v>
      </c>
      <c r="AB297" s="82">
        <v>-312.47000000000003</v>
      </c>
      <c r="AC297" s="26"/>
      <c r="AD297" s="310">
        <v>284.63545999999951</v>
      </c>
      <c r="AE297" s="82">
        <v>-312.47000000000003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5.899051892545714E-2</v>
      </c>
      <c r="I298" s="78">
        <v>6.36473490971185E-2</v>
      </c>
      <c r="J298" s="78">
        <v>6.36473490971185E-2</v>
      </c>
      <c r="K298" s="131">
        <v>8.9722154450401909E-2</v>
      </c>
      <c r="L298" s="131">
        <v>8.9722154450401909E-2</v>
      </c>
      <c r="M298" s="78">
        <v>0.149938946295122</v>
      </c>
      <c r="N298" s="78">
        <v>-0.9871164297233932</v>
      </c>
      <c r="O298" s="78">
        <v>-2.5514397057461814E-2</v>
      </c>
      <c r="P298" s="78">
        <v>-0.1743406342035288</v>
      </c>
      <c r="Q298" s="78">
        <v>2.0648719865523503E-2</v>
      </c>
      <c r="R298" s="78">
        <v>5.6100591101456494E-2</v>
      </c>
      <c r="S298" s="78">
        <v>0.11905728505554247</v>
      </c>
      <c r="T298" s="78">
        <v>-0.46987824651102611</v>
      </c>
      <c r="U298" s="78">
        <v>-6.0673721846116337E-2</v>
      </c>
      <c r="V298" s="78">
        <v>0.18330070614870511</v>
      </c>
      <c r="W298" s="78">
        <v>2.3608227076600853E-2</v>
      </c>
      <c r="X298" s="78">
        <v>0.79499274449887192</v>
      </c>
      <c r="Y298" s="78">
        <v>-9.8423740638572295E-3</v>
      </c>
      <c r="AA298" s="78">
        <v>8.9722154450401909E-2</v>
      </c>
      <c r="AB298" s="79"/>
      <c r="AD298" s="78">
        <v>8.9722154450401909E-2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-1.097790134792062</v>
      </c>
      <c r="D305" s="9">
        <v>-1.097790134792062</v>
      </c>
      <c r="E305" s="26"/>
      <c r="F305" s="123" t="s">
        <v>337</v>
      </c>
      <c r="G305" s="26"/>
      <c r="H305" s="310">
        <v>186.49593000000004</v>
      </c>
      <c r="I305" s="310">
        <v>201.05472000000026</v>
      </c>
      <c r="J305" s="310">
        <v>201.05472000000026</v>
      </c>
      <c r="K305" s="136">
        <v>284.63545999999951</v>
      </c>
      <c r="L305" s="136">
        <v>284.63545999999951</v>
      </c>
      <c r="M305" s="310">
        <v>36.174720000000022</v>
      </c>
      <c r="N305" s="310">
        <v>-218.50908000000004</v>
      </c>
      <c r="O305" s="310">
        <v>-6.0626799999999612</v>
      </c>
      <c r="P305" s="310">
        <v>-36.583290000000069</v>
      </c>
      <c r="Q305" s="310">
        <v>4.9995300000001492</v>
      </c>
      <c r="R305" s="310">
        <v>12.964509999999986</v>
      </c>
      <c r="S305" s="310">
        <v>33.203410000000019</v>
      </c>
      <c r="T305" s="310">
        <v>-94.474659999999929</v>
      </c>
      <c r="U305" s="310">
        <v>-13.541950000000234</v>
      </c>
      <c r="V305" s="310">
        <v>40.805670000000177</v>
      </c>
      <c r="W305" s="310">
        <v>6.1007199999998036</v>
      </c>
      <c r="X305" s="310">
        <v>207.08925000000039</v>
      </c>
      <c r="Y305" s="310">
        <v>-27.833849999999757</v>
      </c>
      <c r="Z305" s="29"/>
      <c r="AA305" s="310">
        <v>284.63545999999951</v>
      </c>
      <c r="AB305" s="82">
        <v>-312.47000000000003</v>
      </c>
      <c r="AC305" s="29"/>
      <c r="AD305" s="310">
        <v>284.63545999999951</v>
      </c>
      <c r="AE305" s="82">
        <v>-312.47000000000003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5.899051892545714E-2</v>
      </c>
      <c r="I306" s="78">
        <v>6.36473490971185E-2</v>
      </c>
      <c r="J306" s="78">
        <v>6.36473490971185E-2</v>
      </c>
      <c r="K306" s="131">
        <v>8.9722154450401909E-2</v>
      </c>
      <c r="L306" s="131">
        <v>8.9722154450401909E-2</v>
      </c>
      <c r="M306" s="78">
        <v>0.149938946295122</v>
      </c>
      <c r="N306" s="78">
        <v>-0.9871164297233932</v>
      </c>
      <c r="O306" s="78">
        <v>-2.5514397057461814E-2</v>
      </c>
      <c r="P306" s="78">
        <v>-0.1743406342035288</v>
      </c>
      <c r="Q306" s="78">
        <v>2.0648719865523503E-2</v>
      </c>
      <c r="R306" s="78">
        <v>5.6100591101456494E-2</v>
      </c>
      <c r="S306" s="78">
        <v>0.11905728505554247</v>
      </c>
      <c r="T306" s="78">
        <v>-0.46987824651102611</v>
      </c>
      <c r="U306" s="78">
        <v>-6.0673721846116337E-2</v>
      </c>
      <c r="V306" s="78">
        <v>0.18330070614870511</v>
      </c>
      <c r="W306" s="78">
        <v>2.3608227076600853E-2</v>
      </c>
      <c r="X306" s="78">
        <v>0.79499274449887192</v>
      </c>
      <c r="Y306" s="78">
        <v>-9.8423740638572295E-3</v>
      </c>
      <c r="Z306" s="29"/>
      <c r="AA306" s="78">
        <v>8.9722154450401909E-2</v>
      </c>
      <c r="AB306" s="79"/>
      <c r="AC306" s="29"/>
      <c r="AD306" s="78">
        <v>8.9722154450401909E-2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-10.462999999999999</v>
      </c>
      <c r="I308" s="310">
        <v>-10.173</v>
      </c>
      <c r="J308" s="310">
        <v>-10.173</v>
      </c>
      <c r="K308" s="136">
        <v>-8.6039999999999992</v>
      </c>
      <c r="L308" s="136">
        <v>-8.6039999999999992</v>
      </c>
      <c r="M308" s="310">
        <v>-0.85799999999999998</v>
      </c>
      <c r="N308" s="310">
        <v>-0.76600000000000013</v>
      </c>
      <c r="O308" s="310">
        <v>-0.83800000000000008</v>
      </c>
      <c r="P308" s="310">
        <v>-0.74499999999999966</v>
      </c>
      <c r="Q308" s="310">
        <v>-0.68500000000000005</v>
      </c>
      <c r="R308" s="310">
        <v>-0.68000000000000016</v>
      </c>
      <c r="S308" s="310">
        <v>-0.66999999999999993</v>
      </c>
      <c r="T308" s="310">
        <v>-0.66899999999999959</v>
      </c>
      <c r="U308" s="310">
        <v>-0.80800000000000072</v>
      </c>
      <c r="V308" s="310">
        <v>-0.64299999999999979</v>
      </c>
      <c r="W308" s="310">
        <v>-0.78599999999999959</v>
      </c>
      <c r="X308" s="310">
        <v>-0.71199999999999974</v>
      </c>
      <c r="Y308" s="310">
        <v>-8.86</v>
      </c>
      <c r="AA308" s="310">
        <v>-8.6039999999999992</v>
      </c>
      <c r="AB308" s="82">
        <v>-0.26</v>
      </c>
      <c r="AD308" s="310">
        <v>-8.6039999999999992</v>
      </c>
      <c r="AE308" s="82">
        <v>-0.26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196.958930000001</v>
      </c>
      <c r="I310" s="310">
        <v>211.22772000000001</v>
      </c>
      <c r="J310" s="310">
        <v>211.22772000000001</v>
      </c>
      <c r="K310" s="136">
        <v>293.23946000000001</v>
      </c>
      <c r="L310" s="136">
        <v>293.23946000000001</v>
      </c>
      <c r="M310" s="310">
        <v>37.032719999999998</v>
      </c>
      <c r="N310" s="310">
        <v>-217.74308000000002</v>
      </c>
      <c r="O310" s="310">
        <v>-5.2246799999999496</v>
      </c>
      <c r="P310" s="310">
        <v>-35.838290000000001</v>
      </c>
      <c r="Q310" s="310">
        <v>5.6845299999999952</v>
      </c>
      <c r="R310" s="310">
        <v>13.644509999999997</v>
      </c>
      <c r="S310" s="310">
        <v>33.873410000001002</v>
      </c>
      <c r="T310" s="310">
        <v>-93.805660000000017</v>
      </c>
      <c r="U310" s="310">
        <v>-12.73394999999897</v>
      </c>
      <c r="V310" s="310">
        <v>41.44866999999698</v>
      </c>
      <c r="W310" s="310">
        <v>6.8867199999999968</v>
      </c>
      <c r="X310" s="310">
        <v>207.80125000000001</v>
      </c>
      <c r="Y310" s="310">
        <v>-18.973850000001001</v>
      </c>
      <c r="AA310" s="310">
        <v>293.23946000000001</v>
      </c>
      <c r="AB310" s="82">
        <v>-312.20999999999998</v>
      </c>
      <c r="AD310" s="310">
        <v>293.23946000000001</v>
      </c>
      <c r="AE310" s="82">
        <v>-312.20999999999998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735.54</v>
      </c>
      <c r="I352" s="83">
        <v>705.66399999999999</v>
      </c>
      <c r="J352" s="83">
        <v>705.66399999999999</v>
      </c>
      <c r="K352" s="108">
        <v>795.298</v>
      </c>
      <c r="L352" s="108">
        <v>795.298</v>
      </c>
      <c r="M352" s="83">
        <v>44.500999999999998</v>
      </c>
      <c r="N352" s="83">
        <v>88.688000000000002</v>
      </c>
      <c r="O352" s="83">
        <v>97.424999999999997</v>
      </c>
      <c r="P352" s="83">
        <v>110.36199999999999</v>
      </c>
      <c r="Q352" s="83">
        <v>140.792</v>
      </c>
      <c r="R352" s="83">
        <v>165.501</v>
      </c>
      <c r="S352" s="83">
        <v>196.892</v>
      </c>
      <c r="T352" s="83">
        <v>238.477</v>
      </c>
      <c r="U352" s="83">
        <v>336.21</v>
      </c>
      <c r="V352" s="83">
        <v>359.64400000000001</v>
      </c>
      <c r="W352" s="83">
        <v>502.25200000000001</v>
      </c>
      <c r="X352" s="83">
        <v>626.74900000000002</v>
      </c>
      <c r="Y352" s="83">
        <v>626.74900000000002</v>
      </c>
      <c r="AA352" s="83">
        <v>795.29800000000012</v>
      </c>
      <c r="AB352" s="42"/>
      <c r="AD352" s="83">
        <v>795.29800000000012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41</v>
      </c>
      <c r="I355" s="83">
        <v>68</v>
      </c>
      <c r="J355" s="83">
        <v>68</v>
      </c>
      <c r="K355" s="110"/>
      <c r="L355" s="110"/>
      <c r="M355" s="83">
        <v>4</v>
      </c>
      <c r="N355" s="83">
        <v>6</v>
      </c>
      <c r="O355" s="83">
        <v>0</v>
      </c>
      <c r="P355" s="83">
        <v>1</v>
      </c>
      <c r="Q355" s="83">
        <v>0</v>
      </c>
      <c r="R355" s="83">
        <v>0</v>
      </c>
      <c r="S355" s="83">
        <v>2</v>
      </c>
      <c r="T355" s="83">
        <v>0</v>
      </c>
      <c r="U355" s="83">
        <v>27</v>
      </c>
      <c r="V355" s="83">
        <v>0</v>
      </c>
      <c r="W355" s="83">
        <v>14</v>
      </c>
      <c r="X355" s="83">
        <v>51</v>
      </c>
      <c r="Y355" s="83">
        <v>105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55</v>
      </c>
      <c r="I356" s="83">
        <v>26</v>
      </c>
      <c r="J356" s="83">
        <v>26</v>
      </c>
      <c r="K356" s="110"/>
      <c r="L356" s="110"/>
      <c r="M356" s="83">
        <v>1</v>
      </c>
      <c r="N356" s="83">
        <v>3</v>
      </c>
      <c r="O356" s="83">
        <v>0</v>
      </c>
      <c r="P356" s="83">
        <v>1</v>
      </c>
      <c r="Q356" s="83">
        <v>4</v>
      </c>
      <c r="R356" s="83">
        <v>0</v>
      </c>
      <c r="S356" s="83">
        <v>0</v>
      </c>
      <c r="T356" s="83">
        <v>0</v>
      </c>
      <c r="U356" s="83">
        <v>2</v>
      </c>
      <c r="V356" s="83">
        <v>0</v>
      </c>
      <c r="W356" s="83">
        <v>2</v>
      </c>
      <c r="X356" s="83">
        <v>1</v>
      </c>
      <c r="Y356" s="83">
        <v>14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96</v>
      </c>
      <c r="I360" s="101">
        <v>94</v>
      </c>
      <c r="J360" s="101">
        <v>94</v>
      </c>
      <c r="K360" s="111"/>
      <c r="L360" s="111"/>
      <c r="M360" s="101">
        <v>5</v>
      </c>
      <c r="N360" s="101">
        <v>9</v>
      </c>
      <c r="O360" s="101">
        <v>0</v>
      </c>
      <c r="P360" s="101">
        <v>2</v>
      </c>
      <c r="Q360" s="101">
        <v>4</v>
      </c>
      <c r="R360" s="101">
        <v>0</v>
      </c>
      <c r="S360" s="101">
        <v>2</v>
      </c>
      <c r="T360" s="101">
        <v>0</v>
      </c>
      <c r="U360" s="101">
        <v>29</v>
      </c>
      <c r="V360" s="101">
        <v>0</v>
      </c>
      <c r="W360" s="101">
        <v>16</v>
      </c>
      <c r="X360" s="101">
        <v>52</v>
      </c>
      <c r="Y360" s="101">
        <v>119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1</v>
      </c>
      <c r="D362" s="9">
        <v>1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1</v>
      </c>
      <c r="V362" s="82">
        <v>0</v>
      </c>
      <c r="W362" s="82">
        <v>0</v>
      </c>
      <c r="X362" s="82">
        <v>0</v>
      </c>
      <c r="Y362" s="82">
        <v>1</v>
      </c>
      <c r="AA362" s="82">
        <v>0</v>
      </c>
      <c r="AB362" s="82">
        <v>1</v>
      </c>
      <c r="AD362" s="82">
        <v>0</v>
      </c>
      <c r="AE362" s="82">
        <v>1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1</v>
      </c>
      <c r="V363" s="102">
        <v>0</v>
      </c>
      <c r="W363" s="102">
        <v>0</v>
      </c>
      <c r="X363" s="102">
        <v>0</v>
      </c>
      <c r="Y363" s="102">
        <v>1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1</v>
      </c>
      <c r="V364" s="88">
        <v>1</v>
      </c>
      <c r="W364" s="88">
        <v>1</v>
      </c>
      <c r="X364" s="88">
        <v>1</v>
      </c>
      <c r="Y364" s="88">
        <v>1</v>
      </c>
      <c r="AA364" s="88">
        <v>0</v>
      </c>
      <c r="AB364" s="82">
        <v>1</v>
      </c>
      <c r="AD364" s="88">
        <v>0</v>
      </c>
      <c r="AE364" s="82">
        <v>1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1</v>
      </c>
      <c r="D366" s="9">
        <v>1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1</v>
      </c>
      <c r="V366" s="80">
        <v>1</v>
      </c>
      <c r="W366" s="80">
        <v>1</v>
      </c>
      <c r="X366" s="80">
        <v>1</v>
      </c>
      <c r="Y366" s="80">
        <v>1</v>
      </c>
      <c r="AA366" s="80">
        <v>0</v>
      </c>
      <c r="AB366" s="82">
        <v>1</v>
      </c>
      <c r="AD366" s="80">
        <v>0</v>
      </c>
      <c r="AE366" s="82">
        <v>1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1</v>
      </c>
      <c r="V367" s="282">
        <v>1</v>
      </c>
      <c r="W367" s="282">
        <v>1</v>
      </c>
      <c r="X367" s="282">
        <v>1</v>
      </c>
      <c r="Y367" s="282">
        <v>1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1</v>
      </c>
      <c r="V371" s="83">
        <v>0</v>
      </c>
      <c r="W371" s="83">
        <v>0</v>
      </c>
      <c r="X371" s="83">
        <v>0</v>
      </c>
      <c r="Y371" s="83">
        <v>1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1</v>
      </c>
      <c r="D374" s="9">
        <v>1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1</v>
      </c>
      <c r="V374" s="80">
        <v>0</v>
      </c>
      <c r="W374" s="80">
        <v>0</v>
      </c>
      <c r="X374" s="80">
        <v>0</v>
      </c>
      <c r="Y374" s="80">
        <v>1</v>
      </c>
      <c r="AA374" s="80">
        <v>0</v>
      </c>
      <c r="AB374" s="82">
        <v>1</v>
      </c>
      <c r="AD374" s="80">
        <v>0</v>
      </c>
      <c r="AE374" s="82">
        <v>1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11.696014521792231</v>
      </c>
      <c r="I376" s="103">
        <v>9.7712373173701295</v>
      </c>
      <c r="J376" s="103">
        <v>9.7712373173701295</v>
      </c>
      <c r="K376" s="105">
        <v>8.9648484848484848</v>
      </c>
      <c r="L376" s="105">
        <v>8.9648484848484848</v>
      </c>
      <c r="M376" s="103">
        <v>7.0525804339693234</v>
      </c>
      <c r="N376" s="103">
        <v>10.557105511069238</v>
      </c>
      <c r="O376" s="103">
        <v>16.273852128883778</v>
      </c>
      <c r="P376" s="103">
        <v>5.9628498023715411</v>
      </c>
      <c r="Q376" s="103">
        <v>6.8653714565004886</v>
      </c>
      <c r="R376" s="103">
        <v>7.2163563344286255</v>
      </c>
      <c r="S376" s="103">
        <v>7.0844163636363637</v>
      </c>
      <c r="T376" s="103">
        <v>9.7284523371365488</v>
      </c>
      <c r="U376" s="103">
        <v>13.305720153340625</v>
      </c>
      <c r="V376" s="103">
        <v>31.463135198135195</v>
      </c>
      <c r="W376" s="103">
        <v>25.379522727272768</v>
      </c>
      <c r="X376" s="103">
        <v>11.691836183618358</v>
      </c>
      <c r="Y376" s="103">
        <v>10.619307024005545</v>
      </c>
      <c r="AA376" s="103">
        <v>8.9648484848484848</v>
      </c>
      <c r="AB376" s="42"/>
      <c r="AD376" s="103">
        <v>8.9648484848484848</v>
      </c>
      <c r="AE376" s="42"/>
    </row>
    <row r="377" spans="1:33" ht="15" x14ac:dyDescent="0.2">
      <c r="F377" s="124" t="s">
        <v>384</v>
      </c>
      <c r="H377" s="103">
        <v>27.859906590909095</v>
      </c>
      <c r="I377" s="103">
        <v>31.380030954708371</v>
      </c>
      <c r="J377" s="103">
        <v>31.380030954708378</v>
      </c>
      <c r="K377" s="105">
        <v>26.894545454545455</v>
      </c>
      <c r="L377" s="105">
        <v>26.894545454545455</v>
      </c>
      <c r="M377" s="103">
        <v>20.64791621029573</v>
      </c>
      <c r="N377" s="103">
        <v>24.256206709956707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28.950936473165395</v>
      </c>
      <c r="U377" s="103">
        <v>26.294637445887435</v>
      </c>
      <c r="V377" s="103">
        <v>40.902075757575766</v>
      </c>
      <c r="W377" s="103">
        <v>27.519964403066801</v>
      </c>
      <c r="X377" s="103">
        <v>28.116082251082211</v>
      </c>
      <c r="Y377" s="103">
        <v>39.713558175336239</v>
      </c>
      <c r="AA377" s="103">
        <v>26.894545454545455</v>
      </c>
      <c r="AB377" s="42"/>
      <c r="AD377" s="103">
        <v>26.894545454545455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108.39587671070716</v>
      </c>
      <c r="I379" s="103">
        <v>115.02197291326374</v>
      </c>
      <c r="J379" s="103">
        <v>115.02197291326374</v>
      </c>
      <c r="K379" s="105">
        <v>115.91235127095727</v>
      </c>
      <c r="L379" s="105">
        <v>115.91235127095727</v>
      </c>
      <c r="M379" s="103">
        <v>11.731543524477233</v>
      </c>
      <c r="N379" s="103">
        <v>0.36936218032590223</v>
      </c>
      <c r="O379" s="103">
        <v>8.851726476489354</v>
      </c>
      <c r="P379" s="103">
        <v>10.854526809938468</v>
      </c>
      <c r="Q379" s="103">
        <v>10.291180633916049</v>
      </c>
      <c r="R379" s="103">
        <v>11.02874438418262</v>
      </c>
      <c r="S379" s="103">
        <v>10.804089248557249</v>
      </c>
      <c r="T379" s="103">
        <v>5.0439511194771667</v>
      </c>
      <c r="U379" s="103">
        <v>9.2474269172046935</v>
      </c>
      <c r="V379" s="103">
        <v>9.5648500712035762</v>
      </c>
      <c r="W379" s="103">
        <v>10.019341728513128</v>
      </c>
      <c r="X379" s="103">
        <v>17.709389464262411</v>
      </c>
      <c r="Y379" s="103">
        <v>114.4585466168478</v>
      </c>
      <c r="Z379" s="26"/>
      <c r="AA379" s="103">
        <v>115.91235127095727</v>
      </c>
      <c r="AB379" s="42"/>
      <c r="AC379" s="26"/>
      <c r="AD379" s="103">
        <v>115.91235127095727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5.1011856107570361</v>
      </c>
      <c r="I381" s="103">
        <v>4.3676236123489813</v>
      </c>
      <c r="J381" s="103">
        <v>4.3676236123489813</v>
      </c>
      <c r="K381" s="105">
        <v>5.3301760527128597</v>
      </c>
      <c r="L381" s="105">
        <v>5.3301760527128597</v>
      </c>
      <c r="M381" s="103">
        <v>3.4942442380816203</v>
      </c>
      <c r="N381" s="103">
        <v>4.1801434775658093</v>
      </c>
      <c r="O381" s="103">
        <v>7.1299637357571877</v>
      </c>
      <c r="P381" s="103">
        <v>4.0527643455834985</v>
      </c>
      <c r="Q381" s="103">
        <v>4.1617998120698534</v>
      </c>
      <c r="R381" s="103">
        <v>3.8000329579785777</v>
      </c>
      <c r="S381" s="103">
        <v>3.7710298664149962</v>
      </c>
      <c r="T381" s="103">
        <v>6.3762297539458315</v>
      </c>
      <c r="U381" s="103">
        <v>5.3079571583839869</v>
      </c>
      <c r="V381" s="103">
        <v>3.499768262640242</v>
      </c>
      <c r="W381" s="103">
        <v>3.4201416641455893</v>
      </c>
      <c r="X381" s="103">
        <v>2.1397180624069252</v>
      </c>
      <c r="Y381" s="103">
        <v>3.813271177584697</v>
      </c>
      <c r="Z381" s="26"/>
      <c r="AA381" s="103">
        <v>5.3301760527128597</v>
      </c>
      <c r="AB381" s="42"/>
      <c r="AC381" s="26"/>
      <c r="AD381" s="103">
        <v>5.3301760527128597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-2.5579538487363607E-13</v>
      </c>
      <c r="J383" s="66">
        <v>-2.5579538487363607E-13</v>
      </c>
      <c r="K383" s="66">
        <v>5.1159076974727213E-13</v>
      </c>
      <c r="L383" s="66">
        <v>5.1159076974727213E-13</v>
      </c>
      <c r="M383" s="66">
        <v>0</v>
      </c>
      <c r="N383" s="66">
        <v>0</v>
      </c>
      <c r="O383" s="66">
        <v>-2.8421709430404007E-14</v>
      </c>
      <c r="P383" s="66">
        <v>2.8421709430404007E-14</v>
      </c>
      <c r="Q383" s="66">
        <v>-1.1368683772161603E-13</v>
      </c>
      <c r="R383" s="66">
        <v>-1.1368683772161603E-13</v>
      </c>
      <c r="S383" s="66">
        <v>8.5265128291212022E-13</v>
      </c>
      <c r="T383" s="66">
        <v>7.9580786405131221E-13</v>
      </c>
      <c r="U383" s="66">
        <v>2.0463630789890885E-12</v>
      </c>
      <c r="V383" s="66">
        <v>-1.1652900866465643E-12</v>
      </c>
      <c r="W383" s="66">
        <v>2.8421709430404007E-14</v>
      </c>
      <c r="X383" s="66">
        <v>-9.5567997959733475E-13</v>
      </c>
      <c r="Y383" s="66">
        <v>-8.4199314187571872E-13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-70.918710000000004</v>
      </c>
      <c r="N388" s="77">
        <v>-129.42972</v>
      </c>
      <c r="O388" s="77">
        <v>-148.07047</v>
      </c>
      <c r="P388" s="77">
        <v>-60.543360000000099</v>
      </c>
      <c r="Q388" s="77">
        <v>12.7233</v>
      </c>
      <c r="R388" s="77">
        <v>49.713180000000499</v>
      </c>
      <c r="S388" s="77">
        <v>0</v>
      </c>
      <c r="T388" s="77">
        <v>89.951149999999799</v>
      </c>
      <c r="U388" s="77">
        <v>43.580459999999803</v>
      </c>
      <c r="V388" s="77">
        <v>-17.508009999999601</v>
      </c>
      <c r="W388" s="77">
        <v>75.305140000000904</v>
      </c>
      <c r="X388" s="77">
        <v>186.49592999999999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-20.947410000000001</v>
      </c>
      <c r="N389" s="77">
        <v>-53.842819999999897</v>
      </c>
      <c r="O389" s="77">
        <v>-4.2886100000000003</v>
      </c>
      <c r="P389" s="77">
        <v>-46.861190000000697</v>
      </c>
      <c r="Q389" s="77">
        <v>20.2653799999994</v>
      </c>
      <c r="R389" s="77">
        <v>59.841020000000299</v>
      </c>
      <c r="S389" s="77">
        <v>86.2678300000006</v>
      </c>
      <c r="T389" s="77">
        <v>96.936260000000104</v>
      </c>
      <c r="U389" s="77">
        <v>0.36848999999995102</v>
      </c>
      <c r="V389" s="77">
        <v>2.68640999999996</v>
      </c>
      <c r="W389" s="77">
        <v>-24.77364</v>
      </c>
      <c r="X389" s="77">
        <v>201.05472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284.63545999999951</v>
      </c>
      <c r="M390" s="77">
        <v>23.719621666666626</v>
      </c>
      <c r="N390" s="77">
        <v>47.439243333333252</v>
      </c>
      <c r="O390" s="77">
        <v>71.158864999999878</v>
      </c>
      <c r="P390" s="77">
        <v>94.878486666666504</v>
      </c>
      <c r="Q390" s="77">
        <v>118.59810833333313</v>
      </c>
      <c r="R390" s="77">
        <v>142.31772999999976</v>
      </c>
      <c r="S390" s="77">
        <v>166.03735166666638</v>
      </c>
      <c r="T390" s="77">
        <v>189.75697333333301</v>
      </c>
      <c r="U390" s="77">
        <v>213.47659499999963</v>
      </c>
      <c r="V390" s="77">
        <v>237.19621666666626</v>
      </c>
      <c r="W390" s="77">
        <v>260.91583833333289</v>
      </c>
      <c r="X390" s="77">
        <v>284.63545999999951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36.174720000000001</v>
      </c>
      <c r="N391" s="77">
        <v>-182.33436</v>
      </c>
      <c r="O391" s="77">
        <v>-188.39704</v>
      </c>
      <c r="P391" s="77">
        <v>-224.98033000000001</v>
      </c>
      <c r="Q391" s="77">
        <v>-219.98079999999999</v>
      </c>
      <c r="R391" s="77">
        <v>-207.01629</v>
      </c>
      <c r="S391" s="77">
        <v>-173.81287999999901</v>
      </c>
      <c r="T391" s="77">
        <v>-268.28753999999901</v>
      </c>
      <c r="U391" s="77">
        <v>-281.82948999999797</v>
      </c>
      <c r="V391" s="77">
        <v>-241.023820000001</v>
      </c>
      <c r="W391" s="77">
        <v>-234.92310000000001</v>
      </c>
      <c r="X391" s="77">
        <v>-27.833850000000599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284.63545999999951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-27.833850000000599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608" priority="16" stopIfTrue="1">
      <formula>($C1&gt;0)</formula>
    </cfRule>
    <cfRule type="expression" dxfId="607" priority="17" stopIfTrue="1">
      <formula>AND($C1&lt;0,$C1&gt;=$AB$2)</formula>
    </cfRule>
    <cfRule type="expression" dxfId="606" priority="18" stopIfTrue="1">
      <formula>($C1&lt;$AB$2)</formula>
    </cfRule>
  </conditionalFormatting>
  <conditionalFormatting sqref="AA367:AD367 AA370:AD370 AE1:AE307 AE309 AE311:AE1048576">
    <cfRule type="expression" dxfId="605" priority="13" stopIfTrue="1">
      <formula>($D1&gt;0)</formula>
    </cfRule>
    <cfRule type="expression" dxfId="604" priority="14" stopIfTrue="1">
      <formula>AND($D1&lt;0,$D1&gt;=$AE$2)</formula>
    </cfRule>
    <cfRule type="expression" dxfId="603" priority="15" stopIfTrue="1">
      <formula>($D1&lt;$AE$2)</formula>
    </cfRule>
  </conditionalFormatting>
  <conditionalFormatting sqref="AB367:AB369">
    <cfRule type="expression" dxfId="602" priority="10" stopIfTrue="1">
      <formula>($C367&gt;0)</formula>
    </cfRule>
    <cfRule type="expression" dxfId="601" priority="11" stopIfTrue="1">
      <formula>AND($C367&lt;0,$C367&gt;=$AB$2)</formula>
    </cfRule>
    <cfRule type="expression" dxfId="600" priority="12" stopIfTrue="1">
      <formula>($C367&lt;$AB$2)</formula>
    </cfRule>
  </conditionalFormatting>
  <conditionalFormatting sqref="AE367:AE370">
    <cfRule type="expression" dxfId="599" priority="7" stopIfTrue="1">
      <formula>($D367&gt;0)</formula>
    </cfRule>
    <cfRule type="expression" dxfId="598" priority="8" stopIfTrue="1">
      <formula>AND($D367&lt;0,$D367&gt;=$AE$2)</formula>
    </cfRule>
    <cfRule type="expression" dxfId="597" priority="9" stopIfTrue="1">
      <formula>($D367&lt;$AE$2)</formula>
    </cfRule>
  </conditionalFormatting>
  <conditionalFormatting sqref="AE308">
    <cfRule type="expression" dxfId="596" priority="4" stopIfTrue="1">
      <formula>($D308&gt;0)</formula>
    </cfRule>
    <cfRule type="expression" dxfId="595" priority="5" stopIfTrue="1">
      <formula>AND($D308&lt;0,$D308&gt;=$AE$2)</formula>
    </cfRule>
    <cfRule type="expression" dxfId="594" priority="6" stopIfTrue="1">
      <formula>($D308&lt;$AE$2)</formula>
    </cfRule>
  </conditionalFormatting>
  <conditionalFormatting sqref="AE310">
    <cfRule type="expression" dxfId="593" priority="1" stopIfTrue="1">
      <formula>($D310&gt;0)</formula>
    </cfRule>
    <cfRule type="expression" dxfId="592" priority="2" stopIfTrue="1">
      <formula>AND($D310&lt;0,$D310&gt;=$AE$2)</formula>
    </cfRule>
    <cfRule type="expression" dxfId="591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V16" sqref="V16"/>
    </sheetView>
  </sheetViews>
  <sheetFormatPr baseColWidth="10" defaultRowHeight="14.25" outlineLevelRow="2" outlineLevelCol="1" x14ac:dyDescent="0.2"/>
  <cols>
    <col min="1" max="1" width="24.85546875" style="26" customWidth="1" outlineLevel="1"/>
    <col min="2" max="2" width="30.42578125" style="26" customWidth="1" outlineLevel="1"/>
    <col min="3" max="4" width="12.5703125" style="26" customWidth="1" outlineLevel="1"/>
    <col min="5" max="5" width="2.7109375" style="26" customWidth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648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614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615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-3.5783849284932973E-2</v>
      </c>
      <c r="D11" s="9">
        <v>-3.5783849284932973E-2</v>
      </c>
      <c r="F11" s="116" t="s">
        <v>285</v>
      </c>
      <c r="G11" s="38"/>
      <c r="H11" s="81">
        <v>495.05599999999998</v>
      </c>
      <c r="I11" s="81">
        <v>344.495</v>
      </c>
      <c r="J11" s="81">
        <v>344.495</v>
      </c>
      <c r="K11" s="108">
        <v>245.92099999999999</v>
      </c>
      <c r="L11" s="108">
        <v>245.92099999999999</v>
      </c>
      <c r="M11" s="81">
        <v>19.481999999999999</v>
      </c>
      <c r="N11" s="81">
        <v>17.497</v>
      </c>
      <c r="O11" s="81">
        <v>20.954999999999998</v>
      </c>
      <c r="P11" s="81">
        <v>20.034999999999997</v>
      </c>
      <c r="Q11" s="81">
        <v>20.355000000000004</v>
      </c>
      <c r="R11" s="81">
        <v>16.891000000000005</v>
      </c>
      <c r="S11" s="81">
        <v>22.975999999999999</v>
      </c>
      <c r="T11" s="81">
        <v>18.328000000000003</v>
      </c>
      <c r="U11" s="81">
        <v>20.294999999999987</v>
      </c>
      <c r="V11" s="81">
        <v>22.605999999999995</v>
      </c>
      <c r="W11" s="81">
        <v>17.287000000000006</v>
      </c>
      <c r="X11" s="81">
        <v>20.411000000000001</v>
      </c>
      <c r="Y11" s="81">
        <v>237.11799999999999</v>
      </c>
      <c r="Z11" s="53"/>
      <c r="AA11" s="81">
        <v>245.92099999999996</v>
      </c>
      <c r="AB11" s="82">
        <v>-8.8000000000000007</v>
      </c>
      <c r="AC11" s="53"/>
      <c r="AD11" s="81">
        <v>245.92099999999996</v>
      </c>
      <c r="AE11" s="82">
        <v>-8.8000000000000007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5.1068128250215124E-2</v>
      </c>
      <c r="D12" s="9">
        <v>5.1068128250215124E-2</v>
      </c>
      <c r="F12" s="116" t="s">
        <v>286</v>
      </c>
      <c r="G12" s="38"/>
      <c r="H12" s="81">
        <v>17.588000000000001</v>
      </c>
      <c r="I12" s="81">
        <v>12.724</v>
      </c>
      <c r="J12" s="81">
        <v>12.724</v>
      </c>
      <c r="K12" s="108">
        <v>53.457999999999998</v>
      </c>
      <c r="L12" s="108">
        <v>53.457999999999998</v>
      </c>
      <c r="M12" s="81">
        <v>1.377</v>
      </c>
      <c r="N12" s="81">
        <v>6.8259999999999996</v>
      </c>
      <c r="O12" s="81">
        <v>4.4760000000000009</v>
      </c>
      <c r="P12" s="81">
        <v>3.7750000000000004</v>
      </c>
      <c r="Q12" s="81">
        <v>4.9359999999999999</v>
      </c>
      <c r="R12" s="81">
        <v>6.8939999999999984</v>
      </c>
      <c r="S12" s="81">
        <v>1.0980000000000025</v>
      </c>
      <c r="T12" s="81">
        <v>6.6069999999999958</v>
      </c>
      <c r="U12" s="81">
        <v>4.9760000000000062</v>
      </c>
      <c r="V12" s="81">
        <v>2.9699999999999989</v>
      </c>
      <c r="W12" s="81">
        <v>7.0999999999999943</v>
      </c>
      <c r="X12" s="81">
        <v>5.1540000000000035</v>
      </c>
      <c r="Y12" s="81">
        <v>56.189</v>
      </c>
      <c r="Z12" s="53"/>
      <c r="AA12" s="81">
        <v>53.457999999999998</v>
      </c>
      <c r="AB12" s="82">
        <v>2.73</v>
      </c>
      <c r="AC12" s="53"/>
      <c r="AD12" s="81">
        <v>53.457999999999998</v>
      </c>
      <c r="AE12" s="82">
        <v>2.73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-2.0432692307692308E-2</v>
      </c>
      <c r="D16" s="9">
        <v>-2.0432692307692308E-2</v>
      </c>
      <c r="E16" s="27"/>
      <c r="F16" s="73" t="s">
        <v>290</v>
      </c>
      <c r="G16" s="38"/>
      <c r="H16" s="83">
        <v>512.77700000000004</v>
      </c>
      <c r="I16" s="83">
        <v>357.35399999999998</v>
      </c>
      <c r="J16" s="83">
        <v>357.35399999999998</v>
      </c>
      <c r="K16" s="108">
        <v>299.52</v>
      </c>
      <c r="L16" s="108">
        <v>299.52</v>
      </c>
      <c r="M16" s="83">
        <v>20.870999999999999</v>
      </c>
      <c r="N16" s="83">
        <v>24.333000000000002</v>
      </c>
      <c r="O16" s="83">
        <v>25.443000000000005</v>
      </c>
      <c r="P16" s="83">
        <v>23.820999999999998</v>
      </c>
      <c r="Q16" s="83">
        <v>25.302999999999997</v>
      </c>
      <c r="R16" s="83">
        <v>23.796000000000006</v>
      </c>
      <c r="S16" s="83">
        <v>24.085999999999984</v>
      </c>
      <c r="T16" s="83">
        <v>24.947000000000003</v>
      </c>
      <c r="U16" s="83">
        <v>25.271000000000015</v>
      </c>
      <c r="V16" s="83">
        <v>25.575999999999993</v>
      </c>
      <c r="W16" s="83">
        <v>24.387</v>
      </c>
      <c r="X16" s="83">
        <v>25.564999999999998</v>
      </c>
      <c r="Y16" s="83">
        <v>293.399</v>
      </c>
      <c r="AA16" s="83">
        <v>299.52</v>
      </c>
      <c r="AB16" s="82">
        <v>-6.12</v>
      </c>
      <c r="AD16" s="83">
        <v>299.52</v>
      </c>
      <c r="AE16" s="82">
        <v>-6.12</v>
      </c>
    </row>
    <row r="17" spans="1:33" ht="18" customHeight="1" x14ac:dyDescent="0.2">
      <c r="A17" s="52" t="s">
        <v>6</v>
      </c>
      <c r="B17" s="52" t="s">
        <v>38</v>
      </c>
      <c r="C17" s="9">
        <v>-6.4013288187567879E-2</v>
      </c>
      <c r="D17" s="9">
        <v>-6.4013288187567879E-2</v>
      </c>
      <c r="F17" s="73" t="s">
        <v>291</v>
      </c>
      <c r="G17" s="38"/>
      <c r="H17" s="83">
        <v>145.91499999999999</v>
      </c>
      <c r="I17" s="83">
        <v>143.84700000000001</v>
      </c>
      <c r="J17" s="83">
        <v>143.84700000000001</v>
      </c>
      <c r="K17" s="108">
        <v>156.53</v>
      </c>
      <c r="L17" s="108">
        <v>156.53</v>
      </c>
      <c r="M17" s="83">
        <v>25.684999999999999</v>
      </c>
      <c r="N17" s="83">
        <v>36.954999999999998</v>
      </c>
      <c r="O17" s="83">
        <v>9.7909999999999968</v>
      </c>
      <c r="P17" s="83">
        <v>10.481999999999999</v>
      </c>
      <c r="Q17" s="83">
        <v>6.8950000000000102</v>
      </c>
      <c r="R17" s="83">
        <v>3.9449999999999932</v>
      </c>
      <c r="S17" s="83">
        <v>4.1710000000000065</v>
      </c>
      <c r="T17" s="83">
        <v>4.7139999999999986</v>
      </c>
      <c r="U17" s="83">
        <v>10.884</v>
      </c>
      <c r="V17" s="83">
        <v>10.045999999999992</v>
      </c>
      <c r="W17" s="83">
        <v>10.593000000000004</v>
      </c>
      <c r="X17" s="83">
        <v>12.347999999999985</v>
      </c>
      <c r="Y17" s="83">
        <v>146.50899999999999</v>
      </c>
      <c r="AA17" s="83">
        <v>156.53</v>
      </c>
      <c r="AB17" s="82">
        <v>-10.02</v>
      </c>
      <c r="AD17" s="83">
        <v>156.53</v>
      </c>
      <c r="AE17" s="82">
        <v>-10.02</v>
      </c>
    </row>
    <row r="18" spans="1:33" s="25" customFormat="1" ht="18" customHeight="1" x14ac:dyDescent="0.2">
      <c r="A18" s="54"/>
      <c r="B18" s="54"/>
      <c r="C18" s="9">
        <v>-3.5390856265760336E-2</v>
      </c>
      <c r="D18" s="9">
        <v>-3.5390856265760336E-2</v>
      </c>
      <c r="E18" s="26"/>
      <c r="F18" s="308" t="s">
        <v>224</v>
      </c>
      <c r="G18" s="38"/>
      <c r="H18" s="309">
        <v>658.69200000000001</v>
      </c>
      <c r="I18" s="309">
        <v>501.20100000000002</v>
      </c>
      <c r="J18" s="309">
        <v>501.20100000000002</v>
      </c>
      <c r="K18" s="130">
        <v>456.04999999999995</v>
      </c>
      <c r="L18" s="130">
        <v>456.04999999999995</v>
      </c>
      <c r="M18" s="309">
        <v>46.555999999999997</v>
      </c>
      <c r="N18" s="309">
        <v>61.287999999999997</v>
      </c>
      <c r="O18" s="309">
        <v>35.234000000000002</v>
      </c>
      <c r="P18" s="309">
        <v>34.302999999999997</v>
      </c>
      <c r="Q18" s="309">
        <v>32.198000000000008</v>
      </c>
      <c r="R18" s="309">
        <v>27.741</v>
      </c>
      <c r="S18" s="309">
        <v>28.256999999999991</v>
      </c>
      <c r="T18" s="309">
        <v>29.661000000000001</v>
      </c>
      <c r="U18" s="309">
        <v>36.155000000000015</v>
      </c>
      <c r="V18" s="309">
        <v>35.621999999999986</v>
      </c>
      <c r="W18" s="309">
        <v>34.980000000000004</v>
      </c>
      <c r="X18" s="309">
        <v>37.912999999999982</v>
      </c>
      <c r="Y18" s="309">
        <v>439.90800000000002</v>
      </c>
      <c r="Z18" s="26"/>
      <c r="AA18" s="309">
        <v>456.04999999999995</v>
      </c>
      <c r="AB18" s="82">
        <v>-16.14</v>
      </c>
      <c r="AD18" s="309">
        <v>456.04999999999995</v>
      </c>
      <c r="AE18" s="82">
        <v>-16.14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0.36756329113924052</v>
      </c>
      <c r="D20" s="20">
        <v>0.36756329113924052</v>
      </c>
      <c r="F20" s="148" t="s">
        <v>340</v>
      </c>
      <c r="G20" s="38"/>
      <c r="H20" s="150">
        <v>465.40899999999999</v>
      </c>
      <c r="I20" s="150">
        <v>148.26400000000001</v>
      </c>
      <c r="J20" s="150">
        <v>148.26400000000001</v>
      </c>
      <c r="K20" s="151">
        <v>316</v>
      </c>
      <c r="L20" s="151">
        <v>316</v>
      </c>
      <c r="M20" s="150">
        <v>4.59</v>
      </c>
      <c r="N20" s="150">
        <v>13.635999999999999</v>
      </c>
      <c r="O20" s="150">
        <v>7.1870000000000012</v>
      </c>
      <c r="P20" s="150">
        <v>0.56700000000000017</v>
      </c>
      <c r="Q20" s="150">
        <v>17.117000000000001</v>
      </c>
      <c r="R20" s="150">
        <v>13.144999999999996</v>
      </c>
      <c r="S20" s="150">
        <v>35.815000000000005</v>
      </c>
      <c r="T20" s="150">
        <v>17.075000000000003</v>
      </c>
      <c r="U20" s="150">
        <v>81.501999999999981</v>
      </c>
      <c r="V20" s="150">
        <v>45.967000000000013</v>
      </c>
      <c r="W20" s="150">
        <v>80.365999999999985</v>
      </c>
      <c r="X20" s="150">
        <v>115.18400000000003</v>
      </c>
      <c r="Y20" s="150">
        <v>432.15100000000001</v>
      </c>
      <c r="Z20" s="26"/>
      <c r="AA20" s="150">
        <v>316</v>
      </c>
      <c r="AB20" s="82">
        <v>116.15</v>
      </c>
      <c r="AC20" s="56"/>
      <c r="AD20" s="150">
        <v>316</v>
      </c>
      <c r="AE20" s="82">
        <v>116.15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0.34743589743589742</v>
      </c>
      <c r="D22" s="9">
        <v>0.34743589743589742</v>
      </c>
      <c r="F22" s="73" t="s">
        <v>341</v>
      </c>
      <c r="G22" s="38"/>
      <c r="H22" s="83">
        <v>18.268000000000001</v>
      </c>
      <c r="I22" s="83">
        <v>33.784999999999997</v>
      </c>
      <c r="J22" s="83">
        <v>33.784999999999997</v>
      </c>
      <c r="K22" s="108">
        <v>31.2</v>
      </c>
      <c r="L22" s="108">
        <v>31.2</v>
      </c>
      <c r="M22" s="83">
        <v>4.7729999999999997</v>
      </c>
      <c r="N22" s="83">
        <v>9.8629999999999995</v>
      </c>
      <c r="O22" s="83">
        <v>2.34</v>
      </c>
      <c r="P22" s="83">
        <v>2.9710000000000001</v>
      </c>
      <c r="Q22" s="83">
        <v>3.3940000000000019</v>
      </c>
      <c r="R22" s="83">
        <v>1.8499999999999979</v>
      </c>
      <c r="S22" s="83">
        <v>0.24399999999999977</v>
      </c>
      <c r="T22" s="83">
        <v>0.76999999999999957</v>
      </c>
      <c r="U22" s="83">
        <v>2.3660000000000032</v>
      </c>
      <c r="V22" s="83">
        <v>3.5079999999999991</v>
      </c>
      <c r="W22" s="83">
        <v>4.2530000000000001</v>
      </c>
      <c r="X22" s="83">
        <v>5.7049999999999983</v>
      </c>
      <c r="Y22" s="83">
        <v>42.036999999999999</v>
      </c>
      <c r="AA22" s="83">
        <v>31.2</v>
      </c>
      <c r="AB22" s="82">
        <v>10.84</v>
      </c>
      <c r="AC22" s="56"/>
      <c r="AD22" s="83">
        <v>31.2</v>
      </c>
      <c r="AE22" s="82">
        <v>10.84</v>
      </c>
    </row>
    <row r="23" spans="1:33" ht="18" customHeight="1" x14ac:dyDescent="0.2">
      <c r="A23" s="52" t="s">
        <v>315</v>
      </c>
      <c r="B23" s="52" t="s">
        <v>123</v>
      </c>
      <c r="C23" s="9">
        <v>-0.3</v>
      </c>
      <c r="D23" s="9">
        <v>-0.3</v>
      </c>
      <c r="F23" s="73" t="s">
        <v>342</v>
      </c>
      <c r="G23" s="38"/>
      <c r="H23" s="83">
        <v>4.09</v>
      </c>
      <c r="I23" s="83">
        <v>12.214</v>
      </c>
      <c r="J23" s="83">
        <v>12.214</v>
      </c>
      <c r="K23" s="108">
        <v>14.4</v>
      </c>
      <c r="L23" s="108">
        <v>14.4</v>
      </c>
      <c r="M23" s="83">
        <v>1.3580000000000001</v>
      </c>
      <c r="N23" s="83">
        <v>2.258</v>
      </c>
      <c r="O23" s="83">
        <v>0.45599999999999996</v>
      </c>
      <c r="P23" s="83">
        <v>0.39299999999999979</v>
      </c>
      <c r="Q23" s="83">
        <v>0.26700000000000035</v>
      </c>
      <c r="R23" s="83">
        <v>0.85199999999999942</v>
      </c>
      <c r="S23" s="83">
        <v>0.36600000000000055</v>
      </c>
      <c r="T23" s="83">
        <v>0.21999999999999975</v>
      </c>
      <c r="U23" s="83">
        <v>0.75900000000000034</v>
      </c>
      <c r="V23" s="83">
        <v>0.79</v>
      </c>
      <c r="W23" s="83">
        <v>1.3529999999999989</v>
      </c>
      <c r="X23" s="83">
        <v>1.0090000000000003</v>
      </c>
      <c r="Y23" s="83">
        <v>10.081</v>
      </c>
      <c r="AA23" s="83">
        <v>14.4</v>
      </c>
      <c r="AB23" s="82">
        <v>-4.32</v>
      </c>
      <c r="AC23" s="56"/>
      <c r="AD23" s="83">
        <v>14.4</v>
      </c>
      <c r="AE23" s="82">
        <v>-4.32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2.6973365617433416E-2</v>
      </c>
      <c r="D24" s="69">
        <v>2.6973365617433416E-2</v>
      </c>
      <c r="E24" s="53"/>
      <c r="F24" s="116" t="s">
        <v>343</v>
      </c>
      <c r="G24" s="38"/>
      <c r="H24" s="81">
        <v>148.19800000000001</v>
      </c>
      <c r="I24" s="81">
        <v>107.54900000000001</v>
      </c>
      <c r="J24" s="81">
        <v>107.54900000000001</v>
      </c>
      <c r="K24" s="81">
        <v>206.5</v>
      </c>
      <c r="L24" s="81">
        <v>206.5</v>
      </c>
      <c r="M24" s="81">
        <v>37.908000000000001</v>
      </c>
      <c r="N24" s="81">
        <v>14.399000000000001</v>
      </c>
      <c r="O24" s="81">
        <v>21.810000000000002</v>
      </c>
      <c r="P24" s="81">
        <v>7.4230000000000018</v>
      </c>
      <c r="Q24" s="81">
        <v>38.317999999999998</v>
      </c>
      <c r="R24" s="81">
        <v>27.13900000000001</v>
      </c>
      <c r="S24" s="81">
        <v>0</v>
      </c>
      <c r="T24" s="81">
        <v>9.2409999999999854</v>
      </c>
      <c r="U24" s="81">
        <v>13.843999999999994</v>
      </c>
      <c r="V24" s="81">
        <v>23.372000000000014</v>
      </c>
      <c r="W24" s="81">
        <v>9.9050000000000011</v>
      </c>
      <c r="X24" s="81">
        <v>8.7119999999999891</v>
      </c>
      <c r="Y24" s="81">
        <v>212.071</v>
      </c>
      <c r="AA24" s="81">
        <v>206.5</v>
      </c>
      <c r="AB24" s="85">
        <v>5.57</v>
      </c>
      <c r="AC24" s="53"/>
      <c r="AD24" s="81">
        <v>206.5</v>
      </c>
      <c r="AE24" s="85">
        <v>5.57</v>
      </c>
    </row>
    <row r="25" spans="1:33" ht="18" customHeight="1" collapsed="1" x14ac:dyDescent="0.2">
      <c r="A25" s="54"/>
      <c r="B25" s="54"/>
      <c r="C25" s="9">
        <v>0.10992042440318302</v>
      </c>
      <c r="D25" s="9">
        <v>0.10992042440318302</v>
      </c>
      <c r="F25" s="73" t="s">
        <v>385</v>
      </c>
      <c r="G25" s="38"/>
      <c r="H25" s="83">
        <v>135.97500000000002</v>
      </c>
      <c r="I25" s="83">
        <v>88.394000000000005</v>
      </c>
      <c r="J25" s="83">
        <v>88.394000000000005</v>
      </c>
      <c r="K25" s="108">
        <v>188.5</v>
      </c>
      <c r="L25" s="108">
        <v>188.5</v>
      </c>
      <c r="M25" s="83">
        <v>36.677</v>
      </c>
      <c r="N25" s="83">
        <v>14.399000000000001</v>
      </c>
      <c r="O25" s="83">
        <v>21.810000000000002</v>
      </c>
      <c r="P25" s="83">
        <v>7.4230000000000018</v>
      </c>
      <c r="Q25" s="83">
        <v>38.317999999999998</v>
      </c>
      <c r="R25" s="83">
        <v>27.13900000000001</v>
      </c>
      <c r="S25" s="83">
        <v>0</v>
      </c>
      <c r="T25" s="83">
        <v>9.2409999999999854</v>
      </c>
      <c r="U25" s="83">
        <v>13.843999999999994</v>
      </c>
      <c r="V25" s="83">
        <v>23.201000000000015</v>
      </c>
      <c r="W25" s="83">
        <v>8.4530000000000012</v>
      </c>
      <c r="X25" s="83">
        <v>8.7119999999999891</v>
      </c>
      <c r="Y25" s="83">
        <v>209.21699999999998</v>
      </c>
      <c r="AA25" s="83">
        <v>188.5</v>
      </c>
      <c r="AB25" s="82">
        <v>20.72</v>
      </c>
      <c r="AC25" s="56"/>
      <c r="AD25" s="83">
        <v>188.5</v>
      </c>
      <c r="AE25" s="82">
        <v>20.72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1.0084033613445378</v>
      </c>
      <c r="D26" s="9">
        <v>1.0084033613445378</v>
      </c>
      <c r="F26" s="73" t="s">
        <v>345</v>
      </c>
      <c r="G26" s="38"/>
      <c r="H26" s="83">
        <v>1.07</v>
      </c>
      <c r="I26" s="83">
        <v>3.57</v>
      </c>
      <c r="J26" s="83">
        <v>3.57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0.23799999999999999</v>
      </c>
      <c r="V26" s="83">
        <v>0</v>
      </c>
      <c r="W26" s="83">
        <v>0</v>
      </c>
      <c r="X26" s="83">
        <v>0</v>
      </c>
      <c r="Y26" s="83">
        <v>0.23799999999999999</v>
      </c>
      <c r="AA26" s="83">
        <v>0</v>
      </c>
      <c r="AB26" s="82">
        <v>0.24</v>
      </c>
      <c r="AC26" s="56"/>
      <c r="AD26" s="83">
        <v>0</v>
      </c>
      <c r="AE26" s="82">
        <v>0.24</v>
      </c>
    </row>
    <row r="27" spans="1:33" ht="18" customHeight="1" x14ac:dyDescent="0.2">
      <c r="A27" s="52" t="s">
        <v>315</v>
      </c>
      <c r="B27" s="52" t="s">
        <v>346</v>
      </c>
      <c r="C27" s="9">
        <v>0.99989960847304493</v>
      </c>
      <c r="D27" s="9">
        <v>0.99989960847304493</v>
      </c>
      <c r="F27" s="73" t="s">
        <v>347</v>
      </c>
      <c r="G27" s="38"/>
      <c r="H27" s="83">
        <v>-4.2699999999999996</v>
      </c>
      <c r="I27" s="83">
        <v>21.972000000000001</v>
      </c>
      <c r="J27" s="83">
        <v>21.972000000000001</v>
      </c>
      <c r="K27" s="108">
        <v>0</v>
      </c>
      <c r="L27" s="108">
        <v>0</v>
      </c>
      <c r="M27" s="83">
        <v>-0.68500000000000005</v>
      </c>
      <c r="N27" s="83">
        <v>2.8450000000000002</v>
      </c>
      <c r="O27" s="83">
        <v>0.81299999999999972</v>
      </c>
      <c r="P27" s="83">
        <v>0.18900000000000006</v>
      </c>
      <c r="Q27" s="83">
        <v>1.181</v>
      </c>
      <c r="R27" s="83">
        <v>3.0090000000000003</v>
      </c>
      <c r="S27" s="83">
        <v>10.423999999999999</v>
      </c>
      <c r="T27" s="83">
        <v>-4.1210000000000004</v>
      </c>
      <c r="U27" s="83">
        <v>1.1539999999999999</v>
      </c>
      <c r="V27" s="83">
        <v>-1.3780000000000001</v>
      </c>
      <c r="W27" s="83">
        <v>3.8950000000000014</v>
      </c>
      <c r="X27" s="83">
        <v>2.5960000000000001</v>
      </c>
      <c r="Y27" s="83">
        <v>19.922000000000001</v>
      </c>
      <c r="AA27" s="83">
        <v>0</v>
      </c>
      <c r="AB27" s="82">
        <v>19.920000000000002</v>
      </c>
      <c r="AC27" s="56"/>
      <c r="AD27" s="83">
        <v>0</v>
      </c>
      <c r="AE27" s="82">
        <v>19.920000000000002</v>
      </c>
    </row>
    <row r="28" spans="1:33" ht="18" customHeight="1" x14ac:dyDescent="0.2">
      <c r="A28" s="52" t="s">
        <v>315</v>
      </c>
      <c r="B28" s="52" t="s">
        <v>349</v>
      </c>
      <c r="C28" s="9">
        <v>0.99995689840955126</v>
      </c>
      <c r="D28" s="9">
        <v>0.99995689840955126</v>
      </c>
      <c r="F28" s="73" t="s">
        <v>350</v>
      </c>
      <c r="G28" s="38"/>
      <c r="H28" s="83">
        <v>6.8819999999999997</v>
      </c>
      <c r="I28" s="83">
        <v>12.33</v>
      </c>
      <c r="J28" s="83">
        <v>12.33</v>
      </c>
      <c r="K28" s="108">
        <v>0</v>
      </c>
      <c r="L28" s="108">
        <v>0</v>
      </c>
      <c r="M28" s="83">
        <v>0.83099999999999996</v>
      </c>
      <c r="N28" s="83">
        <v>1.6150000000000002</v>
      </c>
      <c r="O28" s="83">
        <v>3.0959999999999996</v>
      </c>
      <c r="P28" s="83">
        <v>3.8949999999999996</v>
      </c>
      <c r="Q28" s="83">
        <v>3.1880000000000006</v>
      </c>
      <c r="R28" s="83">
        <v>4.9540000000000006</v>
      </c>
      <c r="S28" s="83">
        <v>0</v>
      </c>
      <c r="T28" s="83">
        <v>0.39000000000000057</v>
      </c>
      <c r="U28" s="83">
        <v>6.799999999999784E-2</v>
      </c>
      <c r="V28" s="83">
        <v>0.91799999999999926</v>
      </c>
      <c r="W28" s="83">
        <v>3.5310000000000024</v>
      </c>
      <c r="X28" s="83">
        <v>0.71499999999999986</v>
      </c>
      <c r="Y28" s="83">
        <v>23.201000000000001</v>
      </c>
      <c r="AA28" s="83">
        <v>0</v>
      </c>
      <c r="AB28" s="82">
        <v>23.2</v>
      </c>
      <c r="AC28" s="56"/>
      <c r="AD28" s="83">
        <v>0</v>
      </c>
      <c r="AE28" s="82">
        <v>23.2</v>
      </c>
    </row>
    <row r="29" spans="1:33" ht="18" customHeight="1" x14ac:dyDescent="0.2">
      <c r="A29" s="52" t="s">
        <v>315</v>
      </c>
      <c r="B29" s="52" t="s">
        <v>351</v>
      </c>
      <c r="C29" s="9">
        <v>1.0042194092827004</v>
      </c>
      <c r="D29" s="9">
        <v>1.0042194092827004</v>
      </c>
      <c r="F29" s="73" t="s">
        <v>352</v>
      </c>
      <c r="G29" s="38"/>
      <c r="H29" s="83">
        <v>0.94299999999999995</v>
      </c>
      <c r="I29" s="83">
        <v>0.89800000000000002</v>
      </c>
      <c r="J29" s="83">
        <v>0.89800000000000002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0.40500000000000003</v>
      </c>
      <c r="V29" s="83">
        <v>0</v>
      </c>
      <c r="W29" s="83">
        <v>0.78</v>
      </c>
      <c r="X29" s="83">
        <v>0</v>
      </c>
      <c r="Y29" s="83">
        <v>1.1850000000000001</v>
      </c>
      <c r="AA29" s="83">
        <v>0</v>
      </c>
      <c r="AB29" s="82">
        <v>1.19</v>
      </c>
      <c r="AC29" s="56"/>
      <c r="AD29" s="83">
        <v>0</v>
      </c>
      <c r="AE29" s="82">
        <v>1.19</v>
      </c>
    </row>
    <row r="30" spans="1:33" ht="18" customHeight="1" x14ac:dyDescent="0.2">
      <c r="A30" s="52" t="s">
        <v>315</v>
      </c>
      <c r="B30" s="52" t="s">
        <v>353</v>
      </c>
      <c r="C30" s="9">
        <v>0.99973053085421737</v>
      </c>
      <c r="D30" s="9">
        <v>0.99973053085421737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3.266</v>
      </c>
      <c r="W30" s="83">
        <v>3.8200000000000003</v>
      </c>
      <c r="X30" s="83">
        <v>4.0469999999999988</v>
      </c>
      <c r="Y30" s="83">
        <v>11.132999999999999</v>
      </c>
      <c r="AA30" s="83">
        <v>0</v>
      </c>
      <c r="AB30" s="82">
        <v>11.13</v>
      </c>
      <c r="AC30" s="56"/>
      <c r="AD30" s="83">
        <v>0</v>
      </c>
      <c r="AE30" s="82">
        <v>11.13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8.8817841970012523E-15</v>
      </c>
      <c r="I32" s="83">
        <v>-1.3274104038174528E-14</v>
      </c>
      <c r="J32" s="83">
        <v>-1.3274104038174528E-14</v>
      </c>
      <c r="K32" s="108">
        <v>-4.2632564145606011E-14</v>
      </c>
      <c r="L32" s="108">
        <v>-4.2632564145606011E-14</v>
      </c>
      <c r="M32" s="83">
        <v>9.5479180117763462E-15</v>
      </c>
      <c r="N32" s="83">
        <v>7.5495165674510645E-15</v>
      </c>
      <c r="O32" s="83">
        <v>-1.6875389974302379E-14</v>
      </c>
      <c r="P32" s="83">
        <v>1.5543122344752192E-14</v>
      </c>
      <c r="Q32" s="83">
        <v>-7.9936057773011271E-15</v>
      </c>
      <c r="R32" s="83">
        <v>1.7763568394002505E-15</v>
      </c>
      <c r="S32" s="83">
        <v>-1.4210854715202004E-14</v>
      </c>
      <c r="T32" s="83">
        <v>8.8817841970012523E-16</v>
      </c>
      <c r="U32" s="83">
        <v>3.6193270602780103E-14</v>
      </c>
      <c r="V32" s="83">
        <v>-1.2101430968414206E-14</v>
      </c>
      <c r="W32" s="83">
        <v>3.1086244689504383E-14</v>
      </c>
      <c r="X32" s="83">
        <v>-5.1514348342607263E-14</v>
      </c>
      <c r="Y32" s="83">
        <v>1.1990408665951691E-14</v>
      </c>
      <c r="AA32" s="83">
        <v>-4.2632564145606011E-14</v>
      </c>
      <c r="AB32" s="82">
        <v>0</v>
      </c>
      <c r="AC32" s="56"/>
      <c r="AD32" s="83">
        <v>-4.2632564145606011E-14</v>
      </c>
      <c r="AE32" s="82">
        <v>0</v>
      </c>
    </row>
    <row r="33" spans="1:33" s="25" customFormat="1" ht="18" customHeight="1" x14ac:dyDescent="0.2">
      <c r="A33" s="54"/>
      <c r="B33" s="54"/>
      <c r="C33" s="20">
        <v>0.35416488680051261</v>
      </c>
      <c r="D33" s="20">
        <v>0.35416488680051261</v>
      </c>
      <c r="F33" s="148" t="s">
        <v>386</v>
      </c>
      <c r="G33" s="38"/>
      <c r="H33" s="150">
        <v>162.95800000000003</v>
      </c>
      <c r="I33" s="150">
        <v>173.16300000000001</v>
      </c>
      <c r="J33" s="150">
        <v>173.16300000000001</v>
      </c>
      <c r="K33" s="151">
        <v>234.09999999999997</v>
      </c>
      <c r="L33" s="151">
        <v>234.09999999999997</v>
      </c>
      <c r="M33" s="150">
        <v>42.954000000000008</v>
      </c>
      <c r="N33" s="150">
        <v>30.980000000000004</v>
      </c>
      <c r="O33" s="150">
        <v>28.514999999999983</v>
      </c>
      <c r="P33" s="150">
        <v>14.871000000000018</v>
      </c>
      <c r="Q33" s="150">
        <v>46.347999999999992</v>
      </c>
      <c r="R33" s="150">
        <v>37.804000000000009</v>
      </c>
      <c r="S33" s="150">
        <v>11.033999999999985</v>
      </c>
      <c r="T33" s="150">
        <v>6.4999999999999849</v>
      </c>
      <c r="U33" s="150">
        <v>18.834000000000032</v>
      </c>
      <c r="V33" s="150">
        <v>30.305000000000003</v>
      </c>
      <c r="W33" s="150">
        <v>26.085000000000036</v>
      </c>
      <c r="X33" s="150">
        <v>22.783999999999935</v>
      </c>
      <c r="Y33" s="150">
        <v>317.01400000000001</v>
      </c>
      <c r="Z33" s="26"/>
      <c r="AA33" s="150">
        <v>234.1</v>
      </c>
      <c r="AB33" s="82">
        <v>82.91</v>
      </c>
      <c r="AC33" s="56"/>
      <c r="AD33" s="150">
        <v>234.1</v>
      </c>
      <c r="AE33" s="82">
        <v>82.91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-0.17187499999999997</v>
      </c>
      <c r="D35" s="69">
        <v>-0.17187499999999997</v>
      </c>
      <c r="E35" s="53"/>
      <c r="F35" s="116" t="s">
        <v>359</v>
      </c>
      <c r="G35" s="38"/>
      <c r="H35" s="81">
        <v>2.2309999999999999</v>
      </c>
      <c r="I35" s="81">
        <v>6.2190000000000003</v>
      </c>
      <c r="J35" s="81">
        <v>6.2190000000000003</v>
      </c>
      <c r="K35" s="81">
        <v>3.2</v>
      </c>
      <c r="L35" s="81">
        <v>3.2</v>
      </c>
      <c r="M35" s="81">
        <v>0</v>
      </c>
      <c r="N35" s="81">
        <v>0</v>
      </c>
      <c r="O35" s="81">
        <v>0</v>
      </c>
      <c r="P35" s="81">
        <v>0.66100000000000003</v>
      </c>
      <c r="Q35" s="81">
        <v>0</v>
      </c>
      <c r="R35" s="81">
        <v>1.2949999999999999</v>
      </c>
      <c r="S35" s="81">
        <v>0</v>
      </c>
      <c r="T35" s="81">
        <v>0</v>
      </c>
      <c r="U35" s="81">
        <v>0</v>
      </c>
      <c r="V35" s="81">
        <v>0.69899999999999984</v>
      </c>
      <c r="W35" s="81">
        <v>0</v>
      </c>
      <c r="X35" s="81">
        <v>0</v>
      </c>
      <c r="Y35" s="81">
        <v>2.6549999999999998</v>
      </c>
      <c r="AA35" s="81">
        <v>3.2000000000000006</v>
      </c>
      <c r="AB35" s="85">
        <v>-0.55000000000000004</v>
      </c>
      <c r="AC35" s="53"/>
      <c r="AD35" s="81">
        <v>3.2000000000000006</v>
      </c>
      <c r="AE35" s="85">
        <v>-0.55000000000000004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1.0144927536231885</v>
      </c>
      <c r="D36" s="69">
        <v>1.0144927536231885</v>
      </c>
      <c r="E36" s="53"/>
      <c r="F36" s="116" t="s">
        <v>360</v>
      </c>
      <c r="G36" s="38"/>
      <c r="H36" s="81">
        <v>0</v>
      </c>
      <c r="I36" s="81">
        <v>1.095</v>
      </c>
      <c r="J36" s="81">
        <v>1.095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6.9000000000000006E-2</v>
      </c>
      <c r="W36" s="81">
        <v>0</v>
      </c>
      <c r="X36" s="81">
        <v>0</v>
      </c>
      <c r="Y36" s="81">
        <v>6.9000000000000006E-2</v>
      </c>
      <c r="AA36" s="81">
        <v>0</v>
      </c>
      <c r="AB36" s="85">
        <v>7.0000000000000007E-2</v>
      </c>
      <c r="AC36" s="53"/>
      <c r="AD36" s="81">
        <v>0</v>
      </c>
      <c r="AE36" s="85">
        <v>7.0000000000000007E-2</v>
      </c>
    </row>
    <row r="37" spans="1:33" ht="18" customHeight="1" collapsed="1" x14ac:dyDescent="0.2">
      <c r="A37" s="54"/>
      <c r="B37" s="54"/>
      <c r="C37" s="9">
        <v>-0.14999999999999997</v>
      </c>
      <c r="D37" s="9">
        <v>-0.14999999999999997</v>
      </c>
      <c r="F37" s="73" t="s">
        <v>328</v>
      </c>
      <c r="G37" s="38"/>
      <c r="H37" s="83">
        <v>2.2309999999999999</v>
      </c>
      <c r="I37" s="83">
        <v>7.3140000000000001</v>
      </c>
      <c r="J37" s="83">
        <v>7.3140000000000001</v>
      </c>
      <c r="K37" s="108">
        <v>3.2</v>
      </c>
      <c r="L37" s="108">
        <v>3.2</v>
      </c>
      <c r="M37" s="83">
        <v>0</v>
      </c>
      <c r="N37" s="83">
        <v>0</v>
      </c>
      <c r="O37" s="83">
        <v>0</v>
      </c>
      <c r="P37" s="83">
        <v>0.66100000000000003</v>
      </c>
      <c r="Q37" s="83">
        <v>0</v>
      </c>
      <c r="R37" s="83">
        <v>1.2949999999999999</v>
      </c>
      <c r="S37" s="83">
        <v>0</v>
      </c>
      <c r="T37" s="83">
        <v>0</v>
      </c>
      <c r="U37" s="83">
        <v>0</v>
      </c>
      <c r="V37" s="83">
        <v>0.76799999999999979</v>
      </c>
      <c r="W37" s="83">
        <v>0</v>
      </c>
      <c r="X37" s="83">
        <v>0</v>
      </c>
      <c r="Y37" s="83">
        <v>2.7239999999999998</v>
      </c>
      <c r="AA37" s="83">
        <v>3.2000000000000006</v>
      </c>
      <c r="AB37" s="82">
        <v>-0.48</v>
      </c>
      <c r="AC37" s="56"/>
      <c r="AD37" s="83">
        <v>3.2000000000000006</v>
      </c>
      <c r="AE37" s="82">
        <v>-0.48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-0.84944444444444445</v>
      </c>
      <c r="D38" s="69">
        <v>-0.84944444444444445</v>
      </c>
      <c r="E38" s="53"/>
      <c r="F38" s="116" t="s">
        <v>357</v>
      </c>
      <c r="G38" s="38"/>
      <c r="H38" s="81">
        <v>5.0149999999999997</v>
      </c>
      <c r="I38" s="81">
        <v>15.601000000000001</v>
      </c>
      <c r="J38" s="81">
        <v>15.601000000000001</v>
      </c>
      <c r="K38" s="81">
        <v>18</v>
      </c>
      <c r="L38" s="81">
        <v>18</v>
      </c>
      <c r="M38" s="81">
        <v>1.2310000000000001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3.0999999999999917E-2</v>
      </c>
      <c r="W38" s="81">
        <v>1.452</v>
      </c>
      <c r="X38" s="81">
        <v>0</v>
      </c>
      <c r="Y38" s="81">
        <v>2.714</v>
      </c>
      <c r="AA38" s="81">
        <v>18</v>
      </c>
      <c r="AB38" s="85">
        <v>-15.29</v>
      </c>
      <c r="AC38" s="53"/>
      <c r="AD38" s="81">
        <v>18</v>
      </c>
      <c r="AE38" s="85">
        <v>-15.29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</v>
      </c>
      <c r="D39" s="69">
        <v>1</v>
      </c>
      <c r="E39" s="53"/>
      <c r="F39" s="116" t="s">
        <v>358</v>
      </c>
      <c r="G39" s="38"/>
      <c r="H39" s="81">
        <v>7.2080000000000002</v>
      </c>
      <c r="I39" s="81">
        <v>3.5539999999999998</v>
      </c>
      <c r="J39" s="81">
        <v>3.5539999999999998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0.14000000000000001</v>
      </c>
      <c r="W39" s="81">
        <v>0</v>
      </c>
      <c r="X39" s="81">
        <v>0</v>
      </c>
      <c r="Y39" s="81">
        <v>0.14000000000000001</v>
      </c>
      <c r="AA39" s="81">
        <v>0</v>
      </c>
      <c r="AB39" s="85">
        <v>0.14000000000000001</v>
      </c>
      <c r="AC39" s="53"/>
      <c r="AD39" s="81">
        <v>0</v>
      </c>
      <c r="AE39" s="85">
        <v>0.14000000000000001</v>
      </c>
    </row>
    <row r="40" spans="1:33" ht="18" customHeight="1" collapsed="1" x14ac:dyDescent="0.2">
      <c r="A40" s="54"/>
      <c r="B40" s="54"/>
      <c r="C40" s="9">
        <v>-0.84166666666666667</v>
      </c>
      <c r="D40" s="9">
        <v>-0.84166666666666667</v>
      </c>
      <c r="F40" s="73" t="s">
        <v>327</v>
      </c>
      <c r="G40" s="38"/>
      <c r="H40" s="83">
        <v>12.222999999999999</v>
      </c>
      <c r="I40" s="83">
        <v>19.155000000000001</v>
      </c>
      <c r="J40" s="83">
        <v>19.155000000000001</v>
      </c>
      <c r="K40" s="108">
        <v>18</v>
      </c>
      <c r="L40" s="108">
        <v>18</v>
      </c>
      <c r="M40" s="83">
        <v>1.2310000000000001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0.17099999999999993</v>
      </c>
      <c r="W40" s="83">
        <v>1.452</v>
      </c>
      <c r="X40" s="83">
        <v>0</v>
      </c>
      <c r="Y40" s="83">
        <v>2.8540000000000001</v>
      </c>
      <c r="AA40" s="83">
        <v>18</v>
      </c>
      <c r="AB40" s="82">
        <v>-15.15</v>
      </c>
      <c r="AC40" s="56"/>
      <c r="AD40" s="83">
        <v>18</v>
      </c>
      <c r="AE40" s="82">
        <v>-15.15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13</v>
      </c>
      <c r="L44" s="81">
        <v>13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13</v>
      </c>
      <c r="AB44" s="85">
        <v>-13</v>
      </c>
      <c r="AC44" s="53"/>
      <c r="AD44" s="81">
        <v>13</v>
      </c>
      <c r="AE44" s="85">
        <v>-13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13</v>
      </c>
      <c r="L46" s="108">
        <v>13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13</v>
      </c>
      <c r="AB46" s="82">
        <v>-13</v>
      </c>
      <c r="AC46" s="56"/>
      <c r="AD46" s="83">
        <v>13</v>
      </c>
      <c r="AE46" s="82">
        <v>-13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</v>
      </c>
      <c r="D50" s="69">
        <v>0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AA50" s="81">
        <v>0</v>
      </c>
      <c r="AB50" s="85">
        <v>0</v>
      </c>
      <c r="AC50" s="53"/>
      <c r="AD50" s="81">
        <v>0</v>
      </c>
      <c r="AE50" s="85">
        <v>0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</v>
      </c>
      <c r="D53" s="9">
        <v>0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AA53" s="83">
        <v>0</v>
      </c>
      <c r="AB53" s="82">
        <v>0</v>
      </c>
      <c r="AC53" s="56"/>
      <c r="AD53" s="83">
        <v>0</v>
      </c>
      <c r="AE53" s="82">
        <v>0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-0.83684210526315783</v>
      </c>
      <c r="D55" s="20">
        <v>-0.83684210526315783</v>
      </c>
      <c r="F55" s="148" t="s">
        <v>388</v>
      </c>
      <c r="G55" s="38"/>
      <c r="H55" s="150">
        <v>14.453999999999999</v>
      </c>
      <c r="I55" s="150">
        <v>26.469000000000001</v>
      </c>
      <c r="J55" s="150">
        <v>26.469000000000001</v>
      </c>
      <c r="K55" s="151">
        <v>34.200000000000003</v>
      </c>
      <c r="L55" s="151">
        <v>34.200000000000003</v>
      </c>
      <c r="M55" s="150">
        <v>1.2310000000000001</v>
      </c>
      <c r="N55" s="150">
        <v>0</v>
      </c>
      <c r="O55" s="150">
        <v>0</v>
      </c>
      <c r="P55" s="150">
        <v>0.66100000000000003</v>
      </c>
      <c r="Q55" s="150">
        <v>0</v>
      </c>
      <c r="R55" s="150">
        <v>1.2949999999999999</v>
      </c>
      <c r="S55" s="150">
        <v>0</v>
      </c>
      <c r="T55" s="150">
        <v>0</v>
      </c>
      <c r="U55" s="150">
        <v>0</v>
      </c>
      <c r="V55" s="150">
        <v>0.93899999999999972</v>
      </c>
      <c r="W55" s="150">
        <v>1.452</v>
      </c>
      <c r="X55" s="150">
        <v>0</v>
      </c>
      <c r="Y55" s="150">
        <v>5.5779999999999994</v>
      </c>
      <c r="AA55" s="150">
        <v>34.200000000000003</v>
      </c>
      <c r="AB55" s="82">
        <v>-28.62</v>
      </c>
      <c r="AC55" s="56"/>
      <c r="AD55" s="150">
        <v>34.200000000000003</v>
      </c>
      <c r="AE55" s="82">
        <v>-28.62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0.99848714069591527</v>
      </c>
      <c r="D57" s="9">
        <v>0.99848714069591527</v>
      </c>
      <c r="F57" s="73" t="s">
        <v>317</v>
      </c>
      <c r="G57" s="38"/>
      <c r="H57" s="83">
        <v>0</v>
      </c>
      <c r="I57" s="83">
        <v>5.6000000000000001E-2</v>
      </c>
      <c r="J57" s="83">
        <v>5.6000000000000001E-2</v>
      </c>
      <c r="K57" s="108">
        <v>0</v>
      </c>
      <c r="L57" s="108">
        <v>0</v>
      </c>
      <c r="M57" s="83">
        <v>0</v>
      </c>
      <c r="N57" s="83">
        <v>0</v>
      </c>
      <c r="O57" s="83">
        <v>0.66100000000000003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0.66100000000000003</v>
      </c>
      <c r="AA57" s="83">
        <v>0</v>
      </c>
      <c r="AB57" s="82">
        <v>0.66</v>
      </c>
      <c r="AD57" s="83">
        <v>0</v>
      </c>
      <c r="AE57" s="82">
        <v>0.66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0.29282902618517886</v>
      </c>
      <c r="D59" s="9">
        <v>0.29282902618517886</v>
      </c>
      <c r="E59" s="26"/>
      <c r="F59" s="308" t="s">
        <v>389</v>
      </c>
      <c r="G59" s="38"/>
      <c r="H59" s="309">
        <v>642.82100000000003</v>
      </c>
      <c r="I59" s="309">
        <v>347.952</v>
      </c>
      <c r="J59" s="309">
        <v>347.952</v>
      </c>
      <c r="K59" s="130">
        <v>584.29999999999995</v>
      </c>
      <c r="L59" s="130">
        <v>584.29999999999995</v>
      </c>
      <c r="M59" s="309">
        <v>48.774999999999999</v>
      </c>
      <c r="N59" s="309">
        <v>44.616000000000007</v>
      </c>
      <c r="O59" s="309">
        <v>36.362999999999985</v>
      </c>
      <c r="P59" s="309">
        <v>16.099000000000018</v>
      </c>
      <c r="Q59" s="309">
        <v>63.465000000000003</v>
      </c>
      <c r="R59" s="309">
        <v>52.244</v>
      </c>
      <c r="S59" s="309">
        <v>46.84899999999999</v>
      </c>
      <c r="T59" s="309">
        <v>23.574999999999989</v>
      </c>
      <c r="U59" s="309">
        <v>100.33600000000001</v>
      </c>
      <c r="V59" s="309">
        <v>77.211000000000013</v>
      </c>
      <c r="W59" s="309">
        <v>107.90300000000002</v>
      </c>
      <c r="X59" s="309">
        <v>137.96799999999996</v>
      </c>
      <c r="Y59" s="309">
        <v>755.404</v>
      </c>
      <c r="AA59" s="309">
        <v>584.29999999999995</v>
      </c>
      <c r="AB59" s="82">
        <v>171.1</v>
      </c>
      <c r="AD59" s="309">
        <v>584.29999999999995</v>
      </c>
      <c r="AE59" s="82">
        <v>171.1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0.14894987263901574</v>
      </c>
      <c r="D61" s="9">
        <v>0.14894987263901574</v>
      </c>
      <c r="F61" s="117" t="s">
        <v>241</v>
      </c>
      <c r="G61" s="38"/>
      <c r="H61" s="296">
        <v>1301.5129999999999</v>
      </c>
      <c r="I61" s="296">
        <v>849.15300000000002</v>
      </c>
      <c r="J61" s="296">
        <v>849.15300000000002</v>
      </c>
      <c r="K61" s="111">
        <v>1040.3499999999999</v>
      </c>
      <c r="L61" s="111">
        <v>1040.3499999999999</v>
      </c>
      <c r="M61" s="296">
        <v>95.330999999999989</v>
      </c>
      <c r="N61" s="296">
        <v>105.904</v>
      </c>
      <c r="O61" s="296">
        <v>71.59699999999998</v>
      </c>
      <c r="P61" s="296">
        <v>50.402000000000015</v>
      </c>
      <c r="Q61" s="296">
        <v>95.663000000000011</v>
      </c>
      <c r="R61" s="296">
        <v>79.984999999999999</v>
      </c>
      <c r="S61" s="296">
        <v>75.10599999999998</v>
      </c>
      <c r="T61" s="296">
        <v>53.23599999999999</v>
      </c>
      <c r="U61" s="296">
        <v>136.49100000000004</v>
      </c>
      <c r="V61" s="296">
        <v>112.833</v>
      </c>
      <c r="W61" s="296">
        <v>142.88300000000004</v>
      </c>
      <c r="X61" s="296">
        <v>175.88099999999994</v>
      </c>
      <c r="Y61" s="296">
        <v>1195.3119999999999</v>
      </c>
      <c r="AA61" s="296">
        <v>1040.3499999999999</v>
      </c>
      <c r="AB61" s="82">
        <v>154.96</v>
      </c>
      <c r="AD61" s="296">
        <v>1040.3499999999999</v>
      </c>
      <c r="AE61" s="82">
        <v>154.96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-3.3488888888888888</v>
      </c>
      <c r="D63" s="9">
        <v>-3.3488888888888888</v>
      </c>
      <c r="E63" s="26"/>
      <c r="F63" s="126" t="s">
        <v>29</v>
      </c>
      <c r="G63" s="38"/>
      <c r="H63" s="87">
        <v>-10.263</v>
      </c>
      <c r="I63" s="87">
        <v>21.582000000000001</v>
      </c>
      <c r="J63" s="87">
        <v>21.582000000000001</v>
      </c>
      <c r="K63" s="87">
        <v>4.5</v>
      </c>
      <c r="L63" s="87">
        <v>4.5</v>
      </c>
      <c r="M63" s="87">
        <v>-52.368000000000002</v>
      </c>
      <c r="N63" s="87">
        <v>-2.8219999999999956</v>
      </c>
      <c r="O63" s="87">
        <v>-5.4260000000000019</v>
      </c>
      <c r="P63" s="87">
        <v>-10.683999999999997</v>
      </c>
      <c r="Q63" s="87">
        <v>1.8599999999999994</v>
      </c>
      <c r="R63" s="87">
        <v>20.165999999999997</v>
      </c>
      <c r="S63" s="87">
        <v>20.454000000000001</v>
      </c>
      <c r="T63" s="87">
        <v>-2.102999999999998</v>
      </c>
      <c r="U63" s="87">
        <v>5.2429999999999986</v>
      </c>
      <c r="V63" s="87">
        <v>-0.34600000000000009</v>
      </c>
      <c r="W63" s="87">
        <v>2.4819999999999993</v>
      </c>
      <c r="X63" s="87">
        <v>12.978</v>
      </c>
      <c r="Y63" s="87">
        <v>-10.566000000000001</v>
      </c>
      <c r="AA63" s="87">
        <v>4.5</v>
      </c>
      <c r="AB63" s="82">
        <v>-15.07</v>
      </c>
      <c r="AD63" s="87">
        <v>4.5</v>
      </c>
      <c r="AE63" s="82">
        <v>-15.07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1</v>
      </c>
      <c r="D64" s="9">
        <v>1</v>
      </c>
      <c r="E64" s="26"/>
      <c r="F64" s="60" t="s">
        <v>128</v>
      </c>
      <c r="G64" s="38"/>
      <c r="H64" s="88">
        <v>-102.86</v>
      </c>
      <c r="I64" s="88">
        <v>55.2</v>
      </c>
      <c r="J64" s="88">
        <v>55.2</v>
      </c>
      <c r="K64" s="88">
        <v>-5</v>
      </c>
      <c r="L64" s="88">
        <v>-5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2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-2</v>
      </c>
      <c r="Y64" s="88">
        <v>0</v>
      </c>
      <c r="Z64" s="56"/>
      <c r="AA64" s="88">
        <v>-5</v>
      </c>
      <c r="AB64" s="82">
        <v>5</v>
      </c>
      <c r="AC64" s="56"/>
      <c r="AD64" s="88">
        <v>-5</v>
      </c>
      <c r="AE64" s="82">
        <v>5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</v>
      </c>
      <c r="D65" s="9">
        <v>-1</v>
      </c>
      <c r="E65" s="26"/>
      <c r="F65" s="60" t="s">
        <v>129</v>
      </c>
      <c r="G65" s="38"/>
      <c r="H65" s="88">
        <v>-4.8319999999999999</v>
      </c>
      <c r="I65" s="88">
        <v>-53.908999999999999</v>
      </c>
      <c r="J65" s="88">
        <v>-53.908999999999999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-2.13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-2.13</v>
      </c>
      <c r="Z65" s="56"/>
      <c r="AA65" s="88">
        <v>0</v>
      </c>
      <c r="AB65" s="82">
        <v>-2.13</v>
      </c>
      <c r="AC65" s="56"/>
      <c r="AD65" s="88">
        <v>0</v>
      </c>
      <c r="AE65" s="82">
        <v>-2.13</v>
      </c>
    </row>
    <row r="66" spans="1:31" s="58" customFormat="1" ht="18" customHeight="1" collapsed="1" x14ac:dyDescent="0.2">
      <c r="A66" s="57"/>
      <c r="B66" s="57"/>
      <c r="C66" s="9">
        <v>0.57400000000000007</v>
      </c>
      <c r="D66" s="9">
        <v>0.57400000000000007</v>
      </c>
      <c r="E66" s="26"/>
      <c r="F66" s="126" t="s">
        <v>0</v>
      </c>
      <c r="G66" s="38"/>
      <c r="H66" s="87">
        <v>-107.69199999999999</v>
      </c>
      <c r="I66" s="87">
        <v>1.2910000000000039</v>
      </c>
      <c r="J66" s="87">
        <v>1.2910000000000039</v>
      </c>
      <c r="K66" s="87">
        <v>-5</v>
      </c>
      <c r="L66" s="87">
        <v>-5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2</v>
      </c>
      <c r="S66" s="87">
        <v>-2.13</v>
      </c>
      <c r="T66" s="87">
        <v>0</v>
      </c>
      <c r="U66" s="87">
        <v>0</v>
      </c>
      <c r="V66" s="87">
        <v>0</v>
      </c>
      <c r="W66" s="87">
        <v>0</v>
      </c>
      <c r="X66" s="87">
        <v>-2</v>
      </c>
      <c r="Y66" s="87">
        <v>-2.13</v>
      </c>
      <c r="AA66" s="87">
        <v>-5</v>
      </c>
      <c r="AB66" s="82">
        <v>2.87</v>
      </c>
      <c r="AD66" s="87">
        <v>-5</v>
      </c>
      <c r="AE66" s="82">
        <v>2.87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1.0071942446043165</v>
      </c>
      <c r="D67" s="9">
        <v>1.0071942446043165</v>
      </c>
      <c r="E67" s="26"/>
      <c r="F67" s="60" t="s">
        <v>139</v>
      </c>
      <c r="G67" s="38"/>
      <c r="H67" s="88">
        <v>4.7949999999999999</v>
      </c>
      <c r="I67" s="88">
        <v>0.82399999999999995</v>
      </c>
      <c r="J67" s="88">
        <v>0.82399999999999995</v>
      </c>
      <c r="K67" s="108">
        <v>0</v>
      </c>
      <c r="L67" s="108">
        <v>0</v>
      </c>
      <c r="M67" s="88">
        <v>-0.08</v>
      </c>
      <c r="N67" s="88">
        <v>0.59499999999999997</v>
      </c>
      <c r="O67" s="88">
        <v>0.22999999999999998</v>
      </c>
      <c r="P67" s="88">
        <v>0</v>
      </c>
      <c r="Q67" s="88">
        <v>-0.15000000000000002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9.9999999999999978E-2</v>
      </c>
      <c r="Y67" s="88">
        <v>0.69499999999999995</v>
      </c>
      <c r="Z67" s="56"/>
      <c r="AA67" s="88">
        <v>0</v>
      </c>
      <c r="AB67" s="82">
        <v>0.7</v>
      </c>
      <c r="AC67" s="56"/>
      <c r="AD67" s="88">
        <v>0</v>
      </c>
      <c r="AE67" s="82">
        <v>0.7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-1.762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1.0071942446043165</v>
      </c>
      <c r="D71" s="9">
        <v>1.0071942446043165</v>
      </c>
      <c r="E71" s="26"/>
      <c r="F71" s="127" t="s">
        <v>279</v>
      </c>
      <c r="G71" s="38"/>
      <c r="H71" s="89">
        <v>3.0329999999999999</v>
      </c>
      <c r="I71" s="89">
        <v>0.82399999999999995</v>
      </c>
      <c r="J71" s="89">
        <v>0.82399999999999995</v>
      </c>
      <c r="K71" s="89">
        <v>0</v>
      </c>
      <c r="L71" s="89">
        <v>0</v>
      </c>
      <c r="M71" s="89">
        <v>-0.08</v>
      </c>
      <c r="N71" s="89">
        <v>0.59499999999999997</v>
      </c>
      <c r="O71" s="89">
        <v>0.22999999999999998</v>
      </c>
      <c r="P71" s="89">
        <v>0</v>
      </c>
      <c r="Q71" s="89">
        <v>-0.15000000000000002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9.9999999999999978E-2</v>
      </c>
      <c r="Y71" s="89">
        <v>0.69499999999999995</v>
      </c>
      <c r="AA71" s="89">
        <v>0</v>
      </c>
      <c r="AB71" s="82">
        <v>0.7</v>
      </c>
      <c r="AD71" s="89">
        <v>0</v>
      </c>
      <c r="AE71" s="82">
        <v>0.7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1186.5909999999999</v>
      </c>
      <c r="I73" s="309">
        <v>872.85</v>
      </c>
      <c r="J73" s="309">
        <v>872.85</v>
      </c>
      <c r="K73" s="130">
        <v>1039.8499999999999</v>
      </c>
      <c r="L73" s="130">
        <v>1039.8499999999999</v>
      </c>
      <c r="M73" s="309">
        <v>42.882999999999988</v>
      </c>
      <c r="N73" s="309">
        <v>103.67699999999999</v>
      </c>
      <c r="O73" s="309">
        <v>66.400999999999982</v>
      </c>
      <c r="P73" s="309">
        <v>39.718000000000018</v>
      </c>
      <c r="Q73" s="309">
        <v>97.373000000000005</v>
      </c>
      <c r="R73" s="309">
        <v>102.151</v>
      </c>
      <c r="S73" s="309">
        <v>93.429999999999978</v>
      </c>
      <c r="T73" s="309">
        <v>51.132999999999996</v>
      </c>
      <c r="U73" s="309">
        <v>141.73400000000004</v>
      </c>
      <c r="V73" s="309">
        <v>112.48699999999999</v>
      </c>
      <c r="W73" s="309">
        <v>145.36500000000004</v>
      </c>
      <c r="X73" s="309">
        <v>186.95899999999995</v>
      </c>
      <c r="Y73" s="309">
        <v>1183.3109999999997</v>
      </c>
      <c r="Z73" s="25"/>
      <c r="AA73" s="309">
        <v>1039.8499999999999</v>
      </c>
      <c r="AB73" s="82">
        <v>143.46</v>
      </c>
      <c r="AC73" s="25"/>
      <c r="AD73" s="309">
        <v>1039.8499999999999</v>
      </c>
      <c r="AE73" s="82">
        <v>143.46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-0.11218506519585533</v>
      </c>
      <c r="D75" s="9">
        <v>-0.11218506519585533</v>
      </c>
      <c r="F75" s="128" t="s">
        <v>390</v>
      </c>
      <c r="G75" s="38"/>
      <c r="H75" s="83">
        <v>-63.55</v>
      </c>
      <c r="I75" s="83">
        <v>-48.948999999999998</v>
      </c>
      <c r="J75" s="83">
        <v>-48.948999999999998</v>
      </c>
      <c r="K75" s="108">
        <v>-37.348999999999997</v>
      </c>
      <c r="L75" s="108">
        <v>-37.348999999999997</v>
      </c>
      <c r="M75" s="83">
        <v>-3.4390000000000001</v>
      </c>
      <c r="N75" s="83">
        <v>-3.7949999999999999</v>
      </c>
      <c r="O75" s="83">
        <v>-2.6829999999999998</v>
      </c>
      <c r="P75" s="83">
        <v>-2.8640000000000008</v>
      </c>
      <c r="Q75" s="83">
        <v>-2.3200000000000003</v>
      </c>
      <c r="R75" s="83">
        <v>-4.6899999999999995</v>
      </c>
      <c r="S75" s="83">
        <v>-2.463000000000001</v>
      </c>
      <c r="T75" s="83">
        <v>-2.1769999999999996</v>
      </c>
      <c r="U75" s="83">
        <v>-1.5329999999999977</v>
      </c>
      <c r="V75" s="83">
        <v>-6.3560000000000016</v>
      </c>
      <c r="W75" s="83">
        <v>-6.0339999999999989</v>
      </c>
      <c r="X75" s="83">
        <v>-3.1890000000000001</v>
      </c>
      <c r="Y75" s="83">
        <v>-41.542999999999999</v>
      </c>
      <c r="AA75" s="83">
        <v>-37.348999999999997</v>
      </c>
      <c r="AB75" s="82">
        <v>-4.1900000000000004</v>
      </c>
      <c r="AD75" s="83">
        <v>-37.348999999999997</v>
      </c>
      <c r="AE75" s="82">
        <v>-4.1900000000000004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-0.11218506519585533</v>
      </c>
      <c r="D77" s="9">
        <v>-0.11218506519585533</v>
      </c>
      <c r="F77" s="308" t="s">
        <v>48</v>
      </c>
      <c r="H77" s="309">
        <v>-63.55</v>
      </c>
      <c r="I77" s="309">
        <v>-48.948999999999998</v>
      </c>
      <c r="J77" s="309">
        <v>-48.948999999999998</v>
      </c>
      <c r="K77" s="130">
        <v>-37.348999999999997</v>
      </c>
      <c r="L77" s="130">
        <v>-37.348999999999997</v>
      </c>
      <c r="M77" s="309">
        <v>-3.4390000000000001</v>
      </c>
      <c r="N77" s="309">
        <v>-3.7949999999999999</v>
      </c>
      <c r="O77" s="309">
        <v>-2.6829999999999998</v>
      </c>
      <c r="P77" s="309">
        <v>-2.8640000000000008</v>
      </c>
      <c r="Q77" s="309">
        <v>-2.3200000000000003</v>
      </c>
      <c r="R77" s="309">
        <v>-4.6899999999999995</v>
      </c>
      <c r="S77" s="309">
        <v>-2.463000000000001</v>
      </c>
      <c r="T77" s="309">
        <v>-2.1769999999999996</v>
      </c>
      <c r="U77" s="309">
        <v>-1.5329999999999977</v>
      </c>
      <c r="V77" s="309">
        <v>-6.3560000000000016</v>
      </c>
      <c r="W77" s="309">
        <v>-6.0339999999999989</v>
      </c>
      <c r="X77" s="309">
        <v>-3.1890000000000001</v>
      </c>
      <c r="Y77" s="309">
        <v>-41.542999999999999</v>
      </c>
      <c r="AA77" s="309">
        <v>-37.348999999999997</v>
      </c>
      <c r="AB77" s="82">
        <v>-4.1900000000000004</v>
      </c>
      <c r="AD77" s="309">
        <v>-37.348999999999997</v>
      </c>
      <c r="AE77" s="82">
        <v>-4.1900000000000004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0.12396516881110478</v>
      </c>
      <c r="I78" s="78">
        <v>0.13702798563346294</v>
      </c>
      <c r="J78" s="78">
        <v>0.13702798563346294</v>
      </c>
      <c r="K78" s="131">
        <v>0.12475490932897763</v>
      </c>
      <c r="L78" s="131">
        <v>0.12475490932897763</v>
      </c>
      <c r="M78" s="78">
        <v>0.16486888153794527</v>
      </c>
      <c r="N78" s="78">
        <v>0.1560251613698968</v>
      </c>
      <c r="O78" s="78">
        <v>0.10550116000157289</v>
      </c>
      <c r="P78" s="78">
        <v>0.12028559428811429</v>
      </c>
      <c r="Q78" s="78">
        <v>9.1732236764066263E-2</v>
      </c>
      <c r="R78" s="78">
        <v>0.19718309859154926</v>
      </c>
      <c r="S78" s="78">
        <v>0.10230954556783255</v>
      </c>
      <c r="T78" s="78">
        <v>8.7306998195307794E-2</v>
      </c>
      <c r="U78" s="78">
        <v>6.0662419373985914E-2</v>
      </c>
      <c r="V78" s="78">
        <v>0.24851423209258694</v>
      </c>
      <c r="W78" s="78">
        <v>0.24742690777873452</v>
      </c>
      <c r="X78" s="78">
        <v>0.12474085663993739</v>
      </c>
      <c r="Y78" s="78">
        <v>0.14163657873831853</v>
      </c>
      <c r="AA78" s="78">
        <v>0.12475490932897766</v>
      </c>
      <c r="AB78" s="79"/>
      <c r="AD78" s="78">
        <v>0.12475490932897766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-0.19526492216430616</v>
      </c>
      <c r="D82" s="9">
        <v>-0.19526492216430616</v>
      </c>
      <c r="F82" s="128" t="s">
        <v>215</v>
      </c>
      <c r="H82" s="83">
        <v>-380.57600000000002</v>
      </c>
      <c r="I82" s="83">
        <v>-181.63399999999999</v>
      </c>
      <c r="J82" s="83">
        <v>-181.63399999999999</v>
      </c>
      <c r="K82" s="108">
        <v>-284.89499999999998</v>
      </c>
      <c r="L82" s="108">
        <v>-284.89499999999998</v>
      </c>
      <c r="M82" s="83">
        <v>-22.257999999999999</v>
      </c>
      <c r="N82" s="83">
        <v>-25.567000000000004</v>
      </c>
      <c r="O82" s="83">
        <v>-17.956000000000003</v>
      </c>
      <c r="P82" s="83">
        <v>-7.8269999999999982</v>
      </c>
      <c r="Q82" s="83">
        <v>-38.867999999999995</v>
      </c>
      <c r="R82" s="83">
        <v>-23.781000000000006</v>
      </c>
      <c r="S82" s="83">
        <v>-20.472999999999985</v>
      </c>
      <c r="T82" s="83">
        <v>-18.848000000000013</v>
      </c>
      <c r="U82" s="83">
        <v>-41.209000000000003</v>
      </c>
      <c r="V82" s="83">
        <v>-27.439999999999998</v>
      </c>
      <c r="W82" s="83">
        <v>-68.934999999999974</v>
      </c>
      <c r="X82" s="83">
        <v>-27.365000000000009</v>
      </c>
      <c r="Y82" s="83">
        <v>-340.52699999999999</v>
      </c>
      <c r="AA82" s="83">
        <v>-284.89499999999998</v>
      </c>
      <c r="AB82" s="82">
        <v>-55.63</v>
      </c>
      <c r="AD82" s="83">
        <v>-284.89499999999998</v>
      </c>
      <c r="AE82" s="82">
        <v>-55.63</v>
      </c>
    </row>
    <row r="83" spans="1:31" ht="18" customHeight="1" collapsed="1" x14ac:dyDescent="0.2">
      <c r="A83" s="57"/>
      <c r="B83" s="57"/>
      <c r="C83" s="9">
        <v>-0.19526492216430616</v>
      </c>
      <c r="D83" s="9">
        <v>-0.19526492216430616</v>
      </c>
      <c r="F83" s="308" t="s">
        <v>319</v>
      </c>
      <c r="H83" s="309">
        <v>-380.57600000000002</v>
      </c>
      <c r="I83" s="309">
        <v>-181.63399999999999</v>
      </c>
      <c r="J83" s="309">
        <v>-181.63399999999999</v>
      </c>
      <c r="K83" s="130">
        <v>-284.89499999999998</v>
      </c>
      <c r="L83" s="130">
        <v>-284.89499999999998</v>
      </c>
      <c r="M83" s="309">
        <v>-22.257999999999999</v>
      </c>
      <c r="N83" s="309">
        <v>-25.567000000000004</v>
      </c>
      <c r="O83" s="309">
        <v>-17.956000000000003</v>
      </c>
      <c r="P83" s="309">
        <v>-7.8269999999999982</v>
      </c>
      <c r="Q83" s="309">
        <v>-38.867999999999995</v>
      </c>
      <c r="R83" s="309">
        <v>-23.781000000000006</v>
      </c>
      <c r="S83" s="309">
        <v>-20.472999999999985</v>
      </c>
      <c r="T83" s="309">
        <v>-18.848000000000013</v>
      </c>
      <c r="U83" s="309">
        <v>-41.209000000000003</v>
      </c>
      <c r="V83" s="309">
        <v>-27.439999999999998</v>
      </c>
      <c r="W83" s="309">
        <v>-68.934999999999974</v>
      </c>
      <c r="X83" s="309">
        <v>-27.365000000000009</v>
      </c>
      <c r="Y83" s="309">
        <v>-340.52699999999999</v>
      </c>
      <c r="AA83" s="309">
        <v>-284.89499999999998</v>
      </c>
      <c r="AB83" s="82">
        <v>-55.63</v>
      </c>
      <c r="AD83" s="309">
        <v>-284.89499999999998</v>
      </c>
      <c r="AE83" s="82">
        <v>-55.63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0.59204039693787225</v>
      </c>
      <c r="I84" s="78">
        <v>0.52200878282061891</v>
      </c>
      <c r="J84" s="78">
        <v>0.52200878282061891</v>
      </c>
      <c r="K84" s="131">
        <v>0.48758343316789321</v>
      </c>
      <c r="L84" s="131">
        <v>0.48758343316789321</v>
      </c>
      <c r="M84" s="78">
        <v>0.45634033828805742</v>
      </c>
      <c r="N84" s="78">
        <v>0.57304554419939036</v>
      </c>
      <c r="O84" s="78">
        <v>0.4937986414762261</v>
      </c>
      <c r="P84" s="78">
        <v>0.48617926579290571</v>
      </c>
      <c r="Q84" s="78">
        <v>0.61243204916095473</v>
      </c>
      <c r="R84" s="78">
        <v>0.45519102672077189</v>
      </c>
      <c r="S84" s="78">
        <v>0.43699972251275349</v>
      </c>
      <c r="T84" s="78">
        <v>0.79949098621421089</v>
      </c>
      <c r="U84" s="78">
        <v>0.41071001435177801</v>
      </c>
      <c r="V84" s="78">
        <v>0.35538977606817673</v>
      </c>
      <c r="W84" s="78">
        <v>0.63886082870726446</v>
      </c>
      <c r="X84" s="78">
        <v>0.19834309405079451</v>
      </c>
      <c r="Y84" s="78">
        <v>0.4507879227539171</v>
      </c>
      <c r="AA84" s="78">
        <v>0.48758343316789321</v>
      </c>
      <c r="AB84" s="79"/>
      <c r="AD84" s="78">
        <v>0.48758343316789321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-34.033000000000001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33.905000000000001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-7.03</v>
      </c>
      <c r="T87" s="88">
        <v>7.03</v>
      </c>
      <c r="U87" s="88">
        <v>0</v>
      </c>
      <c r="V87" s="88">
        <v>0</v>
      </c>
      <c r="W87" s="88">
        <v>0</v>
      </c>
      <c r="X87" s="88">
        <v>-10</v>
      </c>
      <c r="Y87" s="88">
        <v>-10</v>
      </c>
      <c r="AA87" s="88">
        <v>0</v>
      </c>
      <c r="AB87" s="87">
        <v>-10</v>
      </c>
      <c r="AD87" s="88">
        <v>0</v>
      </c>
      <c r="AE87" s="87">
        <v>-10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-0.12800000000000011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-7.03</v>
      </c>
      <c r="T88" s="83">
        <v>7.03</v>
      </c>
      <c r="U88" s="83">
        <v>0</v>
      </c>
      <c r="V88" s="83">
        <v>0</v>
      </c>
      <c r="W88" s="83">
        <v>0</v>
      </c>
      <c r="X88" s="83">
        <v>-10</v>
      </c>
      <c r="Y88" s="83">
        <v>-10</v>
      </c>
      <c r="AA88" s="83">
        <v>0</v>
      </c>
      <c r="AB88" s="82">
        <v>-10</v>
      </c>
      <c r="AD88" s="83">
        <v>0</v>
      </c>
      <c r="AE88" s="82">
        <v>-10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</v>
      </c>
      <c r="D89" s="9">
        <v>-1</v>
      </c>
      <c r="F89" s="128" t="s">
        <v>59</v>
      </c>
      <c r="H89" s="83">
        <v>-8.2629999999999999</v>
      </c>
      <c r="I89" s="83">
        <v>-8.8320000000000007</v>
      </c>
      <c r="J89" s="83">
        <v>-8.8320000000000007</v>
      </c>
      <c r="K89" s="108">
        <v>0</v>
      </c>
      <c r="L89" s="108">
        <v>0</v>
      </c>
      <c r="M89" s="83">
        <v>-5.6000000000000001E-2</v>
      </c>
      <c r="N89" s="83">
        <v>0</v>
      </c>
      <c r="O89" s="83">
        <v>0</v>
      </c>
      <c r="P89" s="83">
        <v>0</v>
      </c>
      <c r="Q89" s="83">
        <v>-5.5E-2</v>
      </c>
      <c r="R89" s="83">
        <v>-0.33400000000000002</v>
      </c>
      <c r="S89" s="83">
        <v>0</v>
      </c>
      <c r="T89" s="83">
        <v>-8.0000000000000071E-3</v>
      </c>
      <c r="U89" s="83">
        <v>0</v>
      </c>
      <c r="V89" s="83">
        <v>-22.085000000000001</v>
      </c>
      <c r="W89" s="83">
        <v>-3.0999999999998806E-2</v>
      </c>
      <c r="X89" s="83">
        <v>-2.4810000000000016</v>
      </c>
      <c r="Y89" s="83">
        <v>-25.05</v>
      </c>
      <c r="AA89" s="83">
        <v>0</v>
      </c>
      <c r="AB89" s="82">
        <v>-25.05</v>
      </c>
      <c r="AD89" s="83">
        <v>0</v>
      </c>
      <c r="AE89" s="82">
        <v>-25.05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</v>
      </c>
      <c r="D91" s="9">
        <v>-1</v>
      </c>
      <c r="F91" s="128" t="s">
        <v>222</v>
      </c>
      <c r="H91" s="83">
        <v>-5.0000000000000001E-3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-2.7E-2</v>
      </c>
      <c r="R91" s="83">
        <v>-4.3999999999999997E-2</v>
      </c>
      <c r="S91" s="83">
        <v>-3.5000000000000003E-2</v>
      </c>
      <c r="T91" s="83">
        <v>-0.20700000000000002</v>
      </c>
      <c r="U91" s="83">
        <v>-0.28299999999999997</v>
      </c>
      <c r="V91" s="83">
        <v>-0.13200000000000001</v>
      </c>
      <c r="W91" s="83">
        <v>-0.24199999999999999</v>
      </c>
      <c r="X91" s="83">
        <v>-0.14000000000000012</v>
      </c>
      <c r="Y91" s="83">
        <v>-1.1100000000000001</v>
      </c>
      <c r="AA91" s="83">
        <v>0</v>
      </c>
      <c r="AB91" s="82">
        <v>-1.1100000000000001</v>
      </c>
      <c r="AD91" s="83">
        <v>0</v>
      </c>
      <c r="AE91" s="82">
        <v>-1.1100000000000001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1.0002508466072995</v>
      </c>
      <c r="D95" s="9">
        <v>1.0002508466072995</v>
      </c>
      <c r="F95" s="128" t="s">
        <v>65</v>
      </c>
      <c r="H95" s="83">
        <v>1.1800000000000486</v>
      </c>
      <c r="I95" s="83">
        <v>11.093999999999973</v>
      </c>
      <c r="J95" s="83">
        <v>11.093999999999973</v>
      </c>
      <c r="K95" s="108">
        <v>0</v>
      </c>
      <c r="L95" s="108">
        <v>0</v>
      </c>
      <c r="M95" s="83">
        <v>1.6719999999999997</v>
      </c>
      <c r="N95" s="83">
        <v>0.31599999999999895</v>
      </c>
      <c r="O95" s="83">
        <v>0.57800000000000296</v>
      </c>
      <c r="P95" s="83">
        <v>0.52300000000000679</v>
      </c>
      <c r="Q95" s="83">
        <v>0.19099999999998754</v>
      </c>
      <c r="R95" s="83">
        <v>0.50199999999999523</v>
      </c>
      <c r="S95" s="83">
        <v>5.5940000000000039</v>
      </c>
      <c r="T95" s="83">
        <v>-6.129999999999991</v>
      </c>
      <c r="U95" s="83">
        <v>0.64000000000001345</v>
      </c>
      <c r="V95" s="83">
        <v>20.392999999999997</v>
      </c>
      <c r="W95" s="83">
        <v>1.1729999999999476</v>
      </c>
      <c r="X95" s="83">
        <v>-9.5059999999999718</v>
      </c>
      <c r="Y95" s="83">
        <v>15.946000000000002</v>
      </c>
      <c r="AA95" s="83">
        <v>0</v>
      </c>
      <c r="AB95" s="82">
        <v>15.95</v>
      </c>
      <c r="AD95" s="83">
        <v>0</v>
      </c>
      <c r="AE95" s="82">
        <v>15.95</v>
      </c>
    </row>
    <row r="96" spans="1:31" ht="18" customHeight="1" collapsed="1" x14ac:dyDescent="0.2">
      <c r="A96" s="57"/>
      <c r="B96" s="57"/>
      <c r="C96" s="9">
        <v>-0.99980211734441482</v>
      </c>
      <c r="D96" s="9">
        <v>-0.99980211734441482</v>
      </c>
      <c r="F96" s="308" t="s">
        <v>33</v>
      </c>
      <c r="H96" s="309">
        <v>-7.2159999999999513</v>
      </c>
      <c r="I96" s="309">
        <v>2.261999999999972</v>
      </c>
      <c r="J96" s="309">
        <v>2.261999999999972</v>
      </c>
      <c r="K96" s="130">
        <v>0</v>
      </c>
      <c r="L96" s="130">
        <v>0</v>
      </c>
      <c r="M96" s="309">
        <v>1.6159999999999997</v>
      </c>
      <c r="N96" s="309">
        <v>0.31599999999999895</v>
      </c>
      <c r="O96" s="309">
        <v>0.57800000000000296</v>
      </c>
      <c r="P96" s="309">
        <v>0.52300000000000679</v>
      </c>
      <c r="Q96" s="309">
        <v>0.10899999999998755</v>
      </c>
      <c r="R96" s="309">
        <v>0.12399999999999523</v>
      </c>
      <c r="S96" s="309">
        <v>-1.4709999999999965</v>
      </c>
      <c r="T96" s="309">
        <v>0.68500000000000938</v>
      </c>
      <c r="U96" s="309">
        <v>0.35700000000001353</v>
      </c>
      <c r="V96" s="309">
        <v>-1.8240000000000052</v>
      </c>
      <c r="W96" s="309">
        <v>0.89999999999994884</v>
      </c>
      <c r="X96" s="309">
        <v>-22.126999999999974</v>
      </c>
      <c r="Y96" s="309">
        <v>-20.213999999999999</v>
      </c>
      <c r="AA96" s="309">
        <v>0</v>
      </c>
      <c r="AB96" s="82">
        <v>-20.21</v>
      </c>
      <c r="AD96" s="309">
        <v>0</v>
      </c>
      <c r="AE96" s="82">
        <v>-20.21</v>
      </c>
    </row>
    <row r="97" spans="1:33" ht="18" customHeight="1" x14ac:dyDescent="0.2">
      <c r="A97" s="52" t="s">
        <v>21</v>
      </c>
      <c r="B97" s="52" t="s">
        <v>22</v>
      </c>
      <c r="C97" s="9">
        <v>-0.24838321272079542</v>
      </c>
      <c r="D97" s="9">
        <v>-0.24838321272079542</v>
      </c>
      <c r="F97" s="117" t="s">
        <v>125</v>
      </c>
      <c r="H97" s="296">
        <v>-451.34199999999998</v>
      </c>
      <c r="I97" s="296">
        <v>-228.321</v>
      </c>
      <c r="J97" s="296">
        <v>-228.321</v>
      </c>
      <c r="K97" s="111">
        <v>-322.24400000000003</v>
      </c>
      <c r="L97" s="111">
        <v>-322.24400000000003</v>
      </c>
      <c r="M97" s="296">
        <v>-24.081</v>
      </c>
      <c r="N97" s="296">
        <v>-29.046000000000003</v>
      </c>
      <c r="O97" s="296">
        <v>-20.061</v>
      </c>
      <c r="P97" s="296">
        <v>-10.167999999999992</v>
      </c>
      <c r="Q97" s="296">
        <v>-41.079000000000008</v>
      </c>
      <c r="R97" s="296">
        <v>-28.347000000000008</v>
      </c>
      <c r="S97" s="296">
        <v>-24.406999999999982</v>
      </c>
      <c r="T97" s="296">
        <v>-20.340000000000003</v>
      </c>
      <c r="U97" s="296">
        <v>-42.384999999999991</v>
      </c>
      <c r="V97" s="296">
        <v>-35.620000000000005</v>
      </c>
      <c r="W97" s="296">
        <v>-74.069000000000017</v>
      </c>
      <c r="X97" s="296">
        <v>-52.680999999999983</v>
      </c>
      <c r="Y97" s="296">
        <v>-402.28399999999999</v>
      </c>
      <c r="AA97" s="296">
        <v>-322.24400000000003</v>
      </c>
      <c r="AB97" s="82">
        <v>-80.040000000000006</v>
      </c>
      <c r="AD97" s="296">
        <v>-322.24400000000003</v>
      </c>
      <c r="AE97" s="82">
        <v>-80.040000000000006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0.34678255230643107</v>
      </c>
      <c r="I98" s="78">
        <v>0.26888087305821212</v>
      </c>
      <c r="J98" s="78">
        <v>0.26888087305821212</v>
      </c>
      <c r="K98" s="131">
        <v>0.30974575863891962</v>
      </c>
      <c r="L98" s="131">
        <v>0.30974575863891962</v>
      </c>
      <c r="M98" s="78">
        <v>0.25260408471536017</v>
      </c>
      <c r="N98" s="78">
        <v>0.27426726091554621</v>
      </c>
      <c r="O98" s="78">
        <v>0.28019330418872307</v>
      </c>
      <c r="P98" s="78">
        <v>0.20173802626879864</v>
      </c>
      <c r="Q98" s="78">
        <v>0.42941367090724736</v>
      </c>
      <c r="R98" s="78">
        <v>0.35440395074076397</v>
      </c>
      <c r="S98" s="78">
        <v>0.32496737943706211</v>
      </c>
      <c r="T98" s="78">
        <v>0.38207228191449411</v>
      </c>
      <c r="U98" s="78">
        <v>0.31053329523558315</v>
      </c>
      <c r="V98" s="78">
        <v>0.31568778637455358</v>
      </c>
      <c r="W98" s="78">
        <v>0.51838917155994768</v>
      </c>
      <c r="X98" s="78">
        <v>0.29952638431666867</v>
      </c>
      <c r="Y98" s="78">
        <v>0.33655146104113404</v>
      </c>
      <c r="AA98" s="78">
        <v>0.30974575863891962</v>
      </c>
      <c r="AB98" s="79"/>
      <c r="AD98" s="78">
        <v>0.30974575863891962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0.94199999999999995</v>
      </c>
      <c r="I100" s="94">
        <v>0</v>
      </c>
      <c r="J100" s="94">
        <v>0</v>
      </c>
      <c r="K100" s="133">
        <v>0</v>
      </c>
      <c r="L100" s="133">
        <v>0</v>
      </c>
      <c r="M100" s="94">
        <v>0</v>
      </c>
      <c r="N100" s="94">
        <v>0</v>
      </c>
      <c r="O100" s="94">
        <v>0</v>
      </c>
      <c r="P100" s="94">
        <v>0</v>
      </c>
      <c r="Q100" s="94">
        <v>0</v>
      </c>
      <c r="R100" s="94">
        <v>0</v>
      </c>
      <c r="S100" s="94">
        <v>0</v>
      </c>
      <c r="T100" s="94">
        <v>0</v>
      </c>
      <c r="U100" s="94">
        <v>0</v>
      </c>
      <c r="V100" s="94">
        <v>0</v>
      </c>
      <c r="W100" s="94">
        <v>0</v>
      </c>
      <c r="X100" s="94">
        <v>0</v>
      </c>
      <c r="Y100" s="94">
        <v>0</v>
      </c>
      <c r="Z100" s="56"/>
      <c r="AA100" s="94">
        <v>0</v>
      </c>
      <c r="AB100" s="95">
        <v>0</v>
      </c>
      <c r="AC100" s="56"/>
      <c r="AD100" s="94">
        <v>0</v>
      </c>
      <c r="AE100" s="95">
        <v>0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0.53</v>
      </c>
      <c r="I101" s="94">
        <v>0.41399999999999998</v>
      </c>
      <c r="J101" s="94">
        <v>0.41399999999999998</v>
      </c>
      <c r="K101" s="133">
        <v>0.66</v>
      </c>
      <c r="L101" s="133">
        <v>0.66</v>
      </c>
      <c r="M101" s="94">
        <v>0.66</v>
      </c>
      <c r="N101" s="94">
        <v>0.63600000000000001</v>
      </c>
      <c r="O101" s="94">
        <v>0.32400000000000007</v>
      </c>
      <c r="P101" s="94">
        <v>1.2000000000000011E-2</v>
      </c>
      <c r="Q101" s="94">
        <v>0.60000000000000009</v>
      </c>
      <c r="R101" s="94">
        <v>0.7799999999999998</v>
      </c>
      <c r="S101" s="94">
        <v>0.6599999999999997</v>
      </c>
      <c r="T101" s="94">
        <v>0.66000000000000014</v>
      </c>
      <c r="U101" s="94">
        <v>0.66000000000000014</v>
      </c>
      <c r="V101" s="94">
        <v>0.51600000000000001</v>
      </c>
      <c r="W101" s="94">
        <v>0.56400000000000006</v>
      </c>
      <c r="X101" s="94">
        <v>0.32400000000000073</v>
      </c>
      <c r="Y101" s="94">
        <v>0.53300000000000003</v>
      </c>
      <c r="Z101" s="56"/>
      <c r="AA101" s="94">
        <v>0.66</v>
      </c>
      <c r="AB101" s="95">
        <v>-0.13</v>
      </c>
      <c r="AC101" s="56"/>
      <c r="AD101" s="94">
        <v>0.66</v>
      </c>
      <c r="AE101" s="95">
        <v>-0.13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8.2460000000000004</v>
      </c>
      <c r="I102" s="94">
        <v>7.6729999999999992</v>
      </c>
      <c r="J102" s="94">
        <v>7.673</v>
      </c>
      <c r="K102" s="133">
        <v>8.4700000000000006</v>
      </c>
      <c r="L102" s="133">
        <v>8.4700000000000006</v>
      </c>
      <c r="M102" s="94">
        <v>6.4320000000000004</v>
      </c>
      <c r="N102" s="94">
        <v>5.9879999999999978</v>
      </c>
      <c r="O102" s="94">
        <v>3.948000000000004</v>
      </c>
      <c r="P102" s="94">
        <v>2.9039999999999999</v>
      </c>
      <c r="Q102" s="94">
        <v>6.4559999999999995</v>
      </c>
      <c r="R102" s="94">
        <v>7.8599999999999994</v>
      </c>
      <c r="S102" s="94">
        <v>8.0399999999999991</v>
      </c>
      <c r="T102" s="94">
        <v>5.1120000000000019</v>
      </c>
      <c r="U102" s="94">
        <v>5.6160000000000068</v>
      </c>
      <c r="V102" s="94">
        <v>6.8639999999999901</v>
      </c>
      <c r="W102" s="94">
        <v>6.5519999999999925</v>
      </c>
      <c r="X102" s="94">
        <v>6.1200000000000045</v>
      </c>
      <c r="Y102" s="94">
        <v>5.9909999999999997</v>
      </c>
      <c r="Z102" s="56"/>
      <c r="AA102" s="94">
        <v>8.4700000000000006</v>
      </c>
      <c r="AB102" s="95">
        <v>-2.48</v>
      </c>
      <c r="AC102" s="56"/>
      <c r="AD102" s="94">
        <v>8.4700000000000006</v>
      </c>
      <c r="AE102" s="95">
        <v>-2.48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9.718</v>
      </c>
      <c r="I104" s="96">
        <v>8.0869999999999997</v>
      </c>
      <c r="J104" s="96">
        <v>8.0869999999999997</v>
      </c>
      <c r="K104" s="134">
        <v>9.1300000000000008</v>
      </c>
      <c r="L104" s="134">
        <v>9.1300000000000008</v>
      </c>
      <c r="M104" s="96">
        <v>7.0919999999999996</v>
      </c>
      <c r="N104" s="96">
        <v>6.6240000000000014</v>
      </c>
      <c r="O104" s="96">
        <v>4.2719999999999985</v>
      </c>
      <c r="P104" s="96">
        <v>2.9160000000000004</v>
      </c>
      <c r="Q104" s="96">
        <v>7.0560000000000009</v>
      </c>
      <c r="R104" s="96">
        <v>8.6399999999999935</v>
      </c>
      <c r="S104" s="96">
        <v>8.7000000000000028</v>
      </c>
      <c r="T104" s="96">
        <v>5.7720000000000056</v>
      </c>
      <c r="U104" s="96">
        <v>6.2759999999999962</v>
      </c>
      <c r="V104" s="96">
        <v>7.3800000000000097</v>
      </c>
      <c r="W104" s="96">
        <v>7.1159999999999854</v>
      </c>
      <c r="X104" s="96">
        <v>6.4440000000000026</v>
      </c>
      <c r="Y104" s="96">
        <v>6.524</v>
      </c>
      <c r="AA104" s="96">
        <v>9.1300000000000008</v>
      </c>
      <c r="AB104" s="95">
        <v>-2.61</v>
      </c>
      <c r="AD104" s="96">
        <v>9.1300000000000008</v>
      </c>
      <c r="AE104" s="95">
        <v>-2.61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11.255000000000001</v>
      </c>
      <c r="I105" s="97">
        <v>9.093</v>
      </c>
      <c r="J105" s="97">
        <v>9.093</v>
      </c>
      <c r="K105" s="134">
        <v>9.1300000000000008</v>
      </c>
      <c r="L105" s="134">
        <v>9.1300000000000008</v>
      </c>
      <c r="M105" s="97">
        <v>7.6440000000000001</v>
      </c>
      <c r="N105" s="97">
        <v>6.6839999999999993</v>
      </c>
      <c r="O105" s="97">
        <v>4.9200000000000017</v>
      </c>
      <c r="P105" s="97">
        <v>2.9520000000000017</v>
      </c>
      <c r="Q105" s="97">
        <v>7.7639999999999958</v>
      </c>
      <c r="R105" s="97">
        <v>8.64</v>
      </c>
      <c r="S105" s="97">
        <v>8.4359999999999999</v>
      </c>
      <c r="T105" s="97">
        <v>6.4560000000000031</v>
      </c>
      <c r="U105" s="97">
        <v>6.5760000000000005</v>
      </c>
      <c r="V105" s="97">
        <v>7.5480000000000018</v>
      </c>
      <c r="W105" s="97">
        <v>7.6800000000000068</v>
      </c>
      <c r="X105" s="97">
        <v>6.7680000000000007</v>
      </c>
      <c r="Y105" s="97">
        <v>6.8390000000000013</v>
      </c>
      <c r="Z105" s="56"/>
      <c r="AA105" s="97">
        <v>9.1300000000000008</v>
      </c>
      <c r="AB105" s="98">
        <v>-2.29</v>
      </c>
      <c r="AC105" s="56"/>
      <c r="AD105" s="97">
        <v>9.1300000000000008</v>
      </c>
      <c r="AE105" s="98">
        <v>-2.29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1.5370000000000008</v>
      </c>
      <c r="I106" s="96">
        <v>1.0060000000000002</v>
      </c>
      <c r="J106" s="96">
        <v>1.0060000000000002</v>
      </c>
      <c r="K106" s="134">
        <v>0</v>
      </c>
      <c r="L106" s="134">
        <v>0</v>
      </c>
      <c r="M106" s="96">
        <v>0.55200000000000049</v>
      </c>
      <c r="N106" s="96">
        <v>5.9999999999997833E-2</v>
      </c>
      <c r="O106" s="96">
        <v>0.64800000000000324</v>
      </c>
      <c r="P106" s="96">
        <v>3.6000000000001364E-2</v>
      </c>
      <c r="Q106" s="96">
        <v>0.70799999999999486</v>
      </c>
      <c r="R106" s="96">
        <v>0</v>
      </c>
      <c r="S106" s="96">
        <v>-0.2640000000000029</v>
      </c>
      <c r="T106" s="96">
        <v>0.6839999999999975</v>
      </c>
      <c r="U106" s="96">
        <v>0.30000000000000426</v>
      </c>
      <c r="V106" s="96">
        <v>0.16799999999999216</v>
      </c>
      <c r="W106" s="96">
        <v>0.56400000000002137</v>
      </c>
      <c r="X106" s="96">
        <v>0.32399999999999807</v>
      </c>
      <c r="Y106" s="96">
        <v>0.31500000000000128</v>
      </c>
      <c r="AA106" s="96">
        <v>0</v>
      </c>
      <c r="AB106" s="95">
        <v>0.32</v>
      </c>
      <c r="AD106" s="96">
        <v>0</v>
      </c>
      <c r="AE106" s="95">
        <v>0.32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0.13656152820968465</v>
      </c>
      <c r="I107" s="90">
        <v>0.11063455405256793</v>
      </c>
      <c r="J107" s="90">
        <v>0.11063455405256793</v>
      </c>
      <c r="K107" s="135">
        <v>0</v>
      </c>
      <c r="L107" s="135">
        <v>0</v>
      </c>
      <c r="M107" s="90">
        <v>7.2213500784929413E-2</v>
      </c>
      <c r="N107" s="90">
        <v>8.9766606822258878E-3</v>
      </c>
      <c r="O107" s="90">
        <v>0.13170731707317135</v>
      </c>
      <c r="P107" s="90">
        <v>1.2195121951219967E-2</v>
      </c>
      <c r="Q107" s="90">
        <v>9.1190108191653171E-2</v>
      </c>
      <c r="R107" s="90">
        <v>0</v>
      </c>
      <c r="S107" s="90">
        <v>-3.1294452347084271E-2</v>
      </c>
      <c r="T107" s="90">
        <v>0.10594795539033414</v>
      </c>
      <c r="U107" s="90">
        <v>4.5620437956205025E-2</v>
      </c>
      <c r="V107" s="90">
        <v>2.2257551669315329E-2</v>
      </c>
      <c r="W107" s="90">
        <v>7.3437500000002723E-2</v>
      </c>
      <c r="X107" s="90">
        <v>4.7872340425531623E-2</v>
      </c>
      <c r="Y107" s="90">
        <v>4.6059365404299051E-2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0.10593770279039585</v>
      </c>
      <c r="D108" s="9">
        <v>0.10593770279039585</v>
      </c>
      <c r="F108" s="128" t="s">
        <v>73</v>
      </c>
      <c r="H108" s="83">
        <v>-490.96613000000002</v>
      </c>
      <c r="I108" s="83">
        <v>-398.24588999999997</v>
      </c>
      <c r="J108" s="83">
        <v>-398.24588999999997</v>
      </c>
      <c r="K108" s="108">
        <v>-369.84</v>
      </c>
      <c r="L108" s="108">
        <v>-369.84</v>
      </c>
      <c r="M108" s="83">
        <v>-34.478059999999999</v>
      </c>
      <c r="N108" s="83">
        <v>-28.407080000000001</v>
      </c>
      <c r="O108" s="83">
        <v>-19.039880000000004</v>
      </c>
      <c r="P108" s="83">
        <v>-13.487269999999995</v>
      </c>
      <c r="Q108" s="83">
        <v>-28.134929999999997</v>
      </c>
      <c r="R108" s="83">
        <v>-37.354789999999994</v>
      </c>
      <c r="S108" s="83">
        <v>-33.126329999999996</v>
      </c>
      <c r="T108" s="83">
        <v>-24.06495000000001</v>
      </c>
      <c r="U108" s="83">
        <v>-26.67786000000001</v>
      </c>
      <c r="V108" s="83">
        <v>-30.010819999999995</v>
      </c>
      <c r="W108" s="83">
        <v>-28.100379999999973</v>
      </c>
      <c r="X108" s="83">
        <v>-27.777350000000013</v>
      </c>
      <c r="Y108" s="83">
        <v>-330.65969999999999</v>
      </c>
      <c r="AA108" s="83">
        <v>-369.84</v>
      </c>
      <c r="AB108" s="82">
        <v>39.18</v>
      </c>
      <c r="AD108" s="83">
        <v>-369.84</v>
      </c>
      <c r="AE108" s="82">
        <v>39.18</v>
      </c>
    </row>
    <row r="109" spans="1:33" ht="18" customHeight="1" x14ac:dyDescent="0.2">
      <c r="A109" s="52" t="s">
        <v>225</v>
      </c>
      <c r="B109" s="52" t="s">
        <v>23</v>
      </c>
      <c r="C109" s="9">
        <v>0.99904535665919236</v>
      </c>
      <c r="D109" s="9">
        <v>0.99904535665919236</v>
      </c>
      <c r="F109" s="126" t="s">
        <v>226</v>
      </c>
      <c r="G109" s="58"/>
      <c r="H109" s="87">
        <v>10.573079999999999</v>
      </c>
      <c r="I109" s="87">
        <v>7.7013400000000001</v>
      </c>
      <c r="J109" s="87">
        <v>7.7013400000000001</v>
      </c>
      <c r="K109" s="87">
        <v>0</v>
      </c>
      <c r="L109" s="87">
        <v>0</v>
      </c>
      <c r="M109" s="87">
        <v>1.5150399999999999</v>
      </c>
      <c r="N109" s="87">
        <v>-1.9785699999999999</v>
      </c>
      <c r="O109" s="87">
        <v>-1.5480200000000002</v>
      </c>
      <c r="P109" s="87">
        <v>1.1955200000000001</v>
      </c>
      <c r="Q109" s="87">
        <v>-2.34714</v>
      </c>
      <c r="R109" s="87">
        <v>0.18977999999999984</v>
      </c>
      <c r="S109" s="87">
        <v>-1.4463599999999994</v>
      </c>
      <c r="T109" s="87">
        <v>8.4611400000000003</v>
      </c>
      <c r="U109" s="87">
        <v>1.3614799999999994</v>
      </c>
      <c r="V109" s="87">
        <v>-2.1781000000000001</v>
      </c>
      <c r="W109" s="87">
        <v>0.50479999999999992</v>
      </c>
      <c r="X109" s="87">
        <v>-1.47742</v>
      </c>
      <c r="Y109" s="87">
        <v>2.2521499999999999</v>
      </c>
      <c r="Z109" s="58"/>
      <c r="AA109" s="87">
        <v>0</v>
      </c>
      <c r="AB109" s="82">
        <v>2.25</v>
      </c>
      <c r="AC109" s="58"/>
      <c r="AD109" s="87">
        <v>0</v>
      </c>
      <c r="AE109" s="82">
        <v>2.25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2.7755575615628901E-17</v>
      </c>
      <c r="J110" s="83">
        <v>2.7755575615628901E-17</v>
      </c>
      <c r="K110" s="108">
        <v>0</v>
      </c>
      <c r="L110" s="108">
        <v>0</v>
      </c>
      <c r="M110" s="83">
        <v>2.7755575615628901E-17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-5.5511151231257802E-17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-2.7755575615628901E-17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0</v>
      </c>
      <c r="D111" s="9">
        <v>0</v>
      </c>
      <c r="F111" s="128" t="s">
        <v>392</v>
      </c>
      <c r="H111" s="83">
        <v>0.94396000000000002</v>
      </c>
      <c r="I111" s="83">
        <v>2.72695</v>
      </c>
      <c r="J111" s="83">
        <v>2.72695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</v>
      </c>
      <c r="AA111" s="83">
        <v>0</v>
      </c>
      <c r="AB111" s="82">
        <v>0</v>
      </c>
      <c r="AD111" s="83">
        <v>0</v>
      </c>
      <c r="AE111" s="82">
        <v>0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-2.1478600000000001</v>
      </c>
      <c r="P112" s="83">
        <v>-4.7307199999999998</v>
      </c>
      <c r="Q112" s="83">
        <v>-0.11683000000000021</v>
      </c>
      <c r="R112" s="83">
        <v>1.9559199999999999</v>
      </c>
      <c r="S112" s="83">
        <v>4.7307199999999998</v>
      </c>
      <c r="T112" s="83">
        <v>0.11682999999999999</v>
      </c>
      <c r="U112" s="83">
        <v>0.19194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0.47581045454545451</v>
      </c>
      <c r="I114" s="96">
        <v>0.50586886363636363</v>
      </c>
      <c r="J114" s="96">
        <v>0.50586886363636363</v>
      </c>
      <c r="K114" s="134">
        <v>0</v>
      </c>
      <c r="L114" s="134">
        <v>0</v>
      </c>
      <c r="M114" s="96">
        <v>0</v>
      </c>
      <c r="N114" s="96">
        <v>0</v>
      </c>
      <c r="O114" s="96">
        <v>0</v>
      </c>
      <c r="P114" s="96">
        <v>0</v>
      </c>
      <c r="Q114" s="96">
        <v>0</v>
      </c>
      <c r="R114" s="96">
        <v>0</v>
      </c>
      <c r="S114" s="96">
        <v>0</v>
      </c>
      <c r="T114" s="96">
        <v>0.43469999999999998</v>
      </c>
      <c r="U114" s="96">
        <v>1.0261527272727273</v>
      </c>
      <c r="V114" s="96">
        <v>0.17811818181818165</v>
      </c>
      <c r="W114" s="96">
        <v>2.2450990909090915</v>
      </c>
      <c r="X114" s="96">
        <v>1.1669699999999992</v>
      </c>
      <c r="Y114" s="96">
        <v>0.42091999999999996</v>
      </c>
      <c r="AA114" s="96">
        <v>0</v>
      </c>
      <c r="AB114" s="95">
        <v>0.42</v>
      </c>
      <c r="AD114" s="96">
        <v>0</v>
      </c>
      <c r="AE114" s="95">
        <v>0.42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-0.99997408274515565</v>
      </c>
      <c r="D115" s="9">
        <v>-0.99997408274515565</v>
      </c>
      <c r="F115" s="128" t="s">
        <v>75</v>
      </c>
      <c r="H115" s="83">
        <v>-20.935659999999999</v>
      </c>
      <c r="I115" s="83">
        <v>-22.258230000000001</v>
      </c>
      <c r="J115" s="83">
        <v>-22.258230000000001</v>
      </c>
      <c r="K115" s="108">
        <v>0</v>
      </c>
      <c r="L115" s="108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-1.5939000000000001</v>
      </c>
      <c r="U115" s="83">
        <v>-3.7625600000000001</v>
      </c>
      <c r="V115" s="83">
        <v>-0.65309999999999935</v>
      </c>
      <c r="W115" s="83">
        <v>-8.2320300000000017</v>
      </c>
      <c r="X115" s="83">
        <v>-4.278889999999997</v>
      </c>
      <c r="Y115" s="83">
        <v>-18.520479999999999</v>
      </c>
      <c r="AA115" s="83">
        <v>0</v>
      </c>
      <c r="AB115" s="82">
        <v>-18.52</v>
      </c>
      <c r="AD115" s="83">
        <v>0</v>
      </c>
      <c r="AE115" s="82">
        <v>-18.52</v>
      </c>
    </row>
    <row r="116" spans="1:33" ht="18" customHeight="1" x14ac:dyDescent="0.2">
      <c r="A116" s="57"/>
      <c r="B116" s="57"/>
      <c r="C116" s="9">
        <v>6.1945706251351942E-2</v>
      </c>
      <c r="D116" s="9">
        <v>6.1945706251351942E-2</v>
      </c>
      <c r="F116" s="117" t="s">
        <v>280</v>
      </c>
      <c r="H116" s="296">
        <v>-500.38475</v>
      </c>
      <c r="I116" s="296">
        <v>-410.07583</v>
      </c>
      <c r="J116" s="296">
        <v>-410.07583</v>
      </c>
      <c r="K116" s="111">
        <v>-369.84</v>
      </c>
      <c r="L116" s="111">
        <v>-369.84</v>
      </c>
      <c r="M116" s="296">
        <v>-32.96302</v>
      </c>
      <c r="N116" s="296">
        <v>-30.385650000000002</v>
      </c>
      <c r="O116" s="296">
        <v>-22.735760000000006</v>
      </c>
      <c r="P116" s="296">
        <v>-17.022469999999995</v>
      </c>
      <c r="Q116" s="296">
        <v>-30.598899999999997</v>
      </c>
      <c r="R116" s="296">
        <v>-35.209089999999996</v>
      </c>
      <c r="S116" s="296">
        <v>-29.841969999999996</v>
      </c>
      <c r="T116" s="296">
        <v>-17.080880000000011</v>
      </c>
      <c r="U116" s="296">
        <v>-28.887000000000011</v>
      </c>
      <c r="V116" s="296">
        <v>-32.842019999999998</v>
      </c>
      <c r="W116" s="296">
        <v>-35.827609999999979</v>
      </c>
      <c r="X116" s="296">
        <v>-33.533660000000012</v>
      </c>
      <c r="Y116" s="296">
        <v>-346.92803000000004</v>
      </c>
      <c r="AA116" s="296">
        <v>-369.84</v>
      </c>
      <c r="AB116" s="82">
        <v>22.91</v>
      </c>
      <c r="AD116" s="296">
        <v>-369.84</v>
      </c>
      <c r="AE116" s="82">
        <v>22.91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0.38446388933495096</v>
      </c>
      <c r="I117" s="78">
        <v>0.48292337187762391</v>
      </c>
      <c r="J117" s="78">
        <v>0.48292337187762391</v>
      </c>
      <c r="K117" s="131">
        <v>0.3554957466237324</v>
      </c>
      <c r="L117" s="131">
        <v>0.3554957466237324</v>
      </c>
      <c r="M117" s="78">
        <v>0.34577440706590723</v>
      </c>
      <c r="N117" s="78">
        <v>0.28691692476204866</v>
      </c>
      <c r="O117" s="78">
        <v>0.31755185273125985</v>
      </c>
      <c r="P117" s="78">
        <v>0.3377340184913295</v>
      </c>
      <c r="Q117" s="78">
        <v>0.31986138841558381</v>
      </c>
      <c r="R117" s="78">
        <v>0.44019616178033377</v>
      </c>
      <c r="S117" s="78">
        <v>0.39733137166138532</v>
      </c>
      <c r="T117" s="78">
        <v>0.32085205500037595</v>
      </c>
      <c r="U117" s="78">
        <v>0.21164032793370993</v>
      </c>
      <c r="V117" s="78">
        <v>0.29106750684640131</v>
      </c>
      <c r="W117" s="78">
        <v>0.25074788463288122</v>
      </c>
      <c r="X117" s="78">
        <v>0.19066107197480128</v>
      </c>
      <c r="Y117" s="78">
        <v>0.29024056480651084</v>
      </c>
      <c r="AA117" s="78">
        <v>0.3554957466237324</v>
      </c>
      <c r="AB117" s="79"/>
      <c r="AD117" s="78">
        <v>0.3554957466237324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12.333</v>
      </c>
      <c r="I119" s="96">
        <v>10.5</v>
      </c>
      <c r="J119" s="96">
        <v>10.5</v>
      </c>
      <c r="K119" s="134">
        <v>8.1999999999999993</v>
      </c>
      <c r="L119" s="134">
        <v>8.1999999999999993</v>
      </c>
      <c r="M119" s="96">
        <v>9</v>
      </c>
      <c r="N119" s="96">
        <v>7.68</v>
      </c>
      <c r="O119" s="96">
        <v>7.8719999999999999</v>
      </c>
      <c r="P119" s="96">
        <v>7.9920000000000044</v>
      </c>
      <c r="Q119" s="96">
        <v>8.0039999999999978</v>
      </c>
      <c r="R119" s="96">
        <v>8.7839999999999918</v>
      </c>
      <c r="S119" s="96">
        <v>8.0040000000000049</v>
      </c>
      <c r="T119" s="96">
        <v>8.0040000000000049</v>
      </c>
      <c r="U119" s="96">
        <v>6.9959999999999951</v>
      </c>
      <c r="V119" s="96">
        <v>6.9959999999999951</v>
      </c>
      <c r="W119" s="96">
        <v>8.3760000000000048</v>
      </c>
      <c r="X119" s="96">
        <v>8.328000000000003</v>
      </c>
      <c r="Y119" s="96">
        <v>8.0030000000000001</v>
      </c>
      <c r="AA119" s="96">
        <v>8.1999999999999993</v>
      </c>
      <c r="AB119" s="95">
        <v>-0.2</v>
      </c>
      <c r="AD119" s="96">
        <v>8.1999999999999993</v>
      </c>
      <c r="AE119" s="95">
        <v>-0.2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-7090.8132652233844</v>
      </c>
      <c r="I120" s="161">
        <v>-7718.7619047619046</v>
      </c>
      <c r="J120" s="161">
        <v>-7718.7619047619046</v>
      </c>
      <c r="K120" s="162">
        <v>-7888.536585365855</v>
      </c>
      <c r="L120" s="162">
        <v>-7888.536585365855</v>
      </c>
      <c r="M120" s="161">
        <v>-692</v>
      </c>
      <c r="N120" s="161">
        <v>-1517.4479166666667</v>
      </c>
      <c r="O120" s="161">
        <v>-687.62703252032509</v>
      </c>
      <c r="P120" s="161">
        <v>-469.34434434434399</v>
      </c>
      <c r="Q120" s="161">
        <v>-454.7726136931538</v>
      </c>
      <c r="R120" s="161">
        <v>-836.63479052823357</v>
      </c>
      <c r="S120" s="161">
        <v>-604.32283858070934</v>
      </c>
      <c r="T120" s="161">
        <v>1345.9520239880051</v>
      </c>
      <c r="U120" s="161">
        <v>-1573.7564322469991</v>
      </c>
      <c r="V120" s="161">
        <v>-1008.8622069754151</v>
      </c>
      <c r="W120" s="161">
        <v>-945.7975167144217</v>
      </c>
      <c r="X120" s="161">
        <v>-1007.6849183477418</v>
      </c>
      <c r="Y120" s="161">
        <v>-8307.0098712982654</v>
      </c>
      <c r="AA120" s="161">
        <v>-7888.536585365855</v>
      </c>
      <c r="AB120" s="163">
        <v>-418.47</v>
      </c>
      <c r="AD120" s="161">
        <v>-7888.536585365855</v>
      </c>
      <c r="AE120" s="163">
        <v>-418.47</v>
      </c>
    </row>
    <row r="121" spans="1:33" ht="18" customHeight="1" x14ac:dyDescent="0.2">
      <c r="A121" s="52" t="s">
        <v>70</v>
      </c>
      <c r="B121" s="52" t="s">
        <v>23</v>
      </c>
      <c r="C121" s="9">
        <v>-4.8528965726417954E-2</v>
      </c>
      <c r="D121" s="9">
        <v>-4.8528965726417954E-2</v>
      </c>
      <c r="F121" s="128" t="s">
        <v>414</v>
      </c>
      <c r="H121" s="83">
        <v>-23.111000000000001</v>
      </c>
      <c r="I121" s="83">
        <v>-25.728000000000002</v>
      </c>
      <c r="J121" s="83">
        <v>-25.728000000000002</v>
      </c>
      <c r="K121" s="108">
        <v>-19.782</v>
      </c>
      <c r="L121" s="108">
        <v>-19.782</v>
      </c>
      <c r="M121" s="83">
        <v>-1.8069999999999999</v>
      </c>
      <c r="N121" s="83">
        <v>-2.5299999999999998</v>
      </c>
      <c r="O121" s="83">
        <v>-1.7629999999999999</v>
      </c>
      <c r="P121" s="83">
        <v>-2.2089999999999996</v>
      </c>
      <c r="Q121" s="83">
        <v>-0.99100000000000144</v>
      </c>
      <c r="R121" s="83">
        <v>-2.4639999999999986</v>
      </c>
      <c r="S121" s="83">
        <v>-2.0150000000000006</v>
      </c>
      <c r="T121" s="83">
        <v>11.744</v>
      </c>
      <c r="U121" s="83">
        <v>-8.234</v>
      </c>
      <c r="V121" s="83">
        <v>-3.4849999999999994</v>
      </c>
      <c r="W121" s="83">
        <v>-2.3630000000000013</v>
      </c>
      <c r="X121" s="83">
        <v>-4.6289999999999978</v>
      </c>
      <c r="Y121" s="83">
        <v>-20.745999999999999</v>
      </c>
      <c r="AA121" s="83">
        <v>-19.782</v>
      </c>
      <c r="AB121" s="82">
        <v>-0.96</v>
      </c>
      <c r="AD121" s="83">
        <v>-19.782</v>
      </c>
      <c r="AE121" s="82">
        <v>-0.96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-3.3000000000000002E-2</v>
      </c>
      <c r="J122" s="83">
        <v>-3.3000000000000002E-2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3.9846517119244397E-2</v>
      </c>
      <c r="D123" s="9">
        <v>3.9846517119244397E-2</v>
      </c>
      <c r="F123" s="128" t="s">
        <v>209</v>
      </c>
      <c r="H123" s="83">
        <v>-27.225999999999999</v>
      </c>
      <c r="I123" s="83">
        <v>-24.716999999999999</v>
      </c>
      <c r="J123" s="83">
        <v>-24.716999999999999</v>
      </c>
      <c r="K123" s="108">
        <v>-20.327999999999999</v>
      </c>
      <c r="L123" s="108">
        <v>-20.327999999999999</v>
      </c>
      <c r="M123" s="83">
        <v>-1.994</v>
      </c>
      <c r="N123" s="83">
        <v>-2.0430000000000001</v>
      </c>
      <c r="O123" s="83">
        <v>-2.1779999999999999</v>
      </c>
      <c r="P123" s="83">
        <v>0.28800000000000026</v>
      </c>
      <c r="Q123" s="83">
        <v>-1.4160000000000004</v>
      </c>
      <c r="R123" s="83">
        <v>-2.3379999999999992</v>
      </c>
      <c r="S123" s="83">
        <v>-0.76800000000000068</v>
      </c>
      <c r="T123" s="83">
        <v>-1.7370000000000001</v>
      </c>
      <c r="U123" s="83">
        <v>-1.3160000000000007</v>
      </c>
      <c r="V123" s="83">
        <v>-1.9779999999999998</v>
      </c>
      <c r="W123" s="83">
        <v>-1.8419999999999987</v>
      </c>
      <c r="X123" s="83">
        <v>-2.1939999999999991</v>
      </c>
      <c r="Y123" s="83">
        <v>-19.515999999999998</v>
      </c>
      <c r="AA123" s="83">
        <v>-20.327999999999999</v>
      </c>
      <c r="AB123" s="82">
        <v>0.81</v>
      </c>
      <c r="AD123" s="83">
        <v>-20.327999999999999</v>
      </c>
      <c r="AE123" s="82">
        <v>0.81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-0.66304347826086951</v>
      </c>
      <c r="D124" s="9">
        <v>-0.66304347826086951</v>
      </c>
      <c r="F124" s="60" t="s">
        <v>158</v>
      </c>
      <c r="G124" s="56"/>
      <c r="H124" s="88">
        <v>-0.16900000000000001</v>
      </c>
      <c r="I124" s="88">
        <v>-2.8000000000000001E-2</v>
      </c>
      <c r="J124" s="88">
        <v>-2.8000000000000001E-2</v>
      </c>
      <c r="K124" s="108">
        <v>-0.92</v>
      </c>
      <c r="L124" s="108">
        <v>-0.92</v>
      </c>
      <c r="M124" s="88">
        <v>0</v>
      </c>
      <c r="N124" s="88">
        <v>-0.46800000000000003</v>
      </c>
      <c r="O124" s="88">
        <v>-0.432</v>
      </c>
      <c r="P124" s="88">
        <v>-0.41400000000000003</v>
      </c>
      <c r="Q124" s="88">
        <v>-0.24899999999999989</v>
      </c>
      <c r="R124" s="88">
        <v>-0.25</v>
      </c>
      <c r="S124" s="88">
        <v>-0.24899999999999989</v>
      </c>
      <c r="T124" s="88">
        <v>1.8299999999999998</v>
      </c>
      <c r="U124" s="88">
        <v>-0.79099999999999993</v>
      </c>
      <c r="V124" s="88">
        <v>-0.50800000000000001</v>
      </c>
      <c r="W124" s="88">
        <v>0</v>
      </c>
      <c r="X124" s="88">
        <v>-1.0000000000001119E-3</v>
      </c>
      <c r="Y124" s="88">
        <v>-1.532</v>
      </c>
      <c r="Z124" s="56"/>
      <c r="AA124" s="88">
        <v>-0.92</v>
      </c>
      <c r="AB124" s="82">
        <v>-0.61</v>
      </c>
      <c r="AC124" s="56"/>
      <c r="AD124" s="88">
        <v>-0.92</v>
      </c>
      <c r="AE124" s="82">
        <v>-0.61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0.26580459770114939</v>
      </c>
      <c r="D125" s="9">
        <v>0.26580459770114939</v>
      </c>
      <c r="F125" s="60" t="s">
        <v>176</v>
      </c>
      <c r="G125" s="56"/>
      <c r="H125" s="88">
        <v>-8.0879999999999992</v>
      </c>
      <c r="I125" s="88">
        <v>-6.601</v>
      </c>
      <c r="J125" s="88">
        <v>-6.601</v>
      </c>
      <c r="K125" s="108">
        <v>-5.5679999999999996</v>
      </c>
      <c r="L125" s="108">
        <v>-5.5679999999999996</v>
      </c>
      <c r="M125" s="88">
        <v>-0.46300000000000002</v>
      </c>
      <c r="N125" s="88">
        <v>-0.24799999999999994</v>
      </c>
      <c r="O125" s="88">
        <v>-0.21700000000000008</v>
      </c>
      <c r="P125" s="88">
        <v>-0.34099999999999986</v>
      </c>
      <c r="Q125" s="88">
        <v>-5.7000000000000162E-2</v>
      </c>
      <c r="R125" s="88">
        <v>-0.28400000000000003</v>
      </c>
      <c r="S125" s="88">
        <v>-0.28599999999999981</v>
      </c>
      <c r="T125" s="88">
        <v>-0.28400000000000025</v>
      </c>
      <c r="U125" s="88">
        <v>-0.65399999999999991</v>
      </c>
      <c r="V125" s="88">
        <v>-0.24399999999999977</v>
      </c>
      <c r="W125" s="88">
        <v>-0.53900000000000015</v>
      </c>
      <c r="X125" s="88">
        <v>-0.47299999999999986</v>
      </c>
      <c r="Y125" s="88">
        <v>-4.09</v>
      </c>
      <c r="Z125" s="56"/>
      <c r="AA125" s="88">
        <v>-5.5680000000000005</v>
      </c>
      <c r="AB125" s="82">
        <v>1.48</v>
      </c>
      <c r="AC125" s="56"/>
      <c r="AD125" s="88">
        <v>-5.5680000000000005</v>
      </c>
      <c r="AE125" s="82">
        <v>1.48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-0.43886198547215499</v>
      </c>
      <c r="D126" s="9">
        <v>-0.43886198547215499</v>
      </c>
      <c r="F126" s="60" t="s">
        <v>178</v>
      </c>
      <c r="G126" s="56"/>
      <c r="H126" s="88">
        <v>-4.3979999999999997</v>
      </c>
      <c r="I126" s="88">
        <v>-6.032</v>
      </c>
      <c r="J126" s="88">
        <v>-6.032</v>
      </c>
      <c r="K126" s="108">
        <v>-3.3039999999999998</v>
      </c>
      <c r="L126" s="108">
        <v>-3.3039999999999998</v>
      </c>
      <c r="M126" s="88">
        <v>-1.028</v>
      </c>
      <c r="N126" s="88">
        <v>-1.8000000000000016E-2</v>
      </c>
      <c r="O126" s="88">
        <v>0</v>
      </c>
      <c r="P126" s="88">
        <v>-0.11399999999999988</v>
      </c>
      <c r="Q126" s="88">
        <v>0</v>
      </c>
      <c r="R126" s="88">
        <v>-2.4000000000000021E-2</v>
      </c>
      <c r="S126" s="88">
        <v>-0.96900000000000008</v>
      </c>
      <c r="T126" s="88">
        <v>-0.36299999999999999</v>
      </c>
      <c r="U126" s="88">
        <v>-2.4000000000000021E-2</v>
      </c>
      <c r="V126" s="88">
        <v>0</v>
      </c>
      <c r="W126" s="88">
        <v>-2.21</v>
      </c>
      <c r="X126" s="88">
        <v>-1.000000000000334E-3</v>
      </c>
      <c r="Y126" s="88">
        <v>-4.7510000000000003</v>
      </c>
      <c r="Z126" s="56"/>
      <c r="AA126" s="88">
        <v>-3.3039999999999998</v>
      </c>
      <c r="AB126" s="82">
        <v>-1.45</v>
      </c>
      <c r="AC126" s="56"/>
      <c r="AD126" s="88">
        <v>-3.3039999999999998</v>
      </c>
      <c r="AE126" s="82">
        <v>-1.45</v>
      </c>
    </row>
    <row r="127" spans="1:33" ht="18" customHeight="1" collapsed="1" x14ac:dyDescent="0.2">
      <c r="A127" s="57"/>
      <c r="B127" s="57"/>
      <c r="C127" s="9">
        <v>-5.9232026143790847E-2</v>
      </c>
      <c r="D127" s="9">
        <v>-5.9232026143790847E-2</v>
      </c>
      <c r="F127" s="128" t="s">
        <v>158</v>
      </c>
      <c r="H127" s="83">
        <v>-12.654999999999999</v>
      </c>
      <c r="I127" s="83">
        <v>-12.661</v>
      </c>
      <c r="J127" s="83">
        <v>-12.661</v>
      </c>
      <c r="K127" s="108">
        <v>-9.7919999999999998</v>
      </c>
      <c r="L127" s="108">
        <v>-9.7919999999999998</v>
      </c>
      <c r="M127" s="83">
        <v>-1.4910000000000001</v>
      </c>
      <c r="N127" s="83">
        <v>-0.73399999999999999</v>
      </c>
      <c r="O127" s="83">
        <v>-0.64900000000000002</v>
      </c>
      <c r="P127" s="83">
        <v>-0.86899999999999977</v>
      </c>
      <c r="Q127" s="83">
        <v>-0.30600000000000005</v>
      </c>
      <c r="R127" s="83">
        <v>-0.55800000000000005</v>
      </c>
      <c r="S127" s="83">
        <v>-1.5039999999999998</v>
      </c>
      <c r="T127" s="83">
        <v>1.1829999999999996</v>
      </c>
      <c r="U127" s="83">
        <v>-1.4689999999999999</v>
      </c>
      <c r="V127" s="83">
        <v>-0.75199999999999978</v>
      </c>
      <c r="W127" s="83">
        <v>-2.7490000000000001</v>
      </c>
      <c r="X127" s="83">
        <v>-0.47500000000000031</v>
      </c>
      <c r="Y127" s="83">
        <v>-10.373000000000001</v>
      </c>
      <c r="AA127" s="83">
        <v>-9.7919999999999998</v>
      </c>
      <c r="AB127" s="82">
        <v>-0.57999999999999996</v>
      </c>
      <c r="AD127" s="83">
        <v>-9.7919999999999998</v>
      </c>
      <c r="AE127" s="82">
        <v>-0.57999999999999996</v>
      </c>
    </row>
    <row r="128" spans="1:33" ht="18" customHeight="1" collapsed="1" x14ac:dyDescent="0.2">
      <c r="A128" s="52" t="s">
        <v>153</v>
      </c>
      <c r="B128" s="52" t="s">
        <v>23</v>
      </c>
      <c r="C128" s="9">
        <v>1.2276214833759589</v>
      </c>
      <c r="D128" s="9">
        <v>1.2276214833759589</v>
      </c>
      <c r="F128" s="128" t="s">
        <v>154</v>
      </c>
      <c r="H128" s="83">
        <v>-5.5529999999999999</v>
      </c>
      <c r="I128" s="83">
        <v>-1.036</v>
      </c>
      <c r="J128" s="83">
        <v>-1.036</v>
      </c>
      <c r="K128" s="108">
        <v>-3.1280000000000001</v>
      </c>
      <c r="L128" s="108">
        <v>-3.1280000000000001</v>
      </c>
      <c r="M128" s="83">
        <v>-8.8999999999999996E-2</v>
      </c>
      <c r="N128" s="83">
        <v>-8.8999999999999996E-2</v>
      </c>
      <c r="O128" s="83">
        <v>-8.7000000000000022E-2</v>
      </c>
      <c r="P128" s="83">
        <v>-8.8999999999999968E-2</v>
      </c>
      <c r="Q128" s="83">
        <v>-8.9000000000000024E-2</v>
      </c>
      <c r="R128" s="83">
        <v>-8.9000000000000024E-2</v>
      </c>
      <c r="S128" s="83">
        <v>-8.7999999999999967E-2</v>
      </c>
      <c r="T128" s="83">
        <v>-8.7999999999999967E-2</v>
      </c>
      <c r="U128" s="83">
        <v>-8.8000000000000078E-2</v>
      </c>
      <c r="V128" s="83">
        <v>-8.8999999999999968E-2</v>
      </c>
      <c r="W128" s="83">
        <v>-8.7999999999999967E-2</v>
      </c>
      <c r="X128" s="83">
        <v>1.6869999999999998</v>
      </c>
      <c r="Y128" s="83">
        <v>0.71399999999999997</v>
      </c>
      <c r="AA128" s="83">
        <v>-3.1280000000000001</v>
      </c>
      <c r="AB128" s="82">
        <v>3.84</v>
      </c>
      <c r="AD128" s="83">
        <v>-3.1280000000000001</v>
      </c>
      <c r="AE128" s="82">
        <v>3.84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0.77818627450980393</v>
      </c>
      <c r="D129" s="9">
        <v>0.77818627450980393</v>
      </c>
      <c r="F129" s="60" t="s">
        <v>162</v>
      </c>
      <c r="G129" s="56"/>
      <c r="H129" s="88">
        <v>-6.2679999999999998</v>
      </c>
      <c r="I129" s="88">
        <v>-7.766</v>
      </c>
      <c r="J129" s="88">
        <v>-7.766</v>
      </c>
      <c r="K129" s="108">
        <v>-3.2639999999999998</v>
      </c>
      <c r="L129" s="108">
        <v>-3.2639999999999998</v>
      </c>
      <c r="M129" s="88">
        <v>0</v>
      </c>
      <c r="N129" s="88">
        <v>-5.1999999999999998E-2</v>
      </c>
      <c r="O129" s="88">
        <v>-5.2999999999999999E-2</v>
      </c>
      <c r="P129" s="88">
        <v>0</v>
      </c>
      <c r="Q129" s="88">
        <v>0</v>
      </c>
      <c r="R129" s="88">
        <v>-0.56400000000000006</v>
      </c>
      <c r="S129" s="88">
        <v>0</v>
      </c>
      <c r="T129" s="88">
        <v>0</v>
      </c>
      <c r="U129" s="88">
        <v>-5.2999999999999936E-2</v>
      </c>
      <c r="V129" s="88">
        <v>0</v>
      </c>
      <c r="W129" s="88">
        <v>0</v>
      </c>
      <c r="X129" s="88">
        <v>0</v>
      </c>
      <c r="Y129" s="88">
        <v>-0.72199999999999998</v>
      </c>
      <c r="Z129" s="56"/>
      <c r="AA129" s="88">
        <v>-3.2639999999999998</v>
      </c>
      <c r="AB129" s="82">
        <v>2.54</v>
      </c>
      <c r="AC129" s="56"/>
      <c r="AD129" s="88">
        <v>-3.2639999999999998</v>
      </c>
      <c r="AE129" s="82">
        <v>2.54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-1.3548136645962734</v>
      </c>
      <c r="D130" s="9">
        <v>-1.3548136645962734</v>
      </c>
      <c r="F130" s="60" t="s">
        <v>164</v>
      </c>
      <c r="G130" s="56"/>
      <c r="H130" s="88">
        <v>4.2999999999999997E-2</v>
      </c>
      <c r="I130" s="88">
        <v>0</v>
      </c>
      <c r="J130" s="88">
        <v>0</v>
      </c>
      <c r="K130" s="108">
        <v>-2.5760000000000001</v>
      </c>
      <c r="L130" s="108">
        <v>-2.5760000000000001</v>
      </c>
      <c r="M130" s="88">
        <v>0</v>
      </c>
      <c r="N130" s="88">
        <v>-5</v>
      </c>
      <c r="O130" s="88">
        <v>0</v>
      </c>
      <c r="P130" s="88">
        <v>-0.77099999999999991</v>
      </c>
      <c r="Q130" s="88">
        <v>0</v>
      </c>
      <c r="R130" s="88">
        <v>-0.38499999999999979</v>
      </c>
      <c r="S130" s="88">
        <v>0</v>
      </c>
      <c r="T130" s="88">
        <v>0.38499999999999979</v>
      </c>
      <c r="U130" s="88">
        <v>1.0529999999999999</v>
      </c>
      <c r="V130" s="88">
        <v>0.15000000000000036</v>
      </c>
      <c r="W130" s="88">
        <v>0</v>
      </c>
      <c r="X130" s="88">
        <v>-1.5</v>
      </c>
      <c r="Y130" s="88">
        <v>-6.0679999999999996</v>
      </c>
      <c r="Z130" s="56"/>
      <c r="AA130" s="88">
        <v>-2.5760000000000001</v>
      </c>
      <c r="AB130" s="82">
        <v>-3.49</v>
      </c>
      <c r="AC130" s="56"/>
      <c r="AD130" s="88">
        <v>-2.5760000000000001</v>
      </c>
      <c r="AE130" s="82">
        <v>-3.49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2.9359999999999999</v>
      </c>
      <c r="J131" s="88">
        <v>2.9359999999999999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-0.16267123287671231</v>
      </c>
      <c r="D132" s="9">
        <v>-0.16267123287671231</v>
      </c>
      <c r="F132" s="128" t="s">
        <v>391</v>
      </c>
      <c r="H132" s="83">
        <v>-6.2249999999999996</v>
      </c>
      <c r="I132" s="83">
        <v>-4.83</v>
      </c>
      <c r="J132" s="83">
        <v>-4.83</v>
      </c>
      <c r="K132" s="108">
        <v>-5.84</v>
      </c>
      <c r="L132" s="108">
        <v>-5.84</v>
      </c>
      <c r="M132" s="83">
        <v>0</v>
      </c>
      <c r="N132" s="83">
        <v>-5.0519999999999996</v>
      </c>
      <c r="O132" s="83">
        <v>-5.2999999999999999E-2</v>
      </c>
      <c r="P132" s="83">
        <v>-0.77099999999999991</v>
      </c>
      <c r="Q132" s="83">
        <v>0</v>
      </c>
      <c r="R132" s="83">
        <v>-0.94899999999999984</v>
      </c>
      <c r="S132" s="83">
        <v>0</v>
      </c>
      <c r="T132" s="83">
        <v>0.38499999999999979</v>
      </c>
      <c r="U132" s="83">
        <v>1</v>
      </c>
      <c r="V132" s="83">
        <v>0.15000000000000036</v>
      </c>
      <c r="W132" s="83">
        <v>0</v>
      </c>
      <c r="X132" s="83">
        <v>-1.5</v>
      </c>
      <c r="Y132" s="83">
        <v>-6.7899999999999991</v>
      </c>
      <c r="AA132" s="83">
        <v>-5.84</v>
      </c>
      <c r="AB132" s="82">
        <v>-0.95</v>
      </c>
      <c r="AD132" s="83">
        <v>-5.84</v>
      </c>
      <c r="AE132" s="82">
        <v>-0.95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-0.58287482806052271</v>
      </c>
      <c r="D133" s="9">
        <v>-0.58287482806052271</v>
      </c>
      <c r="F133" s="60" t="s">
        <v>166</v>
      </c>
      <c r="G133" s="56"/>
      <c r="H133" s="88">
        <v>-11.808999999999999</v>
      </c>
      <c r="I133" s="88">
        <v>-11.353999999999999</v>
      </c>
      <c r="J133" s="88">
        <v>-11.353999999999999</v>
      </c>
      <c r="K133" s="108">
        <v>-5.8159999999999998</v>
      </c>
      <c r="L133" s="108">
        <v>-5.8159999999999998</v>
      </c>
      <c r="M133" s="88">
        <v>-0.83499999999999996</v>
      </c>
      <c r="N133" s="88">
        <v>-1.0429999999999999</v>
      </c>
      <c r="O133" s="88">
        <v>-0.68300000000000005</v>
      </c>
      <c r="P133" s="88">
        <v>-0.10099999999999998</v>
      </c>
      <c r="Q133" s="88">
        <v>-0.67900000000000027</v>
      </c>
      <c r="R133" s="88">
        <v>-0.95099999999999962</v>
      </c>
      <c r="S133" s="88">
        <v>-0.46199999999999974</v>
      </c>
      <c r="T133" s="88">
        <v>-0.59700000000000042</v>
      </c>
      <c r="U133" s="88">
        <v>-0.90299999999999958</v>
      </c>
      <c r="V133" s="88">
        <v>-0.9040000000000008</v>
      </c>
      <c r="W133" s="88">
        <v>-0.76699999999999946</v>
      </c>
      <c r="X133" s="88">
        <v>-1.2809999999999997</v>
      </c>
      <c r="Y133" s="88">
        <v>-9.2059999999999995</v>
      </c>
      <c r="Z133" s="56"/>
      <c r="AA133" s="88">
        <v>-5.8159999999999998</v>
      </c>
      <c r="AB133" s="82">
        <v>-3.39</v>
      </c>
      <c r="AC133" s="56"/>
      <c r="AD133" s="88">
        <v>-5.8159999999999998</v>
      </c>
      <c r="AE133" s="82">
        <v>-3.39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0</v>
      </c>
      <c r="Y134" s="88">
        <v>0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-0.83333333333333337</v>
      </c>
      <c r="D137" s="9">
        <v>-0.83333333333333337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-1.2E-2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-1.2E-2</v>
      </c>
      <c r="Z137" s="56"/>
      <c r="AA137" s="88">
        <v>0</v>
      </c>
      <c r="AB137" s="82">
        <v>-0.01</v>
      </c>
      <c r="AC137" s="56"/>
      <c r="AD137" s="88">
        <v>0</v>
      </c>
      <c r="AE137" s="82">
        <v>-0.01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-1.0004856726566296</v>
      </c>
      <c r="D138" s="9">
        <v>-1.0004856726566296</v>
      </c>
      <c r="F138" s="60" t="s">
        <v>172</v>
      </c>
      <c r="G138" s="56"/>
      <c r="H138" s="88">
        <v>-14.298999999999999</v>
      </c>
      <c r="I138" s="88">
        <v>-3.2839999999999998</v>
      </c>
      <c r="J138" s="88">
        <v>-3.2839999999999998</v>
      </c>
      <c r="K138" s="108">
        <v>0</v>
      </c>
      <c r="L138" s="108">
        <v>0</v>
      </c>
      <c r="M138" s="88">
        <v>-1.331</v>
      </c>
      <c r="N138" s="88">
        <v>-0.56899999999999995</v>
      </c>
      <c r="O138" s="88">
        <v>0</v>
      </c>
      <c r="P138" s="88">
        <v>-4.6120000000000001</v>
      </c>
      <c r="Q138" s="88">
        <v>-3.4999999999999254E-2</v>
      </c>
      <c r="R138" s="88">
        <v>-1.1470000000000002</v>
      </c>
      <c r="S138" s="88">
        <v>-9.7000000000000419E-2</v>
      </c>
      <c r="T138" s="88">
        <v>-1.0609999999999999</v>
      </c>
      <c r="U138" s="88">
        <v>-0.37999999999999901</v>
      </c>
      <c r="V138" s="88">
        <v>-0.43700000000000117</v>
      </c>
      <c r="W138" s="88">
        <v>-0.62599999999999945</v>
      </c>
      <c r="X138" s="88">
        <v>0</v>
      </c>
      <c r="Y138" s="88">
        <v>-10.295</v>
      </c>
      <c r="Z138" s="56"/>
      <c r="AA138" s="88">
        <v>0</v>
      </c>
      <c r="AB138" s="82">
        <v>-10.3</v>
      </c>
      <c r="AC138" s="56"/>
      <c r="AD138" s="88">
        <v>0</v>
      </c>
      <c r="AE138" s="82">
        <v>-10.3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1.0004856726566296</v>
      </c>
      <c r="D139" s="9">
        <v>1.0004856726566296</v>
      </c>
      <c r="F139" s="60" t="s">
        <v>174</v>
      </c>
      <c r="G139" s="56"/>
      <c r="H139" s="88">
        <v>14.298999999999999</v>
      </c>
      <c r="I139" s="88">
        <v>3.2839999999999998</v>
      </c>
      <c r="J139" s="88">
        <v>3.2839999999999998</v>
      </c>
      <c r="K139" s="108">
        <v>0</v>
      </c>
      <c r="L139" s="108">
        <v>0</v>
      </c>
      <c r="M139" s="88">
        <v>1.331</v>
      </c>
      <c r="N139" s="88">
        <v>0.56899999999999995</v>
      </c>
      <c r="O139" s="88">
        <v>0</v>
      </c>
      <c r="P139" s="88">
        <v>4.6120000000000001</v>
      </c>
      <c r="Q139" s="88">
        <v>3.4999999999999254E-2</v>
      </c>
      <c r="R139" s="88">
        <v>1.1470000000000002</v>
      </c>
      <c r="S139" s="88">
        <v>9.7000000000000419E-2</v>
      </c>
      <c r="T139" s="88">
        <v>1.0609999999999999</v>
      </c>
      <c r="U139" s="88">
        <v>0.37999999999999901</v>
      </c>
      <c r="V139" s="88">
        <v>0.43700000000000117</v>
      </c>
      <c r="W139" s="88">
        <v>0.62599999999999945</v>
      </c>
      <c r="X139" s="88">
        <v>0</v>
      </c>
      <c r="Y139" s="88">
        <v>10.295</v>
      </c>
      <c r="Z139" s="56"/>
      <c r="AA139" s="88">
        <v>0</v>
      </c>
      <c r="AB139" s="82">
        <v>10.3</v>
      </c>
      <c r="AC139" s="56"/>
      <c r="AD139" s="88">
        <v>0</v>
      </c>
      <c r="AE139" s="82">
        <v>10.3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-0.872</v>
      </c>
      <c r="I140" s="83">
        <v>-0.68799999999999994</v>
      </c>
      <c r="J140" s="83">
        <v>-0.68799999999999994</v>
      </c>
      <c r="K140" s="108">
        <v>0</v>
      </c>
      <c r="L140" s="108">
        <v>0</v>
      </c>
      <c r="M140" s="83">
        <v>0</v>
      </c>
      <c r="N140" s="83">
        <v>-0.16300000000000001</v>
      </c>
      <c r="O140" s="83">
        <v>0</v>
      </c>
      <c r="P140" s="83">
        <v>0</v>
      </c>
      <c r="Q140" s="83">
        <v>-0.159</v>
      </c>
      <c r="R140" s="83">
        <v>0</v>
      </c>
      <c r="S140" s="83">
        <v>0</v>
      </c>
      <c r="T140" s="83">
        <v>-0.11699999999999999</v>
      </c>
      <c r="U140" s="83">
        <v>0</v>
      </c>
      <c r="V140" s="83">
        <v>0</v>
      </c>
      <c r="W140" s="83">
        <v>-0.11300000000000004</v>
      </c>
      <c r="X140" s="83">
        <v>0</v>
      </c>
      <c r="Y140" s="83">
        <v>-0.55200000000000005</v>
      </c>
      <c r="AA140" s="83">
        <v>0</v>
      </c>
      <c r="AB140" s="82">
        <v>-0.55000000000000004</v>
      </c>
      <c r="AD140" s="83">
        <v>0</v>
      </c>
      <c r="AE140" s="82">
        <v>-0.55000000000000004</v>
      </c>
    </row>
    <row r="141" spans="1:33" ht="18" customHeight="1" x14ac:dyDescent="0.2">
      <c r="A141" s="57"/>
      <c r="B141" s="57"/>
      <c r="C141" s="9">
        <v>-0.58459422283356255</v>
      </c>
      <c r="D141" s="9">
        <v>-0.58459422283356255</v>
      </c>
      <c r="F141" s="128" t="s">
        <v>196</v>
      </c>
      <c r="H141" s="83">
        <v>-11.808999999999997</v>
      </c>
      <c r="I141" s="83">
        <v>-11.353999999999999</v>
      </c>
      <c r="J141" s="83">
        <v>-11.353999999999999</v>
      </c>
      <c r="K141" s="108">
        <v>-5.8159999999999998</v>
      </c>
      <c r="L141" s="108">
        <v>-5.8159999999999998</v>
      </c>
      <c r="M141" s="83">
        <v>-0.84699999999999998</v>
      </c>
      <c r="N141" s="83">
        <v>-1.0429999999999999</v>
      </c>
      <c r="O141" s="83">
        <v>-0.68300000000000005</v>
      </c>
      <c r="P141" s="83">
        <v>-0.10099999999999998</v>
      </c>
      <c r="Q141" s="83">
        <v>-0.67900000000000027</v>
      </c>
      <c r="R141" s="83">
        <v>-0.95099999999999962</v>
      </c>
      <c r="S141" s="83">
        <v>-0.46199999999999974</v>
      </c>
      <c r="T141" s="83">
        <v>-0.59700000000000042</v>
      </c>
      <c r="U141" s="83">
        <v>-0.90299999999999958</v>
      </c>
      <c r="V141" s="83">
        <v>-0.9040000000000008</v>
      </c>
      <c r="W141" s="83">
        <v>-0.76699999999999946</v>
      </c>
      <c r="X141" s="83">
        <v>-1.2809999999999997</v>
      </c>
      <c r="Y141" s="83">
        <v>-9.2179999999999982</v>
      </c>
      <c r="AA141" s="83">
        <v>-5.8159999999999998</v>
      </c>
      <c r="AB141" s="82">
        <v>-3.4</v>
      </c>
      <c r="AD141" s="83">
        <v>-5.8159999999999998</v>
      </c>
      <c r="AE141" s="82">
        <v>-3.4</v>
      </c>
    </row>
    <row r="142" spans="1:33" ht="18" customHeight="1" x14ac:dyDescent="0.2">
      <c r="A142" s="57"/>
      <c r="B142" s="57"/>
      <c r="C142" s="9">
        <v>-2.7826732214080323E-2</v>
      </c>
      <c r="D142" s="9">
        <v>-2.7826732214080323E-2</v>
      </c>
      <c r="F142" s="117" t="s">
        <v>72</v>
      </c>
      <c r="H142" s="296">
        <v>-87.450999999999993</v>
      </c>
      <c r="I142" s="296">
        <v>-81.046999999999997</v>
      </c>
      <c r="J142" s="296">
        <v>-81.046999999999997</v>
      </c>
      <c r="K142" s="111">
        <v>-64.686000000000007</v>
      </c>
      <c r="L142" s="111">
        <v>-64.686000000000007</v>
      </c>
      <c r="M142" s="296">
        <v>-6.2279999999999998</v>
      </c>
      <c r="N142" s="296">
        <v>-11.654</v>
      </c>
      <c r="O142" s="296">
        <v>-5.4129999999999994</v>
      </c>
      <c r="P142" s="296">
        <v>-3.750999999999999</v>
      </c>
      <c r="Q142" s="296">
        <v>-3.6400000000000019</v>
      </c>
      <c r="R142" s="296">
        <v>-7.3489999999999975</v>
      </c>
      <c r="S142" s="296">
        <v>-4.8370000000000006</v>
      </c>
      <c r="T142" s="296">
        <v>10.773</v>
      </c>
      <c r="U142" s="296">
        <v>-11.009999999999998</v>
      </c>
      <c r="V142" s="296">
        <v>-7.0579999999999989</v>
      </c>
      <c r="W142" s="296">
        <v>-7.9220000000000006</v>
      </c>
      <c r="X142" s="296">
        <v>-8.3919999999999959</v>
      </c>
      <c r="Y142" s="296">
        <v>-66.481000000000009</v>
      </c>
      <c r="AA142" s="296">
        <v>-64.686000000000007</v>
      </c>
      <c r="AB142" s="82">
        <v>-1.8</v>
      </c>
      <c r="AD142" s="296">
        <v>-64.686000000000007</v>
      </c>
      <c r="AE142" s="82">
        <v>-1.8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6.7191799083067175E-2</v>
      </c>
      <c r="I143" s="78">
        <v>9.5444519421117271E-2</v>
      </c>
      <c r="J143" s="78">
        <v>9.5444519421117271E-2</v>
      </c>
      <c r="K143" s="131">
        <v>6.217715192002693E-2</v>
      </c>
      <c r="L143" s="131">
        <v>6.217715192002693E-2</v>
      </c>
      <c r="M143" s="78">
        <v>6.5330270321301578E-2</v>
      </c>
      <c r="N143" s="78">
        <v>0.11004305786372565</v>
      </c>
      <c r="O143" s="78">
        <v>7.5603726413117883E-2</v>
      </c>
      <c r="P143" s="78">
        <v>7.4421649934526365E-2</v>
      </c>
      <c r="Q143" s="78">
        <v>3.8050238859329122E-2</v>
      </c>
      <c r="R143" s="78">
        <v>9.1879727448896636E-2</v>
      </c>
      <c r="S143" s="78">
        <v>6.4402311399888182E-2</v>
      </c>
      <c r="T143" s="78">
        <v>-0.20236306258922537</v>
      </c>
      <c r="U143" s="78">
        <v>8.0664659208299405E-2</v>
      </c>
      <c r="V143" s="78">
        <v>6.2552622016608606E-2</v>
      </c>
      <c r="W143" s="78">
        <v>5.5443964642399715E-2</v>
      </c>
      <c r="X143" s="78">
        <v>4.7714079405961979E-2</v>
      </c>
      <c r="Y143" s="78">
        <v>5.5618114768361746E-2</v>
      </c>
      <c r="AA143" s="78">
        <v>6.217715192002693E-2</v>
      </c>
      <c r="AB143" s="79"/>
      <c r="AD143" s="78">
        <v>6.217715192002693E-2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1.7506999999999999</v>
      </c>
      <c r="I145" s="96">
        <v>7.1779999999999997E-2</v>
      </c>
      <c r="J145" s="96">
        <v>7.1779999999999997E-2</v>
      </c>
      <c r="K145" s="134">
        <v>3.2000000000000001E-2</v>
      </c>
      <c r="L145" s="134">
        <v>3.2000000000000001E-2</v>
      </c>
      <c r="M145" s="96">
        <v>0</v>
      </c>
      <c r="N145" s="96">
        <v>0.29352</v>
      </c>
      <c r="O145" s="96">
        <v>0.73224</v>
      </c>
      <c r="P145" s="96">
        <v>2.3447910280083307E-15</v>
      </c>
      <c r="Q145" s="96">
        <v>0.59975999999999752</v>
      </c>
      <c r="R145" s="96">
        <v>0</v>
      </c>
      <c r="S145" s="96">
        <v>0</v>
      </c>
      <c r="T145" s="96">
        <v>-4.1162399999999995</v>
      </c>
      <c r="U145" s="96">
        <v>5.2763999999999998</v>
      </c>
      <c r="V145" s="96">
        <v>0.98856000000000044</v>
      </c>
      <c r="W145" s="96">
        <v>0.11615999999999999</v>
      </c>
      <c r="X145" s="96">
        <v>7.260959999999999</v>
      </c>
      <c r="Y145" s="96">
        <v>0.92927999999999999</v>
      </c>
      <c r="AA145" s="96">
        <v>3.2000000000000001E-2</v>
      </c>
      <c r="AB145" s="95">
        <v>0.9</v>
      </c>
      <c r="AD145" s="96">
        <v>3.2000000000000001E-2</v>
      </c>
      <c r="AE145" s="95">
        <v>0.9</v>
      </c>
    </row>
    <row r="146" spans="1:33" ht="18" customHeight="1" collapsed="1" x14ac:dyDescent="0.2">
      <c r="A146" s="52" t="s">
        <v>86</v>
      </c>
      <c r="B146" s="52" t="s">
        <v>23</v>
      </c>
      <c r="C146" s="9">
        <v>-28.037499999999994</v>
      </c>
      <c r="D146" s="9">
        <v>-28.037499999999994</v>
      </c>
      <c r="F146" s="128" t="s">
        <v>90</v>
      </c>
      <c r="H146" s="83">
        <v>-87.534999999999997</v>
      </c>
      <c r="I146" s="83">
        <v>-3.589</v>
      </c>
      <c r="J146" s="83">
        <v>-3.589</v>
      </c>
      <c r="K146" s="108">
        <v>-1.6</v>
      </c>
      <c r="L146" s="108">
        <v>-1.6</v>
      </c>
      <c r="M146" s="83">
        <v>0</v>
      </c>
      <c r="N146" s="83">
        <v>-1.2230000000000001</v>
      </c>
      <c r="O146" s="83">
        <v>-3.0510000000000002</v>
      </c>
      <c r="P146" s="83">
        <v>-9.7699626167013776E-15</v>
      </c>
      <c r="Q146" s="83">
        <v>-2.4989999999999899</v>
      </c>
      <c r="R146" s="83">
        <v>0</v>
      </c>
      <c r="S146" s="83">
        <v>0</v>
      </c>
      <c r="T146" s="83">
        <v>17.151</v>
      </c>
      <c r="U146" s="83">
        <v>-21.984999999999999</v>
      </c>
      <c r="V146" s="83">
        <v>-4.1190000000000015</v>
      </c>
      <c r="W146" s="83">
        <v>-0.48399999999999999</v>
      </c>
      <c r="X146" s="83">
        <v>-30.253999999999998</v>
      </c>
      <c r="Y146" s="83">
        <v>-46.463999999999999</v>
      </c>
      <c r="AA146" s="83">
        <v>-1.6000000000000003</v>
      </c>
      <c r="AB146" s="82">
        <v>-44.86</v>
      </c>
      <c r="AD146" s="83">
        <v>-1.6000000000000003</v>
      </c>
      <c r="AE146" s="82">
        <v>-44.86</v>
      </c>
    </row>
    <row r="147" spans="1:33" ht="18" customHeight="1" x14ac:dyDescent="0.2">
      <c r="A147" s="52" t="s">
        <v>87</v>
      </c>
      <c r="B147" s="52" t="s">
        <v>23</v>
      </c>
      <c r="C147" s="9">
        <v>0.6333333333333333</v>
      </c>
      <c r="D147" s="9">
        <v>0.6333333333333333</v>
      </c>
      <c r="F147" s="128" t="s">
        <v>91</v>
      </c>
      <c r="H147" s="83">
        <v>-0.622</v>
      </c>
      <c r="I147" s="83">
        <v>-1.526</v>
      </c>
      <c r="J147" s="83">
        <v>-1.526</v>
      </c>
      <c r="K147" s="108">
        <v>-1.5</v>
      </c>
      <c r="L147" s="108">
        <v>-1.5</v>
      </c>
      <c r="M147" s="83">
        <v>-6.8000000000000005E-2</v>
      </c>
      <c r="N147" s="83">
        <v>-0.752</v>
      </c>
      <c r="O147" s="83">
        <v>0.26800000000000002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-0.55200000000000005</v>
      </c>
      <c r="AA147" s="83">
        <v>-1.5</v>
      </c>
      <c r="AB147" s="82">
        <v>0.95</v>
      </c>
      <c r="AD147" s="83">
        <v>-1.5</v>
      </c>
      <c r="AE147" s="82">
        <v>0.95</v>
      </c>
    </row>
    <row r="148" spans="1:33" ht="18" customHeight="1" x14ac:dyDescent="0.2">
      <c r="A148" s="52" t="s">
        <v>88</v>
      </c>
      <c r="B148" s="52" t="s">
        <v>23</v>
      </c>
      <c r="C148" s="9">
        <v>-1.1858333333333333</v>
      </c>
      <c r="D148" s="9">
        <v>-1.1858333333333333</v>
      </c>
      <c r="F148" s="128" t="s">
        <v>92</v>
      </c>
      <c r="H148" s="83">
        <v>-16.684000000000001</v>
      </c>
      <c r="I148" s="83">
        <v>-16.254000000000001</v>
      </c>
      <c r="J148" s="83">
        <v>-16.254000000000001</v>
      </c>
      <c r="K148" s="108">
        <v>-12</v>
      </c>
      <c r="L148" s="108">
        <v>-12</v>
      </c>
      <c r="M148" s="83">
        <v>-2.2730000000000001</v>
      </c>
      <c r="N148" s="83">
        <v>-4.552999999999999</v>
      </c>
      <c r="O148" s="83">
        <v>-0.10000000000000142</v>
      </c>
      <c r="P148" s="83">
        <v>-0.66000000000000014</v>
      </c>
      <c r="Q148" s="83">
        <v>-0.56899999999999906</v>
      </c>
      <c r="R148" s="83">
        <v>-3.5530000000000008</v>
      </c>
      <c r="S148" s="83">
        <v>-2.6080000000000005</v>
      </c>
      <c r="T148" s="83">
        <v>-1.7059999999999977</v>
      </c>
      <c r="U148" s="83">
        <v>-1.1829999999999998</v>
      </c>
      <c r="V148" s="83">
        <v>-6.9640000000000022</v>
      </c>
      <c r="W148" s="83">
        <v>-1.0259999999999998</v>
      </c>
      <c r="X148" s="83">
        <v>-1.0350000000000001</v>
      </c>
      <c r="Y148" s="83">
        <v>-26.23</v>
      </c>
      <c r="AA148" s="83">
        <v>-12</v>
      </c>
      <c r="AB148" s="82">
        <v>-14.23</v>
      </c>
      <c r="AD148" s="83">
        <v>-12</v>
      </c>
      <c r="AE148" s="82">
        <v>-14.23</v>
      </c>
    </row>
    <row r="149" spans="1:33" ht="18" customHeight="1" x14ac:dyDescent="0.2">
      <c r="A149" s="52" t="s">
        <v>211</v>
      </c>
      <c r="B149" s="52" t="s">
        <v>23</v>
      </c>
      <c r="C149" s="9">
        <v>1</v>
      </c>
      <c r="D149" s="9">
        <v>1</v>
      </c>
      <c r="F149" s="126" t="s">
        <v>146</v>
      </c>
      <c r="G149" s="58"/>
      <c r="H149" s="87">
        <v>-3.5430000000000001</v>
      </c>
      <c r="I149" s="87">
        <v>-0.22800000000000001</v>
      </c>
      <c r="J149" s="87">
        <v>-0.22800000000000001</v>
      </c>
      <c r="K149" s="87">
        <v>-1</v>
      </c>
      <c r="L149" s="87">
        <v>-1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-1</v>
      </c>
      <c r="AB149" s="82">
        <v>1</v>
      </c>
      <c r="AC149" s="58"/>
      <c r="AD149" s="87">
        <v>-1</v>
      </c>
      <c r="AE149" s="82">
        <v>1</v>
      </c>
    </row>
    <row r="150" spans="1:33" ht="18" customHeight="1" x14ac:dyDescent="0.2">
      <c r="A150" s="52" t="s">
        <v>89</v>
      </c>
      <c r="B150" s="52" t="s">
        <v>23</v>
      </c>
      <c r="C150" s="9">
        <v>-8.3333333333333329E-2</v>
      </c>
      <c r="D150" s="9">
        <v>-8.3333333333333329E-2</v>
      </c>
      <c r="F150" s="128" t="s">
        <v>93</v>
      </c>
      <c r="H150" s="83">
        <v>-4.1420000000000003</v>
      </c>
      <c r="I150" s="83">
        <v>-3.1749999999999998</v>
      </c>
      <c r="J150" s="83">
        <v>-3.1749999999999998</v>
      </c>
      <c r="K150" s="108">
        <v>-3</v>
      </c>
      <c r="L150" s="108">
        <v>-3</v>
      </c>
      <c r="M150" s="83">
        <v>-7.3999999999999996E-2</v>
      </c>
      <c r="N150" s="83">
        <v>-0.10199999999999999</v>
      </c>
      <c r="O150" s="83">
        <v>0.26800000000000002</v>
      </c>
      <c r="P150" s="83">
        <v>-0.38800000000000001</v>
      </c>
      <c r="Q150" s="83">
        <v>0.27499999999999997</v>
      </c>
      <c r="R150" s="83">
        <v>-1.0139999999999998</v>
      </c>
      <c r="S150" s="83">
        <v>-0.9650000000000003</v>
      </c>
      <c r="T150" s="83">
        <v>-7.5000000000000178E-2</v>
      </c>
      <c r="U150" s="83">
        <v>-0.22699999999999987</v>
      </c>
      <c r="V150" s="83">
        <v>-0.25700000000000012</v>
      </c>
      <c r="W150" s="83">
        <v>-0.60499999999999998</v>
      </c>
      <c r="X150" s="83">
        <v>-8.8999999999999968E-2</v>
      </c>
      <c r="Y150" s="83">
        <v>-3.2530000000000001</v>
      </c>
      <c r="AA150" s="83">
        <v>-3</v>
      </c>
      <c r="AB150" s="82">
        <v>-0.25</v>
      </c>
      <c r="AD150" s="83">
        <v>-3</v>
      </c>
      <c r="AE150" s="82">
        <v>-0.25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0.99954201969315326</v>
      </c>
      <c r="D155" s="9">
        <v>0.99954201969315326</v>
      </c>
      <c r="F155" s="60" t="s">
        <v>152</v>
      </c>
      <c r="G155" s="56"/>
      <c r="H155" s="88">
        <v>6.367</v>
      </c>
      <c r="I155" s="88">
        <v>5.1840000000000002</v>
      </c>
      <c r="J155" s="88">
        <v>5.1840000000000002</v>
      </c>
      <c r="K155" s="108">
        <v>0</v>
      </c>
      <c r="L155" s="108">
        <v>0</v>
      </c>
      <c r="M155" s="88">
        <v>0</v>
      </c>
      <c r="N155" s="88">
        <v>0</v>
      </c>
      <c r="O155" s="88">
        <v>5.2270000000000003</v>
      </c>
      <c r="P155" s="88">
        <v>0</v>
      </c>
      <c r="Q155" s="88">
        <v>0</v>
      </c>
      <c r="R155" s="88">
        <v>3.5670000000000002</v>
      </c>
      <c r="S155" s="88">
        <v>0</v>
      </c>
      <c r="T155" s="88">
        <v>0</v>
      </c>
      <c r="U155" s="88">
        <v>2.4879999999999995</v>
      </c>
      <c r="V155" s="88">
        <v>-3.5670000000000002</v>
      </c>
      <c r="W155" s="88">
        <v>1.0190000000000001</v>
      </c>
      <c r="X155" s="88">
        <v>0</v>
      </c>
      <c r="Y155" s="88">
        <v>8.734</v>
      </c>
      <c r="Z155" s="56"/>
      <c r="AA155" s="88">
        <v>0</v>
      </c>
      <c r="AB155" s="82">
        <v>8.73</v>
      </c>
      <c r="AC155" s="56"/>
      <c r="AD155" s="88">
        <v>0</v>
      </c>
      <c r="AE155" s="82">
        <v>8.73</v>
      </c>
    </row>
    <row r="156" spans="1:33" ht="18" customHeight="1" collapsed="1" x14ac:dyDescent="0.2">
      <c r="A156" s="57"/>
      <c r="B156" s="57"/>
      <c r="C156" s="9">
        <v>0.99954201969315326</v>
      </c>
      <c r="D156" s="9">
        <v>0.99954201969315326</v>
      </c>
      <c r="F156" s="128" t="s">
        <v>76</v>
      </c>
      <c r="H156" s="83">
        <v>6.367</v>
      </c>
      <c r="I156" s="83">
        <v>5.1840000000000002</v>
      </c>
      <c r="J156" s="83">
        <v>5.1840000000000002</v>
      </c>
      <c r="K156" s="108">
        <v>0</v>
      </c>
      <c r="L156" s="108">
        <v>0</v>
      </c>
      <c r="M156" s="83">
        <v>0</v>
      </c>
      <c r="N156" s="83">
        <v>0</v>
      </c>
      <c r="O156" s="83">
        <v>5.2270000000000003</v>
      </c>
      <c r="P156" s="83">
        <v>0</v>
      </c>
      <c r="Q156" s="83">
        <v>0</v>
      </c>
      <c r="R156" s="83">
        <v>3.5670000000000002</v>
      </c>
      <c r="S156" s="83">
        <v>0</v>
      </c>
      <c r="T156" s="83">
        <v>0</v>
      </c>
      <c r="U156" s="83">
        <v>2.4879999999999995</v>
      </c>
      <c r="V156" s="83">
        <v>-3.5670000000000002</v>
      </c>
      <c r="W156" s="83">
        <v>1.0190000000000001</v>
      </c>
      <c r="X156" s="83">
        <v>0</v>
      </c>
      <c r="Y156" s="83">
        <v>8.734</v>
      </c>
      <c r="AA156" s="83">
        <v>0</v>
      </c>
      <c r="AB156" s="82">
        <v>8.73</v>
      </c>
      <c r="AD156" s="83">
        <v>0</v>
      </c>
      <c r="AE156" s="82">
        <v>8.73</v>
      </c>
    </row>
    <row r="157" spans="1:33" ht="18" customHeight="1" x14ac:dyDescent="0.2">
      <c r="A157" s="57"/>
      <c r="B157" s="57"/>
      <c r="C157" s="9">
        <v>-2.5481675392670158</v>
      </c>
      <c r="D157" s="9">
        <v>-2.5481675392670158</v>
      </c>
      <c r="F157" s="117" t="s">
        <v>281</v>
      </c>
      <c r="H157" s="296">
        <v>-106.15899999999999</v>
      </c>
      <c r="I157" s="296">
        <v>-19.588000000000001</v>
      </c>
      <c r="J157" s="296">
        <v>-19.588000000000001</v>
      </c>
      <c r="K157" s="111">
        <v>-19.100000000000001</v>
      </c>
      <c r="L157" s="111">
        <v>-19.100000000000001</v>
      </c>
      <c r="M157" s="296">
        <v>-2.415</v>
      </c>
      <c r="N157" s="296">
        <v>-6.629999999999999</v>
      </c>
      <c r="O157" s="296">
        <v>2.6119999999999983</v>
      </c>
      <c r="P157" s="296">
        <v>-1.0480000000000098</v>
      </c>
      <c r="Q157" s="296">
        <v>-2.792999999999989</v>
      </c>
      <c r="R157" s="296">
        <v>-1</v>
      </c>
      <c r="S157" s="296">
        <v>-3.5730000000000008</v>
      </c>
      <c r="T157" s="296">
        <v>15.370000000000001</v>
      </c>
      <c r="U157" s="296">
        <v>-20.907</v>
      </c>
      <c r="V157" s="296">
        <v>-14.907000000000004</v>
      </c>
      <c r="W157" s="296">
        <v>-1.0959999999999996</v>
      </c>
      <c r="X157" s="296">
        <v>-31.377999999999997</v>
      </c>
      <c r="Y157" s="296">
        <v>-67.765000000000001</v>
      </c>
      <c r="AA157" s="296">
        <v>-19.100000000000001</v>
      </c>
      <c r="AB157" s="82">
        <v>-48.67</v>
      </c>
      <c r="AD157" s="296">
        <v>-19.100000000000001</v>
      </c>
      <c r="AE157" s="82">
        <v>-48.67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8.1565839142597879E-2</v>
      </c>
      <c r="I158" s="78">
        <v>2.3067692159127979E-2</v>
      </c>
      <c r="J158" s="78">
        <v>2.3067692159127979E-2</v>
      </c>
      <c r="K158" s="131">
        <v>1.8359206036430049E-2</v>
      </c>
      <c r="L158" s="131">
        <v>1.8359206036430049E-2</v>
      </c>
      <c r="M158" s="78">
        <v>2.5332787865437269E-2</v>
      </c>
      <c r="N158" s="78">
        <v>6.2603867653724124E-2</v>
      </c>
      <c r="O158" s="78">
        <v>-3.6481975501766822E-2</v>
      </c>
      <c r="P158" s="78">
        <v>2.0792825681520764E-2</v>
      </c>
      <c r="Q158" s="78">
        <v>2.9196240970908175E-2</v>
      </c>
      <c r="R158" s="78">
        <v>1.2502344189535539E-2</v>
      </c>
      <c r="S158" s="78">
        <v>4.7572763827124352E-2</v>
      </c>
      <c r="T158" s="78">
        <v>-0.28871440378691121</v>
      </c>
      <c r="U158" s="78">
        <v>0.1531749346110732</v>
      </c>
      <c r="V158" s="78">
        <v>0.13211560447741355</v>
      </c>
      <c r="W158" s="78">
        <v>7.6706116192969027E-3</v>
      </c>
      <c r="X158" s="78">
        <v>0.17840471682558098</v>
      </c>
      <c r="Y158" s="78">
        <v>5.669231129613022E-2</v>
      </c>
      <c r="AA158" s="78">
        <v>1.8359206036430049E-2</v>
      </c>
      <c r="AB158" s="79"/>
      <c r="AD158" s="78">
        <v>1.8359206036430049E-2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-0.43142857142857144</v>
      </c>
      <c r="D160" s="9">
        <v>-0.43142857142857144</v>
      </c>
      <c r="F160" s="128" t="s">
        <v>194</v>
      </c>
      <c r="H160" s="83">
        <v>-3.9929999999999999</v>
      </c>
      <c r="I160" s="83">
        <v>-3.9060000000000001</v>
      </c>
      <c r="J160" s="83">
        <v>-3.9060000000000001</v>
      </c>
      <c r="K160" s="108">
        <v>-3.5</v>
      </c>
      <c r="L160" s="108">
        <v>-3.5</v>
      </c>
      <c r="M160" s="83">
        <v>-0.44400000000000001</v>
      </c>
      <c r="N160" s="83">
        <v>-0.76100000000000012</v>
      </c>
      <c r="O160" s="83">
        <v>-0.15900000000000003</v>
      </c>
      <c r="P160" s="83">
        <v>-0.35799999999999987</v>
      </c>
      <c r="Q160" s="83">
        <v>-0.29300000000000015</v>
      </c>
      <c r="R160" s="83">
        <v>-0.29400000000000004</v>
      </c>
      <c r="S160" s="83">
        <v>-0.49499999999999966</v>
      </c>
      <c r="T160" s="83">
        <v>-0.31700000000000017</v>
      </c>
      <c r="U160" s="83">
        <v>-0.32200000000000006</v>
      </c>
      <c r="V160" s="83">
        <v>-0.30500000000000016</v>
      </c>
      <c r="W160" s="83">
        <v>-0.69899999999999984</v>
      </c>
      <c r="X160" s="83">
        <v>-0.56200000000000028</v>
      </c>
      <c r="Y160" s="83">
        <v>-5.0090000000000003</v>
      </c>
      <c r="AA160" s="83">
        <v>-3.5</v>
      </c>
      <c r="AB160" s="82">
        <v>-1.51</v>
      </c>
      <c r="AD160" s="83">
        <v>-3.5</v>
      </c>
      <c r="AE160" s="82">
        <v>-1.51</v>
      </c>
    </row>
    <row r="161" spans="1:31" ht="18" customHeight="1" x14ac:dyDescent="0.2">
      <c r="A161" s="52" t="s">
        <v>82</v>
      </c>
      <c r="B161" s="52" t="s">
        <v>23</v>
      </c>
      <c r="C161" s="9">
        <v>-1.0179640718562875</v>
      </c>
      <c r="D161" s="9">
        <v>-1.0179640718562875</v>
      </c>
      <c r="F161" s="128" t="s">
        <v>101</v>
      </c>
      <c r="H161" s="83">
        <v>-0.78100000000000003</v>
      </c>
      <c r="I161" s="83">
        <v>-0.159</v>
      </c>
      <c r="J161" s="83">
        <v>-0.159</v>
      </c>
      <c r="K161" s="108">
        <v>0</v>
      </c>
      <c r="L161" s="108">
        <v>0</v>
      </c>
      <c r="M161" s="83">
        <v>-0.16</v>
      </c>
      <c r="N161" s="83">
        <v>-7.0000000000000062E-3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3">
        <v>0</v>
      </c>
      <c r="V161" s="83">
        <v>0</v>
      </c>
      <c r="W161" s="83">
        <v>0</v>
      </c>
      <c r="X161" s="83">
        <v>0</v>
      </c>
      <c r="Y161" s="83">
        <v>-0.16700000000000001</v>
      </c>
      <c r="AA161" s="83">
        <v>0</v>
      </c>
      <c r="AB161" s="82">
        <v>-0.17</v>
      </c>
      <c r="AD161" s="83">
        <v>0</v>
      </c>
      <c r="AE161" s="82">
        <v>-0.17</v>
      </c>
    </row>
    <row r="162" spans="1:31" ht="18" customHeight="1" x14ac:dyDescent="0.2">
      <c r="A162" s="52" t="s">
        <v>98</v>
      </c>
      <c r="B162" s="52" t="s">
        <v>23</v>
      </c>
      <c r="C162" s="9">
        <v>0.745</v>
      </c>
      <c r="D162" s="9">
        <v>0.745</v>
      </c>
      <c r="F162" s="128" t="s">
        <v>103</v>
      </c>
      <c r="H162" s="83">
        <v>-1.635</v>
      </c>
      <c r="I162" s="83">
        <v>-2.0459999999999998</v>
      </c>
      <c r="J162" s="83">
        <v>-2.0459999999999998</v>
      </c>
      <c r="K162" s="108">
        <v>-2</v>
      </c>
      <c r="L162" s="108">
        <v>-2</v>
      </c>
      <c r="M162" s="83">
        <v>-6.5000000000000002E-2</v>
      </c>
      <c r="N162" s="83">
        <v>-0.246</v>
      </c>
      <c r="O162" s="83">
        <v>-5.1999999999999991E-2</v>
      </c>
      <c r="P162" s="83">
        <v>0</v>
      </c>
      <c r="Q162" s="83">
        <v>0</v>
      </c>
      <c r="R162" s="83">
        <v>-2.0000000000000018E-3</v>
      </c>
      <c r="S162" s="83">
        <v>0</v>
      </c>
      <c r="T162" s="83">
        <v>-6.0000000000000053E-3</v>
      </c>
      <c r="U162" s="83">
        <v>-1.3000000000000012E-2</v>
      </c>
      <c r="V162" s="83">
        <v>-2.5999999999999968E-2</v>
      </c>
      <c r="W162" s="83">
        <v>-3.2000000000000028E-2</v>
      </c>
      <c r="X162" s="83">
        <v>-7.3000000000000009E-2</v>
      </c>
      <c r="Y162" s="83">
        <v>-0.51500000000000001</v>
      </c>
      <c r="AA162" s="83">
        <v>-2</v>
      </c>
      <c r="AB162" s="82">
        <v>1.49</v>
      </c>
      <c r="AD162" s="83">
        <v>-2</v>
      </c>
      <c r="AE162" s="82">
        <v>1.49</v>
      </c>
    </row>
    <row r="163" spans="1:31" ht="18" customHeight="1" x14ac:dyDescent="0.2">
      <c r="A163" s="52" t="s">
        <v>81</v>
      </c>
      <c r="B163" s="52" t="s">
        <v>23</v>
      </c>
      <c r="C163" s="9">
        <v>0.3692307692307692</v>
      </c>
      <c r="D163" s="9">
        <v>0.3692307692307692</v>
      </c>
      <c r="F163" s="128" t="s">
        <v>104</v>
      </c>
      <c r="H163" s="83">
        <v>-2.61</v>
      </c>
      <c r="I163" s="83">
        <v>-2.4769999999999999</v>
      </c>
      <c r="J163" s="83">
        <v>-2.4769999999999999</v>
      </c>
      <c r="K163" s="108">
        <v>-2.6</v>
      </c>
      <c r="L163" s="108">
        <v>-2.6</v>
      </c>
      <c r="M163" s="83">
        <v>-0.127</v>
      </c>
      <c r="N163" s="83">
        <v>-0.191</v>
      </c>
      <c r="O163" s="83">
        <v>-0.123</v>
      </c>
      <c r="P163" s="83">
        <v>-0.12699999999999995</v>
      </c>
      <c r="Q163" s="83">
        <v>0</v>
      </c>
      <c r="R163" s="83">
        <v>-0.253</v>
      </c>
      <c r="S163" s="83">
        <v>-0.13400000000000001</v>
      </c>
      <c r="T163" s="83">
        <v>-0.12900000000000011</v>
      </c>
      <c r="U163" s="83">
        <v>-0.1339999999999999</v>
      </c>
      <c r="V163" s="83">
        <v>-0.17799999999999994</v>
      </c>
      <c r="W163" s="83">
        <v>-0.11299999999999999</v>
      </c>
      <c r="X163" s="83">
        <v>-0.12800000000000011</v>
      </c>
      <c r="Y163" s="83">
        <v>-1.637</v>
      </c>
      <c r="AA163" s="83">
        <v>-2.6</v>
      </c>
      <c r="AB163" s="82">
        <v>0.96</v>
      </c>
      <c r="AD163" s="83">
        <v>-2.6</v>
      </c>
      <c r="AE163" s="82">
        <v>0.96</v>
      </c>
    </row>
    <row r="164" spans="1:31" ht="18" customHeight="1" x14ac:dyDescent="0.2">
      <c r="A164" s="52" t="s">
        <v>99</v>
      </c>
      <c r="B164" s="52" t="s">
        <v>23</v>
      </c>
      <c r="C164" s="9">
        <v>-0.42547425474254746</v>
      </c>
      <c r="D164" s="9">
        <v>-0.42547425474254746</v>
      </c>
      <c r="F164" s="128" t="s">
        <v>105</v>
      </c>
      <c r="H164" s="83">
        <v>-5.1829999999999998</v>
      </c>
      <c r="I164" s="83">
        <v>-5.4429999999999996</v>
      </c>
      <c r="J164" s="83">
        <v>-5.4429999999999996</v>
      </c>
      <c r="K164" s="108">
        <v>-3.69</v>
      </c>
      <c r="L164" s="108">
        <v>-3.69</v>
      </c>
      <c r="M164" s="83">
        <v>-0.47399999999999998</v>
      </c>
      <c r="N164" s="83">
        <v>-0.42100000000000004</v>
      </c>
      <c r="O164" s="83">
        <v>-0.371</v>
      </c>
      <c r="P164" s="83">
        <v>-0.31200000000000006</v>
      </c>
      <c r="Q164" s="83">
        <v>-0.30799999999999983</v>
      </c>
      <c r="R164" s="83">
        <v>-0.28200000000000025</v>
      </c>
      <c r="S164" s="83">
        <v>-0.28099999999999969</v>
      </c>
      <c r="T164" s="83">
        <v>-0.86900000000000022</v>
      </c>
      <c r="U164" s="83">
        <v>-0.48599999999999977</v>
      </c>
      <c r="V164" s="83">
        <v>-0.56600000000000028</v>
      </c>
      <c r="W164" s="83">
        <v>-0.44200000000000017</v>
      </c>
      <c r="X164" s="83">
        <v>-0.44299999999999962</v>
      </c>
      <c r="Y164" s="83">
        <v>-5.2549999999999999</v>
      </c>
      <c r="AA164" s="83">
        <v>-3.69</v>
      </c>
      <c r="AB164" s="82">
        <v>-1.57</v>
      </c>
      <c r="AD164" s="83">
        <v>-3.69</v>
      </c>
      <c r="AE164" s="82">
        <v>-1.57</v>
      </c>
    </row>
    <row r="165" spans="1:31" ht="18" customHeight="1" x14ac:dyDescent="0.2">
      <c r="A165" s="52" t="s">
        <v>132</v>
      </c>
      <c r="B165" s="52" t="s">
        <v>23</v>
      </c>
      <c r="C165" s="9">
        <v>-1.0212765957446808</v>
      </c>
      <c r="D165" s="9">
        <v>-1.0212765957446808</v>
      </c>
      <c r="F165" s="128" t="s">
        <v>133</v>
      </c>
      <c r="H165" s="83">
        <v>-0.13200000000000001</v>
      </c>
      <c r="I165" s="83">
        <v>-0.105</v>
      </c>
      <c r="J165" s="83">
        <v>-0.105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-5.2999999999999999E-2</v>
      </c>
      <c r="V165" s="83">
        <v>0</v>
      </c>
      <c r="W165" s="83">
        <v>0</v>
      </c>
      <c r="X165" s="83">
        <v>-0.182</v>
      </c>
      <c r="Y165" s="83">
        <v>-0.23499999999999999</v>
      </c>
      <c r="AA165" s="83">
        <v>0</v>
      </c>
      <c r="AB165" s="82">
        <v>-0.24</v>
      </c>
      <c r="AD165" s="83">
        <v>0</v>
      </c>
      <c r="AE165" s="82">
        <v>-0.24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-0.14000000000000001</v>
      </c>
      <c r="D169" s="9">
        <v>-0.14000000000000001</v>
      </c>
      <c r="F169" s="60" t="s">
        <v>100</v>
      </c>
      <c r="G169" s="56"/>
      <c r="H169" s="88">
        <v>-1.6870000000000001</v>
      </c>
      <c r="I169" s="88">
        <v>-0.17299999999999999</v>
      </c>
      <c r="J169" s="88">
        <v>-0.17299999999999999</v>
      </c>
      <c r="K169" s="108">
        <v>-2</v>
      </c>
      <c r="L169" s="108">
        <v>-2</v>
      </c>
      <c r="M169" s="88">
        <v>-0.26</v>
      </c>
      <c r="N169" s="88">
        <v>-9.000000000000008E-3</v>
      </c>
      <c r="O169" s="88">
        <v>0</v>
      </c>
      <c r="P169" s="88">
        <v>0</v>
      </c>
      <c r="Q169" s="88">
        <v>0</v>
      </c>
      <c r="R169" s="88">
        <v>0</v>
      </c>
      <c r="S169" s="88">
        <v>-0.27600000000000002</v>
      </c>
      <c r="T169" s="88">
        <v>0</v>
      </c>
      <c r="U169" s="88">
        <v>0</v>
      </c>
      <c r="V169" s="88">
        <v>0</v>
      </c>
      <c r="W169" s="88">
        <v>-0.86699999999999988</v>
      </c>
      <c r="X169" s="88">
        <v>-0.86699999999999999</v>
      </c>
      <c r="Y169" s="88">
        <v>-2.2789999999999999</v>
      </c>
      <c r="Z169" s="56"/>
      <c r="AA169" s="88">
        <v>-2</v>
      </c>
      <c r="AB169" s="82">
        <v>-0.28000000000000003</v>
      </c>
      <c r="AC169" s="56"/>
      <c r="AD169" s="88">
        <v>-2</v>
      </c>
      <c r="AE169" s="82">
        <v>-0.28000000000000003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-0.7</v>
      </c>
      <c r="D170" s="9">
        <v>-0.7</v>
      </c>
      <c r="F170" s="60" t="s">
        <v>182</v>
      </c>
      <c r="G170" s="56"/>
      <c r="H170" s="88">
        <v>-4.9000000000000002E-2</v>
      </c>
      <c r="I170" s="88">
        <v>-0.2</v>
      </c>
      <c r="J170" s="88">
        <v>-0.2</v>
      </c>
      <c r="K170" s="108">
        <v>-0.2</v>
      </c>
      <c r="L170" s="108">
        <v>-0.2</v>
      </c>
      <c r="M170" s="88">
        <v>-1.2E-2</v>
      </c>
      <c r="N170" s="88">
        <v>-0.1</v>
      </c>
      <c r="O170" s="88">
        <v>0</v>
      </c>
      <c r="P170" s="88">
        <v>0</v>
      </c>
      <c r="Q170" s="88">
        <v>0</v>
      </c>
      <c r="R170" s="88">
        <v>-9.3999999999999986E-2</v>
      </c>
      <c r="S170" s="88">
        <v>0</v>
      </c>
      <c r="T170" s="88">
        <v>0</v>
      </c>
      <c r="U170" s="88">
        <v>-1.7000000000000015E-2</v>
      </c>
      <c r="V170" s="88">
        <v>0</v>
      </c>
      <c r="W170" s="88">
        <v>0</v>
      </c>
      <c r="X170" s="88">
        <v>-0.11900000000000002</v>
      </c>
      <c r="Y170" s="88">
        <v>-0.34200000000000003</v>
      </c>
      <c r="Z170" s="56"/>
      <c r="AA170" s="88">
        <v>-0.20000000000000004</v>
      </c>
      <c r="AB170" s="82">
        <v>-0.14000000000000001</v>
      </c>
      <c r="AC170" s="56"/>
      <c r="AD170" s="88">
        <v>-0.20000000000000004</v>
      </c>
      <c r="AE170" s="82">
        <v>-0.14000000000000001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-5.2999999999999999E-2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-1.5499999999999996</v>
      </c>
      <c r="D177" s="9">
        <v>-1.5499999999999996</v>
      </c>
      <c r="F177" s="60" t="s">
        <v>102</v>
      </c>
      <c r="G177" s="56"/>
      <c r="H177" s="88">
        <v>0</v>
      </c>
      <c r="I177" s="88">
        <v>-0.128</v>
      </c>
      <c r="J177" s="88">
        <v>-0.128</v>
      </c>
      <c r="K177" s="108">
        <v>-0.2</v>
      </c>
      <c r="L177" s="108">
        <v>-0.2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-0.50900000000000001</v>
      </c>
      <c r="V177" s="88">
        <v>0</v>
      </c>
      <c r="W177" s="88">
        <v>0</v>
      </c>
      <c r="X177" s="88">
        <v>0</v>
      </c>
      <c r="Y177" s="88">
        <v>-0.50900000000000001</v>
      </c>
      <c r="Z177" s="56"/>
      <c r="AA177" s="88">
        <v>-0.20000000000000004</v>
      </c>
      <c r="AB177" s="82">
        <v>-0.31</v>
      </c>
      <c r="AC177" s="56"/>
      <c r="AD177" s="88">
        <v>-0.20000000000000004</v>
      </c>
      <c r="AE177" s="82">
        <v>-0.31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</v>
      </c>
      <c r="D180" s="9">
        <v>1</v>
      </c>
      <c r="F180" s="60" t="s">
        <v>191</v>
      </c>
      <c r="G180" s="56"/>
      <c r="H180" s="88">
        <v>0</v>
      </c>
      <c r="I180" s="88">
        <v>0.60000000000000098</v>
      </c>
      <c r="J180" s="88">
        <v>0.60000000000000098</v>
      </c>
      <c r="K180" s="108">
        <v>0</v>
      </c>
      <c r="L180" s="108">
        <v>0</v>
      </c>
      <c r="M180" s="88">
        <v>-2.7755575615628901E-17</v>
      </c>
      <c r="N180" s="88">
        <v>-2.7755575615628901E-17</v>
      </c>
      <c r="O180" s="88">
        <v>0</v>
      </c>
      <c r="P180" s="88">
        <v>0</v>
      </c>
      <c r="Q180" s="88">
        <v>0.10000000000000006</v>
      </c>
      <c r="R180" s="88">
        <v>0</v>
      </c>
      <c r="S180" s="88">
        <v>-4.0245584642661925E-16</v>
      </c>
      <c r="T180" s="88">
        <v>0</v>
      </c>
      <c r="U180" s="88">
        <v>2.9143354396410359E-16</v>
      </c>
      <c r="V180" s="88">
        <v>0</v>
      </c>
      <c r="W180" s="88">
        <v>1.1102230246251565E-16</v>
      </c>
      <c r="X180" s="88">
        <v>0</v>
      </c>
      <c r="Y180" s="88">
        <v>0.1</v>
      </c>
      <c r="Z180" s="56"/>
      <c r="AA180" s="88">
        <v>0</v>
      </c>
      <c r="AB180" s="82">
        <v>0.1</v>
      </c>
      <c r="AC180" s="56"/>
      <c r="AD180" s="88">
        <v>0</v>
      </c>
      <c r="AE180" s="82">
        <v>0.1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-1.0002994908655285</v>
      </c>
      <c r="D182" s="9">
        <v>-1.0002994908655285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-1.67</v>
      </c>
      <c r="R182" s="88">
        <v>0</v>
      </c>
      <c r="S182" s="88">
        <v>-1.669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-3.339</v>
      </c>
      <c r="Z182" s="56"/>
      <c r="AA182" s="88">
        <v>0</v>
      </c>
      <c r="AB182" s="82">
        <v>-3.34</v>
      </c>
      <c r="AC182" s="56"/>
      <c r="AD182" s="88">
        <v>0</v>
      </c>
      <c r="AE182" s="82">
        <v>-3.34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-0.5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0.99637681159420288</v>
      </c>
      <c r="D186" s="9">
        <v>0.99637681159420288</v>
      </c>
      <c r="F186" s="126" t="s">
        <v>190</v>
      </c>
      <c r="G186" s="58"/>
      <c r="H186" s="87">
        <v>1.325</v>
      </c>
      <c r="I186" s="87">
        <v>1.1879999999999999</v>
      </c>
      <c r="J186" s="87">
        <v>1.1879999999999999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0.55200000000000005</v>
      </c>
      <c r="Y186" s="87">
        <v>0.55200000000000005</v>
      </c>
      <c r="Z186" s="58"/>
      <c r="AA186" s="87">
        <v>0</v>
      </c>
      <c r="AB186" s="82">
        <v>0.55000000000000004</v>
      </c>
      <c r="AC186" s="58"/>
      <c r="AD186" s="87">
        <v>0</v>
      </c>
      <c r="AE186" s="82">
        <v>0.55000000000000004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-1.4249999999999998</v>
      </c>
      <c r="D189" s="9">
        <v>-1.4249999999999998</v>
      </c>
      <c r="F189" s="128" t="s">
        <v>195</v>
      </c>
      <c r="H189" s="83">
        <v>-0.96399999999999975</v>
      </c>
      <c r="I189" s="83">
        <v>1.2870000000000008</v>
      </c>
      <c r="J189" s="83">
        <v>1.2870000000000008</v>
      </c>
      <c r="K189" s="108">
        <v>-2.4000000000000004</v>
      </c>
      <c r="L189" s="108">
        <v>-2.4000000000000004</v>
      </c>
      <c r="M189" s="83">
        <v>-0.27200000000000002</v>
      </c>
      <c r="N189" s="83">
        <v>-0.10900000000000004</v>
      </c>
      <c r="O189" s="83">
        <v>0</v>
      </c>
      <c r="P189" s="83">
        <v>0</v>
      </c>
      <c r="Q189" s="83">
        <v>-1.5699999999999998</v>
      </c>
      <c r="R189" s="83">
        <v>-9.3999999999999986E-2</v>
      </c>
      <c r="S189" s="83">
        <v>-1.9450000000000005</v>
      </c>
      <c r="T189" s="83">
        <v>0</v>
      </c>
      <c r="U189" s="83">
        <v>-0.52599999999999969</v>
      </c>
      <c r="V189" s="83">
        <v>0</v>
      </c>
      <c r="W189" s="83">
        <v>-0.86699999999999977</v>
      </c>
      <c r="X189" s="83">
        <v>-0.43399999999999994</v>
      </c>
      <c r="Y189" s="83">
        <v>-5.8170000000000002</v>
      </c>
      <c r="AA189" s="83">
        <v>-2.4000000000000004</v>
      </c>
      <c r="AB189" s="82">
        <v>-3.42</v>
      </c>
      <c r="AD189" s="83">
        <v>-2.4000000000000004</v>
      </c>
      <c r="AE189" s="82">
        <v>-3.42</v>
      </c>
    </row>
    <row r="190" spans="1:33" ht="18" customHeight="1" x14ac:dyDescent="0.2">
      <c r="A190" s="57"/>
      <c r="B190" s="57"/>
      <c r="C190" s="9">
        <v>-0.31360112755461594</v>
      </c>
      <c r="D190" s="9">
        <v>-0.31360112755461594</v>
      </c>
      <c r="F190" s="117" t="s">
        <v>94</v>
      </c>
      <c r="H190" s="296">
        <v>-15.298</v>
      </c>
      <c r="I190" s="296">
        <v>-12.849</v>
      </c>
      <c r="J190" s="296">
        <v>-12.849</v>
      </c>
      <c r="K190" s="111">
        <v>-14.19</v>
      </c>
      <c r="L190" s="111">
        <v>-14.19</v>
      </c>
      <c r="M190" s="296">
        <v>-1.542</v>
      </c>
      <c r="N190" s="296">
        <v>-1.7350000000000003</v>
      </c>
      <c r="O190" s="296">
        <v>-0.70500000000000007</v>
      </c>
      <c r="P190" s="296">
        <v>-0.79699999999999993</v>
      </c>
      <c r="Q190" s="296">
        <v>-2.1709999999999998</v>
      </c>
      <c r="R190" s="296">
        <v>-0.92500000000000027</v>
      </c>
      <c r="S190" s="296">
        <v>-2.855</v>
      </c>
      <c r="T190" s="296">
        <v>-1.3210000000000006</v>
      </c>
      <c r="U190" s="296">
        <v>-1.5339999999999994</v>
      </c>
      <c r="V190" s="296">
        <v>-1.0750000000000004</v>
      </c>
      <c r="W190" s="296">
        <v>-2.1529999999999996</v>
      </c>
      <c r="X190" s="296">
        <v>-1.8219999999999998</v>
      </c>
      <c r="Y190" s="296">
        <v>-18.634999999999998</v>
      </c>
      <c r="AA190" s="296">
        <v>-14.19</v>
      </c>
      <c r="AB190" s="82">
        <v>-4.45</v>
      </c>
      <c r="AD190" s="296">
        <v>-14.19</v>
      </c>
      <c r="AE190" s="82">
        <v>-4.45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1.1754012445515336E-2</v>
      </c>
      <c r="I191" s="78">
        <v>1.5131548731500683E-2</v>
      </c>
      <c r="J191" s="78">
        <v>1.5131548731500683E-2</v>
      </c>
      <c r="K191" s="131">
        <v>1.3639640505599078E-2</v>
      </c>
      <c r="L191" s="131">
        <v>1.3639640505599078E-2</v>
      </c>
      <c r="M191" s="78">
        <v>1.6175221071844419E-2</v>
      </c>
      <c r="N191" s="78">
        <v>1.6382761746487388E-2</v>
      </c>
      <c r="O191" s="78">
        <v>9.8467812897188468E-3</v>
      </c>
      <c r="P191" s="78">
        <v>1.5812864568866308E-2</v>
      </c>
      <c r="Q191" s="78">
        <v>2.2694249605385568E-2</v>
      </c>
      <c r="R191" s="78">
        <v>1.1564668375320376E-2</v>
      </c>
      <c r="S191" s="78">
        <v>3.8012941709051215E-2</v>
      </c>
      <c r="T191" s="78">
        <v>2.4814035614997388E-2</v>
      </c>
      <c r="U191" s="78">
        <v>1.1238836260266236E-2</v>
      </c>
      <c r="V191" s="78">
        <v>9.5273545859810554E-3</v>
      </c>
      <c r="W191" s="78">
        <v>1.5068272642651674E-2</v>
      </c>
      <c r="X191" s="78">
        <v>1.0359277011160958E-2</v>
      </c>
      <c r="Y191" s="78">
        <v>1.5590071880814382E-2</v>
      </c>
      <c r="AA191" s="78">
        <v>1.3639640505599078E-2</v>
      </c>
      <c r="AB191" s="79"/>
      <c r="AD191" s="78">
        <v>1.3639640505599078E-2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-0.14179935701085994</v>
      </c>
      <c r="D193" s="9">
        <v>-0.14179935701085994</v>
      </c>
      <c r="E193" s="26"/>
      <c r="F193" s="122" t="s">
        <v>282</v>
      </c>
      <c r="G193" s="26"/>
      <c r="H193" s="309">
        <v>-1160.6347499999999</v>
      </c>
      <c r="I193" s="309">
        <v>-751.88083000000006</v>
      </c>
      <c r="J193" s="309">
        <v>-751.88083000000006</v>
      </c>
      <c r="K193" s="130">
        <v>-790.06000000000017</v>
      </c>
      <c r="L193" s="130">
        <v>-790.06000000000017</v>
      </c>
      <c r="M193" s="309">
        <v>-67.229020000000006</v>
      </c>
      <c r="N193" s="309">
        <v>-79.450649999999996</v>
      </c>
      <c r="O193" s="309">
        <v>-46.302760000000006</v>
      </c>
      <c r="P193" s="309">
        <v>-32.786469999999994</v>
      </c>
      <c r="Q193" s="309">
        <v>-80.281900000000007</v>
      </c>
      <c r="R193" s="309">
        <v>-72.830089999999998</v>
      </c>
      <c r="S193" s="309">
        <v>-65.513969999999986</v>
      </c>
      <c r="T193" s="309">
        <v>-12.598880000000012</v>
      </c>
      <c r="U193" s="309">
        <v>-104.72300000000001</v>
      </c>
      <c r="V193" s="309">
        <v>-91.502020000000002</v>
      </c>
      <c r="W193" s="309">
        <v>-121.06761</v>
      </c>
      <c r="X193" s="309">
        <v>-127.80665999999999</v>
      </c>
      <c r="Y193" s="309">
        <v>-902.09303</v>
      </c>
      <c r="Z193" s="26"/>
      <c r="AA193" s="309">
        <v>-790.06000000000006</v>
      </c>
      <c r="AB193" s="82">
        <v>-112.03</v>
      </c>
      <c r="AC193" s="26"/>
      <c r="AD193" s="309">
        <v>-790.06000000000006</v>
      </c>
      <c r="AE193" s="82">
        <v>-112.03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0.89175809231256242</v>
      </c>
      <c r="I194" s="78">
        <v>0.88544800524758205</v>
      </c>
      <c r="J194" s="78">
        <v>0.88544800524758205</v>
      </c>
      <c r="K194" s="131">
        <v>0.75941750372470829</v>
      </c>
      <c r="L194" s="131">
        <v>0.75941750372470829</v>
      </c>
      <c r="M194" s="78">
        <v>0.70521677103985081</v>
      </c>
      <c r="N194" s="78">
        <v>0.75021387294153197</v>
      </c>
      <c r="O194" s="78">
        <v>0.64671368912105287</v>
      </c>
      <c r="P194" s="78">
        <v>0.65049938494504156</v>
      </c>
      <c r="Q194" s="78">
        <v>0.83921578875845415</v>
      </c>
      <c r="R194" s="78">
        <v>0.91054685253485024</v>
      </c>
      <c r="S194" s="78">
        <v>0.87228676803451122</v>
      </c>
      <c r="T194" s="78">
        <v>0.23666090615373084</v>
      </c>
      <c r="U194" s="78">
        <v>0.76725205324893198</v>
      </c>
      <c r="V194" s="78">
        <v>0.81095087430095802</v>
      </c>
      <c r="W194" s="78">
        <v>0.84731990509717725</v>
      </c>
      <c r="X194" s="78">
        <v>0.72666552953417385</v>
      </c>
      <c r="Y194" s="78">
        <v>0.75469252379295115</v>
      </c>
      <c r="AA194" s="78">
        <v>0.75941750372470818</v>
      </c>
      <c r="AB194" s="79"/>
      <c r="AD194" s="78">
        <v>0.75941750372470818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0.12582569358260953</v>
      </c>
      <c r="D196" s="9">
        <v>0.12582569358260953</v>
      </c>
      <c r="F196" s="123" t="s">
        <v>283</v>
      </c>
      <c r="H196" s="310">
        <v>25.956249999999955</v>
      </c>
      <c r="I196" s="310">
        <v>120.96916999999996</v>
      </c>
      <c r="J196" s="310">
        <v>120.96916999999996</v>
      </c>
      <c r="K196" s="136">
        <v>249.78999999999974</v>
      </c>
      <c r="L196" s="136">
        <v>249.78999999999974</v>
      </c>
      <c r="M196" s="310">
        <v>-24.346020000000017</v>
      </c>
      <c r="N196" s="310">
        <v>24.226349999999996</v>
      </c>
      <c r="O196" s="310">
        <v>20.098239999999976</v>
      </c>
      <c r="P196" s="310">
        <v>6.9315300000000235</v>
      </c>
      <c r="Q196" s="310">
        <v>17.091099999999997</v>
      </c>
      <c r="R196" s="310">
        <v>29.320909999999998</v>
      </c>
      <c r="S196" s="310">
        <v>27.916029999999992</v>
      </c>
      <c r="T196" s="310">
        <v>38.534119999999987</v>
      </c>
      <c r="U196" s="310">
        <v>37.011000000000024</v>
      </c>
      <c r="V196" s="310">
        <v>20.984979999999993</v>
      </c>
      <c r="W196" s="310">
        <v>24.297390000000036</v>
      </c>
      <c r="X196" s="310">
        <v>59.152339999999953</v>
      </c>
      <c r="Y196" s="310">
        <v>281.2179699999997</v>
      </c>
      <c r="AA196" s="310">
        <v>249.78999999999974</v>
      </c>
      <c r="AB196" s="82">
        <v>31.43</v>
      </c>
      <c r="AD196" s="310">
        <v>249.78999999999974</v>
      </c>
      <c r="AE196" s="82">
        <v>31.43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1.9943135412400764E-2</v>
      </c>
      <c r="I197" s="78">
        <v>0.14245862641950269</v>
      </c>
      <c r="J197" s="78">
        <v>0.14245862641950269</v>
      </c>
      <c r="K197" s="131">
        <v>0.24010188878742708</v>
      </c>
      <c r="L197" s="131">
        <v>0.24010188878742708</v>
      </c>
      <c r="M197" s="78">
        <v>-0.25538408282720226</v>
      </c>
      <c r="N197" s="78">
        <v>0.22875764843631965</v>
      </c>
      <c r="O197" s="78">
        <v>0.28071343771387042</v>
      </c>
      <c r="P197" s="78">
        <v>0.13752489980556371</v>
      </c>
      <c r="Q197" s="78">
        <v>0.17865946081557127</v>
      </c>
      <c r="R197" s="78">
        <v>0.36658010877039443</v>
      </c>
      <c r="S197" s="78">
        <v>0.37168841370862515</v>
      </c>
      <c r="T197" s="78">
        <v>0.72383575024419555</v>
      </c>
      <c r="U197" s="78">
        <v>0.27116073587269501</v>
      </c>
      <c r="V197" s="78">
        <v>0.18598264692067032</v>
      </c>
      <c r="W197" s="78">
        <v>0.17005095077790941</v>
      </c>
      <c r="X197" s="78">
        <v>0.33632023925267635</v>
      </c>
      <c r="Y197" s="78">
        <v>0.23526741971970475</v>
      </c>
      <c r="AA197" s="78">
        <v>0.24010188878742708</v>
      </c>
      <c r="AB197" s="79"/>
      <c r="AD197" s="78">
        <v>0.24010188878742708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0.35899999999999999</v>
      </c>
      <c r="I199" s="94">
        <v>0.91299999999999992</v>
      </c>
      <c r="J199" s="94">
        <v>0.91300000000000003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0.99599999999999955</v>
      </c>
      <c r="T199" s="94">
        <v>1.0080000000000018</v>
      </c>
      <c r="U199" s="94">
        <v>0.85199999999999854</v>
      </c>
      <c r="V199" s="94">
        <v>1.0079999999999991</v>
      </c>
      <c r="W199" s="94">
        <v>0.99600000000000044</v>
      </c>
      <c r="X199" s="94">
        <v>0.99600000000000044</v>
      </c>
      <c r="Y199" s="94">
        <v>0.98799999999999999</v>
      </c>
      <c r="Z199" s="56"/>
      <c r="AA199" s="94">
        <v>1</v>
      </c>
      <c r="AB199" s="95">
        <v>-0.01</v>
      </c>
      <c r="AC199" s="56"/>
      <c r="AD199" s="94">
        <v>1</v>
      </c>
      <c r="AE199" s="95">
        <v>-0.01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1.7210000000000001</v>
      </c>
      <c r="I201" s="94">
        <v>1.7270000000000001</v>
      </c>
      <c r="J201" s="94">
        <v>1.7270000000000001</v>
      </c>
      <c r="K201" s="133">
        <v>1.34</v>
      </c>
      <c r="L201" s="133">
        <v>1.34</v>
      </c>
      <c r="M201" s="94">
        <v>1.3320000000000001</v>
      </c>
      <c r="N201" s="94">
        <v>1.3320000000000001</v>
      </c>
      <c r="O201" s="94">
        <v>1.1640000000000001</v>
      </c>
      <c r="P201" s="94">
        <v>1.008</v>
      </c>
      <c r="Q201" s="94">
        <v>1.3200000000000003</v>
      </c>
      <c r="R201" s="94">
        <v>1.4039999999999999</v>
      </c>
      <c r="S201" s="94">
        <v>1.331999999999999</v>
      </c>
      <c r="T201" s="94">
        <v>1.3440000000000012</v>
      </c>
      <c r="U201" s="94">
        <v>1.3439999999999994</v>
      </c>
      <c r="V201" s="94">
        <v>1.2479999999999993</v>
      </c>
      <c r="W201" s="94">
        <v>1.3079999999999998</v>
      </c>
      <c r="X201" s="94">
        <v>1.1639999999999997</v>
      </c>
      <c r="Y201" s="94">
        <v>1.2749999999999999</v>
      </c>
      <c r="Z201" s="56"/>
      <c r="AA201" s="94">
        <v>1.34</v>
      </c>
      <c r="AB201" s="95">
        <v>-7.0000000000000007E-2</v>
      </c>
      <c r="AC201" s="56"/>
      <c r="AD201" s="94">
        <v>1.34</v>
      </c>
      <c r="AE201" s="95">
        <v>-7.0000000000000007E-2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2.08</v>
      </c>
      <c r="I202" s="96">
        <v>2.64</v>
      </c>
      <c r="J202" s="96">
        <v>2.64</v>
      </c>
      <c r="K202" s="134">
        <v>2.34</v>
      </c>
      <c r="L202" s="134">
        <v>2.34</v>
      </c>
      <c r="M202" s="96">
        <v>2.3280000000000003</v>
      </c>
      <c r="N202" s="96">
        <v>2.34</v>
      </c>
      <c r="O202" s="96">
        <v>2.1599999999999993</v>
      </c>
      <c r="P202" s="96">
        <v>2.0040000000000013</v>
      </c>
      <c r="Q202" s="96">
        <v>2.3279999999999994</v>
      </c>
      <c r="R202" s="96">
        <v>2.3999999999999986</v>
      </c>
      <c r="S202" s="96">
        <v>2.328000000000003</v>
      </c>
      <c r="T202" s="96">
        <v>2.3520000000000003</v>
      </c>
      <c r="U202" s="96">
        <v>2.195999999999998</v>
      </c>
      <c r="V202" s="96">
        <v>2.2560000000000002</v>
      </c>
      <c r="W202" s="96">
        <v>2.304000000000002</v>
      </c>
      <c r="X202" s="96">
        <v>2.1599999999999966</v>
      </c>
      <c r="Y202" s="96">
        <v>2.2629999999999999</v>
      </c>
      <c r="AA202" s="96">
        <v>2.34</v>
      </c>
      <c r="AB202" s="95">
        <v>-0.08</v>
      </c>
      <c r="AD202" s="96">
        <v>2.34</v>
      </c>
      <c r="AE202" s="95">
        <v>-0.08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2.2759999999999998</v>
      </c>
      <c r="I203" s="97">
        <v>2.6440000000000001</v>
      </c>
      <c r="J203" s="97">
        <v>2.6440000000000001</v>
      </c>
      <c r="K203" s="134">
        <v>2.34</v>
      </c>
      <c r="L203" s="134">
        <v>2.34</v>
      </c>
      <c r="M203" s="97">
        <v>2.3280000000000003</v>
      </c>
      <c r="N203" s="97">
        <v>2.3639999999999999</v>
      </c>
      <c r="O203" s="97">
        <v>2.1599999999999993</v>
      </c>
      <c r="P203" s="97">
        <v>1.992</v>
      </c>
      <c r="Q203" s="97">
        <v>2.3760000000000012</v>
      </c>
      <c r="R203" s="97">
        <v>2.4000000000000004</v>
      </c>
      <c r="S203" s="97">
        <v>2.3279999999999994</v>
      </c>
      <c r="T203" s="97">
        <v>2.3519999999999968</v>
      </c>
      <c r="U203" s="97">
        <v>2.3400000000000034</v>
      </c>
      <c r="V203" s="97">
        <v>2.3279999999999994</v>
      </c>
      <c r="W203" s="97">
        <v>2.3520000000000003</v>
      </c>
      <c r="X203" s="97">
        <v>2.3520000000000003</v>
      </c>
      <c r="Y203" s="97">
        <v>2.306</v>
      </c>
      <c r="Z203" s="56"/>
      <c r="AA203" s="97">
        <v>2.34</v>
      </c>
      <c r="AB203" s="98">
        <v>-0.03</v>
      </c>
      <c r="AC203" s="56"/>
      <c r="AD203" s="97">
        <v>2.34</v>
      </c>
      <c r="AE203" s="98">
        <v>-0.03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0.19599999999999973</v>
      </c>
      <c r="I204" s="96">
        <v>4.0000000000000036E-3</v>
      </c>
      <c r="J204" s="96">
        <v>4.0000000000000036E-3</v>
      </c>
      <c r="K204" s="134">
        <v>0</v>
      </c>
      <c r="L204" s="134">
        <v>0</v>
      </c>
      <c r="M204" s="96">
        <v>0</v>
      </c>
      <c r="N204" s="96">
        <v>2.4000000000000021E-2</v>
      </c>
      <c r="O204" s="96">
        <v>0</v>
      </c>
      <c r="P204" s="96">
        <v>-1.2000000000001343E-2</v>
      </c>
      <c r="Q204" s="96">
        <v>4.8000000000001819E-2</v>
      </c>
      <c r="R204" s="96">
        <v>0</v>
      </c>
      <c r="S204" s="96">
        <v>-3.5527136788005009E-15</v>
      </c>
      <c r="T204" s="96">
        <v>-3.5527136788005009E-15</v>
      </c>
      <c r="U204" s="96">
        <v>0.14400000000000546</v>
      </c>
      <c r="V204" s="96">
        <v>7.1999999999999176E-2</v>
      </c>
      <c r="W204" s="96">
        <v>4.7999999999998266E-2</v>
      </c>
      <c r="X204" s="96">
        <v>0.19200000000000372</v>
      </c>
      <c r="Y204" s="96">
        <v>4.3000000000000149E-2</v>
      </c>
      <c r="AA204" s="96">
        <v>0</v>
      </c>
      <c r="AB204" s="95">
        <v>0.04</v>
      </c>
      <c r="AD204" s="96">
        <v>0</v>
      </c>
      <c r="AE204" s="95">
        <v>0.04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8.6115992970122915E-2</v>
      </c>
      <c r="I205" s="90">
        <v>1.5128593040847215E-3</v>
      </c>
      <c r="J205" s="90">
        <v>1.5128593040847215E-3</v>
      </c>
      <c r="K205" s="135">
        <v>0</v>
      </c>
      <c r="L205" s="135">
        <v>0</v>
      </c>
      <c r="M205" s="90">
        <v>0</v>
      </c>
      <c r="N205" s="90">
        <v>1.01522842639594E-2</v>
      </c>
      <c r="O205" s="90">
        <v>0</v>
      </c>
      <c r="P205" s="90">
        <v>-6.0240963855428429E-3</v>
      </c>
      <c r="Q205" s="90">
        <v>2.0202020202020957E-2</v>
      </c>
      <c r="R205" s="90">
        <v>0</v>
      </c>
      <c r="S205" s="90">
        <v>-1.5260797589349234E-15</v>
      </c>
      <c r="T205" s="90">
        <v>-1.5105075164968137E-15</v>
      </c>
      <c r="U205" s="90">
        <v>6.1538461538463783E-2</v>
      </c>
      <c r="V205" s="90">
        <v>3.0927835051546046E-2</v>
      </c>
      <c r="W205" s="90">
        <v>2.0408163265305382E-2</v>
      </c>
      <c r="X205" s="90">
        <v>8.1632653061226065E-2</v>
      </c>
      <c r="Y205" s="90">
        <v>1.8647007805724262E-2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-5.8357447981259483E-2</v>
      </c>
      <c r="D206" s="9">
        <v>-5.8357447981259483E-2</v>
      </c>
      <c r="F206" s="128" t="s">
        <v>73</v>
      </c>
      <c r="H206" s="83">
        <v>-111.98094</v>
      </c>
      <c r="I206" s="83">
        <v>-143.19569000000001</v>
      </c>
      <c r="J206" s="83">
        <v>-143.19569000000001</v>
      </c>
      <c r="K206" s="108">
        <v>-145.13999999999999</v>
      </c>
      <c r="L206" s="108">
        <v>-145.13999999999999</v>
      </c>
      <c r="M206" s="83">
        <v>-20.309460000000001</v>
      </c>
      <c r="N206" s="83">
        <v>-10.070369999999997</v>
      </c>
      <c r="O206" s="83">
        <v>-11.516870000000004</v>
      </c>
      <c r="P206" s="83">
        <v>-10.640659999999997</v>
      </c>
      <c r="Q206" s="83">
        <v>-11.85013</v>
      </c>
      <c r="R206" s="83">
        <v>-14.250020000000006</v>
      </c>
      <c r="S206" s="83">
        <v>-13.008689999999987</v>
      </c>
      <c r="T206" s="83">
        <v>-12.687840000000008</v>
      </c>
      <c r="U206" s="83">
        <v>-12.802549999999997</v>
      </c>
      <c r="V206" s="83">
        <v>-12.142569999999992</v>
      </c>
      <c r="W206" s="83">
        <v>-12.071449999999999</v>
      </c>
      <c r="X206" s="83">
        <v>-12.256900000000002</v>
      </c>
      <c r="Y206" s="83">
        <v>-153.60750999999999</v>
      </c>
      <c r="AA206" s="83">
        <v>-145.13999999999999</v>
      </c>
      <c r="AB206" s="82">
        <v>-8.4700000000000006</v>
      </c>
      <c r="AD206" s="83">
        <v>-145.13999999999999</v>
      </c>
      <c r="AE206" s="82">
        <v>-8.4700000000000006</v>
      </c>
    </row>
    <row r="207" spans="1:37" ht="18" customHeight="1" x14ac:dyDescent="0.2">
      <c r="A207" s="52" t="s">
        <v>225</v>
      </c>
      <c r="B207" s="52" t="s">
        <v>27</v>
      </c>
      <c r="C207" s="9">
        <v>-1.0012638431218657</v>
      </c>
      <c r="D207" s="9">
        <v>-1.0012638431218657</v>
      </c>
      <c r="F207" s="126" t="s">
        <v>226</v>
      </c>
      <c r="G207" s="58"/>
      <c r="H207" s="87">
        <v>6.0119699999999998</v>
      </c>
      <c r="I207" s="87">
        <v>-6.4643300000000004</v>
      </c>
      <c r="J207" s="87">
        <v>-6.4643300000000004</v>
      </c>
      <c r="K207" s="87">
        <v>0</v>
      </c>
      <c r="L207" s="87">
        <v>0</v>
      </c>
      <c r="M207" s="87">
        <v>-1.29697</v>
      </c>
      <c r="N207" s="87">
        <v>-1.1652499999999999</v>
      </c>
      <c r="O207" s="87">
        <v>-0.51632000000000033</v>
      </c>
      <c r="P207" s="87">
        <v>-0.47185999999999995</v>
      </c>
      <c r="Q207" s="87">
        <v>-0.81461999999999968</v>
      </c>
      <c r="R207" s="87">
        <v>-0.84980000000000011</v>
      </c>
      <c r="S207" s="87">
        <v>-1.2235100000000001</v>
      </c>
      <c r="T207" s="87">
        <v>3.9997199999999999</v>
      </c>
      <c r="U207" s="87">
        <v>1.40259</v>
      </c>
      <c r="V207" s="87">
        <v>-1.0218699999999998</v>
      </c>
      <c r="W207" s="87">
        <v>-0.40167000000000019</v>
      </c>
      <c r="X207" s="87">
        <v>-1.1060599999999998</v>
      </c>
      <c r="Y207" s="87">
        <v>-3.4656199999999999</v>
      </c>
      <c r="Z207" s="58"/>
      <c r="AA207" s="87">
        <v>0</v>
      </c>
      <c r="AB207" s="82">
        <v>-3.47</v>
      </c>
      <c r="AC207" s="58"/>
      <c r="AD207" s="87">
        <v>0</v>
      </c>
      <c r="AE207" s="82">
        <v>-3.47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-0.62707999999999997</v>
      </c>
      <c r="P210" s="83">
        <v>-1.2171600000000002</v>
      </c>
      <c r="Q210" s="83">
        <v>5.7960000000000012E-2</v>
      </c>
      <c r="R210" s="83">
        <v>0.85892000000000013</v>
      </c>
      <c r="S210" s="83">
        <v>1.21716</v>
      </c>
      <c r="T210" s="83">
        <v>-5.7960000000000067E-2</v>
      </c>
      <c r="U210" s="83">
        <v>-0.23183999999999999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</v>
      </c>
      <c r="D211" s="9">
        <v>-1</v>
      </c>
      <c r="F211" s="128" t="s">
        <v>74</v>
      </c>
      <c r="H211" s="83">
        <v>-2.0505100000000001</v>
      </c>
      <c r="I211" s="83">
        <v>-2.0846800000000001</v>
      </c>
      <c r="J211" s="83">
        <v>-2.0846800000000001</v>
      </c>
      <c r="K211" s="108">
        <v>0</v>
      </c>
      <c r="L211" s="108">
        <v>0</v>
      </c>
      <c r="M211" s="83">
        <v>-0.95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-0.95</v>
      </c>
      <c r="AA211" s="83">
        <v>0</v>
      </c>
      <c r="AB211" s="82">
        <v>-0.95</v>
      </c>
      <c r="AD211" s="83">
        <v>0</v>
      </c>
      <c r="AE211" s="82">
        <v>-0.95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0.15974545454545455</v>
      </c>
      <c r="I212" s="96">
        <v>0.22545977272727272</v>
      </c>
      <c r="J212" s="96">
        <v>0.22545977272727272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-7.0288000000000004</v>
      </c>
      <c r="I213" s="83">
        <v>-9.9202300000000001</v>
      </c>
      <c r="J213" s="83">
        <v>-9.9202300000000001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-8.8741904368196234E-2</v>
      </c>
      <c r="D214" s="9">
        <v>-8.8741904368196234E-2</v>
      </c>
      <c r="F214" s="117" t="s">
        <v>280</v>
      </c>
      <c r="H214" s="296">
        <v>-115.04828000000001</v>
      </c>
      <c r="I214" s="296">
        <v>-161.66493</v>
      </c>
      <c r="J214" s="296">
        <v>-161.66493</v>
      </c>
      <c r="K214" s="111">
        <v>-145.13999999999999</v>
      </c>
      <c r="L214" s="111">
        <v>-145.13999999999999</v>
      </c>
      <c r="M214" s="296">
        <v>-22.556430000000002</v>
      </c>
      <c r="N214" s="296">
        <v>-11.235619999999997</v>
      </c>
      <c r="O214" s="296">
        <v>-12.660270000000004</v>
      </c>
      <c r="P214" s="296">
        <v>-12.329679999999996</v>
      </c>
      <c r="Q214" s="296">
        <v>-12.60679</v>
      </c>
      <c r="R214" s="296">
        <v>-14.240900000000007</v>
      </c>
      <c r="S214" s="296">
        <v>-13.015039999999988</v>
      </c>
      <c r="T214" s="296">
        <v>-8.7460800000000081</v>
      </c>
      <c r="U214" s="296">
        <v>-11.631799999999997</v>
      </c>
      <c r="V214" s="296">
        <v>-13.164439999999992</v>
      </c>
      <c r="W214" s="296">
        <v>-12.473119999999998</v>
      </c>
      <c r="X214" s="296">
        <v>-13.362960000000001</v>
      </c>
      <c r="Y214" s="296">
        <v>-158.02312999999998</v>
      </c>
      <c r="AA214" s="296">
        <v>-145.13999999999999</v>
      </c>
      <c r="AB214" s="82">
        <v>-12.88</v>
      </c>
      <c r="AD214" s="296">
        <v>-145.13999999999999</v>
      </c>
      <c r="AE214" s="82">
        <v>-12.88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8.8395797813775212E-2</v>
      </c>
      <c r="I215" s="78">
        <v>0.19038374709857941</v>
      </c>
      <c r="J215" s="78">
        <v>0.19038374709857941</v>
      </c>
      <c r="K215" s="131">
        <v>0.13951074157735377</v>
      </c>
      <c r="L215" s="131">
        <v>0.13951074157735377</v>
      </c>
      <c r="M215" s="78">
        <v>0.23661170028637069</v>
      </c>
      <c r="N215" s="78">
        <v>0.1060924988668983</v>
      </c>
      <c r="O215" s="78">
        <v>0.17682682235289199</v>
      </c>
      <c r="P215" s="78">
        <v>0.2446268005237886</v>
      </c>
      <c r="Q215" s="78">
        <v>0.13178334361247293</v>
      </c>
      <c r="R215" s="78">
        <v>0.17804463336875673</v>
      </c>
      <c r="S215" s="78">
        <v>0.17328895161505062</v>
      </c>
      <c r="T215" s="78">
        <v>0.16428882710947498</v>
      </c>
      <c r="U215" s="78">
        <v>8.5220270933614617E-2</v>
      </c>
      <c r="V215" s="78">
        <v>0.1166718956333696</v>
      </c>
      <c r="W215" s="78">
        <v>8.7296039416865506E-2</v>
      </c>
      <c r="X215" s="78">
        <v>7.5977280092790048E-2</v>
      </c>
      <c r="Y215" s="78">
        <v>0.13220241242453853</v>
      </c>
      <c r="AA215" s="78">
        <v>0.13951074157735377</v>
      </c>
      <c r="AB215" s="79"/>
      <c r="AD215" s="78">
        <v>0.13951074157735377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0.66700000000000004</v>
      </c>
      <c r="I217" s="96">
        <v>0.82</v>
      </c>
      <c r="J217" s="96">
        <v>0.82</v>
      </c>
      <c r="K217" s="134">
        <v>1</v>
      </c>
      <c r="L217" s="134">
        <v>1</v>
      </c>
      <c r="M217" s="96">
        <v>0.996</v>
      </c>
      <c r="N217" s="96">
        <v>3.0000000000000004</v>
      </c>
      <c r="O217" s="96">
        <v>3.0479999999999992</v>
      </c>
      <c r="P217" s="96">
        <v>3.0000000000000009</v>
      </c>
      <c r="Q217" s="96">
        <v>3</v>
      </c>
      <c r="R217" s="96">
        <v>3</v>
      </c>
      <c r="S217" s="96">
        <v>3</v>
      </c>
      <c r="T217" s="96">
        <v>3</v>
      </c>
      <c r="U217" s="96">
        <v>3.0000000000000036</v>
      </c>
      <c r="V217" s="96">
        <v>3</v>
      </c>
      <c r="W217" s="96">
        <v>3</v>
      </c>
      <c r="X217" s="96">
        <v>2.0039999999999978</v>
      </c>
      <c r="Y217" s="96">
        <v>2.754</v>
      </c>
      <c r="AA217" s="96">
        <v>1</v>
      </c>
      <c r="AB217" s="95">
        <v>1.75</v>
      </c>
      <c r="AD217" s="96">
        <v>1</v>
      </c>
      <c r="AE217" s="95">
        <v>1.75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-8487.2563718140918</v>
      </c>
      <c r="I218" s="161">
        <v>-12035.365853658537</v>
      </c>
      <c r="J218" s="161">
        <v>-12035.365853658537</v>
      </c>
      <c r="K218" s="162">
        <v>-7719.9999999999991</v>
      </c>
      <c r="L218" s="162">
        <v>-7719.9999999999991</v>
      </c>
      <c r="M218" s="161">
        <v>-224.89959839357431</v>
      </c>
      <c r="N218" s="161">
        <v>-268.66666666666663</v>
      </c>
      <c r="O218" s="161">
        <v>-430.11811023622062</v>
      </c>
      <c r="P218" s="161">
        <v>-99.333333333333329</v>
      </c>
      <c r="Q218" s="161">
        <v>-249.66666666666663</v>
      </c>
      <c r="R218" s="161">
        <v>-533.66666666666663</v>
      </c>
      <c r="S218" s="161">
        <v>-421.33333333333331</v>
      </c>
      <c r="T218" s="161">
        <v>-317.00000000000006</v>
      </c>
      <c r="U218" s="161">
        <v>-331.99999999999955</v>
      </c>
      <c r="V218" s="161">
        <v>-342.66666666666669</v>
      </c>
      <c r="W218" s="161">
        <v>-390.66666666666646</v>
      </c>
      <c r="X218" s="161">
        <v>-823.35329341317504</v>
      </c>
      <c r="Y218" s="161">
        <v>-4375.4538852578071</v>
      </c>
      <c r="AA218" s="161">
        <v>-7719.9999999999991</v>
      </c>
      <c r="AB218" s="163">
        <v>3344.55</v>
      </c>
      <c r="AD218" s="161">
        <v>-7719.9999999999991</v>
      </c>
      <c r="AE218" s="163">
        <v>3344.55</v>
      </c>
    </row>
    <row r="219" spans="1:31" ht="18" customHeight="1" x14ac:dyDescent="0.2">
      <c r="A219" s="52" t="s">
        <v>70</v>
      </c>
      <c r="B219" s="52" t="s">
        <v>27</v>
      </c>
      <c r="C219" s="9">
        <v>-0.81821294077370776</v>
      </c>
      <c r="D219" s="9">
        <v>-0.81821294077370776</v>
      </c>
      <c r="F219" s="128" t="s">
        <v>414</v>
      </c>
      <c r="H219" s="83">
        <v>-2.4740000000000002</v>
      </c>
      <c r="I219" s="83">
        <v>-2.7330000000000001</v>
      </c>
      <c r="J219" s="83">
        <v>-2.7330000000000001</v>
      </c>
      <c r="K219" s="108">
        <v>-2.9209999999999998</v>
      </c>
      <c r="L219" s="108">
        <v>-2.9209999999999998</v>
      </c>
      <c r="M219" s="83">
        <v>0.17699999999999999</v>
      </c>
      <c r="N219" s="83">
        <v>-0.27300000000000002</v>
      </c>
      <c r="O219" s="83">
        <v>-0.54899999999999993</v>
      </c>
      <c r="P219" s="83">
        <v>-0.27200000000000002</v>
      </c>
      <c r="Q219" s="83">
        <v>-0.40199999999999991</v>
      </c>
      <c r="R219" s="83">
        <v>-0.84200000000000008</v>
      </c>
      <c r="S219" s="83">
        <v>-0.84200000000000008</v>
      </c>
      <c r="T219" s="83">
        <v>-0.24199999999999999</v>
      </c>
      <c r="U219" s="83">
        <v>-0.40300000000000002</v>
      </c>
      <c r="V219" s="83">
        <v>-0.55399999999999983</v>
      </c>
      <c r="W219" s="83">
        <v>-0.5519999999999996</v>
      </c>
      <c r="X219" s="83">
        <v>-0.55200000000000049</v>
      </c>
      <c r="Y219" s="83">
        <v>-5.306</v>
      </c>
      <c r="AA219" s="83">
        <v>-2.9209999999999998</v>
      </c>
      <c r="AB219" s="82">
        <v>-2.39</v>
      </c>
      <c r="AD219" s="83">
        <v>-2.9209999999999998</v>
      </c>
      <c r="AE219" s="82">
        <v>-2.39</v>
      </c>
    </row>
    <row r="220" spans="1:31" ht="18" customHeight="1" x14ac:dyDescent="0.2">
      <c r="A220" s="52" t="s">
        <v>71</v>
      </c>
      <c r="B220" s="52" t="s">
        <v>27</v>
      </c>
      <c r="C220" s="9">
        <v>3.9840637450199211E-3</v>
      </c>
      <c r="D220" s="9">
        <v>3.9840637450199211E-3</v>
      </c>
      <c r="F220" s="128" t="s">
        <v>209</v>
      </c>
      <c r="H220" s="83">
        <v>-1.1279999999999999</v>
      </c>
      <c r="I220" s="83">
        <v>-2.105</v>
      </c>
      <c r="J220" s="83">
        <v>-2.105</v>
      </c>
      <c r="K220" s="108">
        <v>-2.5099999999999998</v>
      </c>
      <c r="L220" s="108">
        <v>-2.5099999999999998</v>
      </c>
      <c r="M220" s="83">
        <v>-0.20899999999999999</v>
      </c>
      <c r="N220" s="83">
        <v>-0.25700000000000001</v>
      </c>
      <c r="O220" s="83">
        <v>-0.31500000000000006</v>
      </c>
      <c r="P220" s="83">
        <v>0.128</v>
      </c>
      <c r="Q220" s="83">
        <v>-0.10899999999999999</v>
      </c>
      <c r="R220" s="83">
        <v>-0.40300000000000002</v>
      </c>
      <c r="S220" s="83">
        <v>-0.17500000000000004</v>
      </c>
      <c r="T220" s="83">
        <v>-8.2999999999999963E-2</v>
      </c>
      <c r="U220" s="83">
        <v>-0.28699999999999992</v>
      </c>
      <c r="V220" s="83">
        <v>-0.20500000000000007</v>
      </c>
      <c r="W220" s="83">
        <v>-0.31599999999999984</v>
      </c>
      <c r="X220" s="83">
        <v>-0.26400000000000023</v>
      </c>
      <c r="Y220" s="83">
        <v>-2.4950000000000001</v>
      </c>
      <c r="AA220" s="83">
        <v>-2.5099999999999998</v>
      </c>
      <c r="AB220" s="82">
        <v>0.01</v>
      </c>
      <c r="AD220" s="83">
        <v>-2.5099999999999998</v>
      </c>
      <c r="AE220" s="82">
        <v>0.01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-5.5670103092783503</v>
      </c>
      <c r="D221" s="9">
        <v>-5.5670103092783503</v>
      </c>
      <c r="F221" s="60" t="s">
        <v>158</v>
      </c>
      <c r="G221" s="56"/>
      <c r="H221" s="88">
        <v>-0.151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-9.9000000000000005E-2</v>
      </c>
      <c r="O221" s="88">
        <v>-7.8999999999999987E-2</v>
      </c>
      <c r="P221" s="88">
        <v>-8.0000000000000016E-2</v>
      </c>
      <c r="Q221" s="88">
        <v>-7.9000000000000015E-2</v>
      </c>
      <c r="R221" s="88">
        <v>-0.16299999999999998</v>
      </c>
      <c r="S221" s="88">
        <v>-0.16100000000000003</v>
      </c>
      <c r="T221" s="88">
        <v>-0.10999999999999999</v>
      </c>
      <c r="U221" s="88">
        <v>0.13600000000000001</v>
      </c>
      <c r="V221" s="88">
        <v>0</v>
      </c>
      <c r="W221" s="88">
        <v>0</v>
      </c>
      <c r="X221" s="88">
        <v>0</v>
      </c>
      <c r="Y221" s="88">
        <v>-0.63500000000000001</v>
      </c>
      <c r="Z221" s="56"/>
      <c r="AA221" s="88">
        <v>-9.7000000000000017E-2</v>
      </c>
      <c r="AB221" s="82">
        <v>-0.54</v>
      </c>
      <c r="AC221" s="56"/>
      <c r="AD221" s="88">
        <v>-9.7000000000000017E-2</v>
      </c>
      <c r="AE221" s="82">
        <v>-0.54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0.23909985935302394</v>
      </c>
      <c r="D222" s="9">
        <v>0.23909985935302394</v>
      </c>
      <c r="F222" s="60" t="s">
        <v>176</v>
      </c>
      <c r="G222" s="56"/>
      <c r="H222" s="88">
        <v>-0.72299999999999998</v>
      </c>
      <c r="I222" s="88">
        <v>-0.496</v>
      </c>
      <c r="J222" s="88">
        <v>-0.496</v>
      </c>
      <c r="K222" s="108">
        <v>-0.71099999999999997</v>
      </c>
      <c r="L222" s="108">
        <v>-0.71099999999999997</v>
      </c>
      <c r="M222" s="88">
        <v>-4.9000000000000002E-2</v>
      </c>
      <c r="N222" s="88">
        <v>4.9000000000000002E-2</v>
      </c>
      <c r="O222" s="88">
        <v>-3.2000000000000001E-2</v>
      </c>
      <c r="P222" s="88">
        <v>2.9000000000000001E-2</v>
      </c>
      <c r="Q222" s="88">
        <v>-8.6736173798840355E-19</v>
      </c>
      <c r="R222" s="88">
        <v>0</v>
      </c>
      <c r="S222" s="88">
        <v>0</v>
      </c>
      <c r="T222" s="88">
        <v>0</v>
      </c>
      <c r="U222" s="88">
        <v>-0.215</v>
      </c>
      <c r="V222" s="88">
        <v>-0.10700000000000001</v>
      </c>
      <c r="W222" s="88">
        <v>-0.10799999999999998</v>
      </c>
      <c r="X222" s="88">
        <v>-0.10800000000000004</v>
      </c>
      <c r="Y222" s="88">
        <v>-0.54100000000000004</v>
      </c>
      <c r="Z222" s="56"/>
      <c r="AA222" s="88">
        <v>-0.71099999999999997</v>
      </c>
      <c r="AB222" s="82">
        <v>0.17</v>
      </c>
      <c r="AC222" s="56"/>
      <c r="AD222" s="88">
        <v>-0.71099999999999997</v>
      </c>
      <c r="AE222" s="82">
        <v>0.17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-0.24390243902439024</v>
      </c>
      <c r="D223" s="9">
        <v>-0.24390243902439024</v>
      </c>
      <c r="F223" s="60" t="s">
        <v>178</v>
      </c>
      <c r="G223" s="56"/>
      <c r="H223" s="88">
        <v>-5.2999999999999999E-2</v>
      </c>
      <c r="I223" s="88">
        <v>-0.66600000000000004</v>
      </c>
      <c r="J223" s="88">
        <v>-0.66600000000000004</v>
      </c>
      <c r="K223" s="108">
        <v>-0.16400000000000001</v>
      </c>
      <c r="L223" s="108">
        <v>-0.16400000000000001</v>
      </c>
      <c r="M223" s="88">
        <v>0</v>
      </c>
      <c r="N223" s="88">
        <v>0</v>
      </c>
      <c r="O223" s="88">
        <v>-2.8000000000000001E-2</v>
      </c>
      <c r="P223" s="88">
        <v>-0.18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-0.20799999999999999</v>
      </c>
      <c r="Z223" s="56"/>
      <c r="AA223" s="88">
        <v>-0.16400000000000001</v>
      </c>
      <c r="AB223" s="82">
        <v>-0.04</v>
      </c>
      <c r="AC223" s="56"/>
      <c r="AD223" s="88">
        <v>-0.16400000000000001</v>
      </c>
      <c r="AE223" s="82">
        <v>-0.04</v>
      </c>
    </row>
    <row r="224" spans="1:31" ht="18" customHeight="1" collapsed="1" x14ac:dyDescent="0.2">
      <c r="A224" s="57"/>
      <c r="B224" s="57"/>
      <c r="C224" s="9">
        <v>-0.42181069958847733</v>
      </c>
      <c r="D224" s="9">
        <v>-0.42181069958847733</v>
      </c>
      <c r="F224" s="128" t="s">
        <v>158</v>
      </c>
      <c r="H224" s="83">
        <v>-0.92700000000000005</v>
      </c>
      <c r="I224" s="83">
        <v>-1.1619999999999999</v>
      </c>
      <c r="J224" s="83">
        <v>-1.1619999999999999</v>
      </c>
      <c r="K224" s="108">
        <v>-0.97199999999999998</v>
      </c>
      <c r="L224" s="108">
        <v>-0.97199999999999998</v>
      </c>
      <c r="M224" s="83">
        <v>-4.9000000000000002E-2</v>
      </c>
      <c r="N224" s="83">
        <v>-0.05</v>
      </c>
      <c r="O224" s="83">
        <v>-0.13899999999999998</v>
      </c>
      <c r="P224" s="83">
        <v>-0.23100000000000001</v>
      </c>
      <c r="Q224" s="83">
        <v>-7.9000000000000015E-2</v>
      </c>
      <c r="R224" s="83">
        <v>-0.16299999999999998</v>
      </c>
      <c r="S224" s="83">
        <v>-0.16100000000000003</v>
      </c>
      <c r="T224" s="83">
        <v>-0.10999999999999999</v>
      </c>
      <c r="U224" s="83">
        <v>-7.8999999999999987E-2</v>
      </c>
      <c r="V224" s="83">
        <v>-0.10700000000000001</v>
      </c>
      <c r="W224" s="83">
        <v>-0.10799999999999998</v>
      </c>
      <c r="X224" s="83">
        <v>-0.10800000000000004</v>
      </c>
      <c r="Y224" s="83">
        <v>-1.3840000000000001</v>
      </c>
      <c r="AA224" s="83">
        <v>-0.97199999999999998</v>
      </c>
      <c r="AB224" s="82">
        <v>-0.41</v>
      </c>
      <c r="AD224" s="83">
        <v>-0.97199999999999998</v>
      </c>
      <c r="AE224" s="82">
        <v>-0.41</v>
      </c>
    </row>
    <row r="225" spans="1:31" ht="18" customHeight="1" collapsed="1" x14ac:dyDescent="0.2">
      <c r="A225" s="52" t="s">
        <v>153</v>
      </c>
      <c r="B225" s="52" t="s">
        <v>27</v>
      </c>
      <c r="C225" s="9">
        <v>-1.1764705882352942</v>
      </c>
      <c r="D225" s="9">
        <v>-1.1764705882352942</v>
      </c>
      <c r="F225" s="128" t="s">
        <v>154</v>
      </c>
      <c r="H225" s="83">
        <v>0</v>
      </c>
      <c r="I225" s="83">
        <v>-0.13</v>
      </c>
      <c r="J225" s="83">
        <v>-0.13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-0.36299999999999999</v>
      </c>
      <c r="Y225" s="83">
        <v>-0.48199999999999998</v>
      </c>
      <c r="AA225" s="83">
        <v>-0.221</v>
      </c>
      <c r="AB225" s="82">
        <v>-0.26</v>
      </c>
      <c r="AD225" s="83">
        <v>-0.221</v>
      </c>
      <c r="AE225" s="82">
        <v>-0.26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1.0204081632653061</v>
      </c>
      <c r="D226" s="9">
        <v>1.0204081632653061</v>
      </c>
      <c r="F226" s="60" t="s">
        <v>162</v>
      </c>
      <c r="G226" s="56"/>
      <c r="H226" s="88">
        <v>-8.5000000000000006E-2</v>
      </c>
      <c r="I226" s="88">
        <v>-0.76200000000000001</v>
      </c>
      <c r="J226" s="88">
        <v>-0.76200000000000001</v>
      </c>
      <c r="K226" s="108">
        <v>-0.245</v>
      </c>
      <c r="L226" s="108">
        <v>-0.245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-0.245</v>
      </c>
      <c r="AB226" s="82">
        <v>0.25</v>
      </c>
      <c r="AC226" s="56"/>
      <c r="AD226" s="88">
        <v>-0.245</v>
      </c>
      <c r="AE226" s="82">
        <v>0.25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-0.80924855491329506</v>
      </c>
      <c r="D227" s="9">
        <v>-0.80924855491329506</v>
      </c>
      <c r="F227" s="60" t="s">
        <v>164</v>
      </c>
      <c r="G227" s="56"/>
      <c r="H227" s="88">
        <v>0</v>
      </c>
      <c r="I227" s="88">
        <v>-1.5309999999999999</v>
      </c>
      <c r="J227" s="88">
        <v>-1.5309999999999999</v>
      </c>
      <c r="K227" s="108">
        <v>-0.17299999999999999</v>
      </c>
      <c r="L227" s="108">
        <v>-0.17299999999999999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-0.313</v>
      </c>
      <c r="U227" s="88">
        <v>0</v>
      </c>
      <c r="V227" s="88">
        <v>0</v>
      </c>
      <c r="W227" s="88">
        <v>0</v>
      </c>
      <c r="X227" s="88">
        <v>0</v>
      </c>
      <c r="Y227" s="88">
        <v>-0.313</v>
      </c>
      <c r="Z227" s="56"/>
      <c r="AA227" s="88">
        <v>-0.17299999999999996</v>
      </c>
      <c r="AB227" s="82">
        <v>-0.14000000000000001</v>
      </c>
      <c r="AC227" s="56"/>
      <c r="AD227" s="88">
        <v>-0.17299999999999996</v>
      </c>
      <c r="AE227" s="82">
        <v>-0.14000000000000001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0.26315789473684209</v>
      </c>
      <c r="D229" s="9">
        <v>0.26315789473684209</v>
      </c>
      <c r="F229" s="128" t="s">
        <v>391</v>
      </c>
      <c r="H229" s="83">
        <v>-8.5000000000000006E-2</v>
      </c>
      <c r="I229" s="83">
        <v>-2.2930000000000001</v>
      </c>
      <c r="J229" s="83">
        <v>-2.2930000000000001</v>
      </c>
      <c r="K229" s="108">
        <v>-0.41799999999999998</v>
      </c>
      <c r="L229" s="108">
        <v>-0.41799999999999998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-0.313</v>
      </c>
      <c r="U229" s="83">
        <v>0</v>
      </c>
      <c r="V229" s="83">
        <v>0</v>
      </c>
      <c r="W229" s="83">
        <v>0</v>
      </c>
      <c r="X229" s="83">
        <v>0</v>
      </c>
      <c r="Y229" s="83">
        <v>-0.313</v>
      </c>
      <c r="AA229" s="83">
        <v>-0.41799999999999998</v>
      </c>
      <c r="AB229" s="82">
        <v>0.11</v>
      </c>
      <c r="AD229" s="83">
        <v>-0.41799999999999998</v>
      </c>
      <c r="AE229" s="82">
        <v>0.11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-5.0999999999999997E-2</v>
      </c>
      <c r="I230" s="83">
        <v>-4.8000000000000001E-2</v>
      </c>
      <c r="J230" s="83">
        <v>-4.8000000000000001E-2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-5.6999999999999995E-2</v>
      </c>
      <c r="R230" s="83">
        <v>0</v>
      </c>
      <c r="S230" s="83">
        <v>0</v>
      </c>
      <c r="T230" s="83">
        <v>-4.200000000000001E-2</v>
      </c>
      <c r="U230" s="83">
        <v>0</v>
      </c>
      <c r="V230" s="83">
        <v>0</v>
      </c>
      <c r="W230" s="83">
        <v>-4.0999999999999995E-2</v>
      </c>
      <c r="X230" s="83">
        <v>0</v>
      </c>
      <c r="Y230" s="83">
        <v>-0.157</v>
      </c>
      <c r="AA230" s="83">
        <v>0</v>
      </c>
      <c r="AB230" s="82">
        <v>-0.16</v>
      </c>
      <c r="AD230" s="83">
        <v>0</v>
      </c>
      <c r="AE230" s="82">
        <v>-0.16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-3.6021505376344085</v>
      </c>
      <c r="D232" s="9">
        <v>-3.6021505376344085</v>
      </c>
      <c r="F232" s="60" t="s">
        <v>166</v>
      </c>
      <c r="G232" s="56"/>
      <c r="H232" s="88">
        <v>-0.61199999999999999</v>
      </c>
      <c r="I232" s="88">
        <v>-1.0920000000000001</v>
      </c>
      <c r="J232" s="88">
        <v>-1.0920000000000001</v>
      </c>
      <c r="K232" s="108">
        <v>-0.372</v>
      </c>
      <c r="L232" s="108">
        <v>-0.372</v>
      </c>
      <c r="M232" s="88">
        <v>-0.13200000000000001</v>
      </c>
      <c r="N232" s="88">
        <v>-0.19800000000000001</v>
      </c>
      <c r="O232" s="88">
        <v>-0.29799999999999999</v>
      </c>
      <c r="P232" s="88">
        <v>8.7999999999999967E-2</v>
      </c>
      <c r="Q232" s="88">
        <v>-9.099999999999997E-2</v>
      </c>
      <c r="R232" s="88">
        <v>-0.17900000000000005</v>
      </c>
      <c r="S232" s="88">
        <v>-7.1999999999999953E-2</v>
      </c>
      <c r="T232" s="88">
        <v>-0.15400000000000003</v>
      </c>
      <c r="U232" s="88">
        <v>-0.21599999999999997</v>
      </c>
      <c r="V232" s="88">
        <v>-0.15100000000000002</v>
      </c>
      <c r="W232" s="88">
        <v>-0.14399999999999991</v>
      </c>
      <c r="X232" s="88">
        <v>-0.16300000000000003</v>
      </c>
      <c r="Y232" s="88">
        <v>-1.71</v>
      </c>
      <c r="Z232" s="56"/>
      <c r="AA232" s="88">
        <v>-0.37200000000000005</v>
      </c>
      <c r="AB232" s="82">
        <v>-1.34</v>
      </c>
      <c r="AC232" s="56"/>
      <c r="AD232" s="88">
        <v>-0.37200000000000005</v>
      </c>
      <c r="AE232" s="82">
        <v>-1.34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-3.0000000000000001E-3</v>
      </c>
      <c r="S233" s="88">
        <v>-3.0000000000000001E-3</v>
      </c>
      <c r="T233" s="88">
        <v>3.0000000000000001E-3</v>
      </c>
      <c r="U233" s="88">
        <v>0</v>
      </c>
      <c r="V233" s="88">
        <v>0</v>
      </c>
      <c r="W233" s="88">
        <v>0</v>
      </c>
      <c r="X233" s="88">
        <v>0</v>
      </c>
      <c r="Y233" s="88">
        <v>-3.0000000000000001E-3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-4.9000000000000002E-2</v>
      </c>
      <c r="J235" s="88">
        <v>-4.9000000000000002E-2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0.35947712418300654</v>
      </c>
      <c r="D236" s="9">
        <v>0.35947712418300654</v>
      </c>
      <c r="F236" s="60" t="s">
        <v>170</v>
      </c>
      <c r="G236" s="56"/>
      <c r="H236" s="88">
        <v>-0.38400000000000001</v>
      </c>
      <c r="I236" s="88">
        <v>-0.25700000000000001</v>
      </c>
      <c r="J236" s="88">
        <v>-0.25700000000000001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-0.2</v>
      </c>
      <c r="Y236" s="88">
        <v>-0.2</v>
      </c>
      <c r="Z236" s="56"/>
      <c r="AA236" s="88">
        <v>-0.30599999999999999</v>
      </c>
      <c r="AB236" s="82">
        <v>0.11</v>
      </c>
      <c r="AC236" s="56"/>
      <c r="AD236" s="88">
        <v>-0.30599999999999999</v>
      </c>
      <c r="AE236" s="82">
        <v>0.11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-1.0006435006435006</v>
      </c>
      <c r="D237" s="9">
        <v>-1.0006435006435006</v>
      </c>
      <c r="F237" s="60" t="s">
        <v>172</v>
      </c>
      <c r="G237" s="56"/>
      <c r="H237" s="88">
        <v>-0.49399999999999999</v>
      </c>
      <c r="I237" s="88">
        <v>-5.0229999999999997</v>
      </c>
      <c r="J237" s="88">
        <v>-5.0229999999999997</v>
      </c>
      <c r="K237" s="108">
        <v>0</v>
      </c>
      <c r="L237" s="108">
        <v>0</v>
      </c>
      <c r="M237" s="88">
        <v>0.45</v>
      </c>
      <c r="N237" s="88">
        <v>-0.64500000000000002</v>
      </c>
      <c r="O237" s="88">
        <v>0</v>
      </c>
      <c r="P237" s="88">
        <v>-0.66300000000000003</v>
      </c>
      <c r="Q237" s="88">
        <v>1.1102230246251565E-16</v>
      </c>
      <c r="R237" s="88">
        <v>-0.64499999999999991</v>
      </c>
      <c r="S237" s="88">
        <v>-0.32200000000000006</v>
      </c>
      <c r="T237" s="88">
        <v>-0.31500000000000017</v>
      </c>
      <c r="U237" s="88">
        <v>-0.32299999999999995</v>
      </c>
      <c r="V237" s="88">
        <v>-0.32299999999999995</v>
      </c>
      <c r="W237" s="88">
        <v>-0.32200000000000006</v>
      </c>
      <c r="X237" s="88">
        <v>0</v>
      </c>
      <c r="Y237" s="88">
        <v>-3.1080000000000001</v>
      </c>
      <c r="Z237" s="56"/>
      <c r="AA237" s="88">
        <v>0</v>
      </c>
      <c r="AB237" s="82">
        <v>-3.11</v>
      </c>
      <c r="AC237" s="56"/>
      <c r="AD237" s="88">
        <v>0</v>
      </c>
      <c r="AE237" s="82">
        <v>-3.11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1.0006435006435006</v>
      </c>
      <c r="D238" s="9">
        <v>1.0006435006435006</v>
      </c>
      <c r="F238" s="60" t="s">
        <v>174</v>
      </c>
      <c r="G238" s="56"/>
      <c r="H238" s="88">
        <v>0.49399999999999999</v>
      </c>
      <c r="I238" s="88">
        <v>5.0229999999999997</v>
      </c>
      <c r="J238" s="88">
        <v>5.0229999999999997</v>
      </c>
      <c r="K238" s="108">
        <v>0</v>
      </c>
      <c r="L238" s="108">
        <v>0</v>
      </c>
      <c r="M238" s="88">
        <v>-0.45</v>
      </c>
      <c r="N238" s="88">
        <v>0.64500000000000002</v>
      </c>
      <c r="O238" s="88">
        <v>0</v>
      </c>
      <c r="P238" s="88">
        <v>0.66300000000000003</v>
      </c>
      <c r="Q238" s="88">
        <v>-1.1102230246251565E-16</v>
      </c>
      <c r="R238" s="88">
        <v>0.64499999999999991</v>
      </c>
      <c r="S238" s="88">
        <v>0.32200000000000006</v>
      </c>
      <c r="T238" s="88">
        <v>0.31500000000000017</v>
      </c>
      <c r="U238" s="88">
        <v>0.32299999999999995</v>
      </c>
      <c r="V238" s="88">
        <v>0.32299999999999995</v>
      </c>
      <c r="W238" s="88">
        <v>0.32200000000000006</v>
      </c>
      <c r="X238" s="88">
        <v>0</v>
      </c>
      <c r="Y238" s="88">
        <v>3.1080000000000001</v>
      </c>
      <c r="Z238" s="56"/>
      <c r="AA238" s="88">
        <v>0</v>
      </c>
      <c r="AB238" s="82">
        <v>3.11</v>
      </c>
      <c r="AC238" s="56"/>
      <c r="AD238" s="88">
        <v>0</v>
      </c>
      <c r="AE238" s="82">
        <v>3.11</v>
      </c>
    </row>
    <row r="239" spans="1:31" ht="18" customHeight="1" collapsed="1" x14ac:dyDescent="0.2">
      <c r="A239" s="57"/>
      <c r="B239" s="57"/>
      <c r="C239" s="9">
        <v>-1.8289085545722716</v>
      </c>
      <c r="D239" s="9">
        <v>-1.8289085545722716</v>
      </c>
      <c r="F239" s="128" t="s">
        <v>196</v>
      </c>
      <c r="H239" s="83">
        <v>-0.996</v>
      </c>
      <c r="I239" s="83">
        <v>-1.3979999999999997</v>
      </c>
      <c r="J239" s="83">
        <v>-1.3979999999999997</v>
      </c>
      <c r="K239" s="108">
        <v>-0.67799999999999994</v>
      </c>
      <c r="L239" s="108">
        <v>-0.67799999999999994</v>
      </c>
      <c r="M239" s="83">
        <v>-0.13200000000000001</v>
      </c>
      <c r="N239" s="83">
        <v>-0.19799999999999995</v>
      </c>
      <c r="O239" s="83">
        <v>-0.29799999999999999</v>
      </c>
      <c r="P239" s="83">
        <v>8.7999999999999967E-2</v>
      </c>
      <c r="Q239" s="83">
        <v>-9.099999999999997E-2</v>
      </c>
      <c r="R239" s="83">
        <v>-0.18200000000000005</v>
      </c>
      <c r="S239" s="83">
        <v>-7.4999999999999956E-2</v>
      </c>
      <c r="T239" s="83">
        <v>-0.15100000000000002</v>
      </c>
      <c r="U239" s="83">
        <v>-0.21599999999999997</v>
      </c>
      <c r="V239" s="83">
        <v>-0.15100000000000002</v>
      </c>
      <c r="W239" s="83">
        <v>-0.14399999999999991</v>
      </c>
      <c r="X239" s="83">
        <v>-0.36300000000000004</v>
      </c>
      <c r="Y239" s="83">
        <v>-1.9129999999999998</v>
      </c>
      <c r="AA239" s="83">
        <v>-0.67799999999999994</v>
      </c>
      <c r="AB239" s="82">
        <v>-1.24</v>
      </c>
      <c r="AD239" s="83">
        <v>-0.67799999999999994</v>
      </c>
      <c r="AE239" s="82">
        <v>-1.24</v>
      </c>
    </row>
    <row r="240" spans="1:31" ht="18" customHeight="1" x14ac:dyDescent="0.2">
      <c r="A240" s="57"/>
      <c r="B240" s="57"/>
      <c r="C240" s="9">
        <v>-0.56088082901554415</v>
      </c>
      <c r="D240" s="9">
        <v>-0.56088082901554415</v>
      </c>
      <c r="F240" s="117" t="s">
        <v>72</v>
      </c>
      <c r="H240" s="296">
        <v>-5.6609999999999996</v>
      </c>
      <c r="I240" s="296">
        <v>-9.8689999999999998</v>
      </c>
      <c r="J240" s="296">
        <v>-9.8689999999999998</v>
      </c>
      <c r="K240" s="111">
        <v>-7.7199999999999989</v>
      </c>
      <c r="L240" s="111">
        <v>-7.7199999999999989</v>
      </c>
      <c r="M240" s="296">
        <v>-0.224</v>
      </c>
      <c r="N240" s="296">
        <v>-0.80600000000000005</v>
      </c>
      <c r="O240" s="296">
        <v>-1.3109999999999999</v>
      </c>
      <c r="P240" s="296">
        <v>-0.29800000000000004</v>
      </c>
      <c r="Q240" s="296">
        <v>-0.74899999999999989</v>
      </c>
      <c r="R240" s="296">
        <v>-1.601</v>
      </c>
      <c r="S240" s="296">
        <v>-1.264</v>
      </c>
      <c r="T240" s="296">
        <v>-0.95100000000000007</v>
      </c>
      <c r="U240" s="296">
        <v>-0.99599999999999989</v>
      </c>
      <c r="V240" s="296">
        <v>-1.028</v>
      </c>
      <c r="W240" s="296">
        <v>-1.1719999999999993</v>
      </c>
      <c r="X240" s="296">
        <v>-1.6500000000000008</v>
      </c>
      <c r="Y240" s="296">
        <v>-12.05</v>
      </c>
      <c r="AA240" s="296">
        <v>-7.7199999999999989</v>
      </c>
      <c r="AB240" s="82">
        <v>-4.33</v>
      </c>
      <c r="AD240" s="296">
        <v>-7.7199999999999989</v>
      </c>
      <c r="AE240" s="82">
        <v>-4.33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4.3495531738830112E-3</v>
      </c>
      <c r="I241" s="78">
        <v>1.1622169385258015E-2</v>
      </c>
      <c r="J241" s="78">
        <v>1.1622169385258015E-2</v>
      </c>
      <c r="K241" s="131">
        <v>7.420579612630364E-3</v>
      </c>
      <c r="L241" s="131">
        <v>7.420579612630364E-3</v>
      </c>
      <c r="M241" s="78">
        <v>2.3497078599825872E-3</v>
      </c>
      <c r="N241" s="78">
        <v>7.6106662637860714E-3</v>
      </c>
      <c r="O241" s="78">
        <v>1.8310823079179299E-2</v>
      </c>
      <c r="P241" s="78">
        <v>5.9124637911193989E-3</v>
      </c>
      <c r="Q241" s="78">
        <v>7.8295683806696402E-3</v>
      </c>
      <c r="R241" s="78">
        <v>2.0016253047446395E-2</v>
      </c>
      <c r="S241" s="78">
        <v>1.6829547572763833E-2</v>
      </c>
      <c r="T241" s="78">
        <v>1.7863851529040502E-2</v>
      </c>
      <c r="U241" s="78">
        <v>7.2971844297426173E-3</v>
      </c>
      <c r="V241" s="78">
        <v>9.1108097808265311E-3</v>
      </c>
      <c r="W241" s="78">
        <v>8.2025153447225982E-3</v>
      </c>
      <c r="X241" s="78">
        <v>9.3813430671874816E-3</v>
      </c>
      <c r="Y241" s="78">
        <v>1.008104996854378E-2</v>
      </c>
      <c r="AA241" s="78">
        <v>7.420579612630364E-3</v>
      </c>
      <c r="AB241" s="79"/>
      <c r="AD241" s="78">
        <v>7.420579612630364E-3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0.48780000000000001</v>
      </c>
      <c r="I243" s="96">
        <v>0.1762857142857143</v>
      </c>
      <c r="J243" s="96">
        <v>0.1762857142857143</v>
      </c>
      <c r="K243" s="134">
        <v>6.0000000000000005E-2</v>
      </c>
      <c r="L243" s="134">
        <v>6.0000000000000005E-2</v>
      </c>
      <c r="M243" s="96">
        <v>0</v>
      </c>
      <c r="N243" s="96">
        <v>2.1257142857142856E-2</v>
      </c>
      <c r="O243" s="96">
        <v>0</v>
      </c>
      <c r="P243" s="96">
        <v>0</v>
      </c>
      <c r="Q243" s="96">
        <v>3.3942857142857143E-2</v>
      </c>
      <c r="R243" s="96">
        <v>0</v>
      </c>
      <c r="S243" s="96">
        <v>0</v>
      </c>
      <c r="T243" s="96">
        <v>1.714285714285714E-2</v>
      </c>
      <c r="U243" s="96">
        <v>1.0285714285714295E-3</v>
      </c>
      <c r="V243" s="96">
        <v>0</v>
      </c>
      <c r="W243" s="96">
        <v>0</v>
      </c>
      <c r="X243" s="96">
        <v>0</v>
      </c>
      <c r="Y243" s="96">
        <v>6.1142857142857145E-3</v>
      </c>
      <c r="AA243" s="96">
        <v>6.0000000000000005E-2</v>
      </c>
      <c r="AB243" s="95">
        <v>-0.05</v>
      </c>
      <c r="AD243" s="96">
        <v>6.0000000000000005E-2</v>
      </c>
      <c r="AE243" s="95">
        <v>-0.05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0.89999999999999991</v>
      </c>
      <c r="D244" s="9">
        <v>0.89999999999999991</v>
      </c>
      <c r="F244" s="128" t="s">
        <v>90</v>
      </c>
      <c r="H244" s="83">
        <v>-17.073</v>
      </c>
      <c r="I244" s="83">
        <v>-6.17</v>
      </c>
      <c r="J244" s="83">
        <v>-6.17</v>
      </c>
      <c r="K244" s="108">
        <v>-2.1</v>
      </c>
      <c r="L244" s="108">
        <v>-2.1</v>
      </c>
      <c r="M244" s="83">
        <v>0</v>
      </c>
      <c r="N244" s="83">
        <v>-6.2E-2</v>
      </c>
      <c r="O244" s="83">
        <v>0</v>
      </c>
      <c r="P244" s="83">
        <v>0</v>
      </c>
      <c r="Q244" s="83">
        <v>-9.9000000000000005E-2</v>
      </c>
      <c r="R244" s="83">
        <v>0</v>
      </c>
      <c r="S244" s="83">
        <v>0</v>
      </c>
      <c r="T244" s="83">
        <v>-4.9999999999999989E-2</v>
      </c>
      <c r="U244" s="83">
        <v>-3.0000000000000027E-3</v>
      </c>
      <c r="V244" s="83">
        <v>0</v>
      </c>
      <c r="W244" s="83">
        <v>0</v>
      </c>
      <c r="X244" s="83">
        <v>0</v>
      </c>
      <c r="Y244" s="83">
        <v>-0.214</v>
      </c>
      <c r="AA244" s="83">
        <v>-2.1</v>
      </c>
      <c r="AB244" s="82">
        <v>1.89</v>
      </c>
      <c r="AD244" s="83">
        <v>-2.1</v>
      </c>
      <c r="AE244" s="82">
        <v>1.89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0.14999999999999997</v>
      </c>
      <c r="D245" s="9">
        <v>0.14999999999999997</v>
      </c>
      <c r="F245" s="128" t="s">
        <v>91</v>
      </c>
      <c r="H245" s="83">
        <v>-8.9999999999999993E-3</v>
      </c>
      <c r="I245" s="83">
        <v>-0.41799999999999998</v>
      </c>
      <c r="J245" s="83">
        <v>-0.41799999999999998</v>
      </c>
      <c r="K245" s="108">
        <v>-0.2</v>
      </c>
      <c r="L245" s="108">
        <v>-0.2</v>
      </c>
      <c r="M245" s="83">
        <v>-3.2000000000000001E-2</v>
      </c>
      <c r="N245" s="83">
        <v>0</v>
      </c>
      <c r="O245" s="83">
        <v>-4.5999999999999999E-2</v>
      </c>
      <c r="P245" s="83">
        <v>-1.9000000000000003E-2</v>
      </c>
      <c r="Q245" s="83">
        <v>0</v>
      </c>
      <c r="R245" s="83">
        <v>0</v>
      </c>
      <c r="S245" s="83">
        <v>0</v>
      </c>
      <c r="T245" s="83">
        <v>-8.9999999999999941E-3</v>
      </c>
      <c r="U245" s="83">
        <v>-4.0999999999999995E-2</v>
      </c>
      <c r="V245" s="83">
        <v>-2.4999999999999994E-2</v>
      </c>
      <c r="W245" s="83">
        <v>0</v>
      </c>
      <c r="X245" s="83">
        <v>0</v>
      </c>
      <c r="Y245" s="83">
        <v>-0.17199999999999999</v>
      </c>
      <c r="AA245" s="83">
        <v>-0.20000000000000004</v>
      </c>
      <c r="AB245" s="82">
        <v>0.03</v>
      </c>
      <c r="AD245" s="83">
        <v>-0.20000000000000004</v>
      </c>
      <c r="AE245" s="82">
        <v>0.03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0.99999999999999989</v>
      </c>
      <c r="D246" s="9">
        <v>0.99999999999999989</v>
      </c>
      <c r="F246" s="128" t="s">
        <v>92</v>
      </c>
      <c r="H246" s="83">
        <v>0</v>
      </c>
      <c r="I246" s="83">
        <v>-0.1</v>
      </c>
      <c r="J246" s="83">
        <v>-0.1</v>
      </c>
      <c r="K246" s="108">
        <v>-0.1</v>
      </c>
      <c r="L246" s="108">
        <v>-0.1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-0.10000000000000002</v>
      </c>
      <c r="AB246" s="82">
        <v>0.1</v>
      </c>
      <c r="AD246" s="83">
        <v>-0.10000000000000002</v>
      </c>
      <c r="AE246" s="82">
        <v>0.1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-0.32</v>
      </c>
      <c r="D250" s="9">
        <v>-0.32</v>
      </c>
      <c r="F250" s="126" t="s">
        <v>146</v>
      </c>
      <c r="G250" s="58"/>
      <c r="H250" s="87">
        <v>-0.93</v>
      </c>
      <c r="I250" s="87">
        <v>-0.53300000000000003</v>
      </c>
      <c r="J250" s="87">
        <v>-0.53300000000000003</v>
      </c>
      <c r="K250" s="112">
        <v>-0.5</v>
      </c>
      <c r="L250" s="112">
        <v>-0.5</v>
      </c>
      <c r="M250" s="87">
        <v>0</v>
      </c>
      <c r="N250" s="87">
        <v>0</v>
      </c>
      <c r="O250" s="87">
        <v>-0.441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-0.21500000000000002</v>
      </c>
      <c r="X250" s="87">
        <v>0</v>
      </c>
      <c r="Y250" s="87">
        <v>-0.65600000000000003</v>
      </c>
      <c r="Z250" s="58"/>
      <c r="AA250" s="87">
        <v>-0.5</v>
      </c>
      <c r="AB250" s="82">
        <v>-0.16</v>
      </c>
      <c r="AC250" s="58"/>
      <c r="AD250" s="87">
        <v>-0.5</v>
      </c>
      <c r="AE250" s="82">
        <v>-0.16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-1.4999999999999999E-2</v>
      </c>
      <c r="J251" s="83">
        <v>-1.4999999999999999E-2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0.64137931034482754</v>
      </c>
      <c r="D253" s="9">
        <v>0.64137931034482754</v>
      </c>
      <c r="F253" s="117" t="s">
        <v>281</v>
      </c>
      <c r="H253" s="296">
        <v>-18.012</v>
      </c>
      <c r="I253" s="296">
        <v>-7.2359999999999998</v>
      </c>
      <c r="J253" s="296">
        <v>-7.2359999999999998</v>
      </c>
      <c r="K253" s="111">
        <v>-2.9000000000000004</v>
      </c>
      <c r="L253" s="111">
        <v>-2.9000000000000004</v>
      </c>
      <c r="M253" s="296">
        <v>-3.2000000000000001E-2</v>
      </c>
      <c r="N253" s="296">
        <v>-6.2E-2</v>
      </c>
      <c r="O253" s="296">
        <v>-0.48699999999999999</v>
      </c>
      <c r="P253" s="296">
        <v>-1.9000000000000003E-2</v>
      </c>
      <c r="Q253" s="296">
        <v>-9.9000000000000005E-2</v>
      </c>
      <c r="R253" s="296">
        <v>0</v>
      </c>
      <c r="S253" s="296">
        <v>0</v>
      </c>
      <c r="T253" s="296">
        <v>-5.8999999999999983E-2</v>
      </c>
      <c r="U253" s="296">
        <v>-4.3999999999999997E-2</v>
      </c>
      <c r="V253" s="296">
        <v>-2.4999999999999994E-2</v>
      </c>
      <c r="W253" s="296">
        <v>-0.21500000000000002</v>
      </c>
      <c r="X253" s="296">
        <v>0</v>
      </c>
      <c r="Y253" s="296">
        <v>-1.042</v>
      </c>
      <c r="AA253" s="296">
        <v>-2.9000000000000004</v>
      </c>
      <c r="AB253" s="82">
        <v>1.86</v>
      </c>
      <c r="AD253" s="296">
        <v>-2.9000000000000004</v>
      </c>
      <c r="AE253" s="82">
        <v>1.86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1.3839277825115848E-2</v>
      </c>
      <c r="I254" s="78">
        <v>8.5214325333597112E-3</v>
      </c>
      <c r="J254" s="78">
        <v>8.5214325333597112E-3</v>
      </c>
      <c r="K254" s="131">
        <v>2.7875234296150342E-3</v>
      </c>
      <c r="L254" s="131">
        <v>2.7875234296150342E-3</v>
      </c>
      <c r="M254" s="78">
        <v>3.3567255142608391E-4</v>
      </c>
      <c r="N254" s="78">
        <v>5.8543586644508238E-4</v>
      </c>
      <c r="O254" s="78">
        <v>6.80196097601855E-3</v>
      </c>
      <c r="P254" s="78">
        <v>3.7696916789016304E-4</v>
      </c>
      <c r="Q254" s="78">
        <v>1.0348828700751597E-3</v>
      </c>
      <c r="R254" s="78">
        <v>0</v>
      </c>
      <c r="S254" s="78">
        <v>0</v>
      </c>
      <c r="T254" s="78">
        <v>1.10827259749042E-3</v>
      </c>
      <c r="U254" s="78">
        <v>3.2236557721754538E-4</v>
      </c>
      <c r="V254" s="78">
        <v>2.2156638572048954E-4</v>
      </c>
      <c r="W254" s="78">
        <v>1.5047276442963821E-3</v>
      </c>
      <c r="X254" s="78">
        <v>0</v>
      </c>
      <c r="Y254" s="78">
        <v>8.7173892674046621E-4</v>
      </c>
      <c r="AA254" s="78">
        <v>2.7875234296150342E-3</v>
      </c>
      <c r="AB254" s="79"/>
      <c r="AD254" s="78">
        <v>2.7875234296150342E-3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0.11714285714285713</v>
      </c>
      <c r="D256" s="9">
        <v>0.11714285714285713</v>
      </c>
      <c r="F256" s="128" t="s">
        <v>79</v>
      </c>
      <c r="H256" s="83">
        <v>-4.5019999999999998</v>
      </c>
      <c r="I256" s="83">
        <v>-3.2749999999999999</v>
      </c>
      <c r="J256" s="83">
        <v>-3.2749999999999999</v>
      </c>
      <c r="K256" s="108">
        <v>-3.5</v>
      </c>
      <c r="L256" s="108">
        <v>-3.5</v>
      </c>
      <c r="M256" s="83">
        <v>0</v>
      </c>
      <c r="N256" s="83">
        <v>-0.45600000000000002</v>
      </c>
      <c r="O256" s="83">
        <v>0</v>
      </c>
      <c r="P256" s="83">
        <v>0</v>
      </c>
      <c r="Q256" s="83">
        <v>-0.9910000000000001</v>
      </c>
      <c r="R256" s="83">
        <v>-0.31399999999999983</v>
      </c>
      <c r="S256" s="83">
        <v>-5.7000000000000162E-2</v>
      </c>
      <c r="T256" s="83">
        <v>0</v>
      </c>
      <c r="U256" s="83">
        <v>-0.23599999999999977</v>
      </c>
      <c r="V256" s="83">
        <v>-0.44400000000000039</v>
      </c>
      <c r="W256" s="83">
        <v>0</v>
      </c>
      <c r="X256" s="83">
        <v>-0.59499999999999975</v>
      </c>
      <c r="Y256" s="83">
        <v>-3.093</v>
      </c>
      <c r="AA256" s="83">
        <v>-3.5</v>
      </c>
      <c r="AB256" s="82">
        <v>0.41</v>
      </c>
      <c r="AD256" s="83">
        <v>-3.5</v>
      </c>
      <c r="AE256" s="82">
        <v>0.41</v>
      </c>
    </row>
    <row r="257" spans="1:31" ht="18" customHeight="1" x14ac:dyDescent="0.2">
      <c r="A257" s="52" t="s">
        <v>136</v>
      </c>
      <c r="B257" s="52" t="s">
        <v>27</v>
      </c>
      <c r="C257" s="9">
        <v>1.64</v>
      </c>
      <c r="D257" s="9">
        <v>1.64</v>
      </c>
      <c r="F257" s="128" t="s">
        <v>197</v>
      </c>
      <c r="H257" s="83">
        <v>-1.169</v>
      </c>
      <c r="I257" s="83">
        <v>-1.42</v>
      </c>
      <c r="J257" s="83">
        <v>-1.42</v>
      </c>
      <c r="K257" s="108">
        <v>-0.5</v>
      </c>
      <c r="L257" s="108">
        <v>-0.5</v>
      </c>
      <c r="M257" s="83">
        <v>0.45400000000000001</v>
      </c>
      <c r="N257" s="83">
        <v>-8.500000000000002E-2</v>
      </c>
      <c r="O257" s="83">
        <v>0</v>
      </c>
      <c r="P257" s="83">
        <v>0</v>
      </c>
      <c r="Q257" s="83">
        <v>-2.5000000000000022E-2</v>
      </c>
      <c r="R257" s="83">
        <v>-4.8999999999999988E-2</v>
      </c>
      <c r="S257" s="83">
        <v>0</v>
      </c>
      <c r="T257" s="83">
        <v>-7.7999999999999986E-2</v>
      </c>
      <c r="U257" s="83">
        <v>0</v>
      </c>
      <c r="V257" s="83">
        <v>0.13799999999999998</v>
      </c>
      <c r="W257" s="83">
        <v>0</v>
      </c>
      <c r="X257" s="83">
        <v>-3.2999999999999974E-2</v>
      </c>
      <c r="Y257" s="83">
        <v>0.32200000000000001</v>
      </c>
      <c r="AA257" s="83">
        <v>-0.5</v>
      </c>
      <c r="AB257" s="82">
        <v>0.82</v>
      </c>
      <c r="AD257" s="83">
        <v>-0.5</v>
      </c>
      <c r="AE257" s="82">
        <v>0.82</v>
      </c>
    </row>
    <row r="258" spans="1:31" ht="18" customHeight="1" x14ac:dyDescent="0.2">
      <c r="A258" s="52" t="s">
        <v>85</v>
      </c>
      <c r="B258" s="52" t="s">
        <v>27</v>
      </c>
      <c r="C258" s="9">
        <v>0.2475</v>
      </c>
      <c r="D258" s="9">
        <v>0.2475</v>
      </c>
      <c r="F258" s="128" t="s">
        <v>84</v>
      </c>
      <c r="H258" s="83">
        <v>-3.0129999999999999</v>
      </c>
      <c r="I258" s="83">
        <v>-6.9630000000000001</v>
      </c>
      <c r="J258" s="83">
        <v>-6.9630000000000001</v>
      </c>
      <c r="K258" s="108">
        <v>-4</v>
      </c>
      <c r="L258" s="108">
        <v>-4</v>
      </c>
      <c r="M258" s="83">
        <v>-0.23599999999999999</v>
      </c>
      <c r="N258" s="83">
        <v>-0.22300000000000003</v>
      </c>
      <c r="O258" s="83">
        <v>0</v>
      </c>
      <c r="P258" s="83">
        <v>0</v>
      </c>
      <c r="Q258" s="83">
        <v>-0.5069999999999999</v>
      </c>
      <c r="R258" s="83">
        <v>-0.52300000000000013</v>
      </c>
      <c r="S258" s="83">
        <v>-0.45599999999999996</v>
      </c>
      <c r="T258" s="83">
        <v>0</v>
      </c>
      <c r="U258" s="83">
        <v>-0.52100000000000013</v>
      </c>
      <c r="V258" s="83">
        <v>-0.10499999999999998</v>
      </c>
      <c r="W258" s="83">
        <v>-0.19199999999999973</v>
      </c>
      <c r="X258" s="83">
        <v>-0.24699999999999989</v>
      </c>
      <c r="Y258" s="83">
        <v>-3.01</v>
      </c>
      <c r="AA258" s="83">
        <v>-4</v>
      </c>
      <c r="AB258" s="82">
        <v>0.99</v>
      </c>
      <c r="AD258" s="83">
        <v>-4</v>
      </c>
      <c r="AE258" s="82">
        <v>0.99</v>
      </c>
    </row>
    <row r="259" spans="1:31" ht="18" customHeight="1" x14ac:dyDescent="0.2">
      <c r="A259" s="52" t="s">
        <v>82</v>
      </c>
      <c r="B259" s="52" t="s">
        <v>27</v>
      </c>
      <c r="C259" s="9">
        <v>-0.16999999999999998</v>
      </c>
      <c r="D259" s="9">
        <v>-0.16999999999999998</v>
      </c>
      <c r="F259" s="128" t="s">
        <v>83</v>
      </c>
      <c r="H259" s="83">
        <v>-5.0549999999999997</v>
      </c>
      <c r="I259" s="83">
        <v>-4.7789999999999999</v>
      </c>
      <c r="J259" s="83">
        <v>-4.7789999999999999</v>
      </c>
      <c r="K259" s="108">
        <v>-5</v>
      </c>
      <c r="L259" s="108">
        <v>-5</v>
      </c>
      <c r="M259" s="83">
        <v>-0.46500000000000002</v>
      </c>
      <c r="N259" s="83">
        <v>-0.23099999999999993</v>
      </c>
      <c r="O259" s="83">
        <v>0</v>
      </c>
      <c r="P259" s="83">
        <v>-0.79700000000000015</v>
      </c>
      <c r="Q259" s="83">
        <v>-0.29999999999999982</v>
      </c>
      <c r="R259" s="83">
        <v>0</v>
      </c>
      <c r="S259" s="83">
        <v>-0.86300000000000021</v>
      </c>
      <c r="T259" s="83">
        <v>-9.0999999999999748E-2</v>
      </c>
      <c r="U259" s="83">
        <v>-1.375</v>
      </c>
      <c r="V259" s="83">
        <v>-0.7240000000000002</v>
      </c>
      <c r="W259" s="83">
        <v>-0.44799999999999951</v>
      </c>
      <c r="X259" s="83">
        <v>-0.55800000000000072</v>
      </c>
      <c r="Y259" s="83">
        <v>-5.8520000000000003</v>
      </c>
      <c r="AA259" s="83">
        <v>-5</v>
      </c>
      <c r="AB259" s="82">
        <v>-0.85</v>
      </c>
      <c r="AD259" s="83">
        <v>-5</v>
      </c>
      <c r="AE259" s="82">
        <v>-0.85</v>
      </c>
    </row>
    <row r="260" spans="1:31" ht="18" customHeight="1" x14ac:dyDescent="0.2">
      <c r="A260" s="52" t="s">
        <v>188</v>
      </c>
      <c r="B260" s="52" t="s">
        <v>27</v>
      </c>
      <c r="C260" s="9">
        <v>-4.5454545454545461E-3</v>
      </c>
      <c r="D260" s="9">
        <v>-4.5454545454545461E-3</v>
      </c>
      <c r="F260" s="128" t="s">
        <v>189</v>
      </c>
      <c r="H260" s="83">
        <v>-42.603000000000002</v>
      </c>
      <c r="I260" s="83">
        <v>-44.197000000000003</v>
      </c>
      <c r="J260" s="83">
        <v>-44.197000000000003</v>
      </c>
      <c r="K260" s="108">
        <v>-44</v>
      </c>
      <c r="L260" s="108">
        <v>-44</v>
      </c>
      <c r="M260" s="83">
        <v>-3.823</v>
      </c>
      <c r="N260" s="83">
        <v>-3.613</v>
      </c>
      <c r="O260" s="83">
        <v>-3.6129999999999995</v>
      </c>
      <c r="P260" s="83">
        <v>-11.048999999999999</v>
      </c>
      <c r="Q260" s="83">
        <v>3.6129999999999995</v>
      </c>
      <c r="R260" s="83">
        <v>-3.6129999999999995</v>
      </c>
      <c r="S260" s="83">
        <v>-3.8240000000000016</v>
      </c>
      <c r="T260" s="83">
        <v>-3.6129999999999995</v>
      </c>
      <c r="U260" s="83">
        <v>-3.6130000000000031</v>
      </c>
      <c r="V260" s="83">
        <v>-3.8229999999999933</v>
      </c>
      <c r="W260" s="83">
        <v>-3.6130000000000067</v>
      </c>
      <c r="X260" s="83">
        <v>-3.6129999999999995</v>
      </c>
      <c r="Y260" s="83">
        <v>-44.197000000000003</v>
      </c>
      <c r="AA260" s="83">
        <v>-44</v>
      </c>
      <c r="AB260" s="82">
        <v>-0.2</v>
      </c>
      <c r="AD260" s="83">
        <v>-44</v>
      </c>
      <c r="AE260" s="82">
        <v>-0.2</v>
      </c>
    </row>
    <row r="261" spans="1:31" ht="18" customHeight="1" x14ac:dyDescent="0.2">
      <c r="A261" s="52" t="s">
        <v>97</v>
      </c>
      <c r="B261" s="52" t="s">
        <v>27</v>
      </c>
      <c r="C261" s="9">
        <v>-0.95799999999999996</v>
      </c>
      <c r="D261" s="9">
        <v>-0.95799999999999996</v>
      </c>
      <c r="F261" s="128" t="s">
        <v>102</v>
      </c>
      <c r="H261" s="83">
        <v>-8.8789999999999996</v>
      </c>
      <c r="I261" s="83">
        <v>-9.27</v>
      </c>
      <c r="J261" s="83">
        <v>-9.27</v>
      </c>
      <c r="K261" s="108">
        <v>-5</v>
      </c>
      <c r="L261" s="108">
        <v>-5</v>
      </c>
      <c r="M261" s="83">
        <v>-0.77800000000000002</v>
      </c>
      <c r="N261" s="83">
        <v>-0.67900000000000005</v>
      </c>
      <c r="O261" s="83">
        <v>-0.67900000000000005</v>
      </c>
      <c r="P261" s="83">
        <v>-0.33800000000000008</v>
      </c>
      <c r="Q261" s="83">
        <v>-0.6549999999999998</v>
      </c>
      <c r="R261" s="83">
        <v>-0.21200000000000019</v>
      </c>
      <c r="S261" s="83">
        <v>-2.2789999999999999</v>
      </c>
      <c r="T261" s="83">
        <v>0</v>
      </c>
      <c r="U261" s="83">
        <v>-1.0209999999999999</v>
      </c>
      <c r="V261" s="83">
        <v>-0.75800000000000001</v>
      </c>
      <c r="W261" s="83">
        <v>-1.2320000000000002</v>
      </c>
      <c r="X261" s="83">
        <v>-1.1630000000000003</v>
      </c>
      <c r="Y261" s="83">
        <v>-9.7940000000000005</v>
      </c>
      <c r="AA261" s="83">
        <v>-5</v>
      </c>
      <c r="AB261" s="82">
        <v>-4.79</v>
      </c>
      <c r="AD261" s="83">
        <v>-5</v>
      </c>
      <c r="AE261" s="82">
        <v>-4.79</v>
      </c>
    </row>
    <row r="262" spans="1:31" ht="18" customHeight="1" x14ac:dyDescent="0.2">
      <c r="A262" s="52" t="s">
        <v>98</v>
      </c>
      <c r="B262" s="52" t="s">
        <v>27</v>
      </c>
      <c r="C262" s="9">
        <v>0.31666666666666665</v>
      </c>
      <c r="D262" s="9">
        <v>0.31666666666666665</v>
      </c>
      <c r="F262" s="128" t="s">
        <v>103</v>
      </c>
      <c r="H262" s="83">
        <v>-2.8490000000000002</v>
      </c>
      <c r="I262" s="83">
        <v>-3.0680000000000001</v>
      </c>
      <c r="J262" s="83">
        <v>-3.0680000000000001</v>
      </c>
      <c r="K262" s="108">
        <v>-3</v>
      </c>
      <c r="L262" s="108">
        <v>-3</v>
      </c>
      <c r="M262" s="83">
        <v>-2.7E-2</v>
      </c>
      <c r="N262" s="83">
        <v>-0.90200000000000002</v>
      </c>
      <c r="O262" s="83">
        <v>0</v>
      </c>
      <c r="P262" s="83">
        <v>-2.7999999999999914E-2</v>
      </c>
      <c r="Q262" s="83">
        <v>0</v>
      </c>
      <c r="R262" s="83">
        <v>-0.50400000000000011</v>
      </c>
      <c r="S262" s="83">
        <v>0</v>
      </c>
      <c r="T262" s="83">
        <v>0</v>
      </c>
      <c r="U262" s="83">
        <v>-0.21499999999999986</v>
      </c>
      <c r="V262" s="83">
        <v>0</v>
      </c>
      <c r="W262" s="83">
        <v>-0.26900000000000013</v>
      </c>
      <c r="X262" s="83">
        <v>-0.10299999999999998</v>
      </c>
      <c r="Y262" s="83">
        <v>-2.048</v>
      </c>
      <c r="AA262" s="83">
        <v>-3</v>
      </c>
      <c r="AB262" s="82">
        <v>0.95</v>
      </c>
      <c r="AD262" s="83">
        <v>-3</v>
      </c>
      <c r="AE262" s="82">
        <v>0.95</v>
      </c>
    </row>
    <row r="263" spans="1:31" ht="18" customHeight="1" x14ac:dyDescent="0.2">
      <c r="A263" s="52" t="s">
        <v>81</v>
      </c>
      <c r="B263" s="52" t="s">
        <v>27</v>
      </c>
      <c r="C263" s="9">
        <v>-2.6000000000000002E-2</v>
      </c>
      <c r="D263" s="9">
        <v>-2.6000000000000002E-2</v>
      </c>
      <c r="F263" s="128" t="s">
        <v>104</v>
      </c>
      <c r="H263" s="83">
        <v>-5.9379999999999997</v>
      </c>
      <c r="I263" s="83">
        <v>-5.0990000000000002</v>
      </c>
      <c r="J263" s="83">
        <v>-5.0990000000000002</v>
      </c>
      <c r="K263" s="108">
        <v>-5</v>
      </c>
      <c r="L263" s="108">
        <v>-5</v>
      </c>
      <c r="M263" s="83">
        <v>-0.24299999999999999</v>
      </c>
      <c r="N263" s="83">
        <v>-0.17399999999999999</v>
      </c>
      <c r="O263" s="83">
        <v>-0.436</v>
      </c>
      <c r="P263" s="83">
        <v>-0.17399999999999993</v>
      </c>
      <c r="Q263" s="83">
        <v>-0.76400000000000001</v>
      </c>
      <c r="R263" s="83">
        <v>-0.31099999999999994</v>
      </c>
      <c r="S263" s="83">
        <v>-0.36400000000000032</v>
      </c>
      <c r="T263" s="83">
        <v>-0.27</v>
      </c>
      <c r="U263" s="83">
        <v>-0.25199999999999978</v>
      </c>
      <c r="V263" s="83">
        <v>-0.36799999999999988</v>
      </c>
      <c r="W263" s="83">
        <v>-1.085</v>
      </c>
      <c r="X263" s="83">
        <v>-0.6850000000000005</v>
      </c>
      <c r="Y263" s="83">
        <v>-5.1260000000000003</v>
      </c>
      <c r="AA263" s="83">
        <v>-5</v>
      </c>
      <c r="AB263" s="82">
        <v>-0.13</v>
      </c>
      <c r="AD263" s="83">
        <v>-5</v>
      </c>
      <c r="AE263" s="82">
        <v>-0.13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1.7999999999999999E-2</v>
      </c>
      <c r="D265" s="9">
        <v>1.7999999999999999E-2</v>
      </c>
      <c r="F265" s="128" t="s">
        <v>205</v>
      </c>
      <c r="H265" s="83">
        <v>-4.6890000000000001</v>
      </c>
      <c r="I265" s="83">
        <v>-4.7450000000000001</v>
      </c>
      <c r="J265" s="83">
        <v>-4.7450000000000001</v>
      </c>
      <c r="K265" s="108">
        <v>-5</v>
      </c>
      <c r="L265" s="108">
        <v>-5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-4.91</v>
      </c>
      <c r="V265" s="83">
        <v>0</v>
      </c>
      <c r="W265" s="83">
        <v>0</v>
      </c>
      <c r="X265" s="83">
        <v>0</v>
      </c>
      <c r="Y265" s="83">
        <v>-4.91</v>
      </c>
      <c r="AA265" s="83">
        <v>-5</v>
      </c>
      <c r="AB265" s="82">
        <v>0.09</v>
      </c>
      <c r="AD265" s="83">
        <v>-5</v>
      </c>
      <c r="AE265" s="82">
        <v>0.09</v>
      </c>
    </row>
    <row r="266" spans="1:31" ht="18" customHeight="1" x14ac:dyDescent="0.2">
      <c r="A266" s="52" t="s">
        <v>99</v>
      </c>
      <c r="B266" s="52" t="s">
        <v>27</v>
      </c>
      <c r="C266" s="9">
        <v>-5.8823529411764712E-2</v>
      </c>
      <c r="D266" s="9">
        <v>-5.8823529411764712E-2</v>
      </c>
      <c r="F266" s="128" t="s">
        <v>105</v>
      </c>
      <c r="H266" s="83">
        <v>-1.6120000000000001</v>
      </c>
      <c r="I266" s="83">
        <v>-1.5649999999999999</v>
      </c>
      <c r="J266" s="83">
        <v>-1.5649999999999999</v>
      </c>
      <c r="K266" s="108">
        <v>-1.7</v>
      </c>
      <c r="L266" s="108">
        <v>-1.7</v>
      </c>
      <c r="M266" s="83">
        <v>-0.152</v>
      </c>
      <c r="N266" s="83">
        <v>-0.13699999999999998</v>
      </c>
      <c r="O266" s="83">
        <v>-0.15200000000000002</v>
      </c>
      <c r="P266" s="83">
        <v>-0.14599999999999996</v>
      </c>
      <c r="Q266" s="83">
        <v>-0.14800000000000002</v>
      </c>
      <c r="R266" s="83">
        <v>-0.14600000000000002</v>
      </c>
      <c r="S266" s="83">
        <v>-0.14700000000000002</v>
      </c>
      <c r="T266" s="83">
        <v>-0.14799999999999991</v>
      </c>
      <c r="U266" s="83">
        <v>-0.14600000000000013</v>
      </c>
      <c r="V266" s="83">
        <v>-0.13100000000000001</v>
      </c>
      <c r="W266" s="83">
        <v>-0.19099999999999984</v>
      </c>
      <c r="X266" s="83">
        <v>-0.15900000000000003</v>
      </c>
      <c r="Y266" s="83">
        <v>-1.8029999999999999</v>
      </c>
      <c r="AA266" s="83">
        <v>-1.7</v>
      </c>
      <c r="AB266" s="82">
        <v>-0.1</v>
      </c>
      <c r="AD266" s="83">
        <v>-1.7</v>
      </c>
      <c r="AE266" s="82">
        <v>-0.1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0.74</v>
      </c>
      <c r="D268" s="9">
        <v>0.74</v>
      </c>
      <c r="F268" s="60" t="s">
        <v>100</v>
      </c>
      <c r="G268" s="56"/>
      <c r="H268" s="88">
        <v>-5.3999999999999999E-2</v>
      </c>
      <c r="I268" s="88">
        <v>-0.45200000000000001</v>
      </c>
      <c r="J268" s="88">
        <v>-0.45200000000000001</v>
      </c>
      <c r="K268" s="108">
        <v>-0.5</v>
      </c>
      <c r="L268" s="108">
        <v>-0.5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-7.8E-2</v>
      </c>
      <c r="S268" s="88">
        <v>0</v>
      </c>
      <c r="T268" s="88">
        <v>0</v>
      </c>
      <c r="U268" s="88">
        <v>-5.5000000000000007E-2</v>
      </c>
      <c r="V268" s="88">
        <v>0</v>
      </c>
      <c r="W268" s="88">
        <v>0</v>
      </c>
      <c r="X268" s="88">
        <v>0</v>
      </c>
      <c r="Y268" s="88">
        <v>-0.13300000000000001</v>
      </c>
      <c r="Z268" s="56"/>
      <c r="AA268" s="88">
        <v>-0.5</v>
      </c>
      <c r="AB268" s="82">
        <v>0.37</v>
      </c>
      <c r="AC268" s="56"/>
      <c r="AD268" s="88">
        <v>-0.5</v>
      </c>
      <c r="AE268" s="82">
        <v>0.37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-0.86956521739130443</v>
      </c>
      <c r="D269" s="9">
        <v>-0.86956521739130443</v>
      </c>
      <c r="F269" s="60" t="s">
        <v>182</v>
      </c>
      <c r="G269" s="56"/>
      <c r="H269" s="88">
        <v>0</v>
      </c>
      <c r="I269" s="88">
        <v>-0.46</v>
      </c>
      <c r="J269" s="88">
        <v>-0.46</v>
      </c>
      <c r="K269" s="108">
        <v>0</v>
      </c>
      <c r="L269" s="108">
        <v>0</v>
      </c>
      <c r="M269" s="88">
        <v>0</v>
      </c>
      <c r="N269" s="88">
        <v>-1.0999999999999999E-2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-1.2E-2</v>
      </c>
      <c r="X269" s="88">
        <v>0</v>
      </c>
      <c r="Y269" s="88">
        <v>-2.3E-2</v>
      </c>
      <c r="Z269" s="56"/>
      <c r="AA269" s="88">
        <v>0</v>
      </c>
      <c r="AB269" s="82">
        <v>-0.02</v>
      </c>
      <c r="AC269" s="56"/>
      <c r="AD269" s="88">
        <v>0</v>
      </c>
      <c r="AE269" s="82">
        <v>-0.02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-0.99921935987509769</v>
      </c>
      <c r="D271" s="9">
        <v>-0.99921935987509769</v>
      </c>
      <c r="F271" s="60" t="s">
        <v>183</v>
      </c>
      <c r="G271" s="56"/>
      <c r="H271" s="88">
        <v>0</v>
      </c>
      <c r="I271" s="88">
        <v>-1.7789999999999999</v>
      </c>
      <c r="J271" s="88">
        <v>-1.7789999999999999</v>
      </c>
      <c r="K271" s="108">
        <v>0</v>
      </c>
      <c r="L271" s="108">
        <v>0</v>
      </c>
      <c r="M271" s="88">
        <v>0</v>
      </c>
      <c r="N271" s="88">
        <v>0</v>
      </c>
      <c r="O271" s="88">
        <v>-2.5619999999999998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-2.5619999999999998</v>
      </c>
      <c r="Z271" s="56"/>
      <c r="AA271" s="88">
        <v>0</v>
      </c>
      <c r="AB271" s="82">
        <v>-2.56</v>
      </c>
      <c r="AC271" s="56"/>
      <c r="AD271" s="88">
        <v>0</v>
      </c>
      <c r="AE271" s="82">
        <v>-2.56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-1</v>
      </c>
      <c r="D274" s="9">
        <v>-1</v>
      </c>
      <c r="F274" s="60" t="s">
        <v>194</v>
      </c>
      <c r="G274" s="56"/>
      <c r="H274" s="88">
        <v>-3.1E-2</v>
      </c>
      <c r="I274" s="88">
        <v>-0.01</v>
      </c>
      <c r="J274" s="88">
        <v>-0.01</v>
      </c>
      <c r="K274" s="108">
        <v>0</v>
      </c>
      <c r="L274" s="108">
        <v>0</v>
      </c>
      <c r="M274" s="88">
        <v>-5.0000000000000001E-3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-5.0000000000000001E-3</v>
      </c>
      <c r="X274" s="88">
        <v>0</v>
      </c>
      <c r="Y274" s="88">
        <v>-0.01</v>
      </c>
      <c r="Z274" s="56"/>
      <c r="AA274" s="88">
        <v>0</v>
      </c>
      <c r="AB274" s="82">
        <v>-0.01</v>
      </c>
      <c r="AC274" s="56"/>
      <c r="AD274" s="88">
        <v>0</v>
      </c>
      <c r="AE274" s="82">
        <v>-0.01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-0.8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0.38</v>
      </c>
      <c r="D283" s="9">
        <v>0.38</v>
      </c>
      <c r="F283" s="60" t="s">
        <v>133</v>
      </c>
      <c r="G283" s="56"/>
      <c r="H283" s="88">
        <v>-0.51300000000000001</v>
      </c>
      <c r="I283" s="88">
        <v>-0.66</v>
      </c>
      <c r="J283" s="88">
        <v>-0.66</v>
      </c>
      <c r="K283" s="108">
        <v>-0.5</v>
      </c>
      <c r="L283" s="108">
        <v>-0.5</v>
      </c>
      <c r="M283" s="88">
        <v>-1.4E-2</v>
      </c>
      <c r="N283" s="88">
        <v>-1.4E-2</v>
      </c>
      <c r="O283" s="88">
        <v>0</v>
      </c>
      <c r="P283" s="88">
        <v>-3.0000000000000002E-2</v>
      </c>
      <c r="Q283" s="88">
        <v>-1.4999999999999993E-2</v>
      </c>
      <c r="R283" s="88">
        <v>-1.4999999999999999E-2</v>
      </c>
      <c r="S283" s="88">
        <v>0</v>
      </c>
      <c r="T283" s="88">
        <v>-0.03</v>
      </c>
      <c r="U283" s="88">
        <v>-0.15000000000000002</v>
      </c>
      <c r="V283" s="88">
        <v>-1.4999999999999958E-2</v>
      </c>
      <c r="W283" s="88">
        <v>-1.5000000000000013E-2</v>
      </c>
      <c r="X283" s="88">
        <v>-1.5000000000000013E-2</v>
      </c>
      <c r="Y283" s="88">
        <v>-0.313</v>
      </c>
      <c r="Z283" s="56"/>
      <c r="AA283" s="88">
        <v>-0.5</v>
      </c>
      <c r="AB283" s="82">
        <v>0.19</v>
      </c>
      <c r="AC283" s="56"/>
      <c r="AD283" s="88">
        <v>-0.5</v>
      </c>
      <c r="AE283" s="82">
        <v>0.19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-2.04</v>
      </c>
      <c r="D285" s="9">
        <v>-2.04</v>
      </c>
      <c r="F285" s="128" t="s">
        <v>76</v>
      </c>
      <c r="H285" s="83">
        <v>-1.3980000000000001</v>
      </c>
      <c r="I285" s="83">
        <v>-3.3609999999999998</v>
      </c>
      <c r="J285" s="83">
        <v>-3.3609999999999998</v>
      </c>
      <c r="K285" s="108">
        <v>-1</v>
      </c>
      <c r="L285" s="108">
        <v>-1</v>
      </c>
      <c r="M285" s="83">
        <v>-1.9E-2</v>
      </c>
      <c r="N285" s="83">
        <v>-2.5000000000000001E-2</v>
      </c>
      <c r="O285" s="83">
        <v>-2.5619999999999998</v>
      </c>
      <c r="P285" s="83">
        <v>-3.0000000000000002E-2</v>
      </c>
      <c r="Q285" s="83">
        <v>-1.4999999999999993E-2</v>
      </c>
      <c r="R285" s="83">
        <v>-9.2999999999999999E-2</v>
      </c>
      <c r="S285" s="83">
        <v>0</v>
      </c>
      <c r="T285" s="83">
        <v>-0.03</v>
      </c>
      <c r="U285" s="83">
        <v>-0.20500000000000002</v>
      </c>
      <c r="V285" s="83">
        <v>-1.4999999999999958E-2</v>
      </c>
      <c r="W285" s="83">
        <v>-3.2000000000000015E-2</v>
      </c>
      <c r="X285" s="83">
        <v>-1.5000000000000013E-2</v>
      </c>
      <c r="Y285" s="83">
        <v>-3.0409999999999999</v>
      </c>
      <c r="AA285" s="83">
        <v>-1</v>
      </c>
      <c r="AB285" s="82">
        <v>-2.04</v>
      </c>
      <c r="AD285" s="83">
        <v>-1</v>
      </c>
      <c r="AE285" s="82">
        <v>-2.04</v>
      </c>
    </row>
    <row r="286" spans="1:31" ht="18" customHeight="1" x14ac:dyDescent="0.2">
      <c r="A286" s="52" t="s">
        <v>262</v>
      </c>
      <c r="B286" s="52" t="s">
        <v>27</v>
      </c>
      <c r="C286" s="9">
        <v>1.0002853881278539</v>
      </c>
      <c r="D286" s="9">
        <v>1.0002853881278539</v>
      </c>
      <c r="F286" s="126" t="s">
        <v>263</v>
      </c>
      <c r="G286" s="58"/>
      <c r="H286" s="87">
        <v>32.476999999999997</v>
      </c>
      <c r="I286" s="87">
        <v>17.975999999999999</v>
      </c>
      <c r="J286" s="87">
        <v>17.975999999999999</v>
      </c>
      <c r="K286" s="87">
        <v>0</v>
      </c>
      <c r="L286" s="87">
        <v>0</v>
      </c>
      <c r="M286" s="87">
        <v>4.1310000000000002</v>
      </c>
      <c r="N286" s="87">
        <v>-4.0110000000000001</v>
      </c>
      <c r="O286" s="87">
        <v>-1.1102230246251565E-16</v>
      </c>
      <c r="P286" s="87">
        <v>3.218</v>
      </c>
      <c r="Q286" s="87">
        <v>-5.968</v>
      </c>
      <c r="R286" s="87">
        <v>5.16</v>
      </c>
      <c r="S286" s="87">
        <v>1.6840000000000002</v>
      </c>
      <c r="T286" s="87">
        <v>-2.5150000000000006</v>
      </c>
      <c r="U286" s="87">
        <v>0.66400000000000015</v>
      </c>
      <c r="V286" s="87">
        <v>1.1539999999999999</v>
      </c>
      <c r="W286" s="87">
        <v>-0.29400000000000004</v>
      </c>
      <c r="X286" s="87">
        <v>3.7850000000000001</v>
      </c>
      <c r="Y286" s="87">
        <v>7.008</v>
      </c>
      <c r="Z286" s="58"/>
      <c r="AA286" s="87">
        <v>0</v>
      </c>
      <c r="AB286" s="82">
        <v>7.01</v>
      </c>
      <c r="AC286" s="58"/>
      <c r="AD286" s="87">
        <v>0</v>
      </c>
      <c r="AE286" s="82">
        <v>7.01</v>
      </c>
    </row>
    <row r="287" spans="1:31" ht="18" customHeight="1" x14ac:dyDescent="0.2">
      <c r="A287" s="52" t="s">
        <v>261</v>
      </c>
      <c r="B287" s="52" t="s">
        <v>27</v>
      </c>
      <c r="C287" s="9">
        <v>-1.0008760402978538</v>
      </c>
      <c r="D287" s="9">
        <v>-1.0008760402978538</v>
      </c>
      <c r="F287" s="126" t="s">
        <v>264</v>
      </c>
      <c r="G287" s="58"/>
      <c r="H287" s="87">
        <v>-2.4630000000000001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-2.9950000000000001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-0.77299999999999969</v>
      </c>
      <c r="W287" s="87">
        <v>-0.79800000000000004</v>
      </c>
      <c r="X287" s="87">
        <v>0</v>
      </c>
      <c r="Y287" s="87">
        <v>-4.5659999999999998</v>
      </c>
      <c r="Z287" s="58"/>
      <c r="AA287" s="87">
        <v>0</v>
      </c>
      <c r="AB287" s="82">
        <v>-4.57</v>
      </c>
      <c r="AC287" s="58"/>
      <c r="AD287" s="87">
        <v>0</v>
      </c>
      <c r="AE287" s="82">
        <v>-4.57</v>
      </c>
    </row>
    <row r="288" spans="1:31" ht="18" customHeight="1" x14ac:dyDescent="0.2">
      <c r="A288" s="57"/>
      <c r="B288" s="57"/>
      <c r="C288" s="9">
        <v>-3.1016731016731018E-2</v>
      </c>
      <c r="D288" s="9">
        <v>-3.1016731016731018E-2</v>
      </c>
      <c r="F288" s="117" t="s">
        <v>94</v>
      </c>
      <c r="H288" s="296">
        <v>-51.693000000000005</v>
      </c>
      <c r="I288" s="296">
        <v>-69.766000000000005</v>
      </c>
      <c r="J288" s="296">
        <v>-69.766000000000005</v>
      </c>
      <c r="K288" s="111">
        <v>-77.7</v>
      </c>
      <c r="L288" s="111">
        <v>-77.7</v>
      </c>
      <c r="M288" s="296">
        <v>-1.158000000000001</v>
      </c>
      <c r="N288" s="296">
        <v>-13.531000000000001</v>
      </c>
      <c r="O288" s="296">
        <v>-7.4420000000000002</v>
      </c>
      <c r="P288" s="296">
        <v>-9.3440000000000012</v>
      </c>
      <c r="Q288" s="296">
        <v>-5.76</v>
      </c>
      <c r="R288" s="296">
        <v>-0.60500000000000043</v>
      </c>
      <c r="S288" s="296">
        <v>-6.3060000000000018</v>
      </c>
      <c r="T288" s="296">
        <v>-6.7450000000000001</v>
      </c>
      <c r="U288" s="296">
        <v>-11.830000000000004</v>
      </c>
      <c r="V288" s="296">
        <v>-5.848999999999994</v>
      </c>
      <c r="W288" s="296">
        <v>-8.1540000000000052</v>
      </c>
      <c r="X288" s="296">
        <v>-3.3859999999999997</v>
      </c>
      <c r="Y288" s="296">
        <v>-80.11</v>
      </c>
      <c r="AA288" s="296">
        <v>-77.7</v>
      </c>
      <c r="AB288" s="82">
        <v>-2.41</v>
      </c>
      <c r="AD288" s="296">
        <v>-77.7</v>
      </c>
      <c r="AE288" s="82">
        <v>-2.41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3.9717620953459556E-2</v>
      </c>
      <c r="I289" s="78">
        <v>8.2159516600659718E-2</v>
      </c>
      <c r="J289" s="78">
        <v>8.2159516600659718E-2</v>
      </c>
      <c r="K289" s="131">
        <v>7.4686403614168312E-2</v>
      </c>
      <c r="L289" s="131">
        <v>7.4686403614168312E-2</v>
      </c>
      <c r="M289" s="78">
        <v>1.2147150454731422E-2</v>
      </c>
      <c r="N289" s="78">
        <v>0.12776665659465178</v>
      </c>
      <c r="O289" s="78">
        <v>0.10394290263558532</v>
      </c>
      <c r="P289" s="78">
        <v>0.18538946867187805</v>
      </c>
      <c r="Q289" s="78">
        <v>6.0211366986191096E-2</v>
      </c>
      <c r="R289" s="78">
        <v>7.5639182346690058E-3</v>
      </c>
      <c r="S289" s="78">
        <v>8.3961334647032246E-2</v>
      </c>
      <c r="T289" s="78">
        <v>0.12669997745886244</v>
      </c>
      <c r="U289" s="78">
        <v>8.6672381329171891E-2</v>
      </c>
      <c r="V289" s="78">
        <v>5.1837671603165686E-2</v>
      </c>
      <c r="W289" s="78">
        <v>5.7067670751593982E-2</v>
      </c>
      <c r="X289" s="78">
        <v>1.9251653106361691E-2</v>
      </c>
      <c r="Y289" s="78">
        <v>6.702015875353047E-2</v>
      </c>
      <c r="AA289" s="78">
        <v>7.4686403614168312E-2</v>
      </c>
      <c r="AB289" s="79"/>
      <c r="AD289" s="78">
        <v>7.4686403614168312E-2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</v>
      </c>
      <c r="D291" s="9">
        <v>0</v>
      </c>
      <c r="F291" s="126" t="s">
        <v>260</v>
      </c>
      <c r="G291" s="58"/>
      <c r="H291" s="87">
        <v>-3.0000000000000001E-3</v>
      </c>
      <c r="I291" s="87">
        <v>1.2829999999999999</v>
      </c>
      <c r="J291" s="87">
        <v>1.2829999999999999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58"/>
      <c r="AA291" s="87">
        <v>0</v>
      </c>
      <c r="AB291" s="82">
        <v>0</v>
      </c>
      <c r="AC291" s="58"/>
      <c r="AD291" s="87">
        <v>0</v>
      </c>
      <c r="AE291" s="82">
        <v>0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2.3050096310985754E-6</v>
      </c>
      <c r="I292" s="78">
        <v>-1.5109173494058195E-3</v>
      </c>
      <c r="J292" s="78">
        <v>-1.5109173494058195E-3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0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-7.6115822839030262E-2</v>
      </c>
      <c r="D294" s="9">
        <v>-7.6115822839030262E-2</v>
      </c>
      <c r="E294" s="26"/>
      <c r="F294" s="122" t="s">
        <v>284</v>
      </c>
      <c r="G294" s="26"/>
      <c r="H294" s="309">
        <v>-190.41728000000001</v>
      </c>
      <c r="I294" s="309">
        <v>-247.25293000000002</v>
      </c>
      <c r="J294" s="309">
        <v>-247.25293000000002</v>
      </c>
      <c r="K294" s="130">
        <v>-233.45999999999998</v>
      </c>
      <c r="L294" s="130">
        <v>-233.45999999999998</v>
      </c>
      <c r="M294" s="309">
        <v>-23.970430000000004</v>
      </c>
      <c r="N294" s="309">
        <v>-25.634619999999998</v>
      </c>
      <c r="O294" s="309">
        <v>-21.900270000000006</v>
      </c>
      <c r="P294" s="309">
        <v>-21.990679999999998</v>
      </c>
      <c r="Q294" s="309">
        <v>-19.214790000000001</v>
      </c>
      <c r="R294" s="309">
        <v>-16.446900000000007</v>
      </c>
      <c r="S294" s="309">
        <v>-20.585039999999989</v>
      </c>
      <c r="T294" s="309">
        <v>-16.501080000000009</v>
      </c>
      <c r="U294" s="309">
        <v>-24.501800000000003</v>
      </c>
      <c r="V294" s="309">
        <v>-20.066439999999986</v>
      </c>
      <c r="W294" s="309">
        <v>-22.014120000000002</v>
      </c>
      <c r="X294" s="309">
        <v>-18.398960000000002</v>
      </c>
      <c r="Y294" s="309">
        <v>-251.22512999999998</v>
      </c>
      <c r="Z294" s="26"/>
      <c r="AA294" s="309">
        <v>-233.45999999999995</v>
      </c>
      <c r="AB294" s="82">
        <v>-17.77</v>
      </c>
      <c r="AC294" s="26"/>
      <c r="AD294" s="309">
        <v>-233.45999999999995</v>
      </c>
      <c r="AE294" s="82">
        <v>-17.77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0.14630455477586471</v>
      </c>
      <c r="I295" s="78">
        <v>0.29117594826845106</v>
      </c>
      <c r="J295" s="78">
        <v>0.29117594826845106</v>
      </c>
      <c r="K295" s="131">
        <v>0.22440524823376748</v>
      </c>
      <c r="L295" s="131">
        <v>0.22440524823376748</v>
      </c>
      <c r="M295" s="78">
        <v>0.2514442311525108</v>
      </c>
      <c r="N295" s="78">
        <v>0.24205525759178123</v>
      </c>
      <c r="O295" s="78">
        <v>0.3058825090436752</v>
      </c>
      <c r="P295" s="78">
        <v>0.43630570215467623</v>
      </c>
      <c r="Q295" s="78">
        <v>0.20085916184940886</v>
      </c>
      <c r="R295" s="78">
        <v>0.20562480465087213</v>
      </c>
      <c r="S295" s="78">
        <v>0.27407983383484669</v>
      </c>
      <c r="T295" s="78">
        <v>0.30996092869486835</v>
      </c>
      <c r="U295" s="78">
        <v>0.17951220226974668</v>
      </c>
      <c r="V295" s="78">
        <v>0.17784194340308232</v>
      </c>
      <c r="W295" s="78">
        <v>0.15407095315747846</v>
      </c>
      <c r="X295" s="78">
        <v>0.10461027626633922</v>
      </c>
      <c r="Y295" s="78">
        <v>0.21017536007335325</v>
      </c>
      <c r="AA295" s="78">
        <v>0.22440524823376745</v>
      </c>
      <c r="AB295" s="79"/>
      <c r="AD295" s="78">
        <v>0.22440524823376745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0.83649724433559114</v>
      </c>
      <c r="D297" s="9">
        <v>0.83649724433559114</v>
      </c>
      <c r="E297" s="26"/>
      <c r="F297" s="123" t="s">
        <v>28</v>
      </c>
      <c r="G297" s="26"/>
      <c r="H297" s="310">
        <v>-164.46103000000005</v>
      </c>
      <c r="I297" s="310">
        <v>-126.28376000000006</v>
      </c>
      <c r="J297" s="310">
        <v>-126.28376000000006</v>
      </c>
      <c r="K297" s="136">
        <v>16.329999999999757</v>
      </c>
      <c r="L297" s="136">
        <v>16.329999999999757</v>
      </c>
      <c r="M297" s="310">
        <v>-48.316450000000017</v>
      </c>
      <c r="N297" s="310">
        <v>-1.4082700000000017</v>
      </c>
      <c r="O297" s="310">
        <v>-1.8020300000000304</v>
      </c>
      <c r="P297" s="310">
        <v>-15.059149999999974</v>
      </c>
      <c r="Q297" s="310">
        <v>-2.1236900000000034</v>
      </c>
      <c r="R297" s="310">
        <v>12.874009999999991</v>
      </c>
      <c r="S297" s="310">
        <v>7.3309900000000034</v>
      </c>
      <c r="T297" s="310">
        <v>22.033039999999978</v>
      </c>
      <c r="U297" s="310">
        <v>12.509200000000021</v>
      </c>
      <c r="V297" s="310">
        <v>0.91854000000000724</v>
      </c>
      <c r="W297" s="310">
        <v>2.2832700000000337</v>
      </c>
      <c r="X297" s="310">
        <v>40.75337999999995</v>
      </c>
      <c r="Y297" s="310">
        <v>29.992839999999717</v>
      </c>
      <c r="Z297" s="26"/>
      <c r="AA297" s="310">
        <v>16.329999999999757</v>
      </c>
      <c r="AB297" s="82">
        <v>13.66</v>
      </c>
      <c r="AC297" s="26"/>
      <c r="AD297" s="310">
        <v>16.329999999999757</v>
      </c>
      <c r="AE297" s="82">
        <v>13.66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-0.12636141936346396</v>
      </c>
      <c r="I298" s="78">
        <v>-0.14871732184894837</v>
      </c>
      <c r="J298" s="78">
        <v>-0.14871732184894837</v>
      </c>
      <c r="K298" s="131">
        <v>1.5696640553659595E-2</v>
      </c>
      <c r="L298" s="131">
        <v>1.5696640553659595E-2</v>
      </c>
      <c r="M298" s="78">
        <v>-0.50682831397971306</v>
      </c>
      <c r="N298" s="78">
        <v>-1.3297609155461566E-2</v>
      </c>
      <c r="O298" s="78">
        <v>-2.5169071329804754E-2</v>
      </c>
      <c r="P298" s="78">
        <v>-0.29878080234911253</v>
      </c>
      <c r="Q298" s="78">
        <v>-2.2199701033837567E-2</v>
      </c>
      <c r="R298" s="78">
        <v>0.1609553041195223</v>
      </c>
      <c r="S298" s="78">
        <v>9.7608579873778467E-2</v>
      </c>
      <c r="T298" s="78">
        <v>0.4138748215493272</v>
      </c>
      <c r="U298" s="78">
        <v>9.1648533602948307E-2</v>
      </c>
      <c r="V298" s="78">
        <v>8.1407035175880046E-3</v>
      </c>
      <c r="W298" s="78">
        <v>1.5979997620430935E-2</v>
      </c>
      <c r="X298" s="78">
        <v>0.23170996298633714</v>
      </c>
      <c r="Y298" s="78">
        <v>2.5092059646351514E-2</v>
      </c>
      <c r="AA298" s="78">
        <v>1.5696640553659595E-2</v>
      </c>
      <c r="AB298" s="79"/>
      <c r="AD298" s="78">
        <v>1.5696640553659595E-2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0.83649724433559114</v>
      </c>
      <c r="D305" s="9">
        <v>0.83649724433559114</v>
      </c>
      <c r="E305" s="26"/>
      <c r="F305" s="123" t="s">
        <v>337</v>
      </c>
      <c r="G305" s="26"/>
      <c r="H305" s="310">
        <v>-164.46103000000005</v>
      </c>
      <c r="I305" s="310">
        <v>-126.28376000000006</v>
      </c>
      <c r="J305" s="310">
        <v>-126.28376000000006</v>
      </c>
      <c r="K305" s="136">
        <v>16.329999999999757</v>
      </c>
      <c r="L305" s="136">
        <v>16.329999999999757</v>
      </c>
      <c r="M305" s="310">
        <v>-48.316450000000017</v>
      </c>
      <c r="N305" s="310">
        <v>-1.4082700000000017</v>
      </c>
      <c r="O305" s="310">
        <v>-1.8020300000000304</v>
      </c>
      <c r="P305" s="310">
        <v>-15.059149999999974</v>
      </c>
      <c r="Q305" s="310">
        <v>-2.1236900000000034</v>
      </c>
      <c r="R305" s="310">
        <v>12.874009999999991</v>
      </c>
      <c r="S305" s="310">
        <v>7.3309900000000034</v>
      </c>
      <c r="T305" s="310">
        <v>22.033039999999978</v>
      </c>
      <c r="U305" s="310">
        <v>12.509200000000021</v>
      </c>
      <c r="V305" s="310">
        <v>0.91854000000000724</v>
      </c>
      <c r="W305" s="310">
        <v>2.2832700000000337</v>
      </c>
      <c r="X305" s="310">
        <v>40.75337999999995</v>
      </c>
      <c r="Y305" s="310">
        <v>29.992839999999717</v>
      </c>
      <c r="Z305" s="29"/>
      <c r="AA305" s="310">
        <v>16.329999999999757</v>
      </c>
      <c r="AB305" s="82">
        <v>13.66</v>
      </c>
      <c r="AC305" s="29"/>
      <c r="AD305" s="310">
        <v>16.329999999999757</v>
      </c>
      <c r="AE305" s="82">
        <v>13.66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-0.12636141936346396</v>
      </c>
      <c r="I306" s="78">
        <v>-0.14871732184894837</v>
      </c>
      <c r="J306" s="78">
        <v>-0.14871732184894837</v>
      </c>
      <c r="K306" s="131">
        <v>1.5696640553659595E-2</v>
      </c>
      <c r="L306" s="131">
        <v>1.5696640553659595E-2</v>
      </c>
      <c r="M306" s="78">
        <v>-0.50682831397971306</v>
      </c>
      <c r="N306" s="78">
        <v>-1.3297609155461566E-2</v>
      </c>
      <c r="O306" s="78">
        <v>-2.5169071329804754E-2</v>
      </c>
      <c r="P306" s="78">
        <v>-0.29878080234911253</v>
      </c>
      <c r="Q306" s="78">
        <v>-2.2199701033837567E-2</v>
      </c>
      <c r="R306" s="78">
        <v>0.1609553041195223</v>
      </c>
      <c r="S306" s="78">
        <v>9.7608579873778467E-2</v>
      </c>
      <c r="T306" s="78">
        <v>0.4138748215493272</v>
      </c>
      <c r="U306" s="78">
        <v>9.1648533602948307E-2</v>
      </c>
      <c r="V306" s="78">
        <v>8.1407035175880046E-3</v>
      </c>
      <c r="W306" s="78">
        <v>1.5979997620430935E-2</v>
      </c>
      <c r="X306" s="78">
        <v>0.23170996298633714</v>
      </c>
      <c r="Y306" s="78">
        <v>2.5092059646351514E-2</v>
      </c>
      <c r="Z306" s="29"/>
      <c r="AA306" s="78">
        <v>1.5696640553659595E-2</v>
      </c>
      <c r="AB306" s="79"/>
      <c r="AC306" s="29"/>
      <c r="AD306" s="78">
        <v>1.5696640553659595E-2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-6.7949999999999999</v>
      </c>
      <c r="I308" s="310">
        <v>-7.008</v>
      </c>
      <c r="J308" s="310">
        <v>-7.008</v>
      </c>
      <c r="K308" s="136">
        <v>-5.39</v>
      </c>
      <c r="L308" s="136">
        <v>-5.39</v>
      </c>
      <c r="M308" s="310">
        <v>-0.626</v>
      </c>
      <c r="N308" s="310">
        <v>-0.55799999999999994</v>
      </c>
      <c r="O308" s="310">
        <v>-0.52300000000000013</v>
      </c>
      <c r="P308" s="310">
        <v>-0.45799999999999996</v>
      </c>
      <c r="Q308" s="310">
        <v>-0.45599999999999996</v>
      </c>
      <c r="R308" s="310">
        <v>-0.42799999999999994</v>
      </c>
      <c r="S308" s="310">
        <v>-0.42799999999999994</v>
      </c>
      <c r="T308" s="310">
        <v>-1.0169999999999999</v>
      </c>
      <c r="U308" s="310">
        <v>-0.63200000000000056</v>
      </c>
      <c r="V308" s="310">
        <v>-0.69700000000000006</v>
      </c>
      <c r="W308" s="310">
        <v>-0.63300000000000001</v>
      </c>
      <c r="X308" s="310">
        <v>-0.60199999999999942</v>
      </c>
      <c r="Y308" s="310">
        <v>-7.0579999999999998</v>
      </c>
      <c r="AA308" s="310">
        <v>-5.39</v>
      </c>
      <c r="AB308" s="82">
        <v>-1.67</v>
      </c>
      <c r="AD308" s="310">
        <v>-5.39</v>
      </c>
      <c r="AE308" s="82">
        <v>-1.67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-157.66602999999901</v>
      </c>
      <c r="I310" s="310">
        <v>-119.258759999999</v>
      </c>
      <c r="J310" s="310">
        <v>-119.258759999999</v>
      </c>
      <c r="K310" s="136">
        <v>21.720000000000098</v>
      </c>
      <c r="L310" s="136">
        <v>21.720000000000098</v>
      </c>
      <c r="M310" s="310">
        <v>-47.690450000000098</v>
      </c>
      <c r="N310" s="310">
        <v>-0.85026999999990238</v>
      </c>
      <c r="O310" s="310">
        <v>-1.2790299999998993</v>
      </c>
      <c r="P310" s="310">
        <v>-14.601150000000104</v>
      </c>
      <c r="Q310" s="310">
        <v>-1.6676900000000927</v>
      </c>
      <c r="R310" s="310">
        <v>13.302010000000095</v>
      </c>
      <c r="S310" s="310">
        <v>7.7589900000000043</v>
      </c>
      <c r="T310" s="310">
        <v>23.050039999999797</v>
      </c>
      <c r="U310" s="310">
        <v>13.14120000000054</v>
      </c>
      <c r="V310" s="310">
        <v>1.6155399999996103</v>
      </c>
      <c r="W310" s="310">
        <v>2.9162699999998898</v>
      </c>
      <c r="X310" s="310">
        <v>41.35538000000026</v>
      </c>
      <c r="Y310" s="310">
        <v>37.0508400000001</v>
      </c>
      <c r="AA310" s="310">
        <v>21.720000000000098</v>
      </c>
      <c r="AB310" s="82">
        <v>15.33</v>
      </c>
      <c r="AD310" s="310">
        <v>21.720000000000098</v>
      </c>
      <c r="AE310" s="82">
        <v>15.33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444.12599999999998</v>
      </c>
      <c r="I352" s="83">
        <v>230.583</v>
      </c>
      <c r="J352" s="83">
        <v>230.583</v>
      </c>
      <c r="K352" s="108">
        <v>322.24400000000003</v>
      </c>
      <c r="L352" s="108">
        <v>322.24400000000003</v>
      </c>
      <c r="M352" s="83">
        <v>25.696999999999999</v>
      </c>
      <c r="N352" s="83">
        <v>55.058999999999997</v>
      </c>
      <c r="O352" s="83">
        <v>75.697999999999993</v>
      </c>
      <c r="P352" s="83">
        <v>86.388999999999996</v>
      </c>
      <c r="Q352" s="83">
        <v>127.577</v>
      </c>
      <c r="R352" s="83">
        <v>156.048</v>
      </c>
      <c r="S352" s="83">
        <v>178.98400000000001</v>
      </c>
      <c r="T352" s="83">
        <v>200.00899999999999</v>
      </c>
      <c r="U352" s="83">
        <v>242.751</v>
      </c>
      <c r="V352" s="83">
        <v>276.54700000000003</v>
      </c>
      <c r="W352" s="83">
        <v>351.51600000000002</v>
      </c>
      <c r="X352" s="83">
        <v>382.07</v>
      </c>
      <c r="Y352" s="83">
        <v>382.07</v>
      </c>
      <c r="AA352" s="83">
        <v>322.24400000000003</v>
      </c>
      <c r="AB352" s="42"/>
      <c r="AD352" s="83">
        <v>322.24400000000003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250</v>
      </c>
      <c r="I355" s="83">
        <v>67</v>
      </c>
      <c r="J355" s="83">
        <v>67</v>
      </c>
      <c r="K355" s="110"/>
      <c r="L355" s="110"/>
      <c r="M355" s="83">
        <v>11</v>
      </c>
      <c r="N355" s="83">
        <v>5</v>
      </c>
      <c r="O355" s="83">
        <v>8</v>
      </c>
      <c r="P355" s="83">
        <v>1</v>
      </c>
      <c r="Q355" s="83">
        <v>9</v>
      </c>
      <c r="R355" s="83">
        <v>10</v>
      </c>
      <c r="S355" s="83">
        <v>18</v>
      </c>
      <c r="T355" s="83">
        <v>11</v>
      </c>
      <c r="U355" s="83">
        <v>50</v>
      </c>
      <c r="V355" s="83">
        <v>22</v>
      </c>
      <c r="W355" s="83">
        <v>59</v>
      </c>
      <c r="X355" s="83">
        <v>23</v>
      </c>
      <c r="Y355" s="83">
        <v>227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43</v>
      </c>
      <c r="I356" s="83">
        <v>14</v>
      </c>
      <c r="J356" s="83">
        <v>14</v>
      </c>
      <c r="K356" s="110"/>
      <c r="L356" s="110"/>
      <c r="M356" s="83">
        <v>3</v>
      </c>
      <c r="N356" s="83">
        <v>2</v>
      </c>
      <c r="O356" s="83">
        <v>1</v>
      </c>
      <c r="P356" s="83">
        <v>0</v>
      </c>
      <c r="Q356" s="83">
        <v>1</v>
      </c>
      <c r="R356" s="83">
        <v>2</v>
      </c>
      <c r="S356" s="83">
        <v>1</v>
      </c>
      <c r="T356" s="83">
        <v>2</v>
      </c>
      <c r="U356" s="83">
        <v>0</v>
      </c>
      <c r="V356" s="83">
        <v>0</v>
      </c>
      <c r="W356" s="83">
        <v>1</v>
      </c>
      <c r="X356" s="83">
        <v>0</v>
      </c>
      <c r="Y356" s="83">
        <v>13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3</v>
      </c>
      <c r="I357" s="83">
        <v>1</v>
      </c>
      <c r="J357" s="83">
        <v>1</v>
      </c>
      <c r="K357" s="110"/>
      <c r="L357" s="110"/>
      <c r="M357" s="83">
        <v>0</v>
      </c>
      <c r="N357" s="83">
        <v>1</v>
      </c>
      <c r="O357" s="83">
        <v>0</v>
      </c>
      <c r="P357" s="83">
        <v>0</v>
      </c>
      <c r="Q357" s="83">
        <v>2</v>
      </c>
      <c r="R357" s="83">
        <v>0</v>
      </c>
      <c r="S357" s="83">
        <v>1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4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1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1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1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297</v>
      </c>
      <c r="I360" s="101">
        <v>82</v>
      </c>
      <c r="J360" s="101">
        <v>82</v>
      </c>
      <c r="K360" s="111"/>
      <c r="L360" s="111"/>
      <c r="M360" s="101">
        <v>14</v>
      </c>
      <c r="N360" s="101">
        <v>8</v>
      </c>
      <c r="O360" s="101">
        <v>9</v>
      </c>
      <c r="P360" s="101">
        <v>1</v>
      </c>
      <c r="Q360" s="101">
        <v>13</v>
      </c>
      <c r="R360" s="101">
        <v>12</v>
      </c>
      <c r="S360" s="101">
        <v>20</v>
      </c>
      <c r="T360" s="101">
        <v>13</v>
      </c>
      <c r="U360" s="101">
        <v>50</v>
      </c>
      <c r="V360" s="101">
        <v>22</v>
      </c>
      <c r="W360" s="101">
        <v>60</v>
      </c>
      <c r="X360" s="101">
        <v>23</v>
      </c>
      <c r="Y360" s="101">
        <v>245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-0.1352493660185968</v>
      </c>
      <c r="D362" s="9">
        <v>-0.1352493660185968</v>
      </c>
      <c r="F362" s="72" t="s">
        <v>120</v>
      </c>
      <c r="H362" s="82">
        <v>1122</v>
      </c>
      <c r="I362" s="82">
        <v>1078</v>
      </c>
      <c r="J362" s="82">
        <v>1078</v>
      </c>
      <c r="K362" s="112">
        <v>1183</v>
      </c>
      <c r="L362" s="112">
        <v>1183</v>
      </c>
      <c r="M362" s="82">
        <v>200</v>
      </c>
      <c r="N362" s="82">
        <v>74</v>
      </c>
      <c r="O362" s="82">
        <v>72</v>
      </c>
      <c r="P362" s="82">
        <v>81</v>
      </c>
      <c r="Q362" s="82">
        <v>60</v>
      </c>
      <c r="R362" s="82">
        <v>65</v>
      </c>
      <c r="S362" s="82">
        <v>38</v>
      </c>
      <c r="T362" s="82">
        <v>54</v>
      </c>
      <c r="U362" s="82">
        <v>112</v>
      </c>
      <c r="V362" s="82">
        <v>115</v>
      </c>
      <c r="W362" s="82">
        <v>114</v>
      </c>
      <c r="X362" s="82">
        <v>38</v>
      </c>
      <c r="Y362" s="82">
        <v>1023</v>
      </c>
      <c r="AA362" s="82">
        <v>1183</v>
      </c>
      <c r="AB362" s="82">
        <v>-160</v>
      </c>
      <c r="AD362" s="82">
        <v>1183</v>
      </c>
      <c r="AE362" s="82">
        <v>-160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0.18399264029438822</v>
      </c>
      <c r="N363" s="102">
        <v>6.7703568161024699E-2</v>
      </c>
      <c r="O363" s="102">
        <v>6.6115702479338845E-2</v>
      </c>
      <c r="P363" s="102">
        <v>7.4585635359116026E-2</v>
      </c>
      <c r="Q363" s="102">
        <v>5.5762081784386616E-2</v>
      </c>
      <c r="R363" s="102">
        <v>6.0521415270018621E-2</v>
      </c>
      <c r="S363" s="102">
        <v>3.5480859010270774E-2</v>
      </c>
      <c r="T363" s="102">
        <v>5.0704225352112678E-2</v>
      </c>
      <c r="U363" s="102">
        <v>0.1050656660412758</v>
      </c>
      <c r="V363" s="102">
        <v>0.10828625235404897</v>
      </c>
      <c r="W363" s="102">
        <v>0.10795454545454546</v>
      </c>
      <c r="X363" s="102">
        <v>3.7145650048875857E-2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1122</v>
      </c>
      <c r="I364" s="88">
        <v>1078</v>
      </c>
      <c r="J364" s="88">
        <v>1078</v>
      </c>
      <c r="K364" s="108">
        <v>0</v>
      </c>
      <c r="L364" s="108">
        <v>0</v>
      </c>
      <c r="M364" s="88">
        <v>1087</v>
      </c>
      <c r="N364" s="88">
        <v>1093</v>
      </c>
      <c r="O364" s="88">
        <v>1089</v>
      </c>
      <c r="P364" s="88">
        <v>1086</v>
      </c>
      <c r="Q364" s="88">
        <v>1076</v>
      </c>
      <c r="R364" s="88">
        <v>1074</v>
      </c>
      <c r="S364" s="88">
        <v>1071</v>
      </c>
      <c r="T364" s="88">
        <v>1065</v>
      </c>
      <c r="U364" s="88">
        <v>1066</v>
      </c>
      <c r="V364" s="88">
        <v>1062</v>
      </c>
      <c r="W364" s="88">
        <v>1056</v>
      </c>
      <c r="X364" s="88">
        <v>1023</v>
      </c>
      <c r="Y364" s="88">
        <v>1023</v>
      </c>
      <c r="AA364" s="88">
        <v>0</v>
      </c>
      <c r="AB364" s="82">
        <v>1023</v>
      </c>
      <c r="AD364" s="88">
        <v>0</v>
      </c>
      <c r="AE364" s="82">
        <v>1023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1183</v>
      </c>
      <c r="L365" s="108">
        <v>1183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1183</v>
      </c>
      <c r="AB365" s="82">
        <v>-1183</v>
      </c>
      <c r="AD365" s="88">
        <v>1183</v>
      </c>
      <c r="AE365" s="82">
        <v>-1183</v>
      </c>
    </row>
    <row r="366" spans="1:31" ht="18" customHeight="1" collapsed="1" x14ac:dyDescent="0.2">
      <c r="A366" s="54"/>
      <c r="B366" s="54"/>
      <c r="C366" s="9">
        <v>-0.1352493660185968</v>
      </c>
      <c r="D366" s="9">
        <v>-0.1352493660185968</v>
      </c>
      <c r="F366" s="129" t="s">
        <v>112</v>
      </c>
      <c r="H366" s="80">
        <v>1122</v>
      </c>
      <c r="I366" s="80">
        <v>1078</v>
      </c>
      <c r="J366" s="80">
        <v>1078</v>
      </c>
      <c r="K366" s="114">
        <v>1183</v>
      </c>
      <c r="L366" s="114">
        <v>1183</v>
      </c>
      <c r="M366" s="80">
        <v>1087</v>
      </c>
      <c r="N366" s="80">
        <v>1093</v>
      </c>
      <c r="O366" s="80">
        <v>1089</v>
      </c>
      <c r="P366" s="80">
        <v>1086</v>
      </c>
      <c r="Q366" s="80">
        <v>1076</v>
      </c>
      <c r="R366" s="80">
        <v>1074</v>
      </c>
      <c r="S366" s="80">
        <v>1071</v>
      </c>
      <c r="T366" s="80">
        <v>1065</v>
      </c>
      <c r="U366" s="80">
        <v>1066</v>
      </c>
      <c r="V366" s="80">
        <v>1062</v>
      </c>
      <c r="W366" s="80">
        <v>1056</v>
      </c>
      <c r="X366" s="80">
        <v>1023</v>
      </c>
      <c r="Y366" s="80">
        <v>1023</v>
      </c>
      <c r="AA366" s="80">
        <v>1183</v>
      </c>
      <c r="AB366" s="82">
        <v>-160</v>
      </c>
      <c r="AD366" s="80">
        <v>1183</v>
      </c>
      <c r="AE366" s="82">
        <v>-160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1122</v>
      </c>
      <c r="I367" s="282">
        <v>1078</v>
      </c>
      <c r="J367" s="282">
        <v>1078</v>
      </c>
      <c r="K367" s="282">
        <v>1183</v>
      </c>
      <c r="L367" s="282">
        <v>1183</v>
      </c>
      <c r="M367" s="282">
        <v>1087</v>
      </c>
      <c r="N367" s="282">
        <v>1093</v>
      </c>
      <c r="O367" s="282">
        <v>1089</v>
      </c>
      <c r="P367" s="282">
        <v>1086</v>
      </c>
      <c r="Q367" s="282">
        <v>1076</v>
      </c>
      <c r="R367" s="282">
        <v>1074</v>
      </c>
      <c r="S367" s="282">
        <v>1071</v>
      </c>
      <c r="T367" s="282">
        <v>1065</v>
      </c>
      <c r="U367" s="282">
        <v>1066</v>
      </c>
      <c r="V367" s="282">
        <v>1062</v>
      </c>
      <c r="W367" s="282">
        <v>1056</v>
      </c>
      <c r="X367" s="282">
        <v>1023</v>
      </c>
      <c r="Y367" s="282">
        <v>1023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99</v>
      </c>
      <c r="I371" s="83">
        <v>116</v>
      </c>
      <c r="J371" s="83">
        <v>116</v>
      </c>
      <c r="K371" s="108"/>
      <c r="L371" s="108"/>
      <c r="M371" s="83">
        <v>21</v>
      </c>
      <c r="N371" s="83">
        <v>9</v>
      </c>
      <c r="O371" s="83">
        <v>1</v>
      </c>
      <c r="P371" s="83">
        <v>0</v>
      </c>
      <c r="Q371" s="83">
        <v>0</v>
      </c>
      <c r="R371" s="83">
        <v>6</v>
      </c>
      <c r="S371" s="83">
        <v>10</v>
      </c>
      <c r="T371" s="83">
        <v>0</v>
      </c>
      <c r="U371" s="83">
        <v>10</v>
      </c>
      <c r="V371" s="83">
        <v>4</v>
      </c>
      <c r="W371" s="83">
        <v>12</v>
      </c>
      <c r="X371" s="83">
        <v>0</v>
      </c>
      <c r="Y371" s="83">
        <v>73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-159</v>
      </c>
      <c r="I372" s="83">
        <v>-174</v>
      </c>
      <c r="J372" s="83">
        <v>-174</v>
      </c>
      <c r="K372" s="108"/>
      <c r="L372" s="108"/>
      <c r="M372" s="83">
        <v>-10</v>
      </c>
      <c r="N372" s="83">
        <v>-3</v>
      </c>
      <c r="O372" s="83">
        <v>-5</v>
      </c>
      <c r="P372" s="83">
        <v>-3</v>
      </c>
      <c r="Q372" s="83">
        <v>-10</v>
      </c>
      <c r="R372" s="83">
        <v>-9</v>
      </c>
      <c r="S372" s="83">
        <v>-13</v>
      </c>
      <c r="T372" s="83">
        <v>-6</v>
      </c>
      <c r="U372" s="83">
        <v>-9</v>
      </c>
      <c r="V372" s="83">
        <v>-8</v>
      </c>
      <c r="W372" s="83">
        <v>-18</v>
      </c>
      <c r="X372" s="83">
        <v>-33</v>
      </c>
      <c r="Y372" s="83">
        <v>-127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4</v>
      </c>
      <c r="I373" s="83">
        <v>14</v>
      </c>
      <c r="J373" s="83">
        <v>14</v>
      </c>
      <c r="K373" s="108"/>
      <c r="L373" s="108"/>
      <c r="M373" s="83">
        <v>-2</v>
      </c>
      <c r="N373" s="83">
        <v>0</v>
      </c>
      <c r="O373" s="83">
        <v>0</v>
      </c>
      <c r="P373" s="83">
        <v>0</v>
      </c>
      <c r="Q373" s="83">
        <v>0</v>
      </c>
      <c r="R373" s="83">
        <v>1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-1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-1.5238095238095237</v>
      </c>
      <c r="D374" s="9">
        <v>-1.5238095238095237</v>
      </c>
      <c r="F374" s="129" t="s">
        <v>118</v>
      </c>
      <c r="H374" s="80">
        <v>-56</v>
      </c>
      <c r="I374" s="80">
        <v>-44</v>
      </c>
      <c r="J374" s="80">
        <v>-44</v>
      </c>
      <c r="K374" s="114">
        <v>105</v>
      </c>
      <c r="L374" s="114">
        <v>105</v>
      </c>
      <c r="M374" s="80">
        <v>9</v>
      </c>
      <c r="N374" s="80">
        <v>6</v>
      </c>
      <c r="O374" s="80">
        <v>-4</v>
      </c>
      <c r="P374" s="80">
        <v>-3</v>
      </c>
      <c r="Q374" s="80">
        <v>-10</v>
      </c>
      <c r="R374" s="80">
        <v>-2</v>
      </c>
      <c r="S374" s="80">
        <v>-3</v>
      </c>
      <c r="T374" s="80">
        <v>-6</v>
      </c>
      <c r="U374" s="80">
        <v>1</v>
      </c>
      <c r="V374" s="80">
        <v>-4</v>
      </c>
      <c r="W374" s="80">
        <v>-6</v>
      </c>
      <c r="X374" s="80">
        <v>-33</v>
      </c>
      <c r="Y374" s="80">
        <v>-55</v>
      </c>
      <c r="AA374" s="80">
        <v>105</v>
      </c>
      <c r="AB374" s="82">
        <v>-160</v>
      </c>
      <c r="AD374" s="80">
        <v>105</v>
      </c>
      <c r="AE374" s="82">
        <v>-160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11.117314707585409</v>
      </c>
      <c r="I376" s="103">
        <v>0</v>
      </c>
      <c r="J376" s="103">
        <v>0</v>
      </c>
      <c r="K376" s="105">
        <v>0</v>
      </c>
      <c r="L376" s="105">
        <v>0</v>
      </c>
      <c r="M376" s="103">
        <v>0</v>
      </c>
      <c r="N376" s="103">
        <v>0</v>
      </c>
      <c r="O376" s="103">
        <v>0</v>
      </c>
      <c r="P376" s="103">
        <v>0</v>
      </c>
      <c r="Q376" s="103">
        <v>0</v>
      </c>
      <c r="R376" s="103">
        <v>0</v>
      </c>
      <c r="S376" s="103">
        <v>0</v>
      </c>
      <c r="T376" s="103">
        <v>0</v>
      </c>
      <c r="U376" s="103">
        <v>0</v>
      </c>
      <c r="V376" s="103">
        <v>0</v>
      </c>
      <c r="W376" s="103">
        <v>0</v>
      </c>
      <c r="X376" s="103">
        <v>0</v>
      </c>
      <c r="Y376" s="103">
        <v>0</v>
      </c>
      <c r="AA376" s="103">
        <v>0</v>
      </c>
      <c r="AB376" s="42"/>
      <c r="AD376" s="103">
        <v>0</v>
      </c>
      <c r="AE376" s="42"/>
    </row>
    <row r="377" spans="1:33" ht="15" x14ac:dyDescent="0.2">
      <c r="F377" s="124" t="s">
        <v>384</v>
      </c>
      <c r="H377" s="103">
        <v>19.759453687821612</v>
      </c>
      <c r="I377" s="103">
        <v>19.929103535353534</v>
      </c>
      <c r="J377" s="103">
        <v>19.929103535353537</v>
      </c>
      <c r="K377" s="105">
        <v>12.881818181818183</v>
      </c>
      <c r="L377" s="105">
        <v>12.881818181818183</v>
      </c>
      <c r="M377" s="103">
        <v>9.745454545454546</v>
      </c>
      <c r="N377" s="103">
        <v>9.8766037735849022</v>
      </c>
      <c r="O377" s="103">
        <v>14.445185185185194</v>
      </c>
      <c r="P377" s="103">
        <v>241.99999999999997</v>
      </c>
      <c r="Q377" s="103">
        <v>11.759599999999994</v>
      </c>
      <c r="R377" s="103">
        <v>10.076923076923078</v>
      </c>
      <c r="S377" s="103">
        <v>12.181818181818187</v>
      </c>
      <c r="T377" s="103">
        <v>2.1673636363636399</v>
      </c>
      <c r="U377" s="103">
        <v>18.058413223140501</v>
      </c>
      <c r="V377" s="103">
        <v>15.563329809725138</v>
      </c>
      <c r="W377" s="103">
        <v>15.803650870406177</v>
      </c>
      <c r="X377" s="103">
        <v>44.901018518518427</v>
      </c>
      <c r="Y377" s="103">
        <v>13.773358348968104</v>
      </c>
      <c r="AA377" s="103">
        <v>12.881818181818183</v>
      </c>
      <c r="AB377" s="42"/>
      <c r="AD377" s="103">
        <v>12.881818181818183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113.01569047241125</v>
      </c>
      <c r="I379" s="103">
        <v>105.69180853682171</v>
      </c>
      <c r="J379" s="103">
        <v>105.6918085368217</v>
      </c>
      <c r="K379" s="105">
        <v>122.30651611385554</v>
      </c>
      <c r="L379" s="105">
        <v>122.30651611385554</v>
      </c>
      <c r="M379" s="103">
        <v>6.679570895522386</v>
      </c>
      <c r="N379" s="103">
        <v>16.410359276098784</v>
      </c>
      <c r="O379" s="103">
        <v>14.138377519101567</v>
      </c>
      <c r="P379" s="103">
        <v>13.676997245179059</v>
      </c>
      <c r="Q379" s="103">
        <v>13.821756975860865</v>
      </c>
      <c r="R379" s="103">
        <v>12.996310432569976</v>
      </c>
      <c r="S379" s="103">
        <v>11.620646766169152</v>
      </c>
      <c r="T379" s="103">
        <v>35.745843994239543</v>
      </c>
      <c r="U379" s="103">
        <v>11.891880100146386</v>
      </c>
      <c r="V379" s="103">
        <v>14.007160722076474</v>
      </c>
      <c r="W379" s="103">
        <v>16.30884938016246</v>
      </c>
      <c r="X379" s="103">
        <v>12.84437029872978</v>
      </c>
      <c r="Y379" s="103">
        <v>161.09300931727779</v>
      </c>
      <c r="Z379" s="26"/>
      <c r="AA379" s="103">
        <v>122.30651611385554</v>
      </c>
      <c r="AB379" s="42"/>
      <c r="AC379" s="26"/>
      <c r="AD379" s="103">
        <v>122.30651611385554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4.4214943962539337</v>
      </c>
      <c r="I381" s="103">
        <v>3.8758268256923034</v>
      </c>
      <c r="J381" s="103">
        <v>3.8758268256923043</v>
      </c>
      <c r="K381" s="105">
        <v>6.072857142857143</v>
      </c>
      <c r="L381" s="105">
        <v>6.072857142857143</v>
      </c>
      <c r="M381" s="103">
        <v>4.8288288288288292</v>
      </c>
      <c r="N381" s="103">
        <v>4.6417785659994912</v>
      </c>
      <c r="O381" s="103">
        <v>4.0208247422680445</v>
      </c>
      <c r="P381" s="103">
        <v>2.8809523809523832</v>
      </c>
      <c r="Q381" s="103">
        <v>5.2112686756140763</v>
      </c>
      <c r="R381" s="103">
        <v>5.5982905982905979</v>
      </c>
      <c r="S381" s="103">
        <v>6.0360360360360401</v>
      </c>
      <c r="T381" s="103">
        <v>1.0509256926952153</v>
      </c>
      <c r="U381" s="103">
        <v>8.8611892568303556</v>
      </c>
      <c r="V381" s="103">
        <v>6.4348382867132816</v>
      </c>
      <c r="W381" s="103">
        <v>6.8144182652210139</v>
      </c>
      <c r="X381" s="103">
        <v>12.498221649484542</v>
      </c>
      <c r="Y381" s="103">
        <v>5.7303240482615578</v>
      </c>
      <c r="Z381" s="26"/>
      <c r="AA381" s="103">
        <v>6.072857142857143</v>
      </c>
      <c r="AB381" s="42"/>
      <c r="AC381" s="26"/>
      <c r="AD381" s="103">
        <v>6.072857142857143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1.0516032489249483E-12</v>
      </c>
      <c r="I383" s="66">
        <v>1.0516032489249483E-12</v>
      </c>
      <c r="J383" s="66">
        <v>1.0516032489249483E-12</v>
      </c>
      <c r="K383" s="66">
        <v>3.4461322684364859E-13</v>
      </c>
      <c r="L383" s="66">
        <v>3.4461322684364859E-13</v>
      </c>
      <c r="M383" s="66">
        <v>-8.5265128291212022E-14</v>
      </c>
      <c r="N383" s="66">
        <v>2.1316282072803006E-14</v>
      </c>
      <c r="O383" s="66">
        <v>1.4921397450962104E-13</v>
      </c>
      <c r="P383" s="66">
        <v>2.8421709430404007E-14</v>
      </c>
      <c r="Q383" s="66">
        <v>1.4210854715202004E-14</v>
      </c>
      <c r="R383" s="66">
        <v>2.8421709430404007E-14</v>
      </c>
      <c r="S383" s="66">
        <v>2.1316282072803006E-14</v>
      </c>
      <c r="T383" s="66">
        <v>-2.5579538487363607E-13</v>
      </c>
      <c r="U383" s="66">
        <v>3.2152058793144533E-13</v>
      </c>
      <c r="V383" s="66">
        <v>-8.5265128291212022E-14</v>
      </c>
      <c r="W383" s="66">
        <v>-2.1849189124623081E-13</v>
      </c>
      <c r="X383" s="66">
        <v>1.3145040611561853E-13</v>
      </c>
      <c r="Y383" s="66">
        <v>3.836930773104541E-13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-12.3556600000004</v>
      </c>
      <c r="N388" s="77">
        <v>16.5961399999997</v>
      </c>
      <c r="O388" s="77">
        <v>4.7951600000006698</v>
      </c>
      <c r="P388" s="77">
        <v>-9.2198600000001196</v>
      </c>
      <c r="Q388" s="77">
        <v>-20.319289999999299</v>
      </c>
      <c r="R388" s="77">
        <v>-22.1067099999999</v>
      </c>
      <c r="S388" s="77">
        <v>0</v>
      </c>
      <c r="T388" s="77">
        <v>-31.067479999999701</v>
      </c>
      <c r="U388" s="77">
        <v>-11.419599999999701</v>
      </c>
      <c r="V388" s="77">
        <v>-37.013609999999602</v>
      </c>
      <c r="W388" s="77">
        <v>-104.905379999999</v>
      </c>
      <c r="X388" s="77">
        <v>-164.461029999999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-15.308059999999999</v>
      </c>
      <c r="N389" s="77">
        <v>-22.820599999999999</v>
      </c>
      <c r="O389" s="77">
        <v>-10.7281100000002</v>
      </c>
      <c r="P389" s="77">
        <v>-17.810079999999999</v>
      </c>
      <c r="Q389" s="77">
        <v>-14.713109999999901</v>
      </c>
      <c r="R389" s="77">
        <v>-51.946569999999802</v>
      </c>
      <c r="S389" s="77">
        <v>-79.913690000000003</v>
      </c>
      <c r="T389" s="77">
        <v>-95.803410000000198</v>
      </c>
      <c r="U389" s="77">
        <v>-123.02495</v>
      </c>
      <c r="V389" s="77">
        <v>-106.117269999999</v>
      </c>
      <c r="W389" s="77">
        <v>-124.81179</v>
      </c>
      <c r="X389" s="77">
        <v>-126.28375999999901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16.329999999999757</v>
      </c>
      <c r="M390" s="77">
        <v>1.3608333333333131</v>
      </c>
      <c r="N390" s="77">
        <v>2.7216666666666263</v>
      </c>
      <c r="O390" s="77">
        <v>4.0824999999999392</v>
      </c>
      <c r="P390" s="77">
        <v>5.4433333333332525</v>
      </c>
      <c r="Q390" s="77">
        <v>6.804166666666565</v>
      </c>
      <c r="R390" s="77">
        <v>8.1649999999998784</v>
      </c>
      <c r="S390" s="77">
        <v>9.5258333333331908</v>
      </c>
      <c r="T390" s="77">
        <v>10.886666666666505</v>
      </c>
      <c r="U390" s="77">
        <v>12.247499999999818</v>
      </c>
      <c r="V390" s="77">
        <v>13.60833333333313</v>
      </c>
      <c r="W390" s="77">
        <v>14.969166666666444</v>
      </c>
      <c r="X390" s="77">
        <v>16.329999999999757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-48.316450000000103</v>
      </c>
      <c r="N391" s="77">
        <v>-49.724719999999998</v>
      </c>
      <c r="O391" s="77">
        <v>-51.5267499999999</v>
      </c>
      <c r="P391" s="77">
        <v>-66.585899999999995</v>
      </c>
      <c r="Q391" s="77">
        <v>-68.709590000000006</v>
      </c>
      <c r="R391" s="77">
        <v>-55.83558</v>
      </c>
      <c r="S391" s="77">
        <v>-48.50459</v>
      </c>
      <c r="T391" s="77">
        <v>-26.471550000000299</v>
      </c>
      <c r="U391" s="77">
        <v>-13.962349999999701</v>
      </c>
      <c r="V391" s="77">
        <v>-13.0438100000001</v>
      </c>
      <c r="W391" s="77">
        <v>-10.7605400000002</v>
      </c>
      <c r="X391" s="77">
        <v>29.992840000000101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16.329999999999757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29.992840000000101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590" priority="16" stopIfTrue="1">
      <formula>($C1&gt;0)</formula>
    </cfRule>
    <cfRule type="expression" dxfId="589" priority="17" stopIfTrue="1">
      <formula>AND($C1&lt;0,$C1&gt;=$AB$2)</formula>
    </cfRule>
    <cfRule type="expression" dxfId="588" priority="18" stopIfTrue="1">
      <formula>($C1&lt;$AB$2)</formula>
    </cfRule>
  </conditionalFormatting>
  <conditionalFormatting sqref="AA367:AD367 AA370:AD370 AE1:AE307 AE309 AE311:AE1048576">
    <cfRule type="expression" dxfId="587" priority="13" stopIfTrue="1">
      <formula>($D1&gt;0)</formula>
    </cfRule>
    <cfRule type="expression" dxfId="586" priority="14" stopIfTrue="1">
      <formula>AND($D1&lt;0,$D1&gt;=$AE$2)</formula>
    </cfRule>
    <cfRule type="expression" dxfId="585" priority="15" stopIfTrue="1">
      <formula>($D1&lt;$AE$2)</formula>
    </cfRule>
  </conditionalFormatting>
  <conditionalFormatting sqref="AB367:AB369">
    <cfRule type="expression" dxfId="584" priority="10" stopIfTrue="1">
      <formula>($C367&gt;0)</formula>
    </cfRule>
    <cfRule type="expression" dxfId="583" priority="11" stopIfTrue="1">
      <formula>AND($C367&lt;0,$C367&gt;=$AB$2)</formula>
    </cfRule>
    <cfRule type="expression" dxfId="582" priority="12" stopIfTrue="1">
      <formula>($C367&lt;$AB$2)</formula>
    </cfRule>
  </conditionalFormatting>
  <conditionalFormatting sqref="AE367:AE370">
    <cfRule type="expression" dxfId="581" priority="7" stopIfTrue="1">
      <formula>($D367&gt;0)</formula>
    </cfRule>
    <cfRule type="expression" dxfId="580" priority="8" stopIfTrue="1">
      <formula>AND($D367&lt;0,$D367&gt;=$AE$2)</formula>
    </cfRule>
    <cfRule type="expression" dxfId="579" priority="9" stopIfTrue="1">
      <formula>($D367&lt;$AE$2)</formula>
    </cfRule>
  </conditionalFormatting>
  <conditionalFormatting sqref="AE308">
    <cfRule type="expression" dxfId="578" priority="4" stopIfTrue="1">
      <formula>($D308&gt;0)</formula>
    </cfRule>
    <cfRule type="expression" dxfId="577" priority="5" stopIfTrue="1">
      <formula>AND($D308&lt;0,$D308&gt;=$AE$2)</formula>
    </cfRule>
    <cfRule type="expression" dxfId="576" priority="6" stopIfTrue="1">
      <formula>($D308&lt;$AE$2)</formula>
    </cfRule>
  </conditionalFormatting>
  <conditionalFormatting sqref="AE310">
    <cfRule type="expression" dxfId="575" priority="1" stopIfTrue="1">
      <formula>($D310&gt;0)</formula>
    </cfRule>
    <cfRule type="expression" dxfId="574" priority="2" stopIfTrue="1">
      <formula>AND($D310&lt;0,$D310&gt;=$AE$2)</formula>
    </cfRule>
    <cfRule type="expression" dxfId="573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U16" sqref="U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760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721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707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-1.194212661716298E-2</v>
      </c>
      <c r="D11" s="9">
        <v>-1.194212661716298E-2</v>
      </c>
      <c r="F11" s="116" t="s">
        <v>285</v>
      </c>
      <c r="G11" s="38"/>
      <c r="H11" s="81">
        <v>109.458</v>
      </c>
      <c r="I11" s="81">
        <v>116.277</v>
      </c>
      <c r="J11" s="81">
        <v>116.277</v>
      </c>
      <c r="K11" s="108">
        <v>130.63</v>
      </c>
      <c r="L11" s="108">
        <v>130.63</v>
      </c>
      <c r="M11" s="81">
        <v>8.6890000000000001</v>
      </c>
      <c r="N11" s="81">
        <v>12.71</v>
      </c>
      <c r="O11" s="81">
        <v>11.295000000000002</v>
      </c>
      <c r="P11" s="81">
        <v>16.375999999999998</v>
      </c>
      <c r="Q11" s="81">
        <v>13.241</v>
      </c>
      <c r="R11" s="81">
        <v>2.4580000000000055</v>
      </c>
      <c r="S11" s="81">
        <v>11.534999999999997</v>
      </c>
      <c r="T11" s="81">
        <v>10.295000000000002</v>
      </c>
      <c r="U11" s="81">
        <v>10.204999999999998</v>
      </c>
      <c r="V11" s="81">
        <v>10.867000000000004</v>
      </c>
      <c r="W11" s="81">
        <v>10.412999999999997</v>
      </c>
      <c r="X11" s="81">
        <v>10.984999999999985</v>
      </c>
      <c r="Y11" s="81">
        <v>129.06899999999999</v>
      </c>
      <c r="Z11" s="53"/>
      <c r="AA11" s="81">
        <v>130.63</v>
      </c>
      <c r="AB11" s="82">
        <v>-1.56</v>
      </c>
      <c r="AC11" s="53"/>
      <c r="AD11" s="81">
        <v>130.63</v>
      </c>
      <c r="AE11" s="82">
        <v>-1.56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3.3640789245115946E-2</v>
      </c>
      <c r="D12" s="9">
        <v>3.3640789245115946E-2</v>
      </c>
      <c r="F12" s="116" t="s">
        <v>286</v>
      </c>
      <c r="G12" s="38"/>
      <c r="H12" s="81">
        <v>347.21699999999998</v>
      </c>
      <c r="I12" s="81">
        <v>341.68900000000002</v>
      </c>
      <c r="J12" s="81">
        <v>341.68900000000002</v>
      </c>
      <c r="K12" s="108">
        <v>236.023</v>
      </c>
      <c r="L12" s="108">
        <v>236.023</v>
      </c>
      <c r="M12" s="81">
        <v>-14.246</v>
      </c>
      <c r="N12" s="81">
        <v>15.371</v>
      </c>
      <c r="O12" s="81">
        <v>57.972000000000001</v>
      </c>
      <c r="P12" s="81">
        <v>15.302</v>
      </c>
      <c r="Q12" s="81">
        <v>19.492000000000004</v>
      </c>
      <c r="R12" s="81">
        <v>26.733999999999995</v>
      </c>
      <c r="S12" s="81">
        <v>20.706999999999994</v>
      </c>
      <c r="T12" s="81">
        <v>23.081000000000017</v>
      </c>
      <c r="U12" s="81">
        <v>19.195999999999998</v>
      </c>
      <c r="V12" s="81">
        <v>20.978999999999985</v>
      </c>
      <c r="W12" s="81">
        <v>18.980999999999995</v>
      </c>
      <c r="X12" s="81">
        <v>20.392000000000024</v>
      </c>
      <c r="Y12" s="81">
        <v>243.96100000000001</v>
      </c>
      <c r="Z12" s="53"/>
      <c r="AA12" s="81">
        <v>236.023</v>
      </c>
      <c r="AB12" s="82">
        <v>7.94</v>
      </c>
      <c r="AC12" s="53"/>
      <c r="AD12" s="81">
        <v>236.023</v>
      </c>
      <c r="AE12" s="82">
        <v>7.94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2.5756869995461722E-2</v>
      </c>
      <c r="D14" s="9">
        <v>2.5756869995461722E-2</v>
      </c>
      <c r="F14" s="116" t="s">
        <v>288</v>
      </c>
      <c r="G14" s="38"/>
      <c r="H14" s="81">
        <v>869.54399999999998</v>
      </c>
      <c r="I14" s="81">
        <v>818.26300000000003</v>
      </c>
      <c r="J14" s="81">
        <v>818.26300000000003</v>
      </c>
      <c r="K14" s="108">
        <v>835.11699999999996</v>
      </c>
      <c r="L14" s="108">
        <v>835.11699999999996</v>
      </c>
      <c r="M14" s="81">
        <v>105.285</v>
      </c>
      <c r="N14" s="81">
        <v>71.313999999999993</v>
      </c>
      <c r="O14" s="81">
        <v>37.738</v>
      </c>
      <c r="P14" s="81">
        <v>73.29200000000003</v>
      </c>
      <c r="Q14" s="81">
        <v>72.349999999999966</v>
      </c>
      <c r="R14" s="81">
        <v>63.365000000000009</v>
      </c>
      <c r="S14" s="81">
        <v>69.338999999999999</v>
      </c>
      <c r="T14" s="81">
        <v>69.339000000000055</v>
      </c>
      <c r="U14" s="81">
        <v>77.187999999999988</v>
      </c>
      <c r="V14" s="81">
        <v>71.017999999999915</v>
      </c>
      <c r="W14" s="81">
        <v>65.572000000000003</v>
      </c>
      <c r="X14" s="81">
        <v>80.826000000000022</v>
      </c>
      <c r="Y14" s="81">
        <v>856.62599999999998</v>
      </c>
      <c r="Z14" s="53"/>
      <c r="AA14" s="81">
        <v>835.11699999999985</v>
      </c>
      <c r="AB14" s="82">
        <v>21.51</v>
      </c>
      <c r="AC14" s="53"/>
      <c r="AD14" s="81">
        <v>835.11699999999985</v>
      </c>
      <c r="AE14" s="82">
        <v>21.51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2.3207435699010626E-2</v>
      </c>
      <c r="D16" s="9">
        <v>2.3207435699010626E-2</v>
      </c>
      <c r="E16" s="27"/>
      <c r="F16" s="73" t="s">
        <v>290</v>
      </c>
      <c r="G16" s="38"/>
      <c r="H16" s="83">
        <v>1326.2190000000001</v>
      </c>
      <c r="I16" s="83">
        <v>1276.229</v>
      </c>
      <c r="J16" s="83">
        <v>1276.229</v>
      </c>
      <c r="K16" s="108">
        <v>1201.77</v>
      </c>
      <c r="L16" s="108">
        <v>1201.77</v>
      </c>
      <c r="M16" s="83">
        <v>99.727999999999994</v>
      </c>
      <c r="N16" s="83">
        <v>99.394999999999996</v>
      </c>
      <c r="O16" s="83">
        <v>107.005</v>
      </c>
      <c r="P16" s="83">
        <v>104.97000000000003</v>
      </c>
      <c r="Q16" s="83">
        <v>105.08300000000003</v>
      </c>
      <c r="R16" s="83">
        <v>92.557000000000016</v>
      </c>
      <c r="S16" s="83">
        <v>101.5809999999999</v>
      </c>
      <c r="T16" s="83">
        <v>102.71500000000003</v>
      </c>
      <c r="U16" s="83">
        <v>106.58900000000006</v>
      </c>
      <c r="V16" s="83">
        <v>102.86399999999992</v>
      </c>
      <c r="W16" s="83">
        <v>94.966000000000008</v>
      </c>
      <c r="X16" s="83">
        <v>112.20299999999997</v>
      </c>
      <c r="Y16" s="83">
        <v>1229.6559999999999</v>
      </c>
      <c r="AA16" s="83">
        <v>1201.77</v>
      </c>
      <c r="AB16" s="82">
        <v>27.89</v>
      </c>
      <c r="AD16" s="83">
        <v>1201.77</v>
      </c>
      <c r="AE16" s="82">
        <v>27.89</v>
      </c>
    </row>
    <row r="17" spans="1:33" ht="18" customHeight="1" x14ac:dyDescent="0.2">
      <c r="A17" s="52" t="s">
        <v>6</v>
      </c>
      <c r="B17" s="52" t="s">
        <v>38</v>
      </c>
      <c r="C17" s="9">
        <v>-5.7202288091523661E-2</v>
      </c>
      <c r="D17" s="9">
        <v>-5.7202288091523661E-2</v>
      </c>
      <c r="F17" s="73" t="s">
        <v>291</v>
      </c>
      <c r="G17" s="38"/>
      <c r="H17" s="83">
        <v>3.4169999999999998</v>
      </c>
      <c r="I17" s="83">
        <v>3.7949999999999999</v>
      </c>
      <c r="J17" s="83">
        <v>3.7949999999999999</v>
      </c>
      <c r="K17" s="108">
        <v>3.8460000000000001</v>
      </c>
      <c r="L17" s="108">
        <v>3.8460000000000001</v>
      </c>
      <c r="M17" s="83">
        <v>0.92100000000000004</v>
      </c>
      <c r="N17" s="83">
        <v>0.15100000000000002</v>
      </c>
      <c r="O17" s="83">
        <v>0.23399999999999999</v>
      </c>
      <c r="P17" s="83">
        <v>0</v>
      </c>
      <c r="Q17" s="83">
        <v>0.252</v>
      </c>
      <c r="R17" s="83">
        <v>0.15100000000000002</v>
      </c>
      <c r="S17" s="83">
        <v>0.15399999999999991</v>
      </c>
      <c r="T17" s="83">
        <v>0.30900000000000016</v>
      </c>
      <c r="U17" s="83">
        <v>1.02</v>
      </c>
      <c r="V17" s="83">
        <v>0.15399999999999991</v>
      </c>
      <c r="W17" s="83">
        <v>0</v>
      </c>
      <c r="X17" s="83">
        <v>0.27899999999999991</v>
      </c>
      <c r="Y17" s="83">
        <v>3.625</v>
      </c>
      <c r="AA17" s="83">
        <v>3.8460000000000001</v>
      </c>
      <c r="AB17" s="82">
        <v>-0.22</v>
      </c>
      <c r="AD17" s="83">
        <v>3.8460000000000001</v>
      </c>
      <c r="AE17" s="82">
        <v>-0.22</v>
      </c>
    </row>
    <row r="18" spans="1:33" s="25" customFormat="1" ht="18" customHeight="1" x14ac:dyDescent="0.2">
      <c r="A18" s="54"/>
      <c r="B18" s="54"/>
      <c r="C18" s="9">
        <v>2.295092301362955E-2</v>
      </c>
      <c r="D18" s="9">
        <v>2.295092301362955E-2</v>
      </c>
      <c r="E18" s="26"/>
      <c r="F18" s="308" t="s">
        <v>224</v>
      </c>
      <c r="G18" s="38"/>
      <c r="H18" s="309">
        <v>1329.636</v>
      </c>
      <c r="I18" s="309">
        <v>1280.0240000000001</v>
      </c>
      <c r="J18" s="309">
        <v>1280.0240000000001</v>
      </c>
      <c r="K18" s="130">
        <v>1205.616</v>
      </c>
      <c r="L18" s="130">
        <v>1205.616</v>
      </c>
      <c r="M18" s="309">
        <v>100.649</v>
      </c>
      <c r="N18" s="309">
        <v>99.545999999999992</v>
      </c>
      <c r="O18" s="309">
        <v>107.23899999999999</v>
      </c>
      <c r="P18" s="309">
        <v>104.97000000000003</v>
      </c>
      <c r="Q18" s="309">
        <v>105.33500000000002</v>
      </c>
      <c r="R18" s="309">
        <v>92.708000000000013</v>
      </c>
      <c r="S18" s="309">
        <v>101.7349999999999</v>
      </c>
      <c r="T18" s="309">
        <v>103.02400000000003</v>
      </c>
      <c r="U18" s="309">
        <v>107.60900000000005</v>
      </c>
      <c r="V18" s="309">
        <v>103.01799999999992</v>
      </c>
      <c r="W18" s="309">
        <v>94.966000000000008</v>
      </c>
      <c r="X18" s="309">
        <v>112.48199999999997</v>
      </c>
      <c r="Y18" s="309">
        <v>1233.2809999999999</v>
      </c>
      <c r="Z18" s="26"/>
      <c r="AA18" s="309">
        <v>1205.616</v>
      </c>
      <c r="AB18" s="82">
        <v>27.67</v>
      </c>
      <c r="AD18" s="309">
        <v>1205.616</v>
      </c>
      <c r="AE18" s="82">
        <v>27.67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-0.16202603928734582</v>
      </c>
      <c r="D20" s="20">
        <v>-0.16202603928734582</v>
      </c>
      <c r="F20" s="148" t="s">
        <v>340</v>
      </c>
      <c r="G20" s="38"/>
      <c r="H20" s="150">
        <v>1767.12</v>
      </c>
      <c r="I20" s="150">
        <v>2027.318</v>
      </c>
      <c r="J20" s="150">
        <v>2027.318</v>
      </c>
      <c r="K20" s="151">
        <v>1751.2</v>
      </c>
      <c r="L20" s="151">
        <v>1751.2</v>
      </c>
      <c r="M20" s="150">
        <v>83.924999999999997</v>
      </c>
      <c r="N20" s="150">
        <v>122.069</v>
      </c>
      <c r="O20" s="150">
        <v>56.434999999999974</v>
      </c>
      <c r="P20" s="150">
        <v>0.77600000000001046</v>
      </c>
      <c r="Q20" s="150">
        <v>119.73599999999999</v>
      </c>
      <c r="R20" s="150">
        <v>152.24700000000001</v>
      </c>
      <c r="S20" s="150">
        <v>174.08400000000006</v>
      </c>
      <c r="T20" s="150">
        <v>60.486999999999966</v>
      </c>
      <c r="U20" s="150">
        <v>171.67899999999997</v>
      </c>
      <c r="V20" s="150">
        <v>180.45899999999995</v>
      </c>
      <c r="W20" s="150">
        <v>198.83500000000004</v>
      </c>
      <c r="X20" s="150">
        <v>146.72600000000011</v>
      </c>
      <c r="Y20" s="150">
        <v>1467.4580000000001</v>
      </c>
      <c r="Z20" s="26"/>
      <c r="AA20" s="150">
        <v>1751.2</v>
      </c>
      <c r="AB20" s="82">
        <v>-283.74</v>
      </c>
      <c r="AC20" s="56"/>
      <c r="AD20" s="150">
        <v>1751.2</v>
      </c>
      <c r="AE20" s="82">
        <v>-283.74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1.0006027727546714</v>
      </c>
      <c r="D24" s="69">
        <v>1.0006027727546714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1.659</v>
      </c>
      <c r="Y24" s="81">
        <v>1.659</v>
      </c>
      <c r="AA24" s="81">
        <v>0</v>
      </c>
      <c r="AB24" s="85">
        <v>1.66</v>
      </c>
      <c r="AC24" s="53"/>
      <c r="AD24" s="81">
        <v>0</v>
      </c>
      <c r="AE24" s="85">
        <v>1.66</v>
      </c>
    </row>
    <row r="25" spans="1:33" ht="18" customHeight="1" collapsed="1" x14ac:dyDescent="0.2">
      <c r="A25" s="54"/>
      <c r="B25" s="54"/>
      <c r="C25" s="9">
        <v>1.0006027727546714</v>
      </c>
      <c r="D25" s="9">
        <v>1.0006027727546714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1.659</v>
      </c>
      <c r="Y25" s="83">
        <v>1.659</v>
      </c>
      <c r="AA25" s="83">
        <v>0</v>
      </c>
      <c r="AB25" s="82">
        <v>1.66</v>
      </c>
      <c r="AC25" s="56"/>
      <c r="AD25" s="83">
        <v>0</v>
      </c>
      <c r="AE25" s="82">
        <v>1.66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0.495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1.0119047619047619</v>
      </c>
      <c r="D27" s="9">
        <v>1.0119047619047619</v>
      </c>
      <c r="F27" s="73" t="s">
        <v>347</v>
      </c>
      <c r="G27" s="38"/>
      <c r="H27" s="83">
        <v>0</v>
      </c>
      <c r="I27" s="83">
        <v>0.56100000000000005</v>
      </c>
      <c r="J27" s="83">
        <v>0.56100000000000005</v>
      </c>
      <c r="K27" s="108">
        <v>0</v>
      </c>
      <c r="L27" s="108">
        <v>0</v>
      </c>
      <c r="M27" s="83">
        <v>0.1</v>
      </c>
      <c r="N27" s="83">
        <v>0</v>
      </c>
      <c r="O27" s="83">
        <v>0</v>
      </c>
      <c r="P27" s="83">
        <v>0</v>
      </c>
      <c r="Q27" s="83">
        <v>0</v>
      </c>
      <c r="R27" s="83">
        <v>1.135</v>
      </c>
      <c r="S27" s="83">
        <v>-1.135</v>
      </c>
      <c r="T27" s="83">
        <v>-8.3266726846886741E-17</v>
      </c>
      <c r="U27" s="83">
        <v>6.8000000000000005E-2</v>
      </c>
      <c r="V27" s="83">
        <v>0</v>
      </c>
      <c r="W27" s="83">
        <v>0</v>
      </c>
      <c r="X27" s="83">
        <v>0</v>
      </c>
      <c r="Y27" s="83">
        <v>0.16800000000000001</v>
      </c>
      <c r="AA27" s="83">
        <v>0</v>
      </c>
      <c r="AB27" s="82">
        <v>0.17</v>
      </c>
      <c r="AC27" s="56"/>
      <c r="AD27" s="83">
        <v>0</v>
      </c>
      <c r="AE27" s="82">
        <v>0.17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4.9737991503207013E-14</v>
      </c>
      <c r="I32" s="83">
        <v>1.9895196601282805E-13</v>
      </c>
      <c r="J32" s="83">
        <v>1.9895196601282805E-13</v>
      </c>
      <c r="K32" s="108">
        <v>0</v>
      </c>
      <c r="L32" s="108">
        <v>0</v>
      </c>
      <c r="M32" s="83">
        <v>7.9936057773011271E-15</v>
      </c>
      <c r="N32" s="83">
        <v>-2.0650148258027912E-14</v>
      </c>
      <c r="O32" s="83">
        <v>3.0198066269804258E-14</v>
      </c>
      <c r="P32" s="83">
        <v>0</v>
      </c>
      <c r="Q32" s="83">
        <v>3.2862601528904634E-14</v>
      </c>
      <c r="R32" s="83">
        <v>-6.3948846218409017E-14</v>
      </c>
      <c r="S32" s="83">
        <v>2.042810365310288E-14</v>
      </c>
      <c r="T32" s="83">
        <v>-2.8421709430404007E-14</v>
      </c>
      <c r="U32" s="83">
        <v>2.3980817331903381E-14</v>
      </c>
      <c r="V32" s="83">
        <v>-4.2632564145606011E-14</v>
      </c>
      <c r="W32" s="83">
        <v>1.4210854715202004E-14</v>
      </c>
      <c r="X32" s="83">
        <v>3.5527136788005009E-14</v>
      </c>
      <c r="Y32" s="83">
        <v>1.4210854715202004E-14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1.0016420361247871</v>
      </c>
      <c r="D33" s="20">
        <v>1.0016420361247871</v>
      </c>
      <c r="F33" s="148" t="s">
        <v>386</v>
      </c>
      <c r="G33" s="38"/>
      <c r="H33" s="150">
        <v>0.49500000000004973</v>
      </c>
      <c r="I33" s="150">
        <v>0.56100000000019901</v>
      </c>
      <c r="J33" s="150">
        <v>0.56100000000019901</v>
      </c>
      <c r="K33" s="151">
        <v>0</v>
      </c>
      <c r="L33" s="151">
        <v>0</v>
      </c>
      <c r="M33" s="150">
        <v>0.100000000000008</v>
      </c>
      <c r="N33" s="150">
        <v>-2.0650148258027912E-14</v>
      </c>
      <c r="O33" s="150">
        <v>3.0198066269804258E-14</v>
      </c>
      <c r="P33" s="150">
        <v>0</v>
      </c>
      <c r="Q33" s="150">
        <v>3.2862601528904634E-14</v>
      </c>
      <c r="R33" s="150">
        <v>1.1349999999999361</v>
      </c>
      <c r="S33" s="150">
        <v>-1.1349999999999796</v>
      </c>
      <c r="T33" s="150">
        <v>-2.8504976157250894E-14</v>
      </c>
      <c r="U33" s="150">
        <v>6.8000000000023986E-2</v>
      </c>
      <c r="V33" s="150">
        <v>-4.2632564145606011E-14</v>
      </c>
      <c r="W33" s="150">
        <v>1.4210854715202004E-14</v>
      </c>
      <c r="X33" s="150">
        <v>1.6590000000000356</v>
      </c>
      <c r="Y33" s="150">
        <v>1.8270000000000142</v>
      </c>
      <c r="Z33" s="26"/>
      <c r="AA33" s="150">
        <v>0</v>
      </c>
      <c r="AB33" s="82">
        <v>1.83</v>
      </c>
      <c r="AC33" s="56"/>
      <c r="AD33" s="150">
        <v>0</v>
      </c>
      <c r="AE33" s="82">
        <v>1.83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-0.81518796992481202</v>
      </c>
      <c r="D50" s="69">
        <v>-0.81518796992481202</v>
      </c>
      <c r="E50" s="53"/>
      <c r="F50" s="116" t="s">
        <v>366</v>
      </c>
      <c r="G50" s="38"/>
      <c r="H50" s="81">
        <v>37.844999999999999</v>
      </c>
      <c r="I50" s="81">
        <v>26.782</v>
      </c>
      <c r="J50" s="81">
        <v>26.782</v>
      </c>
      <c r="K50" s="81">
        <v>66.5</v>
      </c>
      <c r="L50" s="81">
        <v>66.5</v>
      </c>
      <c r="M50" s="81">
        <v>0.44</v>
      </c>
      <c r="N50" s="81">
        <v>0</v>
      </c>
      <c r="O50" s="81">
        <v>0.94900000000000007</v>
      </c>
      <c r="P50" s="81">
        <v>0</v>
      </c>
      <c r="Q50" s="81">
        <v>1.333</v>
      </c>
      <c r="R50" s="81">
        <v>1.3059999999999996</v>
      </c>
      <c r="S50" s="81">
        <v>1.6040000000000001</v>
      </c>
      <c r="T50" s="81">
        <v>4.234</v>
      </c>
      <c r="U50" s="81">
        <v>-1.4999999999998792E-2</v>
      </c>
      <c r="V50" s="81">
        <v>1.3179999999999996</v>
      </c>
      <c r="W50" s="81">
        <v>0.66799999999999926</v>
      </c>
      <c r="X50" s="81">
        <v>0.44899999999999984</v>
      </c>
      <c r="Y50" s="81">
        <v>12.286</v>
      </c>
      <c r="AA50" s="81">
        <v>66.5</v>
      </c>
      <c r="AB50" s="85">
        <v>-54.21</v>
      </c>
      <c r="AC50" s="53"/>
      <c r="AD50" s="81">
        <v>66.5</v>
      </c>
      <c r="AE50" s="85">
        <v>-54.21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</v>
      </c>
      <c r="D51" s="69">
        <v>1</v>
      </c>
      <c r="E51" s="53"/>
      <c r="F51" s="116" t="s">
        <v>367</v>
      </c>
      <c r="G51" s="38"/>
      <c r="H51" s="81">
        <v>20.309000000000001</v>
      </c>
      <c r="I51" s="81">
        <v>14.714</v>
      </c>
      <c r="J51" s="81">
        <v>14.714</v>
      </c>
      <c r="K51" s="81">
        <v>0</v>
      </c>
      <c r="L51" s="81">
        <v>0</v>
      </c>
      <c r="M51" s="81">
        <v>2.6760000000000002</v>
      </c>
      <c r="N51" s="81">
        <v>0</v>
      </c>
      <c r="O51" s="81">
        <v>0</v>
      </c>
      <c r="P51" s="81">
        <v>0</v>
      </c>
      <c r="Q51" s="81">
        <v>0</v>
      </c>
      <c r="R51" s="81">
        <v>5.117</v>
      </c>
      <c r="S51" s="81">
        <v>-0.94399999999999995</v>
      </c>
      <c r="T51" s="81">
        <v>1.1109999999999998</v>
      </c>
      <c r="U51" s="81">
        <v>5.3880000000000008</v>
      </c>
      <c r="V51" s="81">
        <v>3.4290000000000003</v>
      </c>
      <c r="W51" s="81">
        <v>6.4949999999999974</v>
      </c>
      <c r="X51" s="81">
        <v>11.698</v>
      </c>
      <c r="Y51" s="81">
        <v>34.97</v>
      </c>
      <c r="AA51" s="81">
        <v>0</v>
      </c>
      <c r="AB51" s="85">
        <v>34.97</v>
      </c>
      <c r="AC51" s="53"/>
      <c r="AD51" s="81">
        <v>0</v>
      </c>
      <c r="AE51" s="85">
        <v>34.97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0.99981010254462588</v>
      </c>
      <c r="D52" s="69">
        <v>0.99981010254462588</v>
      </c>
      <c r="E52" s="53"/>
      <c r="F52" s="116" t="s">
        <v>368</v>
      </c>
      <c r="G52" s="38"/>
      <c r="H52" s="81">
        <v>1.33</v>
      </c>
      <c r="I52" s="81">
        <v>10.646000000000001</v>
      </c>
      <c r="J52" s="81">
        <v>10.646000000000001</v>
      </c>
      <c r="K52" s="81">
        <v>0</v>
      </c>
      <c r="L52" s="81">
        <v>0</v>
      </c>
      <c r="M52" s="81">
        <v>0</v>
      </c>
      <c r="N52" s="81">
        <v>0.95399999999999996</v>
      </c>
      <c r="O52" s="81">
        <v>0.22399999999999998</v>
      </c>
      <c r="P52" s="81">
        <v>0</v>
      </c>
      <c r="Q52" s="81">
        <v>3.5309999999999997</v>
      </c>
      <c r="R52" s="81">
        <v>0</v>
      </c>
      <c r="S52" s="81">
        <v>2.4020000000000001</v>
      </c>
      <c r="T52" s="81">
        <v>1.0360000000000005</v>
      </c>
      <c r="U52" s="81">
        <v>1.1059999999999999</v>
      </c>
      <c r="V52" s="81">
        <v>0</v>
      </c>
      <c r="W52" s="81">
        <v>0</v>
      </c>
      <c r="X52" s="81">
        <v>1.2789999999999999</v>
      </c>
      <c r="Y52" s="81">
        <v>10.532</v>
      </c>
      <c r="AA52" s="81">
        <v>0</v>
      </c>
      <c r="AB52" s="82">
        <v>10.53</v>
      </c>
      <c r="AC52" s="53"/>
      <c r="AD52" s="81">
        <v>0</v>
      </c>
      <c r="AE52" s="82">
        <v>10.53</v>
      </c>
    </row>
    <row r="53" spans="1:34" ht="18" customHeight="1" collapsed="1" x14ac:dyDescent="0.2">
      <c r="A53" s="54"/>
      <c r="B53" s="54"/>
      <c r="C53" s="9">
        <v>-0.13097744360902258</v>
      </c>
      <c r="D53" s="9">
        <v>-0.13097744360902258</v>
      </c>
      <c r="F53" s="73" t="s">
        <v>376</v>
      </c>
      <c r="G53" s="38"/>
      <c r="H53" s="83">
        <v>59.483999999999995</v>
      </c>
      <c r="I53" s="83">
        <v>52.142000000000003</v>
      </c>
      <c r="J53" s="83">
        <v>52.142000000000003</v>
      </c>
      <c r="K53" s="108">
        <v>66.5</v>
      </c>
      <c r="L53" s="108">
        <v>66.5</v>
      </c>
      <c r="M53" s="83">
        <v>3.1160000000000001</v>
      </c>
      <c r="N53" s="83">
        <v>0.95399999999999996</v>
      </c>
      <c r="O53" s="83">
        <v>1.173</v>
      </c>
      <c r="P53" s="83">
        <v>0</v>
      </c>
      <c r="Q53" s="83">
        <v>4.8639999999999999</v>
      </c>
      <c r="R53" s="83">
        <v>6.423</v>
      </c>
      <c r="S53" s="83">
        <v>3.0620000000000003</v>
      </c>
      <c r="T53" s="83">
        <v>6.3810000000000002</v>
      </c>
      <c r="U53" s="83">
        <v>6.4790000000000019</v>
      </c>
      <c r="V53" s="83">
        <v>4.7469999999999999</v>
      </c>
      <c r="W53" s="83">
        <v>7.1629999999999967</v>
      </c>
      <c r="X53" s="83">
        <v>13.426</v>
      </c>
      <c r="Y53" s="83">
        <v>57.787999999999997</v>
      </c>
      <c r="AA53" s="83">
        <v>66.5</v>
      </c>
      <c r="AB53" s="82">
        <v>-8.7100000000000009</v>
      </c>
      <c r="AC53" s="56"/>
      <c r="AD53" s="83">
        <v>66.5</v>
      </c>
      <c r="AE53" s="82">
        <v>-8.7100000000000009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-0.13097744360902258</v>
      </c>
      <c r="D55" s="20">
        <v>-0.13097744360902258</v>
      </c>
      <c r="F55" s="148" t="s">
        <v>388</v>
      </c>
      <c r="G55" s="38"/>
      <c r="H55" s="150">
        <v>59.483999999999995</v>
      </c>
      <c r="I55" s="150">
        <v>52.142000000000003</v>
      </c>
      <c r="J55" s="150">
        <v>52.142000000000003</v>
      </c>
      <c r="K55" s="151">
        <v>66.5</v>
      </c>
      <c r="L55" s="151">
        <v>66.5</v>
      </c>
      <c r="M55" s="150">
        <v>3.1160000000000001</v>
      </c>
      <c r="N55" s="150">
        <v>0.95399999999999996</v>
      </c>
      <c r="O55" s="150">
        <v>1.173</v>
      </c>
      <c r="P55" s="150">
        <v>0</v>
      </c>
      <c r="Q55" s="150">
        <v>4.8639999999999999</v>
      </c>
      <c r="R55" s="150">
        <v>6.423</v>
      </c>
      <c r="S55" s="150">
        <v>3.0620000000000003</v>
      </c>
      <c r="T55" s="150">
        <v>6.3810000000000002</v>
      </c>
      <c r="U55" s="150">
        <v>6.4790000000000019</v>
      </c>
      <c r="V55" s="150">
        <v>4.7469999999999999</v>
      </c>
      <c r="W55" s="150">
        <v>7.1629999999999967</v>
      </c>
      <c r="X55" s="150">
        <v>13.426</v>
      </c>
      <c r="Y55" s="150">
        <v>57.787999999999997</v>
      </c>
      <c r="AA55" s="150">
        <v>66.5</v>
      </c>
      <c r="AB55" s="82">
        <v>-8.7100000000000009</v>
      </c>
      <c r="AC55" s="56"/>
      <c r="AD55" s="150">
        <v>66.5</v>
      </c>
      <c r="AE55" s="82">
        <v>-8.7100000000000009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-0.15988887055069592</v>
      </c>
      <c r="D59" s="9">
        <v>-0.15988887055069592</v>
      </c>
      <c r="E59" s="26"/>
      <c r="F59" s="308" t="s">
        <v>389</v>
      </c>
      <c r="G59" s="38"/>
      <c r="H59" s="309">
        <v>1827.0989999999999</v>
      </c>
      <c r="I59" s="309">
        <v>2080.0210000000002</v>
      </c>
      <c r="J59" s="309">
        <v>2080.0210000000002</v>
      </c>
      <c r="K59" s="130">
        <v>1817.7</v>
      </c>
      <c r="L59" s="130">
        <v>1817.7</v>
      </c>
      <c r="M59" s="309">
        <v>87.141000000000005</v>
      </c>
      <c r="N59" s="309">
        <v>123.02299999999998</v>
      </c>
      <c r="O59" s="309">
        <v>57.608000000000004</v>
      </c>
      <c r="P59" s="309">
        <v>0.77600000000001046</v>
      </c>
      <c r="Q59" s="309">
        <v>124.60000000000002</v>
      </c>
      <c r="R59" s="309">
        <v>159.80499999999995</v>
      </c>
      <c r="S59" s="309">
        <v>176.01100000000008</v>
      </c>
      <c r="T59" s="309">
        <v>66.867999999999938</v>
      </c>
      <c r="U59" s="309">
        <v>178.226</v>
      </c>
      <c r="V59" s="309">
        <v>185.2059999999999</v>
      </c>
      <c r="W59" s="309">
        <v>205.99800000000005</v>
      </c>
      <c r="X59" s="309">
        <v>161.81100000000015</v>
      </c>
      <c r="Y59" s="309">
        <v>1527.0730000000001</v>
      </c>
      <c r="AA59" s="309">
        <v>1817.7</v>
      </c>
      <c r="AB59" s="82">
        <v>-290.63</v>
      </c>
      <c r="AD59" s="309">
        <v>1817.7</v>
      </c>
      <c r="AE59" s="82">
        <v>-290.63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-8.6977345404846848E-2</v>
      </c>
      <c r="D61" s="9">
        <v>-8.6977345404846848E-2</v>
      </c>
      <c r="F61" s="117" t="s">
        <v>241</v>
      </c>
      <c r="G61" s="38"/>
      <c r="H61" s="296">
        <v>3156.7349999999997</v>
      </c>
      <c r="I61" s="296">
        <v>3360.0450000000001</v>
      </c>
      <c r="J61" s="296">
        <v>3360.0450000000001</v>
      </c>
      <c r="K61" s="111">
        <v>3023.3159999999998</v>
      </c>
      <c r="L61" s="111">
        <v>3023.3159999999998</v>
      </c>
      <c r="M61" s="296">
        <v>187.79000000000002</v>
      </c>
      <c r="N61" s="296">
        <v>222.56899999999996</v>
      </c>
      <c r="O61" s="296">
        <v>164.84699999999998</v>
      </c>
      <c r="P61" s="296">
        <v>105.74600000000004</v>
      </c>
      <c r="Q61" s="296">
        <v>229.93500000000006</v>
      </c>
      <c r="R61" s="296">
        <v>252.51299999999998</v>
      </c>
      <c r="S61" s="296">
        <v>277.74599999999998</v>
      </c>
      <c r="T61" s="296">
        <v>169.89199999999997</v>
      </c>
      <c r="U61" s="296">
        <v>285.83500000000004</v>
      </c>
      <c r="V61" s="296">
        <v>288.22399999999982</v>
      </c>
      <c r="W61" s="296">
        <v>300.96400000000006</v>
      </c>
      <c r="X61" s="296">
        <v>274.29300000000012</v>
      </c>
      <c r="Y61" s="296">
        <v>2760.3540000000003</v>
      </c>
      <c r="AA61" s="296">
        <v>3023.3160000000003</v>
      </c>
      <c r="AB61" s="82">
        <v>-262.95999999999998</v>
      </c>
      <c r="AD61" s="296">
        <v>3023.3160000000003</v>
      </c>
      <c r="AE61" s="82">
        <v>-262.95999999999998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-1.0088495575221239</v>
      </c>
      <c r="D63" s="9">
        <v>-1.0088495575221239</v>
      </c>
      <c r="E63" s="26"/>
      <c r="F63" s="126" t="s">
        <v>29</v>
      </c>
      <c r="G63" s="38"/>
      <c r="H63" s="87">
        <v>-2.5999999999999999E-2</v>
      </c>
      <c r="I63" s="87">
        <v>2.5999999999999999E-2</v>
      </c>
      <c r="J63" s="87">
        <v>2.5999999999999999E-2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-67.501999999999995</v>
      </c>
      <c r="Q63" s="87">
        <v>-63.334999999999994</v>
      </c>
      <c r="R63" s="87">
        <v>69.158999999999992</v>
      </c>
      <c r="S63" s="87">
        <v>16.393000000000001</v>
      </c>
      <c r="T63" s="87">
        <v>-73.704999999999998</v>
      </c>
      <c r="U63" s="87">
        <v>100.65299999999999</v>
      </c>
      <c r="V63" s="87">
        <v>18.337000000000003</v>
      </c>
      <c r="W63" s="87">
        <v>0</v>
      </c>
      <c r="X63" s="87">
        <v>-0.56499999999999995</v>
      </c>
      <c r="Y63" s="87">
        <v>-0.56499999999999995</v>
      </c>
      <c r="AA63" s="87">
        <v>0</v>
      </c>
      <c r="AB63" s="82">
        <v>-0.56999999999999995</v>
      </c>
      <c r="AD63" s="87">
        <v>0</v>
      </c>
      <c r="AE63" s="82">
        <v>-0.56999999999999995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0.9991184249191889</v>
      </c>
      <c r="D64" s="9">
        <v>0.9991184249191889</v>
      </c>
      <c r="E64" s="26"/>
      <c r="F64" s="60" t="s">
        <v>128</v>
      </c>
      <c r="G64" s="38"/>
      <c r="H64" s="88">
        <v>2.036</v>
      </c>
      <c r="I64" s="88">
        <v>12.31</v>
      </c>
      <c r="J64" s="88">
        <v>12.31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-2.5999999999999999E-2</v>
      </c>
      <c r="T64" s="88">
        <v>0</v>
      </c>
      <c r="U64" s="88">
        <v>0.4</v>
      </c>
      <c r="V64" s="88">
        <v>0</v>
      </c>
      <c r="W64" s="88">
        <v>0</v>
      </c>
      <c r="X64" s="88">
        <v>3.0289999999999999</v>
      </c>
      <c r="Y64" s="88">
        <v>3.403</v>
      </c>
      <c r="Z64" s="56"/>
      <c r="AA64" s="88">
        <v>0</v>
      </c>
      <c r="AB64" s="82">
        <v>3.4</v>
      </c>
      <c r="AC64" s="56"/>
      <c r="AD64" s="88">
        <v>0</v>
      </c>
      <c r="AE64" s="82">
        <v>3.4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0.53500000000000003</v>
      </c>
      <c r="D65" s="9">
        <v>0.53500000000000003</v>
      </c>
      <c r="E65" s="26"/>
      <c r="F65" s="60" t="s">
        <v>129</v>
      </c>
      <c r="G65" s="38"/>
      <c r="H65" s="88">
        <v>-21.286000000000001</v>
      </c>
      <c r="I65" s="88">
        <v>-13.590999999999999</v>
      </c>
      <c r="J65" s="88">
        <v>-13.590999999999999</v>
      </c>
      <c r="K65" s="88">
        <v>-2</v>
      </c>
      <c r="L65" s="88">
        <v>-2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-0.53</v>
      </c>
      <c r="T65" s="88">
        <v>0</v>
      </c>
      <c r="U65" s="88">
        <v>-0.4</v>
      </c>
      <c r="V65" s="88">
        <v>0</v>
      </c>
      <c r="W65" s="88">
        <v>0</v>
      </c>
      <c r="X65" s="88">
        <v>0</v>
      </c>
      <c r="Y65" s="88">
        <v>-0.93</v>
      </c>
      <c r="Z65" s="56"/>
      <c r="AA65" s="88">
        <v>-2</v>
      </c>
      <c r="AB65" s="82">
        <v>1.07</v>
      </c>
      <c r="AC65" s="56"/>
      <c r="AD65" s="88">
        <v>-2</v>
      </c>
      <c r="AE65" s="82">
        <v>1.07</v>
      </c>
    </row>
    <row r="66" spans="1:31" s="58" customFormat="1" ht="18" customHeight="1" collapsed="1" x14ac:dyDescent="0.2">
      <c r="A66" s="57"/>
      <c r="B66" s="57"/>
      <c r="C66" s="9">
        <v>2.2349999999999999</v>
      </c>
      <c r="D66" s="9">
        <v>2.2349999999999999</v>
      </c>
      <c r="E66" s="26"/>
      <c r="F66" s="126" t="s">
        <v>0</v>
      </c>
      <c r="G66" s="38"/>
      <c r="H66" s="87">
        <v>-19.25</v>
      </c>
      <c r="I66" s="87">
        <v>-1.2809999999999988</v>
      </c>
      <c r="J66" s="87">
        <v>-1.2809999999999988</v>
      </c>
      <c r="K66" s="87">
        <v>-2</v>
      </c>
      <c r="L66" s="87">
        <v>-2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-0.55600000000000005</v>
      </c>
      <c r="T66" s="87">
        <v>0</v>
      </c>
      <c r="U66" s="87">
        <v>0</v>
      </c>
      <c r="V66" s="87">
        <v>0</v>
      </c>
      <c r="W66" s="87">
        <v>0</v>
      </c>
      <c r="X66" s="87">
        <v>3.0289999999999999</v>
      </c>
      <c r="Y66" s="87">
        <v>2.4729999999999999</v>
      </c>
      <c r="AA66" s="87">
        <v>-2</v>
      </c>
      <c r="AB66" s="82">
        <v>4.47</v>
      </c>
      <c r="AD66" s="87">
        <v>-2</v>
      </c>
      <c r="AE66" s="82">
        <v>4.47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1.010752688172043</v>
      </c>
      <c r="D67" s="9">
        <v>1.010752688172043</v>
      </c>
      <c r="E67" s="26"/>
      <c r="F67" s="60" t="s">
        <v>139</v>
      </c>
      <c r="G67" s="38"/>
      <c r="H67" s="88">
        <v>0.1</v>
      </c>
      <c r="I67" s="88">
        <v>0.35499999999999998</v>
      </c>
      <c r="J67" s="88">
        <v>0.35499999999999998</v>
      </c>
      <c r="K67" s="108">
        <v>0</v>
      </c>
      <c r="L67" s="108">
        <v>0</v>
      </c>
      <c r="M67" s="88">
        <v>0</v>
      </c>
      <c r="N67" s="88">
        <v>0.115</v>
      </c>
      <c r="O67" s="88">
        <v>0.35000000000000003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0.46500000000000002</v>
      </c>
      <c r="Z67" s="56"/>
      <c r="AA67" s="88">
        <v>0</v>
      </c>
      <c r="AB67" s="82">
        <v>0.47</v>
      </c>
      <c r="AC67" s="56"/>
      <c r="AD67" s="88">
        <v>0</v>
      </c>
      <c r="AE67" s="82">
        <v>0.47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16.016999999999999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1.010752688172043</v>
      </c>
      <c r="D71" s="9">
        <v>1.010752688172043</v>
      </c>
      <c r="E71" s="26"/>
      <c r="F71" s="127" t="s">
        <v>279</v>
      </c>
      <c r="G71" s="38"/>
      <c r="H71" s="89">
        <v>16.117000000000001</v>
      </c>
      <c r="I71" s="89">
        <v>0.35499999999999998</v>
      </c>
      <c r="J71" s="89">
        <v>0.35499999999999998</v>
      </c>
      <c r="K71" s="89">
        <v>0</v>
      </c>
      <c r="L71" s="89">
        <v>0</v>
      </c>
      <c r="M71" s="89">
        <v>0</v>
      </c>
      <c r="N71" s="89">
        <v>0.115</v>
      </c>
      <c r="O71" s="89">
        <v>0.35000000000000003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0.46500000000000002</v>
      </c>
      <c r="AA71" s="89">
        <v>0</v>
      </c>
      <c r="AB71" s="82">
        <v>0.47</v>
      </c>
      <c r="AD71" s="89">
        <v>0</v>
      </c>
      <c r="AE71" s="82">
        <v>0.47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3153.576</v>
      </c>
      <c r="I73" s="309">
        <v>3359.145</v>
      </c>
      <c r="J73" s="309">
        <v>3359.145</v>
      </c>
      <c r="K73" s="130">
        <v>3021.3159999999998</v>
      </c>
      <c r="L73" s="130">
        <v>3021.3159999999998</v>
      </c>
      <c r="M73" s="309">
        <v>187.79000000000002</v>
      </c>
      <c r="N73" s="309">
        <v>222.68399999999997</v>
      </c>
      <c r="O73" s="309">
        <v>165.19699999999997</v>
      </c>
      <c r="P73" s="309">
        <v>38.244000000000042</v>
      </c>
      <c r="Q73" s="309">
        <v>166.60000000000008</v>
      </c>
      <c r="R73" s="309">
        <v>321.67199999999997</v>
      </c>
      <c r="S73" s="309">
        <v>293.58300000000003</v>
      </c>
      <c r="T73" s="309">
        <v>96.186999999999969</v>
      </c>
      <c r="U73" s="309">
        <v>386.48800000000006</v>
      </c>
      <c r="V73" s="309">
        <v>306.56099999999981</v>
      </c>
      <c r="W73" s="309">
        <v>300.96400000000006</v>
      </c>
      <c r="X73" s="309">
        <v>276.75700000000012</v>
      </c>
      <c r="Y73" s="309">
        <v>2762.7270000000003</v>
      </c>
      <c r="Z73" s="25"/>
      <c r="AA73" s="309">
        <v>3021.3160000000003</v>
      </c>
      <c r="AB73" s="82">
        <v>-258.58999999999997</v>
      </c>
      <c r="AC73" s="25"/>
      <c r="AD73" s="309">
        <v>3021.3160000000003</v>
      </c>
      <c r="AE73" s="82">
        <v>-258.58999999999997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0.14147211233075166</v>
      </c>
      <c r="D75" s="9">
        <v>0.14147211233075166</v>
      </c>
      <c r="F75" s="128" t="s">
        <v>390</v>
      </c>
      <c r="G75" s="38"/>
      <c r="H75" s="83">
        <v>-184.44499999999999</v>
      </c>
      <c r="I75" s="83">
        <v>-213.065</v>
      </c>
      <c r="J75" s="83">
        <v>-213.065</v>
      </c>
      <c r="K75" s="108">
        <v>-179.47</v>
      </c>
      <c r="L75" s="108">
        <v>-179.47</v>
      </c>
      <c r="M75" s="83">
        <v>-17.323</v>
      </c>
      <c r="N75" s="83">
        <v>-15.472999999999999</v>
      </c>
      <c r="O75" s="83">
        <v>-7.7569999999999979</v>
      </c>
      <c r="P75" s="83">
        <v>-1.3460000000000036</v>
      </c>
      <c r="Q75" s="83">
        <v>-13.542999999999999</v>
      </c>
      <c r="R75" s="83">
        <v>-14.576000000000001</v>
      </c>
      <c r="S75" s="83">
        <v>-11.242999999999995</v>
      </c>
      <c r="T75" s="83">
        <v>-8.9650000000000034</v>
      </c>
      <c r="U75" s="83">
        <v>-14.811000000000007</v>
      </c>
      <c r="V75" s="83">
        <v>-16.953999999999994</v>
      </c>
      <c r="W75" s="83">
        <v>-16.231000000000009</v>
      </c>
      <c r="X75" s="83">
        <v>-15.85499999999999</v>
      </c>
      <c r="Y75" s="83">
        <v>-154.077</v>
      </c>
      <c r="AA75" s="83">
        <v>-179.47</v>
      </c>
      <c r="AB75" s="82">
        <v>25.39</v>
      </c>
      <c r="AD75" s="83">
        <v>-179.47</v>
      </c>
      <c r="AE75" s="82">
        <v>25.39</v>
      </c>
    </row>
    <row r="76" spans="1:31" ht="18" customHeight="1" x14ac:dyDescent="0.2">
      <c r="A76" s="52" t="s">
        <v>49</v>
      </c>
      <c r="B76" s="52" t="s">
        <v>22</v>
      </c>
      <c r="C76" s="9">
        <v>-0.2614035087719298</v>
      </c>
      <c r="D76" s="9">
        <v>-0.2614035087719298</v>
      </c>
      <c r="F76" s="128" t="s">
        <v>214</v>
      </c>
      <c r="H76" s="83">
        <v>-3.8</v>
      </c>
      <c r="I76" s="83">
        <v>21.85</v>
      </c>
      <c r="J76" s="83">
        <v>21.85</v>
      </c>
      <c r="K76" s="108">
        <v>-5.7</v>
      </c>
      <c r="L76" s="108">
        <v>-5.7</v>
      </c>
      <c r="M76" s="83">
        <v>-0.47499999999999998</v>
      </c>
      <c r="N76" s="83">
        <v>-0.47499999999999998</v>
      </c>
      <c r="O76" s="83">
        <v>-0.47500000000000009</v>
      </c>
      <c r="P76" s="83">
        <v>-0.47499999999999987</v>
      </c>
      <c r="Q76" s="83">
        <v>0.34199999999999986</v>
      </c>
      <c r="R76" s="83">
        <v>-0.47499999999999987</v>
      </c>
      <c r="S76" s="83">
        <v>-0.47500000000000009</v>
      </c>
      <c r="T76" s="83">
        <v>-0.47500000000000009</v>
      </c>
      <c r="U76" s="83">
        <v>-0.47500000000000009</v>
      </c>
      <c r="V76" s="83">
        <v>-0.47499999999999964</v>
      </c>
      <c r="W76" s="83">
        <v>-0.47500000000000053</v>
      </c>
      <c r="X76" s="83">
        <v>-2.7839999999999998</v>
      </c>
      <c r="Y76" s="83">
        <v>-7.1920000000000002</v>
      </c>
      <c r="AA76" s="83">
        <v>-5.7</v>
      </c>
      <c r="AB76" s="82">
        <v>-1.49</v>
      </c>
      <c r="AD76" s="83">
        <v>-5.7</v>
      </c>
      <c r="AE76" s="82">
        <v>-1.49</v>
      </c>
    </row>
    <row r="77" spans="1:31" ht="18" customHeight="1" collapsed="1" x14ac:dyDescent="0.2">
      <c r="A77" s="57"/>
      <c r="B77" s="57"/>
      <c r="C77" s="9">
        <v>0.12907058378787062</v>
      </c>
      <c r="D77" s="9">
        <v>0.12907058378787062</v>
      </c>
      <c r="F77" s="308" t="s">
        <v>48</v>
      </c>
      <c r="H77" s="309">
        <v>-188.245</v>
      </c>
      <c r="I77" s="309">
        <v>-191.215</v>
      </c>
      <c r="J77" s="309">
        <v>-191.215</v>
      </c>
      <c r="K77" s="130">
        <v>-185.17</v>
      </c>
      <c r="L77" s="130">
        <v>-185.17</v>
      </c>
      <c r="M77" s="309">
        <v>-17.798000000000002</v>
      </c>
      <c r="N77" s="309">
        <v>-15.947999999999999</v>
      </c>
      <c r="O77" s="309">
        <v>-8.2319999999999975</v>
      </c>
      <c r="P77" s="309">
        <v>-1.8210000000000035</v>
      </c>
      <c r="Q77" s="309">
        <v>-13.200999999999999</v>
      </c>
      <c r="R77" s="309">
        <v>-15.051</v>
      </c>
      <c r="S77" s="309">
        <v>-11.717999999999995</v>
      </c>
      <c r="T77" s="309">
        <v>-9.4400000000000031</v>
      </c>
      <c r="U77" s="309">
        <v>-15.286000000000007</v>
      </c>
      <c r="V77" s="309">
        <v>-17.428999999999995</v>
      </c>
      <c r="W77" s="309">
        <v>-16.70600000000001</v>
      </c>
      <c r="X77" s="309">
        <v>-18.638999999999989</v>
      </c>
      <c r="Y77" s="309">
        <v>-161.26900000000001</v>
      </c>
      <c r="AA77" s="309">
        <v>-185.17</v>
      </c>
      <c r="AB77" s="82">
        <v>23.9</v>
      </c>
      <c r="AD77" s="309">
        <v>-185.17</v>
      </c>
      <c r="AE77" s="82">
        <v>23.9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0.14194111228990083</v>
      </c>
      <c r="I78" s="78">
        <v>0.14982812645692897</v>
      </c>
      <c r="J78" s="78">
        <v>0.14982812645692897</v>
      </c>
      <c r="K78" s="131">
        <v>0.15408106376428102</v>
      </c>
      <c r="L78" s="131">
        <v>0.15408106376428102</v>
      </c>
      <c r="M78" s="78">
        <v>0.17846542595860743</v>
      </c>
      <c r="N78" s="78">
        <v>0.16045072689773127</v>
      </c>
      <c r="O78" s="78">
        <v>7.6930984533433E-2</v>
      </c>
      <c r="P78" s="78">
        <v>1.7347813661046041E-2</v>
      </c>
      <c r="Q78" s="78">
        <v>0.12562450634260539</v>
      </c>
      <c r="R78" s="78">
        <v>0.16261330855580883</v>
      </c>
      <c r="S78" s="78">
        <v>0.11535621819040959</v>
      </c>
      <c r="T78" s="78">
        <v>9.1904785084943735E-2</v>
      </c>
      <c r="U78" s="78">
        <v>0.14341067089474532</v>
      </c>
      <c r="V78" s="78">
        <v>0.16943731529009187</v>
      </c>
      <c r="W78" s="78">
        <v>0.17591559084303868</v>
      </c>
      <c r="X78" s="78">
        <v>0.16611855297986669</v>
      </c>
      <c r="Y78" s="78">
        <v>0.13114968739224631</v>
      </c>
      <c r="AA78" s="78">
        <v>0.15408106376428102</v>
      </c>
      <c r="AB78" s="79"/>
      <c r="AD78" s="78">
        <v>0.15408106376428102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0.2755162886736281</v>
      </c>
      <c r="D82" s="9">
        <v>0.2755162886736281</v>
      </c>
      <c r="F82" s="128" t="s">
        <v>215</v>
      </c>
      <c r="H82" s="83">
        <v>-993.57100000000003</v>
      </c>
      <c r="I82" s="83">
        <v>-1065.1020000000001</v>
      </c>
      <c r="J82" s="83">
        <v>-1065.1020000000001</v>
      </c>
      <c r="K82" s="108">
        <v>-924.04700000000003</v>
      </c>
      <c r="L82" s="108">
        <v>-924.04700000000003</v>
      </c>
      <c r="M82" s="83">
        <v>-11.214</v>
      </c>
      <c r="N82" s="83">
        <v>-13.729000000000001</v>
      </c>
      <c r="O82" s="83">
        <v>-26.706</v>
      </c>
      <c r="P82" s="83">
        <v>0</v>
      </c>
      <c r="Q82" s="83">
        <v>-10.156999999999996</v>
      </c>
      <c r="R82" s="83">
        <v>-29.689000000000007</v>
      </c>
      <c r="S82" s="83">
        <v>-218.09100000000001</v>
      </c>
      <c r="T82" s="83">
        <v>-27.248999999999967</v>
      </c>
      <c r="U82" s="83">
        <v>-68.422000000000025</v>
      </c>
      <c r="V82" s="83">
        <v>-52.600000000000023</v>
      </c>
      <c r="W82" s="83">
        <v>-141.44900000000001</v>
      </c>
      <c r="X82" s="83">
        <v>-70.147999999999911</v>
      </c>
      <c r="Y82" s="83">
        <v>-669.45399999999995</v>
      </c>
      <c r="AA82" s="83">
        <v>-924.04700000000003</v>
      </c>
      <c r="AB82" s="82">
        <v>254.59</v>
      </c>
      <c r="AD82" s="83">
        <v>-924.04700000000003</v>
      </c>
      <c r="AE82" s="82">
        <v>254.59</v>
      </c>
    </row>
    <row r="83" spans="1:31" ht="18" customHeight="1" collapsed="1" x14ac:dyDescent="0.2">
      <c r="A83" s="57"/>
      <c r="B83" s="57"/>
      <c r="C83" s="9">
        <v>0.2755162886736281</v>
      </c>
      <c r="D83" s="9">
        <v>0.2755162886736281</v>
      </c>
      <c r="F83" s="308" t="s">
        <v>319</v>
      </c>
      <c r="H83" s="309">
        <v>-993.57100000000003</v>
      </c>
      <c r="I83" s="309">
        <v>-1065.1020000000001</v>
      </c>
      <c r="J83" s="309">
        <v>-1065.1020000000001</v>
      </c>
      <c r="K83" s="130">
        <v>-924.04700000000003</v>
      </c>
      <c r="L83" s="130">
        <v>-924.04700000000003</v>
      </c>
      <c r="M83" s="309">
        <v>-11.214</v>
      </c>
      <c r="N83" s="309">
        <v>-13.729000000000001</v>
      </c>
      <c r="O83" s="309">
        <v>-26.706</v>
      </c>
      <c r="P83" s="309">
        <v>0</v>
      </c>
      <c r="Q83" s="309">
        <v>-10.156999999999996</v>
      </c>
      <c r="R83" s="309">
        <v>-29.689000000000007</v>
      </c>
      <c r="S83" s="309">
        <v>-218.09100000000001</v>
      </c>
      <c r="T83" s="309">
        <v>-27.248999999999967</v>
      </c>
      <c r="U83" s="309">
        <v>-68.422000000000025</v>
      </c>
      <c r="V83" s="309">
        <v>-52.600000000000023</v>
      </c>
      <c r="W83" s="309">
        <v>-141.44900000000001</v>
      </c>
      <c r="X83" s="309">
        <v>-70.147999999999911</v>
      </c>
      <c r="Y83" s="309">
        <v>-669.45399999999995</v>
      </c>
      <c r="AA83" s="309">
        <v>-924.04700000000003</v>
      </c>
      <c r="AB83" s="82">
        <v>254.59</v>
      </c>
      <c r="AD83" s="309">
        <v>-924.04700000000003</v>
      </c>
      <c r="AE83" s="82">
        <v>254.59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0.54379702468229696</v>
      </c>
      <c r="I84" s="78">
        <v>0.51206309936293914</v>
      </c>
      <c r="J84" s="78">
        <v>0.51206309936293914</v>
      </c>
      <c r="K84" s="131">
        <v>0.50836056554987075</v>
      </c>
      <c r="L84" s="131">
        <v>0.50836056554987075</v>
      </c>
      <c r="M84" s="78">
        <v>0.12868798843254037</v>
      </c>
      <c r="N84" s="78">
        <v>0.11159701844370568</v>
      </c>
      <c r="O84" s="78">
        <v>0.46358144702124698</v>
      </c>
      <c r="P84" s="78">
        <v>0</v>
      </c>
      <c r="Q84" s="78">
        <v>8.1516853932584232E-2</v>
      </c>
      <c r="R84" s="78">
        <v>0.18578267263227069</v>
      </c>
      <c r="S84" s="78">
        <v>1.2390759668429809</v>
      </c>
      <c r="T84" s="78">
        <v>0.40750433690255417</v>
      </c>
      <c r="U84" s="78">
        <v>0.38390582743258572</v>
      </c>
      <c r="V84" s="78">
        <v>0.28400807749209017</v>
      </c>
      <c r="W84" s="78">
        <v>0.68665229759512214</v>
      </c>
      <c r="X84" s="78">
        <v>0.4335181168152959</v>
      </c>
      <c r="Y84" s="78">
        <v>0.4383903061608711</v>
      </c>
      <c r="AA84" s="78">
        <v>0.50836056554987075</v>
      </c>
      <c r="AB84" s="79"/>
      <c r="AD84" s="78">
        <v>0.50836056554987075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-39.198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-6.0430000000000001</v>
      </c>
      <c r="I87" s="88">
        <v>28.184000000000001</v>
      </c>
      <c r="J87" s="88">
        <v>28.184000000000001</v>
      </c>
      <c r="K87" s="108">
        <v>0</v>
      </c>
      <c r="L87" s="108">
        <v>0</v>
      </c>
      <c r="M87" s="88">
        <v>-24.15</v>
      </c>
      <c r="N87" s="88">
        <v>-37.001000000000005</v>
      </c>
      <c r="O87" s="88">
        <v>-3.8489999999999966</v>
      </c>
      <c r="P87" s="88">
        <v>0</v>
      </c>
      <c r="Q87" s="88">
        <v>-44</v>
      </c>
      <c r="R87" s="88">
        <v>-50</v>
      </c>
      <c r="S87" s="88">
        <v>53.406999999999996</v>
      </c>
      <c r="T87" s="88">
        <v>71.093000000000004</v>
      </c>
      <c r="U87" s="88">
        <v>-10.5</v>
      </c>
      <c r="V87" s="88">
        <v>-45</v>
      </c>
      <c r="W87" s="88">
        <v>10</v>
      </c>
      <c r="X87" s="88">
        <v>15</v>
      </c>
      <c r="Y87" s="88">
        <v>-65</v>
      </c>
      <c r="AA87" s="88">
        <v>0</v>
      </c>
      <c r="AB87" s="87">
        <v>-65</v>
      </c>
      <c r="AD87" s="88">
        <v>0</v>
      </c>
      <c r="AE87" s="87">
        <v>-65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-45.241</v>
      </c>
      <c r="I88" s="83">
        <v>28.184000000000001</v>
      </c>
      <c r="J88" s="83">
        <v>28.184000000000001</v>
      </c>
      <c r="K88" s="108">
        <v>0</v>
      </c>
      <c r="L88" s="108">
        <v>0</v>
      </c>
      <c r="M88" s="83">
        <v>-24.15</v>
      </c>
      <c r="N88" s="83">
        <v>-37.001000000000005</v>
      </c>
      <c r="O88" s="83">
        <v>-3.8489999999999966</v>
      </c>
      <c r="P88" s="83">
        <v>0</v>
      </c>
      <c r="Q88" s="83">
        <v>-44</v>
      </c>
      <c r="R88" s="83">
        <v>-50</v>
      </c>
      <c r="S88" s="83">
        <v>53.406999999999996</v>
      </c>
      <c r="T88" s="83">
        <v>71.093000000000004</v>
      </c>
      <c r="U88" s="83">
        <v>-10.5</v>
      </c>
      <c r="V88" s="83">
        <v>-45</v>
      </c>
      <c r="W88" s="83">
        <v>10</v>
      </c>
      <c r="X88" s="83">
        <v>15</v>
      </c>
      <c r="Y88" s="83">
        <v>-65</v>
      </c>
      <c r="AA88" s="83">
        <v>0</v>
      </c>
      <c r="AB88" s="82">
        <v>-65</v>
      </c>
      <c r="AD88" s="83">
        <v>0</v>
      </c>
      <c r="AE88" s="82">
        <v>-65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-0.99984504532424257</v>
      </c>
      <c r="D89" s="9">
        <v>-0.99984504532424257</v>
      </c>
      <c r="F89" s="128" t="s">
        <v>59</v>
      </c>
      <c r="H89" s="83">
        <v>-11.459</v>
      </c>
      <c r="I89" s="83">
        <v>-19.231999999999999</v>
      </c>
      <c r="J89" s="83">
        <v>-19.231999999999999</v>
      </c>
      <c r="K89" s="108">
        <v>0</v>
      </c>
      <c r="L89" s="108">
        <v>0</v>
      </c>
      <c r="M89" s="83">
        <v>-0.31900000000000001</v>
      </c>
      <c r="N89" s="83">
        <v>0</v>
      </c>
      <c r="O89" s="83">
        <v>0</v>
      </c>
      <c r="P89" s="83">
        <v>0</v>
      </c>
      <c r="Q89" s="83">
        <v>-0.24200000000000005</v>
      </c>
      <c r="R89" s="83">
        <v>-2.9999999999999916E-2</v>
      </c>
      <c r="S89" s="83">
        <v>-0.28900000000000003</v>
      </c>
      <c r="T89" s="83">
        <v>0.14800000000000002</v>
      </c>
      <c r="U89" s="83">
        <v>0</v>
      </c>
      <c r="V89" s="83">
        <v>-12.995000000000001</v>
      </c>
      <c r="W89" s="83">
        <v>-6.4999999999999503E-2</v>
      </c>
      <c r="X89" s="83">
        <v>-12.022</v>
      </c>
      <c r="Y89" s="83">
        <v>-25.814</v>
      </c>
      <c r="AA89" s="83">
        <v>0</v>
      </c>
      <c r="AB89" s="82">
        <v>-25.81</v>
      </c>
      <c r="AD89" s="83">
        <v>0</v>
      </c>
      <c r="AE89" s="82">
        <v>-25.81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-0.99910260245288662</v>
      </c>
      <c r="D91" s="9">
        <v>-0.99910260245288662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-7.0999999999999994E-2</v>
      </c>
      <c r="R91" s="83">
        <v>-8.900000000000001E-2</v>
      </c>
      <c r="S91" s="83">
        <v>-0.17100000000000001</v>
      </c>
      <c r="T91" s="83">
        <v>-0.80400000000000005</v>
      </c>
      <c r="U91" s="83">
        <v>-1.2</v>
      </c>
      <c r="V91" s="83">
        <v>-7.7999999999999847E-2</v>
      </c>
      <c r="W91" s="83">
        <v>-6.800000000000006E-2</v>
      </c>
      <c r="X91" s="83">
        <v>-0.8620000000000001</v>
      </c>
      <c r="Y91" s="83">
        <v>-3.343</v>
      </c>
      <c r="AA91" s="83">
        <v>0</v>
      </c>
      <c r="AB91" s="82">
        <v>-3.34</v>
      </c>
      <c r="AD91" s="83">
        <v>0</v>
      </c>
      <c r="AE91" s="82">
        <v>-3.34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1.0088495575221239</v>
      </c>
      <c r="D93" s="9">
        <v>1.0088495575221239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0.56499999999999995</v>
      </c>
      <c r="V93" s="88">
        <v>0</v>
      </c>
      <c r="W93" s="88">
        <v>0</v>
      </c>
      <c r="X93" s="88">
        <v>0</v>
      </c>
      <c r="Y93" s="88">
        <v>0.56499999999999995</v>
      </c>
      <c r="AA93" s="88">
        <v>0</v>
      </c>
      <c r="AB93" s="82">
        <v>0.56999999999999995</v>
      </c>
      <c r="AD93" s="88">
        <v>0</v>
      </c>
      <c r="AE93" s="82">
        <v>0.56999999999999995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0.99994364927307799</v>
      </c>
      <c r="D95" s="9">
        <v>0.99994364927307799</v>
      </c>
      <c r="F95" s="128" t="s">
        <v>65</v>
      </c>
      <c r="H95" s="83">
        <v>58.87900000000009</v>
      </c>
      <c r="I95" s="83">
        <v>9.6720000000000219</v>
      </c>
      <c r="J95" s="83">
        <v>9.6720000000000219</v>
      </c>
      <c r="K95" s="108">
        <v>0</v>
      </c>
      <c r="L95" s="108">
        <v>0</v>
      </c>
      <c r="M95" s="83">
        <v>-0.12800000000000272</v>
      </c>
      <c r="N95" s="83">
        <v>0.33400000000001029</v>
      </c>
      <c r="O95" s="83">
        <v>-0.25400000000000134</v>
      </c>
      <c r="P95" s="83">
        <v>0.83500000000001351</v>
      </c>
      <c r="Q95" s="83">
        <v>-0.50700000000000034</v>
      </c>
      <c r="R95" s="83">
        <v>-0.56600000000003081</v>
      </c>
      <c r="S95" s="83">
        <v>69.561000000000021</v>
      </c>
      <c r="T95" s="83">
        <v>-69.001999999999981</v>
      </c>
      <c r="U95" s="83">
        <v>1.6230000000000018</v>
      </c>
      <c r="V95" s="83">
        <v>18.06900000000001</v>
      </c>
      <c r="W95" s="83">
        <v>-1.8980000000000063</v>
      </c>
      <c r="X95" s="83">
        <v>17.424999999999919</v>
      </c>
      <c r="Y95" s="83">
        <v>35.491999999999919</v>
      </c>
      <c r="AA95" s="83">
        <v>0</v>
      </c>
      <c r="AB95" s="82">
        <v>35.49</v>
      </c>
      <c r="AD95" s="83">
        <v>0</v>
      </c>
      <c r="AE95" s="82">
        <v>35.49</v>
      </c>
    </row>
    <row r="96" spans="1:31" ht="18" customHeight="1" collapsed="1" x14ac:dyDescent="0.2">
      <c r="A96" s="57"/>
      <c r="B96" s="57"/>
      <c r="C96" s="9">
        <v>-1.0000852296940241</v>
      </c>
      <c r="D96" s="9">
        <v>-1.0000852296940241</v>
      </c>
      <c r="F96" s="308" t="s">
        <v>33</v>
      </c>
      <c r="H96" s="309">
        <v>2.1790000000000873</v>
      </c>
      <c r="I96" s="309">
        <v>18.624000000000024</v>
      </c>
      <c r="J96" s="309">
        <v>18.624000000000024</v>
      </c>
      <c r="K96" s="130">
        <v>0</v>
      </c>
      <c r="L96" s="130">
        <v>0</v>
      </c>
      <c r="M96" s="309">
        <v>-24.597000000000001</v>
      </c>
      <c r="N96" s="309">
        <v>-36.666999999999994</v>
      </c>
      <c r="O96" s="309">
        <v>-4.102999999999998</v>
      </c>
      <c r="P96" s="309">
        <v>0.83500000000001351</v>
      </c>
      <c r="Q96" s="309">
        <v>-44.82</v>
      </c>
      <c r="R96" s="309">
        <v>-50.685000000000031</v>
      </c>
      <c r="S96" s="309">
        <v>122.50800000000001</v>
      </c>
      <c r="T96" s="309">
        <v>1.4350000000000094</v>
      </c>
      <c r="U96" s="309">
        <v>-10.076999999999998</v>
      </c>
      <c r="V96" s="309">
        <v>-40.003999999999991</v>
      </c>
      <c r="W96" s="309">
        <v>7.9689999999999941</v>
      </c>
      <c r="X96" s="309">
        <v>19.540999999999919</v>
      </c>
      <c r="Y96" s="309">
        <v>-58.665000000000077</v>
      </c>
      <c r="AA96" s="309">
        <v>0</v>
      </c>
      <c r="AB96" s="82">
        <v>-58.67</v>
      </c>
      <c r="AD96" s="309">
        <v>0</v>
      </c>
      <c r="AE96" s="82">
        <v>-58.67</v>
      </c>
    </row>
    <row r="97" spans="1:33" ht="18" customHeight="1" x14ac:dyDescent="0.2">
      <c r="A97" s="52" t="s">
        <v>21</v>
      </c>
      <c r="B97" s="52" t="s">
        <v>22</v>
      </c>
      <c r="C97" s="9">
        <v>0.19818484570647582</v>
      </c>
      <c r="D97" s="9">
        <v>0.19818484570647582</v>
      </c>
      <c r="F97" s="117" t="s">
        <v>125</v>
      </c>
      <c r="H97" s="296">
        <v>-1179.6369999999999</v>
      </c>
      <c r="I97" s="296">
        <v>-1237.693</v>
      </c>
      <c r="J97" s="296">
        <v>-1237.693</v>
      </c>
      <c r="K97" s="111">
        <v>-1109.2170000000001</v>
      </c>
      <c r="L97" s="111">
        <v>-1109.2170000000001</v>
      </c>
      <c r="M97" s="296">
        <v>-53.609000000000002</v>
      </c>
      <c r="N97" s="296">
        <v>-66.343999999999994</v>
      </c>
      <c r="O97" s="296">
        <v>-39.040999999999997</v>
      </c>
      <c r="P97" s="296">
        <v>-0.98599999999999</v>
      </c>
      <c r="Q97" s="296">
        <v>-68.177999999999997</v>
      </c>
      <c r="R97" s="296">
        <v>-95.42500000000004</v>
      </c>
      <c r="S97" s="296">
        <v>-107.30099999999999</v>
      </c>
      <c r="T97" s="296">
        <v>-35.253999999999962</v>
      </c>
      <c r="U97" s="296">
        <v>-93.785000000000025</v>
      </c>
      <c r="V97" s="296">
        <v>-110.03300000000002</v>
      </c>
      <c r="W97" s="296">
        <v>-150.18600000000004</v>
      </c>
      <c r="X97" s="296">
        <v>-69.245999999999981</v>
      </c>
      <c r="Y97" s="296">
        <v>-889.38800000000003</v>
      </c>
      <c r="AA97" s="296">
        <v>-1109.2170000000001</v>
      </c>
      <c r="AB97" s="82">
        <v>219.83</v>
      </c>
      <c r="AD97" s="296">
        <v>-1109.2170000000001</v>
      </c>
      <c r="AE97" s="82">
        <v>219.83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0.37368895393499929</v>
      </c>
      <c r="I98" s="78">
        <v>0.36835607856442398</v>
      </c>
      <c r="J98" s="78">
        <v>0.36835607856442398</v>
      </c>
      <c r="K98" s="131">
        <v>0.36688754996169776</v>
      </c>
      <c r="L98" s="131">
        <v>0.36688754996169776</v>
      </c>
      <c r="M98" s="78">
        <v>0.2854731348847116</v>
      </c>
      <c r="N98" s="78">
        <v>0.29808284172548738</v>
      </c>
      <c r="O98" s="78">
        <v>0.23683172881520442</v>
      </c>
      <c r="P98" s="78">
        <v>9.3242297580994997E-3</v>
      </c>
      <c r="Q98" s="78">
        <v>0.29650988322786864</v>
      </c>
      <c r="R98" s="78">
        <v>0.37790133577281187</v>
      </c>
      <c r="S98" s="78">
        <v>0.38632779589985095</v>
      </c>
      <c r="T98" s="78">
        <v>0.20750829939020066</v>
      </c>
      <c r="U98" s="78">
        <v>0.32810887400073474</v>
      </c>
      <c r="V98" s="78">
        <v>0.38176210169867908</v>
      </c>
      <c r="W98" s="78">
        <v>0.49901649366701667</v>
      </c>
      <c r="X98" s="78">
        <v>0.25245266922597348</v>
      </c>
      <c r="Y98" s="78">
        <v>0.32220070324313471</v>
      </c>
      <c r="AA98" s="78">
        <v>0.3668875499616977</v>
      </c>
      <c r="AB98" s="79"/>
      <c r="AD98" s="78">
        <v>0.3668875499616977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2.3919999999999999</v>
      </c>
      <c r="I100" s="94">
        <v>3.2280000000000002</v>
      </c>
      <c r="J100" s="94">
        <v>3.2280000000000002</v>
      </c>
      <c r="K100" s="133">
        <v>3</v>
      </c>
      <c r="L100" s="133">
        <v>3</v>
      </c>
      <c r="M100" s="94">
        <v>2.2199999999999998</v>
      </c>
      <c r="N100" s="94">
        <v>2.7839999999999998</v>
      </c>
      <c r="O100" s="94">
        <v>1.1760000000000002</v>
      </c>
      <c r="P100" s="94">
        <v>1.4400000000000004</v>
      </c>
      <c r="Q100" s="94">
        <v>2.9639999999999995</v>
      </c>
      <c r="R100" s="94">
        <v>3.0120000000000005</v>
      </c>
      <c r="S100" s="94">
        <v>2.9759999999999991</v>
      </c>
      <c r="T100" s="94">
        <v>2.6400000000000006</v>
      </c>
      <c r="U100" s="94">
        <v>3.0120000000000005</v>
      </c>
      <c r="V100" s="94">
        <v>2.8200000000000038</v>
      </c>
      <c r="W100" s="94">
        <v>2.9039999999999964</v>
      </c>
      <c r="X100" s="94">
        <v>2.8200000000000003</v>
      </c>
      <c r="Y100" s="94">
        <v>2.5640000000000001</v>
      </c>
      <c r="Z100" s="56"/>
      <c r="AA100" s="94">
        <v>3</v>
      </c>
      <c r="AB100" s="95">
        <v>-0.44</v>
      </c>
      <c r="AC100" s="56"/>
      <c r="AD100" s="94">
        <v>3</v>
      </c>
      <c r="AE100" s="95">
        <v>-0.44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6.0000000000000001E-3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12.728</v>
      </c>
      <c r="I102" s="94">
        <v>14.561999999999999</v>
      </c>
      <c r="J102" s="94">
        <v>14.561999999999999</v>
      </c>
      <c r="K102" s="133">
        <v>15.12</v>
      </c>
      <c r="L102" s="133">
        <v>15.12</v>
      </c>
      <c r="M102" s="94">
        <v>13.943999999999999</v>
      </c>
      <c r="N102" s="94">
        <v>15.3</v>
      </c>
      <c r="O102" s="94">
        <v>9.9719999999999942</v>
      </c>
      <c r="P102" s="94">
        <v>3.2520000000000095</v>
      </c>
      <c r="Q102" s="94">
        <v>13.571999999999996</v>
      </c>
      <c r="R102" s="94">
        <v>15.336000000000006</v>
      </c>
      <c r="S102" s="94">
        <v>14.280000000000001</v>
      </c>
      <c r="T102" s="94">
        <v>13.811999999999983</v>
      </c>
      <c r="U102" s="94">
        <v>12.828000000000017</v>
      </c>
      <c r="V102" s="94">
        <v>12.635999999999981</v>
      </c>
      <c r="W102" s="94">
        <v>14.352000000000004</v>
      </c>
      <c r="X102" s="94">
        <v>11.915999999999997</v>
      </c>
      <c r="Y102" s="94">
        <v>12.6</v>
      </c>
      <c r="Z102" s="56"/>
      <c r="AA102" s="94">
        <v>15.12</v>
      </c>
      <c r="AB102" s="95">
        <v>-2.52</v>
      </c>
      <c r="AC102" s="56"/>
      <c r="AD102" s="94">
        <v>15.12</v>
      </c>
      <c r="AE102" s="95">
        <v>-2.52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0.55900000000000005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15.685</v>
      </c>
      <c r="I104" s="96">
        <v>17.79</v>
      </c>
      <c r="J104" s="96">
        <v>17.79</v>
      </c>
      <c r="K104" s="134">
        <v>18.12</v>
      </c>
      <c r="L104" s="134">
        <v>18.12</v>
      </c>
      <c r="M104" s="96">
        <v>16.164000000000001</v>
      </c>
      <c r="N104" s="96">
        <v>18.084000000000003</v>
      </c>
      <c r="O104" s="96">
        <v>11.147999999999996</v>
      </c>
      <c r="P104" s="96">
        <v>4.6920000000000073</v>
      </c>
      <c r="Q104" s="96">
        <v>16.535999999999987</v>
      </c>
      <c r="R104" s="96">
        <v>18.348000000000013</v>
      </c>
      <c r="S104" s="96">
        <v>17.256</v>
      </c>
      <c r="T104" s="96">
        <v>16.451999999999998</v>
      </c>
      <c r="U104" s="96">
        <v>15.840000000000003</v>
      </c>
      <c r="V104" s="96">
        <v>15.455999999999989</v>
      </c>
      <c r="W104" s="96">
        <v>17.256</v>
      </c>
      <c r="X104" s="96">
        <v>14.73599999999999</v>
      </c>
      <c r="Y104" s="96">
        <v>15.164</v>
      </c>
      <c r="AA104" s="96">
        <v>18.12</v>
      </c>
      <c r="AB104" s="95">
        <v>-2.96</v>
      </c>
      <c r="AD104" s="96">
        <v>18.12</v>
      </c>
      <c r="AE104" s="95">
        <v>-2.96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19.353999999999999</v>
      </c>
      <c r="I105" s="97">
        <v>19.884</v>
      </c>
      <c r="J105" s="97">
        <v>19.884</v>
      </c>
      <c r="K105" s="134">
        <v>18.12</v>
      </c>
      <c r="L105" s="134">
        <v>18.12</v>
      </c>
      <c r="M105" s="97">
        <v>18.936</v>
      </c>
      <c r="N105" s="97">
        <v>20.064</v>
      </c>
      <c r="O105" s="97">
        <v>13.692</v>
      </c>
      <c r="P105" s="97">
        <v>7.2479999999999976</v>
      </c>
      <c r="Q105" s="97">
        <v>17.975999999999999</v>
      </c>
      <c r="R105" s="97">
        <v>19.751999999999995</v>
      </c>
      <c r="S105" s="97">
        <v>18.288000000000011</v>
      </c>
      <c r="T105" s="97">
        <v>17.808000000000007</v>
      </c>
      <c r="U105" s="97">
        <v>17.399999999999977</v>
      </c>
      <c r="V105" s="97">
        <v>16.404000000000025</v>
      </c>
      <c r="W105" s="97">
        <v>17.819999999999993</v>
      </c>
      <c r="X105" s="97">
        <v>17.73599999999999</v>
      </c>
      <c r="Y105" s="97">
        <v>16.927</v>
      </c>
      <c r="Z105" s="56"/>
      <c r="AA105" s="97">
        <v>18.12</v>
      </c>
      <c r="AB105" s="98">
        <v>-1.19</v>
      </c>
      <c r="AC105" s="56"/>
      <c r="AD105" s="97">
        <v>18.12</v>
      </c>
      <c r="AE105" s="98">
        <v>-1.19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3.6689999999999987</v>
      </c>
      <c r="I106" s="96">
        <v>2.0940000000000012</v>
      </c>
      <c r="J106" s="96">
        <v>2.0940000000000012</v>
      </c>
      <c r="K106" s="134">
        <v>0</v>
      </c>
      <c r="L106" s="134">
        <v>0</v>
      </c>
      <c r="M106" s="96">
        <v>2.7719999999999985</v>
      </c>
      <c r="N106" s="96">
        <v>1.9799999999999969</v>
      </c>
      <c r="O106" s="96">
        <v>2.544000000000004</v>
      </c>
      <c r="P106" s="96">
        <v>2.5559999999999903</v>
      </c>
      <c r="Q106" s="96">
        <v>1.4400000000000119</v>
      </c>
      <c r="R106" s="96">
        <v>1.4039999999999822</v>
      </c>
      <c r="S106" s="96">
        <v>1.0320000000000107</v>
      </c>
      <c r="T106" s="96">
        <v>1.3560000000000088</v>
      </c>
      <c r="U106" s="96">
        <v>1.5599999999999739</v>
      </c>
      <c r="V106" s="96">
        <v>0.94800000000003593</v>
      </c>
      <c r="W106" s="96">
        <v>0.56399999999999295</v>
      </c>
      <c r="X106" s="96">
        <v>3</v>
      </c>
      <c r="Y106" s="96">
        <v>1.7629999999999999</v>
      </c>
      <c r="AA106" s="96">
        <v>0</v>
      </c>
      <c r="AB106" s="95">
        <v>1.76</v>
      </c>
      <c r="AD106" s="96">
        <v>0</v>
      </c>
      <c r="AE106" s="95">
        <v>1.76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0.18957321483930964</v>
      </c>
      <c r="I107" s="90">
        <v>0.10531080265540138</v>
      </c>
      <c r="J107" s="90">
        <v>0.10531080265540138</v>
      </c>
      <c r="K107" s="135">
        <v>0</v>
      </c>
      <c r="L107" s="135">
        <v>0</v>
      </c>
      <c r="M107" s="90">
        <v>0.14638783269961969</v>
      </c>
      <c r="N107" s="90">
        <v>9.8684210526315638E-2</v>
      </c>
      <c r="O107" s="90">
        <v>0.18580192813321678</v>
      </c>
      <c r="P107" s="90">
        <v>0.35264900662251536</v>
      </c>
      <c r="Q107" s="90">
        <v>8.0106809078772365E-2</v>
      </c>
      <c r="R107" s="90">
        <v>7.1081409477520383E-2</v>
      </c>
      <c r="S107" s="90">
        <v>5.6430446194226269E-2</v>
      </c>
      <c r="T107" s="90">
        <v>7.6145552560647367E-2</v>
      </c>
      <c r="U107" s="90">
        <v>8.9655172413791714E-2</v>
      </c>
      <c r="V107" s="90">
        <v>5.7790782735920171E-2</v>
      </c>
      <c r="W107" s="90">
        <v>3.1649831649831268E-2</v>
      </c>
      <c r="X107" s="90">
        <v>0.16914749661705017</v>
      </c>
      <c r="Y107" s="90">
        <v>0.10415312813847699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0.1139670687344438</v>
      </c>
      <c r="D108" s="9">
        <v>0.1139670687344438</v>
      </c>
      <c r="F108" s="128" t="s">
        <v>73</v>
      </c>
      <c r="H108" s="83">
        <v>-717.59168999999997</v>
      </c>
      <c r="I108" s="83">
        <v>-830.09807000000001</v>
      </c>
      <c r="J108" s="83">
        <v>-830.09807000000001</v>
      </c>
      <c r="K108" s="108">
        <v>-835.68</v>
      </c>
      <c r="L108" s="108">
        <v>-835.68</v>
      </c>
      <c r="M108" s="83">
        <v>-62.730939999999997</v>
      </c>
      <c r="N108" s="83">
        <v>-66.043689999999998</v>
      </c>
      <c r="O108" s="83">
        <v>-48.406190000000009</v>
      </c>
      <c r="P108" s="83">
        <v>-27.160849999999982</v>
      </c>
      <c r="Q108" s="83">
        <v>-59.917990000000003</v>
      </c>
      <c r="R108" s="83">
        <v>-78.514529999999979</v>
      </c>
      <c r="S108" s="83">
        <v>-72.524720000000002</v>
      </c>
      <c r="T108" s="83">
        <v>-57.630290000000002</v>
      </c>
      <c r="U108" s="83">
        <v>-66.389550000000042</v>
      </c>
      <c r="V108" s="83">
        <v>-70.108879999999999</v>
      </c>
      <c r="W108" s="83">
        <v>-67.485479999999939</v>
      </c>
      <c r="X108" s="83">
        <v>-63.522630000000049</v>
      </c>
      <c r="Y108" s="83">
        <v>-740.43574000000001</v>
      </c>
      <c r="AA108" s="83">
        <v>-835.68</v>
      </c>
      <c r="AB108" s="82">
        <v>95.24</v>
      </c>
      <c r="AD108" s="83">
        <v>-835.68</v>
      </c>
      <c r="AE108" s="82">
        <v>95.24</v>
      </c>
    </row>
    <row r="109" spans="1:33" ht="18" customHeight="1" x14ac:dyDescent="0.2">
      <c r="A109" s="52" t="s">
        <v>225</v>
      </c>
      <c r="B109" s="52" t="s">
        <v>23</v>
      </c>
      <c r="C109" s="9">
        <v>1.0001634253963065</v>
      </c>
      <c r="D109" s="9">
        <v>1.0001634253963065</v>
      </c>
      <c r="F109" s="126" t="s">
        <v>226</v>
      </c>
      <c r="G109" s="58"/>
      <c r="H109" s="87">
        <v>0.83553000000000099</v>
      </c>
      <c r="I109" s="87">
        <v>-3.6463899999999998</v>
      </c>
      <c r="J109" s="87">
        <v>-3.6463899999999998</v>
      </c>
      <c r="K109" s="87">
        <v>0</v>
      </c>
      <c r="L109" s="87">
        <v>0</v>
      </c>
      <c r="M109" s="87">
        <v>3.7085699999999999</v>
      </c>
      <c r="N109" s="87">
        <v>-4.6692299999999989</v>
      </c>
      <c r="O109" s="87">
        <v>-1.4566900000000009</v>
      </c>
      <c r="P109" s="87">
        <v>0.7699999999999998</v>
      </c>
      <c r="Q109" s="87">
        <v>1.5947599999999988</v>
      </c>
      <c r="R109" s="87">
        <v>0.29906000000000121</v>
      </c>
      <c r="S109" s="87">
        <v>10.570309999999999</v>
      </c>
      <c r="T109" s="87">
        <v>17.863170000000004</v>
      </c>
      <c r="U109" s="87">
        <v>-4.141290000000005</v>
      </c>
      <c r="V109" s="87">
        <v>-5.0805700000000016</v>
      </c>
      <c r="W109" s="87">
        <v>-5.1565699999999985</v>
      </c>
      <c r="X109" s="87">
        <v>-5.1230200000000004</v>
      </c>
      <c r="Y109" s="87">
        <v>9.1784999999999997</v>
      </c>
      <c r="Z109" s="58"/>
      <c r="AA109" s="87">
        <v>0</v>
      </c>
      <c r="AB109" s="82">
        <v>9.18</v>
      </c>
      <c r="AC109" s="58"/>
      <c r="AD109" s="87">
        <v>0</v>
      </c>
      <c r="AE109" s="82">
        <v>9.18</v>
      </c>
    </row>
    <row r="110" spans="1:33" ht="18" customHeight="1" x14ac:dyDescent="0.2">
      <c r="A110" s="52" t="s">
        <v>41</v>
      </c>
      <c r="B110" s="52" t="s">
        <v>23</v>
      </c>
      <c r="C110" s="9">
        <v>1</v>
      </c>
      <c r="D110" s="9">
        <v>1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0.13</v>
      </c>
      <c r="V110" s="83">
        <v>0</v>
      </c>
      <c r="W110" s="83">
        <v>0</v>
      </c>
      <c r="X110" s="83">
        <v>0</v>
      </c>
      <c r="Y110" s="83">
        <v>0.13</v>
      </c>
      <c r="AA110" s="83">
        <v>0</v>
      </c>
      <c r="AB110" s="82">
        <v>0.13</v>
      </c>
      <c r="AD110" s="83">
        <v>0</v>
      </c>
      <c r="AE110" s="82">
        <v>0.13</v>
      </c>
    </row>
    <row r="111" spans="1:33" ht="18" customHeight="1" x14ac:dyDescent="0.2">
      <c r="A111" s="52" t="s">
        <v>228</v>
      </c>
      <c r="B111" s="52" t="s">
        <v>23</v>
      </c>
      <c r="C111" s="9">
        <v>0.99963372199499412</v>
      </c>
      <c r="D111" s="9">
        <v>0.99963372199499412</v>
      </c>
      <c r="F111" s="128" t="s">
        <v>392</v>
      </c>
      <c r="H111" s="83">
        <v>3.80749</v>
      </c>
      <c r="I111" s="83">
        <v>3.39941</v>
      </c>
      <c r="J111" s="83">
        <v>3.39941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1.1732199999999999</v>
      </c>
      <c r="T111" s="83">
        <v>6.7430000000000101E-2</v>
      </c>
      <c r="U111" s="83">
        <v>6.9830000000000059E-2</v>
      </c>
      <c r="V111" s="83">
        <v>0</v>
      </c>
      <c r="W111" s="83">
        <v>0</v>
      </c>
      <c r="X111" s="83">
        <v>0</v>
      </c>
      <c r="Y111" s="83">
        <v>1.3104800000000001</v>
      </c>
      <c r="AA111" s="83">
        <v>0</v>
      </c>
      <c r="AB111" s="82">
        <v>1.31</v>
      </c>
      <c r="AD111" s="83">
        <v>0</v>
      </c>
      <c r="AE111" s="82">
        <v>1.31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-8.7209800000000008</v>
      </c>
      <c r="P112" s="83">
        <v>-17.140139999999999</v>
      </c>
      <c r="Q112" s="83">
        <v>-2.5880800000000015</v>
      </c>
      <c r="R112" s="83">
        <v>8.4600800000000014</v>
      </c>
      <c r="S112" s="83">
        <v>17.140139999999999</v>
      </c>
      <c r="T112" s="83">
        <v>2.588080000000001</v>
      </c>
      <c r="U112" s="83">
        <v>0.26089999999999991</v>
      </c>
      <c r="V112" s="83">
        <v>8.2239999999999994E-2</v>
      </c>
      <c r="W112" s="83">
        <v>0</v>
      </c>
      <c r="X112" s="83">
        <v>-8.2239999999999994E-2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0.19900000000000001</v>
      </c>
      <c r="I113" s="83">
        <v>-5.738E-2</v>
      </c>
      <c r="J113" s="83">
        <v>-5.738E-2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6.8414763636363638</v>
      </c>
      <c r="I114" s="96">
        <v>6.7538293181818183</v>
      </c>
      <c r="J114" s="96">
        <v>6.7538293181818183</v>
      </c>
      <c r="K114" s="134">
        <v>4.0295454545454552</v>
      </c>
      <c r="L114" s="134">
        <v>4.0295454545454552</v>
      </c>
      <c r="M114" s="96">
        <v>5.463272727272727E-2</v>
      </c>
      <c r="N114" s="96">
        <v>4.6384090909090911</v>
      </c>
      <c r="O114" s="96">
        <v>2.8199045454545453</v>
      </c>
      <c r="P114" s="96">
        <v>0</v>
      </c>
      <c r="Q114" s="96">
        <v>2.243664545454545</v>
      </c>
      <c r="R114" s="96">
        <v>2.2039718181818175</v>
      </c>
      <c r="S114" s="96">
        <v>6.3604445454545449</v>
      </c>
      <c r="T114" s="96">
        <v>5.688790909090911</v>
      </c>
      <c r="U114" s="96">
        <v>5.3043272727272743</v>
      </c>
      <c r="V114" s="96">
        <v>9.6391036363636307</v>
      </c>
      <c r="W114" s="96">
        <v>6.3874909090909124</v>
      </c>
      <c r="X114" s="96">
        <v>6.1363200000000013</v>
      </c>
      <c r="Y114" s="96">
        <v>4.2897550000000004</v>
      </c>
      <c r="AA114" s="96">
        <v>4.0295454545454552</v>
      </c>
      <c r="AB114" s="95">
        <v>0.26</v>
      </c>
      <c r="AD114" s="96">
        <v>4.0295454545454552</v>
      </c>
      <c r="AE114" s="95">
        <v>0.26</v>
      </c>
    </row>
    <row r="115" spans="1:33" ht="18" customHeight="1" collapsed="1" x14ac:dyDescent="0.2">
      <c r="A115" s="52" t="s">
        <v>25</v>
      </c>
      <c r="B115" s="52" t="s">
        <v>23</v>
      </c>
      <c r="C115" s="9">
        <v>-6.4579808234630554E-2</v>
      </c>
      <c r="D115" s="9">
        <v>-6.4579808234630554E-2</v>
      </c>
      <c r="F115" s="128" t="s">
        <v>75</v>
      </c>
      <c r="H115" s="83">
        <v>-301.02496000000002</v>
      </c>
      <c r="I115" s="83">
        <v>-297.16849000000002</v>
      </c>
      <c r="J115" s="83">
        <v>-297.16849000000002</v>
      </c>
      <c r="K115" s="108">
        <v>-177.3</v>
      </c>
      <c r="L115" s="108">
        <v>-177.3</v>
      </c>
      <c r="M115" s="83">
        <v>-0.20032</v>
      </c>
      <c r="N115" s="83">
        <v>-17.0075</v>
      </c>
      <c r="O115" s="83">
        <v>-10.339649999999999</v>
      </c>
      <c r="P115" s="83">
        <v>0</v>
      </c>
      <c r="Q115" s="83">
        <v>-8.2267699999999984</v>
      </c>
      <c r="R115" s="83">
        <v>-8.0812299999999979</v>
      </c>
      <c r="S115" s="83">
        <v>-23.321629999999999</v>
      </c>
      <c r="T115" s="83">
        <v>-20.858900000000006</v>
      </c>
      <c r="U115" s="83">
        <v>-19.449200000000005</v>
      </c>
      <c r="V115" s="83">
        <v>-35.343379999999982</v>
      </c>
      <c r="W115" s="83">
        <v>-23.420800000000014</v>
      </c>
      <c r="X115" s="83">
        <v>-22.499840000000006</v>
      </c>
      <c r="Y115" s="83">
        <v>-188.74922000000001</v>
      </c>
      <c r="AA115" s="83">
        <v>-177.30000000000004</v>
      </c>
      <c r="AB115" s="82">
        <v>-11.45</v>
      </c>
      <c r="AD115" s="83">
        <v>-177.30000000000004</v>
      </c>
      <c r="AE115" s="82">
        <v>-11.45</v>
      </c>
    </row>
    <row r="116" spans="1:33" ht="18" customHeight="1" x14ac:dyDescent="0.2">
      <c r="A116" s="57"/>
      <c r="B116" s="57"/>
      <c r="C116" s="9">
        <v>9.3200260617188876E-2</v>
      </c>
      <c r="D116" s="9">
        <v>9.3200260617188876E-2</v>
      </c>
      <c r="F116" s="117" t="s">
        <v>280</v>
      </c>
      <c r="H116" s="296">
        <v>-1013.7746300000001</v>
      </c>
      <c r="I116" s="296">
        <v>-1127.5709200000001</v>
      </c>
      <c r="J116" s="296">
        <v>-1127.5709200000001</v>
      </c>
      <c r="K116" s="111">
        <v>-1012.98</v>
      </c>
      <c r="L116" s="111">
        <v>-1012.98</v>
      </c>
      <c r="M116" s="296">
        <v>-59.222689999999993</v>
      </c>
      <c r="N116" s="296">
        <v>-87.72041999999999</v>
      </c>
      <c r="O116" s="296">
        <v>-68.923510000000007</v>
      </c>
      <c r="P116" s="296">
        <v>-43.530989999999981</v>
      </c>
      <c r="Q116" s="296">
        <v>-69.138080000000002</v>
      </c>
      <c r="R116" s="296">
        <v>-77.836619999999982</v>
      </c>
      <c r="S116" s="296">
        <v>-66.962680000000006</v>
      </c>
      <c r="T116" s="296">
        <v>-57.970510000000004</v>
      </c>
      <c r="U116" s="296">
        <v>-89.519310000000047</v>
      </c>
      <c r="V116" s="296">
        <v>-110.45058999999998</v>
      </c>
      <c r="W116" s="296">
        <v>-96.062849999999955</v>
      </c>
      <c r="X116" s="296">
        <v>-91.227730000000051</v>
      </c>
      <c r="Y116" s="296">
        <v>-918.56598000000008</v>
      </c>
      <c r="AA116" s="296">
        <v>-1012.98</v>
      </c>
      <c r="AB116" s="82">
        <v>94.41</v>
      </c>
      <c r="AD116" s="296">
        <v>-1012.98</v>
      </c>
      <c r="AE116" s="82">
        <v>94.41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0.32114657391260282</v>
      </c>
      <c r="I117" s="78">
        <v>0.33558208893035663</v>
      </c>
      <c r="J117" s="78">
        <v>0.33558208893035663</v>
      </c>
      <c r="K117" s="131">
        <v>0.33505594519395265</v>
      </c>
      <c r="L117" s="131">
        <v>0.33505594519395265</v>
      </c>
      <c r="M117" s="78">
        <v>0.31536657969007925</v>
      </c>
      <c r="N117" s="78">
        <v>0.39412685504270589</v>
      </c>
      <c r="O117" s="78">
        <v>0.41810594066012735</v>
      </c>
      <c r="P117" s="78">
        <v>0.41165613829364672</v>
      </c>
      <c r="Q117" s="78">
        <v>0.30068532411333632</v>
      </c>
      <c r="R117" s="78">
        <v>0.3082479713915719</v>
      </c>
      <c r="S117" s="78">
        <v>0.24109322906540512</v>
      </c>
      <c r="T117" s="78">
        <v>0.34121977491582894</v>
      </c>
      <c r="U117" s="78">
        <v>0.31318526422586468</v>
      </c>
      <c r="V117" s="78">
        <v>0.38321094010214296</v>
      </c>
      <c r="W117" s="78">
        <v>0.31918385587645015</v>
      </c>
      <c r="X117" s="78">
        <v>0.33259226447630824</v>
      </c>
      <c r="Y117" s="78">
        <v>0.33277107936156014</v>
      </c>
      <c r="AA117" s="78">
        <v>0.3350559451939526</v>
      </c>
      <c r="AB117" s="79"/>
      <c r="AD117" s="78">
        <v>0.3350559451939526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23.634</v>
      </c>
      <c r="I119" s="96">
        <v>25.151</v>
      </c>
      <c r="J119" s="96">
        <v>25.151</v>
      </c>
      <c r="K119" s="134">
        <v>22.1</v>
      </c>
      <c r="L119" s="134">
        <v>22.1</v>
      </c>
      <c r="M119" s="96">
        <v>23.736000000000001</v>
      </c>
      <c r="N119" s="96">
        <v>22.907999999999998</v>
      </c>
      <c r="O119" s="96">
        <v>23.999999999999993</v>
      </c>
      <c r="P119" s="96">
        <v>24</v>
      </c>
      <c r="Q119" s="96">
        <v>21.996000000000024</v>
      </c>
      <c r="R119" s="96">
        <v>23.255999999999972</v>
      </c>
      <c r="S119" s="96">
        <v>24</v>
      </c>
      <c r="T119" s="96">
        <v>24.228000000000009</v>
      </c>
      <c r="U119" s="96">
        <v>23.004000000000019</v>
      </c>
      <c r="V119" s="96">
        <v>20.003999999999991</v>
      </c>
      <c r="W119" s="96">
        <v>19.99199999999999</v>
      </c>
      <c r="X119" s="96">
        <v>21.347999999999985</v>
      </c>
      <c r="Y119" s="96">
        <v>22.706</v>
      </c>
      <c r="AA119" s="96">
        <v>22.1</v>
      </c>
      <c r="AB119" s="95">
        <v>0.61</v>
      </c>
      <c r="AD119" s="96">
        <v>22.1</v>
      </c>
      <c r="AE119" s="95">
        <v>0.61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-7566.3027841245666</v>
      </c>
      <c r="I120" s="161">
        <v>-7537.2748598465269</v>
      </c>
      <c r="J120" s="161">
        <v>-7537.2748598465269</v>
      </c>
      <c r="K120" s="162">
        <v>-7282.746606334842</v>
      </c>
      <c r="L120" s="162">
        <v>-7282.746606334842</v>
      </c>
      <c r="M120" s="161">
        <v>-804.3478260869565</v>
      </c>
      <c r="N120" s="161">
        <v>-542.91077352889818</v>
      </c>
      <c r="O120" s="161">
        <v>-643.87500000000023</v>
      </c>
      <c r="P120" s="161">
        <v>-77.583333333333442</v>
      </c>
      <c r="Q120" s="161">
        <v>-30.005455537370374</v>
      </c>
      <c r="R120" s="161">
        <v>-1083.8493292053674</v>
      </c>
      <c r="S120" s="161">
        <v>-514.79166666666663</v>
      </c>
      <c r="T120" s="161">
        <v>172.48637939574041</v>
      </c>
      <c r="U120" s="161">
        <v>-1039.2975134759163</v>
      </c>
      <c r="V120" s="161">
        <v>-670.71585682863451</v>
      </c>
      <c r="W120" s="161">
        <v>-842.48699479791935</v>
      </c>
      <c r="X120" s="161">
        <v>-1158.5160202360885</v>
      </c>
      <c r="Y120" s="161">
        <v>-7125.2532370298604</v>
      </c>
      <c r="AA120" s="161">
        <v>-7282.7466063348429</v>
      </c>
      <c r="AB120" s="163">
        <v>157.49</v>
      </c>
      <c r="AD120" s="161">
        <v>-7282.7466063348429</v>
      </c>
      <c r="AE120" s="163">
        <v>157.49</v>
      </c>
    </row>
    <row r="121" spans="1:33" ht="18" customHeight="1" x14ac:dyDescent="0.2">
      <c r="A121" s="52" t="s">
        <v>70</v>
      </c>
      <c r="B121" s="52" t="s">
        <v>23</v>
      </c>
      <c r="C121" s="9">
        <v>-7.4991053128151755E-2</v>
      </c>
      <c r="D121" s="9">
        <v>-7.4991053128151755E-2</v>
      </c>
      <c r="F121" s="128" t="s">
        <v>414</v>
      </c>
      <c r="H121" s="83">
        <v>-60.488</v>
      </c>
      <c r="I121" s="83">
        <v>-71.180999999999997</v>
      </c>
      <c r="J121" s="83">
        <v>-71.180999999999997</v>
      </c>
      <c r="K121" s="108">
        <v>-61.473999999999997</v>
      </c>
      <c r="L121" s="108">
        <v>-61.473999999999997</v>
      </c>
      <c r="M121" s="83">
        <v>-3.7869999999999999</v>
      </c>
      <c r="N121" s="83">
        <v>-5.1730000000000009</v>
      </c>
      <c r="O121" s="83">
        <v>-4.9149999999999991</v>
      </c>
      <c r="P121" s="83">
        <v>-4.9340000000000011</v>
      </c>
      <c r="Q121" s="83">
        <v>2.3810000000000002</v>
      </c>
      <c r="R121" s="83">
        <v>-16.721999999999998</v>
      </c>
      <c r="S121" s="83">
        <v>-5.1580000000000013</v>
      </c>
      <c r="T121" s="83">
        <v>10.663</v>
      </c>
      <c r="U121" s="83">
        <v>-17.742000000000001</v>
      </c>
      <c r="V121" s="83">
        <v>-5.1479999999999961</v>
      </c>
      <c r="W121" s="83">
        <v>-6.5290000000000035</v>
      </c>
      <c r="X121" s="83">
        <v>-9.0209999999999937</v>
      </c>
      <c r="Y121" s="83">
        <v>-66.084999999999994</v>
      </c>
      <c r="AA121" s="83">
        <v>-61.473999999999997</v>
      </c>
      <c r="AB121" s="82">
        <v>-4.6100000000000003</v>
      </c>
      <c r="AD121" s="83">
        <v>-61.473999999999997</v>
      </c>
      <c r="AE121" s="82">
        <v>-4.6100000000000003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-0.27</v>
      </c>
      <c r="J122" s="83">
        <v>-0.27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0.12999717806415201</v>
      </c>
      <c r="D123" s="9">
        <v>0.12999717806415201</v>
      </c>
      <c r="F123" s="128" t="s">
        <v>209</v>
      </c>
      <c r="H123" s="83">
        <v>-61.49</v>
      </c>
      <c r="I123" s="83">
        <v>-62.302999999999997</v>
      </c>
      <c r="J123" s="83">
        <v>-62.302999999999997</v>
      </c>
      <c r="K123" s="108">
        <v>-53.155000000000001</v>
      </c>
      <c r="L123" s="108">
        <v>-53.155000000000001</v>
      </c>
      <c r="M123" s="83">
        <v>-4.0739999999999998</v>
      </c>
      <c r="N123" s="83">
        <v>-4.4489999999999998</v>
      </c>
      <c r="O123" s="83">
        <v>-4.2989999999999995</v>
      </c>
      <c r="P123" s="83">
        <v>0.93199999999999861</v>
      </c>
      <c r="Q123" s="83">
        <v>-1.9909999999999997</v>
      </c>
      <c r="R123" s="83">
        <v>-5.2109999999999985</v>
      </c>
      <c r="S123" s="83">
        <v>-3.7040000000000006</v>
      </c>
      <c r="T123" s="83">
        <v>-5.5380000000000003</v>
      </c>
      <c r="U123" s="83">
        <v>-1.9329999999999998</v>
      </c>
      <c r="V123" s="83">
        <v>-4.8450000000000024</v>
      </c>
      <c r="W123" s="83">
        <v>-4.2489999999999952</v>
      </c>
      <c r="X123" s="83">
        <v>-6.882000000000005</v>
      </c>
      <c r="Y123" s="83">
        <v>-46.243000000000002</v>
      </c>
      <c r="AA123" s="83">
        <v>-53.155000000000001</v>
      </c>
      <c r="AB123" s="82">
        <v>6.91</v>
      </c>
      <c r="AD123" s="83">
        <v>-53.155000000000001</v>
      </c>
      <c r="AE123" s="82">
        <v>6.91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-0.28515878159429686</v>
      </c>
      <c r="D124" s="9">
        <v>-0.28515878159429686</v>
      </c>
      <c r="F124" s="60" t="s">
        <v>158</v>
      </c>
      <c r="G124" s="56"/>
      <c r="H124" s="88">
        <v>-0.157</v>
      </c>
      <c r="I124" s="88">
        <v>-0.17299999999999999</v>
      </c>
      <c r="J124" s="88">
        <v>-0.17299999999999999</v>
      </c>
      <c r="K124" s="108">
        <v>-1.5429999999999999</v>
      </c>
      <c r="L124" s="108">
        <v>-1.5429999999999999</v>
      </c>
      <c r="M124" s="88">
        <v>-0.03</v>
      </c>
      <c r="N124" s="88">
        <v>-1.363</v>
      </c>
      <c r="O124" s="88">
        <v>-0.6359999999999999</v>
      </c>
      <c r="P124" s="88">
        <v>-0.33899999999999997</v>
      </c>
      <c r="Q124" s="88">
        <v>1.329</v>
      </c>
      <c r="R124" s="88">
        <v>-1.1180000000000001</v>
      </c>
      <c r="S124" s="88">
        <v>-0.59399999999999986</v>
      </c>
      <c r="T124" s="88">
        <v>2.4929999999999999</v>
      </c>
      <c r="U124" s="88">
        <v>-1.7270000000000001</v>
      </c>
      <c r="V124" s="88">
        <v>0</v>
      </c>
      <c r="W124" s="88">
        <v>0</v>
      </c>
      <c r="X124" s="88">
        <v>0</v>
      </c>
      <c r="Y124" s="88">
        <v>-1.9850000000000001</v>
      </c>
      <c r="Z124" s="56"/>
      <c r="AA124" s="88">
        <v>-1.5429999999999999</v>
      </c>
      <c r="AB124" s="82">
        <v>-0.44</v>
      </c>
      <c r="AC124" s="56"/>
      <c r="AD124" s="88">
        <v>-1.5429999999999999</v>
      </c>
      <c r="AE124" s="82">
        <v>-0.44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0.44793779580797832</v>
      </c>
      <c r="D125" s="9">
        <v>0.44793779580797832</v>
      </c>
      <c r="F125" s="60" t="s">
        <v>176</v>
      </c>
      <c r="G125" s="56"/>
      <c r="H125" s="88">
        <v>-17.597999999999999</v>
      </c>
      <c r="I125" s="88">
        <v>-18.013000000000002</v>
      </c>
      <c r="J125" s="88">
        <v>-18.013000000000002</v>
      </c>
      <c r="K125" s="108">
        <v>-15.381600000000001</v>
      </c>
      <c r="L125" s="108">
        <v>-15.381600000000001</v>
      </c>
      <c r="M125" s="88">
        <v>-1.391</v>
      </c>
      <c r="N125" s="88">
        <v>0.10699999999999998</v>
      </c>
      <c r="O125" s="88">
        <v>-0.46899999999999986</v>
      </c>
      <c r="P125" s="88">
        <v>-0.82700000000000018</v>
      </c>
      <c r="Q125" s="88">
        <v>1.371</v>
      </c>
      <c r="R125" s="88">
        <v>-0.32799999999999985</v>
      </c>
      <c r="S125" s="88">
        <v>-0.61399999999999988</v>
      </c>
      <c r="T125" s="88">
        <v>-0.81900000000000039</v>
      </c>
      <c r="U125" s="88">
        <v>-1.8210000000000002</v>
      </c>
      <c r="V125" s="88">
        <v>-1.1759999999999993</v>
      </c>
      <c r="W125" s="88">
        <v>-1.3120000000000003</v>
      </c>
      <c r="X125" s="88">
        <v>-1.2159999999999993</v>
      </c>
      <c r="Y125" s="88">
        <v>-8.4949999999999992</v>
      </c>
      <c r="Z125" s="56"/>
      <c r="AA125" s="88">
        <v>-15.381600000000001</v>
      </c>
      <c r="AB125" s="82">
        <v>6.89</v>
      </c>
      <c r="AC125" s="56"/>
      <c r="AD125" s="88">
        <v>-15.381600000000001</v>
      </c>
      <c r="AE125" s="82">
        <v>6.89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0.39443155452436202</v>
      </c>
      <c r="D126" s="9">
        <v>0.39443155452436202</v>
      </c>
      <c r="F126" s="60" t="s">
        <v>178</v>
      </c>
      <c r="G126" s="56"/>
      <c r="H126" s="88">
        <v>-5.609</v>
      </c>
      <c r="I126" s="88">
        <v>-6.532</v>
      </c>
      <c r="J126" s="88">
        <v>-6.532</v>
      </c>
      <c r="K126" s="108">
        <v>-5.6029999999999998</v>
      </c>
      <c r="L126" s="108">
        <v>-5.6029999999999998</v>
      </c>
      <c r="M126" s="88">
        <v>0</v>
      </c>
      <c r="N126" s="88">
        <v>-0.161</v>
      </c>
      <c r="O126" s="88">
        <v>0</v>
      </c>
      <c r="P126" s="88">
        <v>-0.51</v>
      </c>
      <c r="Q126" s="88">
        <v>0</v>
      </c>
      <c r="R126" s="88">
        <v>-0.248</v>
      </c>
      <c r="S126" s="88">
        <v>-0.22199999999999998</v>
      </c>
      <c r="T126" s="88">
        <v>0</v>
      </c>
      <c r="U126" s="88">
        <v>-0.25499999999999989</v>
      </c>
      <c r="V126" s="88">
        <v>-0.98600000000000021</v>
      </c>
      <c r="W126" s="88">
        <v>-0.22299999999999986</v>
      </c>
      <c r="X126" s="88">
        <v>-0.78900000000000015</v>
      </c>
      <c r="Y126" s="88">
        <v>-3.3940000000000001</v>
      </c>
      <c r="Z126" s="56"/>
      <c r="AA126" s="88">
        <v>-5.6029999999999989</v>
      </c>
      <c r="AB126" s="82">
        <v>2.21</v>
      </c>
      <c r="AC126" s="56"/>
      <c r="AD126" s="88">
        <v>-5.6029999999999989</v>
      </c>
      <c r="AE126" s="82">
        <v>2.21</v>
      </c>
    </row>
    <row r="127" spans="1:33" ht="18" customHeight="1" collapsed="1" x14ac:dyDescent="0.2">
      <c r="A127" s="57"/>
      <c r="B127" s="57"/>
      <c r="C127" s="9">
        <v>0.3839734370283564</v>
      </c>
      <c r="D127" s="9">
        <v>0.3839734370283564</v>
      </c>
      <c r="F127" s="128" t="s">
        <v>158</v>
      </c>
      <c r="H127" s="83">
        <v>-23.363999999999997</v>
      </c>
      <c r="I127" s="83">
        <v>-24.718</v>
      </c>
      <c r="J127" s="83">
        <v>-24.718</v>
      </c>
      <c r="K127" s="108">
        <v>-22.5276</v>
      </c>
      <c r="L127" s="108">
        <v>-22.5276</v>
      </c>
      <c r="M127" s="83">
        <v>-1.421</v>
      </c>
      <c r="N127" s="83">
        <v>-1.417</v>
      </c>
      <c r="O127" s="83">
        <v>-1.1049999999999998</v>
      </c>
      <c r="P127" s="83">
        <v>-1.6760000000000002</v>
      </c>
      <c r="Q127" s="83">
        <v>2.7</v>
      </c>
      <c r="R127" s="83">
        <v>-1.694</v>
      </c>
      <c r="S127" s="83">
        <v>-1.4299999999999997</v>
      </c>
      <c r="T127" s="83">
        <v>1.6739999999999995</v>
      </c>
      <c r="U127" s="83">
        <v>-3.8029999999999999</v>
      </c>
      <c r="V127" s="83">
        <v>-2.1619999999999995</v>
      </c>
      <c r="W127" s="83">
        <v>-1.5350000000000001</v>
      </c>
      <c r="X127" s="83">
        <v>-2.0049999999999994</v>
      </c>
      <c r="Y127" s="83">
        <v>-13.873999999999999</v>
      </c>
      <c r="AA127" s="83">
        <v>-22.527599999999996</v>
      </c>
      <c r="AB127" s="82">
        <v>8.65</v>
      </c>
      <c r="AD127" s="83">
        <v>-22.527599999999996</v>
      </c>
      <c r="AE127" s="82">
        <v>8.65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0.30320213861661133</v>
      </c>
      <c r="D128" s="9">
        <v>0.30320213861661133</v>
      </c>
      <c r="F128" s="128" t="s">
        <v>154</v>
      </c>
      <c r="H128" s="83">
        <v>-7.3680000000000003</v>
      </c>
      <c r="I128" s="83">
        <v>-3.2389999999999999</v>
      </c>
      <c r="J128" s="83">
        <v>-3.2389999999999999</v>
      </c>
      <c r="K128" s="108">
        <v>-8.6410999999999998</v>
      </c>
      <c r="L128" s="108">
        <v>-8.6410999999999998</v>
      </c>
      <c r="M128" s="83">
        <v>-0.23899999999999999</v>
      </c>
      <c r="N128" s="83">
        <v>-0.23799999999999999</v>
      </c>
      <c r="O128" s="83">
        <v>-0.23799999999999999</v>
      </c>
      <c r="P128" s="83">
        <v>-0.24</v>
      </c>
      <c r="Q128" s="83">
        <v>-0.2380000000000001</v>
      </c>
      <c r="R128" s="83">
        <v>-0.23899999999999988</v>
      </c>
      <c r="S128" s="83">
        <v>-0.2370000000000001</v>
      </c>
      <c r="T128" s="83">
        <v>-0.23799999999999999</v>
      </c>
      <c r="U128" s="83">
        <v>-0.23999999999999977</v>
      </c>
      <c r="V128" s="83">
        <v>-0.2370000000000001</v>
      </c>
      <c r="W128" s="83">
        <v>-2.2399999999999998</v>
      </c>
      <c r="X128" s="83">
        <v>-1.3940000000000001</v>
      </c>
      <c r="Y128" s="83">
        <v>-6.0179999999999998</v>
      </c>
      <c r="AA128" s="83">
        <v>-8.6410999999999998</v>
      </c>
      <c r="AB128" s="82">
        <v>2.62</v>
      </c>
      <c r="AD128" s="83">
        <v>-8.6410999999999998</v>
      </c>
      <c r="AE128" s="82">
        <v>2.62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0.13129466511550605</v>
      </c>
      <c r="D129" s="9">
        <v>0.13129466511550605</v>
      </c>
      <c r="F129" s="60" t="s">
        <v>162</v>
      </c>
      <c r="G129" s="56"/>
      <c r="H129" s="88">
        <v>-5.1239999999999997</v>
      </c>
      <c r="I129" s="88">
        <v>-8.4329999999999998</v>
      </c>
      <c r="J129" s="88">
        <v>-8.4329999999999998</v>
      </c>
      <c r="K129" s="108">
        <v>-6.0170000000000003</v>
      </c>
      <c r="L129" s="108">
        <v>-6.0170000000000003</v>
      </c>
      <c r="M129" s="88">
        <v>-3.5840000000000001</v>
      </c>
      <c r="N129" s="88">
        <v>-8.999999999999897E-3</v>
      </c>
      <c r="O129" s="88">
        <v>0</v>
      </c>
      <c r="P129" s="88">
        <v>-1.9000000000000128E-2</v>
      </c>
      <c r="Q129" s="88">
        <v>0</v>
      </c>
      <c r="R129" s="88">
        <v>0</v>
      </c>
      <c r="S129" s="88">
        <v>-0.58800000000000008</v>
      </c>
      <c r="T129" s="88">
        <v>-5.2999999999999936E-2</v>
      </c>
      <c r="U129" s="88">
        <v>-0.2240000000000002</v>
      </c>
      <c r="V129" s="88">
        <v>0</v>
      </c>
      <c r="W129" s="88">
        <v>-0.74699999999999989</v>
      </c>
      <c r="X129" s="88">
        <v>0</v>
      </c>
      <c r="Y129" s="88">
        <v>-5.2240000000000002</v>
      </c>
      <c r="Z129" s="56"/>
      <c r="AA129" s="88">
        <v>-6.0170000000000003</v>
      </c>
      <c r="AB129" s="82">
        <v>0.79</v>
      </c>
      <c r="AC129" s="56"/>
      <c r="AD129" s="88">
        <v>-6.0170000000000003</v>
      </c>
      <c r="AE129" s="82">
        <v>0.79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-1.3350273651290072</v>
      </c>
      <c r="D130" s="9">
        <v>-1.3350273651290072</v>
      </c>
      <c r="F130" s="60" t="s">
        <v>164</v>
      </c>
      <c r="G130" s="56"/>
      <c r="H130" s="88">
        <v>-7.5</v>
      </c>
      <c r="I130" s="88">
        <v>-2.23</v>
      </c>
      <c r="J130" s="88">
        <v>-2.23</v>
      </c>
      <c r="K130" s="108">
        <v>-5.1159999999999997</v>
      </c>
      <c r="L130" s="108">
        <v>-5.1159999999999997</v>
      </c>
      <c r="M130" s="88">
        <v>-5.38</v>
      </c>
      <c r="N130" s="88">
        <v>0.15200000000000014</v>
      </c>
      <c r="O130" s="88">
        <v>-4.1500000000000004</v>
      </c>
      <c r="P130" s="88">
        <v>4.0049999999999999</v>
      </c>
      <c r="Q130" s="88">
        <v>-2.5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-4.0699999999999994</v>
      </c>
      <c r="Y130" s="88">
        <v>-11.943</v>
      </c>
      <c r="Z130" s="56"/>
      <c r="AA130" s="88">
        <v>-5.1159999999999997</v>
      </c>
      <c r="AB130" s="82">
        <v>-6.83</v>
      </c>
      <c r="AC130" s="56"/>
      <c r="AD130" s="88">
        <v>-5.1159999999999997</v>
      </c>
      <c r="AE130" s="82">
        <v>-6.83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-0.54163298302344376</v>
      </c>
      <c r="D132" s="9">
        <v>-0.54163298302344376</v>
      </c>
      <c r="F132" s="128" t="s">
        <v>391</v>
      </c>
      <c r="H132" s="83">
        <v>-12.623999999999999</v>
      </c>
      <c r="I132" s="83">
        <v>-10.663</v>
      </c>
      <c r="J132" s="83">
        <v>-10.663</v>
      </c>
      <c r="K132" s="108">
        <v>-11.132999999999999</v>
      </c>
      <c r="L132" s="108">
        <v>-11.132999999999999</v>
      </c>
      <c r="M132" s="83">
        <v>-8.9640000000000004</v>
      </c>
      <c r="N132" s="83">
        <v>0.14300000000000024</v>
      </c>
      <c r="O132" s="83">
        <v>-4.1500000000000004</v>
      </c>
      <c r="P132" s="83">
        <v>3.9859999999999998</v>
      </c>
      <c r="Q132" s="83">
        <v>-2.5</v>
      </c>
      <c r="R132" s="83">
        <v>0</v>
      </c>
      <c r="S132" s="83">
        <v>-0.58800000000000008</v>
      </c>
      <c r="T132" s="83">
        <v>-5.2999999999999936E-2</v>
      </c>
      <c r="U132" s="83">
        <v>-0.2240000000000002</v>
      </c>
      <c r="V132" s="83">
        <v>0</v>
      </c>
      <c r="W132" s="83">
        <v>-0.74699999999999989</v>
      </c>
      <c r="X132" s="83">
        <v>-4.0699999999999994</v>
      </c>
      <c r="Y132" s="83">
        <v>-17.167000000000002</v>
      </c>
      <c r="AA132" s="83">
        <v>-11.133000000000001</v>
      </c>
      <c r="AB132" s="82">
        <v>-6.03</v>
      </c>
      <c r="AD132" s="83">
        <v>-11.133000000000001</v>
      </c>
      <c r="AE132" s="82">
        <v>-6.03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-1.6724738675958188</v>
      </c>
      <c r="D133" s="9">
        <v>-1.6724738675958188</v>
      </c>
      <c r="F133" s="60" t="s">
        <v>166</v>
      </c>
      <c r="G133" s="56"/>
      <c r="H133" s="88">
        <v>-11.6</v>
      </c>
      <c r="I133" s="88">
        <v>-15.257999999999999</v>
      </c>
      <c r="J133" s="88">
        <v>-15.257999999999999</v>
      </c>
      <c r="K133" s="108">
        <v>-4.0179999999999998</v>
      </c>
      <c r="L133" s="108">
        <v>-4.0179999999999998</v>
      </c>
      <c r="M133" s="88">
        <v>-0.60699999999999998</v>
      </c>
      <c r="N133" s="88">
        <v>-0.87600000000000011</v>
      </c>
      <c r="O133" s="88">
        <v>-0.746</v>
      </c>
      <c r="P133" s="88">
        <v>7.0000000000000284E-2</v>
      </c>
      <c r="Q133" s="88">
        <v>-0.55400000000000027</v>
      </c>
      <c r="R133" s="88">
        <v>-1.3399999999999999</v>
      </c>
      <c r="S133" s="88">
        <v>-1.2380000000000004</v>
      </c>
      <c r="T133" s="88">
        <v>-1.952</v>
      </c>
      <c r="U133" s="88">
        <v>3.4000000000000696E-2</v>
      </c>
      <c r="V133" s="88">
        <v>-1.0250000000000004</v>
      </c>
      <c r="W133" s="88">
        <v>-1.1859999999999999</v>
      </c>
      <c r="X133" s="88">
        <v>-1.3149999999999995</v>
      </c>
      <c r="Y133" s="88">
        <v>-10.734999999999999</v>
      </c>
      <c r="Z133" s="56"/>
      <c r="AA133" s="88">
        <v>-4.0179999999999998</v>
      </c>
      <c r="AB133" s="82">
        <v>-6.72</v>
      </c>
      <c r="AC133" s="56"/>
      <c r="AD133" s="88">
        <v>-4.0179999999999998</v>
      </c>
      <c r="AE133" s="82">
        <v>-6.72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-3.0000000000000001E-3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0</v>
      </c>
      <c r="Y134" s="88">
        <v>-3.0000000000000001E-3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-8.5999999999999993E-2</v>
      </c>
      <c r="J136" s="88">
        <v>-8.5999999999999993E-2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-1.1111111111111112</v>
      </c>
      <c r="D137" s="9">
        <v>-1.1111111111111112</v>
      </c>
      <c r="F137" s="60" t="s">
        <v>170</v>
      </c>
      <c r="G137" s="56"/>
      <c r="H137" s="88">
        <v>-0.22</v>
      </c>
      <c r="I137" s="88">
        <v>-0.22</v>
      </c>
      <c r="J137" s="88">
        <v>-0.22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-4.4999999999999998E-2</v>
      </c>
      <c r="Y137" s="88">
        <v>-4.4999999999999998E-2</v>
      </c>
      <c r="Z137" s="56"/>
      <c r="AA137" s="88">
        <v>0</v>
      </c>
      <c r="AB137" s="82">
        <v>-0.05</v>
      </c>
      <c r="AC137" s="56"/>
      <c r="AD137" s="88">
        <v>0</v>
      </c>
      <c r="AE137" s="82">
        <v>-0.05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0</v>
      </c>
      <c r="D138" s="9">
        <v>0</v>
      </c>
      <c r="F138" s="60" t="s">
        <v>172</v>
      </c>
      <c r="G138" s="56"/>
      <c r="H138" s="88">
        <v>2.1999999999999999E-2</v>
      </c>
      <c r="I138" s="88">
        <v>0</v>
      </c>
      <c r="J138" s="88">
        <v>0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V138" s="88">
        <v>0</v>
      </c>
      <c r="W138" s="88">
        <v>0</v>
      </c>
      <c r="X138" s="88">
        <v>0</v>
      </c>
      <c r="Y138" s="88">
        <v>0</v>
      </c>
      <c r="Z138" s="56"/>
      <c r="AA138" s="88">
        <v>0</v>
      </c>
      <c r="AB138" s="82">
        <v>0</v>
      </c>
      <c r="AC138" s="56"/>
      <c r="AD138" s="88">
        <v>0</v>
      </c>
      <c r="AE138" s="82">
        <v>0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</v>
      </c>
      <c r="D139" s="9">
        <v>0</v>
      </c>
      <c r="F139" s="60" t="s">
        <v>174</v>
      </c>
      <c r="G139" s="56"/>
      <c r="H139" s="88">
        <v>-2.1999999999999999E-2</v>
      </c>
      <c r="I139" s="88">
        <v>0</v>
      </c>
      <c r="J139" s="88">
        <v>0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V139" s="88">
        <v>0</v>
      </c>
      <c r="W139" s="88">
        <v>0</v>
      </c>
      <c r="X139" s="88">
        <v>0</v>
      </c>
      <c r="Y139" s="88">
        <v>0</v>
      </c>
      <c r="Z139" s="56"/>
      <c r="AA139" s="88">
        <v>0</v>
      </c>
      <c r="AB139" s="82">
        <v>0</v>
      </c>
      <c r="AC139" s="56"/>
      <c r="AD139" s="88">
        <v>0</v>
      </c>
      <c r="AE139" s="82">
        <v>0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-1.6679999999999999</v>
      </c>
      <c r="I140" s="83">
        <v>-1.6319999999999999</v>
      </c>
      <c r="J140" s="83">
        <v>-1.6319999999999999</v>
      </c>
      <c r="K140" s="108">
        <v>0</v>
      </c>
      <c r="L140" s="108">
        <v>0</v>
      </c>
      <c r="M140" s="83">
        <v>0</v>
      </c>
      <c r="N140" s="83">
        <v>-0.42399999999999999</v>
      </c>
      <c r="O140" s="83">
        <v>0</v>
      </c>
      <c r="P140" s="83">
        <v>0</v>
      </c>
      <c r="Q140" s="83">
        <v>-0.45800000000000002</v>
      </c>
      <c r="R140" s="83">
        <v>0</v>
      </c>
      <c r="S140" s="83">
        <v>0</v>
      </c>
      <c r="T140" s="83">
        <v>-0.37699999999999989</v>
      </c>
      <c r="U140" s="83">
        <v>0</v>
      </c>
      <c r="V140" s="83">
        <v>0</v>
      </c>
      <c r="W140" s="83">
        <v>-0.35700000000000021</v>
      </c>
      <c r="X140" s="83">
        <v>0</v>
      </c>
      <c r="Y140" s="83">
        <v>-1.6160000000000001</v>
      </c>
      <c r="AA140" s="83">
        <v>0</v>
      </c>
      <c r="AB140" s="82">
        <v>-1.62</v>
      </c>
      <c r="AD140" s="83">
        <v>0</v>
      </c>
      <c r="AE140" s="82">
        <v>-1.62</v>
      </c>
    </row>
    <row r="141" spans="1:33" ht="18" customHeight="1" x14ac:dyDescent="0.2">
      <c r="A141" s="57"/>
      <c r="B141" s="57"/>
      <c r="C141" s="9">
        <v>-1.6849178695868592</v>
      </c>
      <c r="D141" s="9">
        <v>-1.6849178695868592</v>
      </c>
      <c r="F141" s="128" t="s">
        <v>196</v>
      </c>
      <c r="H141" s="83">
        <v>-11.82</v>
      </c>
      <c r="I141" s="83">
        <v>-15.564</v>
      </c>
      <c r="J141" s="83">
        <v>-15.564</v>
      </c>
      <c r="K141" s="108">
        <v>-4.0179999999999998</v>
      </c>
      <c r="L141" s="108">
        <v>-4.0179999999999998</v>
      </c>
      <c r="M141" s="83">
        <v>-0.60699999999999998</v>
      </c>
      <c r="N141" s="83">
        <v>-0.87900000000000011</v>
      </c>
      <c r="O141" s="83">
        <v>-0.746</v>
      </c>
      <c r="P141" s="83">
        <v>7.0000000000000284E-2</v>
      </c>
      <c r="Q141" s="83">
        <v>-0.55400000000000027</v>
      </c>
      <c r="R141" s="83">
        <v>-1.3399999999999999</v>
      </c>
      <c r="S141" s="83">
        <v>-1.2380000000000004</v>
      </c>
      <c r="T141" s="83">
        <v>-1.952</v>
      </c>
      <c r="U141" s="83">
        <v>3.4000000000000696E-2</v>
      </c>
      <c r="V141" s="83">
        <v>-1.0250000000000004</v>
      </c>
      <c r="W141" s="83">
        <v>-1.1859999999999999</v>
      </c>
      <c r="X141" s="83">
        <v>-1.3599999999999994</v>
      </c>
      <c r="Y141" s="83">
        <v>-10.782999999999999</v>
      </c>
      <c r="AA141" s="83">
        <v>-4.0179999999999998</v>
      </c>
      <c r="AB141" s="82">
        <v>-6.77</v>
      </c>
      <c r="AD141" s="83">
        <v>-4.0179999999999998</v>
      </c>
      <c r="AE141" s="82">
        <v>-6.77</v>
      </c>
    </row>
    <row r="142" spans="1:33" ht="18" customHeight="1" x14ac:dyDescent="0.2">
      <c r="A142" s="57"/>
      <c r="B142" s="57"/>
      <c r="C142" s="9">
        <v>-5.2190542700873005E-3</v>
      </c>
      <c r="D142" s="9">
        <v>-5.2190542700873005E-3</v>
      </c>
      <c r="F142" s="117" t="s">
        <v>72</v>
      </c>
      <c r="H142" s="296">
        <v>-178.822</v>
      </c>
      <c r="I142" s="296">
        <v>-189.57</v>
      </c>
      <c r="J142" s="296">
        <v>-189.57</v>
      </c>
      <c r="K142" s="111">
        <v>-160.9487</v>
      </c>
      <c r="L142" s="111">
        <v>-160.9487</v>
      </c>
      <c r="M142" s="296">
        <v>-19.091999999999999</v>
      </c>
      <c r="N142" s="296">
        <v>-12.436999999999998</v>
      </c>
      <c r="O142" s="296">
        <v>-15.452999999999999</v>
      </c>
      <c r="P142" s="296">
        <v>-1.8620000000000028</v>
      </c>
      <c r="Q142" s="296">
        <v>-0.65999999999999948</v>
      </c>
      <c r="R142" s="296">
        <v>-25.205999999999996</v>
      </c>
      <c r="S142" s="296">
        <v>-12.355</v>
      </c>
      <c r="T142" s="296">
        <v>4.1790000000000003</v>
      </c>
      <c r="U142" s="296">
        <v>-23.908000000000001</v>
      </c>
      <c r="V142" s="296">
        <v>-13.416999999999998</v>
      </c>
      <c r="W142" s="296">
        <v>-16.842999999999996</v>
      </c>
      <c r="X142" s="296">
        <v>-24.731999999999999</v>
      </c>
      <c r="Y142" s="296">
        <v>-161.786</v>
      </c>
      <c r="AA142" s="296">
        <v>-160.9487</v>
      </c>
      <c r="AB142" s="82">
        <v>-0.84</v>
      </c>
      <c r="AD142" s="296">
        <v>-160.9487</v>
      </c>
      <c r="AE142" s="82">
        <v>-0.84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5.6647770560404979E-2</v>
      </c>
      <c r="I143" s="78">
        <v>5.6418887247045794E-2</v>
      </c>
      <c r="J143" s="78">
        <v>5.6418887247045794E-2</v>
      </c>
      <c r="K143" s="131">
        <v>5.3235817890025391E-2</v>
      </c>
      <c r="L143" s="131">
        <v>5.3235817890025391E-2</v>
      </c>
      <c r="M143" s="78">
        <v>0.10166675541828636</v>
      </c>
      <c r="N143" s="78">
        <v>5.5879300351801012E-2</v>
      </c>
      <c r="O143" s="78">
        <v>9.3741469362499774E-2</v>
      </c>
      <c r="P143" s="78">
        <v>1.7608231044200274E-2</v>
      </c>
      <c r="Q143" s="78">
        <v>2.8703764107247671E-3</v>
      </c>
      <c r="R143" s="78">
        <v>9.9820603295671897E-2</v>
      </c>
      <c r="S143" s="78">
        <v>4.4483088865366199E-2</v>
      </c>
      <c r="T143" s="78">
        <v>-2.4597979893108569E-2</v>
      </c>
      <c r="U143" s="78">
        <v>8.3642660975737748E-2</v>
      </c>
      <c r="V143" s="78">
        <v>4.6550599533696037E-2</v>
      </c>
      <c r="W143" s="78">
        <v>5.5963503940670623E-2</v>
      </c>
      <c r="X143" s="78">
        <v>9.0166354956196432E-2</v>
      </c>
      <c r="Y143" s="78">
        <v>5.8610598495700182E-2</v>
      </c>
      <c r="AA143" s="78">
        <v>5.3235817890025385E-2</v>
      </c>
      <c r="AB143" s="79"/>
      <c r="AD143" s="78">
        <v>5.3235817890025385E-2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0.45219999999999999</v>
      </c>
      <c r="I145" s="96">
        <v>0.35413999999999995</v>
      </c>
      <c r="J145" s="96">
        <v>0.35414000000000001</v>
      </c>
      <c r="K145" s="134">
        <v>0.28000000000000003</v>
      </c>
      <c r="L145" s="134">
        <v>0.28000000000000003</v>
      </c>
      <c r="M145" s="96">
        <v>-0.27</v>
      </c>
      <c r="N145" s="96">
        <v>0.43080000000000002</v>
      </c>
      <c r="O145" s="96">
        <v>0.42480000000000001</v>
      </c>
      <c r="P145" s="96">
        <v>0</v>
      </c>
      <c r="Q145" s="96">
        <v>0.18720000000000006</v>
      </c>
      <c r="R145" s="96">
        <v>0.30959999999999993</v>
      </c>
      <c r="S145" s="96">
        <v>0.84000000000000008</v>
      </c>
      <c r="T145" s="96">
        <v>0.06</v>
      </c>
      <c r="U145" s="96">
        <v>0.37920000000000004</v>
      </c>
      <c r="V145" s="96">
        <v>0.3647999999999999</v>
      </c>
      <c r="W145" s="96">
        <v>0.2448000000000003</v>
      </c>
      <c r="X145" s="96">
        <v>0.26879999999999982</v>
      </c>
      <c r="Y145" s="96">
        <v>0.27</v>
      </c>
      <c r="AA145" s="96">
        <v>0.28000000000000003</v>
      </c>
      <c r="AB145" s="95">
        <v>-0.01</v>
      </c>
      <c r="AD145" s="96">
        <v>0.28000000000000003</v>
      </c>
      <c r="AE145" s="95">
        <v>-0.01</v>
      </c>
    </row>
    <row r="146" spans="1:33" ht="18" customHeight="1" collapsed="1" x14ac:dyDescent="0.2">
      <c r="A146" s="52" t="s">
        <v>86</v>
      </c>
      <c r="B146" s="52" t="s">
        <v>23</v>
      </c>
      <c r="C146" s="9">
        <v>3.5714285714285712E-2</v>
      </c>
      <c r="D146" s="9">
        <v>3.5714285714285712E-2</v>
      </c>
      <c r="F146" s="128" t="s">
        <v>90</v>
      </c>
      <c r="H146" s="83">
        <v>-22.61</v>
      </c>
      <c r="I146" s="83">
        <v>-17.707000000000001</v>
      </c>
      <c r="J146" s="83">
        <v>-17.707000000000001</v>
      </c>
      <c r="K146" s="108">
        <v>-14</v>
      </c>
      <c r="L146" s="108">
        <v>-14</v>
      </c>
      <c r="M146" s="83">
        <v>1.125</v>
      </c>
      <c r="N146" s="83">
        <v>-1.7949999999999999</v>
      </c>
      <c r="O146" s="83">
        <v>-1.77</v>
      </c>
      <c r="P146" s="83">
        <v>0</v>
      </c>
      <c r="Q146" s="83">
        <v>-0.78000000000000025</v>
      </c>
      <c r="R146" s="83">
        <v>-1.2899999999999996</v>
      </c>
      <c r="S146" s="83">
        <v>-3.5</v>
      </c>
      <c r="T146" s="83">
        <v>-0.25</v>
      </c>
      <c r="U146" s="83">
        <v>-1.58</v>
      </c>
      <c r="V146" s="83">
        <v>-1.5199999999999996</v>
      </c>
      <c r="W146" s="83">
        <v>-1.0200000000000014</v>
      </c>
      <c r="X146" s="83">
        <v>-1.1199999999999992</v>
      </c>
      <c r="Y146" s="83">
        <v>-13.5</v>
      </c>
      <c r="AA146" s="83">
        <v>-14</v>
      </c>
      <c r="AB146" s="82">
        <v>0.5</v>
      </c>
      <c r="AD146" s="83">
        <v>-14</v>
      </c>
      <c r="AE146" s="82">
        <v>0.5</v>
      </c>
    </row>
    <row r="147" spans="1:33" ht="18" customHeight="1" x14ac:dyDescent="0.2">
      <c r="A147" s="52" t="s">
        <v>87</v>
      </c>
      <c r="B147" s="52" t="s">
        <v>23</v>
      </c>
      <c r="C147" s="9">
        <v>0.85666666666666658</v>
      </c>
      <c r="D147" s="9">
        <v>0.85666666666666658</v>
      </c>
      <c r="F147" s="128" t="s">
        <v>91</v>
      </c>
      <c r="H147" s="83">
        <v>-0.998</v>
      </c>
      <c r="I147" s="83">
        <v>-2.6429999999999998</v>
      </c>
      <c r="J147" s="83">
        <v>-2.6429999999999998</v>
      </c>
      <c r="K147" s="108">
        <v>-3</v>
      </c>
      <c r="L147" s="108">
        <v>-3</v>
      </c>
      <c r="M147" s="83">
        <v>-5.5E-2</v>
      </c>
      <c r="N147" s="83">
        <v>-0.377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-0.432</v>
      </c>
      <c r="AA147" s="83">
        <v>-3</v>
      </c>
      <c r="AB147" s="82">
        <v>2.57</v>
      </c>
      <c r="AD147" s="83">
        <v>-3</v>
      </c>
      <c r="AE147" s="82">
        <v>2.57</v>
      </c>
    </row>
    <row r="148" spans="1:33" ht="18" customHeight="1" x14ac:dyDescent="0.2">
      <c r="A148" s="52" t="s">
        <v>88</v>
      </c>
      <c r="B148" s="52" t="s">
        <v>23</v>
      </c>
      <c r="C148" s="9">
        <v>0.19785714285714287</v>
      </c>
      <c r="D148" s="9">
        <v>0.19785714285714287</v>
      </c>
      <c r="F148" s="128" t="s">
        <v>92</v>
      </c>
      <c r="H148" s="83">
        <v>-9.8949999999999996</v>
      </c>
      <c r="I148" s="83">
        <v>-12.96</v>
      </c>
      <c r="J148" s="83">
        <v>-12.96</v>
      </c>
      <c r="K148" s="108">
        <v>-14</v>
      </c>
      <c r="L148" s="108">
        <v>-14</v>
      </c>
      <c r="M148" s="83">
        <v>-0.83099999999999996</v>
      </c>
      <c r="N148" s="83">
        <v>-0.90000000000000013</v>
      </c>
      <c r="O148" s="83">
        <v>-2.0000000000000018E-3</v>
      </c>
      <c r="P148" s="83">
        <v>0</v>
      </c>
      <c r="Q148" s="83">
        <v>-1.778</v>
      </c>
      <c r="R148" s="83">
        <v>-1.2720000000000002</v>
      </c>
      <c r="S148" s="83">
        <v>-0.75699999999999967</v>
      </c>
      <c r="T148" s="83">
        <v>-0.55799999999999983</v>
      </c>
      <c r="U148" s="83">
        <v>-2.0439999999999996</v>
      </c>
      <c r="V148" s="83">
        <v>-1.2050000000000001</v>
      </c>
      <c r="W148" s="83">
        <v>-1.0080000000000009</v>
      </c>
      <c r="X148" s="83">
        <v>-0.87999999999999901</v>
      </c>
      <c r="Y148" s="83">
        <v>-11.234999999999999</v>
      </c>
      <c r="AA148" s="83">
        <v>-14</v>
      </c>
      <c r="AB148" s="82">
        <v>2.77</v>
      </c>
      <c r="AD148" s="83">
        <v>-14</v>
      </c>
      <c r="AE148" s="82">
        <v>2.77</v>
      </c>
    </row>
    <row r="149" spans="1:33" ht="18" customHeight="1" x14ac:dyDescent="0.2">
      <c r="A149" s="52" t="s">
        <v>211</v>
      </c>
      <c r="B149" s="52" t="s">
        <v>23</v>
      </c>
      <c r="C149" s="9">
        <v>0.8571428571428571</v>
      </c>
      <c r="D149" s="9">
        <v>0.8571428571428571</v>
      </c>
      <c r="F149" s="126" t="s">
        <v>146</v>
      </c>
      <c r="G149" s="58"/>
      <c r="H149" s="87">
        <v>-3.181</v>
      </c>
      <c r="I149" s="87">
        <v>-1.0629999999999999</v>
      </c>
      <c r="J149" s="87">
        <v>-1.0629999999999999</v>
      </c>
      <c r="K149" s="87">
        <v>-3.5</v>
      </c>
      <c r="L149" s="87">
        <v>-3.5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-0.5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-0.5</v>
      </c>
      <c r="Z149" s="58"/>
      <c r="AA149" s="87">
        <v>-3.5</v>
      </c>
      <c r="AB149" s="82">
        <v>3</v>
      </c>
      <c r="AC149" s="58"/>
      <c r="AD149" s="87">
        <v>-3.5</v>
      </c>
      <c r="AE149" s="82">
        <v>3</v>
      </c>
    </row>
    <row r="150" spans="1:33" ht="18" customHeight="1" x14ac:dyDescent="0.2">
      <c r="A150" s="52" t="s">
        <v>89</v>
      </c>
      <c r="B150" s="52" t="s">
        <v>23</v>
      </c>
      <c r="C150" s="9">
        <v>-0.54</v>
      </c>
      <c r="D150" s="9">
        <v>-0.54</v>
      </c>
      <c r="F150" s="128" t="s">
        <v>93</v>
      </c>
      <c r="H150" s="83">
        <v>-2.87</v>
      </c>
      <c r="I150" s="83">
        <v>-5.5369999999999999</v>
      </c>
      <c r="J150" s="83">
        <v>-5.5369999999999999</v>
      </c>
      <c r="K150" s="108">
        <v>-4</v>
      </c>
      <c r="L150" s="108">
        <v>-4</v>
      </c>
      <c r="M150" s="83">
        <v>-0.13600000000000001</v>
      </c>
      <c r="N150" s="83">
        <v>-0.57699999999999996</v>
      </c>
      <c r="O150" s="83">
        <v>-0.21700000000000008</v>
      </c>
      <c r="P150" s="83">
        <v>0.21600000000000008</v>
      </c>
      <c r="Q150" s="83">
        <v>-0.32800000000000007</v>
      </c>
      <c r="R150" s="83">
        <v>-0.32099999999999995</v>
      </c>
      <c r="S150" s="83">
        <v>-0.13200000000000012</v>
      </c>
      <c r="T150" s="83">
        <v>-0.79099999999999993</v>
      </c>
      <c r="U150" s="83">
        <v>-1.4990000000000001</v>
      </c>
      <c r="V150" s="83">
        <v>-1.6040000000000001</v>
      </c>
      <c r="W150" s="83">
        <v>-6.7999999999999616E-2</v>
      </c>
      <c r="X150" s="83">
        <v>-0.6980000000000004</v>
      </c>
      <c r="Y150" s="83">
        <v>-6.1550000000000002</v>
      </c>
      <c r="AA150" s="83">
        <v>-4</v>
      </c>
      <c r="AB150" s="82">
        <v>-2.16</v>
      </c>
      <c r="AD150" s="83">
        <v>-4</v>
      </c>
      <c r="AE150" s="82">
        <v>-2.16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0.1735064935064935</v>
      </c>
      <c r="D157" s="9">
        <v>0.1735064935064935</v>
      </c>
      <c r="F157" s="117" t="s">
        <v>281</v>
      </c>
      <c r="H157" s="296">
        <v>-39.553999999999995</v>
      </c>
      <c r="I157" s="296">
        <v>-39.910000000000004</v>
      </c>
      <c r="J157" s="296">
        <v>-39.910000000000004</v>
      </c>
      <c r="K157" s="111">
        <v>-38.5</v>
      </c>
      <c r="L157" s="111">
        <v>-38.5</v>
      </c>
      <c r="M157" s="296">
        <v>0.10300000000000009</v>
      </c>
      <c r="N157" s="296">
        <v>-3.649</v>
      </c>
      <c r="O157" s="296">
        <v>-1.9890000000000001</v>
      </c>
      <c r="P157" s="296">
        <v>0.21600000000000008</v>
      </c>
      <c r="Q157" s="296">
        <v>-2.8860000000000001</v>
      </c>
      <c r="R157" s="296">
        <v>-3.383</v>
      </c>
      <c r="S157" s="296">
        <v>-4.3889999999999993</v>
      </c>
      <c r="T157" s="296">
        <v>-1.5989999999999998</v>
      </c>
      <c r="U157" s="296">
        <v>-5.1229999999999993</v>
      </c>
      <c r="V157" s="296">
        <v>-4.3289999999999997</v>
      </c>
      <c r="W157" s="296">
        <v>-2.0960000000000019</v>
      </c>
      <c r="X157" s="296">
        <v>-2.6979999999999986</v>
      </c>
      <c r="Y157" s="296">
        <v>-31.822000000000003</v>
      </c>
      <c r="AA157" s="296">
        <v>-38.5</v>
      </c>
      <c r="AB157" s="82">
        <v>6.68</v>
      </c>
      <c r="AD157" s="296">
        <v>-38.5</v>
      </c>
      <c r="AE157" s="82">
        <v>6.68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1.2530034988682926E-2</v>
      </c>
      <c r="I158" s="78">
        <v>1.1877817112568434E-2</v>
      </c>
      <c r="J158" s="78">
        <v>1.1877817112568434E-2</v>
      </c>
      <c r="K158" s="131">
        <v>1.2734361872857486E-2</v>
      </c>
      <c r="L158" s="131">
        <v>1.2734361872857486E-2</v>
      </c>
      <c r="M158" s="78">
        <v>-5.4848500985143025E-4</v>
      </c>
      <c r="N158" s="78">
        <v>1.6394915733997102E-2</v>
      </c>
      <c r="O158" s="78">
        <v>1.2065733680321754E-2</v>
      </c>
      <c r="P158" s="78">
        <v>-2.0426304541070112E-3</v>
      </c>
      <c r="Q158" s="78">
        <v>1.2551373214169218E-2</v>
      </c>
      <c r="R158" s="78">
        <v>1.3397330038453467E-2</v>
      </c>
      <c r="S158" s="78">
        <v>1.5802207772569181E-2</v>
      </c>
      <c r="T158" s="78">
        <v>9.4118616532856171E-3</v>
      </c>
      <c r="U158" s="78">
        <v>1.7922927563104582E-2</v>
      </c>
      <c r="V158" s="78">
        <v>1.5019568113689361E-2</v>
      </c>
      <c r="W158" s="78">
        <v>6.9642880876118127E-3</v>
      </c>
      <c r="X158" s="78">
        <v>9.8361970593489351E-3</v>
      </c>
      <c r="Y158" s="78">
        <v>1.1528231523927727E-2</v>
      </c>
      <c r="AA158" s="78">
        <v>1.2734361872857484E-2</v>
      </c>
      <c r="AB158" s="79"/>
      <c r="AD158" s="78">
        <v>1.2734361872857484E-2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0.33953488372093021</v>
      </c>
      <c r="D160" s="9">
        <v>0.33953488372093021</v>
      </c>
      <c r="F160" s="128" t="s">
        <v>194</v>
      </c>
      <c r="H160" s="83">
        <v>-3.7050000000000001</v>
      </c>
      <c r="I160" s="83">
        <v>-3.714</v>
      </c>
      <c r="J160" s="83">
        <v>-3.714</v>
      </c>
      <c r="K160" s="108">
        <v>-4.3</v>
      </c>
      <c r="L160" s="108">
        <v>-4.3</v>
      </c>
      <c r="M160" s="83">
        <v>-0.46500000000000002</v>
      </c>
      <c r="N160" s="83">
        <v>-0.33200000000000002</v>
      </c>
      <c r="O160" s="83">
        <v>-4.1999999999999926E-2</v>
      </c>
      <c r="P160" s="83">
        <v>-0.24</v>
      </c>
      <c r="Q160" s="83">
        <v>-0.22199999999999998</v>
      </c>
      <c r="R160" s="83">
        <v>-0.17100000000000004</v>
      </c>
      <c r="S160" s="83">
        <v>-0.10899999999999999</v>
      </c>
      <c r="T160" s="83">
        <v>-0.22199999999999998</v>
      </c>
      <c r="U160" s="83">
        <v>-0.16000000000000014</v>
      </c>
      <c r="V160" s="83">
        <v>-0.19700000000000006</v>
      </c>
      <c r="W160" s="83">
        <v>-0.32899999999999974</v>
      </c>
      <c r="X160" s="83">
        <v>-0.35000000000000009</v>
      </c>
      <c r="Y160" s="83">
        <v>-2.839</v>
      </c>
      <c r="AA160" s="83">
        <v>-4.3</v>
      </c>
      <c r="AB160" s="82">
        <v>1.46</v>
      </c>
      <c r="AD160" s="83">
        <v>-4.3</v>
      </c>
      <c r="AE160" s="82">
        <v>1.46</v>
      </c>
    </row>
    <row r="161" spans="1:31" ht="18" customHeight="1" x14ac:dyDescent="0.2">
      <c r="A161" s="52" t="s">
        <v>82</v>
      </c>
      <c r="B161" s="52" t="s">
        <v>23</v>
      </c>
      <c r="C161" s="9">
        <v>0.33785714285714291</v>
      </c>
      <c r="D161" s="9">
        <v>0.33785714285714291</v>
      </c>
      <c r="F161" s="128" t="s">
        <v>101</v>
      </c>
      <c r="H161" s="83">
        <v>-9.7149999999999999</v>
      </c>
      <c r="I161" s="83">
        <v>-13.558999999999999</v>
      </c>
      <c r="J161" s="83">
        <v>-13.558999999999999</v>
      </c>
      <c r="K161" s="108">
        <v>-14</v>
      </c>
      <c r="L161" s="108">
        <v>-14</v>
      </c>
      <c r="M161" s="83">
        <v>-0.14199999999999999</v>
      </c>
      <c r="N161" s="83">
        <v>0</v>
      </c>
      <c r="O161" s="83">
        <v>0</v>
      </c>
      <c r="P161" s="83">
        <v>0</v>
      </c>
      <c r="Q161" s="83">
        <v>-1.8900000000000001</v>
      </c>
      <c r="R161" s="83">
        <v>-0.44700000000000006</v>
      </c>
      <c r="S161" s="83">
        <v>0</v>
      </c>
      <c r="T161" s="83">
        <v>-0.31499999999999995</v>
      </c>
      <c r="U161" s="83">
        <v>-0.35199999999999987</v>
      </c>
      <c r="V161" s="83">
        <v>-1.3630000000000004</v>
      </c>
      <c r="W161" s="83">
        <v>-2.4719999999999995</v>
      </c>
      <c r="X161" s="83">
        <v>-2.2870000000000008</v>
      </c>
      <c r="Y161" s="83">
        <v>-9.2680000000000007</v>
      </c>
      <c r="AA161" s="83">
        <v>-14</v>
      </c>
      <c r="AB161" s="82">
        <v>4.7300000000000004</v>
      </c>
      <c r="AD161" s="83">
        <v>-14</v>
      </c>
      <c r="AE161" s="82">
        <v>4.7300000000000004</v>
      </c>
    </row>
    <row r="162" spans="1:31" ht="18" customHeight="1" x14ac:dyDescent="0.2">
      <c r="A162" s="52" t="s">
        <v>98</v>
      </c>
      <c r="B162" s="52" t="s">
        <v>23</v>
      </c>
      <c r="C162" s="9">
        <v>4.9999999999999989E-2</v>
      </c>
      <c r="D162" s="9">
        <v>4.9999999999999989E-2</v>
      </c>
      <c r="F162" s="128" t="s">
        <v>103</v>
      </c>
      <c r="H162" s="83">
        <v>-1.5529999999999999</v>
      </c>
      <c r="I162" s="83">
        <v>-2.7629999999999999</v>
      </c>
      <c r="J162" s="83">
        <v>-2.7629999999999999</v>
      </c>
      <c r="K162" s="108">
        <v>-3.2</v>
      </c>
      <c r="L162" s="108">
        <v>-3.2</v>
      </c>
      <c r="M162" s="83">
        <v>0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-0.30599999999999999</v>
      </c>
      <c r="T162" s="83">
        <v>0</v>
      </c>
      <c r="U162" s="83">
        <v>-0.14200000000000002</v>
      </c>
      <c r="V162" s="83">
        <v>-1.2990000000000002</v>
      </c>
      <c r="W162" s="83">
        <v>-0.65199999999999991</v>
      </c>
      <c r="X162" s="83">
        <v>-0.6419999999999999</v>
      </c>
      <c r="Y162" s="83">
        <v>-3.0409999999999999</v>
      </c>
      <c r="AA162" s="83">
        <v>-3.2000000000000006</v>
      </c>
      <c r="AB162" s="82">
        <v>0.16</v>
      </c>
      <c r="AD162" s="83">
        <v>-3.2000000000000006</v>
      </c>
      <c r="AE162" s="82">
        <v>0.16</v>
      </c>
    </row>
    <row r="163" spans="1:31" ht="18" customHeight="1" x14ac:dyDescent="0.2">
      <c r="A163" s="52" t="s">
        <v>81</v>
      </c>
      <c r="B163" s="52" t="s">
        <v>23</v>
      </c>
      <c r="C163" s="9">
        <v>0.27719298245614038</v>
      </c>
      <c r="D163" s="9">
        <v>0.27719298245614038</v>
      </c>
      <c r="F163" s="128" t="s">
        <v>104</v>
      </c>
      <c r="H163" s="83">
        <v>-3.1080000000000001</v>
      </c>
      <c r="I163" s="83">
        <v>-2.7029999999999998</v>
      </c>
      <c r="J163" s="83">
        <v>-2.7029999999999998</v>
      </c>
      <c r="K163" s="108">
        <v>-2.85</v>
      </c>
      <c r="L163" s="108">
        <v>-2.85</v>
      </c>
      <c r="M163" s="83">
        <v>-0.18099999999999999</v>
      </c>
      <c r="N163" s="83">
        <v>-0.21100000000000002</v>
      </c>
      <c r="O163" s="83">
        <v>-0.16900000000000004</v>
      </c>
      <c r="P163" s="83">
        <v>-0.16599999999999993</v>
      </c>
      <c r="Q163" s="83">
        <v>0</v>
      </c>
      <c r="R163" s="83">
        <v>-0.33199999999999996</v>
      </c>
      <c r="S163" s="83">
        <v>-0.16700000000000004</v>
      </c>
      <c r="T163" s="83">
        <v>-0.15799999999999992</v>
      </c>
      <c r="U163" s="83">
        <v>-0.15600000000000014</v>
      </c>
      <c r="V163" s="83">
        <v>-0.15700000000000003</v>
      </c>
      <c r="W163" s="83">
        <v>-0.17300000000000004</v>
      </c>
      <c r="X163" s="83">
        <v>-0.18999999999999995</v>
      </c>
      <c r="Y163" s="83">
        <v>-2.06</v>
      </c>
      <c r="AA163" s="83">
        <v>-2.85</v>
      </c>
      <c r="AB163" s="82">
        <v>0.79</v>
      </c>
      <c r="AD163" s="83">
        <v>-2.85</v>
      </c>
      <c r="AE163" s="82">
        <v>0.79</v>
      </c>
    </row>
    <row r="164" spans="1:31" ht="18" customHeight="1" x14ac:dyDescent="0.2">
      <c r="A164" s="52" t="s">
        <v>99</v>
      </c>
      <c r="B164" s="52" t="s">
        <v>23</v>
      </c>
      <c r="C164" s="9">
        <v>-5.6480380499405479E-2</v>
      </c>
      <c r="D164" s="9">
        <v>-5.6480380499405479E-2</v>
      </c>
      <c r="F164" s="128" t="s">
        <v>105</v>
      </c>
      <c r="H164" s="83">
        <v>-5.665</v>
      </c>
      <c r="I164" s="83">
        <v>-6.0919999999999996</v>
      </c>
      <c r="J164" s="83">
        <v>-6.0919999999999996</v>
      </c>
      <c r="K164" s="108">
        <v>-3.3639999999999999</v>
      </c>
      <c r="L164" s="108">
        <v>-3.3639999999999999</v>
      </c>
      <c r="M164" s="83">
        <v>-0.38</v>
      </c>
      <c r="N164" s="83">
        <v>-0.30799999999999994</v>
      </c>
      <c r="O164" s="83">
        <v>-0.32699999999999996</v>
      </c>
      <c r="P164" s="83">
        <v>-0.26200000000000001</v>
      </c>
      <c r="Q164" s="83">
        <v>-0.22999999999999998</v>
      </c>
      <c r="R164" s="83">
        <v>-0.23100000000000009</v>
      </c>
      <c r="S164" s="83">
        <v>-0.22900000000000009</v>
      </c>
      <c r="T164" s="83">
        <v>-0.22999999999999998</v>
      </c>
      <c r="U164" s="83">
        <v>-0.5299999999999998</v>
      </c>
      <c r="V164" s="83">
        <v>-0.28400000000000025</v>
      </c>
      <c r="W164" s="83">
        <v>-0.27</v>
      </c>
      <c r="X164" s="83">
        <v>-0.27400000000000002</v>
      </c>
      <c r="Y164" s="83">
        <v>-3.5550000000000002</v>
      </c>
      <c r="AA164" s="83">
        <v>-3.3639999999999994</v>
      </c>
      <c r="AB164" s="82">
        <v>-0.19</v>
      </c>
      <c r="AD164" s="83">
        <v>-3.3639999999999994</v>
      </c>
      <c r="AE164" s="82">
        <v>-0.19</v>
      </c>
    </row>
    <row r="165" spans="1:31" ht="18" customHeight="1" x14ac:dyDescent="0.2">
      <c r="A165" s="52" t="s">
        <v>132</v>
      </c>
      <c r="B165" s="52" t="s">
        <v>23</v>
      </c>
      <c r="C165" s="9">
        <v>0.46</v>
      </c>
      <c r="D165" s="9">
        <v>0.46</v>
      </c>
      <c r="F165" s="128" t="s">
        <v>133</v>
      </c>
      <c r="H165" s="83">
        <v>-0.40400000000000003</v>
      </c>
      <c r="I165" s="83">
        <v>-0.121</v>
      </c>
      <c r="J165" s="83">
        <v>-0.121</v>
      </c>
      <c r="K165" s="108">
        <v>-0.5</v>
      </c>
      <c r="L165" s="108">
        <v>-0.5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-0.27</v>
      </c>
      <c r="V165" s="83">
        <v>0</v>
      </c>
      <c r="W165" s="83">
        <v>0</v>
      </c>
      <c r="X165" s="83">
        <v>0</v>
      </c>
      <c r="Y165" s="83">
        <v>-0.27</v>
      </c>
      <c r="AA165" s="83">
        <v>-0.5</v>
      </c>
      <c r="AB165" s="82">
        <v>0.23</v>
      </c>
      <c r="AD165" s="83">
        <v>-0.5</v>
      </c>
      <c r="AE165" s="82">
        <v>0.23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-0.7142857142857143</v>
      </c>
      <c r="D166" s="9">
        <v>-0.7142857142857143</v>
      </c>
      <c r="F166" s="60" t="s">
        <v>79</v>
      </c>
      <c r="G166" s="56"/>
      <c r="H166" s="88">
        <v>-0.95399999999999996</v>
      </c>
      <c r="I166" s="88">
        <v>-1.3320000000000001</v>
      </c>
      <c r="J166" s="88">
        <v>-1.3320000000000001</v>
      </c>
      <c r="K166" s="108">
        <v>0</v>
      </c>
      <c r="L166" s="108">
        <v>0</v>
      </c>
      <c r="M166" s="88">
        <v>-1.4E-2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-1.4E-2</v>
      </c>
      <c r="Z166" s="56"/>
      <c r="AA166" s="88">
        <v>0</v>
      </c>
      <c r="AB166" s="82">
        <v>-0.01</v>
      </c>
      <c r="AC166" s="56"/>
      <c r="AD166" s="88">
        <v>0</v>
      </c>
      <c r="AE166" s="82">
        <v>-0.01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1</v>
      </c>
      <c r="D167" s="9">
        <v>1</v>
      </c>
      <c r="F167" s="60" t="s">
        <v>197</v>
      </c>
      <c r="G167" s="56"/>
      <c r="H167" s="88">
        <v>-0.27500000000000002</v>
      </c>
      <c r="I167" s="88">
        <v>-0.44500000000000001</v>
      </c>
      <c r="J167" s="88">
        <v>-0.44500000000000001</v>
      </c>
      <c r="K167" s="108">
        <v>-0.3</v>
      </c>
      <c r="L167" s="108">
        <v>-0.3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-0.3</v>
      </c>
      <c r="AB167" s="82">
        <v>0.3</v>
      </c>
      <c r="AC167" s="56"/>
      <c r="AD167" s="88">
        <v>-0.3</v>
      </c>
      <c r="AE167" s="82">
        <v>0.3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0.94666666666666666</v>
      </c>
      <c r="D169" s="9">
        <v>0.94666666666666666</v>
      </c>
      <c r="F169" s="60" t="s">
        <v>100</v>
      </c>
      <c r="G169" s="56"/>
      <c r="H169" s="88">
        <v>-6.29</v>
      </c>
      <c r="I169" s="88">
        <v>-3.5569999999999999</v>
      </c>
      <c r="J169" s="88">
        <v>-3.5569999999999999</v>
      </c>
      <c r="K169" s="108">
        <v>-3</v>
      </c>
      <c r="L169" s="108">
        <v>-3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-5.5E-2</v>
      </c>
      <c r="S169" s="88">
        <v>0</v>
      </c>
      <c r="T169" s="88">
        <v>0</v>
      </c>
      <c r="U169" s="88">
        <v>0</v>
      </c>
      <c r="V169" s="88">
        <v>0</v>
      </c>
      <c r="W169" s="88">
        <v>-1.6999999999999994E-2</v>
      </c>
      <c r="X169" s="88">
        <v>-9.2000000000000012E-2</v>
      </c>
      <c r="Y169" s="88">
        <v>-0.16400000000000001</v>
      </c>
      <c r="Z169" s="56"/>
      <c r="AA169" s="88">
        <v>-3</v>
      </c>
      <c r="AB169" s="82">
        <v>2.84</v>
      </c>
      <c r="AC169" s="56"/>
      <c r="AD169" s="88">
        <v>-3</v>
      </c>
      <c r="AE169" s="82">
        <v>2.84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</v>
      </c>
      <c r="D170" s="9">
        <v>-1</v>
      </c>
      <c r="F170" s="60" t="s">
        <v>182</v>
      </c>
      <c r="G170" s="56"/>
      <c r="H170" s="88">
        <v>0</v>
      </c>
      <c r="I170" s="88">
        <v>-0.20100000000000001</v>
      </c>
      <c r="J170" s="88">
        <v>-0.20100000000000001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-0.01</v>
      </c>
      <c r="W170" s="88">
        <v>0</v>
      </c>
      <c r="X170" s="88">
        <v>0</v>
      </c>
      <c r="Y170" s="88">
        <v>-0.01</v>
      </c>
      <c r="Z170" s="56"/>
      <c r="AA170" s="88">
        <v>0</v>
      </c>
      <c r="AB170" s="82">
        <v>-0.01</v>
      </c>
      <c r="AC170" s="56"/>
      <c r="AD170" s="88">
        <v>0</v>
      </c>
      <c r="AE170" s="82">
        <v>-0.01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-0.58499999999999996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-10.081</v>
      </c>
      <c r="I176" s="88">
        <v>-9.1010000000000009</v>
      </c>
      <c r="J176" s="88">
        <v>-9.1010000000000009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-1.2999999999999998</v>
      </c>
      <c r="D177" s="9">
        <v>-1.2999999999999998</v>
      </c>
      <c r="F177" s="60" t="s">
        <v>102</v>
      </c>
      <c r="G177" s="56"/>
      <c r="H177" s="88">
        <v>0</v>
      </c>
      <c r="I177" s="88">
        <v>-0.128</v>
      </c>
      <c r="J177" s="88">
        <v>-0.128</v>
      </c>
      <c r="K177" s="108">
        <v>-0.2</v>
      </c>
      <c r="L177" s="108">
        <v>-0.2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-0.255</v>
      </c>
      <c r="V177" s="88">
        <v>-0.255</v>
      </c>
      <c r="W177" s="88">
        <v>4.5999999999999985E-2</v>
      </c>
      <c r="X177" s="88">
        <v>0</v>
      </c>
      <c r="Y177" s="88">
        <v>-0.46400000000000002</v>
      </c>
      <c r="Z177" s="56"/>
      <c r="AA177" s="88">
        <v>-0.20000000000000004</v>
      </c>
      <c r="AB177" s="82">
        <v>-0.26</v>
      </c>
      <c r="AC177" s="56"/>
      <c r="AD177" s="88">
        <v>-0.20000000000000004</v>
      </c>
      <c r="AE177" s="82">
        <v>-0.26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-0.59399999999999997</v>
      </c>
      <c r="J183" s="88">
        <v>-0.59399999999999997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0.81428571428571428</v>
      </c>
      <c r="D189" s="9">
        <v>0.81428571428571428</v>
      </c>
      <c r="F189" s="128" t="s">
        <v>195</v>
      </c>
      <c r="H189" s="83">
        <v>-18.184999999999999</v>
      </c>
      <c r="I189" s="83">
        <v>-15.357999999999999</v>
      </c>
      <c r="J189" s="83">
        <v>-15.357999999999999</v>
      </c>
      <c r="K189" s="108">
        <v>-3.5</v>
      </c>
      <c r="L189" s="108">
        <v>-3.5</v>
      </c>
      <c r="M189" s="83">
        <v>-1.4E-2</v>
      </c>
      <c r="N189" s="83">
        <v>0</v>
      </c>
      <c r="O189" s="83">
        <v>0</v>
      </c>
      <c r="P189" s="83">
        <v>0</v>
      </c>
      <c r="Q189" s="83">
        <v>0</v>
      </c>
      <c r="R189" s="83">
        <v>-5.5E-2</v>
      </c>
      <c r="S189" s="83">
        <v>0</v>
      </c>
      <c r="T189" s="83">
        <v>0</v>
      </c>
      <c r="U189" s="83">
        <v>-0.255</v>
      </c>
      <c r="V189" s="83">
        <v>-0.26500000000000001</v>
      </c>
      <c r="W189" s="83">
        <v>2.8999999999999991E-2</v>
      </c>
      <c r="X189" s="83">
        <v>-9.2000000000000012E-2</v>
      </c>
      <c r="Y189" s="83">
        <v>-0.65200000000000002</v>
      </c>
      <c r="AA189" s="83">
        <v>-3.5</v>
      </c>
      <c r="AB189" s="82">
        <v>2.85</v>
      </c>
      <c r="AD189" s="83">
        <v>-3.5</v>
      </c>
      <c r="AE189" s="82">
        <v>2.85</v>
      </c>
    </row>
    <row r="190" spans="1:33" ht="18" customHeight="1" x14ac:dyDescent="0.2">
      <c r="A190" s="57"/>
      <c r="B190" s="57"/>
      <c r="C190" s="9">
        <v>0.31626411048748182</v>
      </c>
      <c r="D190" s="9">
        <v>0.31626411048748182</v>
      </c>
      <c r="F190" s="117" t="s">
        <v>94</v>
      </c>
      <c r="H190" s="296">
        <v>-42.334999999999994</v>
      </c>
      <c r="I190" s="296">
        <v>-44.309999999999995</v>
      </c>
      <c r="J190" s="296">
        <v>-44.309999999999995</v>
      </c>
      <c r="K190" s="111">
        <v>-31.714000000000002</v>
      </c>
      <c r="L190" s="111">
        <v>-31.714000000000002</v>
      </c>
      <c r="M190" s="296">
        <v>-1.1820000000000002</v>
      </c>
      <c r="N190" s="296">
        <v>-0.85099999999999998</v>
      </c>
      <c r="O190" s="296">
        <v>-0.53799999999999992</v>
      </c>
      <c r="P190" s="296">
        <v>-0.66799999999999993</v>
      </c>
      <c r="Q190" s="296">
        <v>-2.3420000000000001</v>
      </c>
      <c r="R190" s="296">
        <v>-1.236</v>
      </c>
      <c r="S190" s="296">
        <v>-0.81100000000000017</v>
      </c>
      <c r="T190" s="296">
        <v>-0.92499999999999982</v>
      </c>
      <c r="U190" s="296">
        <v>-1.8649999999999998</v>
      </c>
      <c r="V190" s="296">
        <v>-3.5650000000000013</v>
      </c>
      <c r="W190" s="296">
        <v>-3.8669999999999995</v>
      </c>
      <c r="X190" s="296">
        <v>-3.8350000000000009</v>
      </c>
      <c r="Y190" s="296">
        <v>-21.685000000000002</v>
      </c>
      <c r="AA190" s="296">
        <v>-31.714000000000002</v>
      </c>
      <c r="AB190" s="82">
        <v>10.029999999999999</v>
      </c>
      <c r="AD190" s="296">
        <v>-31.714000000000002</v>
      </c>
      <c r="AE190" s="82">
        <v>10.029999999999999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1.3411008526214584E-2</v>
      </c>
      <c r="I191" s="78">
        <v>1.318732338406182E-2</v>
      </c>
      <c r="J191" s="78">
        <v>1.318732338406182E-2</v>
      </c>
      <c r="K191" s="131">
        <v>1.0489806556774086E-2</v>
      </c>
      <c r="L191" s="131">
        <v>1.0489806556774086E-2</v>
      </c>
      <c r="M191" s="78">
        <v>6.2942648703338839E-3</v>
      </c>
      <c r="N191" s="78">
        <v>3.823533376166493E-3</v>
      </c>
      <c r="O191" s="78">
        <v>3.263632337864808E-3</v>
      </c>
      <c r="P191" s="78">
        <v>6.3170238117753836E-3</v>
      </c>
      <c r="Q191" s="78">
        <v>1.0185487202905167E-2</v>
      </c>
      <c r="R191" s="78">
        <v>4.8947974955744853E-3</v>
      </c>
      <c r="S191" s="78">
        <v>2.9199340404542288E-3</v>
      </c>
      <c r="T191" s="78">
        <v>5.4446354154403971E-3</v>
      </c>
      <c r="U191" s="78">
        <v>6.524743295957456E-3</v>
      </c>
      <c r="V191" s="78">
        <v>1.2368852003996903E-2</v>
      </c>
      <c r="W191" s="78">
        <v>1.2848712802860139E-2</v>
      </c>
      <c r="X191" s="78">
        <v>1.3981399452410375E-2</v>
      </c>
      <c r="Y191" s="78">
        <v>7.8558764564255167E-3</v>
      </c>
      <c r="AA191" s="78">
        <v>1.0489806556774084E-2</v>
      </c>
      <c r="AB191" s="79"/>
      <c r="AD191" s="78">
        <v>1.0489806556774084E-2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0.14027179950434268</v>
      </c>
      <c r="D193" s="9">
        <v>0.14027179950434268</v>
      </c>
      <c r="E193" s="26"/>
      <c r="F193" s="122" t="s">
        <v>282</v>
      </c>
      <c r="G193" s="26"/>
      <c r="H193" s="309">
        <v>-2454.1226300000003</v>
      </c>
      <c r="I193" s="309">
        <v>-2639.0539200000003</v>
      </c>
      <c r="J193" s="309">
        <v>-2639.0539200000003</v>
      </c>
      <c r="K193" s="130">
        <v>-2353.3597</v>
      </c>
      <c r="L193" s="130">
        <v>-2353.3597</v>
      </c>
      <c r="M193" s="309">
        <v>-133.00268999999997</v>
      </c>
      <c r="N193" s="309">
        <v>-171.00142</v>
      </c>
      <c r="O193" s="309">
        <v>-125.94451000000001</v>
      </c>
      <c r="P193" s="309">
        <v>-46.830989999999971</v>
      </c>
      <c r="Q193" s="309">
        <v>-143.20408</v>
      </c>
      <c r="R193" s="309">
        <v>-203.08662000000001</v>
      </c>
      <c r="S193" s="309">
        <v>-191.81868</v>
      </c>
      <c r="T193" s="309">
        <v>-91.569509999999966</v>
      </c>
      <c r="U193" s="309">
        <v>-214.20031000000006</v>
      </c>
      <c r="V193" s="309">
        <v>-241.79459</v>
      </c>
      <c r="W193" s="309">
        <v>-269.05485000000004</v>
      </c>
      <c r="X193" s="309">
        <v>-191.73873000000006</v>
      </c>
      <c r="Y193" s="309">
        <v>-2023.2469800000003</v>
      </c>
      <c r="Z193" s="26"/>
      <c r="AA193" s="309">
        <v>-2353.3597</v>
      </c>
      <c r="AB193" s="82">
        <v>330.11</v>
      </c>
      <c r="AC193" s="26"/>
      <c r="AD193" s="309">
        <v>-2353.3597</v>
      </c>
      <c r="AE193" s="82">
        <v>330.11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0.77742434192290466</v>
      </c>
      <c r="I194" s="78">
        <v>0.78542219523845669</v>
      </c>
      <c r="J194" s="78">
        <v>0.78542219523845669</v>
      </c>
      <c r="K194" s="131">
        <v>0.77840348147530725</v>
      </c>
      <c r="L194" s="131">
        <v>0.77840348147530725</v>
      </c>
      <c r="M194" s="78">
        <v>0.70825224985355961</v>
      </c>
      <c r="N194" s="78">
        <v>0.76830744623015801</v>
      </c>
      <c r="O194" s="78">
        <v>0.76400850485601812</v>
      </c>
      <c r="P194" s="78">
        <v>0.44286299245361482</v>
      </c>
      <c r="Q194" s="78">
        <v>0.6228024441690041</v>
      </c>
      <c r="R194" s="78">
        <v>0.80426203799408358</v>
      </c>
      <c r="S194" s="78">
        <v>0.69062625564364566</v>
      </c>
      <c r="T194" s="78">
        <v>0.53898659148164707</v>
      </c>
      <c r="U194" s="78">
        <v>0.74938447006139919</v>
      </c>
      <c r="V194" s="78">
        <v>0.83891206145220432</v>
      </c>
      <c r="W194" s="78">
        <v>0.89397685437460961</v>
      </c>
      <c r="X194" s="78">
        <v>0.69902888517023754</v>
      </c>
      <c r="Y194" s="78">
        <v>0.73296648908074835</v>
      </c>
      <c r="AA194" s="78">
        <v>0.77840348147530714</v>
      </c>
      <c r="AB194" s="79"/>
      <c r="AD194" s="78">
        <v>0.77840348147530714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0.10707287288105527</v>
      </c>
      <c r="D196" s="9">
        <v>0.10707287288105527</v>
      </c>
      <c r="F196" s="123" t="s">
        <v>283</v>
      </c>
      <c r="H196" s="310">
        <v>699.45336999999972</v>
      </c>
      <c r="I196" s="310">
        <v>720.09107999999969</v>
      </c>
      <c r="J196" s="310">
        <v>720.09107999999969</v>
      </c>
      <c r="K196" s="136">
        <v>667.95629999999983</v>
      </c>
      <c r="L196" s="136">
        <v>667.95629999999983</v>
      </c>
      <c r="M196" s="310">
        <v>54.787310000000048</v>
      </c>
      <c r="N196" s="310">
        <v>51.682579999999973</v>
      </c>
      <c r="O196" s="310">
        <v>39.252489999999966</v>
      </c>
      <c r="P196" s="310">
        <v>-8.5869899999999291</v>
      </c>
      <c r="Q196" s="310">
        <v>23.395920000000075</v>
      </c>
      <c r="R196" s="310">
        <v>118.58537999999996</v>
      </c>
      <c r="S196" s="310">
        <v>101.76432000000003</v>
      </c>
      <c r="T196" s="310">
        <v>4.6174900000000036</v>
      </c>
      <c r="U196" s="310">
        <v>172.28769</v>
      </c>
      <c r="V196" s="310">
        <v>64.766409999999809</v>
      </c>
      <c r="W196" s="310">
        <v>31.909150000000011</v>
      </c>
      <c r="X196" s="310">
        <v>85.018270000000058</v>
      </c>
      <c r="Y196" s="310">
        <v>739.48001999999997</v>
      </c>
      <c r="AA196" s="310">
        <v>667.95629999999983</v>
      </c>
      <c r="AB196" s="82">
        <v>71.52</v>
      </c>
      <c r="AD196" s="310">
        <v>667.95629999999983</v>
      </c>
      <c r="AE196" s="82">
        <v>71.52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0.22157494056358859</v>
      </c>
      <c r="I197" s="78">
        <v>0.21430995120601054</v>
      </c>
      <c r="J197" s="78">
        <v>0.21430995120601054</v>
      </c>
      <c r="K197" s="131">
        <v>0.22093499323259622</v>
      </c>
      <c r="L197" s="131">
        <v>0.22093499323259622</v>
      </c>
      <c r="M197" s="78">
        <v>0.29174775014644039</v>
      </c>
      <c r="N197" s="78">
        <v>0.23220924746932403</v>
      </c>
      <c r="O197" s="78">
        <v>0.23811467603292732</v>
      </c>
      <c r="P197" s="78">
        <v>-8.1203922607000989E-2</v>
      </c>
      <c r="Q197" s="78">
        <v>0.10175014678061221</v>
      </c>
      <c r="R197" s="78">
        <v>0.46962089080562175</v>
      </c>
      <c r="S197" s="78">
        <v>0.36639346741267215</v>
      </c>
      <c r="T197" s="78">
        <v>2.7178972523720979E-2</v>
      </c>
      <c r="U197" s="78">
        <v>0.60275225217345663</v>
      </c>
      <c r="V197" s="78">
        <v>0.2247085947041185</v>
      </c>
      <c r="W197" s="78">
        <v>0.10602314562539043</v>
      </c>
      <c r="X197" s="78">
        <v>0.30995420954964226</v>
      </c>
      <c r="Y197" s="78">
        <v>0.26789318326562461</v>
      </c>
      <c r="AA197" s="78">
        <v>0.22093499323259619</v>
      </c>
      <c r="AB197" s="79"/>
      <c r="AD197" s="78">
        <v>0.22093499323259619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0.58199999999999996</v>
      </c>
      <c r="I199" s="94">
        <v>0.92</v>
      </c>
      <c r="J199" s="94">
        <v>0.92</v>
      </c>
      <c r="K199" s="133">
        <v>0.67</v>
      </c>
      <c r="L199" s="133">
        <v>0.67</v>
      </c>
      <c r="M199" s="94">
        <v>0.67200000000000004</v>
      </c>
      <c r="N199" s="94">
        <v>0.67200000000000004</v>
      </c>
      <c r="O199" s="94">
        <v>0.67199999999999993</v>
      </c>
      <c r="P199" s="94">
        <v>0.66000000000000014</v>
      </c>
      <c r="Q199" s="94">
        <v>0.67200000000000015</v>
      </c>
      <c r="R199" s="94">
        <v>0.67200000000000015</v>
      </c>
      <c r="S199" s="94">
        <v>0.67199999999999971</v>
      </c>
      <c r="T199" s="94">
        <v>0.67199999999999971</v>
      </c>
      <c r="U199" s="94">
        <v>0.66000000000000014</v>
      </c>
      <c r="V199" s="94">
        <v>0.58800000000000008</v>
      </c>
      <c r="W199" s="94">
        <v>0.47999999999999954</v>
      </c>
      <c r="X199" s="94">
        <v>0</v>
      </c>
      <c r="Y199" s="94">
        <v>0.59099999999999997</v>
      </c>
      <c r="Z199" s="56"/>
      <c r="AA199" s="94">
        <v>0.67</v>
      </c>
      <c r="AB199" s="95">
        <v>-0.08</v>
      </c>
      <c r="AC199" s="56"/>
      <c r="AD199" s="94">
        <v>0.67</v>
      </c>
      <c r="AE199" s="95">
        <v>-0.08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2.1120000000000001</v>
      </c>
      <c r="I201" s="94">
        <v>1.7470000000000001</v>
      </c>
      <c r="J201" s="94">
        <v>1.7470000000000001</v>
      </c>
      <c r="K201" s="133">
        <v>1.8</v>
      </c>
      <c r="L201" s="133">
        <v>1.8</v>
      </c>
      <c r="M201" s="94">
        <v>1.8119999999999998</v>
      </c>
      <c r="N201" s="94">
        <v>1.7760000000000002</v>
      </c>
      <c r="O201" s="94">
        <v>0.92400000000000038</v>
      </c>
      <c r="P201" s="94">
        <v>-0.60000000000000053</v>
      </c>
      <c r="Q201" s="94">
        <v>1.6080000000000005</v>
      </c>
      <c r="R201" s="94">
        <v>0.89999999999999947</v>
      </c>
      <c r="S201" s="94">
        <v>1.7880000000000003</v>
      </c>
      <c r="T201" s="94">
        <v>1.7999999999999989</v>
      </c>
      <c r="U201" s="94">
        <v>1.7280000000000015</v>
      </c>
      <c r="V201" s="94">
        <v>1.1039999999999992</v>
      </c>
      <c r="W201" s="94">
        <v>0.41999999999999993</v>
      </c>
      <c r="X201" s="94">
        <v>2.5439999999999987</v>
      </c>
      <c r="Y201" s="94">
        <v>1.3169999999999999</v>
      </c>
      <c r="Z201" s="56"/>
      <c r="AA201" s="94">
        <v>1.8</v>
      </c>
      <c r="AB201" s="95">
        <v>-0.48</v>
      </c>
      <c r="AC201" s="56"/>
      <c r="AD201" s="94">
        <v>1.8</v>
      </c>
      <c r="AE201" s="95">
        <v>-0.48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2.694</v>
      </c>
      <c r="I202" s="96">
        <v>2.6669999999999998</v>
      </c>
      <c r="J202" s="96">
        <v>2.6669999999999998</v>
      </c>
      <c r="K202" s="134">
        <v>2.4700000000000002</v>
      </c>
      <c r="L202" s="134">
        <v>2.4700000000000002</v>
      </c>
      <c r="M202" s="96">
        <v>2.484</v>
      </c>
      <c r="N202" s="96">
        <v>2.4479999999999995</v>
      </c>
      <c r="O202" s="96">
        <v>1.596000000000001</v>
      </c>
      <c r="P202" s="96">
        <v>6.0000000000000497E-2</v>
      </c>
      <c r="Q202" s="96">
        <v>2.2799999999999994</v>
      </c>
      <c r="R202" s="96">
        <v>1.5719999999999992</v>
      </c>
      <c r="S202" s="96">
        <v>2.4599999999999991</v>
      </c>
      <c r="T202" s="96">
        <v>2.4720000000000013</v>
      </c>
      <c r="U202" s="96">
        <v>2.3879999999999981</v>
      </c>
      <c r="V202" s="96">
        <v>1.6920000000000002</v>
      </c>
      <c r="W202" s="96">
        <v>0.90000000000000213</v>
      </c>
      <c r="X202" s="96">
        <v>2.5440000000000005</v>
      </c>
      <c r="Y202" s="96">
        <v>1.9080000000000001</v>
      </c>
      <c r="AA202" s="96">
        <v>2.4700000000000002</v>
      </c>
      <c r="AB202" s="95">
        <v>-0.56000000000000005</v>
      </c>
      <c r="AD202" s="96">
        <v>2.4700000000000002</v>
      </c>
      <c r="AE202" s="95">
        <v>-0.56000000000000005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3.7749999999999999</v>
      </c>
      <c r="I203" s="97">
        <v>3.7040000000000002</v>
      </c>
      <c r="J203" s="97">
        <v>3.7040000000000002</v>
      </c>
      <c r="K203" s="134">
        <v>2.4700000000000002</v>
      </c>
      <c r="L203" s="134">
        <v>2.4700000000000002</v>
      </c>
      <c r="M203" s="97">
        <v>3.5039999999999996</v>
      </c>
      <c r="N203" s="97">
        <v>3.4800000000000004</v>
      </c>
      <c r="O203" s="97">
        <v>2.652000000000001</v>
      </c>
      <c r="P203" s="97">
        <v>1.0679999999999996</v>
      </c>
      <c r="Q203" s="97">
        <v>3.3000000000000007</v>
      </c>
      <c r="R203" s="97">
        <v>3.4800000000000004</v>
      </c>
      <c r="S203" s="97">
        <v>3.5039999999999978</v>
      </c>
      <c r="T203" s="97">
        <v>3.480000000000004</v>
      </c>
      <c r="U203" s="97">
        <v>3.4799999999999969</v>
      </c>
      <c r="V203" s="97">
        <v>2.8079999999999998</v>
      </c>
      <c r="W203" s="97">
        <v>2.4720000000000013</v>
      </c>
      <c r="X203" s="97">
        <v>2.7000000000000028</v>
      </c>
      <c r="Y203" s="97">
        <v>2.9940000000000002</v>
      </c>
      <c r="Z203" s="56"/>
      <c r="AA203" s="97">
        <v>2.4700000000000002</v>
      </c>
      <c r="AB203" s="98">
        <v>0.52</v>
      </c>
      <c r="AC203" s="56"/>
      <c r="AD203" s="97">
        <v>2.4700000000000002</v>
      </c>
      <c r="AE203" s="98">
        <v>0.52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1.081</v>
      </c>
      <c r="I204" s="96">
        <v>1.0370000000000004</v>
      </c>
      <c r="J204" s="96">
        <v>1.0370000000000004</v>
      </c>
      <c r="K204" s="134">
        <v>0</v>
      </c>
      <c r="L204" s="134">
        <v>0</v>
      </c>
      <c r="M204" s="96">
        <v>1.0199999999999996</v>
      </c>
      <c r="N204" s="96">
        <v>1.0320000000000009</v>
      </c>
      <c r="O204" s="96">
        <v>1.056</v>
      </c>
      <c r="P204" s="96">
        <v>1.0079999999999991</v>
      </c>
      <c r="Q204" s="96">
        <v>1.0200000000000014</v>
      </c>
      <c r="R204" s="96">
        <v>1.9080000000000013</v>
      </c>
      <c r="S204" s="96">
        <v>1.0439999999999987</v>
      </c>
      <c r="T204" s="96">
        <v>1.0080000000000027</v>
      </c>
      <c r="U204" s="96">
        <v>1.0919999999999987</v>
      </c>
      <c r="V204" s="96">
        <v>1.1159999999999997</v>
      </c>
      <c r="W204" s="96">
        <v>1.5719999999999992</v>
      </c>
      <c r="X204" s="96">
        <v>0.15600000000000236</v>
      </c>
      <c r="Y204" s="96">
        <v>1.0860000000000001</v>
      </c>
      <c r="AA204" s="96">
        <v>0</v>
      </c>
      <c r="AB204" s="95">
        <v>1.0900000000000001</v>
      </c>
      <c r="AD204" s="96">
        <v>0</v>
      </c>
      <c r="AE204" s="95">
        <v>1.0900000000000001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0.28635761589403974</v>
      </c>
      <c r="I205" s="90">
        <v>0.27996760259179276</v>
      </c>
      <c r="J205" s="90">
        <v>0.27996760259179276</v>
      </c>
      <c r="K205" s="135">
        <v>0</v>
      </c>
      <c r="L205" s="135">
        <v>0</v>
      </c>
      <c r="M205" s="90">
        <v>0.29109589041095885</v>
      </c>
      <c r="N205" s="90">
        <v>0.29655172413793124</v>
      </c>
      <c r="O205" s="90">
        <v>0.39819004524886864</v>
      </c>
      <c r="P205" s="90">
        <v>0.94382022471910065</v>
      </c>
      <c r="Q205" s="90">
        <v>0.30909090909090942</v>
      </c>
      <c r="R205" s="90">
        <v>0.54827586206896584</v>
      </c>
      <c r="S205" s="90">
        <v>0.29794520547945186</v>
      </c>
      <c r="T205" s="90">
        <v>0.28965517241379352</v>
      </c>
      <c r="U205" s="90">
        <v>0.31379310344827577</v>
      </c>
      <c r="V205" s="90">
        <v>0.39743589743589736</v>
      </c>
      <c r="W205" s="90">
        <v>0.63592233009708676</v>
      </c>
      <c r="X205" s="90">
        <v>5.7777777777778594E-2</v>
      </c>
      <c r="Y205" s="90">
        <v>0.36272545090180358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0.11342810150375938</v>
      </c>
      <c r="D206" s="9">
        <v>0.11342810150375938</v>
      </c>
      <c r="F206" s="128" t="s">
        <v>73</v>
      </c>
      <c r="H206" s="83">
        <v>-167.51902000000001</v>
      </c>
      <c r="I206" s="83">
        <v>-169.26379</v>
      </c>
      <c r="J206" s="83">
        <v>-169.26379</v>
      </c>
      <c r="K206" s="108">
        <v>-170.24</v>
      </c>
      <c r="L206" s="108">
        <v>-170.24</v>
      </c>
      <c r="M206" s="83">
        <v>-15.82893</v>
      </c>
      <c r="N206" s="83">
        <v>-10.06664</v>
      </c>
      <c r="O206" s="83">
        <v>-10.927070000000001</v>
      </c>
      <c r="P206" s="83">
        <v>-7.4591599999999971</v>
      </c>
      <c r="Q206" s="83">
        <v>-14.819660000000006</v>
      </c>
      <c r="R206" s="83">
        <v>-15.06653</v>
      </c>
      <c r="S206" s="83">
        <v>-15.418099999999995</v>
      </c>
      <c r="T206" s="83">
        <v>-14.255800000000008</v>
      </c>
      <c r="U206" s="83">
        <v>-15.62057999999999</v>
      </c>
      <c r="V206" s="83">
        <v>-12.782990000000012</v>
      </c>
      <c r="W206" s="83">
        <v>-11.220020000000005</v>
      </c>
      <c r="X206" s="83">
        <v>-7.465219999999988</v>
      </c>
      <c r="Y206" s="83">
        <v>-150.9307</v>
      </c>
      <c r="AA206" s="83">
        <v>-170.24</v>
      </c>
      <c r="AB206" s="82">
        <v>19.309999999999999</v>
      </c>
      <c r="AD206" s="83">
        <v>-170.24</v>
      </c>
      <c r="AE206" s="82">
        <v>19.309999999999999</v>
      </c>
    </row>
    <row r="207" spans="1:37" ht="18" customHeight="1" x14ac:dyDescent="0.2">
      <c r="A207" s="52" t="s">
        <v>225</v>
      </c>
      <c r="B207" s="52" t="s">
        <v>27</v>
      </c>
      <c r="C207" s="9">
        <v>1.0001135863075863</v>
      </c>
      <c r="D207" s="9">
        <v>1.0001135863075863</v>
      </c>
      <c r="F207" s="126" t="s">
        <v>226</v>
      </c>
      <c r="G207" s="58"/>
      <c r="H207" s="87">
        <v>-3.7080299999999999</v>
      </c>
      <c r="I207" s="87">
        <v>0.188890000000001</v>
      </c>
      <c r="J207" s="87">
        <v>0.188890000000001</v>
      </c>
      <c r="K207" s="87">
        <v>0</v>
      </c>
      <c r="L207" s="87">
        <v>0</v>
      </c>
      <c r="M207" s="87">
        <v>-1.45947</v>
      </c>
      <c r="N207" s="87">
        <v>-0.24539</v>
      </c>
      <c r="O207" s="87">
        <v>-1.0727500000000001</v>
      </c>
      <c r="P207" s="87">
        <v>-0.63139999999999974</v>
      </c>
      <c r="Q207" s="87">
        <v>-2.2206800000000002</v>
      </c>
      <c r="R207" s="87">
        <v>1.3522800000000004</v>
      </c>
      <c r="S207" s="87">
        <v>3.6794199999999995</v>
      </c>
      <c r="T207" s="87">
        <v>3.6040200000000002</v>
      </c>
      <c r="U207" s="87">
        <v>-1.6012500000000001</v>
      </c>
      <c r="V207" s="87">
        <v>2.6848700000000001</v>
      </c>
      <c r="W207" s="87">
        <v>3.7560200000000004</v>
      </c>
      <c r="X207" s="87">
        <v>-0.62649000000000044</v>
      </c>
      <c r="Y207" s="87">
        <v>7.2191799999999997</v>
      </c>
      <c r="Z207" s="58"/>
      <c r="AA207" s="87">
        <v>0</v>
      </c>
      <c r="AB207" s="82">
        <v>7.22</v>
      </c>
      <c r="AC207" s="58"/>
      <c r="AD207" s="87">
        <v>0</v>
      </c>
      <c r="AE207" s="82">
        <v>7.22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35.659999999999997</v>
      </c>
      <c r="I208" s="83">
        <v>34.68</v>
      </c>
      <c r="J208" s="83">
        <v>34.68</v>
      </c>
      <c r="K208" s="108">
        <v>35.56</v>
      </c>
      <c r="L208" s="108">
        <v>35.56</v>
      </c>
      <c r="M208" s="83">
        <v>2.9630000000000001</v>
      </c>
      <c r="N208" s="83">
        <v>2.9639999999999995</v>
      </c>
      <c r="O208" s="83">
        <v>2.963000000000001</v>
      </c>
      <c r="P208" s="83">
        <v>2.9629999999999992</v>
      </c>
      <c r="Q208" s="83">
        <v>2.9640000000000004</v>
      </c>
      <c r="R208" s="83">
        <v>2.963000000000001</v>
      </c>
      <c r="S208" s="83">
        <v>2.9629999999999974</v>
      </c>
      <c r="T208" s="83">
        <v>2.9640000000000022</v>
      </c>
      <c r="U208" s="83">
        <v>2.963000000000001</v>
      </c>
      <c r="V208" s="83">
        <v>2.9629999999999974</v>
      </c>
      <c r="W208" s="83">
        <v>2.9640000000000022</v>
      </c>
      <c r="X208" s="83">
        <v>2.963000000000001</v>
      </c>
      <c r="Y208" s="83">
        <v>35.56</v>
      </c>
      <c r="AA208" s="83">
        <v>35.56</v>
      </c>
      <c r="AB208" s="82">
        <v>0</v>
      </c>
      <c r="AD208" s="83">
        <v>35.56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-1.15862</v>
      </c>
      <c r="P210" s="83">
        <v>-3.5441500000000001</v>
      </c>
      <c r="Q210" s="83">
        <v>-0.29753999999999969</v>
      </c>
      <c r="R210" s="83">
        <v>1.15862</v>
      </c>
      <c r="S210" s="83">
        <v>3.5441499999999997</v>
      </c>
      <c r="T210" s="83">
        <v>0.29754000000000014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-1.0009132420091325</v>
      </c>
      <c r="D211" s="9">
        <v>-1.0009132420091325</v>
      </c>
      <c r="F211" s="128" t="s">
        <v>74</v>
      </c>
      <c r="H211" s="83">
        <v>-3.7288600000000001</v>
      </c>
      <c r="I211" s="83">
        <v>-0.19</v>
      </c>
      <c r="J211" s="83">
        <v>-0.19</v>
      </c>
      <c r="K211" s="108">
        <v>0</v>
      </c>
      <c r="L211" s="108">
        <v>0</v>
      </c>
      <c r="M211" s="83">
        <v>-2.87</v>
      </c>
      <c r="N211" s="83">
        <v>0</v>
      </c>
      <c r="O211" s="83">
        <v>-2.415</v>
      </c>
      <c r="P211" s="83">
        <v>0</v>
      </c>
      <c r="Q211" s="83">
        <v>0</v>
      </c>
      <c r="R211" s="83">
        <v>-0.13999999999999968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-4.9999999999999822E-2</v>
      </c>
      <c r="Y211" s="83">
        <v>-5.4749999999999996</v>
      </c>
      <c r="AA211" s="83">
        <v>0</v>
      </c>
      <c r="AB211" s="82">
        <v>-5.48</v>
      </c>
      <c r="AD211" s="83">
        <v>0</v>
      </c>
      <c r="AE211" s="82">
        <v>-5.48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1.9988409090909091E-2</v>
      </c>
      <c r="I212" s="96">
        <v>1.5213636363636365E-2</v>
      </c>
      <c r="J212" s="96">
        <v>1.5213636363636363E-2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-0.87948999999999999</v>
      </c>
      <c r="I213" s="83">
        <v>-0.6694</v>
      </c>
      <c r="J213" s="83">
        <v>-0.6694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0.15629640629640629</v>
      </c>
      <c r="D214" s="9">
        <v>0.15629640629640629</v>
      </c>
      <c r="F214" s="117" t="s">
        <v>280</v>
      </c>
      <c r="H214" s="296">
        <v>-140.17540000000002</v>
      </c>
      <c r="I214" s="296">
        <v>-135.25429999999997</v>
      </c>
      <c r="J214" s="296">
        <v>-135.25429999999997</v>
      </c>
      <c r="K214" s="111">
        <v>-134.68</v>
      </c>
      <c r="L214" s="111">
        <v>-134.68</v>
      </c>
      <c r="M214" s="296">
        <v>-17.195399999999999</v>
      </c>
      <c r="N214" s="296">
        <v>-7.3480300000000005</v>
      </c>
      <c r="O214" s="296">
        <v>-12.610439999999997</v>
      </c>
      <c r="P214" s="296">
        <v>-8.6717099999999974</v>
      </c>
      <c r="Q214" s="296">
        <v>-14.373880000000007</v>
      </c>
      <c r="R214" s="296">
        <v>-9.7326300000000003</v>
      </c>
      <c r="S214" s="296">
        <v>-5.2315299999999976</v>
      </c>
      <c r="T214" s="296">
        <v>-7.3902400000000057</v>
      </c>
      <c r="U214" s="296">
        <v>-14.258829999999989</v>
      </c>
      <c r="V214" s="296">
        <v>-7.1351200000000148</v>
      </c>
      <c r="W214" s="296">
        <v>-4.5000000000000027</v>
      </c>
      <c r="X214" s="296">
        <v>-5.1787099999999873</v>
      </c>
      <c r="Y214" s="296">
        <v>-113.62652</v>
      </c>
      <c r="AA214" s="296">
        <v>-134.68</v>
      </c>
      <c r="AB214" s="82">
        <v>21.05</v>
      </c>
      <c r="AD214" s="296">
        <v>-134.68</v>
      </c>
      <c r="AE214" s="82">
        <v>21.05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4.4405184470663529E-2</v>
      </c>
      <c r="I215" s="78">
        <v>4.0253716840101837E-2</v>
      </c>
      <c r="J215" s="78">
        <v>4.0253716840101837E-2</v>
      </c>
      <c r="K215" s="131">
        <v>4.4547113169777823E-2</v>
      </c>
      <c r="L215" s="131">
        <v>4.4547113169777823E-2</v>
      </c>
      <c r="M215" s="78">
        <v>9.1567176100963835E-2</v>
      </c>
      <c r="N215" s="78">
        <v>3.3014615692212312E-2</v>
      </c>
      <c r="O215" s="78">
        <v>7.6497843454839939E-2</v>
      </c>
      <c r="P215" s="78">
        <v>8.2005087662890275E-2</v>
      </c>
      <c r="Q215" s="78">
        <v>6.2512797094831166E-2</v>
      </c>
      <c r="R215" s="78">
        <v>3.8543084910479863E-2</v>
      </c>
      <c r="S215" s="78">
        <v>1.8835662799824293E-2</v>
      </c>
      <c r="T215" s="78">
        <v>4.3499635062274895E-2</v>
      </c>
      <c r="U215" s="78">
        <v>4.9884828659891148E-2</v>
      </c>
      <c r="V215" s="78">
        <v>2.4755467969357233E-2</v>
      </c>
      <c r="W215" s="78">
        <v>1.4951954386571157E-2</v>
      </c>
      <c r="X215" s="78">
        <v>1.8880212036034405E-2</v>
      </c>
      <c r="Y215" s="78">
        <v>4.1163749287229094E-2</v>
      </c>
      <c r="AA215" s="78">
        <v>4.4547113169777816E-2</v>
      </c>
      <c r="AB215" s="79"/>
      <c r="AD215" s="78">
        <v>4.4547113169777816E-2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0.91700000000000004</v>
      </c>
      <c r="I217" s="96">
        <v>1.167</v>
      </c>
      <c r="J217" s="96">
        <v>1.167</v>
      </c>
      <c r="K217" s="134">
        <v>1</v>
      </c>
      <c r="L217" s="134">
        <v>1</v>
      </c>
      <c r="M217" s="96">
        <v>0.996</v>
      </c>
      <c r="N217" s="96">
        <v>1.008</v>
      </c>
      <c r="O217" s="96">
        <v>0.996</v>
      </c>
      <c r="P217" s="96">
        <v>0.99600000000000044</v>
      </c>
      <c r="Q217" s="96">
        <v>1.0079999999999991</v>
      </c>
      <c r="R217" s="96">
        <v>0.99600000000000044</v>
      </c>
      <c r="S217" s="96">
        <v>0.99599999999999955</v>
      </c>
      <c r="T217" s="96">
        <v>1.0080000000000018</v>
      </c>
      <c r="U217" s="96">
        <v>0.99599999999999866</v>
      </c>
      <c r="V217" s="96">
        <v>0.99599999999999866</v>
      </c>
      <c r="W217" s="96">
        <v>1.0080000000000027</v>
      </c>
      <c r="X217" s="96">
        <v>0</v>
      </c>
      <c r="Y217" s="96">
        <v>0.91700000000000015</v>
      </c>
      <c r="AA217" s="96">
        <v>1</v>
      </c>
      <c r="AB217" s="95">
        <v>-0.08</v>
      </c>
      <c r="AD217" s="96">
        <v>1</v>
      </c>
      <c r="AE217" s="95">
        <v>-0.08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-4611.7775354416581</v>
      </c>
      <c r="I218" s="161">
        <v>-9656.3838903170526</v>
      </c>
      <c r="J218" s="161">
        <v>-9656.3838903170526</v>
      </c>
      <c r="K218" s="162">
        <v>-7719.9999999999991</v>
      </c>
      <c r="L218" s="162">
        <v>-7719.9999999999991</v>
      </c>
      <c r="M218" s="161">
        <v>-991.96787148594387</v>
      </c>
      <c r="N218" s="161">
        <v>-706.34920634920638</v>
      </c>
      <c r="O218" s="161">
        <v>-736.94779116465861</v>
      </c>
      <c r="P218" s="161">
        <v>-461.84738955823286</v>
      </c>
      <c r="Q218" s="161">
        <v>-2250.9920634920659</v>
      </c>
      <c r="R218" s="161">
        <v>-1054.2168674698789</v>
      </c>
      <c r="S218" s="161">
        <v>-896.58634538152637</v>
      </c>
      <c r="T218" s="161">
        <v>-539.68253968253873</v>
      </c>
      <c r="U218" s="161">
        <v>-1237.9518072289172</v>
      </c>
      <c r="V218" s="161">
        <v>-791.16465863453948</v>
      </c>
      <c r="W218" s="161">
        <v>-1040.6746031746002</v>
      </c>
      <c r="X218" s="161" t="e">
        <v>#DIV/0!</v>
      </c>
      <c r="Y218" s="161">
        <v>-12751.363140676118</v>
      </c>
      <c r="AA218" s="161">
        <v>-7719.9999999999991</v>
      </c>
      <c r="AB218" s="163">
        <v>-5031.3599999999997</v>
      </c>
      <c r="AD218" s="161">
        <v>-7719.9999999999991</v>
      </c>
      <c r="AE218" s="163">
        <v>-5031.3599999999997</v>
      </c>
    </row>
    <row r="219" spans="1:31" ht="18" customHeight="1" x14ac:dyDescent="0.2">
      <c r="A219" s="52" t="s">
        <v>70</v>
      </c>
      <c r="B219" s="52" t="s">
        <v>27</v>
      </c>
      <c r="C219" s="9">
        <v>-0.55118110236220474</v>
      </c>
      <c r="D219" s="9">
        <v>-0.55118110236220474</v>
      </c>
      <c r="F219" s="128" t="s">
        <v>414</v>
      </c>
      <c r="H219" s="83">
        <v>0.46400000000000002</v>
      </c>
      <c r="I219" s="83">
        <v>-3.5089999999999999</v>
      </c>
      <c r="J219" s="83">
        <v>-3.5089999999999999</v>
      </c>
      <c r="K219" s="108">
        <v>-2.9209999999999998</v>
      </c>
      <c r="L219" s="108">
        <v>-2.9209999999999998</v>
      </c>
      <c r="M219" s="83">
        <v>-0.251</v>
      </c>
      <c r="N219" s="83">
        <v>0</v>
      </c>
      <c r="O219" s="83">
        <v>0</v>
      </c>
      <c r="P219" s="83">
        <v>0</v>
      </c>
      <c r="Q219" s="83">
        <v>-1.5950000000000002</v>
      </c>
      <c r="R219" s="83">
        <v>-0.38300000000000001</v>
      </c>
      <c r="S219" s="83">
        <v>-0.38300000000000001</v>
      </c>
      <c r="T219" s="83">
        <v>-0.38300000000000001</v>
      </c>
      <c r="U219" s="83">
        <v>-0.38300000000000001</v>
      </c>
      <c r="V219" s="83">
        <v>-0.38300000000000001</v>
      </c>
      <c r="W219" s="83">
        <v>-0.38300000000000001</v>
      </c>
      <c r="X219" s="83">
        <v>-0.38300000000000001</v>
      </c>
      <c r="Y219" s="83">
        <v>-4.5270000000000001</v>
      </c>
      <c r="AA219" s="83">
        <v>-2.9209999999999998</v>
      </c>
      <c r="AB219" s="82">
        <v>-1.61</v>
      </c>
      <c r="AD219" s="83">
        <v>-2.9209999999999998</v>
      </c>
      <c r="AE219" s="82">
        <v>-1.61</v>
      </c>
    </row>
    <row r="220" spans="1:31" ht="18" customHeight="1" x14ac:dyDescent="0.2">
      <c r="A220" s="52" t="s">
        <v>71</v>
      </c>
      <c r="B220" s="52" t="s">
        <v>27</v>
      </c>
      <c r="C220" s="9">
        <v>-0.11952191235059761</v>
      </c>
      <c r="D220" s="9">
        <v>-0.11952191235059761</v>
      </c>
      <c r="F220" s="128" t="s">
        <v>209</v>
      </c>
      <c r="H220" s="83">
        <v>-2.7290000000000001</v>
      </c>
      <c r="I220" s="83">
        <v>-3.589</v>
      </c>
      <c r="J220" s="83">
        <v>-3.589</v>
      </c>
      <c r="K220" s="108">
        <v>-2.5099999999999998</v>
      </c>
      <c r="L220" s="108">
        <v>-2.5099999999999998</v>
      </c>
      <c r="M220" s="83">
        <v>-0.27800000000000002</v>
      </c>
      <c r="N220" s="83">
        <v>-0.33199999999999996</v>
      </c>
      <c r="O220" s="83">
        <v>-0.23199999999999998</v>
      </c>
      <c r="P220" s="83">
        <v>-0.23000000000000009</v>
      </c>
      <c r="Q220" s="83">
        <v>-0.16300000000000003</v>
      </c>
      <c r="R220" s="83">
        <v>-0.30399999999999983</v>
      </c>
      <c r="S220" s="83">
        <v>-0.19100000000000006</v>
      </c>
      <c r="T220" s="83">
        <v>0</v>
      </c>
      <c r="U220" s="83">
        <v>-0.43199999999999994</v>
      </c>
      <c r="V220" s="83">
        <v>-0.15900000000000025</v>
      </c>
      <c r="W220" s="83">
        <v>-0.31999999999999984</v>
      </c>
      <c r="X220" s="83">
        <v>-0.17099999999999982</v>
      </c>
      <c r="Y220" s="83">
        <v>-2.8119999999999998</v>
      </c>
      <c r="AA220" s="83">
        <v>-2.5099999999999998</v>
      </c>
      <c r="AB220" s="82">
        <v>-0.3</v>
      </c>
      <c r="AD220" s="83">
        <v>-2.5099999999999998</v>
      </c>
      <c r="AE220" s="82">
        <v>-0.3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1.0309278350515463</v>
      </c>
      <c r="D221" s="9">
        <v>1.0309278350515463</v>
      </c>
      <c r="F221" s="60" t="s">
        <v>158</v>
      </c>
      <c r="G221" s="56"/>
      <c r="H221" s="88">
        <v>1.2999999999999999E-2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V221" s="88">
        <v>0</v>
      </c>
      <c r="W221" s="88">
        <v>0</v>
      </c>
      <c r="X221" s="88">
        <v>0</v>
      </c>
      <c r="Y221" s="88">
        <v>0</v>
      </c>
      <c r="Z221" s="56"/>
      <c r="AA221" s="88">
        <v>-9.7000000000000017E-2</v>
      </c>
      <c r="AB221" s="82">
        <v>0.1</v>
      </c>
      <c r="AC221" s="56"/>
      <c r="AD221" s="88">
        <v>-9.7000000000000017E-2</v>
      </c>
      <c r="AE221" s="82">
        <v>0.1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-0.39381153305203942</v>
      </c>
      <c r="D222" s="9">
        <v>-0.39381153305203942</v>
      </c>
      <c r="F222" s="60" t="s">
        <v>176</v>
      </c>
      <c r="G222" s="56"/>
      <c r="H222" s="88">
        <v>-7.0000000000000007E-2</v>
      </c>
      <c r="I222" s="88">
        <v>-0.77100000000000002</v>
      </c>
      <c r="J222" s="88">
        <v>-0.77100000000000002</v>
      </c>
      <c r="K222" s="108">
        <v>-0.71099999999999997</v>
      </c>
      <c r="L222" s="108">
        <v>-0.71099999999999997</v>
      </c>
      <c r="M222" s="88">
        <v>-5.1999999999999998E-2</v>
      </c>
      <c r="N222" s="88">
        <v>0</v>
      </c>
      <c r="O222" s="88">
        <v>0</v>
      </c>
      <c r="P222" s="88">
        <v>0</v>
      </c>
      <c r="Q222" s="88">
        <v>-0.35200000000000004</v>
      </c>
      <c r="R222" s="88">
        <v>-8.3999999999999964E-2</v>
      </c>
      <c r="S222" s="88">
        <v>-8.4999999999999964E-2</v>
      </c>
      <c r="T222" s="88">
        <v>-8.4000000000000075E-2</v>
      </c>
      <c r="U222" s="88">
        <v>-8.4999999999999964E-2</v>
      </c>
      <c r="V222" s="88">
        <v>-8.3999999999999964E-2</v>
      </c>
      <c r="W222" s="88">
        <v>-8.5000000000000075E-2</v>
      </c>
      <c r="X222" s="88">
        <v>-8.3999999999999964E-2</v>
      </c>
      <c r="Y222" s="88">
        <v>-0.995</v>
      </c>
      <c r="Z222" s="56"/>
      <c r="AA222" s="88">
        <v>-0.71099999999999997</v>
      </c>
      <c r="AB222" s="82">
        <v>-0.28000000000000003</v>
      </c>
      <c r="AC222" s="56"/>
      <c r="AD222" s="88">
        <v>-0.71099999999999997</v>
      </c>
      <c r="AE222" s="82">
        <v>-0.28000000000000003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-1.6463414634146343</v>
      </c>
      <c r="D223" s="9">
        <v>-1.6463414634146343</v>
      </c>
      <c r="F223" s="60" t="s">
        <v>178</v>
      </c>
      <c r="G223" s="56"/>
      <c r="H223" s="88">
        <v>-2.1000000000000001E-2</v>
      </c>
      <c r="I223" s="88">
        <v>-0.82</v>
      </c>
      <c r="J223" s="88">
        <v>-0.82</v>
      </c>
      <c r="K223" s="108">
        <v>-0.16400000000000001</v>
      </c>
      <c r="L223" s="108">
        <v>-0.16400000000000001</v>
      </c>
      <c r="M223" s="88">
        <v>0</v>
      </c>
      <c r="N223" s="88">
        <v>-5.3999999999999999E-2</v>
      </c>
      <c r="O223" s="88">
        <v>-0.32700000000000001</v>
      </c>
      <c r="P223" s="88">
        <v>0</v>
      </c>
      <c r="Q223" s="88">
        <v>0</v>
      </c>
      <c r="R223" s="88">
        <v>0</v>
      </c>
      <c r="S223" s="88">
        <v>-5.6999999999999995E-2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-0.438</v>
      </c>
      <c r="Z223" s="56"/>
      <c r="AA223" s="88">
        <v>-0.16400000000000001</v>
      </c>
      <c r="AB223" s="82">
        <v>-0.27</v>
      </c>
      <c r="AC223" s="56"/>
      <c r="AD223" s="88">
        <v>-0.16400000000000001</v>
      </c>
      <c r="AE223" s="82">
        <v>-0.27</v>
      </c>
    </row>
    <row r="224" spans="1:31" ht="18" customHeight="1" collapsed="1" x14ac:dyDescent="0.2">
      <c r="A224" s="57"/>
      <c r="B224" s="57"/>
      <c r="C224" s="9">
        <v>-0.47325102880658437</v>
      </c>
      <c r="D224" s="9">
        <v>-0.47325102880658437</v>
      </c>
      <c r="F224" s="128" t="s">
        <v>158</v>
      </c>
      <c r="H224" s="83">
        <v>-7.8000000000000014E-2</v>
      </c>
      <c r="I224" s="83">
        <v>-1.591</v>
      </c>
      <c r="J224" s="83">
        <v>-1.591</v>
      </c>
      <c r="K224" s="108">
        <v>-0.97199999999999998</v>
      </c>
      <c r="L224" s="108">
        <v>-0.97199999999999998</v>
      </c>
      <c r="M224" s="83">
        <v>-5.1999999999999998E-2</v>
      </c>
      <c r="N224" s="83">
        <v>-5.3999999999999999E-2</v>
      </c>
      <c r="O224" s="83">
        <v>-0.32700000000000001</v>
      </c>
      <c r="P224" s="83">
        <v>0</v>
      </c>
      <c r="Q224" s="83">
        <v>-0.35200000000000004</v>
      </c>
      <c r="R224" s="83">
        <v>-8.3999999999999964E-2</v>
      </c>
      <c r="S224" s="83">
        <v>-0.14199999999999996</v>
      </c>
      <c r="T224" s="83">
        <v>-8.4000000000000075E-2</v>
      </c>
      <c r="U224" s="83">
        <v>-8.4999999999999964E-2</v>
      </c>
      <c r="V224" s="83">
        <v>-8.3999999999999964E-2</v>
      </c>
      <c r="W224" s="83">
        <v>-8.5000000000000075E-2</v>
      </c>
      <c r="X224" s="83">
        <v>-8.3999999999999964E-2</v>
      </c>
      <c r="Y224" s="83">
        <v>-1.4330000000000001</v>
      </c>
      <c r="AA224" s="83">
        <v>-0.97199999999999998</v>
      </c>
      <c r="AB224" s="82">
        <v>-0.46</v>
      </c>
      <c r="AD224" s="83">
        <v>-0.97199999999999998</v>
      </c>
      <c r="AE224" s="82">
        <v>-0.46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-0.12244897959183673</v>
      </c>
      <c r="D226" s="9">
        <v>-0.12244897959183673</v>
      </c>
      <c r="F226" s="60" t="s">
        <v>162</v>
      </c>
      <c r="G226" s="56"/>
      <c r="H226" s="88">
        <v>0.4</v>
      </c>
      <c r="I226" s="88">
        <v>0</v>
      </c>
      <c r="J226" s="88">
        <v>0</v>
      </c>
      <c r="K226" s="108">
        <v>-0.245</v>
      </c>
      <c r="L226" s="108">
        <v>-0.245</v>
      </c>
      <c r="M226" s="88">
        <v>-0.27100000000000002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-0.27100000000000002</v>
      </c>
      <c r="Z226" s="56"/>
      <c r="AA226" s="88">
        <v>-0.245</v>
      </c>
      <c r="AB226" s="82">
        <v>-0.03</v>
      </c>
      <c r="AC226" s="56"/>
      <c r="AD226" s="88">
        <v>-0.245</v>
      </c>
      <c r="AE226" s="82">
        <v>-0.03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0.98265895953757254</v>
      </c>
      <c r="D227" s="9">
        <v>0.98265895953757254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-0.17299999999999999</v>
      </c>
      <c r="L227" s="108">
        <v>-0.17299999999999999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-0.17299999999999996</v>
      </c>
      <c r="AB227" s="82">
        <v>0.17</v>
      </c>
      <c r="AC227" s="56"/>
      <c r="AD227" s="88">
        <v>-0.17299999999999996</v>
      </c>
      <c r="AE227" s="82">
        <v>0.17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0.35885167464114831</v>
      </c>
      <c r="D229" s="9">
        <v>0.35885167464114831</v>
      </c>
      <c r="F229" s="128" t="s">
        <v>391</v>
      </c>
      <c r="H229" s="83">
        <v>0.4</v>
      </c>
      <c r="I229" s="83">
        <v>0</v>
      </c>
      <c r="J229" s="83">
        <v>0</v>
      </c>
      <c r="K229" s="108">
        <v>-0.41799999999999998</v>
      </c>
      <c r="L229" s="108">
        <v>-0.41799999999999998</v>
      </c>
      <c r="M229" s="83">
        <v>-0.27100000000000002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-0.27100000000000002</v>
      </c>
      <c r="AA229" s="83">
        <v>-0.41799999999999998</v>
      </c>
      <c r="AB229" s="82">
        <v>0.15</v>
      </c>
      <c r="AD229" s="83">
        <v>-0.41799999999999998</v>
      </c>
      <c r="AE229" s="82">
        <v>0.15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-4.8000000000000001E-2</v>
      </c>
      <c r="I230" s="83">
        <v>-0.08</v>
      </c>
      <c r="J230" s="83">
        <v>-0.08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-1.2E-2</v>
      </c>
      <c r="R230" s="83">
        <v>0</v>
      </c>
      <c r="S230" s="83">
        <v>0</v>
      </c>
      <c r="T230" s="83">
        <v>-1.2E-2</v>
      </c>
      <c r="U230" s="83">
        <v>0</v>
      </c>
      <c r="V230" s="83">
        <v>0</v>
      </c>
      <c r="W230" s="83">
        <v>-1.1999999999999997E-2</v>
      </c>
      <c r="X230" s="83">
        <v>0</v>
      </c>
      <c r="Y230" s="83">
        <v>-5.2999999999999999E-2</v>
      </c>
      <c r="AA230" s="83">
        <v>0</v>
      </c>
      <c r="AB230" s="82">
        <v>-0.05</v>
      </c>
      <c r="AD230" s="83">
        <v>0</v>
      </c>
      <c r="AE230" s="82">
        <v>-0.05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-5.0537634408602141</v>
      </c>
      <c r="D232" s="9">
        <v>-5.0537634408602141</v>
      </c>
      <c r="F232" s="60" t="s">
        <v>166</v>
      </c>
      <c r="G232" s="56"/>
      <c r="H232" s="88">
        <v>-1.599</v>
      </c>
      <c r="I232" s="88">
        <v>-2.13</v>
      </c>
      <c r="J232" s="88">
        <v>-2.13</v>
      </c>
      <c r="K232" s="108">
        <v>-0.372</v>
      </c>
      <c r="L232" s="108">
        <v>-0.372</v>
      </c>
      <c r="M232" s="88">
        <v>-0.125</v>
      </c>
      <c r="N232" s="88">
        <v>-0.29799999999999999</v>
      </c>
      <c r="O232" s="88">
        <v>-0.16499999999999998</v>
      </c>
      <c r="P232" s="88">
        <v>-0.21900000000000008</v>
      </c>
      <c r="Q232" s="88">
        <v>-0.1359999999999999</v>
      </c>
      <c r="R232" s="88">
        <v>-0.26800000000000013</v>
      </c>
      <c r="S232" s="88">
        <v>-0.16599999999999993</v>
      </c>
      <c r="T232" s="88">
        <v>-5.4999999999999938E-2</v>
      </c>
      <c r="U232" s="88">
        <v>-0.32200000000000006</v>
      </c>
      <c r="V232" s="88">
        <v>-0.15100000000000002</v>
      </c>
      <c r="W232" s="88">
        <v>-0.23799999999999977</v>
      </c>
      <c r="X232" s="88">
        <v>-0.11100000000000021</v>
      </c>
      <c r="Y232" s="88">
        <v>-2.254</v>
      </c>
      <c r="Z232" s="56"/>
      <c r="AA232" s="88">
        <v>-0.37200000000000005</v>
      </c>
      <c r="AB232" s="82">
        <v>-1.88</v>
      </c>
      <c r="AC232" s="56"/>
      <c r="AD232" s="88">
        <v>-0.37200000000000005</v>
      </c>
      <c r="AE232" s="82">
        <v>-1.88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0.39215686274509803</v>
      </c>
      <c r="D236" s="9">
        <v>0.39215686274509803</v>
      </c>
      <c r="F236" s="60" t="s">
        <v>170</v>
      </c>
      <c r="G236" s="56"/>
      <c r="H236" s="88">
        <v>-0.50800000000000001</v>
      </c>
      <c r="I236" s="88">
        <v>-0.24</v>
      </c>
      <c r="J236" s="88">
        <v>-0.24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-0.182</v>
      </c>
      <c r="Y236" s="88">
        <v>-0.182</v>
      </c>
      <c r="Z236" s="56"/>
      <c r="AA236" s="88">
        <v>-0.30599999999999999</v>
      </c>
      <c r="AB236" s="82">
        <v>0.12</v>
      </c>
      <c r="AC236" s="56"/>
      <c r="AD236" s="88">
        <v>-0.30599999999999999</v>
      </c>
      <c r="AE236" s="82">
        <v>0.12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-1.0022271714922049</v>
      </c>
      <c r="D237" s="9">
        <v>-1.0022271714922049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-4.9000000000000002E-2</v>
      </c>
      <c r="O237" s="88">
        <v>0</v>
      </c>
      <c r="P237" s="88">
        <v>-0.42</v>
      </c>
      <c r="Q237" s="88">
        <v>-0.13600000000000001</v>
      </c>
      <c r="R237" s="88">
        <v>0.26899999999999996</v>
      </c>
      <c r="S237" s="88">
        <v>0.42700000000000005</v>
      </c>
      <c r="T237" s="88">
        <v>1.1870000000000001</v>
      </c>
      <c r="U237" s="88">
        <v>-2.6840000000000002</v>
      </c>
      <c r="V237" s="88">
        <v>-0.15199999999999991</v>
      </c>
      <c r="W237" s="88">
        <v>-0.23799999999999999</v>
      </c>
      <c r="X237" s="88">
        <v>0</v>
      </c>
      <c r="Y237" s="88">
        <v>-1.796</v>
      </c>
      <c r="Z237" s="56"/>
      <c r="AA237" s="88">
        <v>0</v>
      </c>
      <c r="AB237" s="82">
        <v>-1.8</v>
      </c>
      <c r="AC237" s="56"/>
      <c r="AD237" s="88">
        <v>0</v>
      </c>
      <c r="AE237" s="82">
        <v>-1.8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1.0022271714922049</v>
      </c>
      <c r="D238" s="9">
        <v>1.0022271714922049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4.9000000000000002E-2</v>
      </c>
      <c r="O238" s="88">
        <v>0</v>
      </c>
      <c r="P238" s="88">
        <v>0.42</v>
      </c>
      <c r="Q238" s="88">
        <v>0.13600000000000001</v>
      </c>
      <c r="R238" s="88">
        <v>-0.26899999999999996</v>
      </c>
      <c r="S238" s="88">
        <v>-0.42700000000000005</v>
      </c>
      <c r="T238" s="88">
        <v>-1.1870000000000001</v>
      </c>
      <c r="U238" s="88">
        <v>2.6840000000000002</v>
      </c>
      <c r="V238" s="88">
        <v>0.15199999999999991</v>
      </c>
      <c r="W238" s="88">
        <v>0.23799999999999999</v>
      </c>
      <c r="X238" s="88">
        <v>0</v>
      </c>
      <c r="Y238" s="88">
        <v>1.796</v>
      </c>
      <c r="Z238" s="56"/>
      <c r="AA238" s="88">
        <v>0</v>
      </c>
      <c r="AB238" s="82">
        <v>1.8</v>
      </c>
      <c r="AC238" s="56"/>
      <c r="AD238" s="88">
        <v>0</v>
      </c>
      <c r="AE238" s="82">
        <v>1.8</v>
      </c>
    </row>
    <row r="239" spans="1:31" ht="18" customHeight="1" collapsed="1" x14ac:dyDescent="0.2">
      <c r="A239" s="57"/>
      <c r="B239" s="57"/>
      <c r="C239" s="9">
        <v>-2.5958702064896757</v>
      </c>
      <c r="D239" s="9">
        <v>-2.5958702064896757</v>
      </c>
      <c r="F239" s="128" t="s">
        <v>196</v>
      </c>
      <c r="H239" s="83">
        <v>-2.1070000000000002</v>
      </c>
      <c r="I239" s="83">
        <v>-2.37</v>
      </c>
      <c r="J239" s="83">
        <v>-2.37</v>
      </c>
      <c r="K239" s="108">
        <v>-0.67799999999999994</v>
      </c>
      <c r="L239" s="108">
        <v>-0.67799999999999994</v>
      </c>
      <c r="M239" s="83">
        <v>-0.125</v>
      </c>
      <c r="N239" s="83">
        <v>-0.29799999999999999</v>
      </c>
      <c r="O239" s="83">
        <v>-0.16499999999999998</v>
      </c>
      <c r="P239" s="83">
        <v>-0.21900000000000003</v>
      </c>
      <c r="Q239" s="83">
        <v>-0.1359999999999999</v>
      </c>
      <c r="R239" s="83">
        <v>-0.26800000000000013</v>
      </c>
      <c r="S239" s="83">
        <v>-0.16599999999999993</v>
      </c>
      <c r="T239" s="83">
        <v>-5.4999999999999938E-2</v>
      </c>
      <c r="U239" s="83">
        <v>-0.32200000000000006</v>
      </c>
      <c r="V239" s="83">
        <v>-0.15100000000000002</v>
      </c>
      <c r="W239" s="83">
        <v>-0.23799999999999977</v>
      </c>
      <c r="X239" s="83">
        <v>-0.2930000000000002</v>
      </c>
      <c r="Y239" s="83">
        <v>-2.4359999999999999</v>
      </c>
      <c r="AA239" s="83">
        <v>-0.67799999999999994</v>
      </c>
      <c r="AB239" s="82">
        <v>-1.76</v>
      </c>
      <c r="AD239" s="83">
        <v>-0.67799999999999994</v>
      </c>
      <c r="AE239" s="82">
        <v>-1.76</v>
      </c>
    </row>
    <row r="240" spans="1:31" ht="18" customHeight="1" x14ac:dyDescent="0.2">
      <c r="A240" s="57"/>
      <c r="B240" s="57"/>
      <c r="C240" s="9">
        <v>-0.51424870466321249</v>
      </c>
      <c r="D240" s="9">
        <v>-0.51424870466321249</v>
      </c>
      <c r="F240" s="117" t="s">
        <v>72</v>
      </c>
      <c r="H240" s="296">
        <v>-4.229000000000001</v>
      </c>
      <c r="I240" s="296">
        <v>-11.269</v>
      </c>
      <c r="J240" s="296">
        <v>-11.269</v>
      </c>
      <c r="K240" s="111">
        <v>-7.7199999999999989</v>
      </c>
      <c r="L240" s="111">
        <v>-7.7199999999999989</v>
      </c>
      <c r="M240" s="296">
        <v>-0.9880000000000001</v>
      </c>
      <c r="N240" s="296">
        <v>-0.71199999999999997</v>
      </c>
      <c r="O240" s="296">
        <v>-0.73399999999999999</v>
      </c>
      <c r="P240" s="296">
        <v>-0.46000000000000013</v>
      </c>
      <c r="Q240" s="296">
        <v>-2.2690000000000006</v>
      </c>
      <c r="R240" s="296">
        <v>-1.0499999999999998</v>
      </c>
      <c r="S240" s="296">
        <v>-0.8929999999999999</v>
      </c>
      <c r="T240" s="296">
        <v>-0.54400000000000004</v>
      </c>
      <c r="U240" s="296">
        <v>-1.2330000000000001</v>
      </c>
      <c r="V240" s="296">
        <v>-0.78800000000000026</v>
      </c>
      <c r="W240" s="296">
        <v>-1.0489999999999997</v>
      </c>
      <c r="X240" s="296">
        <v>-0.97300000000000009</v>
      </c>
      <c r="Y240" s="296">
        <v>-11.693000000000001</v>
      </c>
      <c r="AA240" s="296">
        <v>-7.7199999999999989</v>
      </c>
      <c r="AB240" s="82">
        <v>-3.97</v>
      </c>
      <c r="AD240" s="296">
        <v>-7.7199999999999989</v>
      </c>
      <c r="AE240" s="82">
        <v>-3.97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1.3396753290979451E-3</v>
      </c>
      <c r="I241" s="78">
        <v>3.3538241303315876E-3</v>
      </c>
      <c r="J241" s="78">
        <v>3.3538241303315876E-3</v>
      </c>
      <c r="K241" s="131">
        <v>2.5534876274924618E-3</v>
      </c>
      <c r="L241" s="131">
        <v>2.5534876274924618E-3</v>
      </c>
      <c r="M241" s="78">
        <v>5.261196016827307E-3</v>
      </c>
      <c r="N241" s="78">
        <v>3.1990079480969952E-3</v>
      </c>
      <c r="O241" s="78">
        <v>4.4526136356742921E-3</v>
      </c>
      <c r="P241" s="78">
        <v>4.3500463374501162E-3</v>
      </c>
      <c r="Q241" s="78">
        <v>9.8680061756583389E-3</v>
      </c>
      <c r="R241" s="78">
        <v>4.1582017559491985E-3</v>
      </c>
      <c r="S241" s="78">
        <v>3.2151678151980585E-3</v>
      </c>
      <c r="T241" s="78">
        <v>3.202034233513056E-3</v>
      </c>
      <c r="U241" s="78">
        <v>4.313677471268389E-3</v>
      </c>
      <c r="V241" s="78">
        <v>2.7339846785833267E-3</v>
      </c>
      <c r="W241" s="78">
        <v>3.4854667003362512E-3</v>
      </c>
      <c r="X241" s="78">
        <v>3.5473016081343659E-3</v>
      </c>
      <c r="Y241" s="78">
        <v>4.236050883328733E-3</v>
      </c>
      <c r="AA241" s="78">
        <v>2.5534876274924613E-3</v>
      </c>
      <c r="AB241" s="79"/>
      <c r="AD241" s="78">
        <v>2.5534876274924613E-3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1.0235714285714286</v>
      </c>
      <c r="I243" s="96">
        <v>1.0083428571428572</v>
      </c>
      <c r="J243" s="96">
        <v>1.0083428571428572</v>
      </c>
      <c r="K243" s="134">
        <v>1.016</v>
      </c>
      <c r="L243" s="134">
        <v>1.016</v>
      </c>
      <c r="M243" s="96">
        <v>1.0158857142857143</v>
      </c>
      <c r="N243" s="96">
        <v>1.0162285714285713</v>
      </c>
      <c r="O243" s="96">
        <v>1.0158857142857147</v>
      </c>
      <c r="P243" s="96">
        <v>1.0158857142857141</v>
      </c>
      <c r="Q243" s="96">
        <v>1.0162285714285715</v>
      </c>
      <c r="R243" s="96">
        <v>1.4979428571428572</v>
      </c>
      <c r="S243" s="96">
        <v>1.1136000000000004</v>
      </c>
      <c r="T243" s="96">
        <v>1.1472</v>
      </c>
      <c r="U243" s="96">
        <v>1.1855999999999995</v>
      </c>
      <c r="V243" s="96">
        <v>1.3302857142857152</v>
      </c>
      <c r="W243" s="96">
        <v>0.1151999999999995</v>
      </c>
      <c r="X243" s="96">
        <v>2.4092571428571432</v>
      </c>
      <c r="Y243" s="96">
        <v>1.1566000000000001</v>
      </c>
      <c r="AA243" s="96">
        <v>1.016</v>
      </c>
      <c r="AB243" s="95">
        <v>0.14000000000000001</v>
      </c>
      <c r="AD243" s="96">
        <v>1.016</v>
      </c>
      <c r="AE243" s="95">
        <v>0.14000000000000001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-0.13835770528683913</v>
      </c>
      <c r="D244" s="9">
        <v>-0.13835770528683913</v>
      </c>
      <c r="F244" s="128" t="s">
        <v>90</v>
      </c>
      <c r="H244" s="83">
        <v>-35.825000000000003</v>
      </c>
      <c r="I244" s="83">
        <v>-35.292000000000002</v>
      </c>
      <c r="J244" s="83">
        <v>-35.292000000000002</v>
      </c>
      <c r="K244" s="108">
        <v>-35.56</v>
      </c>
      <c r="L244" s="108">
        <v>-35.56</v>
      </c>
      <c r="M244" s="83">
        <v>-2.9630000000000001</v>
      </c>
      <c r="N244" s="83">
        <v>-2.9639999999999995</v>
      </c>
      <c r="O244" s="83">
        <v>-2.963000000000001</v>
      </c>
      <c r="P244" s="83">
        <v>-2.9629999999999992</v>
      </c>
      <c r="Q244" s="83">
        <v>-2.9640000000000004</v>
      </c>
      <c r="R244" s="83">
        <v>-4.3689999999999998</v>
      </c>
      <c r="S244" s="83">
        <v>-3.2480000000000011</v>
      </c>
      <c r="T244" s="83">
        <v>-3.3460000000000001</v>
      </c>
      <c r="U244" s="83">
        <v>-3.4579999999999984</v>
      </c>
      <c r="V244" s="83">
        <v>-3.8800000000000026</v>
      </c>
      <c r="W244" s="83">
        <v>-0.33599999999999852</v>
      </c>
      <c r="X244" s="83">
        <v>-7.027000000000001</v>
      </c>
      <c r="Y244" s="83">
        <v>-40.481000000000002</v>
      </c>
      <c r="AA244" s="83">
        <v>-35.56</v>
      </c>
      <c r="AB244" s="82">
        <v>-4.92</v>
      </c>
      <c r="AD244" s="83">
        <v>-35.56</v>
      </c>
      <c r="AE244" s="82">
        <v>-4.92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0.20666666666666667</v>
      </c>
      <c r="D245" s="9">
        <v>0.20666666666666667</v>
      </c>
      <c r="F245" s="128" t="s">
        <v>91</v>
      </c>
      <c r="H245" s="83">
        <v>-1.4630000000000001</v>
      </c>
      <c r="I245" s="83">
        <v>-1.446</v>
      </c>
      <c r="J245" s="83">
        <v>-1.446</v>
      </c>
      <c r="K245" s="108">
        <v>-1.5</v>
      </c>
      <c r="L245" s="108">
        <v>-1.5</v>
      </c>
      <c r="M245" s="83">
        <v>0</v>
      </c>
      <c r="N245" s="83">
        <v>0</v>
      </c>
      <c r="O245" s="83">
        <v>-0.39300000000000002</v>
      </c>
      <c r="P245" s="83">
        <v>0</v>
      </c>
      <c r="Q245" s="83">
        <v>-0.19399999999999995</v>
      </c>
      <c r="R245" s="83">
        <v>0</v>
      </c>
      <c r="S245" s="83">
        <v>0</v>
      </c>
      <c r="T245" s="83">
        <v>-0.33700000000000008</v>
      </c>
      <c r="U245" s="83">
        <v>0</v>
      </c>
      <c r="V245" s="83">
        <v>0</v>
      </c>
      <c r="W245" s="83">
        <v>-0.26500000000000001</v>
      </c>
      <c r="X245" s="83">
        <v>0</v>
      </c>
      <c r="Y245" s="83">
        <v>-1.1890000000000001</v>
      </c>
      <c r="AA245" s="83">
        <v>-1.5</v>
      </c>
      <c r="AB245" s="82">
        <v>0.31</v>
      </c>
      <c r="AD245" s="83">
        <v>-1.5</v>
      </c>
      <c r="AE245" s="82">
        <v>0.31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1</v>
      </c>
      <c r="D250" s="9">
        <v>1</v>
      </c>
      <c r="F250" s="126" t="s">
        <v>146</v>
      </c>
      <c r="G250" s="58"/>
      <c r="H250" s="87">
        <v>-0.20899999999999999</v>
      </c>
      <c r="I250" s="87">
        <v>-1.802</v>
      </c>
      <c r="J250" s="87">
        <v>-1.802</v>
      </c>
      <c r="K250" s="112">
        <v>-1.2</v>
      </c>
      <c r="L250" s="112">
        <v>-1.2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-1.2</v>
      </c>
      <c r="AB250" s="82">
        <v>1.2</v>
      </c>
      <c r="AC250" s="58"/>
      <c r="AD250" s="87">
        <v>-1.2</v>
      </c>
      <c r="AE250" s="82">
        <v>1.2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-8.9127025614218494E-2</v>
      </c>
      <c r="D253" s="9">
        <v>-8.9127025614218494E-2</v>
      </c>
      <c r="F253" s="117" t="s">
        <v>281</v>
      </c>
      <c r="H253" s="296">
        <v>-37.497000000000007</v>
      </c>
      <c r="I253" s="296">
        <v>-38.54</v>
      </c>
      <c r="J253" s="296">
        <v>-38.54</v>
      </c>
      <c r="K253" s="111">
        <v>-38.260000000000005</v>
      </c>
      <c r="L253" s="111">
        <v>-38.260000000000005</v>
      </c>
      <c r="M253" s="296">
        <v>-2.9630000000000001</v>
      </c>
      <c r="N253" s="296">
        <v>-2.9639999999999995</v>
      </c>
      <c r="O253" s="296">
        <v>-3.3560000000000008</v>
      </c>
      <c r="P253" s="296">
        <v>-2.9629999999999992</v>
      </c>
      <c r="Q253" s="296">
        <v>-3.1580000000000004</v>
      </c>
      <c r="R253" s="296">
        <v>-4.3689999999999998</v>
      </c>
      <c r="S253" s="296">
        <v>-3.2480000000000011</v>
      </c>
      <c r="T253" s="296">
        <v>-3.6830000000000003</v>
      </c>
      <c r="U253" s="296">
        <v>-3.4579999999999984</v>
      </c>
      <c r="V253" s="296">
        <v>-3.8800000000000026</v>
      </c>
      <c r="W253" s="296">
        <v>-0.60099999999999854</v>
      </c>
      <c r="X253" s="296">
        <v>-7.027000000000001</v>
      </c>
      <c r="Y253" s="296">
        <v>-41.67</v>
      </c>
      <c r="AA253" s="296">
        <v>-38.260000000000005</v>
      </c>
      <c r="AB253" s="82">
        <v>-3.41</v>
      </c>
      <c r="AD253" s="296">
        <v>-38.260000000000005</v>
      </c>
      <c r="AE253" s="82">
        <v>-3.41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1.1878412346934415E-2</v>
      </c>
      <c r="I254" s="78">
        <v>1.1470084478035264E-2</v>
      </c>
      <c r="J254" s="78">
        <v>1.1470084478035264E-2</v>
      </c>
      <c r="K254" s="131">
        <v>1.2654978837805909E-2</v>
      </c>
      <c r="L254" s="131">
        <v>1.2654978837805909E-2</v>
      </c>
      <c r="M254" s="78">
        <v>1.5778262953298896E-2</v>
      </c>
      <c r="N254" s="78">
        <v>1.3317218480561084E-2</v>
      </c>
      <c r="O254" s="78">
        <v>2.0358271609431784E-2</v>
      </c>
      <c r="P254" s="78">
        <v>2.8019972386662362E-2</v>
      </c>
      <c r="Q254" s="78">
        <v>1.3734316219801247E-2</v>
      </c>
      <c r="R254" s="78">
        <v>1.7302079496897192E-2</v>
      </c>
      <c r="S254" s="78">
        <v>1.1694137809365396E-2</v>
      </c>
      <c r="T254" s="78">
        <v>2.1678478091964312E-2</v>
      </c>
      <c r="U254" s="78">
        <v>1.2097888642048728E-2</v>
      </c>
      <c r="V254" s="78">
        <v>1.3461751970689481E-2</v>
      </c>
      <c r="W254" s="78">
        <v>1.9969165747398309E-3</v>
      </c>
      <c r="X254" s="78">
        <v>2.5618590339527431E-2</v>
      </c>
      <c r="Y254" s="78">
        <v>1.5095889874994294E-2</v>
      </c>
      <c r="AA254" s="78">
        <v>1.2654978837805907E-2</v>
      </c>
      <c r="AB254" s="79"/>
      <c r="AD254" s="78">
        <v>1.2654978837805907E-2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0.16166666666666665</v>
      </c>
      <c r="D256" s="9">
        <v>0.16166666666666665</v>
      </c>
      <c r="F256" s="128" t="s">
        <v>79</v>
      </c>
      <c r="H256" s="83">
        <v>-5.7720000000000002</v>
      </c>
      <c r="I256" s="83">
        <v>-4.9850000000000003</v>
      </c>
      <c r="J256" s="83">
        <v>-4.9850000000000003</v>
      </c>
      <c r="K256" s="108">
        <v>-6</v>
      </c>
      <c r="L256" s="108">
        <v>-6</v>
      </c>
      <c r="M256" s="83">
        <v>-0.47</v>
      </c>
      <c r="N256" s="83">
        <v>-1.0740000000000001</v>
      </c>
      <c r="O256" s="83">
        <v>-0.34799999999999986</v>
      </c>
      <c r="P256" s="83">
        <v>-0.45999999999999996</v>
      </c>
      <c r="Q256" s="83">
        <v>-0.72500000000000009</v>
      </c>
      <c r="R256" s="83">
        <v>-0.11799999999999988</v>
      </c>
      <c r="S256" s="83">
        <v>-0.25800000000000001</v>
      </c>
      <c r="T256" s="83">
        <v>-0.13600000000000012</v>
      </c>
      <c r="U256" s="83">
        <v>-0.39400000000000013</v>
      </c>
      <c r="V256" s="83">
        <v>-0.35099999999999953</v>
      </c>
      <c r="W256" s="83">
        <v>-0.38800000000000079</v>
      </c>
      <c r="X256" s="83">
        <v>-0.30999999999999961</v>
      </c>
      <c r="Y256" s="83">
        <v>-5.032</v>
      </c>
      <c r="AA256" s="83">
        <v>-6</v>
      </c>
      <c r="AB256" s="82">
        <v>0.97</v>
      </c>
      <c r="AD256" s="83">
        <v>-6</v>
      </c>
      <c r="AE256" s="82">
        <v>0.97</v>
      </c>
    </row>
    <row r="257" spans="1:31" ht="18" customHeight="1" x14ac:dyDescent="0.2">
      <c r="A257" s="52" t="s">
        <v>136</v>
      </c>
      <c r="B257" s="52" t="s">
        <v>27</v>
      </c>
      <c r="C257" s="9">
        <v>0.49</v>
      </c>
      <c r="D257" s="9">
        <v>0.49</v>
      </c>
      <c r="F257" s="128" t="s">
        <v>197</v>
      </c>
      <c r="H257" s="83">
        <v>-2.1859999999999999</v>
      </c>
      <c r="I257" s="83">
        <v>-3.782</v>
      </c>
      <c r="J257" s="83">
        <v>-3.782</v>
      </c>
      <c r="K257" s="108">
        <v>-3</v>
      </c>
      <c r="L257" s="108">
        <v>-3</v>
      </c>
      <c r="M257" s="83">
        <v>-4.4999999999999998E-2</v>
      </c>
      <c r="N257" s="83">
        <v>-0.31</v>
      </c>
      <c r="O257" s="83">
        <v>-0.13300000000000001</v>
      </c>
      <c r="P257" s="83">
        <v>0</v>
      </c>
      <c r="Q257" s="83">
        <v>-0.20499999999999996</v>
      </c>
      <c r="R257" s="83">
        <v>-1.100000000000001E-2</v>
      </c>
      <c r="S257" s="83">
        <v>-0.126</v>
      </c>
      <c r="T257" s="83">
        <v>-5.3000000000000047E-2</v>
      </c>
      <c r="U257" s="83">
        <v>-5.3000000000000047E-2</v>
      </c>
      <c r="V257" s="83">
        <v>-0.11599999999999999</v>
      </c>
      <c r="W257" s="83">
        <v>0</v>
      </c>
      <c r="X257" s="83">
        <v>-0.47699999999999987</v>
      </c>
      <c r="Y257" s="83">
        <v>-1.5289999999999999</v>
      </c>
      <c r="AA257" s="83">
        <v>-3</v>
      </c>
      <c r="AB257" s="82">
        <v>1.47</v>
      </c>
      <c r="AD257" s="83">
        <v>-3</v>
      </c>
      <c r="AE257" s="82">
        <v>1.47</v>
      </c>
    </row>
    <row r="258" spans="1:31" ht="18" customHeight="1" x14ac:dyDescent="0.2">
      <c r="A258" s="52" t="s">
        <v>85</v>
      </c>
      <c r="B258" s="52" t="s">
        <v>27</v>
      </c>
      <c r="C258" s="9">
        <v>8.0000000000000002E-3</v>
      </c>
      <c r="D258" s="9">
        <v>8.0000000000000002E-3</v>
      </c>
      <c r="F258" s="128" t="s">
        <v>84</v>
      </c>
      <c r="H258" s="83">
        <v>-16.483000000000001</v>
      </c>
      <c r="I258" s="83">
        <v>-12.941000000000001</v>
      </c>
      <c r="J258" s="83">
        <v>-12.941000000000001</v>
      </c>
      <c r="K258" s="108">
        <v>-10</v>
      </c>
      <c r="L258" s="108">
        <v>-10</v>
      </c>
      <c r="M258" s="83">
        <v>-0.34300000000000003</v>
      </c>
      <c r="N258" s="83">
        <v>-0.629</v>
      </c>
      <c r="O258" s="83">
        <v>0</v>
      </c>
      <c r="P258" s="83">
        <v>-1.3119999999999998</v>
      </c>
      <c r="Q258" s="83">
        <v>-0.86500000000000021</v>
      </c>
      <c r="R258" s="83">
        <v>-0.42899999999999983</v>
      </c>
      <c r="S258" s="83">
        <v>-8.8999999999999968E-2</v>
      </c>
      <c r="T258" s="83">
        <v>-1.2400000000000002</v>
      </c>
      <c r="U258" s="83">
        <v>-1.1669999999999998</v>
      </c>
      <c r="V258" s="83">
        <v>-0.39800000000000058</v>
      </c>
      <c r="W258" s="83">
        <v>-2.6759999999999993</v>
      </c>
      <c r="X258" s="83">
        <v>-0.76900000000000013</v>
      </c>
      <c r="Y258" s="83">
        <v>-9.9169999999999998</v>
      </c>
      <c r="AA258" s="83">
        <v>-10</v>
      </c>
      <c r="AB258" s="82">
        <v>0.08</v>
      </c>
      <c r="AD258" s="83">
        <v>-10</v>
      </c>
      <c r="AE258" s="82">
        <v>0.08</v>
      </c>
    </row>
    <row r="259" spans="1:31" ht="18" customHeight="1" x14ac:dyDescent="0.2">
      <c r="A259" s="52" t="s">
        <v>82</v>
      </c>
      <c r="B259" s="52" t="s">
        <v>27</v>
      </c>
      <c r="C259" s="9">
        <v>8.0392156862745104E-2</v>
      </c>
      <c r="D259" s="9">
        <v>8.0392156862745104E-2</v>
      </c>
      <c r="F259" s="128" t="s">
        <v>83</v>
      </c>
      <c r="H259" s="83">
        <v>-8.298</v>
      </c>
      <c r="I259" s="83">
        <v>-10.282</v>
      </c>
      <c r="J259" s="83">
        <v>-10.282</v>
      </c>
      <c r="K259" s="108">
        <v>-10.199999999999999</v>
      </c>
      <c r="L259" s="108">
        <v>-10.199999999999999</v>
      </c>
      <c r="M259" s="83">
        <v>-0.82</v>
      </c>
      <c r="N259" s="83">
        <v>-2.7000000000000024E-2</v>
      </c>
      <c r="O259" s="83">
        <v>-8.4000000000000075E-2</v>
      </c>
      <c r="P259" s="83">
        <v>-1.5139999999999998</v>
      </c>
      <c r="Q259" s="83">
        <v>-0.75800000000000001</v>
      </c>
      <c r="R259" s="83">
        <v>-9.8000000000000309E-2</v>
      </c>
      <c r="S259" s="83">
        <v>-1.2119999999999997</v>
      </c>
      <c r="T259" s="83">
        <v>-1.4560000000000004</v>
      </c>
      <c r="U259" s="83">
        <v>-0.60499999999999954</v>
      </c>
      <c r="V259" s="83">
        <v>-0.28800000000000026</v>
      </c>
      <c r="W259" s="83">
        <v>-2.0239999999999991</v>
      </c>
      <c r="X259" s="83">
        <v>-0.49600000000000044</v>
      </c>
      <c r="Y259" s="83">
        <v>-9.3819999999999997</v>
      </c>
      <c r="AA259" s="83">
        <v>-10.199999999999999</v>
      </c>
      <c r="AB259" s="82">
        <v>0.82</v>
      </c>
      <c r="AD259" s="83">
        <v>-10.199999999999999</v>
      </c>
      <c r="AE259" s="82">
        <v>0.82</v>
      </c>
    </row>
    <row r="260" spans="1:31" ht="18" customHeight="1" x14ac:dyDescent="0.2">
      <c r="A260" s="52" t="s">
        <v>188</v>
      </c>
      <c r="B260" s="52" t="s">
        <v>27</v>
      </c>
      <c r="C260" s="9">
        <v>2.4452554744525554E-2</v>
      </c>
      <c r="D260" s="9">
        <v>2.4452554744525554E-2</v>
      </c>
      <c r="F260" s="128" t="s">
        <v>189</v>
      </c>
      <c r="H260" s="83">
        <v>-27.38</v>
      </c>
      <c r="I260" s="83">
        <v>-27.460999999999999</v>
      </c>
      <c r="J260" s="83">
        <v>-27.460999999999999</v>
      </c>
      <c r="K260" s="108">
        <v>-27.4</v>
      </c>
      <c r="L260" s="108">
        <v>-27.4</v>
      </c>
      <c r="M260" s="83">
        <v>-2.2080000000000002</v>
      </c>
      <c r="N260" s="83">
        <v>-2.0670000000000002</v>
      </c>
      <c r="O260" s="83">
        <v>-2.2079999999999993</v>
      </c>
      <c r="P260" s="83">
        <v>-2.3270000000000008</v>
      </c>
      <c r="Q260" s="83">
        <v>-2.41</v>
      </c>
      <c r="R260" s="83">
        <v>-2.327</v>
      </c>
      <c r="S260" s="83">
        <v>-2.2269999999999985</v>
      </c>
      <c r="T260" s="83">
        <v>-2.2219999999999995</v>
      </c>
      <c r="U260" s="83">
        <v>-2.1509999999999998</v>
      </c>
      <c r="V260" s="83">
        <v>-2.2210000000000001</v>
      </c>
      <c r="W260" s="83">
        <v>-2.1509999999999998</v>
      </c>
      <c r="X260" s="83">
        <v>-2.2070000000000007</v>
      </c>
      <c r="Y260" s="83">
        <v>-26.725999999999999</v>
      </c>
      <c r="AA260" s="83">
        <v>-27.399999999999995</v>
      </c>
      <c r="AB260" s="82">
        <v>0.67</v>
      </c>
      <c r="AD260" s="83">
        <v>-27.399999999999995</v>
      </c>
      <c r="AE260" s="82">
        <v>0.67</v>
      </c>
    </row>
    <row r="261" spans="1:31" ht="18" customHeight="1" x14ac:dyDescent="0.2">
      <c r="A261" s="52" t="s">
        <v>97</v>
      </c>
      <c r="B261" s="52" t="s">
        <v>27</v>
      </c>
      <c r="C261" s="9">
        <v>6.8421052631578966E-2</v>
      </c>
      <c r="D261" s="9">
        <v>6.8421052631578966E-2</v>
      </c>
      <c r="F261" s="128" t="s">
        <v>102</v>
      </c>
      <c r="H261" s="83">
        <v>-3.3580000000000001</v>
      </c>
      <c r="I261" s="83">
        <v>-3.952</v>
      </c>
      <c r="J261" s="83">
        <v>-3.952</v>
      </c>
      <c r="K261" s="108">
        <v>-3.8</v>
      </c>
      <c r="L261" s="108">
        <v>-3.8</v>
      </c>
      <c r="M261" s="83">
        <v>-0.223</v>
      </c>
      <c r="N261" s="83">
        <v>-0.76800000000000002</v>
      </c>
      <c r="O261" s="83">
        <v>-0.22299999999999998</v>
      </c>
      <c r="P261" s="83">
        <v>-0.22300000000000009</v>
      </c>
      <c r="Q261" s="83">
        <v>-0.35799999999999987</v>
      </c>
      <c r="R261" s="83">
        <v>-0.24699999999999989</v>
      </c>
      <c r="S261" s="83">
        <v>-0.25600000000000023</v>
      </c>
      <c r="T261" s="83">
        <v>-0.22299999999999986</v>
      </c>
      <c r="U261" s="83">
        <v>0</v>
      </c>
      <c r="V261" s="83">
        <v>-0.3530000000000002</v>
      </c>
      <c r="W261" s="83">
        <v>-0.44599999999999973</v>
      </c>
      <c r="X261" s="83">
        <v>-0.22300000000000031</v>
      </c>
      <c r="Y261" s="83">
        <v>-3.5430000000000001</v>
      </c>
      <c r="AA261" s="83">
        <v>-3.7999999999999994</v>
      </c>
      <c r="AB261" s="82">
        <v>0.26</v>
      </c>
      <c r="AD261" s="83">
        <v>-3.7999999999999994</v>
      </c>
      <c r="AE261" s="82">
        <v>0.26</v>
      </c>
    </row>
    <row r="262" spans="1:31" ht="18" customHeight="1" x14ac:dyDescent="0.2">
      <c r="A262" s="52" t="s">
        <v>98</v>
      </c>
      <c r="B262" s="52" t="s">
        <v>27</v>
      </c>
      <c r="C262" s="9">
        <v>0.11304347826086958</v>
      </c>
      <c r="D262" s="9">
        <v>0.11304347826086958</v>
      </c>
      <c r="F262" s="128" t="s">
        <v>103</v>
      </c>
      <c r="H262" s="83">
        <v>-2.085</v>
      </c>
      <c r="I262" s="83">
        <v>-5.0149999999999997</v>
      </c>
      <c r="J262" s="83">
        <v>-5.0149999999999997</v>
      </c>
      <c r="K262" s="108">
        <v>-4.5999999999999996</v>
      </c>
      <c r="L262" s="108">
        <v>-4.5999999999999996</v>
      </c>
      <c r="M262" s="83">
        <v>-1.0189999999999999</v>
      </c>
      <c r="N262" s="83">
        <v>-0.21400000000000019</v>
      </c>
      <c r="O262" s="83">
        <v>-0.30399999999999983</v>
      </c>
      <c r="P262" s="83">
        <v>0</v>
      </c>
      <c r="Q262" s="83">
        <v>-0.7410000000000001</v>
      </c>
      <c r="R262" s="83">
        <v>0</v>
      </c>
      <c r="S262" s="83">
        <v>-0.73899999999999988</v>
      </c>
      <c r="T262" s="83">
        <v>-0.1120000000000001</v>
      </c>
      <c r="U262" s="83">
        <v>-0.16699999999999982</v>
      </c>
      <c r="V262" s="83">
        <v>-0.33300000000000018</v>
      </c>
      <c r="W262" s="83">
        <v>-0.26799999999999979</v>
      </c>
      <c r="X262" s="83">
        <v>-0.17899999999999983</v>
      </c>
      <c r="Y262" s="83">
        <v>-4.0759999999999996</v>
      </c>
      <c r="AA262" s="83">
        <v>-4.5999999999999996</v>
      </c>
      <c r="AB262" s="82">
        <v>0.52</v>
      </c>
      <c r="AD262" s="83">
        <v>-4.5999999999999996</v>
      </c>
      <c r="AE262" s="82">
        <v>0.52</v>
      </c>
    </row>
    <row r="263" spans="1:31" ht="18" customHeight="1" x14ac:dyDescent="0.2">
      <c r="A263" s="52" t="s">
        <v>81</v>
      </c>
      <c r="B263" s="52" t="s">
        <v>27</v>
      </c>
      <c r="C263" s="9">
        <v>0.2292134831460674</v>
      </c>
      <c r="D263" s="9">
        <v>0.2292134831460674</v>
      </c>
      <c r="F263" s="128" t="s">
        <v>104</v>
      </c>
      <c r="H263" s="83">
        <v>-8.6110000000000007</v>
      </c>
      <c r="I263" s="83">
        <v>-11.571999999999999</v>
      </c>
      <c r="J263" s="83">
        <v>-11.571999999999999</v>
      </c>
      <c r="K263" s="108">
        <v>-8.9</v>
      </c>
      <c r="L263" s="108">
        <v>-8.9</v>
      </c>
      <c r="M263" s="83">
        <v>-0.64100000000000001</v>
      </c>
      <c r="N263" s="83">
        <v>-0.30199999999999994</v>
      </c>
      <c r="O263" s="83">
        <v>-0.19600000000000006</v>
      </c>
      <c r="P263" s="83">
        <v>-0.18100000000000005</v>
      </c>
      <c r="Q263" s="83">
        <v>-0.97899999999999987</v>
      </c>
      <c r="R263" s="83">
        <v>-0.31700000000000017</v>
      </c>
      <c r="S263" s="83">
        <v>-1.1000000000000001</v>
      </c>
      <c r="T263" s="83">
        <v>-0.56899999999999995</v>
      </c>
      <c r="U263" s="83">
        <v>-0.76100000000000012</v>
      </c>
      <c r="V263" s="83">
        <v>-0.61899999999999977</v>
      </c>
      <c r="W263" s="83">
        <v>-0.62999999999999989</v>
      </c>
      <c r="X263" s="83">
        <v>-0.56200000000000028</v>
      </c>
      <c r="Y263" s="83">
        <v>-6.8570000000000002</v>
      </c>
      <c r="AA263" s="83">
        <v>-8.9</v>
      </c>
      <c r="AB263" s="82">
        <v>2.04</v>
      </c>
      <c r="AD263" s="83">
        <v>-8.9</v>
      </c>
      <c r="AE263" s="82">
        <v>2.04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4.7058823529411764E-2</v>
      </c>
      <c r="D265" s="9">
        <v>4.7058823529411764E-2</v>
      </c>
      <c r="F265" s="128" t="s">
        <v>205</v>
      </c>
      <c r="H265" s="83">
        <v>-1.6930000000000001</v>
      </c>
      <c r="I265" s="83">
        <v>-1.647</v>
      </c>
      <c r="J265" s="83">
        <v>-1.647</v>
      </c>
      <c r="K265" s="108">
        <v>-1.7</v>
      </c>
      <c r="L265" s="108">
        <v>-1.7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-1.6180000000000001</v>
      </c>
      <c r="W265" s="83">
        <v>0</v>
      </c>
      <c r="X265" s="83">
        <v>0</v>
      </c>
      <c r="Y265" s="83">
        <v>-1.6180000000000001</v>
      </c>
      <c r="AA265" s="83">
        <v>-1.7</v>
      </c>
      <c r="AB265" s="82">
        <v>0.08</v>
      </c>
      <c r="AD265" s="83">
        <v>-1.7</v>
      </c>
      <c r="AE265" s="82">
        <v>0.08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-6.84</v>
      </c>
      <c r="I266" s="83">
        <v>-4.7649999999999997</v>
      </c>
      <c r="J266" s="83">
        <v>-4.7649999999999997</v>
      </c>
      <c r="K266" s="108">
        <v>-4.8140000000000001</v>
      </c>
      <c r="L266" s="108">
        <v>-4.8140000000000001</v>
      </c>
      <c r="M266" s="83">
        <v>-0.441</v>
      </c>
      <c r="N266" s="83">
        <v>-0.39899999999999997</v>
      </c>
      <c r="O266" s="83">
        <v>-0.44099999999999995</v>
      </c>
      <c r="P266" s="83">
        <v>-0.42800000000000016</v>
      </c>
      <c r="Q266" s="83">
        <v>-0.42599999999999971</v>
      </c>
      <c r="R266" s="83">
        <v>-0.42700000000000005</v>
      </c>
      <c r="S266" s="83">
        <v>-0.42800000000000038</v>
      </c>
      <c r="T266" s="83">
        <v>-0.42599999999999971</v>
      </c>
      <c r="U266" s="83">
        <v>-0.42700000000000005</v>
      </c>
      <c r="V266" s="83">
        <v>-0.34999999999999964</v>
      </c>
      <c r="W266" s="83">
        <v>-0.31099999999999994</v>
      </c>
      <c r="X266" s="83">
        <v>-0.31100000000000083</v>
      </c>
      <c r="Y266" s="83">
        <v>-4.8150000000000004</v>
      </c>
      <c r="AA266" s="83">
        <v>-4.8140000000000001</v>
      </c>
      <c r="AB266" s="82">
        <v>0</v>
      </c>
      <c r="AD266" s="83">
        <v>-4.8140000000000001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</v>
      </c>
      <c r="D268" s="9">
        <v>0</v>
      </c>
      <c r="F268" s="60" t="s">
        <v>100</v>
      </c>
      <c r="G268" s="56"/>
      <c r="H268" s="88">
        <v>-5.3999999999999999E-2</v>
      </c>
      <c r="I268" s="88">
        <v>-0.375</v>
      </c>
      <c r="J268" s="88">
        <v>-0.375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0</v>
      </c>
      <c r="AB268" s="82">
        <v>0</v>
      </c>
      <c r="AC268" s="56"/>
      <c r="AD268" s="88">
        <v>0</v>
      </c>
      <c r="AE268" s="82">
        <v>0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-0.96153846153846168</v>
      </c>
      <c r="D269" s="9">
        <v>-0.96153846153846168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-0.104</v>
      </c>
      <c r="V269" s="88">
        <v>0</v>
      </c>
      <c r="W269" s="88">
        <v>0</v>
      </c>
      <c r="X269" s="88">
        <v>0</v>
      </c>
      <c r="Y269" s="88">
        <v>-0.104</v>
      </c>
      <c r="Z269" s="56"/>
      <c r="AA269" s="88">
        <v>0</v>
      </c>
      <c r="AB269" s="82">
        <v>-0.1</v>
      </c>
      <c r="AC269" s="56"/>
      <c r="AD269" s="88">
        <v>0</v>
      </c>
      <c r="AE269" s="82">
        <v>-0.1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-1</v>
      </c>
      <c r="D272" s="9">
        <v>-1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-1.47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-1.47</v>
      </c>
      <c r="Z272" s="56"/>
      <c r="AA272" s="88">
        <v>0</v>
      </c>
      <c r="AB272" s="82">
        <v>-1.47</v>
      </c>
      <c r="AC272" s="56"/>
      <c r="AD272" s="88">
        <v>0</v>
      </c>
      <c r="AE272" s="82">
        <v>-1.47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0.99999999999999989</v>
      </c>
      <c r="D274" s="9">
        <v>0.99999999999999989</v>
      </c>
      <c r="F274" s="60" t="s">
        <v>194</v>
      </c>
      <c r="G274" s="56"/>
      <c r="H274" s="88">
        <v>-0.107</v>
      </c>
      <c r="I274" s="88">
        <v>-0.02</v>
      </c>
      <c r="J274" s="88">
        <v>-0.02</v>
      </c>
      <c r="K274" s="108">
        <v>-0.4</v>
      </c>
      <c r="L274" s="108">
        <v>-0.4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-0.40000000000000008</v>
      </c>
      <c r="AB274" s="82">
        <v>0.4</v>
      </c>
      <c r="AC274" s="56"/>
      <c r="AD274" s="88">
        <v>-0.40000000000000008</v>
      </c>
      <c r="AE274" s="82">
        <v>0.4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-7.8040000000000003</v>
      </c>
      <c r="I281" s="88">
        <v>-7.8040000000000003</v>
      </c>
      <c r="J281" s="88">
        <v>-7.8040000000000003</v>
      </c>
      <c r="K281" s="108">
        <v>-7.8</v>
      </c>
      <c r="L281" s="108">
        <v>-7.8</v>
      </c>
      <c r="M281" s="88">
        <v>-0.65</v>
      </c>
      <c r="N281" s="88">
        <v>-0.65099999999999991</v>
      </c>
      <c r="O281" s="88">
        <v>-0.65000000000000013</v>
      </c>
      <c r="P281" s="88">
        <v>-0.64999999999999991</v>
      </c>
      <c r="Q281" s="88">
        <v>-0.6509999999999998</v>
      </c>
      <c r="R281" s="88">
        <v>-0.65000000000000036</v>
      </c>
      <c r="S281" s="88">
        <v>-0.64999999999999947</v>
      </c>
      <c r="T281" s="88">
        <v>-0.65100000000000069</v>
      </c>
      <c r="U281" s="88">
        <v>-0.64999999999999947</v>
      </c>
      <c r="V281" s="88">
        <v>-0.65000000000000036</v>
      </c>
      <c r="W281" s="88">
        <v>-0.6509999999999998</v>
      </c>
      <c r="X281" s="88">
        <v>-0.65000000000000036</v>
      </c>
      <c r="Y281" s="88">
        <v>-7.8040000000000003</v>
      </c>
      <c r="Z281" s="56"/>
      <c r="AA281" s="88">
        <v>-7.8</v>
      </c>
      <c r="AB281" s="82">
        <v>0</v>
      </c>
      <c r="AC281" s="56"/>
      <c r="AD281" s="88">
        <v>-7.8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0.35</v>
      </c>
      <c r="D283" s="9">
        <v>0.35</v>
      </c>
      <c r="F283" s="60" t="s">
        <v>133</v>
      </c>
      <c r="G283" s="56"/>
      <c r="H283" s="88">
        <v>-0.71899999999999997</v>
      </c>
      <c r="I283" s="88">
        <v>-1.0029999999999999</v>
      </c>
      <c r="J283" s="88">
        <v>-1.0029999999999999</v>
      </c>
      <c r="K283" s="108">
        <v>-1</v>
      </c>
      <c r="L283" s="108">
        <v>-1</v>
      </c>
      <c r="M283" s="88">
        <v>-4.2999999999999997E-2</v>
      </c>
      <c r="N283" s="88">
        <v>-3.5000000000000003E-2</v>
      </c>
      <c r="O283" s="88">
        <v>0</v>
      </c>
      <c r="P283" s="88">
        <v>-7.4999999999999997E-2</v>
      </c>
      <c r="Q283" s="88">
        <v>-4.0000000000000008E-2</v>
      </c>
      <c r="R283" s="88">
        <v>-4.0000000000000008E-2</v>
      </c>
      <c r="S283" s="88">
        <v>0</v>
      </c>
      <c r="T283" s="88">
        <v>-8.299999999999999E-2</v>
      </c>
      <c r="U283" s="88">
        <v>-0.2</v>
      </c>
      <c r="V283" s="88">
        <v>-4.3000000000000038E-2</v>
      </c>
      <c r="W283" s="88">
        <v>-4.3999999999999928E-2</v>
      </c>
      <c r="X283" s="88">
        <v>-4.4000000000000039E-2</v>
      </c>
      <c r="Y283" s="88">
        <v>-0.64700000000000002</v>
      </c>
      <c r="Z283" s="56"/>
      <c r="AA283" s="88">
        <v>-1</v>
      </c>
      <c r="AB283" s="82">
        <v>0.35</v>
      </c>
      <c r="AC283" s="56"/>
      <c r="AD283" s="88">
        <v>-1</v>
      </c>
      <c r="AE283" s="82">
        <v>0.35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-9.0217391304347833E-2</v>
      </c>
      <c r="D285" s="9">
        <v>-9.0217391304347833E-2</v>
      </c>
      <c r="F285" s="128" t="s">
        <v>76</v>
      </c>
      <c r="H285" s="83">
        <v>-8.6839999999999993</v>
      </c>
      <c r="I285" s="83">
        <v>-9.202</v>
      </c>
      <c r="J285" s="83">
        <v>-9.202</v>
      </c>
      <c r="K285" s="108">
        <v>-9.1999999999999993</v>
      </c>
      <c r="L285" s="108">
        <v>-9.1999999999999993</v>
      </c>
      <c r="M285" s="83">
        <v>-0.69300000000000006</v>
      </c>
      <c r="N285" s="83">
        <v>-0.68599999999999994</v>
      </c>
      <c r="O285" s="83">
        <v>-0.65000000000000013</v>
      </c>
      <c r="P285" s="83">
        <v>-0.72499999999999987</v>
      </c>
      <c r="Q285" s="83">
        <v>-0.69099999999999984</v>
      </c>
      <c r="R285" s="83">
        <v>-2.16</v>
      </c>
      <c r="S285" s="83">
        <v>-0.64999999999999947</v>
      </c>
      <c r="T285" s="83">
        <v>-0.73400000000000065</v>
      </c>
      <c r="U285" s="83">
        <v>-0.95399999999999952</v>
      </c>
      <c r="V285" s="83">
        <v>-0.69300000000000039</v>
      </c>
      <c r="W285" s="83">
        <v>-0.69499999999999973</v>
      </c>
      <c r="X285" s="83">
        <v>-0.69400000000000039</v>
      </c>
      <c r="Y285" s="83">
        <v>-10.025</v>
      </c>
      <c r="AA285" s="83">
        <v>-9.1999999999999993</v>
      </c>
      <c r="AB285" s="82">
        <v>-0.83</v>
      </c>
      <c r="AD285" s="83">
        <v>-9.1999999999999993</v>
      </c>
      <c r="AE285" s="82">
        <v>-0.83</v>
      </c>
    </row>
    <row r="286" spans="1:31" ht="18" customHeight="1" x14ac:dyDescent="0.2">
      <c r="A286" s="52" t="s">
        <v>262</v>
      </c>
      <c r="B286" s="52" t="s">
        <v>27</v>
      </c>
      <c r="C286" s="9">
        <v>1.0153846153846153</v>
      </c>
      <c r="D286" s="9">
        <v>1.0153846153846153</v>
      </c>
      <c r="F286" s="126" t="s">
        <v>263</v>
      </c>
      <c r="G286" s="58"/>
      <c r="H286" s="87">
        <v>-0.31</v>
      </c>
      <c r="I286" s="87">
        <v>-1.677</v>
      </c>
      <c r="J286" s="87">
        <v>-1.677</v>
      </c>
      <c r="K286" s="87">
        <v>0</v>
      </c>
      <c r="L286" s="87">
        <v>0</v>
      </c>
      <c r="M286" s="87">
        <v>0.69199999999999995</v>
      </c>
      <c r="N286" s="87">
        <v>1.0210000000000001</v>
      </c>
      <c r="O286" s="87">
        <v>0</v>
      </c>
      <c r="P286" s="87">
        <v>-1.0140000000000002</v>
      </c>
      <c r="Q286" s="87">
        <v>1.1102230246251565E-16</v>
      </c>
      <c r="R286" s="87">
        <v>-0.25899999999999995</v>
      </c>
      <c r="S286" s="87">
        <v>0</v>
      </c>
      <c r="T286" s="87">
        <v>2.5000000000000022E-2</v>
      </c>
      <c r="U286" s="87">
        <v>0.311</v>
      </c>
      <c r="V286" s="87">
        <v>-1.3280000000000001</v>
      </c>
      <c r="W286" s="87">
        <v>-1.5150000000000001</v>
      </c>
      <c r="X286" s="87">
        <v>2.3920000000000003</v>
      </c>
      <c r="Y286" s="87">
        <v>0.32500000000000001</v>
      </c>
      <c r="Z286" s="58"/>
      <c r="AA286" s="87">
        <v>0</v>
      </c>
      <c r="AB286" s="82">
        <v>0.33</v>
      </c>
      <c r="AC286" s="58"/>
      <c r="AD286" s="87">
        <v>0</v>
      </c>
      <c r="AE286" s="82">
        <v>0.33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7.1640591871805756E-2</v>
      </c>
      <c r="D288" s="9">
        <v>7.1640591871805756E-2</v>
      </c>
      <c r="F288" s="117" t="s">
        <v>94</v>
      </c>
      <c r="H288" s="296">
        <v>-91.7</v>
      </c>
      <c r="I288" s="296">
        <v>-97.281000000000006</v>
      </c>
      <c r="J288" s="296">
        <v>-97.281000000000006</v>
      </c>
      <c r="K288" s="111">
        <v>-89.61399999999999</v>
      </c>
      <c r="L288" s="111">
        <v>-89.61399999999999</v>
      </c>
      <c r="M288" s="296">
        <v>-6.2110000000000003</v>
      </c>
      <c r="N288" s="296">
        <v>-5.4550000000000001</v>
      </c>
      <c r="O288" s="296">
        <v>-4.5869999999999989</v>
      </c>
      <c r="P288" s="296">
        <v>-8.1840000000000011</v>
      </c>
      <c r="Q288" s="296">
        <v>-8.1580000000000013</v>
      </c>
      <c r="R288" s="296">
        <v>-6.3930000000000007</v>
      </c>
      <c r="S288" s="296">
        <v>-7.0849999999999982</v>
      </c>
      <c r="T288" s="296">
        <v>-7.1459999999999999</v>
      </c>
      <c r="U288" s="296">
        <v>-6.3679999999999994</v>
      </c>
      <c r="V288" s="296">
        <v>-8.668000000000001</v>
      </c>
      <c r="W288" s="296">
        <v>-11.103999999999999</v>
      </c>
      <c r="X288" s="296">
        <v>-3.8360000000000025</v>
      </c>
      <c r="Y288" s="296">
        <v>-83.194999999999993</v>
      </c>
      <c r="AA288" s="296">
        <v>-89.61399999999999</v>
      </c>
      <c r="AB288" s="82">
        <v>6.42</v>
      </c>
      <c r="AD288" s="296">
        <v>-89.61399999999999</v>
      </c>
      <c r="AE288" s="82">
        <v>6.42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2.9049001579163285E-2</v>
      </c>
      <c r="I289" s="78">
        <v>2.8952290817533696E-2</v>
      </c>
      <c r="J289" s="78">
        <v>2.8952290817533696E-2</v>
      </c>
      <c r="K289" s="131">
        <v>2.964096376296755E-2</v>
      </c>
      <c r="L289" s="131">
        <v>2.964096376296755E-2</v>
      </c>
      <c r="M289" s="78">
        <v>3.3074178603759517E-2</v>
      </c>
      <c r="N289" s="78">
        <v>2.4509253310209422E-2</v>
      </c>
      <c r="O289" s="78">
        <v>2.7825802107408683E-2</v>
      </c>
      <c r="P289" s="78">
        <v>7.7392998316721182E-2</v>
      </c>
      <c r="Q289" s="78">
        <v>3.5479592058625262E-2</v>
      </c>
      <c r="R289" s="78">
        <v>2.5317508405507842E-2</v>
      </c>
      <c r="S289" s="78">
        <v>2.5508918220244391E-2</v>
      </c>
      <c r="T289" s="78">
        <v>4.2062015868904956E-2</v>
      </c>
      <c r="U289" s="78">
        <v>2.2278587296867068E-2</v>
      </c>
      <c r="V289" s="78">
        <v>3.0073831464416587E-2</v>
      </c>
      <c r="W289" s="78">
        <v>3.6894778112996893E-2</v>
      </c>
      <c r="X289" s="78">
        <v>1.398504518890384E-2</v>
      </c>
      <c r="Y289" s="78">
        <v>3.0139250255583155E-2</v>
      </c>
      <c r="AA289" s="78">
        <v>2.9640963762967543E-2</v>
      </c>
      <c r="AB289" s="79"/>
      <c r="AD289" s="78">
        <v>2.9640963762967543E-2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-1.2</v>
      </c>
      <c r="D291" s="9">
        <v>-1.2</v>
      </c>
      <c r="F291" s="126" t="s">
        <v>260</v>
      </c>
      <c r="G291" s="58"/>
      <c r="H291" s="87">
        <v>-0.158</v>
      </c>
      <c r="I291" s="87">
        <v>-1.4999999999999999E-2</v>
      </c>
      <c r="J291" s="87">
        <v>-1.4999999999999999E-2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-2.5000000000000001E-2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-2.5000000000000001E-2</v>
      </c>
      <c r="Z291" s="58"/>
      <c r="AA291" s="87">
        <v>0</v>
      </c>
      <c r="AB291" s="82">
        <v>-0.03</v>
      </c>
      <c r="AC291" s="58"/>
      <c r="AD291" s="87">
        <v>0</v>
      </c>
      <c r="AE291" s="82">
        <v>-0.03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5.005171482560304E-5</v>
      </c>
      <c r="I292" s="78">
        <v>4.4642259255456394E-6</v>
      </c>
      <c r="J292" s="78">
        <v>4.4642259255456394E-6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1.0872637919412006E-4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9.0568093802461571E-6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7.4220975750534643E-2</v>
      </c>
      <c r="D294" s="9">
        <v>7.4220975750534643E-2</v>
      </c>
      <c r="E294" s="26"/>
      <c r="F294" s="122" t="s">
        <v>284</v>
      </c>
      <c r="G294" s="26"/>
      <c r="H294" s="309">
        <v>-273.75940000000008</v>
      </c>
      <c r="I294" s="309">
        <v>-282.35929999999996</v>
      </c>
      <c r="J294" s="309">
        <v>-282.35929999999996</v>
      </c>
      <c r="K294" s="130">
        <v>-270.274</v>
      </c>
      <c r="L294" s="130">
        <v>-270.274</v>
      </c>
      <c r="M294" s="309">
        <v>-27.357399999999998</v>
      </c>
      <c r="N294" s="309">
        <v>-16.479030000000002</v>
      </c>
      <c r="O294" s="309">
        <v>-21.28744</v>
      </c>
      <c r="P294" s="309">
        <v>-20.278709999999997</v>
      </c>
      <c r="Q294" s="309">
        <v>-27.98388000000001</v>
      </c>
      <c r="R294" s="309">
        <v>-21.544630000000002</v>
      </c>
      <c r="S294" s="309">
        <v>-16.457529999999998</v>
      </c>
      <c r="T294" s="309">
        <v>-18.763240000000007</v>
      </c>
      <c r="U294" s="309">
        <v>-25.317829999999987</v>
      </c>
      <c r="V294" s="309">
        <v>-20.47112000000002</v>
      </c>
      <c r="W294" s="309">
        <v>-17.253999999999998</v>
      </c>
      <c r="X294" s="309">
        <v>-17.014709999999994</v>
      </c>
      <c r="Y294" s="309">
        <v>-250.20952</v>
      </c>
      <c r="Z294" s="26"/>
      <c r="AA294" s="309">
        <v>-270.274</v>
      </c>
      <c r="AB294" s="82">
        <v>20.059999999999999</v>
      </c>
      <c r="AC294" s="26"/>
      <c r="AD294" s="309">
        <v>-270.274</v>
      </c>
      <c r="AE294" s="82">
        <v>20.059999999999999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8.6722325440684797E-2</v>
      </c>
      <c r="I295" s="78">
        <v>8.4034380491927921E-2</v>
      </c>
      <c r="J295" s="78">
        <v>8.4034380491927921E-2</v>
      </c>
      <c r="K295" s="131">
        <v>8.9396543398043746E-2</v>
      </c>
      <c r="L295" s="131">
        <v>8.9396543398043746E-2</v>
      </c>
      <c r="M295" s="78">
        <v>0.14568081367484953</v>
      </c>
      <c r="N295" s="78">
        <v>7.4040095431079825E-2</v>
      </c>
      <c r="O295" s="78">
        <v>0.12913453080735471</v>
      </c>
      <c r="P295" s="78">
        <v>0.19176810470372391</v>
      </c>
      <c r="Q295" s="78">
        <v>0.12170343792811013</v>
      </c>
      <c r="R295" s="78">
        <v>8.5320874568834096E-2</v>
      </c>
      <c r="S295" s="78">
        <v>5.9253886644632145E-2</v>
      </c>
      <c r="T295" s="78">
        <v>0.11044216325665723</v>
      </c>
      <c r="U295" s="78">
        <v>8.8574982070075331E-2</v>
      </c>
      <c r="V295" s="78">
        <v>7.1025036083046639E-2</v>
      </c>
      <c r="W295" s="78">
        <v>5.7329115774644127E-2</v>
      </c>
      <c r="X295" s="78">
        <v>6.2031149172600053E-2</v>
      </c>
      <c r="Y295" s="78">
        <v>9.0643997110515531E-2</v>
      </c>
      <c r="AA295" s="78">
        <v>8.9396543398043732E-2</v>
      </c>
      <c r="AB295" s="79"/>
      <c r="AD295" s="78">
        <v>8.9396543398043732E-2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0.23030947065031573</v>
      </c>
      <c r="D297" s="9">
        <v>0.23030947065031573</v>
      </c>
      <c r="E297" s="26"/>
      <c r="F297" s="123" t="s">
        <v>28</v>
      </c>
      <c r="G297" s="26"/>
      <c r="H297" s="310">
        <v>425.69396999999964</v>
      </c>
      <c r="I297" s="310">
        <v>437.73177999999973</v>
      </c>
      <c r="J297" s="310">
        <v>437.73177999999973</v>
      </c>
      <c r="K297" s="136">
        <v>397.68229999999983</v>
      </c>
      <c r="L297" s="136">
        <v>397.68229999999983</v>
      </c>
      <c r="M297" s="310">
        <v>27.429910000000049</v>
      </c>
      <c r="N297" s="310">
        <v>35.203549999999971</v>
      </c>
      <c r="O297" s="310">
        <v>17.965049999999966</v>
      </c>
      <c r="P297" s="310">
        <v>-28.865699999999926</v>
      </c>
      <c r="Q297" s="310">
        <v>-4.587959999999935</v>
      </c>
      <c r="R297" s="310">
        <v>97.04074999999996</v>
      </c>
      <c r="S297" s="310">
        <v>85.306790000000035</v>
      </c>
      <c r="T297" s="310">
        <v>-14.145750000000003</v>
      </c>
      <c r="U297" s="310">
        <v>146.96986000000001</v>
      </c>
      <c r="V297" s="310">
        <v>44.295289999999788</v>
      </c>
      <c r="W297" s="310">
        <v>14.655150000000013</v>
      </c>
      <c r="X297" s="310">
        <v>68.003560000000064</v>
      </c>
      <c r="Y297" s="310">
        <v>489.27049999999997</v>
      </c>
      <c r="Z297" s="26"/>
      <c r="AA297" s="310">
        <v>397.68229999999977</v>
      </c>
      <c r="AB297" s="82">
        <v>91.59</v>
      </c>
      <c r="AC297" s="26"/>
      <c r="AD297" s="310">
        <v>397.68229999999977</v>
      </c>
      <c r="AE297" s="82">
        <v>91.59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0.13485261512290378</v>
      </c>
      <c r="I298" s="78">
        <v>0.13027557071408261</v>
      </c>
      <c r="J298" s="78">
        <v>0.13027557071408261</v>
      </c>
      <c r="K298" s="131">
        <v>0.13153844983455248</v>
      </c>
      <c r="L298" s="131">
        <v>0.13153844983455248</v>
      </c>
      <c r="M298" s="78">
        <v>0.14606693647159086</v>
      </c>
      <c r="N298" s="78">
        <v>0.15816915203824422</v>
      </c>
      <c r="O298" s="78">
        <v>0.10898014522557262</v>
      </c>
      <c r="P298" s="78">
        <v>-0.2729720273107249</v>
      </c>
      <c r="Q298" s="78">
        <v>-1.9953291147497918E-2</v>
      </c>
      <c r="R298" s="78">
        <v>0.38430001623678767</v>
      </c>
      <c r="S298" s="78">
        <v>0.30713958076803999</v>
      </c>
      <c r="T298" s="78">
        <v>-8.3263190732936254E-2</v>
      </c>
      <c r="U298" s="78">
        <v>0.51417727010338132</v>
      </c>
      <c r="V298" s="78">
        <v>0.15368355862107186</v>
      </c>
      <c r="W298" s="78">
        <v>4.8694029850746307E-2</v>
      </c>
      <c r="X298" s="78">
        <v>0.2479230603770422</v>
      </c>
      <c r="Y298" s="78">
        <v>0.17724918615510907</v>
      </c>
      <c r="AA298" s="78">
        <v>0.13153844983455243</v>
      </c>
      <c r="AB298" s="79"/>
      <c r="AD298" s="78">
        <v>0.13153844983455243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0.23030947065031573</v>
      </c>
      <c r="D305" s="9">
        <v>0.23030947065031573</v>
      </c>
      <c r="E305" s="26"/>
      <c r="F305" s="123" t="s">
        <v>337</v>
      </c>
      <c r="G305" s="26"/>
      <c r="H305" s="310">
        <v>425.69396999999964</v>
      </c>
      <c r="I305" s="310">
        <v>437.73177999999973</v>
      </c>
      <c r="J305" s="310">
        <v>437.73177999999973</v>
      </c>
      <c r="K305" s="136">
        <v>397.68229999999983</v>
      </c>
      <c r="L305" s="136">
        <v>397.68229999999983</v>
      </c>
      <c r="M305" s="310">
        <v>27.429910000000049</v>
      </c>
      <c r="N305" s="310">
        <v>35.203549999999971</v>
      </c>
      <c r="O305" s="310">
        <v>17.965049999999966</v>
      </c>
      <c r="P305" s="310">
        <v>-28.865699999999926</v>
      </c>
      <c r="Q305" s="310">
        <v>-4.587959999999935</v>
      </c>
      <c r="R305" s="310">
        <v>97.04074999999996</v>
      </c>
      <c r="S305" s="310">
        <v>85.306790000000035</v>
      </c>
      <c r="T305" s="310">
        <v>-14.145750000000003</v>
      </c>
      <c r="U305" s="310">
        <v>146.96986000000001</v>
      </c>
      <c r="V305" s="310">
        <v>44.295289999999788</v>
      </c>
      <c r="W305" s="310">
        <v>14.655150000000013</v>
      </c>
      <c r="X305" s="310">
        <v>68.003560000000064</v>
      </c>
      <c r="Y305" s="310">
        <v>489.27049999999997</v>
      </c>
      <c r="Z305" s="29"/>
      <c r="AA305" s="310">
        <v>397.68229999999977</v>
      </c>
      <c r="AB305" s="82">
        <v>91.59</v>
      </c>
      <c r="AC305" s="29"/>
      <c r="AD305" s="310">
        <v>397.68229999999977</v>
      </c>
      <c r="AE305" s="82">
        <v>91.59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0.13485261512290378</v>
      </c>
      <c r="I306" s="78">
        <v>0.13027557071408261</v>
      </c>
      <c r="J306" s="78">
        <v>0.13027557071408261</v>
      </c>
      <c r="K306" s="131">
        <v>0.13153844983455248</v>
      </c>
      <c r="L306" s="131">
        <v>0.13153844983455248</v>
      </c>
      <c r="M306" s="78">
        <v>0.14606693647159086</v>
      </c>
      <c r="N306" s="78">
        <v>0.15816915203824422</v>
      </c>
      <c r="O306" s="78">
        <v>0.10898014522557262</v>
      </c>
      <c r="P306" s="78">
        <v>-0.2729720273107249</v>
      </c>
      <c r="Q306" s="78">
        <v>-1.9953291147497918E-2</v>
      </c>
      <c r="R306" s="78">
        <v>0.38430001623678767</v>
      </c>
      <c r="S306" s="78">
        <v>0.30713958076803999</v>
      </c>
      <c r="T306" s="78">
        <v>-8.3263190732936254E-2</v>
      </c>
      <c r="U306" s="78">
        <v>0.51417727010338132</v>
      </c>
      <c r="V306" s="78">
        <v>0.15368355862107186</v>
      </c>
      <c r="W306" s="78">
        <v>4.8694029850746307E-2</v>
      </c>
      <c r="X306" s="78">
        <v>0.2479230603770422</v>
      </c>
      <c r="Y306" s="78">
        <v>0.17724918615510907</v>
      </c>
      <c r="Z306" s="29"/>
      <c r="AA306" s="78">
        <v>0.13153844983455243</v>
      </c>
      <c r="AB306" s="79"/>
      <c r="AC306" s="29"/>
      <c r="AD306" s="78">
        <v>0.13153844983455243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-12.505000000000001</v>
      </c>
      <c r="I308" s="310">
        <v>-10.856999999999999</v>
      </c>
      <c r="J308" s="310">
        <v>-10.856999999999999</v>
      </c>
      <c r="K308" s="136">
        <v>-8.1780000000000008</v>
      </c>
      <c r="L308" s="136">
        <v>-8.1780000000000008</v>
      </c>
      <c r="M308" s="310">
        <v>-0.82099999999999995</v>
      </c>
      <c r="N308" s="310">
        <v>-0.70700000000000007</v>
      </c>
      <c r="O308" s="310">
        <v>-0.76799999999999979</v>
      </c>
      <c r="P308" s="310">
        <v>-0.69000000000000039</v>
      </c>
      <c r="Q308" s="310">
        <v>-0.65599999999999969</v>
      </c>
      <c r="R308" s="310">
        <v>-0.65799999999999992</v>
      </c>
      <c r="S308" s="310">
        <v>-0.65700000000000003</v>
      </c>
      <c r="T308" s="310">
        <v>-0.65600000000000058</v>
      </c>
      <c r="U308" s="310">
        <v>-0.95699999999999985</v>
      </c>
      <c r="V308" s="310">
        <v>-0.63399999999999945</v>
      </c>
      <c r="W308" s="310">
        <v>-0.58100000000000041</v>
      </c>
      <c r="X308" s="310">
        <v>-0.58499999999999908</v>
      </c>
      <c r="Y308" s="310">
        <v>-8.3699999999999992</v>
      </c>
      <c r="AA308" s="310">
        <v>-8.1780000000000008</v>
      </c>
      <c r="AB308" s="82">
        <v>-0.19</v>
      </c>
      <c r="AD308" s="310">
        <v>-8.1780000000000008</v>
      </c>
      <c r="AE308" s="82">
        <v>-0.19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438.19896999999997</v>
      </c>
      <c r="I310" s="310">
        <v>448.58877999999902</v>
      </c>
      <c r="J310" s="310">
        <v>448.58877999999902</v>
      </c>
      <c r="K310" s="136">
        <v>405.8603</v>
      </c>
      <c r="L310" s="136">
        <v>405.8603</v>
      </c>
      <c r="M310" s="310">
        <v>28.250910000000001</v>
      </c>
      <c r="N310" s="310">
        <v>35.9105500000001</v>
      </c>
      <c r="O310" s="310">
        <v>18.733049999999594</v>
      </c>
      <c r="P310" s="310">
        <v>-28.1756999999998</v>
      </c>
      <c r="Q310" s="310">
        <v>-3.9319599999999966</v>
      </c>
      <c r="R310" s="310">
        <v>97.698750000000103</v>
      </c>
      <c r="S310" s="310">
        <v>85.963790000000984</v>
      </c>
      <c r="T310" s="310">
        <v>-13.489750000000981</v>
      </c>
      <c r="U310" s="310">
        <v>147.92686</v>
      </c>
      <c r="V310" s="310">
        <v>44.929290000001004</v>
      </c>
      <c r="W310" s="310">
        <v>15.236150000000009</v>
      </c>
      <c r="X310" s="310">
        <v>68.588559999997983</v>
      </c>
      <c r="Y310" s="310">
        <v>497.64049999999901</v>
      </c>
      <c r="AA310" s="310">
        <v>405.8603</v>
      </c>
      <c r="AB310" s="82">
        <v>91.78</v>
      </c>
      <c r="AD310" s="310">
        <v>405.8603</v>
      </c>
      <c r="AE310" s="82">
        <v>91.78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1178.0160000000001</v>
      </c>
      <c r="I352" s="83">
        <v>1278.1669999999999</v>
      </c>
      <c r="J352" s="83">
        <v>1278.1669999999999</v>
      </c>
      <c r="K352" s="108">
        <v>1103.5170000000001</v>
      </c>
      <c r="L352" s="108">
        <v>1103.5170000000001</v>
      </c>
      <c r="M352" s="83">
        <v>28.536999999999999</v>
      </c>
      <c r="N352" s="83">
        <v>57.738999999999997</v>
      </c>
      <c r="O352" s="83">
        <v>92.201999999999998</v>
      </c>
      <c r="P352" s="83">
        <v>93.548000000000002</v>
      </c>
      <c r="Q352" s="83">
        <v>117.248</v>
      </c>
      <c r="R352" s="83">
        <v>161.51300000000001</v>
      </c>
      <c r="S352" s="83">
        <v>390.84699999999998</v>
      </c>
      <c r="T352" s="83">
        <v>427.06099999999998</v>
      </c>
      <c r="U352" s="83">
        <v>510.29399999999998</v>
      </c>
      <c r="V352" s="83">
        <v>579.84799999999996</v>
      </c>
      <c r="W352" s="83">
        <v>737.52800000000002</v>
      </c>
      <c r="X352" s="83">
        <v>823.53099999999995</v>
      </c>
      <c r="Y352" s="83">
        <v>823.53099999999995</v>
      </c>
      <c r="AA352" s="83">
        <v>1103.5170000000001</v>
      </c>
      <c r="AB352" s="42"/>
      <c r="AD352" s="83">
        <v>1103.5170000000001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260</v>
      </c>
      <c r="I355" s="83">
        <v>58</v>
      </c>
      <c r="J355" s="83">
        <v>58</v>
      </c>
      <c r="K355" s="110"/>
      <c r="L355" s="110"/>
      <c r="M355" s="83">
        <v>1</v>
      </c>
      <c r="N355" s="83">
        <v>0</v>
      </c>
      <c r="O355" s="83">
        <v>0</v>
      </c>
      <c r="P355" s="83">
        <v>0</v>
      </c>
      <c r="Q355" s="83">
        <v>0</v>
      </c>
      <c r="R355" s="83">
        <v>1</v>
      </c>
      <c r="S355" s="83">
        <v>0</v>
      </c>
      <c r="T355" s="83">
        <v>0</v>
      </c>
      <c r="U355" s="83">
        <v>0</v>
      </c>
      <c r="V355" s="83">
        <v>0</v>
      </c>
      <c r="W355" s="83">
        <v>1</v>
      </c>
      <c r="X355" s="83">
        <v>0</v>
      </c>
      <c r="Y355" s="83">
        <v>3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47</v>
      </c>
      <c r="I356" s="83">
        <v>7</v>
      </c>
      <c r="J356" s="83">
        <v>7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0</v>
      </c>
      <c r="V356" s="83">
        <v>0</v>
      </c>
      <c r="W356" s="83">
        <v>0</v>
      </c>
      <c r="X356" s="83">
        <v>0</v>
      </c>
      <c r="Y356" s="83">
        <v>0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307</v>
      </c>
      <c r="I360" s="101">
        <v>65</v>
      </c>
      <c r="J360" s="101">
        <v>65</v>
      </c>
      <c r="K360" s="111"/>
      <c r="L360" s="111"/>
      <c r="M360" s="101">
        <v>1</v>
      </c>
      <c r="N360" s="101">
        <v>0</v>
      </c>
      <c r="O360" s="101">
        <v>0</v>
      </c>
      <c r="P360" s="101">
        <v>0</v>
      </c>
      <c r="Q360" s="101">
        <v>0</v>
      </c>
      <c r="R360" s="101">
        <v>1</v>
      </c>
      <c r="S360" s="101">
        <v>0</v>
      </c>
      <c r="T360" s="101">
        <v>0</v>
      </c>
      <c r="U360" s="101">
        <v>0</v>
      </c>
      <c r="V360" s="101">
        <v>0</v>
      </c>
      <c r="W360" s="101">
        <v>1</v>
      </c>
      <c r="X360" s="101">
        <v>0</v>
      </c>
      <c r="Y360" s="101">
        <v>3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-7.1428571428571425E-2</v>
      </c>
      <c r="D362" s="9">
        <v>-7.1428571428571425E-2</v>
      </c>
      <c r="F362" s="72" t="s">
        <v>120</v>
      </c>
      <c r="H362" s="82">
        <v>28</v>
      </c>
      <c r="I362" s="82">
        <v>28</v>
      </c>
      <c r="J362" s="82">
        <v>28</v>
      </c>
      <c r="K362" s="112">
        <v>28</v>
      </c>
      <c r="L362" s="112">
        <v>28</v>
      </c>
      <c r="M362" s="82">
        <v>2</v>
      </c>
      <c r="N362" s="82">
        <v>4</v>
      </c>
      <c r="O362" s="82">
        <v>1</v>
      </c>
      <c r="P362" s="82">
        <v>1</v>
      </c>
      <c r="Q362" s="82">
        <v>0</v>
      </c>
      <c r="R362" s="82">
        <v>2</v>
      </c>
      <c r="S362" s="82">
        <v>1</v>
      </c>
      <c r="T362" s="82">
        <v>1</v>
      </c>
      <c r="U362" s="82">
        <v>2</v>
      </c>
      <c r="V362" s="82">
        <v>8</v>
      </c>
      <c r="W362" s="82">
        <v>2</v>
      </c>
      <c r="X362" s="82">
        <v>2</v>
      </c>
      <c r="Y362" s="82">
        <v>26</v>
      </c>
      <c r="AA362" s="82">
        <v>28</v>
      </c>
      <c r="AB362" s="82">
        <v>-2</v>
      </c>
      <c r="AD362" s="82">
        <v>28</v>
      </c>
      <c r="AE362" s="82">
        <v>-2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7.407407407407407E-2</v>
      </c>
      <c r="N363" s="102">
        <v>0.14814814814814814</v>
      </c>
      <c r="O363" s="102">
        <v>3.7037037037037035E-2</v>
      </c>
      <c r="P363" s="102">
        <v>3.7037037037037035E-2</v>
      </c>
      <c r="Q363" s="102">
        <v>0</v>
      </c>
      <c r="R363" s="102">
        <v>7.407407407407407E-2</v>
      </c>
      <c r="S363" s="102">
        <v>3.7037037037037035E-2</v>
      </c>
      <c r="T363" s="102">
        <v>3.8461538461538464E-2</v>
      </c>
      <c r="U363" s="102">
        <v>7.6923076923076927E-2</v>
      </c>
      <c r="V363" s="102">
        <v>0.30769230769230771</v>
      </c>
      <c r="W363" s="102">
        <v>7.6923076923076927E-2</v>
      </c>
      <c r="X363" s="102">
        <v>7.6923076923076927E-2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28</v>
      </c>
      <c r="I364" s="88">
        <v>28</v>
      </c>
      <c r="J364" s="88">
        <v>28</v>
      </c>
      <c r="K364" s="108">
        <v>0</v>
      </c>
      <c r="L364" s="108">
        <v>0</v>
      </c>
      <c r="M364" s="88">
        <v>27</v>
      </c>
      <c r="N364" s="88">
        <v>27</v>
      </c>
      <c r="O364" s="88">
        <v>27</v>
      </c>
      <c r="P364" s="88">
        <v>27</v>
      </c>
      <c r="Q364" s="88">
        <v>27</v>
      </c>
      <c r="R364" s="88">
        <v>27</v>
      </c>
      <c r="S364" s="88">
        <v>27</v>
      </c>
      <c r="T364" s="88">
        <v>26</v>
      </c>
      <c r="U364" s="88">
        <v>26</v>
      </c>
      <c r="V364" s="88">
        <v>26</v>
      </c>
      <c r="W364" s="88">
        <v>26</v>
      </c>
      <c r="X364" s="88">
        <v>26</v>
      </c>
      <c r="Y364" s="88">
        <v>26</v>
      </c>
      <c r="AA364" s="88">
        <v>0</v>
      </c>
      <c r="AB364" s="82">
        <v>26</v>
      </c>
      <c r="AD364" s="88">
        <v>0</v>
      </c>
      <c r="AE364" s="82">
        <v>26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28</v>
      </c>
      <c r="L365" s="108">
        <v>28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28</v>
      </c>
      <c r="AB365" s="82">
        <v>-28</v>
      </c>
      <c r="AD365" s="88">
        <v>28</v>
      </c>
      <c r="AE365" s="82">
        <v>-28</v>
      </c>
    </row>
    <row r="366" spans="1:31" ht="18" customHeight="1" collapsed="1" x14ac:dyDescent="0.2">
      <c r="A366" s="54"/>
      <c r="B366" s="54"/>
      <c r="C366" s="9">
        <v>-7.1428571428571425E-2</v>
      </c>
      <c r="D366" s="9">
        <v>-7.1428571428571425E-2</v>
      </c>
      <c r="F366" s="129" t="s">
        <v>112</v>
      </c>
      <c r="H366" s="80">
        <v>28</v>
      </c>
      <c r="I366" s="80">
        <v>28</v>
      </c>
      <c r="J366" s="80">
        <v>28</v>
      </c>
      <c r="K366" s="114">
        <v>28</v>
      </c>
      <c r="L366" s="114">
        <v>28</v>
      </c>
      <c r="M366" s="80">
        <v>27</v>
      </c>
      <c r="N366" s="80">
        <v>27</v>
      </c>
      <c r="O366" s="80">
        <v>27</v>
      </c>
      <c r="P366" s="80">
        <v>27</v>
      </c>
      <c r="Q366" s="80">
        <v>27</v>
      </c>
      <c r="R366" s="80">
        <v>27</v>
      </c>
      <c r="S366" s="80">
        <v>27</v>
      </c>
      <c r="T366" s="80">
        <v>26</v>
      </c>
      <c r="U366" s="80">
        <v>26</v>
      </c>
      <c r="V366" s="80">
        <v>26</v>
      </c>
      <c r="W366" s="80">
        <v>26</v>
      </c>
      <c r="X366" s="80">
        <v>26</v>
      </c>
      <c r="Y366" s="80">
        <v>26</v>
      </c>
      <c r="AA366" s="80">
        <v>28</v>
      </c>
      <c r="AB366" s="82">
        <v>-2</v>
      </c>
      <c r="AD366" s="80">
        <v>28</v>
      </c>
      <c r="AE366" s="82">
        <v>-2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28</v>
      </c>
      <c r="I367" s="282">
        <v>28</v>
      </c>
      <c r="J367" s="282">
        <v>28</v>
      </c>
      <c r="K367" s="282">
        <v>28</v>
      </c>
      <c r="L367" s="282">
        <v>28</v>
      </c>
      <c r="M367" s="282">
        <v>27</v>
      </c>
      <c r="N367" s="282">
        <v>27</v>
      </c>
      <c r="O367" s="282">
        <v>27</v>
      </c>
      <c r="P367" s="282">
        <v>27</v>
      </c>
      <c r="Q367" s="282">
        <v>27</v>
      </c>
      <c r="R367" s="282">
        <v>27</v>
      </c>
      <c r="S367" s="282">
        <v>27</v>
      </c>
      <c r="T367" s="282">
        <v>26</v>
      </c>
      <c r="U367" s="282">
        <v>26</v>
      </c>
      <c r="V367" s="282">
        <v>26</v>
      </c>
      <c r="W367" s="282">
        <v>26</v>
      </c>
      <c r="X367" s="282">
        <v>26</v>
      </c>
      <c r="Y367" s="282">
        <v>26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1</v>
      </c>
      <c r="I371" s="83">
        <v>2</v>
      </c>
      <c r="J371" s="83">
        <v>2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-2</v>
      </c>
      <c r="I372" s="83">
        <v>-2</v>
      </c>
      <c r="J372" s="83">
        <v>-2</v>
      </c>
      <c r="K372" s="108"/>
      <c r="L372" s="108"/>
      <c r="M372" s="83">
        <v>-1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-1</v>
      </c>
      <c r="U372" s="83">
        <v>0</v>
      </c>
      <c r="V372" s="83">
        <v>0</v>
      </c>
      <c r="W372" s="83">
        <v>0</v>
      </c>
      <c r="X372" s="83">
        <v>0</v>
      </c>
      <c r="Y372" s="83">
        <v>-2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-1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</v>
      </c>
      <c r="D374" s="9">
        <v>-1</v>
      </c>
      <c r="F374" s="129" t="s">
        <v>118</v>
      </c>
      <c r="H374" s="80">
        <v>-2</v>
      </c>
      <c r="I374" s="80">
        <v>0</v>
      </c>
      <c r="J374" s="80">
        <v>0</v>
      </c>
      <c r="K374" s="114">
        <v>0</v>
      </c>
      <c r="L374" s="114">
        <v>0</v>
      </c>
      <c r="M374" s="80">
        <v>-1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-1</v>
      </c>
      <c r="U374" s="80">
        <v>0</v>
      </c>
      <c r="V374" s="80">
        <v>0</v>
      </c>
      <c r="W374" s="80">
        <v>0</v>
      </c>
      <c r="X374" s="80">
        <v>0</v>
      </c>
      <c r="Y374" s="80">
        <v>-2</v>
      </c>
      <c r="AA374" s="80">
        <v>0</v>
      </c>
      <c r="AB374" s="82">
        <v>-2</v>
      </c>
      <c r="AD374" s="80">
        <v>0</v>
      </c>
      <c r="AE374" s="82">
        <v>-2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8.3702660383095164</v>
      </c>
      <c r="I376" s="103">
        <v>6.7131255632533513</v>
      </c>
      <c r="J376" s="103">
        <v>6.7131255632533513</v>
      </c>
      <c r="K376" s="105">
        <v>6.4765151515151516</v>
      </c>
      <c r="L376" s="105">
        <v>6.4765151515151516</v>
      </c>
      <c r="M376" s="103">
        <v>6.1840687960687966</v>
      </c>
      <c r="N376" s="103">
        <v>7.3165262539184956</v>
      </c>
      <c r="O376" s="103">
        <v>11.238694341372906</v>
      </c>
      <c r="P376" s="103">
        <v>2.2583333333333395</v>
      </c>
      <c r="Q376" s="103">
        <v>5.3990771071034214</v>
      </c>
      <c r="R376" s="103">
        <v>5.9261526620789571</v>
      </c>
      <c r="S376" s="103">
        <v>7.2178913123167181</v>
      </c>
      <c r="T376" s="103">
        <v>7.4093904958677612</v>
      </c>
      <c r="U376" s="103">
        <v>6.1459253893516896</v>
      </c>
      <c r="V376" s="103">
        <v>8.028334622823964</v>
      </c>
      <c r="W376" s="103">
        <v>7.2259954921112071</v>
      </c>
      <c r="X376" s="103">
        <v>6.4968510638297854</v>
      </c>
      <c r="Y376" s="103">
        <v>6.6925721528861155</v>
      </c>
      <c r="AA376" s="103">
        <v>6.4765151515151516</v>
      </c>
      <c r="AB376" s="42"/>
      <c r="AD376" s="103">
        <v>6.4765151515151516</v>
      </c>
      <c r="AE376" s="42"/>
    </row>
    <row r="377" spans="1:33" ht="15" x14ac:dyDescent="0.2">
      <c r="F377" s="124" t="s">
        <v>384</v>
      </c>
      <c r="H377" s="103">
        <v>3336.9460606060607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156.70311231772254</v>
      </c>
      <c r="I379" s="103">
        <v>154.99745065083522</v>
      </c>
      <c r="J379" s="103">
        <v>154.99745065083522</v>
      </c>
      <c r="K379" s="105">
        <v>155.50111591999064</v>
      </c>
      <c r="L379" s="105">
        <v>155.50111591999064</v>
      </c>
      <c r="M379" s="103">
        <v>13.678711036310577</v>
      </c>
      <c r="N379" s="103">
        <v>10.926737459793367</v>
      </c>
      <c r="O379" s="103">
        <v>12.472625035466486</v>
      </c>
      <c r="P379" s="103">
        <v>11.760147601475992</v>
      </c>
      <c r="Q379" s="103">
        <v>10.41063614122268</v>
      </c>
      <c r="R379" s="103">
        <v>18.021272626402187</v>
      </c>
      <c r="S379" s="103">
        <v>13.667454571470905</v>
      </c>
      <c r="T379" s="103">
        <v>4.9173369546778902</v>
      </c>
      <c r="U379" s="103">
        <v>20.878234102780166</v>
      </c>
      <c r="V379" s="103">
        <v>13.540737846057334</v>
      </c>
      <c r="W379" s="103">
        <v>14.342347868881999</v>
      </c>
      <c r="X379" s="103">
        <v>15.105899639323368</v>
      </c>
      <c r="Y379" s="103">
        <v>160.97327729912229</v>
      </c>
      <c r="Z379" s="26"/>
      <c r="AA379" s="103">
        <v>155.50111591999067</v>
      </c>
      <c r="AB379" s="42"/>
      <c r="AC379" s="26"/>
      <c r="AD379" s="103">
        <v>155.50111591999067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6.3448888291304177</v>
      </c>
      <c r="I381" s="103">
        <v>7.8215222714176473</v>
      </c>
      <c r="J381" s="103">
        <v>7.8215222714176473</v>
      </c>
      <c r="K381" s="105">
        <v>6.8996965392561984</v>
      </c>
      <c r="L381" s="105">
        <v>6.8996965392561984</v>
      </c>
      <c r="M381" s="103">
        <v>4.8547339299885373</v>
      </c>
      <c r="N381" s="103">
        <v>7.2949647816574386</v>
      </c>
      <c r="O381" s="103">
        <v>6.8131356647064427</v>
      </c>
      <c r="P381" s="103">
        <v>7.8194558944765422</v>
      </c>
      <c r="Q381" s="103">
        <v>6.0981214516473816</v>
      </c>
      <c r="R381" s="103">
        <v>7.4437019068292329</v>
      </c>
      <c r="S381" s="103">
        <v>7.4029654485299634</v>
      </c>
      <c r="T381" s="103">
        <v>6.6370761770802469</v>
      </c>
      <c r="U381" s="103">
        <v>6.353489591133747</v>
      </c>
      <c r="V381" s="103">
        <v>9.3004298975672111</v>
      </c>
      <c r="W381" s="103">
        <v>39.208316347329863</v>
      </c>
      <c r="X381" s="103">
        <v>3.6988025195542327</v>
      </c>
      <c r="Y381" s="103">
        <v>6.9371583926261318</v>
      </c>
      <c r="Z381" s="26"/>
      <c r="AA381" s="103">
        <v>6.8996965392561984</v>
      </c>
      <c r="AB381" s="42"/>
      <c r="AC381" s="26"/>
      <c r="AD381" s="103">
        <v>6.8996965392561984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-7.3896444519050419E-13</v>
      </c>
      <c r="J383" s="66">
        <v>-7.3896444519050419E-13</v>
      </c>
      <c r="K383" s="66">
        <v>0</v>
      </c>
      <c r="L383" s="66">
        <v>0</v>
      </c>
      <c r="M383" s="66">
        <v>-4.9737991503207013E-14</v>
      </c>
      <c r="N383" s="66">
        <v>7.815970093361102E-14</v>
      </c>
      <c r="O383" s="66">
        <v>-2.8421709430404007E-13</v>
      </c>
      <c r="P383" s="66">
        <v>-6.3948846218409017E-14</v>
      </c>
      <c r="Q383" s="66">
        <v>-4.3343106881366111E-13</v>
      </c>
      <c r="R383" s="66">
        <v>-8.5265128291212022E-14</v>
      </c>
      <c r="S383" s="66">
        <v>8.8107299234252423E-13</v>
      </c>
      <c r="T383" s="66">
        <v>-1.1368683772161603E-13</v>
      </c>
      <c r="U383" s="66">
        <v>-1.1368683772161603E-13</v>
      </c>
      <c r="V383" s="66">
        <v>1.0800249583553523E-12</v>
      </c>
      <c r="W383" s="66">
        <v>1.0800249583553523E-12</v>
      </c>
      <c r="X383" s="66">
        <v>5.6843418860808015E-14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7.5610999999998398</v>
      </c>
      <c r="N388" s="77">
        <v>62.898389999999999</v>
      </c>
      <c r="O388" s="77">
        <v>103.63589</v>
      </c>
      <c r="P388" s="77">
        <v>132.13580999999999</v>
      </c>
      <c r="Q388" s="77">
        <v>177.48356000000001</v>
      </c>
      <c r="R388" s="77">
        <v>207.86117999999999</v>
      </c>
      <c r="S388" s="77">
        <v>0</v>
      </c>
      <c r="T388" s="77">
        <v>201.37357</v>
      </c>
      <c r="U388" s="77">
        <v>332.855870000001</v>
      </c>
      <c r="V388" s="77">
        <v>392.09809000000098</v>
      </c>
      <c r="W388" s="77">
        <v>403.50144000000103</v>
      </c>
      <c r="X388" s="77">
        <v>425.69396999999998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27.640160000000002</v>
      </c>
      <c r="N389" s="77">
        <v>90.770960000000002</v>
      </c>
      <c r="O389" s="77">
        <v>141.80077</v>
      </c>
      <c r="P389" s="77">
        <v>178.24388999999999</v>
      </c>
      <c r="Q389" s="77">
        <v>225.52444</v>
      </c>
      <c r="R389" s="77">
        <v>232.58545000000001</v>
      </c>
      <c r="S389" s="77">
        <v>297.17167000000001</v>
      </c>
      <c r="T389" s="77">
        <v>302.76287000000002</v>
      </c>
      <c r="U389" s="77">
        <v>374.89679999999998</v>
      </c>
      <c r="V389" s="77">
        <v>437.64977000000101</v>
      </c>
      <c r="W389" s="77">
        <v>443.19027</v>
      </c>
      <c r="X389" s="77">
        <v>437.73177999999899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397.68229999999983</v>
      </c>
      <c r="M390" s="77">
        <v>33.140191666666652</v>
      </c>
      <c r="N390" s="77">
        <v>66.280383333333305</v>
      </c>
      <c r="O390" s="77">
        <v>99.420574999999943</v>
      </c>
      <c r="P390" s="77">
        <v>132.56076666666661</v>
      </c>
      <c r="Q390" s="77">
        <v>165.70095833333326</v>
      </c>
      <c r="R390" s="77">
        <v>198.84114999999989</v>
      </c>
      <c r="S390" s="77">
        <v>231.98134166666657</v>
      </c>
      <c r="T390" s="77">
        <v>265.12153333333322</v>
      </c>
      <c r="U390" s="77">
        <v>298.2617249999999</v>
      </c>
      <c r="V390" s="77">
        <v>331.40191666666652</v>
      </c>
      <c r="W390" s="77">
        <v>364.54210833333315</v>
      </c>
      <c r="X390" s="77">
        <v>397.68229999999977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27.42991</v>
      </c>
      <c r="N391" s="77">
        <v>62.633460000000099</v>
      </c>
      <c r="O391" s="77">
        <v>80.598509999999706</v>
      </c>
      <c r="P391" s="77">
        <v>51.732810000000001</v>
      </c>
      <c r="Q391" s="77">
        <v>47.1448499999997</v>
      </c>
      <c r="R391" s="77">
        <v>144.18559999999999</v>
      </c>
      <c r="S391" s="77">
        <v>229.492390000001</v>
      </c>
      <c r="T391" s="77">
        <v>215.34664000000001</v>
      </c>
      <c r="U391" s="77">
        <v>362.31650000000002</v>
      </c>
      <c r="V391" s="77">
        <v>406.61179000000101</v>
      </c>
      <c r="W391" s="77">
        <v>421.266940000001</v>
      </c>
      <c r="X391" s="77">
        <v>489.27050000000003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397.68229999999983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489.27050000000003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572" priority="16" stopIfTrue="1">
      <formula>($C1&gt;0)</formula>
    </cfRule>
    <cfRule type="expression" dxfId="571" priority="17" stopIfTrue="1">
      <formula>AND($C1&lt;0,$C1&gt;=$AB$2)</formula>
    </cfRule>
    <cfRule type="expression" dxfId="570" priority="18" stopIfTrue="1">
      <formula>($C1&lt;$AB$2)</formula>
    </cfRule>
  </conditionalFormatting>
  <conditionalFormatting sqref="AA367:AD367 AA370:AD370 AE1:AE307 AE309 AE311:AE1048576">
    <cfRule type="expression" dxfId="569" priority="13" stopIfTrue="1">
      <formula>($D1&gt;0)</formula>
    </cfRule>
    <cfRule type="expression" dxfId="568" priority="14" stopIfTrue="1">
      <formula>AND($D1&lt;0,$D1&gt;=$AE$2)</formula>
    </cfRule>
    <cfRule type="expression" dxfId="567" priority="15" stopIfTrue="1">
      <formula>($D1&lt;$AE$2)</formula>
    </cfRule>
  </conditionalFormatting>
  <conditionalFormatting sqref="AB367:AB369">
    <cfRule type="expression" dxfId="566" priority="10" stopIfTrue="1">
      <formula>($C367&gt;0)</formula>
    </cfRule>
    <cfRule type="expression" dxfId="565" priority="11" stopIfTrue="1">
      <formula>AND($C367&lt;0,$C367&gt;=$AB$2)</formula>
    </cfRule>
    <cfRule type="expression" dxfId="564" priority="12" stopIfTrue="1">
      <formula>($C367&lt;$AB$2)</formula>
    </cfRule>
  </conditionalFormatting>
  <conditionalFormatting sqref="AE367:AE370">
    <cfRule type="expression" dxfId="563" priority="7" stopIfTrue="1">
      <formula>($D367&gt;0)</formula>
    </cfRule>
    <cfRule type="expression" dxfId="562" priority="8" stopIfTrue="1">
      <formula>AND($D367&lt;0,$D367&gt;=$AE$2)</formula>
    </cfRule>
    <cfRule type="expression" dxfId="561" priority="9" stopIfTrue="1">
      <formula>($D367&lt;$AE$2)</formula>
    </cfRule>
  </conditionalFormatting>
  <conditionalFormatting sqref="AE308">
    <cfRule type="expression" dxfId="560" priority="4" stopIfTrue="1">
      <formula>($D308&gt;0)</formula>
    </cfRule>
    <cfRule type="expression" dxfId="559" priority="5" stopIfTrue="1">
      <formula>AND($D308&lt;0,$D308&gt;=$AE$2)</formula>
    </cfRule>
    <cfRule type="expression" dxfId="558" priority="6" stopIfTrue="1">
      <formula>($D308&lt;$AE$2)</formula>
    </cfRule>
  </conditionalFormatting>
  <conditionalFormatting sqref="AE310">
    <cfRule type="expression" dxfId="557" priority="1" stopIfTrue="1">
      <formula>($D310&gt;0)</formula>
    </cfRule>
    <cfRule type="expression" dxfId="556" priority="2" stopIfTrue="1">
      <formula>AND($D310&lt;0,$D310&gt;=$AE$2)</formula>
    </cfRule>
    <cfRule type="expression" dxfId="555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G27" sqref="AG27"/>
      <selection pane="bottomLeft" activeCell="U16" sqref="U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649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616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617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-1.194212661716298E-2</v>
      </c>
      <c r="D11" s="9">
        <v>-1.194212661716298E-2</v>
      </c>
      <c r="F11" s="116" t="s">
        <v>285</v>
      </c>
      <c r="G11" s="38"/>
      <c r="H11" s="81">
        <v>109.458</v>
      </c>
      <c r="I11" s="81">
        <v>116.277</v>
      </c>
      <c r="J11" s="81">
        <v>116.277</v>
      </c>
      <c r="K11" s="108">
        <v>130.63</v>
      </c>
      <c r="L11" s="108">
        <v>130.63</v>
      </c>
      <c r="M11" s="81">
        <v>8.6890000000000001</v>
      </c>
      <c r="N11" s="81">
        <v>12.71</v>
      </c>
      <c r="O11" s="81">
        <v>11.295000000000002</v>
      </c>
      <c r="P11" s="81">
        <v>16.375999999999998</v>
      </c>
      <c r="Q11" s="81">
        <v>13.241</v>
      </c>
      <c r="R11" s="81">
        <v>2.4580000000000055</v>
      </c>
      <c r="S11" s="81">
        <v>11.534999999999997</v>
      </c>
      <c r="T11" s="81">
        <v>10.295000000000002</v>
      </c>
      <c r="U11" s="81">
        <v>10.204999999999998</v>
      </c>
      <c r="V11" s="81">
        <v>10.867000000000004</v>
      </c>
      <c r="W11" s="81">
        <v>10.412999999999997</v>
      </c>
      <c r="X11" s="81">
        <v>10.984999999999985</v>
      </c>
      <c r="Y11" s="81">
        <v>129.06899999999999</v>
      </c>
      <c r="Z11" s="53"/>
      <c r="AA11" s="81">
        <v>130.63</v>
      </c>
      <c r="AB11" s="82">
        <v>-1.56</v>
      </c>
      <c r="AC11" s="53"/>
      <c r="AD11" s="81">
        <v>130.63</v>
      </c>
      <c r="AE11" s="82">
        <v>-1.56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3.3640789245115946E-2</v>
      </c>
      <c r="D12" s="9">
        <v>3.3640789245115946E-2</v>
      </c>
      <c r="F12" s="116" t="s">
        <v>286</v>
      </c>
      <c r="G12" s="38"/>
      <c r="H12" s="81">
        <v>347.21699999999998</v>
      </c>
      <c r="I12" s="81">
        <v>341.68900000000002</v>
      </c>
      <c r="J12" s="81">
        <v>341.68900000000002</v>
      </c>
      <c r="K12" s="108">
        <v>236.023</v>
      </c>
      <c r="L12" s="108">
        <v>236.023</v>
      </c>
      <c r="M12" s="81">
        <v>-14.246</v>
      </c>
      <c r="N12" s="81">
        <v>15.371</v>
      </c>
      <c r="O12" s="81">
        <v>57.972000000000001</v>
      </c>
      <c r="P12" s="81">
        <v>15.302</v>
      </c>
      <c r="Q12" s="81">
        <v>19.492000000000004</v>
      </c>
      <c r="R12" s="81">
        <v>26.733999999999995</v>
      </c>
      <c r="S12" s="81">
        <v>20.706999999999994</v>
      </c>
      <c r="T12" s="81">
        <v>23.081000000000017</v>
      </c>
      <c r="U12" s="81">
        <v>19.195999999999998</v>
      </c>
      <c r="V12" s="81">
        <v>20.978999999999985</v>
      </c>
      <c r="W12" s="81">
        <v>18.980999999999995</v>
      </c>
      <c r="X12" s="81">
        <v>20.392000000000024</v>
      </c>
      <c r="Y12" s="81">
        <v>243.96100000000001</v>
      </c>
      <c r="Z12" s="53"/>
      <c r="AA12" s="81">
        <v>236.023</v>
      </c>
      <c r="AB12" s="82">
        <v>7.94</v>
      </c>
      <c r="AC12" s="53"/>
      <c r="AD12" s="81">
        <v>236.023</v>
      </c>
      <c r="AE12" s="82">
        <v>7.94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2.5756869995461722E-2</v>
      </c>
      <c r="D14" s="9">
        <v>2.5756869995461722E-2</v>
      </c>
      <c r="F14" s="116" t="s">
        <v>288</v>
      </c>
      <c r="G14" s="38"/>
      <c r="H14" s="81">
        <v>869.54399999999998</v>
      </c>
      <c r="I14" s="81">
        <v>818.26300000000003</v>
      </c>
      <c r="J14" s="81">
        <v>818.26300000000003</v>
      </c>
      <c r="K14" s="108">
        <v>835.11699999999996</v>
      </c>
      <c r="L14" s="108">
        <v>835.11699999999996</v>
      </c>
      <c r="M14" s="81">
        <v>105.285</v>
      </c>
      <c r="N14" s="81">
        <v>71.313999999999993</v>
      </c>
      <c r="O14" s="81">
        <v>37.738</v>
      </c>
      <c r="P14" s="81">
        <v>73.29200000000003</v>
      </c>
      <c r="Q14" s="81">
        <v>72.349999999999966</v>
      </c>
      <c r="R14" s="81">
        <v>63.365000000000009</v>
      </c>
      <c r="S14" s="81">
        <v>69.338999999999999</v>
      </c>
      <c r="T14" s="81">
        <v>69.339000000000055</v>
      </c>
      <c r="U14" s="81">
        <v>77.187999999999988</v>
      </c>
      <c r="V14" s="81">
        <v>71.017999999999915</v>
      </c>
      <c r="W14" s="81">
        <v>65.572000000000003</v>
      </c>
      <c r="X14" s="81">
        <v>80.826000000000022</v>
      </c>
      <c r="Y14" s="81">
        <v>856.62599999999998</v>
      </c>
      <c r="Z14" s="53"/>
      <c r="AA14" s="81">
        <v>835.11699999999985</v>
      </c>
      <c r="AB14" s="82">
        <v>21.51</v>
      </c>
      <c r="AC14" s="53"/>
      <c r="AD14" s="81">
        <v>835.11699999999985</v>
      </c>
      <c r="AE14" s="82">
        <v>21.51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2.3207435699010626E-2</v>
      </c>
      <c r="D16" s="9">
        <v>2.3207435699010626E-2</v>
      </c>
      <c r="E16" s="27"/>
      <c r="F16" s="73" t="s">
        <v>290</v>
      </c>
      <c r="G16" s="38"/>
      <c r="H16" s="83">
        <v>1326.2190000000001</v>
      </c>
      <c r="I16" s="83">
        <v>1276.229</v>
      </c>
      <c r="J16" s="83">
        <v>1276.229</v>
      </c>
      <c r="K16" s="108">
        <v>1201.77</v>
      </c>
      <c r="L16" s="108">
        <v>1201.77</v>
      </c>
      <c r="M16" s="83">
        <v>99.727999999999994</v>
      </c>
      <c r="N16" s="83">
        <v>99.394999999999996</v>
      </c>
      <c r="O16" s="83">
        <v>107.005</v>
      </c>
      <c r="P16" s="83">
        <v>104.97000000000003</v>
      </c>
      <c r="Q16" s="83">
        <v>105.08300000000003</v>
      </c>
      <c r="R16" s="83">
        <v>92.557000000000016</v>
      </c>
      <c r="S16" s="83">
        <v>101.5809999999999</v>
      </c>
      <c r="T16" s="83">
        <v>102.71500000000003</v>
      </c>
      <c r="U16" s="83">
        <v>106.58900000000006</v>
      </c>
      <c r="V16" s="83">
        <v>102.86399999999992</v>
      </c>
      <c r="W16" s="83">
        <v>94.966000000000008</v>
      </c>
      <c r="X16" s="83">
        <v>112.20299999999997</v>
      </c>
      <c r="Y16" s="83">
        <v>1229.6559999999999</v>
      </c>
      <c r="AA16" s="83">
        <v>1201.77</v>
      </c>
      <c r="AB16" s="82">
        <v>27.89</v>
      </c>
      <c r="AD16" s="83">
        <v>1201.77</v>
      </c>
      <c r="AE16" s="82">
        <v>27.89</v>
      </c>
    </row>
    <row r="17" spans="1:33" ht="18" customHeight="1" x14ac:dyDescent="0.2">
      <c r="A17" s="52" t="s">
        <v>6</v>
      </c>
      <c r="B17" s="52" t="s">
        <v>38</v>
      </c>
      <c r="C17" s="9">
        <v>-5.7202288091523661E-2</v>
      </c>
      <c r="D17" s="9">
        <v>-5.7202288091523661E-2</v>
      </c>
      <c r="F17" s="73" t="s">
        <v>291</v>
      </c>
      <c r="G17" s="38"/>
      <c r="H17" s="83">
        <v>3.4169999999999998</v>
      </c>
      <c r="I17" s="83">
        <v>3.7949999999999999</v>
      </c>
      <c r="J17" s="83">
        <v>3.7949999999999999</v>
      </c>
      <c r="K17" s="108">
        <v>3.8460000000000001</v>
      </c>
      <c r="L17" s="108">
        <v>3.8460000000000001</v>
      </c>
      <c r="M17" s="83">
        <v>0.92100000000000004</v>
      </c>
      <c r="N17" s="83">
        <v>0.15100000000000002</v>
      </c>
      <c r="O17" s="83">
        <v>0.23399999999999999</v>
      </c>
      <c r="P17" s="83">
        <v>0</v>
      </c>
      <c r="Q17" s="83">
        <v>0.252</v>
      </c>
      <c r="R17" s="83">
        <v>0.15100000000000002</v>
      </c>
      <c r="S17" s="83">
        <v>0.15399999999999991</v>
      </c>
      <c r="T17" s="83">
        <v>0.30900000000000016</v>
      </c>
      <c r="U17" s="83">
        <v>1.02</v>
      </c>
      <c r="V17" s="83">
        <v>0.15399999999999991</v>
      </c>
      <c r="W17" s="83">
        <v>0</v>
      </c>
      <c r="X17" s="83">
        <v>0.27899999999999991</v>
      </c>
      <c r="Y17" s="83">
        <v>3.625</v>
      </c>
      <c r="AA17" s="83">
        <v>3.8460000000000001</v>
      </c>
      <c r="AB17" s="82">
        <v>-0.22</v>
      </c>
      <c r="AD17" s="83">
        <v>3.8460000000000001</v>
      </c>
      <c r="AE17" s="82">
        <v>-0.22</v>
      </c>
    </row>
    <row r="18" spans="1:33" s="25" customFormat="1" ht="18" customHeight="1" x14ac:dyDescent="0.2">
      <c r="A18" s="54"/>
      <c r="B18" s="54"/>
      <c r="C18" s="9">
        <v>2.295092301362955E-2</v>
      </c>
      <c r="D18" s="9">
        <v>2.295092301362955E-2</v>
      </c>
      <c r="E18" s="26"/>
      <c r="F18" s="308" t="s">
        <v>224</v>
      </c>
      <c r="G18" s="38"/>
      <c r="H18" s="309">
        <v>1329.636</v>
      </c>
      <c r="I18" s="309">
        <v>1280.0240000000001</v>
      </c>
      <c r="J18" s="309">
        <v>1280.0240000000001</v>
      </c>
      <c r="K18" s="130">
        <v>1205.616</v>
      </c>
      <c r="L18" s="130">
        <v>1205.616</v>
      </c>
      <c r="M18" s="309">
        <v>100.649</v>
      </c>
      <c r="N18" s="309">
        <v>99.545999999999992</v>
      </c>
      <c r="O18" s="309">
        <v>107.23899999999999</v>
      </c>
      <c r="P18" s="309">
        <v>104.97000000000003</v>
      </c>
      <c r="Q18" s="309">
        <v>105.33500000000002</v>
      </c>
      <c r="R18" s="309">
        <v>92.708000000000013</v>
      </c>
      <c r="S18" s="309">
        <v>101.7349999999999</v>
      </c>
      <c r="T18" s="309">
        <v>103.02400000000003</v>
      </c>
      <c r="U18" s="309">
        <v>107.60900000000005</v>
      </c>
      <c r="V18" s="309">
        <v>103.01799999999992</v>
      </c>
      <c r="W18" s="309">
        <v>94.966000000000008</v>
      </c>
      <c r="X18" s="309">
        <v>112.48199999999997</v>
      </c>
      <c r="Y18" s="309">
        <v>1233.2809999999999</v>
      </c>
      <c r="Z18" s="26"/>
      <c r="AA18" s="309">
        <v>1205.616</v>
      </c>
      <c r="AB18" s="82">
        <v>27.67</v>
      </c>
      <c r="AD18" s="309">
        <v>1205.616</v>
      </c>
      <c r="AE18" s="82">
        <v>27.67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-0.12133333333333333</v>
      </c>
      <c r="D20" s="20">
        <v>-0.12133333333333333</v>
      </c>
      <c r="F20" s="148" t="s">
        <v>340</v>
      </c>
      <c r="G20" s="38"/>
      <c r="H20" s="150">
        <v>478.92200000000003</v>
      </c>
      <c r="I20" s="150">
        <v>396.18799999999999</v>
      </c>
      <c r="J20" s="150">
        <v>396.18799999999999</v>
      </c>
      <c r="K20" s="151">
        <v>465</v>
      </c>
      <c r="L20" s="151">
        <v>465</v>
      </c>
      <c r="M20" s="150">
        <v>14.147</v>
      </c>
      <c r="N20" s="150">
        <v>42.079000000000001</v>
      </c>
      <c r="O20" s="150">
        <v>18.608000000000004</v>
      </c>
      <c r="P20" s="150">
        <v>0.68099999999999739</v>
      </c>
      <c r="Q20" s="150">
        <v>35.147999999999996</v>
      </c>
      <c r="R20" s="150">
        <v>55.825000000000003</v>
      </c>
      <c r="S20" s="150">
        <v>47.337999999999994</v>
      </c>
      <c r="T20" s="150">
        <v>15.109000000000009</v>
      </c>
      <c r="U20" s="150">
        <v>65.173000000000002</v>
      </c>
      <c r="V20" s="150">
        <v>47.69</v>
      </c>
      <c r="W20" s="150">
        <v>45.173999999999978</v>
      </c>
      <c r="X20" s="150">
        <v>21.607000000000028</v>
      </c>
      <c r="Y20" s="150">
        <v>408.57900000000001</v>
      </c>
      <c r="Z20" s="26"/>
      <c r="AA20" s="150">
        <v>465</v>
      </c>
      <c r="AB20" s="82">
        <v>-56.42</v>
      </c>
      <c r="AC20" s="56"/>
      <c r="AD20" s="150">
        <v>465</v>
      </c>
      <c r="AE20" s="82">
        <v>-56.42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1.0006027727546714</v>
      </c>
      <c r="D24" s="69">
        <v>1.0006027727546714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1.659</v>
      </c>
      <c r="Y24" s="81">
        <v>1.659</v>
      </c>
      <c r="AA24" s="81">
        <v>0</v>
      </c>
      <c r="AB24" s="85">
        <v>1.66</v>
      </c>
      <c r="AC24" s="53"/>
      <c r="AD24" s="81">
        <v>0</v>
      </c>
      <c r="AE24" s="85">
        <v>1.66</v>
      </c>
    </row>
    <row r="25" spans="1:33" ht="18" customHeight="1" collapsed="1" x14ac:dyDescent="0.2">
      <c r="A25" s="54"/>
      <c r="B25" s="54"/>
      <c r="C25" s="9">
        <v>1.0006027727546714</v>
      </c>
      <c r="D25" s="9">
        <v>1.0006027727546714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1.659</v>
      </c>
      <c r="Y25" s="83">
        <v>1.659</v>
      </c>
      <c r="AA25" s="83">
        <v>0</v>
      </c>
      <c r="AB25" s="82">
        <v>1.66</v>
      </c>
      <c r="AC25" s="56"/>
      <c r="AD25" s="83">
        <v>0</v>
      </c>
      <c r="AE25" s="82">
        <v>1.66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0.495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1.0119047619047619</v>
      </c>
      <c r="D27" s="9">
        <v>1.0119047619047619</v>
      </c>
      <c r="F27" s="73" t="s">
        <v>347</v>
      </c>
      <c r="G27" s="38"/>
      <c r="H27" s="83">
        <v>0</v>
      </c>
      <c r="I27" s="83">
        <v>0.56100000000000005</v>
      </c>
      <c r="J27" s="83">
        <v>0.56100000000000005</v>
      </c>
      <c r="K27" s="108">
        <v>0</v>
      </c>
      <c r="L27" s="108">
        <v>0</v>
      </c>
      <c r="M27" s="83">
        <v>0.1</v>
      </c>
      <c r="N27" s="83">
        <v>0</v>
      </c>
      <c r="O27" s="83">
        <v>0</v>
      </c>
      <c r="P27" s="83">
        <v>0</v>
      </c>
      <c r="Q27" s="83">
        <v>0</v>
      </c>
      <c r="R27" s="83">
        <v>1.135</v>
      </c>
      <c r="S27" s="83">
        <v>-1.135</v>
      </c>
      <c r="T27" s="83">
        <v>-8.3266726846886741E-17</v>
      </c>
      <c r="U27" s="83">
        <v>6.8000000000000005E-2</v>
      </c>
      <c r="V27" s="83">
        <v>0</v>
      </c>
      <c r="W27" s="83">
        <v>0</v>
      </c>
      <c r="X27" s="83">
        <v>0</v>
      </c>
      <c r="Y27" s="83">
        <v>0.16800000000000001</v>
      </c>
      <c r="AA27" s="83">
        <v>0</v>
      </c>
      <c r="AB27" s="82">
        <v>0.17</v>
      </c>
      <c r="AC27" s="56"/>
      <c r="AD27" s="83">
        <v>0</v>
      </c>
      <c r="AE27" s="82">
        <v>0.17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-6.3948846218409017E-14</v>
      </c>
      <c r="I32" s="83">
        <v>2.8421709430404007E-14</v>
      </c>
      <c r="J32" s="83">
        <v>2.8421709430404007E-14</v>
      </c>
      <c r="K32" s="108">
        <v>0</v>
      </c>
      <c r="L32" s="108">
        <v>0</v>
      </c>
      <c r="M32" s="83">
        <v>-8.8817841970012523E-16</v>
      </c>
      <c r="N32" s="83">
        <v>6.6613381477509392E-16</v>
      </c>
      <c r="O32" s="83">
        <v>1.7763568394002505E-15</v>
      </c>
      <c r="P32" s="83">
        <v>0</v>
      </c>
      <c r="Q32" s="83">
        <v>4.4408920985006262E-15</v>
      </c>
      <c r="R32" s="83">
        <v>-2.1316282072803006E-14</v>
      </c>
      <c r="S32" s="83">
        <v>2.042810365310288E-14</v>
      </c>
      <c r="T32" s="83">
        <v>0</v>
      </c>
      <c r="U32" s="83">
        <v>-4.4408920985006262E-15</v>
      </c>
      <c r="V32" s="83">
        <v>1.4210854715202004E-14</v>
      </c>
      <c r="W32" s="83">
        <v>1.4210854715202004E-14</v>
      </c>
      <c r="X32" s="83">
        <v>-2.1316282072803006E-14</v>
      </c>
      <c r="Y32" s="83">
        <v>1.4210854715202004E-14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1.0016420361247871</v>
      </c>
      <c r="D33" s="20">
        <v>1.0016420361247871</v>
      </c>
      <c r="F33" s="148" t="s">
        <v>386</v>
      </c>
      <c r="G33" s="38"/>
      <c r="H33" s="150">
        <v>0.49499999999993605</v>
      </c>
      <c r="I33" s="150">
        <v>0.56100000000002848</v>
      </c>
      <c r="J33" s="150">
        <v>0.56100000000002848</v>
      </c>
      <c r="K33" s="151">
        <v>0</v>
      </c>
      <c r="L33" s="151">
        <v>0</v>
      </c>
      <c r="M33" s="150">
        <v>9.9999999999999117E-2</v>
      </c>
      <c r="N33" s="150">
        <v>6.6613381477509392E-16</v>
      </c>
      <c r="O33" s="150">
        <v>1.7763568394002505E-15</v>
      </c>
      <c r="P33" s="150">
        <v>0</v>
      </c>
      <c r="Q33" s="150">
        <v>4.4408920985006262E-15</v>
      </c>
      <c r="R33" s="150">
        <v>1.1349999999999787</v>
      </c>
      <c r="S33" s="150">
        <v>-1.1349999999999796</v>
      </c>
      <c r="T33" s="150">
        <v>-8.3266726846886741E-17</v>
      </c>
      <c r="U33" s="150">
        <v>6.7999999999995564E-2</v>
      </c>
      <c r="V33" s="150">
        <v>1.4210854715202004E-14</v>
      </c>
      <c r="W33" s="150">
        <v>1.4210854715202004E-14</v>
      </c>
      <c r="X33" s="150">
        <v>1.6589999999999787</v>
      </c>
      <c r="Y33" s="150">
        <v>1.8270000000000142</v>
      </c>
      <c r="Z33" s="26"/>
      <c r="AA33" s="150">
        <v>0</v>
      </c>
      <c r="AB33" s="82">
        <v>1.83</v>
      </c>
      <c r="AC33" s="56"/>
      <c r="AD33" s="150">
        <v>0</v>
      </c>
      <c r="AE33" s="82">
        <v>1.83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-0.81518796992481202</v>
      </c>
      <c r="D50" s="69">
        <v>-0.81518796992481202</v>
      </c>
      <c r="E50" s="53"/>
      <c r="F50" s="116" t="s">
        <v>366</v>
      </c>
      <c r="G50" s="38"/>
      <c r="H50" s="81">
        <v>37.844999999999999</v>
      </c>
      <c r="I50" s="81">
        <v>26.782</v>
      </c>
      <c r="J50" s="81">
        <v>26.782</v>
      </c>
      <c r="K50" s="81">
        <v>66.5</v>
      </c>
      <c r="L50" s="81">
        <v>66.5</v>
      </c>
      <c r="M50" s="81">
        <v>0.44</v>
      </c>
      <c r="N50" s="81">
        <v>0</v>
      </c>
      <c r="O50" s="81">
        <v>0.94900000000000007</v>
      </c>
      <c r="P50" s="81">
        <v>0</v>
      </c>
      <c r="Q50" s="81">
        <v>1.333</v>
      </c>
      <c r="R50" s="81">
        <v>1.3059999999999996</v>
      </c>
      <c r="S50" s="81">
        <v>1.6040000000000001</v>
      </c>
      <c r="T50" s="81">
        <v>4.234</v>
      </c>
      <c r="U50" s="81">
        <v>-1.4999999999998792E-2</v>
      </c>
      <c r="V50" s="81">
        <v>1.3179999999999996</v>
      </c>
      <c r="W50" s="81">
        <v>0.66799999999999926</v>
      </c>
      <c r="X50" s="81">
        <v>0.44899999999999984</v>
      </c>
      <c r="Y50" s="81">
        <v>12.286</v>
      </c>
      <c r="AA50" s="81">
        <v>66.5</v>
      </c>
      <c r="AB50" s="85">
        <v>-54.21</v>
      </c>
      <c r="AC50" s="53"/>
      <c r="AD50" s="81">
        <v>66.5</v>
      </c>
      <c r="AE50" s="85">
        <v>-54.21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</v>
      </c>
      <c r="D51" s="69">
        <v>1</v>
      </c>
      <c r="E51" s="53"/>
      <c r="F51" s="116" t="s">
        <v>367</v>
      </c>
      <c r="G51" s="38"/>
      <c r="H51" s="81">
        <v>20.309000000000001</v>
      </c>
      <c r="I51" s="81">
        <v>14.714</v>
      </c>
      <c r="J51" s="81">
        <v>14.714</v>
      </c>
      <c r="K51" s="81">
        <v>0</v>
      </c>
      <c r="L51" s="81">
        <v>0</v>
      </c>
      <c r="M51" s="81">
        <v>2.6760000000000002</v>
      </c>
      <c r="N51" s="81">
        <v>0</v>
      </c>
      <c r="O51" s="81">
        <v>0</v>
      </c>
      <c r="P51" s="81">
        <v>0</v>
      </c>
      <c r="Q51" s="81">
        <v>0</v>
      </c>
      <c r="R51" s="81">
        <v>5.117</v>
      </c>
      <c r="S51" s="81">
        <v>-0.94399999999999995</v>
      </c>
      <c r="T51" s="81">
        <v>1.1109999999999998</v>
      </c>
      <c r="U51" s="81">
        <v>5.3880000000000008</v>
      </c>
      <c r="V51" s="81">
        <v>3.4290000000000003</v>
      </c>
      <c r="W51" s="81">
        <v>6.4949999999999974</v>
      </c>
      <c r="X51" s="81">
        <v>11.698</v>
      </c>
      <c r="Y51" s="81">
        <v>34.97</v>
      </c>
      <c r="AA51" s="81">
        <v>0</v>
      </c>
      <c r="AB51" s="85">
        <v>34.97</v>
      </c>
      <c r="AC51" s="53"/>
      <c r="AD51" s="81">
        <v>0</v>
      </c>
      <c r="AE51" s="85">
        <v>34.97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0.99981010254462588</v>
      </c>
      <c r="D52" s="69">
        <v>0.99981010254462588</v>
      </c>
      <c r="E52" s="53"/>
      <c r="F52" s="116" t="s">
        <v>368</v>
      </c>
      <c r="G52" s="38"/>
      <c r="H52" s="81">
        <v>1.33</v>
      </c>
      <c r="I52" s="81">
        <v>10.646000000000001</v>
      </c>
      <c r="J52" s="81">
        <v>10.646000000000001</v>
      </c>
      <c r="K52" s="81">
        <v>0</v>
      </c>
      <c r="L52" s="81">
        <v>0</v>
      </c>
      <c r="M52" s="81">
        <v>0</v>
      </c>
      <c r="N52" s="81">
        <v>0.95399999999999996</v>
      </c>
      <c r="O52" s="81">
        <v>0.22399999999999998</v>
      </c>
      <c r="P52" s="81">
        <v>0</v>
      </c>
      <c r="Q52" s="81">
        <v>3.5309999999999997</v>
      </c>
      <c r="R52" s="81">
        <v>0</v>
      </c>
      <c r="S52" s="81">
        <v>2.4020000000000001</v>
      </c>
      <c r="T52" s="81">
        <v>1.0360000000000005</v>
      </c>
      <c r="U52" s="81">
        <v>1.1059999999999999</v>
      </c>
      <c r="V52" s="81">
        <v>0</v>
      </c>
      <c r="W52" s="81">
        <v>0</v>
      </c>
      <c r="X52" s="81">
        <v>1.2789999999999999</v>
      </c>
      <c r="Y52" s="81">
        <v>10.532</v>
      </c>
      <c r="AA52" s="81">
        <v>0</v>
      </c>
      <c r="AB52" s="82">
        <v>10.53</v>
      </c>
      <c r="AC52" s="53"/>
      <c r="AD52" s="81">
        <v>0</v>
      </c>
      <c r="AE52" s="82">
        <v>10.53</v>
      </c>
    </row>
    <row r="53" spans="1:34" ht="18" customHeight="1" collapsed="1" x14ac:dyDescent="0.2">
      <c r="A53" s="54"/>
      <c r="B53" s="54"/>
      <c r="C53" s="9">
        <v>-0.13097744360902258</v>
      </c>
      <c r="D53" s="9">
        <v>-0.13097744360902258</v>
      </c>
      <c r="F53" s="73" t="s">
        <v>376</v>
      </c>
      <c r="G53" s="38"/>
      <c r="H53" s="83">
        <v>59.483999999999995</v>
      </c>
      <c r="I53" s="83">
        <v>52.142000000000003</v>
      </c>
      <c r="J53" s="83">
        <v>52.142000000000003</v>
      </c>
      <c r="K53" s="108">
        <v>66.5</v>
      </c>
      <c r="L53" s="108">
        <v>66.5</v>
      </c>
      <c r="M53" s="83">
        <v>3.1160000000000001</v>
      </c>
      <c r="N53" s="83">
        <v>0.95399999999999996</v>
      </c>
      <c r="O53" s="83">
        <v>1.173</v>
      </c>
      <c r="P53" s="83">
        <v>0</v>
      </c>
      <c r="Q53" s="83">
        <v>4.8639999999999999</v>
      </c>
      <c r="R53" s="83">
        <v>6.423</v>
      </c>
      <c r="S53" s="83">
        <v>3.0620000000000003</v>
      </c>
      <c r="T53" s="83">
        <v>6.3810000000000002</v>
      </c>
      <c r="U53" s="83">
        <v>6.4790000000000019</v>
      </c>
      <c r="V53" s="83">
        <v>4.7469999999999999</v>
      </c>
      <c r="W53" s="83">
        <v>7.1629999999999967</v>
      </c>
      <c r="X53" s="83">
        <v>13.426</v>
      </c>
      <c r="Y53" s="83">
        <v>57.787999999999997</v>
      </c>
      <c r="AA53" s="83">
        <v>66.5</v>
      </c>
      <c r="AB53" s="82">
        <v>-8.7100000000000009</v>
      </c>
      <c r="AC53" s="56"/>
      <c r="AD53" s="83">
        <v>66.5</v>
      </c>
      <c r="AE53" s="82">
        <v>-8.7100000000000009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-0.13097744360902258</v>
      </c>
      <c r="D55" s="20">
        <v>-0.13097744360902258</v>
      </c>
      <c r="F55" s="148" t="s">
        <v>388</v>
      </c>
      <c r="G55" s="38"/>
      <c r="H55" s="150">
        <v>59.483999999999995</v>
      </c>
      <c r="I55" s="150">
        <v>52.142000000000003</v>
      </c>
      <c r="J55" s="150">
        <v>52.142000000000003</v>
      </c>
      <c r="K55" s="151">
        <v>66.5</v>
      </c>
      <c r="L55" s="151">
        <v>66.5</v>
      </c>
      <c r="M55" s="150">
        <v>3.1160000000000001</v>
      </c>
      <c r="N55" s="150">
        <v>0.95399999999999996</v>
      </c>
      <c r="O55" s="150">
        <v>1.173</v>
      </c>
      <c r="P55" s="150">
        <v>0</v>
      </c>
      <c r="Q55" s="150">
        <v>4.8639999999999999</v>
      </c>
      <c r="R55" s="150">
        <v>6.423</v>
      </c>
      <c r="S55" s="150">
        <v>3.0620000000000003</v>
      </c>
      <c r="T55" s="150">
        <v>6.3810000000000002</v>
      </c>
      <c r="U55" s="150">
        <v>6.4790000000000019</v>
      </c>
      <c r="V55" s="150">
        <v>4.7469999999999999</v>
      </c>
      <c r="W55" s="150">
        <v>7.1629999999999967</v>
      </c>
      <c r="X55" s="150">
        <v>13.426</v>
      </c>
      <c r="Y55" s="150">
        <v>57.787999999999997</v>
      </c>
      <c r="AA55" s="150">
        <v>66.5</v>
      </c>
      <c r="AB55" s="82">
        <v>-8.7100000000000009</v>
      </c>
      <c r="AC55" s="56"/>
      <c r="AD55" s="150">
        <v>66.5</v>
      </c>
      <c r="AE55" s="82">
        <v>-8.7100000000000009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-0.11911571025399813</v>
      </c>
      <c r="D59" s="9">
        <v>-0.11911571025399813</v>
      </c>
      <c r="E59" s="26"/>
      <c r="F59" s="308" t="s">
        <v>389</v>
      </c>
      <c r="G59" s="38"/>
      <c r="H59" s="309">
        <v>538.90099999999995</v>
      </c>
      <c r="I59" s="309">
        <v>448.89100000000002</v>
      </c>
      <c r="J59" s="309">
        <v>448.89100000000002</v>
      </c>
      <c r="K59" s="130">
        <v>531.5</v>
      </c>
      <c r="L59" s="130">
        <v>531.5</v>
      </c>
      <c r="M59" s="309">
        <v>17.363</v>
      </c>
      <c r="N59" s="309">
        <v>43.033000000000001</v>
      </c>
      <c r="O59" s="309">
        <v>19.781000000000006</v>
      </c>
      <c r="P59" s="309">
        <v>0.68099999999999739</v>
      </c>
      <c r="Q59" s="309">
        <v>40.012</v>
      </c>
      <c r="R59" s="309">
        <v>63.382999999999981</v>
      </c>
      <c r="S59" s="309">
        <v>49.265000000000015</v>
      </c>
      <c r="T59" s="309">
        <v>21.490000000000009</v>
      </c>
      <c r="U59" s="309">
        <v>71.72</v>
      </c>
      <c r="V59" s="309">
        <v>52.437000000000012</v>
      </c>
      <c r="W59" s="309">
        <v>52.336999999999989</v>
      </c>
      <c r="X59" s="309">
        <v>36.692000000000007</v>
      </c>
      <c r="Y59" s="309">
        <v>468.19400000000002</v>
      </c>
      <c r="AA59" s="309">
        <v>531.5</v>
      </c>
      <c r="AB59" s="82">
        <v>-63.31</v>
      </c>
      <c r="AD59" s="309">
        <v>531.5</v>
      </c>
      <c r="AE59" s="82">
        <v>-63.31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-2.0516764568399577E-2</v>
      </c>
      <c r="D61" s="9">
        <v>-2.0516764568399577E-2</v>
      </c>
      <c r="F61" s="117" t="s">
        <v>241</v>
      </c>
      <c r="G61" s="38"/>
      <c r="H61" s="296">
        <v>1868.5369999999998</v>
      </c>
      <c r="I61" s="296">
        <v>1728.9150000000002</v>
      </c>
      <c r="J61" s="296">
        <v>1728.9150000000002</v>
      </c>
      <c r="K61" s="111">
        <v>1737.116</v>
      </c>
      <c r="L61" s="111">
        <v>1737.116</v>
      </c>
      <c r="M61" s="296">
        <v>118.012</v>
      </c>
      <c r="N61" s="296">
        <v>142.57900000000001</v>
      </c>
      <c r="O61" s="296">
        <v>127.02</v>
      </c>
      <c r="P61" s="296">
        <v>105.65100000000002</v>
      </c>
      <c r="Q61" s="296">
        <v>145.34700000000004</v>
      </c>
      <c r="R61" s="296">
        <v>156.09100000000001</v>
      </c>
      <c r="S61" s="296">
        <v>150.99999999999991</v>
      </c>
      <c r="T61" s="296">
        <v>124.51400000000004</v>
      </c>
      <c r="U61" s="296">
        <v>179.32900000000006</v>
      </c>
      <c r="V61" s="296">
        <v>155.45499999999993</v>
      </c>
      <c r="W61" s="296">
        <v>147.303</v>
      </c>
      <c r="X61" s="296">
        <v>149.17399999999998</v>
      </c>
      <c r="Y61" s="296">
        <v>1701.4749999999999</v>
      </c>
      <c r="AA61" s="296">
        <v>1737.116</v>
      </c>
      <c r="AB61" s="82">
        <v>-35.64</v>
      </c>
      <c r="AD61" s="296">
        <v>1737.116</v>
      </c>
      <c r="AE61" s="82">
        <v>-35.64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-1.0088495575221239</v>
      </c>
      <c r="D63" s="9">
        <v>-1.0088495575221239</v>
      </c>
      <c r="E63" s="26"/>
      <c r="F63" s="126" t="s">
        <v>29</v>
      </c>
      <c r="G63" s="38"/>
      <c r="H63" s="87">
        <v>-2.5999999999999999E-2</v>
      </c>
      <c r="I63" s="87">
        <v>2.5999999999999999E-2</v>
      </c>
      <c r="J63" s="87">
        <v>2.5999999999999999E-2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-67.501999999999995</v>
      </c>
      <c r="Q63" s="87">
        <v>-63.334999999999994</v>
      </c>
      <c r="R63" s="87">
        <v>69.158999999999992</v>
      </c>
      <c r="S63" s="87">
        <v>16.393000000000001</v>
      </c>
      <c r="T63" s="87">
        <v>-73.704999999999998</v>
      </c>
      <c r="U63" s="87">
        <v>100.65299999999999</v>
      </c>
      <c r="V63" s="87">
        <v>18.337000000000003</v>
      </c>
      <c r="W63" s="87">
        <v>0</v>
      </c>
      <c r="X63" s="87">
        <v>-0.56499999999999995</v>
      </c>
      <c r="Y63" s="87">
        <v>-0.56499999999999995</v>
      </c>
      <c r="AA63" s="87">
        <v>0</v>
      </c>
      <c r="AB63" s="82">
        <v>-0.56999999999999995</v>
      </c>
      <c r="AD63" s="87">
        <v>0</v>
      </c>
      <c r="AE63" s="82">
        <v>-0.56999999999999995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0.9991184249191889</v>
      </c>
      <c r="D64" s="9">
        <v>0.9991184249191889</v>
      </c>
      <c r="E64" s="26"/>
      <c r="F64" s="60" t="s">
        <v>128</v>
      </c>
      <c r="G64" s="38"/>
      <c r="H64" s="88">
        <v>2.036</v>
      </c>
      <c r="I64" s="88">
        <v>12.31</v>
      </c>
      <c r="J64" s="88">
        <v>12.31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-2.5999999999999999E-2</v>
      </c>
      <c r="T64" s="88">
        <v>0</v>
      </c>
      <c r="U64" s="88">
        <v>0.4</v>
      </c>
      <c r="V64" s="88">
        <v>0</v>
      </c>
      <c r="W64" s="88">
        <v>0</v>
      </c>
      <c r="X64" s="88">
        <v>3.0289999999999999</v>
      </c>
      <c r="Y64" s="88">
        <v>3.403</v>
      </c>
      <c r="Z64" s="56"/>
      <c r="AA64" s="88">
        <v>0</v>
      </c>
      <c r="AB64" s="82">
        <v>3.4</v>
      </c>
      <c r="AC64" s="56"/>
      <c r="AD64" s="88">
        <v>0</v>
      </c>
      <c r="AE64" s="82">
        <v>3.4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0.53500000000000003</v>
      </c>
      <c r="D65" s="9">
        <v>0.53500000000000003</v>
      </c>
      <c r="E65" s="26"/>
      <c r="F65" s="60" t="s">
        <v>129</v>
      </c>
      <c r="G65" s="38"/>
      <c r="H65" s="88">
        <v>-21.286000000000001</v>
      </c>
      <c r="I65" s="88">
        <v>-13.590999999999999</v>
      </c>
      <c r="J65" s="88">
        <v>-13.590999999999999</v>
      </c>
      <c r="K65" s="88">
        <v>-2</v>
      </c>
      <c r="L65" s="88">
        <v>-2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-0.53</v>
      </c>
      <c r="T65" s="88">
        <v>0</v>
      </c>
      <c r="U65" s="88">
        <v>-0.4</v>
      </c>
      <c r="V65" s="88">
        <v>0</v>
      </c>
      <c r="W65" s="88">
        <v>0</v>
      </c>
      <c r="X65" s="88">
        <v>0</v>
      </c>
      <c r="Y65" s="88">
        <v>-0.93</v>
      </c>
      <c r="Z65" s="56"/>
      <c r="AA65" s="88">
        <v>-2</v>
      </c>
      <c r="AB65" s="82">
        <v>1.07</v>
      </c>
      <c r="AC65" s="56"/>
      <c r="AD65" s="88">
        <v>-2</v>
      </c>
      <c r="AE65" s="82">
        <v>1.07</v>
      </c>
    </row>
    <row r="66" spans="1:31" s="58" customFormat="1" ht="18" customHeight="1" collapsed="1" x14ac:dyDescent="0.2">
      <c r="A66" s="57"/>
      <c r="B66" s="57"/>
      <c r="C66" s="9">
        <v>2.2349999999999999</v>
      </c>
      <c r="D66" s="9">
        <v>2.2349999999999999</v>
      </c>
      <c r="E66" s="26"/>
      <c r="F66" s="126" t="s">
        <v>0</v>
      </c>
      <c r="G66" s="38"/>
      <c r="H66" s="87">
        <v>-19.25</v>
      </c>
      <c r="I66" s="87">
        <v>-1.2809999999999988</v>
      </c>
      <c r="J66" s="87">
        <v>-1.2809999999999988</v>
      </c>
      <c r="K66" s="87">
        <v>-2</v>
      </c>
      <c r="L66" s="87">
        <v>-2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-0.55600000000000005</v>
      </c>
      <c r="T66" s="87">
        <v>0</v>
      </c>
      <c r="U66" s="87">
        <v>0</v>
      </c>
      <c r="V66" s="87">
        <v>0</v>
      </c>
      <c r="W66" s="87">
        <v>0</v>
      </c>
      <c r="X66" s="87">
        <v>3.0289999999999999</v>
      </c>
      <c r="Y66" s="87">
        <v>2.4729999999999999</v>
      </c>
      <c r="AA66" s="87">
        <v>-2</v>
      </c>
      <c r="AB66" s="82">
        <v>4.47</v>
      </c>
      <c r="AD66" s="87">
        <v>-2</v>
      </c>
      <c r="AE66" s="82">
        <v>4.47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1.010752688172043</v>
      </c>
      <c r="D67" s="9">
        <v>1.010752688172043</v>
      </c>
      <c r="E67" s="26"/>
      <c r="F67" s="60" t="s">
        <v>139</v>
      </c>
      <c r="G67" s="38"/>
      <c r="H67" s="88">
        <v>0.1</v>
      </c>
      <c r="I67" s="88">
        <v>0.35499999999999998</v>
      </c>
      <c r="J67" s="88">
        <v>0.35499999999999998</v>
      </c>
      <c r="K67" s="108">
        <v>0</v>
      </c>
      <c r="L67" s="108">
        <v>0</v>
      </c>
      <c r="M67" s="88">
        <v>0</v>
      </c>
      <c r="N67" s="88">
        <v>0.115</v>
      </c>
      <c r="O67" s="88">
        <v>0.35000000000000003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0.46500000000000002</v>
      </c>
      <c r="Z67" s="56"/>
      <c r="AA67" s="88">
        <v>0</v>
      </c>
      <c r="AB67" s="82">
        <v>0.47</v>
      </c>
      <c r="AC67" s="56"/>
      <c r="AD67" s="88">
        <v>0</v>
      </c>
      <c r="AE67" s="82">
        <v>0.47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16.016999999999999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1.010752688172043</v>
      </c>
      <c r="D71" s="9">
        <v>1.010752688172043</v>
      </c>
      <c r="E71" s="26"/>
      <c r="F71" s="127" t="s">
        <v>279</v>
      </c>
      <c r="G71" s="38"/>
      <c r="H71" s="89">
        <v>16.117000000000001</v>
      </c>
      <c r="I71" s="89">
        <v>0.35499999999999998</v>
      </c>
      <c r="J71" s="89">
        <v>0.35499999999999998</v>
      </c>
      <c r="K71" s="89">
        <v>0</v>
      </c>
      <c r="L71" s="89">
        <v>0</v>
      </c>
      <c r="M71" s="89">
        <v>0</v>
      </c>
      <c r="N71" s="89">
        <v>0.115</v>
      </c>
      <c r="O71" s="89">
        <v>0.35000000000000003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0.46500000000000002</v>
      </c>
      <c r="AA71" s="89">
        <v>0</v>
      </c>
      <c r="AB71" s="82">
        <v>0.47</v>
      </c>
      <c r="AD71" s="89">
        <v>0</v>
      </c>
      <c r="AE71" s="82">
        <v>0.47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1865.3779999999997</v>
      </c>
      <c r="I73" s="309">
        <v>1728.0150000000003</v>
      </c>
      <c r="J73" s="309">
        <v>1728.0150000000003</v>
      </c>
      <c r="K73" s="130">
        <v>1735.116</v>
      </c>
      <c r="L73" s="130">
        <v>1735.116</v>
      </c>
      <c r="M73" s="309">
        <v>118.012</v>
      </c>
      <c r="N73" s="309">
        <v>142.69400000000002</v>
      </c>
      <c r="O73" s="309">
        <v>127.36999999999999</v>
      </c>
      <c r="P73" s="309">
        <v>38.149000000000029</v>
      </c>
      <c r="Q73" s="309">
        <v>82.012000000000043</v>
      </c>
      <c r="R73" s="309">
        <v>225.25</v>
      </c>
      <c r="S73" s="309">
        <v>166.8369999999999</v>
      </c>
      <c r="T73" s="309">
        <v>50.80900000000004</v>
      </c>
      <c r="U73" s="309">
        <v>279.98200000000008</v>
      </c>
      <c r="V73" s="309">
        <v>173.79199999999992</v>
      </c>
      <c r="W73" s="309">
        <v>147.303</v>
      </c>
      <c r="X73" s="309">
        <v>151.63799999999998</v>
      </c>
      <c r="Y73" s="309">
        <v>1703.8479999999997</v>
      </c>
      <c r="Z73" s="25"/>
      <c r="AA73" s="309">
        <v>1735.116</v>
      </c>
      <c r="AB73" s="82">
        <v>-31.27</v>
      </c>
      <c r="AC73" s="25"/>
      <c r="AD73" s="309">
        <v>1735.116</v>
      </c>
      <c r="AE73" s="82">
        <v>-31.27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0.14147211233075166</v>
      </c>
      <c r="D75" s="9">
        <v>0.14147211233075166</v>
      </c>
      <c r="F75" s="128" t="s">
        <v>390</v>
      </c>
      <c r="G75" s="38"/>
      <c r="H75" s="83">
        <v>-184.44499999999999</v>
      </c>
      <c r="I75" s="83">
        <v>-213.065</v>
      </c>
      <c r="J75" s="83">
        <v>-213.065</v>
      </c>
      <c r="K75" s="108">
        <v>-179.47</v>
      </c>
      <c r="L75" s="108">
        <v>-179.47</v>
      </c>
      <c r="M75" s="83">
        <v>-17.323</v>
      </c>
      <c r="N75" s="83">
        <v>-15.472999999999999</v>
      </c>
      <c r="O75" s="83">
        <v>-7.7569999999999979</v>
      </c>
      <c r="P75" s="83">
        <v>-1.3460000000000036</v>
      </c>
      <c r="Q75" s="83">
        <v>-13.542999999999999</v>
      </c>
      <c r="R75" s="83">
        <v>-14.576000000000001</v>
      </c>
      <c r="S75" s="83">
        <v>-11.242999999999995</v>
      </c>
      <c r="T75" s="83">
        <v>-8.9650000000000034</v>
      </c>
      <c r="U75" s="83">
        <v>-14.811000000000007</v>
      </c>
      <c r="V75" s="83">
        <v>-16.953999999999994</v>
      </c>
      <c r="W75" s="83">
        <v>-16.231000000000009</v>
      </c>
      <c r="X75" s="83">
        <v>-15.85499999999999</v>
      </c>
      <c r="Y75" s="83">
        <v>-154.077</v>
      </c>
      <c r="AA75" s="83">
        <v>-179.47</v>
      </c>
      <c r="AB75" s="82">
        <v>25.39</v>
      </c>
      <c r="AD75" s="83">
        <v>-179.47</v>
      </c>
      <c r="AE75" s="82">
        <v>25.39</v>
      </c>
    </row>
    <row r="76" spans="1:31" ht="18" customHeight="1" x14ac:dyDescent="0.2">
      <c r="A76" s="52" t="s">
        <v>49</v>
      </c>
      <c r="B76" s="52" t="s">
        <v>22</v>
      </c>
      <c r="C76" s="9">
        <v>-0.2614035087719298</v>
      </c>
      <c r="D76" s="9">
        <v>-0.2614035087719298</v>
      </c>
      <c r="F76" s="128" t="s">
        <v>214</v>
      </c>
      <c r="H76" s="83">
        <v>-3.8</v>
      </c>
      <c r="I76" s="83">
        <v>21.85</v>
      </c>
      <c r="J76" s="83">
        <v>21.85</v>
      </c>
      <c r="K76" s="108">
        <v>-5.7</v>
      </c>
      <c r="L76" s="108">
        <v>-5.7</v>
      </c>
      <c r="M76" s="83">
        <v>-0.47499999999999998</v>
      </c>
      <c r="N76" s="83">
        <v>-0.47499999999999998</v>
      </c>
      <c r="O76" s="83">
        <v>-0.47500000000000009</v>
      </c>
      <c r="P76" s="83">
        <v>-0.47499999999999987</v>
      </c>
      <c r="Q76" s="83">
        <v>0.34199999999999986</v>
      </c>
      <c r="R76" s="83">
        <v>-0.47499999999999987</v>
      </c>
      <c r="S76" s="83">
        <v>-0.47500000000000009</v>
      </c>
      <c r="T76" s="83">
        <v>-0.47500000000000009</v>
      </c>
      <c r="U76" s="83">
        <v>-0.47500000000000009</v>
      </c>
      <c r="V76" s="83">
        <v>-0.47499999999999964</v>
      </c>
      <c r="W76" s="83">
        <v>-0.47500000000000053</v>
      </c>
      <c r="X76" s="83">
        <v>-2.7839999999999998</v>
      </c>
      <c r="Y76" s="83">
        <v>-7.1920000000000002</v>
      </c>
      <c r="AA76" s="83">
        <v>-5.7</v>
      </c>
      <c r="AB76" s="82">
        <v>-1.49</v>
      </c>
      <c r="AD76" s="83">
        <v>-5.7</v>
      </c>
      <c r="AE76" s="82">
        <v>-1.49</v>
      </c>
    </row>
    <row r="77" spans="1:31" ht="18" customHeight="1" collapsed="1" x14ac:dyDescent="0.2">
      <c r="A77" s="57"/>
      <c r="B77" s="57"/>
      <c r="C77" s="9">
        <v>0.12907058378787062</v>
      </c>
      <c r="D77" s="9">
        <v>0.12907058378787062</v>
      </c>
      <c r="F77" s="308" t="s">
        <v>48</v>
      </c>
      <c r="H77" s="309">
        <v>-188.245</v>
      </c>
      <c r="I77" s="309">
        <v>-191.215</v>
      </c>
      <c r="J77" s="309">
        <v>-191.215</v>
      </c>
      <c r="K77" s="130">
        <v>-185.17</v>
      </c>
      <c r="L77" s="130">
        <v>-185.17</v>
      </c>
      <c r="M77" s="309">
        <v>-17.798000000000002</v>
      </c>
      <c r="N77" s="309">
        <v>-15.947999999999999</v>
      </c>
      <c r="O77" s="309">
        <v>-8.2319999999999975</v>
      </c>
      <c r="P77" s="309">
        <v>-1.8210000000000035</v>
      </c>
      <c r="Q77" s="309">
        <v>-13.200999999999999</v>
      </c>
      <c r="R77" s="309">
        <v>-15.051</v>
      </c>
      <c r="S77" s="309">
        <v>-11.717999999999995</v>
      </c>
      <c r="T77" s="309">
        <v>-9.4400000000000031</v>
      </c>
      <c r="U77" s="309">
        <v>-15.286000000000007</v>
      </c>
      <c r="V77" s="309">
        <v>-17.428999999999995</v>
      </c>
      <c r="W77" s="309">
        <v>-16.70600000000001</v>
      </c>
      <c r="X77" s="309">
        <v>-18.638999999999989</v>
      </c>
      <c r="Y77" s="309">
        <v>-161.26900000000001</v>
      </c>
      <c r="AA77" s="309">
        <v>-185.17</v>
      </c>
      <c r="AB77" s="82">
        <v>23.9</v>
      </c>
      <c r="AD77" s="309">
        <v>-185.17</v>
      </c>
      <c r="AE77" s="82">
        <v>23.9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0.14194111228990083</v>
      </c>
      <c r="I78" s="78">
        <v>0.14982812645692897</v>
      </c>
      <c r="J78" s="78">
        <v>0.14982812645692897</v>
      </c>
      <c r="K78" s="131">
        <v>0.15408106376428102</v>
      </c>
      <c r="L78" s="131">
        <v>0.15408106376428102</v>
      </c>
      <c r="M78" s="78">
        <v>0.17846542595860743</v>
      </c>
      <c r="N78" s="78">
        <v>0.16045072689773127</v>
      </c>
      <c r="O78" s="78">
        <v>7.6930984533433E-2</v>
      </c>
      <c r="P78" s="78">
        <v>1.7347813661046041E-2</v>
      </c>
      <c r="Q78" s="78">
        <v>0.12562450634260539</v>
      </c>
      <c r="R78" s="78">
        <v>0.16261330855580883</v>
      </c>
      <c r="S78" s="78">
        <v>0.11535621819040959</v>
      </c>
      <c r="T78" s="78">
        <v>9.1904785084943735E-2</v>
      </c>
      <c r="U78" s="78">
        <v>0.14341067089474532</v>
      </c>
      <c r="V78" s="78">
        <v>0.16943731529009187</v>
      </c>
      <c r="W78" s="78">
        <v>0.17591559084303868</v>
      </c>
      <c r="X78" s="78">
        <v>0.16611855297986669</v>
      </c>
      <c r="Y78" s="78">
        <v>0.13114968739224631</v>
      </c>
      <c r="AA78" s="78">
        <v>0.15408106376428102</v>
      </c>
      <c r="AB78" s="79"/>
      <c r="AD78" s="78">
        <v>0.15408106376428102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0.19621589324835687</v>
      </c>
      <c r="D82" s="9">
        <v>0.19621589324835687</v>
      </c>
      <c r="F82" s="128" t="s">
        <v>215</v>
      </c>
      <c r="H82" s="83">
        <v>-268.08800000000002</v>
      </c>
      <c r="I82" s="83">
        <v>-191.45400000000001</v>
      </c>
      <c r="J82" s="83">
        <v>-191.45400000000001</v>
      </c>
      <c r="K82" s="108">
        <v>-251.05</v>
      </c>
      <c r="L82" s="108">
        <v>-251.05</v>
      </c>
      <c r="M82" s="83">
        <v>-4.4729999999999999</v>
      </c>
      <c r="N82" s="83">
        <v>-13.729000000000003</v>
      </c>
      <c r="O82" s="83">
        <v>-12.960999999999999</v>
      </c>
      <c r="P82" s="83">
        <v>0</v>
      </c>
      <c r="Q82" s="83">
        <v>-10.157</v>
      </c>
      <c r="R82" s="83">
        <v>-29.689</v>
      </c>
      <c r="S82" s="83">
        <v>-7.3599999999999994</v>
      </c>
      <c r="T82" s="83">
        <v>-27.248999999999995</v>
      </c>
      <c r="U82" s="83">
        <v>-27.917000000000002</v>
      </c>
      <c r="V82" s="83">
        <v>-22.260999999999996</v>
      </c>
      <c r="W82" s="83">
        <v>-34.935000000000002</v>
      </c>
      <c r="X82" s="83">
        <v>-11.063000000000017</v>
      </c>
      <c r="Y82" s="83">
        <v>-201.79400000000001</v>
      </c>
      <c r="AA82" s="83">
        <v>-251.05000000000004</v>
      </c>
      <c r="AB82" s="82">
        <v>49.26</v>
      </c>
      <c r="AD82" s="83">
        <v>-251.05000000000004</v>
      </c>
      <c r="AE82" s="82">
        <v>49.26</v>
      </c>
    </row>
    <row r="83" spans="1:31" ht="18" customHeight="1" collapsed="1" x14ac:dyDescent="0.2">
      <c r="A83" s="57"/>
      <c r="B83" s="57"/>
      <c r="C83" s="9">
        <v>0.19621589324835687</v>
      </c>
      <c r="D83" s="9">
        <v>0.19621589324835687</v>
      </c>
      <c r="F83" s="308" t="s">
        <v>319</v>
      </c>
      <c r="H83" s="309">
        <v>-268.08800000000002</v>
      </c>
      <c r="I83" s="309">
        <v>-191.45400000000001</v>
      </c>
      <c r="J83" s="309">
        <v>-191.45400000000001</v>
      </c>
      <c r="K83" s="130">
        <v>-251.05</v>
      </c>
      <c r="L83" s="130">
        <v>-251.05</v>
      </c>
      <c r="M83" s="309">
        <v>-4.4729999999999999</v>
      </c>
      <c r="N83" s="309">
        <v>-13.729000000000003</v>
      </c>
      <c r="O83" s="309">
        <v>-12.960999999999999</v>
      </c>
      <c r="P83" s="309">
        <v>0</v>
      </c>
      <c r="Q83" s="309">
        <v>-10.157</v>
      </c>
      <c r="R83" s="309">
        <v>-29.689</v>
      </c>
      <c r="S83" s="309">
        <v>-7.3599999999999994</v>
      </c>
      <c r="T83" s="309">
        <v>-27.248999999999995</v>
      </c>
      <c r="U83" s="309">
        <v>-27.917000000000002</v>
      </c>
      <c r="V83" s="309">
        <v>-22.260999999999996</v>
      </c>
      <c r="W83" s="309">
        <v>-34.935000000000002</v>
      </c>
      <c r="X83" s="309">
        <v>-11.063000000000017</v>
      </c>
      <c r="Y83" s="309">
        <v>-201.79400000000001</v>
      </c>
      <c r="AA83" s="309">
        <v>-251.05000000000004</v>
      </c>
      <c r="AB83" s="82">
        <v>49.26</v>
      </c>
      <c r="AD83" s="309">
        <v>-251.05000000000004</v>
      </c>
      <c r="AE83" s="82">
        <v>49.26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0.49747170630598209</v>
      </c>
      <c r="I84" s="78">
        <v>0.42650442980589942</v>
      </c>
      <c r="J84" s="78">
        <v>0.42650442980589942</v>
      </c>
      <c r="K84" s="131">
        <v>0.47234242709313268</v>
      </c>
      <c r="L84" s="131">
        <v>0.47234242709313268</v>
      </c>
      <c r="M84" s="78">
        <v>0.2576167712952831</v>
      </c>
      <c r="N84" s="78">
        <v>0.31903422954476801</v>
      </c>
      <c r="O84" s="78">
        <v>0.65522471058086018</v>
      </c>
      <c r="P84" s="78">
        <v>0</v>
      </c>
      <c r="Q84" s="78">
        <v>0.25384884534639607</v>
      </c>
      <c r="R84" s="78">
        <v>0.46840635501632943</v>
      </c>
      <c r="S84" s="78">
        <v>0.14939612300822078</v>
      </c>
      <c r="T84" s="78">
        <v>1.2679851093531869</v>
      </c>
      <c r="U84" s="78">
        <v>0.389249860568879</v>
      </c>
      <c r="V84" s="78">
        <v>0.42452848179720409</v>
      </c>
      <c r="W84" s="78">
        <v>0.66750100311443161</v>
      </c>
      <c r="X84" s="78">
        <v>0.30150986591082563</v>
      </c>
      <c r="Y84" s="78">
        <v>0.43100509617808003</v>
      </c>
      <c r="AA84" s="78">
        <v>0.47234242709313273</v>
      </c>
      <c r="AB84" s="79"/>
      <c r="AD84" s="78">
        <v>0.47234242709313273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-10.442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-1.4059999999999999</v>
      </c>
      <c r="I87" s="88">
        <v>9.9789999999999992</v>
      </c>
      <c r="J87" s="88">
        <v>9.9789999999999992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-19.366</v>
      </c>
      <c r="T87" s="88">
        <v>19.366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-11.848000000000001</v>
      </c>
      <c r="I88" s="83">
        <v>9.9789999999999992</v>
      </c>
      <c r="J88" s="83">
        <v>9.9789999999999992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-19.366</v>
      </c>
      <c r="T88" s="83">
        <v>19.366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-1.0001808645324652</v>
      </c>
      <c r="D89" s="9">
        <v>-1.0001808645324652</v>
      </c>
      <c r="F89" s="128" t="s">
        <v>59</v>
      </c>
      <c r="H89" s="83">
        <v>-2.819</v>
      </c>
      <c r="I89" s="83">
        <v>-16.178000000000001</v>
      </c>
      <c r="J89" s="83">
        <v>-16.178000000000001</v>
      </c>
      <c r="K89" s="108">
        <v>0</v>
      </c>
      <c r="L89" s="108">
        <v>0</v>
      </c>
      <c r="M89" s="83">
        <v>-0.33400000000000002</v>
      </c>
      <c r="N89" s="83">
        <v>0</v>
      </c>
      <c r="O89" s="83">
        <v>0</v>
      </c>
      <c r="P89" s="83">
        <v>0</v>
      </c>
      <c r="Q89" s="83">
        <v>-0.21100000000000002</v>
      </c>
      <c r="R89" s="83">
        <v>-2.2999999999999909E-2</v>
      </c>
      <c r="S89" s="83">
        <v>-0.28900000000000003</v>
      </c>
      <c r="T89" s="83">
        <v>0.14100000000000001</v>
      </c>
      <c r="U89" s="83">
        <v>0</v>
      </c>
      <c r="V89" s="83">
        <v>-9.3480000000000008</v>
      </c>
      <c r="W89" s="83">
        <v>-6.4999999999999503E-2</v>
      </c>
      <c r="X89" s="83">
        <v>-0.92900000000000027</v>
      </c>
      <c r="Y89" s="83">
        <v>-11.058</v>
      </c>
      <c r="AA89" s="83">
        <v>0</v>
      </c>
      <c r="AB89" s="82">
        <v>-11.06</v>
      </c>
      <c r="AD89" s="83">
        <v>0</v>
      </c>
      <c r="AE89" s="82">
        <v>-11.06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-0.99839829151094506</v>
      </c>
      <c r="D91" s="9">
        <v>-0.99839829151094506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-7.0999999999999994E-2</v>
      </c>
      <c r="R91" s="83">
        <v>-8.900000000000001E-2</v>
      </c>
      <c r="S91" s="83">
        <v>-0.17</v>
      </c>
      <c r="T91" s="83">
        <v>-0.17299999999999999</v>
      </c>
      <c r="U91" s="83">
        <v>-0.66800000000000004</v>
      </c>
      <c r="V91" s="83">
        <v>-1.2000000000000011E-2</v>
      </c>
      <c r="W91" s="83">
        <v>-5.8000000000000052E-2</v>
      </c>
      <c r="X91" s="83">
        <v>-0.6319999999999999</v>
      </c>
      <c r="Y91" s="83">
        <v>-1.873</v>
      </c>
      <c r="AA91" s="83">
        <v>0</v>
      </c>
      <c r="AB91" s="82">
        <v>-1.87</v>
      </c>
      <c r="AD91" s="83">
        <v>0</v>
      </c>
      <c r="AE91" s="82">
        <v>-1.87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1.0088495575221239</v>
      </c>
      <c r="D93" s="9">
        <v>1.0088495575221239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0.56499999999999995</v>
      </c>
      <c r="V93" s="88">
        <v>0</v>
      </c>
      <c r="W93" s="88">
        <v>0</v>
      </c>
      <c r="X93" s="88">
        <v>0</v>
      </c>
      <c r="Y93" s="88">
        <v>0.56499999999999995</v>
      </c>
      <c r="AA93" s="88">
        <v>0</v>
      </c>
      <c r="AB93" s="82">
        <v>0.56999999999999995</v>
      </c>
      <c r="AD93" s="88">
        <v>0</v>
      </c>
      <c r="AE93" s="82">
        <v>0.56999999999999995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1.0005369608018553</v>
      </c>
      <c r="D95" s="9">
        <v>1.0005369608018553</v>
      </c>
      <c r="F95" s="128" t="s">
        <v>65</v>
      </c>
      <c r="H95" s="83">
        <v>-3.7329999999999766</v>
      </c>
      <c r="I95" s="83">
        <v>17.043000000000024</v>
      </c>
      <c r="J95" s="83">
        <v>17.043000000000024</v>
      </c>
      <c r="K95" s="108">
        <v>0</v>
      </c>
      <c r="L95" s="108">
        <v>0</v>
      </c>
      <c r="M95" s="83">
        <v>-4.1999999999996762E-2</v>
      </c>
      <c r="N95" s="83">
        <v>0.36300000000000132</v>
      </c>
      <c r="O95" s="83">
        <v>-0.25400000000000666</v>
      </c>
      <c r="P95" s="83">
        <v>0.83400000000000873</v>
      </c>
      <c r="Q95" s="83">
        <v>-0.73200000000000109</v>
      </c>
      <c r="R95" s="83">
        <v>-0.25000000000000194</v>
      </c>
      <c r="S95" s="83">
        <v>7.4520000000000017</v>
      </c>
      <c r="T95" s="83">
        <v>-8.4719999999999978</v>
      </c>
      <c r="U95" s="83">
        <v>0.40700000000001146</v>
      </c>
      <c r="V95" s="83">
        <v>8.1349999999999714</v>
      </c>
      <c r="W95" s="83">
        <v>-2.4149999999999618</v>
      </c>
      <c r="X95" s="83">
        <v>0.56100000000000727</v>
      </c>
      <c r="Y95" s="83">
        <v>5.5870000000000344</v>
      </c>
      <c r="AA95" s="83">
        <v>0</v>
      </c>
      <c r="AB95" s="82">
        <v>5.59</v>
      </c>
      <c r="AD95" s="83">
        <v>0</v>
      </c>
      <c r="AE95" s="82">
        <v>5.59</v>
      </c>
    </row>
    <row r="96" spans="1:31" ht="18" customHeight="1" collapsed="1" x14ac:dyDescent="0.2">
      <c r="A96" s="57"/>
      <c r="B96" s="57"/>
      <c r="C96" s="9">
        <v>-0.99945533769063644</v>
      </c>
      <c r="D96" s="9">
        <v>-0.99945533769063644</v>
      </c>
      <c r="F96" s="308" t="s">
        <v>33</v>
      </c>
      <c r="H96" s="309">
        <v>-18.399999999999977</v>
      </c>
      <c r="I96" s="309">
        <v>10.844000000000023</v>
      </c>
      <c r="J96" s="309">
        <v>10.844000000000023</v>
      </c>
      <c r="K96" s="130">
        <v>0</v>
      </c>
      <c r="L96" s="130">
        <v>0</v>
      </c>
      <c r="M96" s="309">
        <v>-0.37599999999999678</v>
      </c>
      <c r="N96" s="309">
        <v>0.36300000000000132</v>
      </c>
      <c r="O96" s="309">
        <v>-0.25400000000000666</v>
      </c>
      <c r="P96" s="309">
        <v>0.83400000000000873</v>
      </c>
      <c r="Q96" s="309">
        <v>-1.0140000000000011</v>
      </c>
      <c r="R96" s="309">
        <v>-0.36200000000000188</v>
      </c>
      <c r="S96" s="309">
        <v>-12.372999999999998</v>
      </c>
      <c r="T96" s="309">
        <v>10.862000000000002</v>
      </c>
      <c r="U96" s="309">
        <v>-0.26099999999998857</v>
      </c>
      <c r="V96" s="309">
        <v>-1.2250000000000298</v>
      </c>
      <c r="W96" s="309">
        <v>-2.5379999999999612</v>
      </c>
      <c r="X96" s="309">
        <v>-0.99999999999999289</v>
      </c>
      <c r="Y96" s="309">
        <v>-7.3439999999999657</v>
      </c>
      <c r="AA96" s="309">
        <v>0</v>
      </c>
      <c r="AB96" s="82">
        <v>-7.34</v>
      </c>
      <c r="AD96" s="309">
        <v>0</v>
      </c>
      <c r="AE96" s="82">
        <v>-7.34</v>
      </c>
    </row>
    <row r="97" spans="1:33" ht="18" customHeight="1" x14ac:dyDescent="0.2">
      <c r="A97" s="52" t="s">
        <v>21</v>
      </c>
      <c r="B97" s="52" t="s">
        <v>22</v>
      </c>
      <c r="C97" s="9">
        <v>0.15086424281325936</v>
      </c>
      <c r="D97" s="9">
        <v>0.15086424281325936</v>
      </c>
      <c r="F97" s="117" t="s">
        <v>125</v>
      </c>
      <c r="H97" s="296">
        <v>-474.733</v>
      </c>
      <c r="I97" s="296">
        <v>-371.82499999999999</v>
      </c>
      <c r="J97" s="296">
        <v>-371.82499999999999</v>
      </c>
      <c r="K97" s="111">
        <v>-436.22</v>
      </c>
      <c r="L97" s="111">
        <v>-436.22</v>
      </c>
      <c r="M97" s="296">
        <v>-22.646999999999998</v>
      </c>
      <c r="N97" s="296">
        <v>-29.314</v>
      </c>
      <c r="O97" s="296">
        <v>-21.447000000000003</v>
      </c>
      <c r="P97" s="296">
        <v>-0.98699999999999477</v>
      </c>
      <c r="Q97" s="296">
        <v>-24.372</v>
      </c>
      <c r="R97" s="296">
        <v>-45.102000000000004</v>
      </c>
      <c r="S97" s="296">
        <v>-31.450999999999993</v>
      </c>
      <c r="T97" s="296">
        <v>-25.826999999999998</v>
      </c>
      <c r="U97" s="296">
        <v>-43.463999999999999</v>
      </c>
      <c r="V97" s="296">
        <v>-40.91500000000002</v>
      </c>
      <c r="W97" s="296">
        <v>-54.178999999999974</v>
      </c>
      <c r="X97" s="296">
        <v>-30.701999999999998</v>
      </c>
      <c r="Y97" s="296">
        <v>-370.40699999999998</v>
      </c>
      <c r="AA97" s="296">
        <v>-436.22</v>
      </c>
      <c r="AB97" s="82">
        <v>65.81</v>
      </c>
      <c r="AD97" s="296">
        <v>-436.22</v>
      </c>
      <c r="AE97" s="82">
        <v>65.81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0.2540666842561855</v>
      </c>
      <c r="I98" s="78">
        <v>0.21506262598219111</v>
      </c>
      <c r="J98" s="78">
        <v>0.21506262598219111</v>
      </c>
      <c r="K98" s="131">
        <v>0.2511173692488009</v>
      </c>
      <c r="L98" s="131">
        <v>0.2511173692488009</v>
      </c>
      <c r="M98" s="78">
        <v>0.19190421313086803</v>
      </c>
      <c r="N98" s="78">
        <v>0.20559829988988559</v>
      </c>
      <c r="O98" s="78">
        <v>0.1688474256022674</v>
      </c>
      <c r="P98" s="78">
        <v>9.342079109520918E-3</v>
      </c>
      <c r="Q98" s="78">
        <v>0.16768147949390075</v>
      </c>
      <c r="R98" s="78">
        <v>0.288946832296545</v>
      </c>
      <c r="S98" s="78">
        <v>0.2082847682119206</v>
      </c>
      <c r="T98" s="78">
        <v>0.20742245851872071</v>
      </c>
      <c r="U98" s="78">
        <v>0.24237016879590018</v>
      </c>
      <c r="V98" s="78">
        <v>0.26319513685632523</v>
      </c>
      <c r="W98" s="78">
        <v>0.36780649409720084</v>
      </c>
      <c r="X98" s="78">
        <v>0.20581334548916033</v>
      </c>
      <c r="Y98" s="78">
        <v>0.21769758591810048</v>
      </c>
      <c r="AA98" s="78">
        <v>0.2511173692488009</v>
      </c>
      <c r="AB98" s="79"/>
      <c r="AD98" s="78">
        <v>0.2511173692488009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1.8919999999999999</v>
      </c>
      <c r="I100" s="94">
        <v>1.946</v>
      </c>
      <c r="J100" s="94">
        <v>1.946</v>
      </c>
      <c r="K100" s="133">
        <v>2</v>
      </c>
      <c r="L100" s="133">
        <v>2</v>
      </c>
      <c r="M100" s="94">
        <v>1.26</v>
      </c>
      <c r="N100" s="94">
        <v>1.776</v>
      </c>
      <c r="O100" s="94">
        <v>1.536</v>
      </c>
      <c r="P100" s="94">
        <v>1.4400000000000004</v>
      </c>
      <c r="Q100" s="94">
        <v>1.9559999999999995</v>
      </c>
      <c r="R100" s="94">
        <v>2.0039999999999996</v>
      </c>
      <c r="S100" s="94">
        <v>1.9920000000000009</v>
      </c>
      <c r="T100" s="94">
        <v>1.6319999999999997</v>
      </c>
      <c r="U100" s="94">
        <v>2.0040000000000013</v>
      </c>
      <c r="V100" s="94">
        <v>2.0519999999999996</v>
      </c>
      <c r="W100" s="94">
        <v>1.9919999999999973</v>
      </c>
      <c r="X100" s="94">
        <v>2.0040000000000013</v>
      </c>
      <c r="Y100" s="94">
        <v>1.804</v>
      </c>
      <c r="Z100" s="56"/>
      <c r="AA100" s="94">
        <v>2</v>
      </c>
      <c r="AB100" s="95">
        <v>-0.2</v>
      </c>
      <c r="AC100" s="56"/>
      <c r="AD100" s="94">
        <v>2</v>
      </c>
      <c r="AE100" s="95">
        <v>-0.2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6.0000000000000001E-3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9.8689999999999998</v>
      </c>
      <c r="I102" s="94">
        <v>11.128</v>
      </c>
      <c r="J102" s="94">
        <v>11.128</v>
      </c>
      <c r="K102" s="133">
        <v>11</v>
      </c>
      <c r="L102" s="133">
        <v>11</v>
      </c>
      <c r="M102" s="94">
        <v>10.368</v>
      </c>
      <c r="N102" s="94">
        <v>11.315999999999997</v>
      </c>
      <c r="O102" s="94">
        <v>7.5600000000000023</v>
      </c>
      <c r="P102" s="94">
        <v>3.3119999999999976</v>
      </c>
      <c r="Q102" s="94">
        <v>9.9120000000000061</v>
      </c>
      <c r="R102" s="94">
        <v>11.352000000000004</v>
      </c>
      <c r="S102" s="94">
        <v>12.011999999999986</v>
      </c>
      <c r="T102" s="94">
        <v>11.760000000000005</v>
      </c>
      <c r="U102" s="94">
        <v>10.536000000000001</v>
      </c>
      <c r="V102" s="94">
        <v>10.980000000000004</v>
      </c>
      <c r="W102" s="94">
        <v>11.579999999999998</v>
      </c>
      <c r="X102" s="94">
        <v>10.847999999999999</v>
      </c>
      <c r="Y102" s="94">
        <v>10.128</v>
      </c>
      <c r="Z102" s="56"/>
      <c r="AA102" s="94">
        <v>11</v>
      </c>
      <c r="AB102" s="95">
        <v>-0.87</v>
      </c>
      <c r="AC102" s="56"/>
      <c r="AD102" s="94">
        <v>11</v>
      </c>
      <c r="AE102" s="95">
        <v>-0.87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0.55900000000000005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12.326000000000001</v>
      </c>
      <c r="I104" s="96">
        <v>13.074</v>
      </c>
      <c r="J104" s="96">
        <v>13.074</v>
      </c>
      <c r="K104" s="134">
        <v>13</v>
      </c>
      <c r="L104" s="134">
        <v>13</v>
      </c>
      <c r="M104" s="96">
        <v>11.628</v>
      </c>
      <c r="N104" s="96">
        <v>13.091999999999999</v>
      </c>
      <c r="O104" s="96">
        <v>9.0960000000000036</v>
      </c>
      <c r="P104" s="96">
        <v>4.7519999999999953</v>
      </c>
      <c r="Q104" s="96">
        <v>11.868000000000009</v>
      </c>
      <c r="R104" s="96">
        <v>13.355999999999995</v>
      </c>
      <c r="S104" s="96">
        <v>14.003999999999991</v>
      </c>
      <c r="T104" s="96">
        <v>13.39200000000001</v>
      </c>
      <c r="U104" s="96">
        <v>12.540000000000006</v>
      </c>
      <c r="V104" s="96">
        <v>13.031999999999996</v>
      </c>
      <c r="W104" s="96">
        <v>13.571999999999989</v>
      </c>
      <c r="X104" s="96">
        <v>12.852000000000004</v>
      </c>
      <c r="Y104" s="96">
        <v>11.932</v>
      </c>
      <c r="AA104" s="96">
        <v>13</v>
      </c>
      <c r="AB104" s="95">
        <v>-1.07</v>
      </c>
      <c r="AD104" s="96">
        <v>13</v>
      </c>
      <c r="AE104" s="95">
        <v>-1.07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14.965</v>
      </c>
      <c r="I105" s="97">
        <v>13.887</v>
      </c>
      <c r="J105" s="97">
        <v>13.887</v>
      </c>
      <c r="K105" s="134">
        <v>13</v>
      </c>
      <c r="L105" s="134">
        <v>13</v>
      </c>
      <c r="M105" s="97">
        <v>12.948</v>
      </c>
      <c r="N105" s="97">
        <v>14.052</v>
      </c>
      <c r="O105" s="97">
        <v>9.2999999999999972</v>
      </c>
      <c r="P105" s="97">
        <v>4.7760000000000034</v>
      </c>
      <c r="Q105" s="97">
        <v>12.324000000000005</v>
      </c>
      <c r="R105" s="97">
        <v>13.751999999999995</v>
      </c>
      <c r="S105" s="97">
        <v>14.016000000000005</v>
      </c>
      <c r="T105" s="97">
        <v>13.811999999999998</v>
      </c>
      <c r="U105" s="97">
        <v>13.39200000000001</v>
      </c>
      <c r="V105" s="97">
        <v>13.463999999999999</v>
      </c>
      <c r="W105" s="97">
        <v>13.835999999999984</v>
      </c>
      <c r="X105" s="97">
        <v>13.716000000000008</v>
      </c>
      <c r="Y105" s="97">
        <v>12.449</v>
      </c>
      <c r="Z105" s="56"/>
      <c r="AA105" s="97">
        <v>13</v>
      </c>
      <c r="AB105" s="98">
        <v>-0.55000000000000004</v>
      </c>
      <c r="AC105" s="56"/>
      <c r="AD105" s="97">
        <v>13</v>
      </c>
      <c r="AE105" s="98">
        <v>-0.55000000000000004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2.6389999999999993</v>
      </c>
      <c r="I106" s="96">
        <v>0.81300000000000061</v>
      </c>
      <c r="J106" s="96">
        <v>0.81300000000000061</v>
      </c>
      <c r="K106" s="134">
        <v>0</v>
      </c>
      <c r="L106" s="134">
        <v>0</v>
      </c>
      <c r="M106" s="96">
        <v>1.3200000000000003</v>
      </c>
      <c r="N106" s="96">
        <v>0.96000000000000085</v>
      </c>
      <c r="O106" s="96">
        <v>0.20399999999999352</v>
      </c>
      <c r="P106" s="96">
        <v>2.4000000000008015E-2</v>
      </c>
      <c r="Q106" s="96">
        <v>0.45599999999999596</v>
      </c>
      <c r="R106" s="96">
        <v>0.3960000000000008</v>
      </c>
      <c r="S106" s="96">
        <v>1.2000000000014666E-2</v>
      </c>
      <c r="T106" s="96">
        <v>0.41999999999998749</v>
      </c>
      <c r="U106" s="96">
        <v>0.85200000000000387</v>
      </c>
      <c r="V106" s="96">
        <v>0.43200000000000216</v>
      </c>
      <c r="W106" s="96">
        <v>0.26399999999999579</v>
      </c>
      <c r="X106" s="96">
        <v>0.86400000000000432</v>
      </c>
      <c r="Y106" s="96">
        <v>0.51699999999999946</v>
      </c>
      <c r="AA106" s="96">
        <v>0</v>
      </c>
      <c r="AB106" s="95">
        <v>0.52</v>
      </c>
      <c r="AD106" s="96">
        <v>0</v>
      </c>
      <c r="AE106" s="95">
        <v>0.52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0.17634480454393581</v>
      </c>
      <c r="I107" s="90">
        <v>5.8543961978829162E-2</v>
      </c>
      <c r="J107" s="90">
        <v>5.8543961978829162E-2</v>
      </c>
      <c r="K107" s="135">
        <v>0</v>
      </c>
      <c r="L107" s="135">
        <v>0</v>
      </c>
      <c r="M107" s="90">
        <v>0.1019462465245598</v>
      </c>
      <c r="N107" s="90">
        <v>6.8317677198975302E-2</v>
      </c>
      <c r="O107" s="90">
        <v>2.1935483870967051E-2</v>
      </c>
      <c r="P107" s="90">
        <v>5.0251256281423785E-3</v>
      </c>
      <c r="Q107" s="90">
        <v>3.7000973709834128E-2</v>
      </c>
      <c r="R107" s="90">
        <v>2.8795811518324676E-2</v>
      </c>
      <c r="S107" s="90">
        <v>8.5616438356268983E-4</v>
      </c>
      <c r="T107" s="90">
        <v>3.0408340573413521E-2</v>
      </c>
      <c r="U107" s="90">
        <v>6.3620071684588053E-2</v>
      </c>
      <c r="V107" s="90">
        <v>3.2085561497326366E-2</v>
      </c>
      <c r="W107" s="90">
        <v>1.9080659150043082E-2</v>
      </c>
      <c r="X107" s="90">
        <v>6.2992125984252245E-2</v>
      </c>
      <c r="Y107" s="90">
        <v>4.1529440115671896E-2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5.3861615507784559E-2</v>
      </c>
      <c r="D108" s="9">
        <v>5.3861615507784559E-2</v>
      </c>
      <c r="F108" s="128" t="s">
        <v>73</v>
      </c>
      <c r="H108" s="83">
        <v>-536.97401000000002</v>
      </c>
      <c r="I108" s="83">
        <v>-590.01462000000004</v>
      </c>
      <c r="J108" s="83">
        <v>-590.01462000000004</v>
      </c>
      <c r="K108" s="108">
        <v>-587.05999999999995</v>
      </c>
      <c r="L108" s="108">
        <v>-587.05999999999995</v>
      </c>
      <c r="M108" s="83">
        <v>-46.116750000000003</v>
      </c>
      <c r="N108" s="83">
        <v>-46.33894999999999</v>
      </c>
      <c r="O108" s="83">
        <v>-34.02431</v>
      </c>
      <c r="P108" s="83">
        <v>-24.656620000000004</v>
      </c>
      <c r="Q108" s="83">
        <v>-41.646990000000017</v>
      </c>
      <c r="R108" s="83">
        <v>-58.965449999999976</v>
      </c>
      <c r="S108" s="83">
        <v>-50.51230000000001</v>
      </c>
      <c r="T108" s="83">
        <v>-45.511410000000012</v>
      </c>
      <c r="U108" s="83">
        <v>-51.272580000000005</v>
      </c>
      <c r="V108" s="83">
        <v>-56.153639999999996</v>
      </c>
      <c r="W108" s="83">
        <v>-50.629579999999976</v>
      </c>
      <c r="X108" s="83">
        <v>-49.609670000000051</v>
      </c>
      <c r="Y108" s="83">
        <v>-555.43825000000004</v>
      </c>
      <c r="AA108" s="83">
        <v>-587.05999999999995</v>
      </c>
      <c r="AB108" s="82">
        <v>31.62</v>
      </c>
      <c r="AD108" s="83">
        <v>-587.05999999999995</v>
      </c>
      <c r="AE108" s="82">
        <v>31.62</v>
      </c>
    </row>
    <row r="109" spans="1:33" ht="18" customHeight="1" x14ac:dyDescent="0.2">
      <c r="A109" s="52" t="s">
        <v>225</v>
      </c>
      <c r="B109" s="52" t="s">
        <v>23</v>
      </c>
      <c r="C109" s="9">
        <v>-1.0000060241326754</v>
      </c>
      <c r="D109" s="9">
        <v>-1.0000060241326754</v>
      </c>
      <c r="F109" s="126" t="s">
        <v>226</v>
      </c>
      <c r="G109" s="58"/>
      <c r="H109" s="87">
        <v>-1.26698</v>
      </c>
      <c r="I109" s="87">
        <v>-1.9931700000000001</v>
      </c>
      <c r="J109" s="87">
        <v>-1.9931700000000001</v>
      </c>
      <c r="K109" s="87">
        <v>0</v>
      </c>
      <c r="L109" s="87">
        <v>0</v>
      </c>
      <c r="M109" s="87">
        <v>-3.1555399999999998</v>
      </c>
      <c r="N109" s="87">
        <v>-3.5310999999999999</v>
      </c>
      <c r="O109" s="87">
        <v>-2.8776900000000003</v>
      </c>
      <c r="P109" s="87">
        <v>1.4776100000000003</v>
      </c>
      <c r="Q109" s="87">
        <v>-3.6252700000000004</v>
      </c>
      <c r="R109" s="87">
        <v>1.260110000000001</v>
      </c>
      <c r="S109" s="87">
        <v>9.0524499999999986</v>
      </c>
      <c r="T109" s="87">
        <v>13.383240000000001</v>
      </c>
      <c r="U109" s="87">
        <v>-4.0145299999999997</v>
      </c>
      <c r="V109" s="87">
        <v>-3.6994600000000002</v>
      </c>
      <c r="W109" s="87">
        <v>-3.7799800000000001</v>
      </c>
      <c r="X109" s="87">
        <v>-3.8098200000000002</v>
      </c>
      <c r="Y109" s="87">
        <v>-3.3199800000000002</v>
      </c>
      <c r="Z109" s="58"/>
      <c r="AA109" s="87">
        <v>0</v>
      </c>
      <c r="AB109" s="82">
        <v>-3.32</v>
      </c>
      <c r="AC109" s="58"/>
      <c r="AD109" s="87">
        <v>0</v>
      </c>
      <c r="AE109" s="82">
        <v>-3.32</v>
      </c>
    </row>
    <row r="110" spans="1:33" ht="18" customHeight="1" x14ac:dyDescent="0.2">
      <c r="A110" s="52" t="s">
        <v>41</v>
      </c>
      <c r="B110" s="52" t="s">
        <v>23</v>
      </c>
      <c r="C110" s="9">
        <v>1</v>
      </c>
      <c r="D110" s="9">
        <v>1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0.13</v>
      </c>
      <c r="V110" s="83">
        <v>0</v>
      </c>
      <c r="W110" s="83">
        <v>0</v>
      </c>
      <c r="X110" s="83">
        <v>0</v>
      </c>
      <c r="Y110" s="83">
        <v>0.13</v>
      </c>
      <c r="AA110" s="83">
        <v>0</v>
      </c>
      <c r="AB110" s="82">
        <v>0.13</v>
      </c>
      <c r="AD110" s="83">
        <v>0</v>
      </c>
      <c r="AE110" s="82">
        <v>0.13</v>
      </c>
    </row>
    <row r="111" spans="1:33" ht="18" customHeight="1" x14ac:dyDescent="0.2">
      <c r="A111" s="52" t="s">
        <v>228</v>
      </c>
      <c r="B111" s="52" t="s">
        <v>23</v>
      </c>
      <c r="C111" s="9">
        <v>0</v>
      </c>
      <c r="D111" s="9">
        <v>0</v>
      </c>
      <c r="F111" s="128" t="s">
        <v>392</v>
      </c>
      <c r="H111" s="83">
        <v>3.0600499999999999</v>
      </c>
      <c r="I111" s="83">
        <v>3.1347800000000001</v>
      </c>
      <c r="J111" s="83">
        <v>3.1347800000000001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</v>
      </c>
      <c r="AA111" s="83">
        <v>0</v>
      </c>
      <c r="AB111" s="82">
        <v>0</v>
      </c>
      <c r="AD111" s="83">
        <v>0</v>
      </c>
      <c r="AE111" s="82">
        <v>0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-6.6086299999999998</v>
      </c>
      <c r="P112" s="83">
        <v>-13.39006</v>
      </c>
      <c r="Q112" s="83">
        <v>-2.4735699999999987</v>
      </c>
      <c r="R112" s="83">
        <v>6.3477299999999985</v>
      </c>
      <c r="S112" s="83">
        <v>13.39006</v>
      </c>
      <c r="T112" s="83">
        <v>2.47357</v>
      </c>
      <c r="U112" s="83">
        <v>0.26089999999999991</v>
      </c>
      <c r="V112" s="83">
        <v>8.2239999999999994E-2</v>
      </c>
      <c r="W112" s="83">
        <v>0</v>
      </c>
      <c r="X112" s="83">
        <v>-8.2239999999999994E-2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0.19900000000000001</v>
      </c>
      <c r="I113" s="83">
        <v>-5.738E-2</v>
      </c>
      <c r="J113" s="83">
        <v>-5.738E-2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2.4764861363636363</v>
      </c>
      <c r="I114" s="96">
        <v>1.0457654545454547</v>
      </c>
      <c r="J114" s="96">
        <v>1.0457654545454547</v>
      </c>
      <c r="K114" s="134">
        <v>0.50454545454545452</v>
      </c>
      <c r="L114" s="134">
        <v>0.50454545454545452</v>
      </c>
      <c r="M114" s="96">
        <v>0</v>
      </c>
      <c r="N114" s="96">
        <v>0.59850000000000003</v>
      </c>
      <c r="O114" s="96">
        <v>0</v>
      </c>
      <c r="P114" s="96">
        <v>0</v>
      </c>
      <c r="Q114" s="96">
        <v>8.7807272727272678E-2</v>
      </c>
      <c r="R114" s="96">
        <v>0</v>
      </c>
      <c r="S114" s="96">
        <v>0.53433818181818182</v>
      </c>
      <c r="T114" s="96">
        <v>-1.1746363636363681E-2</v>
      </c>
      <c r="U114" s="96">
        <v>0.19950000000000012</v>
      </c>
      <c r="V114" s="96">
        <v>1.3620627272727273</v>
      </c>
      <c r="W114" s="96">
        <v>1.0707927272727273</v>
      </c>
      <c r="X114" s="96">
        <v>0.15854727272727295</v>
      </c>
      <c r="Y114" s="96">
        <v>0.33331681818181819</v>
      </c>
      <c r="AA114" s="96">
        <v>0.50454545454545452</v>
      </c>
      <c r="AB114" s="95">
        <v>-0.17</v>
      </c>
      <c r="AD114" s="96">
        <v>0.50454545454545452</v>
      </c>
      <c r="AE114" s="95">
        <v>-0.17</v>
      </c>
    </row>
    <row r="115" spans="1:33" ht="18" customHeight="1" collapsed="1" x14ac:dyDescent="0.2">
      <c r="A115" s="52" t="s">
        <v>25</v>
      </c>
      <c r="B115" s="52" t="s">
        <v>23</v>
      </c>
      <c r="C115" s="9">
        <v>0.33918918918918922</v>
      </c>
      <c r="D115" s="9">
        <v>0.33918918918918922</v>
      </c>
      <c r="F115" s="128" t="s">
        <v>75</v>
      </c>
      <c r="H115" s="83">
        <v>-108.96539</v>
      </c>
      <c r="I115" s="83">
        <v>-46.013680000000001</v>
      </c>
      <c r="J115" s="83">
        <v>-46.013680000000001</v>
      </c>
      <c r="K115" s="108">
        <v>-22.2</v>
      </c>
      <c r="L115" s="108">
        <v>-22.2</v>
      </c>
      <c r="M115" s="83">
        <v>0</v>
      </c>
      <c r="N115" s="83">
        <v>-2.1945000000000001</v>
      </c>
      <c r="O115" s="83">
        <v>0</v>
      </c>
      <c r="P115" s="83">
        <v>0</v>
      </c>
      <c r="Q115" s="83">
        <v>-0.3219599999999998</v>
      </c>
      <c r="R115" s="83">
        <v>0</v>
      </c>
      <c r="S115" s="83">
        <v>-1.9592399999999999</v>
      </c>
      <c r="T115" s="83">
        <v>4.3070000000000164E-2</v>
      </c>
      <c r="U115" s="83">
        <v>-0.73150000000000048</v>
      </c>
      <c r="V115" s="83">
        <v>-4.9942299999999999</v>
      </c>
      <c r="W115" s="83">
        <v>-3.92624</v>
      </c>
      <c r="X115" s="83">
        <v>-0.58134000000000086</v>
      </c>
      <c r="Y115" s="83">
        <v>-14.665940000000001</v>
      </c>
      <c r="AA115" s="83">
        <v>-22.2</v>
      </c>
      <c r="AB115" s="82">
        <v>7.53</v>
      </c>
      <c r="AD115" s="83">
        <v>-22.2</v>
      </c>
      <c r="AE115" s="82">
        <v>7.53</v>
      </c>
    </row>
    <row r="116" spans="1:33" ht="18" customHeight="1" x14ac:dyDescent="0.2">
      <c r="A116" s="57"/>
      <c r="B116" s="57"/>
      <c r="C116" s="9">
        <v>5.9038833995338609E-2</v>
      </c>
      <c r="D116" s="9">
        <v>5.9038833995338609E-2</v>
      </c>
      <c r="F116" s="117" t="s">
        <v>280</v>
      </c>
      <c r="H116" s="296">
        <v>-643.94732999999997</v>
      </c>
      <c r="I116" s="296">
        <v>-634.94407000000001</v>
      </c>
      <c r="J116" s="296">
        <v>-634.94407000000001</v>
      </c>
      <c r="K116" s="111">
        <v>-609.26</v>
      </c>
      <c r="L116" s="111">
        <v>-609.26</v>
      </c>
      <c r="M116" s="296">
        <v>-49.272290000000005</v>
      </c>
      <c r="N116" s="296">
        <v>-52.06454999999999</v>
      </c>
      <c r="O116" s="296">
        <v>-43.510629999999999</v>
      </c>
      <c r="P116" s="296">
        <v>-36.569070000000004</v>
      </c>
      <c r="Q116" s="296">
        <v>-48.067790000000016</v>
      </c>
      <c r="R116" s="296">
        <v>-51.35760999999998</v>
      </c>
      <c r="S116" s="296">
        <v>-30.029030000000013</v>
      </c>
      <c r="T116" s="296">
        <v>-29.611530000000013</v>
      </c>
      <c r="U116" s="296">
        <v>-55.62771</v>
      </c>
      <c r="V116" s="296">
        <v>-64.765090000000001</v>
      </c>
      <c r="W116" s="296">
        <v>-58.335799999999978</v>
      </c>
      <c r="X116" s="296">
        <v>-54.083070000000049</v>
      </c>
      <c r="Y116" s="296">
        <v>-573.29417000000001</v>
      </c>
      <c r="AA116" s="296">
        <v>-609.26</v>
      </c>
      <c r="AB116" s="82">
        <v>35.97</v>
      </c>
      <c r="AD116" s="296">
        <v>-609.26</v>
      </c>
      <c r="AE116" s="82">
        <v>35.97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0.34462648050319583</v>
      </c>
      <c r="I117" s="78">
        <v>0.36725002096690695</v>
      </c>
      <c r="J117" s="78">
        <v>0.36725002096690695</v>
      </c>
      <c r="K117" s="131">
        <v>0.35073075142938065</v>
      </c>
      <c r="L117" s="131">
        <v>0.35073075142938065</v>
      </c>
      <c r="M117" s="78">
        <v>0.41751932006914555</v>
      </c>
      <c r="N117" s="78">
        <v>0.36516282201446204</v>
      </c>
      <c r="O117" s="78">
        <v>0.34254944103290819</v>
      </c>
      <c r="P117" s="78">
        <v>0.34613084589828769</v>
      </c>
      <c r="Q117" s="78">
        <v>0.33071057538167287</v>
      </c>
      <c r="R117" s="78">
        <v>0.32902351833225474</v>
      </c>
      <c r="S117" s="78">
        <v>0.19886774834437107</v>
      </c>
      <c r="T117" s="78">
        <v>0.23781687199832954</v>
      </c>
      <c r="U117" s="78">
        <v>0.31019918696920173</v>
      </c>
      <c r="V117" s="78">
        <v>0.41661631983532232</v>
      </c>
      <c r="W117" s="78">
        <v>0.39602587863112076</v>
      </c>
      <c r="X117" s="78">
        <v>0.36255024333999258</v>
      </c>
      <c r="Y117" s="78">
        <v>0.33693952012224687</v>
      </c>
      <c r="AA117" s="78">
        <v>0.35073075142938065</v>
      </c>
      <c r="AB117" s="79"/>
      <c r="AD117" s="78">
        <v>0.35073075142938065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14.333</v>
      </c>
      <c r="I119" s="96">
        <v>14.654000000000002</v>
      </c>
      <c r="J119" s="96">
        <v>14.654</v>
      </c>
      <c r="K119" s="134">
        <v>14</v>
      </c>
      <c r="L119" s="134">
        <v>14</v>
      </c>
      <c r="M119" s="96">
        <v>14.736000000000001</v>
      </c>
      <c r="N119" s="96">
        <v>14.904</v>
      </c>
      <c r="O119" s="96">
        <v>15</v>
      </c>
      <c r="P119" s="96">
        <v>15</v>
      </c>
      <c r="Q119" s="96">
        <v>14.003999999999991</v>
      </c>
      <c r="R119" s="96">
        <v>14.256000000000014</v>
      </c>
      <c r="S119" s="96">
        <v>14.999999999999986</v>
      </c>
      <c r="T119" s="96">
        <v>15</v>
      </c>
      <c r="U119" s="96">
        <v>14.004000000000005</v>
      </c>
      <c r="V119" s="96">
        <v>12</v>
      </c>
      <c r="W119" s="96">
        <v>12</v>
      </c>
      <c r="X119" s="96">
        <v>13.343999999999994</v>
      </c>
      <c r="Y119" s="96">
        <v>14.103999999999999</v>
      </c>
      <c r="AA119" s="96">
        <v>14</v>
      </c>
      <c r="AB119" s="95">
        <v>0.1</v>
      </c>
      <c r="AD119" s="96">
        <v>14</v>
      </c>
      <c r="AE119" s="95">
        <v>0.1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-8003.5582222842377</v>
      </c>
      <c r="I120" s="161">
        <v>-7473.6590691961228</v>
      </c>
      <c r="J120" s="161">
        <v>-7473.6590691961237</v>
      </c>
      <c r="K120" s="162">
        <v>-6995.2857142857129</v>
      </c>
      <c r="L120" s="162">
        <v>-6995.2857142857129</v>
      </c>
      <c r="M120" s="161">
        <v>-959.48697068403919</v>
      </c>
      <c r="N120" s="161">
        <v>-492.88781535158341</v>
      </c>
      <c r="O120" s="161">
        <v>-658.79999999999984</v>
      </c>
      <c r="P120" s="161">
        <v>-93</v>
      </c>
      <c r="Q120" s="161">
        <v>-48.986003998857605</v>
      </c>
      <c r="R120" s="161">
        <v>-859.28731762065013</v>
      </c>
      <c r="S120" s="161">
        <v>-529.20000000000039</v>
      </c>
      <c r="T120" s="161">
        <v>717.20000000000016</v>
      </c>
      <c r="U120" s="161">
        <v>-1564.3387603541842</v>
      </c>
      <c r="V120" s="161">
        <v>-721.24999999999989</v>
      </c>
      <c r="W120" s="161">
        <v>-781.83333333333348</v>
      </c>
      <c r="X120" s="161">
        <v>-1347.2721822541973</v>
      </c>
      <c r="Y120" s="161">
        <v>-7146.9086783891089</v>
      </c>
      <c r="AA120" s="161">
        <v>-6995.2857142857129</v>
      </c>
      <c r="AB120" s="163">
        <v>-151.62</v>
      </c>
      <c r="AD120" s="161">
        <v>-6995.2857142857129</v>
      </c>
      <c r="AE120" s="163">
        <v>-151.62</v>
      </c>
    </row>
    <row r="121" spans="1:33" ht="18" customHeight="1" x14ac:dyDescent="0.2">
      <c r="A121" s="52" t="s">
        <v>70</v>
      </c>
      <c r="B121" s="52" t="s">
        <v>23</v>
      </c>
      <c r="C121" s="9">
        <v>-0.24459411556185751</v>
      </c>
      <c r="D121" s="9">
        <v>-0.24459411556185751</v>
      </c>
      <c r="F121" s="128" t="s">
        <v>414</v>
      </c>
      <c r="H121" s="83">
        <v>-40.290999999999997</v>
      </c>
      <c r="I121" s="83">
        <v>-42.155000000000001</v>
      </c>
      <c r="J121" s="83">
        <v>-42.155000000000001</v>
      </c>
      <c r="K121" s="108">
        <v>-33.851999999999997</v>
      </c>
      <c r="L121" s="108">
        <v>-33.851999999999997</v>
      </c>
      <c r="M121" s="83">
        <v>-3.2879999999999998</v>
      </c>
      <c r="N121" s="83">
        <v>-3.1480000000000001</v>
      </c>
      <c r="O121" s="83">
        <v>-3.3200000000000003</v>
      </c>
      <c r="P121" s="83">
        <v>-2.9919999999999991</v>
      </c>
      <c r="Q121" s="83">
        <v>0.62299999999999933</v>
      </c>
      <c r="R121" s="83">
        <v>-7.7740000000000009</v>
      </c>
      <c r="S121" s="83">
        <v>-3.5079999999999991</v>
      </c>
      <c r="T121" s="83">
        <v>12.728999999999999</v>
      </c>
      <c r="U121" s="83">
        <v>-16.093</v>
      </c>
      <c r="V121" s="83">
        <v>-3.4989999999999988</v>
      </c>
      <c r="W121" s="83">
        <v>-4.1509999999999998</v>
      </c>
      <c r="X121" s="83">
        <v>-7.7079999999999984</v>
      </c>
      <c r="Y121" s="83">
        <v>-42.128999999999998</v>
      </c>
      <c r="AA121" s="83">
        <v>-33.851999999999997</v>
      </c>
      <c r="AB121" s="82">
        <v>-8.2799999999999994</v>
      </c>
      <c r="AD121" s="83">
        <v>-33.851999999999997</v>
      </c>
      <c r="AE121" s="82">
        <v>-8.2799999999999994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-0.121</v>
      </c>
      <c r="J122" s="83">
        <v>-0.121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0.16858283195329721</v>
      </c>
      <c r="D123" s="9">
        <v>0.16858283195329721</v>
      </c>
      <c r="F123" s="128" t="s">
        <v>209</v>
      </c>
      <c r="H123" s="83">
        <v>-42.685000000000002</v>
      </c>
      <c r="I123" s="83">
        <v>-36.014000000000003</v>
      </c>
      <c r="J123" s="83">
        <v>-36.014000000000003</v>
      </c>
      <c r="K123" s="108">
        <v>-33.573999999999998</v>
      </c>
      <c r="L123" s="108">
        <v>-33.573999999999998</v>
      </c>
      <c r="M123" s="83">
        <v>-2.5609999999999999</v>
      </c>
      <c r="N123" s="83">
        <v>-2.3179999999999996</v>
      </c>
      <c r="O123" s="83">
        <v>-2.83</v>
      </c>
      <c r="P123" s="83">
        <v>0.19599999999999973</v>
      </c>
      <c r="Q123" s="83">
        <v>-0.99200000000000088</v>
      </c>
      <c r="R123" s="83">
        <v>-2.75</v>
      </c>
      <c r="S123" s="83">
        <v>-2.0579999999999998</v>
      </c>
      <c r="T123" s="83">
        <v>-2.8349999999999991</v>
      </c>
      <c r="U123" s="83">
        <v>-1.8900000000000006</v>
      </c>
      <c r="V123" s="83">
        <v>-3.1759999999999984</v>
      </c>
      <c r="W123" s="83">
        <v>-2.7310000000000016</v>
      </c>
      <c r="X123" s="83">
        <v>-3.9660000000000011</v>
      </c>
      <c r="Y123" s="83">
        <v>-27.911000000000001</v>
      </c>
      <c r="AA123" s="83">
        <v>-33.573999999999998</v>
      </c>
      <c r="AB123" s="82">
        <v>5.66</v>
      </c>
      <c r="AD123" s="83">
        <v>-33.573999999999998</v>
      </c>
      <c r="AE123" s="82">
        <v>5.66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0.30434782608695649</v>
      </c>
      <c r="D124" s="9">
        <v>0.30434782608695649</v>
      </c>
      <c r="F124" s="60" t="s">
        <v>158</v>
      </c>
      <c r="G124" s="56"/>
      <c r="H124" s="88">
        <v>0.115</v>
      </c>
      <c r="I124" s="88">
        <v>-4.4999999999999998E-2</v>
      </c>
      <c r="J124" s="88">
        <v>-4.4999999999999998E-2</v>
      </c>
      <c r="K124" s="108">
        <v>-1.61</v>
      </c>
      <c r="L124" s="108">
        <v>-1.61</v>
      </c>
      <c r="M124" s="88">
        <v>0</v>
      </c>
      <c r="N124" s="88">
        <v>-0.93200000000000005</v>
      </c>
      <c r="O124" s="88">
        <v>-0.43099999999999994</v>
      </c>
      <c r="P124" s="88">
        <v>-0.1160000000000001</v>
      </c>
      <c r="Q124" s="88">
        <v>0.38400000000000012</v>
      </c>
      <c r="R124" s="88">
        <v>-0.40999999999999992</v>
      </c>
      <c r="S124" s="88">
        <v>-0.41000000000000014</v>
      </c>
      <c r="T124" s="88">
        <v>2.7250000000000001</v>
      </c>
      <c r="U124" s="88">
        <v>-1.931</v>
      </c>
      <c r="V124" s="88">
        <v>0</v>
      </c>
      <c r="W124" s="88">
        <v>0</v>
      </c>
      <c r="X124" s="88">
        <v>0</v>
      </c>
      <c r="Y124" s="88">
        <v>-1.121</v>
      </c>
      <c r="Z124" s="56"/>
      <c r="AA124" s="88">
        <v>-1.61</v>
      </c>
      <c r="AB124" s="82">
        <v>0.49</v>
      </c>
      <c r="AC124" s="56"/>
      <c r="AD124" s="88">
        <v>-1.61</v>
      </c>
      <c r="AE124" s="82">
        <v>0.49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0.36227422003284071</v>
      </c>
      <c r="D125" s="9">
        <v>0.36227422003284071</v>
      </c>
      <c r="F125" s="60" t="s">
        <v>176</v>
      </c>
      <c r="G125" s="56"/>
      <c r="H125" s="88">
        <v>-9.7479999999999993</v>
      </c>
      <c r="I125" s="88">
        <v>-10.361000000000001</v>
      </c>
      <c r="J125" s="88">
        <v>-10.361000000000001</v>
      </c>
      <c r="K125" s="108">
        <v>-9.7439999999999998</v>
      </c>
      <c r="L125" s="108">
        <v>-9.7439999999999998</v>
      </c>
      <c r="M125" s="88">
        <v>-0.80300000000000005</v>
      </c>
      <c r="N125" s="88">
        <v>0.29300000000000004</v>
      </c>
      <c r="O125" s="88">
        <v>-0.29100000000000004</v>
      </c>
      <c r="P125" s="88">
        <v>-0.54399999999999993</v>
      </c>
      <c r="Q125" s="88">
        <v>-2.3000000000000131E-2</v>
      </c>
      <c r="R125" s="88">
        <v>-0.377</v>
      </c>
      <c r="S125" s="88">
        <v>-0.37800000000000011</v>
      </c>
      <c r="T125" s="88">
        <v>-0.58199999999999985</v>
      </c>
      <c r="U125" s="88">
        <v>-1.242</v>
      </c>
      <c r="V125" s="88">
        <v>-0.78099999999999969</v>
      </c>
      <c r="W125" s="88">
        <v>-0.70800000000000018</v>
      </c>
      <c r="X125" s="88">
        <v>-0.77899999999999991</v>
      </c>
      <c r="Y125" s="88">
        <v>-6.2149999999999999</v>
      </c>
      <c r="Z125" s="56"/>
      <c r="AA125" s="88">
        <v>-9.7439999999999998</v>
      </c>
      <c r="AB125" s="82">
        <v>3.53</v>
      </c>
      <c r="AC125" s="56"/>
      <c r="AD125" s="88">
        <v>-9.7439999999999998</v>
      </c>
      <c r="AE125" s="82">
        <v>3.53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0.31989482909728306</v>
      </c>
      <c r="D126" s="9">
        <v>0.31989482909728306</v>
      </c>
      <c r="F126" s="60" t="s">
        <v>178</v>
      </c>
      <c r="G126" s="56"/>
      <c r="H126" s="88">
        <v>-3.2829999999999999</v>
      </c>
      <c r="I126" s="88">
        <v>-3.395</v>
      </c>
      <c r="J126" s="88">
        <v>-3.395</v>
      </c>
      <c r="K126" s="108">
        <v>-2.282</v>
      </c>
      <c r="L126" s="108">
        <v>-2.282</v>
      </c>
      <c r="M126" s="88">
        <v>0</v>
      </c>
      <c r="N126" s="88">
        <v>-0.13700000000000001</v>
      </c>
      <c r="O126" s="88">
        <v>0</v>
      </c>
      <c r="P126" s="88">
        <v>-0.21499999999999997</v>
      </c>
      <c r="Q126" s="88">
        <v>0</v>
      </c>
      <c r="R126" s="88">
        <v>-0.248</v>
      </c>
      <c r="S126" s="88">
        <v>-0.22199999999999998</v>
      </c>
      <c r="T126" s="88">
        <v>0</v>
      </c>
      <c r="U126" s="88">
        <v>-0.255</v>
      </c>
      <c r="V126" s="88">
        <v>-0.25600000000000001</v>
      </c>
      <c r="W126" s="88">
        <v>-0.22300000000000009</v>
      </c>
      <c r="X126" s="88">
        <v>0</v>
      </c>
      <c r="Y126" s="88">
        <v>-1.556</v>
      </c>
      <c r="Z126" s="56"/>
      <c r="AA126" s="88">
        <v>-2.282</v>
      </c>
      <c r="AB126" s="82">
        <v>0.73</v>
      </c>
      <c r="AC126" s="56"/>
      <c r="AD126" s="88">
        <v>-2.282</v>
      </c>
      <c r="AE126" s="82">
        <v>0.73</v>
      </c>
    </row>
    <row r="127" spans="1:33" ht="18" customHeight="1" collapsed="1" x14ac:dyDescent="0.2">
      <c r="A127" s="57"/>
      <c r="B127" s="57"/>
      <c r="C127" s="9">
        <v>0.34760926958052213</v>
      </c>
      <c r="D127" s="9">
        <v>0.34760926958052213</v>
      </c>
      <c r="F127" s="128" t="s">
        <v>158</v>
      </c>
      <c r="H127" s="83">
        <v>-12.915999999999999</v>
      </c>
      <c r="I127" s="83">
        <v>-13.801</v>
      </c>
      <c r="J127" s="83">
        <v>-13.801</v>
      </c>
      <c r="K127" s="108">
        <v>-13.635999999999999</v>
      </c>
      <c r="L127" s="108">
        <v>-13.635999999999999</v>
      </c>
      <c r="M127" s="83">
        <v>-0.80300000000000005</v>
      </c>
      <c r="N127" s="83">
        <v>-0.77600000000000002</v>
      </c>
      <c r="O127" s="83">
        <v>-0.72199999999999998</v>
      </c>
      <c r="P127" s="83">
        <v>-0.875</v>
      </c>
      <c r="Q127" s="83">
        <v>0.36099999999999999</v>
      </c>
      <c r="R127" s="83">
        <v>-1.0349999999999999</v>
      </c>
      <c r="S127" s="83">
        <v>-1.0100000000000002</v>
      </c>
      <c r="T127" s="83">
        <v>2.1430000000000002</v>
      </c>
      <c r="U127" s="83">
        <v>-3.4279999999999999</v>
      </c>
      <c r="V127" s="83">
        <v>-1.0369999999999997</v>
      </c>
      <c r="W127" s="83">
        <v>-0.93100000000000027</v>
      </c>
      <c r="X127" s="83">
        <v>-0.77899999999999991</v>
      </c>
      <c r="Y127" s="83">
        <v>-8.8919999999999995</v>
      </c>
      <c r="AA127" s="83">
        <v>-13.636000000000001</v>
      </c>
      <c r="AB127" s="82">
        <v>4.74</v>
      </c>
      <c r="AD127" s="83">
        <v>-13.636000000000001</v>
      </c>
      <c r="AE127" s="82">
        <v>4.74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0.52977712824260137</v>
      </c>
      <c r="D128" s="9">
        <v>0.52977712824260137</v>
      </c>
      <c r="F128" s="128" t="s">
        <v>154</v>
      </c>
      <c r="H128" s="83">
        <v>-4.077</v>
      </c>
      <c r="I128" s="83">
        <v>-1.9430000000000001</v>
      </c>
      <c r="J128" s="83">
        <v>-1.9430000000000001</v>
      </c>
      <c r="K128" s="108">
        <v>-5.4740000000000002</v>
      </c>
      <c r="L128" s="108">
        <v>-5.4740000000000002</v>
      </c>
      <c r="M128" s="83">
        <v>-0.152</v>
      </c>
      <c r="N128" s="83">
        <v>-0.15</v>
      </c>
      <c r="O128" s="83">
        <v>-0.15100000000000002</v>
      </c>
      <c r="P128" s="83">
        <v>-0.15199999999999997</v>
      </c>
      <c r="Q128" s="83">
        <v>-0.15100000000000002</v>
      </c>
      <c r="R128" s="83">
        <v>-0.15100000000000002</v>
      </c>
      <c r="S128" s="83">
        <v>-0.14999999999999991</v>
      </c>
      <c r="T128" s="83">
        <v>-0.15100000000000002</v>
      </c>
      <c r="U128" s="83">
        <v>-0.15200000000000014</v>
      </c>
      <c r="V128" s="83">
        <v>-0.14999999999999991</v>
      </c>
      <c r="W128" s="83">
        <v>-0.15199999999999991</v>
      </c>
      <c r="X128" s="83">
        <v>-0.91000000000000014</v>
      </c>
      <c r="Y128" s="83">
        <v>-2.5720000000000001</v>
      </c>
      <c r="AA128" s="83">
        <v>-5.4740000000000002</v>
      </c>
      <c r="AB128" s="82">
        <v>2.9</v>
      </c>
      <c r="AD128" s="83">
        <v>-5.4740000000000002</v>
      </c>
      <c r="AE128" s="82">
        <v>2.9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0.15581232492997199</v>
      </c>
      <c r="D129" s="9">
        <v>0.15581232492997199</v>
      </c>
      <c r="F129" s="60" t="s">
        <v>162</v>
      </c>
      <c r="G129" s="56"/>
      <c r="H129" s="88">
        <v>-4.7359999999999998</v>
      </c>
      <c r="I129" s="88">
        <v>-4.7270000000000003</v>
      </c>
      <c r="J129" s="88">
        <v>-4.7270000000000003</v>
      </c>
      <c r="K129" s="108">
        <v>-5.7119999999999997</v>
      </c>
      <c r="L129" s="108">
        <v>-5.7119999999999997</v>
      </c>
      <c r="M129" s="88">
        <v>-3.5840000000000001</v>
      </c>
      <c r="N129" s="88">
        <v>-8.999999999999897E-3</v>
      </c>
      <c r="O129" s="88">
        <v>0</v>
      </c>
      <c r="P129" s="88">
        <v>-1.9000000000000128E-2</v>
      </c>
      <c r="Q129" s="88">
        <v>0</v>
      </c>
      <c r="R129" s="88">
        <v>0</v>
      </c>
      <c r="S129" s="88">
        <v>-0.58800000000000008</v>
      </c>
      <c r="T129" s="88">
        <v>-5.2999999999999936E-2</v>
      </c>
      <c r="U129" s="88">
        <v>-0.2240000000000002</v>
      </c>
      <c r="V129" s="88">
        <v>0</v>
      </c>
      <c r="W129" s="88">
        <v>-0.34699999999999953</v>
      </c>
      <c r="X129" s="88">
        <v>0</v>
      </c>
      <c r="Y129" s="88">
        <v>-4.8239999999999998</v>
      </c>
      <c r="Z129" s="56"/>
      <c r="AA129" s="88">
        <v>-5.7119999999999997</v>
      </c>
      <c r="AB129" s="82">
        <v>0.89</v>
      </c>
      <c r="AC129" s="56"/>
      <c r="AD129" s="88">
        <v>-5.7119999999999997</v>
      </c>
      <c r="AE129" s="82">
        <v>0.89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-0.70319432120674352</v>
      </c>
      <c r="D130" s="9">
        <v>-0.70319432120674352</v>
      </c>
      <c r="F130" s="60" t="s">
        <v>164</v>
      </c>
      <c r="G130" s="56"/>
      <c r="H130" s="88">
        <v>-0.76100000000000001</v>
      </c>
      <c r="I130" s="88">
        <v>-2.19</v>
      </c>
      <c r="J130" s="88">
        <v>-2.19</v>
      </c>
      <c r="K130" s="108">
        <v>-4.508</v>
      </c>
      <c r="L130" s="108">
        <v>-4.508</v>
      </c>
      <c r="M130" s="88">
        <v>-3.38</v>
      </c>
      <c r="N130" s="88">
        <v>-0.37300000000000022</v>
      </c>
      <c r="O130" s="88">
        <v>-2.38</v>
      </c>
      <c r="P130" s="88">
        <v>2.5299999999999998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-4.07</v>
      </c>
      <c r="Y130" s="88">
        <v>-7.673</v>
      </c>
      <c r="Z130" s="56"/>
      <c r="AA130" s="88">
        <v>-4.508</v>
      </c>
      <c r="AB130" s="82">
        <v>-3.17</v>
      </c>
      <c r="AC130" s="56"/>
      <c r="AD130" s="88">
        <v>-4.508</v>
      </c>
      <c r="AE130" s="82">
        <v>-3.17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-0.22309197651663407</v>
      </c>
      <c r="D132" s="9">
        <v>-0.22309197651663407</v>
      </c>
      <c r="F132" s="128" t="s">
        <v>391</v>
      </c>
      <c r="H132" s="83">
        <v>-5.4969999999999999</v>
      </c>
      <c r="I132" s="83">
        <v>-6.9169999999999998</v>
      </c>
      <c r="J132" s="83">
        <v>-6.9169999999999998</v>
      </c>
      <c r="K132" s="108">
        <v>-10.219999999999999</v>
      </c>
      <c r="L132" s="108">
        <v>-10.219999999999999</v>
      </c>
      <c r="M132" s="83">
        <v>-6.9640000000000004</v>
      </c>
      <c r="N132" s="83">
        <v>-0.38200000000000012</v>
      </c>
      <c r="O132" s="83">
        <v>-2.38</v>
      </c>
      <c r="P132" s="83">
        <v>2.5109999999999997</v>
      </c>
      <c r="Q132" s="83">
        <v>0</v>
      </c>
      <c r="R132" s="83">
        <v>0</v>
      </c>
      <c r="S132" s="83">
        <v>-0.58800000000000008</v>
      </c>
      <c r="T132" s="83">
        <v>-5.2999999999999936E-2</v>
      </c>
      <c r="U132" s="83">
        <v>-0.2240000000000002</v>
      </c>
      <c r="V132" s="83">
        <v>0</v>
      </c>
      <c r="W132" s="83">
        <v>-0.34699999999999953</v>
      </c>
      <c r="X132" s="83">
        <v>-4.07</v>
      </c>
      <c r="Y132" s="83">
        <v>-12.497</v>
      </c>
      <c r="AA132" s="83">
        <v>-10.219999999999999</v>
      </c>
      <c r="AB132" s="82">
        <v>-2.2799999999999998</v>
      </c>
      <c r="AD132" s="83">
        <v>-10.219999999999999</v>
      </c>
      <c r="AE132" s="82">
        <v>-2.2799999999999998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-3.8964346349745331</v>
      </c>
      <c r="D133" s="9">
        <v>-3.8964346349745331</v>
      </c>
      <c r="F133" s="60" t="s">
        <v>166</v>
      </c>
      <c r="G133" s="56"/>
      <c r="H133" s="88">
        <v>-8.2279999999999998</v>
      </c>
      <c r="I133" s="88">
        <v>-7.6079999999999997</v>
      </c>
      <c r="J133" s="88">
        <v>-7.6079999999999997</v>
      </c>
      <c r="K133" s="108">
        <v>-1.1779999999999999</v>
      </c>
      <c r="L133" s="108">
        <v>-1.1779999999999999</v>
      </c>
      <c r="M133" s="88">
        <v>-0.371</v>
      </c>
      <c r="N133" s="88">
        <v>-0.29800000000000004</v>
      </c>
      <c r="O133" s="88">
        <v>-0.47899999999999987</v>
      </c>
      <c r="P133" s="88">
        <v>-8.3000000000000185E-2</v>
      </c>
      <c r="Q133" s="88">
        <v>-0.23699999999999988</v>
      </c>
      <c r="R133" s="88">
        <v>-0.54</v>
      </c>
      <c r="S133" s="88">
        <v>-0.62400000000000011</v>
      </c>
      <c r="T133" s="88">
        <v>-0.83099999999999996</v>
      </c>
      <c r="U133" s="88">
        <v>-0.12000000000000011</v>
      </c>
      <c r="V133" s="88">
        <v>-0.79300000000000015</v>
      </c>
      <c r="W133" s="88">
        <v>-0.84299999999999997</v>
      </c>
      <c r="X133" s="88">
        <v>-0.54499999999999993</v>
      </c>
      <c r="Y133" s="88">
        <v>-5.7640000000000002</v>
      </c>
      <c r="Z133" s="56"/>
      <c r="AA133" s="88">
        <v>-1.1779999999999999</v>
      </c>
      <c r="AB133" s="82">
        <v>-4.59</v>
      </c>
      <c r="AC133" s="56"/>
      <c r="AD133" s="88">
        <v>-1.1779999999999999</v>
      </c>
      <c r="AE133" s="82">
        <v>-4.59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-3.0000000000000001E-3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0</v>
      </c>
      <c r="Y134" s="88">
        <v>-3.0000000000000001E-3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0</v>
      </c>
      <c r="D138" s="9">
        <v>0</v>
      </c>
      <c r="F138" s="60" t="s">
        <v>172</v>
      </c>
      <c r="G138" s="56"/>
      <c r="H138" s="88">
        <v>-2.1000000000000001E-2</v>
      </c>
      <c r="I138" s="88">
        <v>0</v>
      </c>
      <c r="J138" s="88">
        <v>0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V138" s="88">
        <v>0</v>
      </c>
      <c r="W138" s="88">
        <v>0</v>
      </c>
      <c r="X138" s="88">
        <v>0</v>
      </c>
      <c r="Y138" s="88">
        <v>0</v>
      </c>
      <c r="Z138" s="56"/>
      <c r="AA138" s="88">
        <v>0</v>
      </c>
      <c r="AB138" s="82">
        <v>0</v>
      </c>
      <c r="AC138" s="56"/>
      <c r="AD138" s="88">
        <v>0</v>
      </c>
      <c r="AE138" s="82">
        <v>0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</v>
      </c>
      <c r="D139" s="9">
        <v>0</v>
      </c>
      <c r="F139" s="60" t="s">
        <v>174</v>
      </c>
      <c r="G139" s="56"/>
      <c r="H139" s="88">
        <v>2.1000000000000001E-2</v>
      </c>
      <c r="I139" s="88">
        <v>0</v>
      </c>
      <c r="J139" s="88">
        <v>0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V139" s="88">
        <v>0</v>
      </c>
      <c r="W139" s="88">
        <v>0</v>
      </c>
      <c r="X139" s="88">
        <v>0</v>
      </c>
      <c r="Y139" s="88">
        <v>0</v>
      </c>
      <c r="Z139" s="56"/>
      <c r="AA139" s="88">
        <v>0</v>
      </c>
      <c r="AB139" s="82">
        <v>0</v>
      </c>
      <c r="AC139" s="56"/>
      <c r="AD139" s="88">
        <v>0</v>
      </c>
      <c r="AE139" s="82">
        <v>0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-1.0209999999999999</v>
      </c>
      <c r="I140" s="83">
        <v>-0.96</v>
      </c>
      <c r="J140" s="83">
        <v>-0.96</v>
      </c>
      <c r="K140" s="108">
        <v>0</v>
      </c>
      <c r="L140" s="108">
        <v>0</v>
      </c>
      <c r="M140" s="83">
        <v>0</v>
      </c>
      <c r="N140" s="83">
        <v>-0.27100000000000002</v>
      </c>
      <c r="O140" s="83">
        <v>0</v>
      </c>
      <c r="P140" s="83">
        <v>0</v>
      </c>
      <c r="Q140" s="83">
        <v>-0.29000000000000004</v>
      </c>
      <c r="R140" s="83">
        <v>0</v>
      </c>
      <c r="S140" s="83">
        <v>0</v>
      </c>
      <c r="T140" s="83">
        <v>-0.24399999999999999</v>
      </c>
      <c r="U140" s="83">
        <v>0</v>
      </c>
      <c r="V140" s="83">
        <v>0</v>
      </c>
      <c r="W140" s="83">
        <v>-0.22699999999999998</v>
      </c>
      <c r="X140" s="83">
        <v>0</v>
      </c>
      <c r="Y140" s="83">
        <v>-1.032</v>
      </c>
      <c r="AA140" s="83">
        <v>0</v>
      </c>
      <c r="AB140" s="82">
        <v>-1.03</v>
      </c>
      <c r="AD140" s="83">
        <v>0</v>
      </c>
      <c r="AE140" s="82">
        <v>-1.03</v>
      </c>
    </row>
    <row r="141" spans="1:33" ht="18" customHeight="1" x14ac:dyDescent="0.2">
      <c r="A141" s="57"/>
      <c r="B141" s="57"/>
      <c r="C141" s="9">
        <v>-3.8964346349745331</v>
      </c>
      <c r="D141" s="9">
        <v>-3.8964346349745331</v>
      </c>
      <c r="F141" s="128" t="s">
        <v>196</v>
      </c>
      <c r="H141" s="83">
        <v>-8.2279999999999998</v>
      </c>
      <c r="I141" s="83">
        <v>-7.6079999999999997</v>
      </c>
      <c r="J141" s="83">
        <v>-7.6079999999999997</v>
      </c>
      <c r="K141" s="108">
        <v>-1.1779999999999999</v>
      </c>
      <c r="L141" s="108">
        <v>-1.1779999999999999</v>
      </c>
      <c r="M141" s="83">
        <v>-0.371</v>
      </c>
      <c r="N141" s="83">
        <v>-0.30100000000000005</v>
      </c>
      <c r="O141" s="83">
        <v>-0.47899999999999987</v>
      </c>
      <c r="P141" s="83">
        <v>-8.3000000000000185E-2</v>
      </c>
      <c r="Q141" s="83">
        <v>-0.23699999999999988</v>
      </c>
      <c r="R141" s="83">
        <v>-0.54</v>
      </c>
      <c r="S141" s="83">
        <v>-0.62400000000000011</v>
      </c>
      <c r="T141" s="83">
        <v>-0.83099999999999996</v>
      </c>
      <c r="U141" s="83">
        <v>-0.12000000000000011</v>
      </c>
      <c r="V141" s="83">
        <v>-0.79300000000000015</v>
      </c>
      <c r="W141" s="83">
        <v>-0.84299999999999997</v>
      </c>
      <c r="X141" s="83">
        <v>-0.54499999999999993</v>
      </c>
      <c r="Y141" s="83">
        <v>-5.7670000000000003</v>
      </c>
      <c r="AA141" s="83">
        <v>-1.1779999999999999</v>
      </c>
      <c r="AB141" s="82">
        <v>-4.59</v>
      </c>
      <c r="AD141" s="83">
        <v>-1.1779999999999999</v>
      </c>
      <c r="AE141" s="82">
        <v>-4.59</v>
      </c>
    </row>
    <row r="142" spans="1:33" ht="18" customHeight="1" x14ac:dyDescent="0.2">
      <c r="A142" s="57"/>
      <c r="B142" s="57"/>
      <c r="C142" s="9">
        <v>-2.9305450609594223E-2</v>
      </c>
      <c r="D142" s="9">
        <v>-2.9305450609594223E-2</v>
      </c>
      <c r="F142" s="117" t="s">
        <v>72</v>
      </c>
      <c r="H142" s="296">
        <v>-114.71499999999999</v>
      </c>
      <c r="I142" s="296">
        <v>-109.51900000000001</v>
      </c>
      <c r="J142" s="296">
        <v>-109.51900000000001</v>
      </c>
      <c r="K142" s="111">
        <v>-97.933999999999983</v>
      </c>
      <c r="L142" s="111">
        <v>-97.933999999999983</v>
      </c>
      <c r="M142" s="296">
        <v>-14.139000000000001</v>
      </c>
      <c r="N142" s="296">
        <v>-7.3459999999999992</v>
      </c>
      <c r="O142" s="296">
        <v>-9.8819999999999979</v>
      </c>
      <c r="P142" s="296">
        <v>-1.395</v>
      </c>
      <c r="Q142" s="296">
        <v>-0.6860000000000015</v>
      </c>
      <c r="R142" s="296">
        <v>-12.25</v>
      </c>
      <c r="S142" s="296">
        <v>-7.9379999999999988</v>
      </c>
      <c r="T142" s="296">
        <v>10.758000000000003</v>
      </c>
      <c r="U142" s="296">
        <v>-21.907000000000004</v>
      </c>
      <c r="V142" s="296">
        <v>-8.6549999999999976</v>
      </c>
      <c r="W142" s="296">
        <v>-9.3820000000000014</v>
      </c>
      <c r="X142" s="296">
        <v>-17.978000000000002</v>
      </c>
      <c r="Y142" s="296">
        <v>-100.79999999999998</v>
      </c>
      <c r="AA142" s="296">
        <v>-97.933999999999983</v>
      </c>
      <c r="AB142" s="82">
        <v>-2.87</v>
      </c>
      <c r="AD142" s="296">
        <v>-97.933999999999983</v>
      </c>
      <c r="AE142" s="82">
        <v>-2.87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6.1392950741676507E-2</v>
      </c>
      <c r="I143" s="78">
        <v>6.3345508599323849E-2</v>
      </c>
      <c r="J143" s="78">
        <v>6.3345508599323849E-2</v>
      </c>
      <c r="K143" s="131">
        <v>5.6377351886690345E-2</v>
      </c>
      <c r="L143" s="131">
        <v>5.6377351886690345E-2</v>
      </c>
      <c r="M143" s="78">
        <v>0.1198098498457784</v>
      </c>
      <c r="N143" s="78">
        <v>5.1522313945251398E-2</v>
      </c>
      <c r="O143" s="78">
        <v>7.7798771846953219E-2</v>
      </c>
      <c r="P143" s="78">
        <v>1.3203850413152736E-2</v>
      </c>
      <c r="Q143" s="78">
        <v>4.7197396575092802E-3</v>
      </c>
      <c r="R143" s="78">
        <v>7.8479861106662135E-2</v>
      </c>
      <c r="S143" s="78">
        <v>5.256953642384108E-2</v>
      </c>
      <c r="T143" s="78">
        <v>-8.6399922900236112E-2</v>
      </c>
      <c r="U143" s="78">
        <v>0.12216094440943738</v>
      </c>
      <c r="V143" s="78">
        <v>5.5675275803287134E-2</v>
      </c>
      <c r="W143" s="78">
        <v>6.3691846058803972E-2</v>
      </c>
      <c r="X143" s="78">
        <v>0.12051698017080727</v>
      </c>
      <c r="Y143" s="78">
        <v>5.9242715878869798E-2</v>
      </c>
      <c r="AA143" s="78">
        <v>5.6377351886690345E-2</v>
      </c>
      <c r="AB143" s="79"/>
      <c r="AD143" s="78">
        <v>5.6377351886690345E-2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-1.110223024625156E-18</v>
      </c>
      <c r="I145" s="96">
        <v>1.6060000000000001E-2</v>
      </c>
      <c r="J145" s="96">
        <v>1.6060000000000001E-2</v>
      </c>
      <c r="K145" s="134">
        <v>0.04</v>
      </c>
      <c r="L145" s="134">
        <v>0.04</v>
      </c>
      <c r="M145" s="96">
        <v>0</v>
      </c>
      <c r="N145" s="96">
        <v>0</v>
      </c>
      <c r="O145" s="96">
        <v>0</v>
      </c>
      <c r="P145" s="96">
        <v>0</v>
      </c>
      <c r="Q145" s="96">
        <v>0</v>
      </c>
      <c r="R145" s="96">
        <v>0</v>
      </c>
      <c r="S145" s="96">
        <v>0</v>
      </c>
      <c r="T145" s="96">
        <v>0</v>
      </c>
      <c r="U145" s="96">
        <v>-4.8000000000000001E-2</v>
      </c>
      <c r="V145" s="96">
        <v>0</v>
      </c>
      <c r="W145" s="96">
        <v>0</v>
      </c>
      <c r="X145" s="96">
        <v>0</v>
      </c>
      <c r="Y145" s="96">
        <v>-4.0000000000000001E-3</v>
      </c>
      <c r="AA145" s="96">
        <v>0.04</v>
      </c>
      <c r="AB145" s="95">
        <v>-0.04</v>
      </c>
      <c r="AD145" s="96">
        <v>0.04</v>
      </c>
      <c r="AE145" s="95">
        <v>-0.04</v>
      </c>
    </row>
    <row r="146" spans="1:33" ht="18" customHeight="1" collapsed="1" x14ac:dyDescent="0.2">
      <c r="A146" s="52" t="s">
        <v>86</v>
      </c>
      <c r="B146" s="52" t="s">
        <v>23</v>
      </c>
      <c r="C146" s="9">
        <v>1.1000000000000001</v>
      </c>
      <c r="D146" s="9">
        <v>1.1000000000000001</v>
      </c>
      <c r="F146" s="128" t="s">
        <v>90</v>
      </c>
      <c r="H146" s="83">
        <v>5.5511151231257802E-17</v>
      </c>
      <c r="I146" s="83">
        <v>-0.80300000000000005</v>
      </c>
      <c r="J146" s="83">
        <v>-0.80300000000000005</v>
      </c>
      <c r="K146" s="108">
        <v>-2</v>
      </c>
      <c r="L146" s="108">
        <v>-2</v>
      </c>
      <c r="M146" s="83">
        <v>0</v>
      </c>
      <c r="N146" s="83">
        <v>0</v>
      </c>
      <c r="O146" s="83">
        <v>0</v>
      </c>
      <c r="P146" s="83">
        <v>0</v>
      </c>
      <c r="Q146" s="83">
        <v>0</v>
      </c>
      <c r="R146" s="83">
        <v>0</v>
      </c>
      <c r="S146" s="83">
        <v>0</v>
      </c>
      <c r="T146" s="83">
        <v>0</v>
      </c>
      <c r="U146" s="83">
        <v>0.2</v>
      </c>
      <c r="V146" s="83">
        <v>0</v>
      </c>
      <c r="W146" s="83">
        <v>0</v>
      </c>
      <c r="X146" s="83">
        <v>0</v>
      </c>
      <c r="Y146" s="83">
        <v>0.2</v>
      </c>
      <c r="AA146" s="83">
        <v>-2</v>
      </c>
      <c r="AB146" s="82">
        <v>2.2000000000000002</v>
      </c>
      <c r="AD146" s="83">
        <v>-2</v>
      </c>
      <c r="AE146" s="82">
        <v>2.2000000000000002</v>
      </c>
    </row>
    <row r="147" spans="1:33" ht="18" customHeight="1" x14ac:dyDescent="0.2">
      <c r="A147" s="52" t="s">
        <v>87</v>
      </c>
      <c r="B147" s="52" t="s">
        <v>23</v>
      </c>
      <c r="C147" s="9">
        <v>0.85666666666666658</v>
      </c>
      <c r="D147" s="9">
        <v>0.85666666666666658</v>
      </c>
      <c r="F147" s="128" t="s">
        <v>91</v>
      </c>
      <c r="H147" s="83">
        <v>-0.998</v>
      </c>
      <c r="I147" s="83">
        <v>-2.6429999999999998</v>
      </c>
      <c r="J147" s="83">
        <v>-2.6429999999999998</v>
      </c>
      <c r="K147" s="108">
        <v>-3</v>
      </c>
      <c r="L147" s="108">
        <v>-3</v>
      </c>
      <c r="M147" s="83">
        <v>-5.5E-2</v>
      </c>
      <c r="N147" s="83">
        <v>-0.377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-0.432</v>
      </c>
      <c r="AA147" s="83">
        <v>-3</v>
      </c>
      <c r="AB147" s="82">
        <v>2.57</v>
      </c>
      <c r="AD147" s="83">
        <v>-3</v>
      </c>
      <c r="AE147" s="82">
        <v>2.57</v>
      </c>
    </row>
    <row r="148" spans="1:33" ht="18" customHeight="1" x14ac:dyDescent="0.2">
      <c r="A148" s="52" t="s">
        <v>88</v>
      </c>
      <c r="B148" s="52" t="s">
        <v>23</v>
      </c>
      <c r="C148" s="9">
        <v>0.40250000000000002</v>
      </c>
      <c r="D148" s="9">
        <v>0.40250000000000002</v>
      </c>
      <c r="F148" s="128" t="s">
        <v>92</v>
      </c>
      <c r="H148" s="83">
        <v>-6.2389999999999999</v>
      </c>
      <c r="I148" s="83">
        <v>-7.7480000000000002</v>
      </c>
      <c r="J148" s="83">
        <v>-7.7480000000000002</v>
      </c>
      <c r="K148" s="108">
        <v>-8</v>
      </c>
      <c r="L148" s="108">
        <v>-8</v>
      </c>
      <c r="M148" s="83">
        <v>-0.15</v>
      </c>
      <c r="N148" s="83">
        <v>-0.66200000000000003</v>
      </c>
      <c r="O148" s="83">
        <v>-1.9999999999998908E-3</v>
      </c>
      <c r="P148" s="83">
        <v>0</v>
      </c>
      <c r="Q148" s="83">
        <v>-0.89700000000000013</v>
      </c>
      <c r="R148" s="83">
        <v>-0.50600000000000001</v>
      </c>
      <c r="S148" s="83">
        <v>-0.1160000000000001</v>
      </c>
      <c r="T148" s="83">
        <v>-0.11399999999999988</v>
      </c>
      <c r="U148" s="83">
        <v>-0.55299999999999994</v>
      </c>
      <c r="V148" s="83">
        <v>-0.92899999999999983</v>
      </c>
      <c r="W148" s="83">
        <v>-0.25700000000000012</v>
      </c>
      <c r="X148" s="83">
        <v>-0.59799999999999986</v>
      </c>
      <c r="Y148" s="83">
        <v>-4.7839999999999998</v>
      </c>
      <c r="AA148" s="83">
        <v>-8</v>
      </c>
      <c r="AB148" s="82">
        <v>3.22</v>
      </c>
      <c r="AD148" s="83">
        <v>-8</v>
      </c>
      <c r="AE148" s="82">
        <v>3.22</v>
      </c>
    </row>
    <row r="149" spans="1:33" ht="18" customHeight="1" x14ac:dyDescent="0.2">
      <c r="A149" s="52" t="s">
        <v>211</v>
      </c>
      <c r="B149" s="52" t="s">
        <v>23</v>
      </c>
      <c r="C149" s="9">
        <v>1</v>
      </c>
      <c r="D149" s="9">
        <v>1</v>
      </c>
      <c r="F149" s="126" t="s">
        <v>146</v>
      </c>
      <c r="G149" s="58"/>
      <c r="H149" s="87">
        <v>-1.633</v>
      </c>
      <c r="I149" s="87">
        <v>-1.0629999999999999</v>
      </c>
      <c r="J149" s="87">
        <v>-1.0629999999999999</v>
      </c>
      <c r="K149" s="87">
        <v>-1.5</v>
      </c>
      <c r="L149" s="87">
        <v>-1.5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-1.5</v>
      </c>
      <c r="AB149" s="82">
        <v>1.5</v>
      </c>
      <c r="AC149" s="58"/>
      <c r="AD149" s="87">
        <v>-1.5</v>
      </c>
      <c r="AE149" s="82">
        <v>1.5</v>
      </c>
    </row>
    <row r="150" spans="1:33" ht="18" customHeight="1" x14ac:dyDescent="0.2">
      <c r="A150" s="52" t="s">
        <v>89</v>
      </c>
      <c r="B150" s="52" t="s">
        <v>23</v>
      </c>
      <c r="C150" s="9">
        <v>-1.216</v>
      </c>
      <c r="D150" s="9">
        <v>-1.216</v>
      </c>
      <c r="F150" s="128" t="s">
        <v>93</v>
      </c>
      <c r="H150" s="83">
        <v>-1.232</v>
      </c>
      <c r="I150" s="83">
        <v>-3.6349999999999998</v>
      </c>
      <c r="J150" s="83">
        <v>-3.6349999999999998</v>
      </c>
      <c r="K150" s="108">
        <v>-2.5</v>
      </c>
      <c r="L150" s="108">
        <v>-2.5</v>
      </c>
      <c r="M150" s="83">
        <v>-0.13600000000000001</v>
      </c>
      <c r="N150" s="83">
        <v>-0.38700000000000001</v>
      </c>
      <c r="O150" s="83">
        <v>-0.21699999999999997</v>
      </c>
      <c r="P150" s="83">
        <v>0.21599999999999997</v>
      </c>
      <c r="Q150" s="83">
        <v>-0.21599999999999997</v>
      </c>
      <c r="R150" s="83">
        <v>-0.29600000000000004</v>
      </c>
      <c r="S150" s="83">
        <v>-0.1319999999999999</v>
      </c>
      <c r="T150" s="83">
        <v>-0.79100000000000015</v>
      </c>
      <c r="U150" s="83">
        <v>-1.032</v>
      </c>
      <c r="V150" s="83">
        <v>-1.8290000000000002</v>
      </c>
      <c r="W150" s="83">
        <v>-3.7999999999999368E-2</v>
      </c>
      <c r="X150" s="83">
        <v>-0.68300000000000072</v>
      </c>
      <c r="Y150" s="83">
        <v>-5.5410000000000004</v>
      </c>
      <c r="AA150" s="83">
        <v>-2.5</v>
      </c>
      <c r="AB150" s="82">
        <v>-3.04</v>
      </c>
      <c r="AD150" s="83">
        <v>-2.5</v>
      </c>
      <c r="AE150" s="82">
        <v>-3.04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0.37882352941176473</v>
      </c>
      <c r="D157" s="9">
        <v>0.37882352941176473</v>
      </c>
      <c r="F157" s="117" t="s">
        <v>281</v>
      </c>
      <c r="H157" s="296">
        <v>-10.102</v>
      </c>
      <c r="I157" s="296">
        <v>-15.891999999999999</v>
      </c>
      <c r="J157" s="296">
        <v>-15.891999999999999</v>
      </c>
      <c r="K157" s="111">
        <v>-17</v>
      </c>
      <c r="L157" s="111">
        <v>-17</v>
      </c>
      <c r="M157" s="296">
        <v>-0.34099999999999997</v>
      </c>
      <c r="N157" s="296">
        <v>-1.4260000000000002</v>
      </c>
      <c r="O157" s="296">
        <v>-0.21899999999999986</v>
      </c>
      <c r="P157" s="296">
        <v>0.21599999999999997</v>
      </c>
      <c r="Q157" s="296">
        <v>-1.113</v>
      </c>
      <c r="R157" s="296">
        <v>-0.80200000000000005</v>
      </c>
      <c r="S157" s="296">
        <v>-0.248</v>
      </c>
      <c r="T157" s="296">
        <v>-0.90500000000000003</v>
      </c>
      <c r="U157" s="296">
        <v>-1.385</v>
      </c>
      <c r="V157" s="296">
        <v>-2.758</v>
      </c>
      <c r="W157" s="296">
        <v>-0.29499999999999948</v>
      </c>
      <c r="X157" s="296">
        <v>-1.2810000000000006</v>
      </c>
      <c r="Y157" s="296">
        <v>-10.557</v>
      </c>
      <c r="AA157" s="296">
        <v>-17</v>
      </c>
      <c r="AB157" s="82">
        <v>6.44</v>
      </c>
      <c r="AD157" s="296">
        <v>-17</v>
      </c>
      <c r="AE157" s="82">
        <v>6.44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5.4063687259069534E-3</v>
      </c>
      <c r="I158" s="78">
        <v>9.1918920247669768E-3</v>
      </c>
      <c r="J158" s="78">
        <v>9.1918920247669768E-3</v>
      </c>
      <c r="K158" s="131">
        <v>9.7863355124240409E-3</v>
      </c>
      <c r="L158" s="131">
        <v>9.7863355124240409E-3</v>
      </c>
      <c r="M158" s="78">
        <v>2.8895366572890889E-3</v>
      </c>
      <c r="N158" s="78">
        <v>1.0001472867673361E-2</v>
      </c>
      <c r="O158" s="78">
        <v>1.7241379310344817E-3</v>
      </c>
      <c r="P158" s="78">
        <v>-2.0444671607462296E-3</v>
      </c>
      <c r="Q158" s="78">
        <v>7.65753679126504E-3</v>
      </c>
      <c r="R158" s="78">
        <v>5.1380284577586151E-3</v>
      </c>
      <c r="S158" s="78">
        <v>1.6423841059602657E-3</v>
      </c>
      <c r="T158" s="78">
        <v>7.268258990956838E-3</v>
      </c>
      <c r="U158" s="78">
        <v>7.7232349480563633E-3</v>
      </c>
      <c r="V158" s="78">
        <v>1.7741468592197107E-2</v>
      </c>
      <c r="W158" s="78">
        <v>2.0026747588304345E-3</v>
      </c>
      <c r="X158" s="78">
        <v>8.5872873288910991E-3</v>
      </c>
      <c r="Y158" s="78">
        <v>6.2046165826709181E-3</v>
      </c>
      <c r="AA158" s="78">
        <v>9.7863355124240409E-3</v>
      </c>
      <c r="AB158" s="79"/>
      <c r="AD158" s="78">
        <v>9.7863355124240409E-3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0.21666666666666667</v>
      </c>
      <c r="D160" s="9">
        <v>0.21666666666666667</v>
      </c>
      <c r="F160" s="128" t="s">
        <v>194</v>
      </c>
      <c r="H160" s="83">
        <v>-3.1829999999999998</v>
      </c>
      <c r="I160" s="83">
        <v>-3.1259999999999999</v>
      </c>
      <c r="J160" s="83">
        <v>-3.1259999999999999</v>
      </c>
      <c r="K160" s="108">
        <v>-3</v>
      </c>
      <c r="L160" s="108">
        <v>-3</v>
      </c>
      <c r="M160" s="83">
        <v>-0.38100000000000001</v>
      </c>
      <c r="N160" s="83">
        <v>-0.29800000000000004</v>
      </c>
      <c r="O160" s="83">
        <v>-4.1999999999999926E-2</v>
      </c>
      <c r="P160" s="83">
        <v>-0.24</v>
      </c>
      <c r="Q160" s="83">
        <v>-9.1999999999999971E-2</v>
      </c>
      <c r="R160" s="83">
        <v>-0.13800000000000012</v>
      </c>
      <c r="S160" s="83">
        <v>-0.11099999999999999</v>
      </c>
      <c r="T160" s="83">
        <v>-0.19399999999999995</v>
      </c>
      <c r="U160" s="83">
        <v>-0.15999999999999992</v>
      </c>
      <c r="V160" s="83">
        <v>-0.13100000000000001</v>
      </c>
      <c r="W160" s="83">
        <v>-0.25499999999999989</v>
      </c>
      <c r="X160" s="83">
        <v>-0.31100000000000039</v>
      </c>
      <c r="Y160" s="83">
        <v>-2.3530000000000002</v>
      </c>
      <c r="AA160" s="83">
        <v>-3</v>
      </c>
      <c r="AB160" s="82">
        <v>0.65</v>
      </c>
      <c r="AD160" s="83">
        <v>-3</v>
      </c>
      <c r="AE160" s="82">
        <v>0.65</v>
      </c>
    </row>
    <row r="161" spans="1:31" ht="18" customHeight="1" x14ac:dyDescent="0.2">
      <c r="A161" s="52" t="s">
        <v>82</v>
      </c>
      <c r="B161" s="52" t="s">
        <v>23</v>
      </c>
      <c r="C161" s="9">
        <v>0.15</v>
      </c>
      <c r="D161" s="9">
        <v>0.15</v>
      </c>
      <c r="F161" s="128" t="s">
        <v>101</v>
      </c>
      <c r="H161" s="83">
        <v>-0.54</v>
      </c>
      <c r="I161" s="83">
        <v>-0.91300000000000003</v>
      </c>
      <c r="J161" s="83">
        <v>-0.91300000000000003</v>
      </c>
      <c r="K161" s="108">
        <v>-1</v>
      </c>
      <c r="L161" s="108">
        <v>-1</v>
      </c>
      <c r="M161" s="83">
        <v>-0.14199999999999999</v>
      </c>
      <c r="N161" s="83">
        <v>0</v>
      </c>
      <c r="O161" s="83">
        <v>0</v>
      </c>
      <c r="P161" s="83">
        <v>0</v>
      </c>
      <c r="Q161" s="83">
        <v>0</v>
      </c>
      <c r="R161" s="83">
        <v>-0.44699999999999995</v>
      </c>
      <c r="S161" s="83">
        <v>0</v>
      </c>
      <c r="T161" s="83">
        <v>0</v>
      </c>
      <c r="U161" s="83">
        <v>-3.7000000000000033E-2</v>
      </c>
      <c r="V161" s="83">
        <v>0</v>
      </c>
      <c r="W161" s="83">
        <v>-4.8000000000000043E-2</v>
      </c>
      <c r="X161" s="83">
        <v>-0.17799999999999994</v>
      </c>
      <c r="Y161" s="83">
        <v>-0.85199999999999998</v>
      </c>
      <c r="AA161" s="83">
        <v>-1</v>
      </c>
      <c r="AB161" s="82">
        <v>0.15</v>
      </c>
      <c r="AD161" s="83">
        <v>-1</v>
      </c>
      <c r="AE161" s="82">
        <v>0.15</v>
      </c>
    </row>
    <row r="162" spans="1:31" ht="18" customHeight="1" x14ac:dyDescent="0.2">
      <c r="A162" s="52" t="s">
        <v>98</v>
      </c>
      <c r="B162" s="52" t="s">
        <v>23</v>
      </c>
      <c r="C162" s="9">
        <v>0.24285714285714294</v>
      </c>
      <c r="D162" s="9">
        <v>0.24285714285714294</v>
      </c>
      <c r="F162" s="128" t="s">
        <v>103</v>
      </c>
      <c r="H162" s="83">
        <v>-0.71199999999999997</v>
      </c>
      <c r="I162" s="83">
        <v>-0.56399999999999995</v>
      </c>
      <c r="J162" s="83">
        <v>-0.56399999999999995</v>
      </c>
      <c r="K162" s="108">
        <v>-0.7</v>
      </c>
      <c r="L162" s="108">
        <v>-0.7</v>
      </c>
      <c r="M162" s="83">
        <v>0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-0.186</v>
      </c>
      <c r="T162" s="83">
        <v>0</v>
      </c>
      <c r="U162" s="83">
        <v>0</v>
      </c>
      <c r="V162" s="83">
        <v>-0.307</v>
      </c>
      <c r="W162" s="83">
        <v>-1.6000000000000014E-2</v>
      </c>
      <c r="X162" s="83">
        <v>-2.0000000000000018E-2</v>
      </c>
      <c r="Y162" s="83">
        <v>-0.52900000000000003</v>
      </c>
      <c r="AA162" s="83">
        <v>-0.69999999999999984</v>
      </c>
      <c r="AB162" s="82">
        <v>0.17</v>
      </c>
      <c r="AD162" s="83">
        <v>-0.69999999999999984</v>
      </c>
      <c r="AE162" s="82">
        <v>0.17</v>
      </c>
    </row>
    <row r="163" spans="1:31" ht="18" customHeight="1" x14ac:dyDescent="0.2">
      <c r="A163" s="52" t="s">
        <v>81</v>
      </c>
      <c r="B163" s="52" t="s">
        <v>23</v>
      </c>
      <c r="C163" s="9">
        <v>0.23</v>
      </c>
      <c r="D163" s="9">
        <v>0.23</v>
      </c>
      <c r="F163" s="128" t="s">
        <v>104</v>
      </c>
      <c r="H163" s="83">
        <v>-2.464</v>
      </c>
      <c r="I163" s="83">
        <v>-2</v>
      </c>
      <c r="J163" s="83">
        <v>-2</v>
      </c>
      <c r="K163" s="108">
        <v>-2</v>
      </c>
      <c r="L163" s="108">
        <v>-2</v>
      </c>
      <c r="M163" s="83">
        <v>-0.121</v>
      </c>
      <c r="N163" s="83">
        <v>-0.14200000000000002</v>
      </c>
      <c r="O163" s="83">
        <v>-0.125</v>
      </c>
      <c r="P163" s="83">
        <v>-0.121</v>
      </c>
      <c r="Q163" s="83">
        <v>0</v>
      </c>
      <c r="R163" s="83">
        <v>-0.24299999999999999</v>
      </c>
      <c r="S163" s="83">
        <v>-0.123</v>
      </c>
      <c r="T163" s="83">
        <v>-0.12</v>
      </c>
      <c r="U163" s="83">
        <v>-0.11900000000000011</v>
      </c>
      <c r="V163" s="83">
        <v>-0.11899999999999999</v>
      </c>
      <c r="W163" s="83">
        <v>-0.1449999999999998</v>
      </c>
      <c r="X163" s="83">
        <v>-0.16100000000000003</v>
      </c>
      <c r="Y163" s="83">
        <v>-1.5389999999999999</v>
      </c>
      <c r="AA163" s="83">
        <v>-2</v>
      </c>
      <c r="AB163" s="82">
        <v>0.46</v>
      </c>
      <c r="AD163" s="83">
        <v>-2</v>
      </c>
      <c r="AE163" s="82">
        <v>0.46</v>
      </c>
    </row>
    <row r="164" spans="1:31" ht="18" customHeight="1" x14ac:dyDescent="0.2">
      <c r="A164" s="52" t="s">
        <v>99</v>
      </c>
      <c r="B164" s="52" t="s">
        <v>23</v>
      </c>
      <c r="C164" s="9">
        <v>-0.29441624365482233</v>
      </c>
      <c r="D164" s="9">
        <v>-0.29441624365482233</v>
      </c>
      <c r="F164" s="128" t="s">
        <v>105</v>
      </c>
      <c r="H164" s="83">
        <v>-3.427</v>
      </c>
      <c r="I164" s="83">
        <v>-3.3460000000000001</v>
      </c>
      <c r="J164" s="83">
        <v>-3.3460000000000001</v>
      </c>
      <c r="K164" s="108">
        <v>-0.98499999999999999</v>
      </c>
      <c r="L164" s="108">
        <v>-0.98499999999999999</v>
      </c>
      <c r="M164" s="83">
        <v>-0.157</v>
      </c>
      <c r="N164" s="83">
        <v>-0.13399999999999998</v>
      </c>
      <c r="O164" s="83">
        <v>-0.14100000000000001</v>
      </c>
      <c r="P164" s="83">
        <v>-9.600000000000003E-2</v>
      </c>
      <c r="Q164" s="83">
        <v>-6.2999999999999945E-2</v>
      </c>
      <c r="R164" s="83">
        <v>-6.5000000000000058E-2</v>
      </c>
      <c r="S164" s="83">
        <v>-6.2999999999999945E-2</v>
      </c>
      <c r="T164" s="83">
        <v>-6.4000000000000057E-2</v>
      </c>
      <c r="U164" s="83">
        <v>-0.21299999999999997</v>
      </c>
      <c r="V164" s="83">
        <v>-0.10200000000000009</v>
      </c>
      <c r="W164" s="83">
        <v>-8.7999999999999856E-2</v>
      </c>
      <c r="X164" s="83">
        <v>-9.099999999999997E-2</v>
      </c>
      <c r="Y164" s="83">
        <v>-1.2769999999999999</v>
      </c>
      <c r="AA164" s="83">
        <v>-0.98499999999999999</v>
      </c>
      <c r="AB164" s="82">
        <v>-0.28999999999999998</v>
      </c>
      <c r="AD164" s="83">
        <v>-0.98499999999999999</v>
      </c>
      <c r="AE164" s="82">
        <v>-0.28999999999999998</v>
      </c>
    </row>
    <row r="165" spans="1:31" ht="18" customHeight="1" x14ac:dyDescent="0.2">
      <c r="A165" s="52" t="s">
        <v>132</v>
      </c>
      <c r="B165" s="52" t="s">
        <v>23</v>
      </c>
      <c r="C165" s="9">
        <v>0.68</v>
      </c>
      <c r="D165" s="9">
        <v>0.68</v>
      </c>
      <c r="F165" s="128" t="s">
        <v>133</v>
      </c>
      <c r="H165" s="83">
        <v>-0.313</v>
      </c>
      <c r="I165" s="83">
        <v>-0.121</v>
      </c>
      <c r="J165" s="83">
        <v>-0.121</v>
      </c>
      <c r="K165" s="108">
        <v>-0.5</v>
      </c>
      <c r="L165" s="108">
        <v>-0.5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-0.16400000000000001</v>
      </c>
      <c r="V165" s="83">
        <v>0</v>
      </c>
      <c r="W165" s="83">
        <v>0</v>
      </c>
      <c r="X165" s="83">
        <v>0</v>
      </c>
      <c r="Y165" s="83">
        <v>-0.16400000000000001</v>
      </c>
      <c r="AA165" s="83">
        <v>-0.5</v>
      </c>
      <c r="AB165" s="82">
        <v>0.34</v>
      </c>
      <c r="AD165" s="83">
        <v>-0.5</v>
      </c>
      <c r="AE165" s="82">
        <v>0.34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0.93599999999999994</v>
      </c>
      <c r="D169" s="9">
        <v>0.93599999999999994</v>
      </c>
      <c r="F169" s="60" t="s">
        <v>100</v>
      </c>
      <c r="G169" s="56"/>
      <c r="H169" s="88">
        <v>-3.7570000000000001</v>
      </c>
      <c r="I169" s="88">
        <v>-3.2869999999999999</v>
      </c>
      <c r="J169" s="88">
        <v>-3.2869999999999999</v>
      </c>
      <c r="K169" s="108">
        <v>-2.5</v>
      </c>
      <c r="L169" s="108">
        <v>-2.5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-5.5E-2</v>
      </c>
      <c r="S169" s="88">
        <v>0</v>
      </c>
      <c r="T169" s="88">
        <v>0</v>
      </c>
      <c r="U169" s="88">
        <v>0</v>
      </c>
      <c r="V169" s="88">
        <v>0</v>
      </c>
      <c r="W169" s="88">
        <v>-1.6999999999999994E-2</v>
      </c>
      <c r="X169" s="88">
        <v>-9.2000000000000012E-2</v>
      </c>
      <c r="Y169" s="88">
        <v>-0.16400000000000001</v>
      </c>
      <c r="Z169" s="56"/>
      <c r="AA169" s="88">
        <v>-2.5</v>
      </c>
      <c r="AB169" s="82">
        <v>2.34</v>
      </c>
      <c r="AC169" s="56"/>
      <c r="AD169" s="88">
        <v>-2.5</v>
      </c>
      <c r="AE169" s="82">
        <v>2.34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-1.2999999999999998</v>
      </c>
      <c r="D177" s="9">
        <v>-1.2999999999999998</v>
      </c>
      <c r="F177" s="60" t="s">
        <v>102</v>
      </c>
      <c r="G177" s="56"/>
      <c r="H177" s="88">
        <v>0</v>
      </c>
      <c r="I177" s="88">
        <v>-0.128</v>
      </c>
      <c r="J177" s="88">
        <v>-0.128</v>
      </c>
      <c r="K177" s="108">
        <v>-0.2</v>
      </c>
      <c r="L177" s="108">
        <v>-0.2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-0.255</v>
      </c>
      <c r="V177" s="88">
        <v>-0.255</v>
      </c>
      <c r="W177" s="88">
        <v>4.5999999999999985E-2</v>
      </c>
      <c r="X177" s="88">
        <v>0</v>
      </c>
      <c r="Y177" s="88">
        <v>-0.46400000000000002</v>
      </c>
      <c r="Z177" s="56"/>
      <c r="AA177" s="88">
        <v>-0.20000000000000004</v>
      </c>
      <c r="AB177" s="82">
        <v>-0.26</v>
      </c>
      <c r="AC177" s="56"/>
      <c r="AD177" s="88">
        <v>-0.20000000000000004</v>
      </c>
      <c r="AE177" s="82">
        <v>-0.26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0.76666666666666639</v>
      </c>
      <c r="D189" s="9">
        <v>0.76666666666666639</v>
      </c>
      <c r="F189" s="128" t="s">
        <v>195</v>
      </c>
      <c r="H189" s="83">
        <v>-3.7570000000000001</v>
      </c>
      <c r="I189" s="83">
        <v>-3.415</v>
      </c>
      <c r="J189" s="83">
        <v>-3.415</v>
      </c>
      <c r="K189" s="108">
        <v>-2.7</v>
      </c>
      <c r="L189" s="108">
        <v>-2.7</v>
      </c>
      <c r="M189" s="83">
        <v>0</v>
      </c>
      <c r="N189" s="83">
        <v>0</v>
      </c>
      <c r="O189" s="83">
        <v>0</v>
      </c>
      <c r="P189" s="83">
        <v>0</v>
      </c>
      <c r="Q189" s="83">
        <v>0</v>
      </c>
      <c r="R189" s="83">
        <v>-5.5E-2</v>
      </c>
      <c r="S189" s="83">
        <v>0</v>
      </c>
      <c r="T189" s="83">
        <v>0</v>
      </c>
      <c r="U189" s="83">
        <v>-0.255</v>
      </c>
      <c r="V189" s="83">
        <v>-0.255</v>
      </c>
      <c r="W189" s="83">
        <v>2.8999999999999991E-2</v>
      </c>
      <c r="X189" s="83">
        <v>-9.2000000000000012E-2</v>
      </c>
      <c r="Y189" s="83">
        <v>-0.628</v>
      </c>
      <c r="AA189" s="83">
        <v>-2.7000000000000006</v>
      </c>
      <c r="AB189" s="82">
        <v>2.0699999999999998</v>
      </c>
      <c r="AD189" s="83">
        <v>-2.7000000000000006</v>
      </c>
      <c r="AE189" s="82">
        <v>2.0699999999999998</v>
      </c>
    </row>
    <row r="190" spans="1:33" ht="18" customHeight="1" x14ac:dyDescent="0.2">
      <c r="A190" s="57"/>
      <c r="B190" s="57"/>
      <c r="C190" s="9">
        <v>0.32521819016995868</v>
      </c>
      <c r="D190" s="9">
        <v>0.32521819016995868</v>
      </c>
      <c r="F190" s="117" t="s">
        <v>94</v>
      </c>
      <c r="H190" s="296">
        <v>-14.395999999999999</v>
      </c>
      <c r="I190" s="296">
        <v>-13.484999999999999</v>
      </c>
      <c r="J190" s="296">
        <v>-13.484999999999999</v>
      </c>
      <c r="K190" s="111">
        <v>-10.885000000000002</v>
      </c>
      <c r="L190" s="111">
        <v>-10.885000000000002</v>
      </c>
      <c r="M190" s="296">
        <v>-0.80100000000000005</v>
      </c>
      <c r="N190" s="296">
        <v>-0.57400000000000007</v>
      </c>
      <c r="O190" s="296">
        <v>-0.30799999999999994</v>
      </c>
      <c r="P190" s="296">
        <v>-0.45700000000000002</v>
      </c>
      <c r="Q190" s="296">
        <v>-0.15499999999999992</v>
      </c>
      <c r="R190" s="296">
        <v>-0.94800000000000018</v>
      </c>
      <c r="S190" s="296">
        <v>-0.48299999999999993</v>
      </c>
      <c r="T190" s="296">
        <v>-0.378</v>
      </c>
      <c r="U190" s="296">
        <v>-0.94800000000000006</v>
      </c>
      <c r="V190" s="296">
        <v>-0.91400000000000003</v>
      </c>
      <c r="W190" s="296">
        <v>-0.52299999999999958</v>
      </c>
      <c r="X190" s="296">
        <v>-0.85300000000000031</v>
      </c>
      <c r="Y190" s="296">
        <v>-7.3419999999999996</v>
      </c>
      <c r="AA190" s="296">
        <v>-10.885</v>
      </c>
      <c r="AB190" s="82">
        <v>3.54</v>
      </c>
      <c r="AD190" s="296">
        <v>-10.885</v>
      </c>
      <c r="AE190" s="82">
        <v>3.54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7.704423300154078E-3</v>
      </c>
      <c r="I191" s="78">
        <v>7.7996894005778177E-3</v>
      </c>
      <c r="J191" s="78">
        <v>7.7996894005778177E-3</v>
      </c>
      <c r="K191" s="131">
        <v>6.2661330619256297E-3</v>
      </c>
      <c r="L191" s="131">
        <v>6.2661330619256297E-3</v>
      </c>
      <c r="M191" s="78">
        <v>6.7874453445412337E-3</v>
      </c>
      <c r="N191" s="78">
        <v>4.0258383071840875E-3</v>
      </c>
      <c r="O191" s="78">
        <v>2.4248149897653907E-3</v>
      </c>
      <c r="P191" s="78">
        <v>4.3255624650973476E-3</v>
      </c>
      <c r="Q191" s="78">
        <v>1.0664134794663796E-3</v>
      </c>
      <c r="R191" s="78">
        <v>6.0733802717645481E-3</v>
      </c>
      <c r="S191" s="78">
        <v>3.1986754966887429E-3</v>
      </c>
      <c r="T191" s="78">
        <v>3.0358032028526905E-3</v>
      </c>
      <c r="U191" s="78">
        <v>5.2863730907995905E-3</v>
      </c>
      <c r="V191" s="78">
        <v>5.8795149721784469E-3</v>
      </c>
      <c r="W191" s="78">
        <v>3.5505047419265023E-3</v>
      </c>
      <c r="X191" s="78">
        <v>5.7181546382077337E-3</v>
      </c>
      <c r="Y191" s="78">
        <v>4.3150795633200602E-3</v>
      </c>
      <c r="AA191" s="78">
        <v>6.2661330619256288E-3</v>
      </c>
      <c r="AB191" s="79"/>
      <c r="AD191" s="78">
        <v>6.2661330619256288E-3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9.2973698432253421E-2</v>
      </c>
      <c r="D193" s="9">
        <v>9.2973698432253421E-2</v>
      </c>
      <c r="E193" s="26"/>
      <c r="F193" s="122" t="s">
        <v>282</v>
      </c>
      <c r="G193" s="26"/>
      <c r="H193" s="309">
        <v>-1257.8933299999999</v>
      </c>
      <c r="I193" s="309">
        <v>-1145.66507</v>
      </c>
      <c r="J193" s="309">
        <v>-1145.66507</v>
      </c>
      <c r="K193" s="130">
        <v>-1171.299</v>
      </c>
      <c r="L193" s="130">
        <v>-1171.299</v>
      </c>
      <c r="M193" s="309">
        <v>-87.200289999999995</v>
      </c>
      <c r="N193" s="309">
        <v>-90.724549999999994</v>
      </c>
      <c r="O193" s="309">
        <v>-75.366630000000001</v>
      </c>
      <c r="P193" s="309">
        <v>-39.192070000000001</v>
      </c>
      <c r="Q193" s="309">
        <v>-74.393790000000024</v>
      </c>
      <c r="R193" s="309">
        <v>-110.45960999999998</v>
      </c>
      <c r="S193" s="309">
        <v>-70.14903000000001</v>
      </c>
      <c r="T193" s="309">
        <v>-45.963530000000013</v>
      </c>
      <c r="U193" s="309">
        <v>-123.33171000000002</v>
      </c>
      <c r="V193" s="309">
        <v>-118.00709000000002</v>
      </c>
      <c r="W193" s="309">
        <v>-122.71479999999995</v>
      </c>
      <c r="X193" s="309">
        <v>-104.89707000000006</v>
      </c>
      <c r="Y193" s="309">
        <v>-1062.4001700000001</v>
      </c>
      <c r="Z193" s="26"/>
      <c r="AA193" s="309">
        <v>-1171.299</v>
      </c>
      <c r="AB193" s="82">
        <v>108.9</v>
      </c>
      <c r="AC193" s="26"/>
      <c r="AD193" s="309">
        <v>-1171.299</v>
      </c>
      <c r="AE193" s="82">
        <v>108.9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0.6731969075271188</v>
      </c>
      <c r="I194" s="78">
        <v>0.66264973697376672</v>
      </c>
      <c r="J194" s="78">
        <v>0.66264973697376672</v>
      </c>
      <c r="K194" s="131">
        <v>0.67427794113922157</v>
      </c>
      <c r="L194" s="131">
        <v>0.67427794113922157</v>
      </c>
      <c r="M194" s="78">
        <v>0.7389103650476222</v>
      </c>
      <c r="N194" s="78">
        <v>0.63631074702445656</v>
      </c>
      <c r="O194" s="78">
        <v>0.59334459140292872</v>
      </c>
      <c r="P194" s="78">
        <v>0.3709578707253125</v>
      </c>
      <c r="Q194" s="78">
        <v>0.51183574480381433</v>
      </c>
      <c r="R194" s="78">
        <v>0.70766162046498504</v>
      </c>
      <c r="S194" s="78">
        <v>0.46456311258278177</v>
      </c>
      <c r="T194" s="78">
        <v>0.36914346981062368</v>
      </c>
      <c r="U194" s="78">
        <v>0.68773990821339537</v>
      </c>
      <c r="V194" s="78">
        <v>0.75910771605931027</v>
      </c>
      <c r="W194" s="78">
        <v>0.83307739828788252</v>
      </c>
      <c r="X194" s="78">
        <v>0.70318601096705913</v>
      </c>
      <c r="Y194" s="78">
        <v>0.62439951806520821</v>
      </c>
      <c r="AA194" s="78">
        <v>0.67427794113922157</v>
      </c>
      <c r="AB194" s="79"/>
      <c r="AD194" s="78">
        <v>0.67427794113922157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0.13768651885274832</v>
      </c>
      <c r="D196" s="9">
        <v>0.13768651885274832</v>
      </c>
      <c r="F196" s="123" t="s">
        <v>283</v>
      </c>
      <c r="H196" s="310">
        <v>607.48466999999982</v>
      </c>
      <c r="I196" s="310">
        <v>582.34993000000031</v>
      </c>
      <c r="J196" s="310">
        <v>582.34993000000031</v>
      </c>
      <c r="K196" s="136">
        <v>563.81700000000001</v>
      </c>
      <c r="L196" s="136">
        <v>563.81700000000001</v>
      </c>
      <c r="M196" s="310">
        <v>30.811710000000005</v>
      </c>
      <c r="N196" s="310">
        <v>51.969450000000023</v>
      </c>
      <c r="O196" s="310">
        <v>52.00336999999999</v>
      </c>
      <c r="P196" s="310">
        <v>-1.0430699999999717</v>
      </c>
      <c r="Q196" s="310">
        <v>7.618210000000019</v>
      </c>
      <c r="R196" s="310">
        <v>114.79039000000002</v>
      </c>
      <c r="S196" s="310">
        <v>96.687969999999893</v>
      </c>
      <c r="T196" s="310">
        <v>4.8454700000000273</v>
      </c>
      <c r="U196" s="310">
        <v>156.65029000000007</v>
      </c>
      <c r="V196" s="310">
        <v>55.784909999999897</v>
      </c>
      <c r="W196" s="310">
        <v>24.588200000000043</v>
      </c>
      <c r="X196" s="310">
        <v>46.740929999999921</v>
      </c>
      <c r="Y196" s="310">
        <v>641.44782999999961</v>
      </c>
      <c r="AA196" s="310">
        <v>563.81700000000001</v>
      </c>
      <c r="AB196" s="82">
        <v>77.63</v>
      </c>
      <c r="AD196" s="310">
        <v>563.81700000000001</v>
      </c>
      <c r="AE196" s="82">
        <v>77.63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0.32511246499266533</v>
      </c>
      <c r="I197" s="78">
        <v>0.33682970533542728</v>
      </c>
      <c r="J197" s="78">
        <v>0.33682970533542728</v>
      </c>
      <c r="K197" s="131">
        <v>0.32457072527108149</v>
      </c>
      <c r="L197" s="131">
        <v>0.32457072527108149</v>
      </c>
      <c r="M197" s="78">
        <v>0.26108963495237775</v>
      </c>
      <c r="N197" s="78">
        <v>0.36449582336809783</v>
      </c>
      <c r="O197" s="78">
        <v>0.40941088017635013</v>
      </c>
      <c r="P197" s="78">
        <v>-9.8727887099977433E-3</v>
      </c>
      <c r="Q197" s="78">
        <v>5.2413947312294144E-2</v>
      </c>
      <c r="R197" s="78">
        <v>0.73540684600649631</v>
      </c>
      <c r="S197" s="78">
        <v>0.64031768211920492</v>
      </c>
      <c r="T197" s="78">
        <v>3.8915061760123569E-2</v>
      </c>
      <c r="U197" s="78">
        <v>0.87353573599362078</v>
      </c>
      <c r="V197" s="78">
        <v>0.35884924897880366</v>
      </c>
      <c r="W197" s="78">
        <v>0.16692260171211751</v>
      </c>
      <c r="X197" s="78">
        <v>0.31333161274752924</v>
      </c>
      <c r="Y197" s="78">
        <v>0.37699515420444007</v>
      </c>
      <c r="AA197" s="78">
        <v>0.32457072527108149</v>
      </c>
      <c r="AB197" s="79"/>
      <c r="AD197" s="78">
        <v>0.32457072527108149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0.58199999999999996</v>
      </c>
      <c r="I199" s="94">
        <v>0.92</v>
      </c>
      <c r="J199" s="94">
        <v>0.92</v>
      </c>
      <c r="K199" s="133">
        <v>0.67</v>
      </c>
      <c r="L199" s="133">
        <v>0.67</v>
      </c>
      <c r="M199" s="94">
        <v>0.67200000000000004</v>
      </c>
      <c r="N199" s="94">
        <v>0.67200000000000004</v>
      </c>
      <c r="O199" s="94">
        <v>0.67199999999999993</v>
      </c>
      <c r="P199" s="94">
        <v>0.66000000000000014</v>
      </c>
      <c r="Q199" s="94">
        <v>0.67200000000000015</v>
      </c>
      <c r="R199" s="94">
        <v>0.67200000000000015</v>
      </c>
      <c r="S199" s="94">
        <v>0.67199999999999971</v>
      </c>
      <c r="T199" s="94">
        <v>0.67199999999999971</v>
      </c>
      <c r="U199" s="94">
        <v>0.66000000000000014</v>
      </c>
      <c r="V199" s="94">
        <v>0.58800000000000008</v>
      </c>
      <c r="W199" s="94">
        <v>0.47999999999999954</v>
      </c>
      <c r="X199" s="94">
        <v>0</v>
      </c>
      <c r="Y199" s="94">
        <v>0.59099999999999997</v>
      </c>
      <c r="Z199" s="56"/>
      <c r="AA199" s="94">
        <v>0.67</v>
      </c>
      <c r="AB199" s="95">
        <v>-0.08</v>
      </c>
      <c r="AC199" s="56"/>
      <c r="AD199" s="94">
        <v>0.67</v>
      </c>
      <c r="AE199" s="95">
        <v>-0.08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1.7849999999999999</v>
      </c>
      <c r="I201" s="94">
        <v>1.42</v>
      </c>
      <c r="J201" s="94">
        <v>1.42</v>
      </c>
      <c r="K201" s="133">
        <v>1.47</v>
      </c>
      <c r="L201" s="133">
        <v>1.47</v>
      </c>
      <c r="M201" s="94">
        <v>1.488</v>
      </c>
      <c r="N201" s="94">
        <v>1.44</v>
      </c>
      <c r="O201" s="94">
        <v>0.73200000000000021</v>
      </c>
      <c r="P201" s="94">
        <v>-0.67200000000000015</v>
      </c>
      <c r="Q201" s="94">
        <v>1.3079999999999994</v>
      </c>
      <c r="R201" s="94">
        <v>0.7920000000000007</v>
      </c>
      <c r="S201" s="94">
        <v>1.4640000000000004</v>
      </c>
      <c r="T201" s="94">
        <v>1.476</v>
      </c>
      <c r="U201" s="94">
        <v>1.4039999999999999</v>
      </c>
      <c r="V201" s="94">
        <v>0.99600000000000044</v>
      </c>
      <c r="W201" s="94">
        <v>0.41999999999999993</v>
      </c>
      <c r="X201" s="94">
        <v>2.58</v>
      </c>
      <c r="Y201" s="94">
        <v>1.119</v>
      </c>
      <c r="Z201" s="56"/>
      <c r="AA201" s="94">
        <v>1.47</v>
      </c>
      <c r="AB201" s="95">
        <v>-0.35</v>
      </c>
      <c r="AC201" s="56"/>
      <c r="AD201" s="94">
        <v>1.47</v>
      </c>
      <c r="AE201" s="95">
        <v>-0.35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2.367</v>
      </c>
      <c r="I202" s="96">
        <v>2.34</v>
      </c>
      <c r="J202" s="96">
        <v>2.34</v>
      </c>
      <c r="K202" s="134">
        <v>2.14</v>
      </c>
      <c r="L202" s="134">
        <v>2.14</v>
      </c>
      <c r="M202" s="96">
        <v>2.16</v>
      </c>
      <c r="N202" s="96">
        <v>2.1120000000000001</v>
      </c>
      <c r="O202" s="96">
        <v>1.4039999999999999</v>
      </c>
      <c r="P202" s="96">
        <v>-1.2000000000000455E-2</v>
      </c>
      <c r="Q202" s="96">
        <v>1.9800000000000004</v>
      </c>
      <c r="R202" s="96">
        <v>1.4640000000000004</v>
      </c>
      <c r="S202" s="96">
        <v>2.1359999999999992</v>
      </c>
      <c r="T202" s="96">
        <v>2.1480000000000015</v>
      </c>
      <c r="U202" s="96">
        <v>2.0639999999999983</v>
      </c>
      <c r="V202" s="96">
        <v>1.5839999999999996</v>
      </c>
      <c r="W202" s="96">
        <v>0.90000000000000213</v>
      </c>
      <c r="X202" s="96">
        <v>2.5799999999999983</v>
      </c>
      <c r="Y202" s="96">
        <v>1.71</v>
      </c>
      <c r="AA202" s="96">
        <v>2.14</v>
      </c>
      <c r="AB202" s="95">
        <v>-0.43</v>
      </c>
      <c r="AD202" s="96">
        <v>2.14</v>
      </c>
      <c r="AE202" s="95">
        <v>-0.43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3.4449999999999998</v>
      </c>
      <c r="I203" s="97">
        <v>3.3740000000000001</v>
      </c>
      <c r="J203" s="97">
        <v>3.3740000000000001</v>
      </c>
      <c r="K203" s="134">
        <v>2.14</v>
      </c>
      <c r="L203" s="134">
        <v>2.14</v>
      </c>
      <c r="M203" s="97">
        <v>3.1680000000000001</v>
      </c>
      <c r="N203" s="97">
        <v>3.1559999999999997</v>
      </c>
      <c r="O203" s="97">
        <v>2.4599999999999991</v>
      </c>
      <c r="P203" s="97">
        <v>0.99600000000000044</v>
      </c>
      <c r="Q203" s="97">
        <v>3</v>
      </c>
      <c r="R203" s="97">
        <v>3.1560000000000006</v>
      </c>
      <c r="S203" s="97">
        <v>3.1679999999999993</v>
      </c>
      <c r="T203" s="97">
        <v>3.1559999999999988</v>
      </c>
      <c r="U203" s="97">
        <v>3.1440000000000019</v>
      </c>
      <c r="V203" s="97">
        <v>2.6999999999999993</v>
      </c>
      <c r="W203" s="97">
        <v>2.4720000000000013</v>
      </c>
      <c r="X203" s="97">
        <v>2.7359999999999971</v>
      </c>
      <c r="Y203" s="97">
        <v>2.7759999999999998</v>
      </c>
      <c r="Z203" s="56"/>
      <c r="AA203" s="97">
        <v>2.14</v>
      </c>
      <c r="AB203" s="98">
        <v>0.64</v>
      </c>
      <c r="AC203" s="56"/>
      <c r="AD203" s="97">
        <v>2.14</v>
      </c>
      <c r="AE203" s="98">
        <v>0.64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1.0779999999999998</v>
      </c>
      <c r="I204" s="96">
        <v>1.0340000000000003</v>
      </c>
      <c r="J204" s="96">
        <v>1.0340000000000003</v>
      </c>
      <c r="K204" s="134">
        <v>0</v>
      </c>
      <c r="L204" s="134">
        <v>0</v>
      </c>
      <c r="M204" s="96">
        <v>1.008</v>
      </c>
      <c r="N204" s="96">
        <v>1.0439999999999996</v>
      </c>
      <c r="O204" s="96">
        <v>1.0559999999999992</v>
      </c>
      <c r="P204" s="96">
        <v>1.0080000000000009</v>
      </c>
      <c r="Q204" s="96">
        <v>1.0199999999999996</v>
      </c>
      <c r="R204" s="96">
        <v>1.6920000000000002</v>
      </c>
      <c r="S204" s="96">
        <v>1.032</v>
      </c>
      <c r="T204" s="96">
        <v>1.0079999999999973</v>
      </c>
      <c r="U204" s="96">
        <v>1.0800000000000036</v>
      </c>
      <c r="V204" s="96">
        <v>1.1159999999999997</v>
      </c>
      <c r="W204" s="96">
        <v>1.5719999999999992</v>
      </c>
      <c r="X204" s="96">
        <v>0.15599999999999881</v>
      </c>
      <c r="Y204" s="96">
        <v>1.0659999999999998</v>
      </c>
      <c r="AA204" s="96">
        <v>0</v>
      </c>
      <c r="AB204" s="95">
        <v>1.07</v>
      </c>
      <c r="AD204" s="96">
        <v>0</v>
      </c>
      <c r="AE204" s="95">
        <v>1.07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0.31291727140783743</v>
      </c>
      <c r="I205" s="90">
        <v>0.30646117368109077</v>
      </c>
      <c r="J205" s="90">
        <v>0.30646117368109077</v>
      </c>
      <c r="K205" s="135">
        <v>0</v>
      </c>
      <c r="L205" s="135">
        <v>0</v>
      </c>
      <c r="M205" s="90">
        <v>0.31818181818181818</v>
      </c>
      <c r="N205" s="90">
        <v>0.33079847908745236</v>
      </c>
      <c r="O205" s="90">
        <v>0.42926829268292666</v>
      </c>
      <c r="P205" s="90">
        <v>1.0120481927710847</v>
      </c>
      <c r="Q205" s="90">
        <v>0.33999999999999986</v>
      </c>
      <c r="R205" s="90">
        <v>0.5361216730038022</v>
      </c>
      <c r="S205" s="90">
        <v>0.32575757575757586</v>
      </c>
      <c r="T205" s="90">
        <v>0.31939163498098788</v>
      </c>
      <c r="U205" s="90">
        <v>0.34351145038168035</v>
      </c>
      <c r="V205" s="90">
        <v>0.41333333333333333</v>
      </c>
      <c r="W205" s="90">
        <v>0.63592233009708676</v>
      </c>
      <c r="X205" s="90">
        <v>5.7017543859648745E-2</v>
      </c>
      <c r="Y205" s="90">
        <v>0.38400576368876077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8.5186385737439224E-2</v>
      </c>
      <c r="D206" s="9">
        <v>8.5186385737439224E-2</v>
      </c>
      <c r="F206" s="128" t="s">
        <v>73</v>
      </c>
      <c r="H206" s="83">
        <v>-152.44585000000001</v>
      </c>
      <c r="I206" s="83">
        <v>-153.67196999999999</v>
      </c>
      <c r="J206" s="83">
        <v>-153.67196999999999</v>
      </c>
      <c r="K206" s="108">
        <v>-154.25</v>
      </c>
      <c r="L206" s="108">
        <v>-154.25</v>
      </c>
      <c r="M206" s="83">
        <v>-14.420780000000001</v>
      </c>
      <c r="N206" s="83">
        <v>-8.7380199999999988</v>
      </c>
      <c r="O206" s="83">
        <v>-9.9483299999999986</v>
      </c>
      <c r="P206" s="83">
        <v>-6.6822000000000017</v>
      </c>
      <c r="Q206" s="83">
        <v>-13.306379999999997</v>
      </c>
      <c r="R206" s="83">
        <v>-14.30286000000001</v>
      </c>
      <c r="S206" s="83">
        <v>-14.716489999999993</v>
      </c>
      <c r="T206" s="83">
        <v>-13.223680000000002</v>
      </c>
      <c r="U206" s="83">
        <v>-14.003240000000005</v>
      </c>
      <c r="V206" s="83">
        <v>-13.078129999999987</v>
      </c>
      <c r="W206" s="83">
        <v>-11.220020000000005</v>
      </c>
      <c r="X206" s="83">
        <v>-7.465219999999988</v>
      </c>
      <c r="Y206" s="83">
        <v>-141.10534999999999</v>
      </c>
      <c r="AA206" s="83">
        <v>-154.25</v>
      </c>
      <c r="AB206" s="82">
        <v>13.14</v>
      </c>
      <c r="AD206" s="83">
        <v>-154.25</v>
      </c>
      <c r="AE206" s="82">
        <v>13.14</v>
      </c>
    </row>
    <row r="207" spans="1:37" ht="18" customHeight="1" x14ac:dyDescent="0.2">
      <c r="A207" s="52" t="s">
        <v>225</v>
      </c>
      <c r="B207" s="52" t="s">
        <v>27</v>
      </c>
      <c r="C207" s="9">
        <v>1.0001135863075863</v>
      </c>
      <c r="D207" s="9">
        <v>1.0001135863075863</v>
      </c>
      <c r="F207" s="126" t="s">
        <v>226</v>
      </c>
      <c r="G207" s="58"/>
      <c r="H207" s="87">
        <v>-3.7080299999999999</v>
      </c>
      <c r="I207" s="87">
        <v>0.188890000000001</v>
      </c>
      <c r="J207" s="87">
        <v>0.188890000000001</v>
      </c>
      <c r="K207" s="87">
        <v>0</v>
      </c>
      <c r="L207" s="87">
        <v>0</v>
      </c>
      <c r="M207" s="87">
        <v>-1.45947</v>
      </c>
      <c r="N207" s="87">
        <v>-0.24539</v>
      </c>
      <c r="O207" s="87">
        <v>-1.0727500000000001</v>
      </c>
      <c r="P207" s="87">
        <v>-0.63139999999999974</v>
      </c>
      <c r="Q207" s="87">
        <v>-2.2206800000000002</v>
      </c>
      <c r="R207" s="87">
        <v>1.3522800000000004</v>
      </c>
      <c r="S207" s="87">
        <v>3.6794199999999995</v>
      </c>
      <c r="T207" s="87">
        <v>3.6040200000000002</v>
      </c>
      <c r="U207" s="87">
        <v>-1.6012500000000001</v>
      </c>
      <c r="V207" s="87">
        <v>2.6848700000000001</v>
      </c>
      <c r="W207" s="87">
        <v>3.7560200000000004</v>
      </c>
      <c r="X207" s="87">
        <v>-0.62649000000000044</v>
      </c>
      <c r="Y207" s="87">
        <v>7.2191799999999997</v>
      </c>
      <c r="Z207" s="58"/>
      <c r="AA207" s="87">
        <v>0</v>
      </c>
      <c r="AB207" s="82">
        <v>7.22</v>
      </c>
      <c r="AC207" s="58"/>
      <c r="AD207" s="87">
        <v>0</v>
      </c>
      <c r="AE207" s="82">
        <v>7.22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35.659999999999997</v>
      </c>
      <c r="I208" s="83">
        <v>34.68</v>
      </c>
      <c r="J208" s="83">
        <v>34.68</v>
      </c>
      <c r="K208" s="108">
        <v>35.56</v>
      </c>
      <c r="L208" s="108">
        <v>35.56</v>
      </c>
      <c r="M208" s="83">
        <v>2.9630000000000001</v>
      </c>
      <c r="N208" s="83">
        <v>2.9639999999999995</v>
      </c>
      <c r="O208" s="83">
        <v>2.963000000000001</v>
      </c>
      <c r="P208" s="83">
        <v>2.9629999999999992</v>
      </c>
      <c r="Q208" s="83">
        <v>2.9640000000000004</v>
      </c>
      <c r="R208" s="83">
        <v>2.963000000000001</v>
      </c>
      <c r="S208" s="83">
        <v>2.9629999999999974</v>
      </c>
      <c r="T208" s="83">
        <v>2.9640000000000022</v>
      </c>
      <c r="U208" s="83">
        <v>2.963000000000001</v>
      </c>
      <c r="V208" s="83">
        <v>2.9629999999999974</v>
      </c>
      <c r="W208" s="83">
        <v>2.9640000000000022</v>
      </c>
      <c r="X208" s="83">
        <v>2.963000000000001</v>
      </c>
      <c r="Y208" s="83">
        <v>35.56</v>
      </c>
      <c r="AA208" s="83">
        <v>35.56</v>
      </c>
      <c r="AB208" s="82">
        <v>0</v>
      </c>
      <c r="AD208" s="83">
        <v>35.56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-1.15862</v>
      </c>
      <c r="P210" s="83">
        <v>-3.5441500000000001</v>
      </c>
      <c r="Q210" s="83">
        <v>-0.29753999999999969</v>
      </c>
      <c r="R210" s="83">
        <v>1.15862</v>
      </c>
      <c r="S210" s="83">
        <v>3.5441499999999997</v>
      </c>
      <c r="T210" s="83">
        <v>0.29754000000000014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-1.0009132420091325</v>
      </c>
      <c r="D211" s="9">
        <v>-1.0009132420091325</v>
      </c>
      <c r="F211" s="128" t="s">
        <v>74</v>
      </c>
      <c r="H211" s="83">
        <v>-3.7288600000000001</v>
      </c>
      <c r="I211" s="83">
        <v>-0.19</v>
      </c>
      <c r="J211" s="83">
        <v>-0.19</v>
      </c>
      <c r="K211" s="108">
        <v>0</v>
      </c>
      <c r="L211" s="108">
        <v>0</v>
      </c>
      <c r="M211" s="83">
        <v>-2.87</v>
      </c>
      <c r="N211" s="83">
        <v>0</v>
      </c>
      <c r="O211" s="83">
        <v>-2.415</v>
      </c>
      <c r="P211" s="83">
        <v>0</v>
      </c>
      <c r="Q211" s="83">
        <v>0</v>
      </c>
      <c r="R211" s="83">
        <v>-0.13999999999999968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-4.9999999999999822E-2</v>
      </c>
      <c r="Y211" s="83">
        <v>-5.4749999999999996</v>
      </c>
      <c r="AA211" s="83">
        <v>0</v>
      </c>
      <c r="AB211" s="82">
        <v>-5.48</v>
      </c>
      <c r="AD211" s="83">
        <v>0</v>
      </c>
      <c r="AE211" s="82">
        <v>-5.48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1.9988409090909091E-2</v>
      </c>
      <c r="I212" s="96">
        <v>1.5213636363636365E-2</v>
      </c>
      <c r="J212" s="96">
        <v>1.5213636363636363E-2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-0.87948999999999999</v>
      </c>
      <c r="I213" s="83">
        <v>-0.6694</v>
      </c>
      <c r="J213" s="83">
        <v>-0.6694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0.12545286039261944</v>
      </c>
      <c r="D214" s="9">
        <v>0.12545286039261944</v>
      </c>
      <c r="F214" s="117" t="s">
        <v>280</v>
      </c>
      <c r="H214" s="296">
        <v>-125.10223000000002</v>
      </c>
      <c r="I214" s="296">
        <v>-119.66247999999996</v>
      </c>
      <c r="J214" s="296">
        <v>-119.66247999999996</v>
      </c>
      <c r="K214" s="111">
        <v>-118.69</v>
      </c>
      <c r="L214" s="111">
        <v>-118.69</v>
      </c>
      <c r="M214" s="296">
        <v>-15.78725</v>
      </c>
      <c r="N214" s="296">
        <v>-6.0194099999999997</v>
      </c>
      <c r="O214" s="296">
        <v>-11.631699999999995</v>
      </c>
      <c r="P214" s="296">
        <v>-7.8947500000000019</v>
      </c>
      <c r="Q214" s="296">
        <v>-12.860599999999996</v>
      </c>
      <c r="R214" s="296">
        <v>-8.9689600000000098</v>
      </c>
      <c r="S214" s="296">
        <v>-4.5299199999999953</v>
      </c>
      <c r="T214" s="296">
        <v>-6.3581199999999995</v>
      </c>
      <c r="U214" s="296">
        <v>-12.641490000000005</v>
      </c>
      <c r="V214" s="296">
        <v>-7.4302599999999899</v>
      </c>
      <c r="W214" s="296">
        <v>-4.5000000000000027</v>
      </c>
      <c r="X214" s="296">
        <v>-5.1787099999999873</v>
      </c>
      <c r="Y214" s="296">
        <v>-103.80116999999998</v>
      </c>
      <c r="AA214" s="296">
        <v>-118.69</v>
      </c>
      <c r="AB214" s="82">
        <v>14.89</v>
      </c>
      <c r="AD214" s="296">
        <v>-118.69</v>
      </c>
      <c r="AE214" s="82">
        <v>14.89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6.6951968304614806E-2</v>
      </c>
      <c r="I215" s="78">
        <v>6.9212471405476816E-2</v>
      </c>
      <c r="J215" s="78">
        <v>6.9212471405476816E-2</v>
      </c>
      <c r="K215" s="131">
        <v>6.8325891880565259E-2</v>
      </c>
      <c r="L215" s="131">
        <v>6.8325891880565259E-2</v>
      </c>
      <c r="M215" s="78">
        <v>0.13377664983222046</v>
      </c>
      <c r="N215" s="78">
        <v>4.2218068579524329E-2</v>
      </c>
      <c r="O215" s="78">
        <v>9.1573767910565235E-2</v>
      </c>
      <c r="P215" s="78">
        <v>7.4724801468987523E-2</v>
      </c>
      <c r="Q215" s="78">
        <v>8.8482046413066617E-2</v>
      </c>
      <c r="R215" s="78">
        <v>5.7459815107853814E-2</v>
      </c>
      <c r="S215" s="78">
        <v>2.9999470198675483E-2</v>
      </c>
      <c r="T215" s="78">
        <v>5.1063494868046948E-2</v>
      </c>
      <c r="U215" s="78">
        <v>7.0493283294949513E-2</v>
      </c>
      <c r="V215" s="78">
        <v>4.7796854395162541E-2</v>
      </c>
      <c r="W215" s="78">
        <v>3.054927598215924E-2</v>
      </c>
      <c r="X215" s="78">
        <v>3.4715902234973846E-2</v>
      </c>
      <c r="Y215" s="78">
        <v>6.1006579585359759E-2</v>
      </c>
      <c r="AA215" s="78">
        <v>6.8325891880565259E-2</v>
      </c>
      <c r="AB215" s="79"/>
      <c r="AD215" s="78">
        <v>6.8325891880565259E-2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0.91700000000000004</v>
      </c>
      <c r="I217" s="96">
        <v>1.167</v>
      </c>
      <c r="J217" s="96">
        <v>1.167</v>
      </c>
      <c r="K217" s="134">
        <v>1</v>
      </c>
      <c r="L217" s="134">
        <v>1</v>
      </c>
      <c r="M217" s="96">
        <v>0.996</v>
      </c>
      <c r="N217" s="96">
        <v>1.008</v>
      </c>
      <c r="O217" s="96">
        <v>0.996</v>
      </c>
      <c r="P217" s="96">
        <v>0.99600000000000044</v>
      </c>
      <c r="Q217" s="96">
        <v>1.0079999999999991</v>
      </c>
      <c r="R217" s="96">
        <v>0.99600000000000044</v>
      </c>
      <c r="S217" s="96">
        <v>0.99599999999999955</v>
      </c>
      <c r="T217" s="96">
        <v>1.0080000000000018</v>
      </c>
      <c r="U217" s="96">
        <v>0.99599999999999866</v>
      </c>
      <c r="V217" s="96">
        <v>0.99599999999999866</v>
      </c>
      <c r="W217" s="96">
        <v>1.0080000000000027</v>
      </c>
      <c r="X217" s="96">
        <v>0</v>
      </c>
      <c r="Y217" s="96">
        <v>0.91700000000000015</v>
      </c>
      <c r="AA217" s="96">
        <v>1</v>
      </c>
      <c r="AB217" s="95">
        <v>-0.08</v>
      </c>
      <c r="AD217" s="96">
        <v>1</v>
      </c>
      <c r="AE217" s="95">
        <v>-0.08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-4611.7775354416581</v>
      </c>
      <c r="I218" s="161">
        <v>-9656.3838903170526</v>
      </c>
      <c r="J218" s="161">
        <v>-9656.3838903170526</v>
      </c>
      <c r="K218" s="162">
        <v>-7719.9999999999991</v>
      </c>
      <c r="L218" s="162">
        <v>-7719.9999999999991</v>
      </c>
      <c r="M218" s="161">
        <v>-991.96787148594387</v>
      </c>
      <c r="N218" s="161">
        <v>-706.34920634920638</v>
      </c>
      <c r="O218" s="161">
        <v>-736.94779116465861</v>
      </c>
      <c r="P218" s="161">
        <v>-461.84738955823286</v>
      </c>
      <c r="Q218" s="161">
        <v>-2250.9920634920659</v>
      </c>
      <c r="R218" s="161">
        <v>-1054.2168674698789</v>
      </c>
      <c r="S218" s="161">
        <v>-896.58634538152637</v>
      </c>
      <c r="T218" s="161">
        <v>-539.68253968253873</v>
      </c>
      <c r="U218" s="161">
        <v>-1237.9518072289172</v>
      </c>
      <c r="V218" s="161">
        <v>-791.16465863453948</v>
      </c>
      <c r="W218" s="161">
        <v>-1040.6746031746002</v>
      </c>
      <c r="X218" s="161" t="e">
        <v>#DIV/0!</v>
      </c>
      <c r="Y218" s="161">
        <v>-12751.363140676118</v>
      </c>
      <c r="AA218" s="161">
        <v>-7719.9999999999991</v>
      </c>
      <c r="AB218" s="163">
        <v>-5031.3599999999997</v>
      </c>
      <c r="AD218" s="161">
        <v>-7719.9999999999991</v>
      </c>
      <c r="AE218" s="163">
        <v>-5031.3599999999997</v>
      </c>
    </row>
    <row r="219" spans="1:31" ht="18" customHeight="1" x14ac:dyDescent="0.2">
      <c r="A219" s="52" t="s">
        <v>70</v>
      </c>
      <c r="B219" s="52" t="s">
        <v>27</v>
      </c>
      <c r="C219" s="9">
        <v>-0.55118110236220474</v>
      </c>
      <c r="D219" s="9">
        <v>-0.55118110236220474</v>
      </c>
      <c r="F219" s="128" t="s">
        <v>414</v>
      </c>
      <c r="H219" s="83">
        <v>0.46400000000000002</v>
      </c>
      <c r="I219" s="83">
        <v>-3.5089999999999999</v>
      </c>
      <c r="J219" s="83">
        <v>-3.5089999999999999</v>
      </c>
      <c r="K219" s="108">
        <v>-2.9209999999999998</v>
      </c>
      <c r="L219" s="108">
        <v>-2.9209999999999998</v>
      </c>
      <c r="M219" s="83">
        <v>-0.251</v>
      </c>
      <c r="N219" s="83">
        <v>0</v>
      </c>
      <c r="O219" s="83">
        <v>0</v>
      </c>
      <c r="P219" s="83">
        <v>0</v>
      </c>
      <c r="Q219" s="83">
        <v>-1.5950000000000002</v>
      </c>
      <c r="R219" s="83">
        <v>-0.38300000000000001</v>
      </c>
      <c r="S219" s="83">
        <v>-0.38300000000000001</v>
      </c>
      <c r="T219" s="83">
        <v>-0.38300000000000001</v>
      </c>
      <c r="U219" s="83">
        <v>-0.38300000000000001</v>
      </c>
      <c r="V219" s="83">
        <v>-0.38300000000000001</v>
      </c>
      <c r="W219" s="83">
        <v>-0.38300000000000001</v>
      </c>
      <c r="X219" s="83">
        <v>-0.38300000000000001</v>
      </c>
      <c r="Y219" s="83">
        <v>-4.5270000000000001</v>
      </c>
      <c r="AA219" s="83">
        <v>-2.9209999999999998</v>
      </c>
      <c r="AB219" s="82">
        <v>-1.61</v>
      </c>
      <c r="AD219" s="83">
        <v>-2.9209999999999998</v>
      </c>
      <c r="AE219" s="82">
        <v>-1.61</v>
      </c>
    </row>
    <row r="220" spans="1:31" ht="18" customHeight="1" x14ac:dyDescent="0.2">
      <c r="A220" s="52" t="s">
        <v>71</v>
      </c>
      <c r="B220" s="52" t="s">
        <v>27</v>
      </c>
      <c r="C220" s="9">
        <v>-0.11952191235059761</v>
      </c>
      <c r="D220" s="9">
        <v>-0.11952191235059761</v>
      </c>
      <c r="F220" s="128" t="s">
        <v>209</v>
      </c>
      <c r="H220" s="83">
        <v>-2.7290000000000001</v>
      </c>
      <c r="I220" s="83">
        <v>-3.589</v>
      </c>
      <c r="J220" s="83">
        <v>-3.589</v>
      </c>
      <c r="K220" s="108">
        <v>-2.5099999999999998</v>
      </c>
      <c r="L220" s="108">
        <v>-2.5099999999999998</v>
      </c>
      <c r="M220" s="83">
        <v>-0.27800000000000002</v>
      </c>
      <c r="N220" s="83">
        <v>-0.33199999999999996</v>
      </c>
      <c r="O220" s="83">
        <v>-0.23199999999999998</v>
      </c>
      <c r="P220" s="83">
        <v>-0.23000000000000009</v>
      </c>
      <c r="Q220" s="83">
        <v>-0.16300000000000003</v>
      </c>
      <c r="R220" s="83">
        <v>-0.30399999999999983</v>
      </c>
      <c r="S220" s="83">
        <v>-0.19100000000000006</v>
      </c>
      <c r="T220" s="83">
        <v>0</v>
      </c>
      <c r="U220" s="83">
        <v>-0.43199999999999994</v>
      </c>
      <c r="V220" s="83">
        <v>-0.15900000000000025</v>
      </c>
      <c r="W220" s="83">
        <v>-0.31999999999999984</v>
      </c>
      <c r="X220" s="83">
        <v>-0.17099999999999982</v>
      </c>
      <c r="Y220" s="83">
        <v>-2.8119999999999998</v>
      </c>
      <c r="AA220" s="83">
        <v>-2.5099999999999998</v>
      </c>
      <c r="AB220" s="82">
        <v>-0.3</v>
      </c>
      <c r="AD220" s="83">
        <v>-2.5099999999999998</v>
      </c>
      <c r="AE220" s="82">
        <v>-0.3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1.0309278350515463</v>
      </c>
      <c r="D221" s="9">
        <v>1.0309278350515463</v>
      </c>
      <c r="F221" s="60" t="s">
        <v>158</v>
      </c>
      <c r="G221" s="56"/>
      <c r="H221" s="88">
        <v>1.2999999999999999E-2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V221" s="88">
        <v>0</v>
      </c>
      <c r="W221" s="88">
        <v>0</v>
      </c>
      <c r="X221" s="88">
        <v>0</v>
      </c>
      <c r="Y221" s="88">
        <v>0</v>
      </c>
      <c r="Z221" s="56"/>
      <c r="AA221" s="88">
        <v>-9.7000000000000017E-2</v>
      </c>
      <c r="AB221" s="82">
        <v>0.1</v>
      </c>
      <c r="AC221" s="56"/>
      <c r="AD221" s="88">
        <v>-9.7000000000000017E-2</v>
      </c>
      <c r="AE221" s="82">
        <v>0.1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-0.39381153305203942</v>
      </c>
      <c r="D222" s="9">
        <v>-0.39381153305203942</v>
      </c>
      <c r="F222" s="60" t="s">
        <v>176</v>
      </c>
      <c r="G222" s="56"/>
      <c r="H222" s="88">
        <v>-7.0000000000000007E-2</v>
      </c>
      <c r="I222" s="88">
        <v>-0.77100000000000002</v>
      </c>
      <c r="J222" s="88">
        <v>-0.77100000000000002</v>
      </c>
      <c r="K222" s="108">
        <v>-0.71099999999999997</v>
      </c>
      <c r="L222" s="108">
        <v>-0.71099999999999997</v>
      </c>
      <c r="M222" s="88">
        <v>-5.1999999999999998E-2</v>
      </c>
      <c r="N222" s="88">
        <v>0</v>
      </c>
      <c r="O222" s="88">
        <v>0</v>
      </c>
      <c r="P222" s="88">
        <v>0</v>
      </c>
      <c r="Q222" s="88">
        <v>-0.35200000000000004</v>
      </c>
      <c r="R222" s="88">
        <v>-8.3999999999999964E-2</v>
      </c>
      <c r="S222" s="88">
        <v>-8.4999999999999964E-2</v>
      </c>
      <c r="T222" s="88">
        <v>-8.4000000000000075E-2</v>
      </c>
      <c r="U222" s="88">
        <v>-8.4999999999999964E-2</v>
      </c>
      <c r="V222" s="88">
        <v>-8.3999999999999964E-2</v>
      </c>
      <c r="W222" s="88">
        <v>-8.5000000000000075E-2</v>
      </c>
      <c r="X222" s="88">
        <v>-8.3999999999999964E-2</v>
      </c>
      <c r="Y222" s="88">
        <v>-0.995</v>
      </c>
      <c r="Z222" s="56"/>
      <c r="AA222" s="88">
        <v>-0.71099999999999997</v>
      </c>
      <c r="AB222" s="82">
        <v>-0.28000000000000003</v>
      </c>
      <c r="AC222" s="56"/>
      <c r="AD222" s="88">
        <v>-0.71099999999999997</v>
      </c>
      <c r="AE222" s="82">
        <v>-0.28000000000000003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-1.6463414634146343</v>
      </c>
      <c r="D223" s="9">
        <v>-1.6463414634146343</v>
      </c>
      <c r="F223" s="60" t="s">
        <v>178</v>
      </c>
      <c r="G223" s="56"/>
      <c r="H223" s="88">
        <v>-2.1000000000000001E-2</v>
      </c>
      <c r="I223" s="88">
        <v>-0.82</v>
      </c>
      <c r="J223" s="88">
        <v>-0.82</v>
      </c>
      <c r="K223" s="108">
        <v>-0.16400000000000001</v>
      </c>
      <c r="L223" s="108">
        <v>-0.16400000000000001</v>
      </c>
      <c r="M223" s="88">
        <v>0</v>
      </c>
      <c r="N223" s="88">
        <v>-5.3999999999999999E-2</v>
      </c>
      <c r="O223" s="88">
        <v>-0.32700000000000001</v>
      </c>
      <c r="P223" s="88">
        <v>0</v>
      </c>
      <c r="Q223" s="88">
        <v>0</v>
      </c>
      <c r="R223" s="88">
        <v>0</v>
      </c>
      <c r="S223" s="88">
        <v>-5.6999999999999995E-2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-0.438</v>
      </c>
      <c r="Z223" s="56"/>
      <c r="AA223" s="88">
        <v>-0.16400000000000001</v>
      </c>
      <c r="AB223" s="82">
        <v>-0.27</v>
      </c>
      <c r="AC223" s="56"/>
      <c r="AD223" s="88">
        <v>-0.16400000000000001</v>
      </c>
      <c r="AE223" s="82">
        <v>-0.27</v>
      </c>
    </row>
    <row r="224" spans="1:31" ht="18" customHeight="1" collapsed="1" x14ac:dyDescent="0.2">
      <c r="A224" s="57"/>
      <c r="B224" s="57"/>
      <c r="C224" s="9">
        <v>-0.47325102880658437</v>
      </c>
      <c r="D224" s="9">
        <v>-0.47325102880658437</v>
      </c>
      <c r="F224" s="128" t="s">
        <v>158</v>
      </c>
      <c r="H224" s="83">
        <v>-7.8000000000000014E-2</v>
      </c>
      <c r="I224" s="83">
        <v>-1.591</v>
      </c>
      <c r="J224" s="83">
        <v>-1.591</v>
      </c>
      <c r="K224" s="108">
        <v>-0.97199999999999998</v>
      </c>
      <c r="L224" s="108">
        <v>-0.97199999999999998</v>
      </c>
      <c r="M224" s="83">
        <v>-5.1999999999999998E-2</v>
      </c>
      <c r="N224" s="83">
        <v>-5.3999999999999999E-2</v>
      </c>
      <c r="O224" s="83">
        <v>-0.32700000000000001</v>
      </c>
      <c r="P224" s="83">
        <v>0</v>
      </c>
      <c r="Q224" s="83">
        <v>-0.35200000000000004</v>
      </c>
      <c r="R224" s="83">
        <v>-8.3999999999999964E-2</v>
      </c>
      <c r="S224" s="83">
        <v>-0.14199999999999996</v>
      </c>
      <c r="T224" s="83">
        <v>-8.4000000000000075E-2</v>
      </c>
      <c r="U224" s="83">
        <v>-8.4999999999999964E-2</v>
      </c>
      <c r="V224" s="83">
        <v>-8.3999999999999964E-2</v>
      </c>
      <c r="W224" s="83">
        <v>-8.5000000000000075E-2</v>
      </c>
      <c r="X224" s="83">
        <v>-8.3999999999999964E-2</v>
      </c>
      <c r="Y224" s="83">
        <v>-1.4330000000000001</v>
      </c>
      <c r="AA224" s="83">
        <v>-0.97199999999999998</v>
      </c>
      <c r="AB224" s="82">
        <v>-0.46</v>
      </c>
      <c r="AD224" s="83">
        <v>-0.97199999999999998</v>
      </c>
      <c r="AE224" s="82">
        <v>-0.46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-0.12244897959183673</v>
      </c>
      <c r="D226" s="9">
        <v>-0.12244897959183673</v>
      </c>
      <c r="F226" s="60" t="s">
        <v>162</v>
      </c>
      <c r="G226" s="56"/>
      <c r="H226" s="88">
        <v>0.4</v>
      </c>
      <c r="I226" s="88">
        <v>0</v>
      </c>
      <c r="J226" s="88">
        <v>0</v>
      </c>
      <c r="K226" s="108">
        <v>-0.245</v>
      </c>
      <c r="L226" s="108">
        <v>-0.245</v>
      </c>
      <c r="M226" s="88">
        <v>-0.27100000000000002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-0.27100000000000002</v>
      </c>
      <c r="Z226" s="56"/>
      <c r="AA226" s="88">
        <v>-0.245</v>
      </c>
      <c r="AB226" s="82">
        <v>-0.03</v>
      </c>
      <c r="AC226" s="56"/>
      <c r="AD226" s="88">
        <v>-0.245</v>
      </c>
      <c r="AE226" s="82">
        <v>-0.03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0.98265895953757254</v>
      </c>
      <c r="D227" s="9">
        <v>0.98265895953757254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-0.17299999999999999</v>
      </c>
      <c r="L227" s="108">
        <v>-0.17299999999999999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-0.17299999999999996</v>
      </c>
      <c r="AB227" s="82">
        <v>0.17</v>
      </c>
      <c r="AC227" s="56"/>
      <c r="AD227" s="88">
        <v>-0.17299999999999996</v>
      </c>
      <c r="AE227" s="82">
        <v>0.17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0.35885167464114831</v>
      </c>
      <c r="D229" s="9">
        <v>0.35885167464114831</v>
      </c>
      <c r="F229" s="128" t="s">
        <v>391</v>
      </c>
      <c r="H229" s="83">
        <v>0.4</v>
      </c>
      <c r="I229" s="83">
        <v>0</v>
      </c>
      <c r="J229" s="83">
        <v>0</v>
      </c>
      <c r="K229" s="108">
        <v>-0.41799999999999998</v>
      </c>
      <c r="L229" s="108">
        <v>-0.41799999999999998</v>
      </c>
      <c r="M229" s="83">
        <v>-0.27100000000000002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-0.27100000000000002</v>
      </c>
      <c r="AA229" s="83">
        <v>-0.41799999999999998</v>
      </c>
      <c r="AB229" s="82">
        <v>0.15</v>
      </c>
      <c r="AD229" s="83">
        <v>-0.41799999999999998</v>
      </c>
      <c r="AE229" s="82">
        <v>0.15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-4.8000000000000001E-2</v>
      </c>
      <c r="I230" s="83">
        <v>-0.08</v>
      </c>
      <c r="J230" s="83">
        <v>-0.08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-1.2E-2</v>
      </c>
      <c r="R230" s="83">
        <v>0</v>
      </c>
      <c r="S230" s="83">
        <v>0</v>
      </c>
      <c r="T230" s="83">
        <v>-1.2E-2</v>
      </c>
      <c r="U230" s="83">
        <v>0</v>
      </c>
      <c r="V230" s="83">
        <v>0</v>
      </c>
      <c r="W230" s="83">
        <v>-1.1999999999999997E-2</v>
      </c>
      <c r="X230" s="83">
        <v>0</v>
      </c>
      <c r="Y230" s="83">
        <v>-5.2999999999999999E-2</v>
      </c>
      <c r="AA230" s="83">
        <v>0</v>
      </c>
      <c r="AB230" s="82">
        <v>-0.05</v>
      </c>
      <c r="AD230" s="83">
        <v>0</v>
      </c>
      <c r="AE230" s="82">
        <v>-0.05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-5.0537634408602141</v>
      </c>
      <c r="D232" s="9">
        <v>-5.0537634408602141</v>
      </c>
      <c r="F232" s="60" t="s">
        <v>166</v>
      </c>
      <c r="G232" s="56"/>
      <c r="H232" s="88">
        <v>-1.599</v>
      </c>
      <c r="I232" s="88">
        <v>-2.13</v>
      </c>
      <c r="J232" s="88">
        <v>-2.13</v>
      </c>
      <c r="K232" s="108">
        <v>-0.372</v>
      </c>
      <c r="L232" s="108">
        <v>-0.372</v>
      </c>
      <c r="M232" s="88">
        <v>-0.125</v>
      </c>
      <c r="N232" s="88">
        <v>-0.29799999999999999</v>
      </c>
      <c r="O232" s="88">
        <v>-0.16499999999999998</v>
      </c>
      <c r="P232" s="88">
        <v>-0.21900000000000008</v>
      </c>
      <c r="Q232" s="88">
        <v>-0.1359999999999999</v>
      </c>
      <c r="R232" s="88">
        <v>-0.26800000000000013</v>
      </c>
      <c r="S232" s="88">
        <v>-0.16599999999999993</v>
      </c>
      <c r="T232" s="88">
        <v>-5.4999999999999938E-2</v>
      </c>
      <c r="U232" s="88">
        <v>-0.32200000000000006</v>
      </c>
      <c r="V232" s="88">
        <v>-0.15100000000000002</v>
      </c>
      <c r="W232" s="88">
        <v>-0.23799999999999977</v>
      </c>
      <c r="X232" s="88">
        <v>-0.11100000000000021</v>
      </c>
      <c r="Y232" s="88">
        <v>-2.254</v>
      </c>
      <c r="Z232" s="56"/>
      <c r="AA232" s="88">
        <v>-0.37200000000000005</v>
      </c>
      <c r="AB232" s="82">
        <v>-1.88</v>
      </c>
      <c r="AC232" s="56"/>
      <c r="AD232" s="88">
        <v>-0.37200000000000005</v>
      </c>
      <c r="AE232" s="82">
        <v>-1.88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0.39215686274509803</v>
      </c>
      <c r="D236" s="9">
        <v>0.39215686274509803</v>
      </c>
      <c r="F236" s="60" t="s">
        <v>170</v>
      </c>
      <c r="G236" s="56"/>
      <c r="H236" s="88">
        <v>-0.50800000000000001</v>
      </c>
      <c r="I236" s="88">
        <v>-0.24</v>
      </c>
      <c r="J236" s="88">
        <v>-0.24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-0.182</v>
      </c>
      <c r="Y236" s="88">
        <v>-0.182</v>
      </c>
      <c r="Z236" s="56"/>
      <c r="AA236" s="88">
        <v>-0.30599999999999999</v>
      </c>
      <c r="AB236" s="82">
        <v>0.12</v>
      </c>
      <c r="AC236" s="56"/>
      <c r="AD236" s="88">
        <v>-0.30599999999999999</v>
      </c>
      <c r="AE236" s="82">
        <v>0.12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-1.0022271714922049</v>
      </c>
      <c r="D237" s="9">
        <v>-1.0022271714922049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-4.9000000000000002E-2</v>
      </c>
      <c r="O237" s="88">
        <v>0</v>
      </c>
      <c r="P237" s="88">
        <v>-0.42</v>
      </c>
      <c r="Q237" s="88">
        <v>-0.13600000000000001</v>
      </c>
      <c r="R237" s="88">
        <v>0.26899999999999996</v>
      </c>
      <c r="S237" s="88">
        <v>0.42700000000000005</v>
      </c>
      <c r="T237" s="88">
        <v>1.1870000000000001</v>
      </c>
      <c r="U237" s="88">
        <v>-2.6840000000000002</v>
      </c>
      <c r="V237" s="88">
        <v>-0.15199999999999991</v>
      </c>
      <c r="W237" s="88">
        <v>-0.23799999999999999</v>
      </c>
      <c r="X237" s="88">
        <v>0</v>
      </c>
      <c r="Y237" s="88">
        <v>-1.796</v>
      </c>
      <c r="Z237" s="56"/>
      <c r="AA237" s="88">
        <v>0</v>
      </c>
      <c r="AB237" s="82">
        <v>-1.8</v>
      </c>
      <c r="AC237" s="56"/>
      <c r="AD237" s="88">
        <v>0</v>
      </c>
      <c r="AE237" s="82">
        <v>-1.8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1.0022271714922049</v>
      </c>
      <c r="D238" s="9">
        <v>1.0022271714922049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4.9000000000000002E-2</v>
      </c>
      <c r="O238" s="88">
        <v>0</v>
      </c>
      <c r="P238" s="88">
        <v>0.42</v>
      </c>
      <c r="Q238" s="88">
        <v>0.13600000000000001</v>
      </c>
      <c r="R238" s="88">
        <v>-0.26899999999999996</v>
      </c>
      <c r="S238" s="88">
        <v>-0.42700000000000005</v>
      </c>
      <c r="T238" s="88">
        <v>-1.1870000000000001</v>
      </c>
      <c r="U238" s="88">
        <v>2.6840000000000002</v>
      </c>
      <c r="V238" s="88">
        <v>0.15199999999999991</v>
      </c>
      <c r="W238" s="88">
        <v>0.23799999999999999</v>
      </c>
      <c r="X238" s="88">
        <v>0</v>
      </c>
      <c r="Y238" s="88">
        <v>1.796</v>
      </c>
      <c r="Z238" s="56"/>
      <c r="AA238" s="88">
        <v>0</v>
      </c>
      <c r="AB238" s="82">
        <v>1.8</v>
      </c>
      <c r="AC238" s="56"/>
      <c r="AD238" s="88">
        <v>0</v>
      </c>
      <c r="AE238" s="82">
        <v>1.8</v>
      </c>
    </row>
    <row r="239" spans="1:31" ht="18" customHeight="1" collapsed="1" x14ac:dyDescent="0.2">
      <c r="A239" s="57"/>
      <c r="B239" s="57"/>
      <c r="C239" s="9">
        <v>-2.5958702064896757</v>
      </c>
      <c r="D239" s="9">
        <v>-2.5958702064896757</v>
      </c>
      <c r="F239" s="128" t="s">
        <v>196</v>
      </c>
      <c r="H239" s="83">
        <v>-2.1070000000000002</v>
      </c>
      <c r="I239" s="83">
        <v>-2.37</v>
      </c>
      <c r="J239" s="83">
        <v>-2.37</v>
      </c>
      <c r="K239" s="108">
        <v>-0.67799999999999994</v>
      </c>
      <c r="L239" s="108">
        <v>-0.67799999999999994</v>
      </c>
      <c r="M239" s="83">
        <v>-0.125</v>
      </c>
      <c r="N239" s="83">
        <v>-0.29799999999999999</v>
      </c>
      <c r="O239" s="83">
        <v>-0.16499999999999998</v>
      </c>
      <c r="P239" s="83">
        <v>-0.21900000000000003</v>
      </c>
      <c r="Q239" s="83">
        <v>-0.1359999999999999</v>
      </c>
      <c r="R239" s="83">
        <v>-0.26800000000000013</v>
      </c>
      <c r="S239" s="83">
        <v>-0.16599999999999993</v>
      </c>
      <c r="T239" s="83">
        <v>-5.4999999999999938E-2</v>
      </c>
      <c r="U239" s="83">
        <v>-0.32200000000000006</v>
      </c>
      <c r="V239" s="83">
        <v>-0.15100000000000002</v>
      </c>
      <c r="W239" s="83">
        <v>-0.23799999999999977</v>
      </c>
      <c r="X239" s="83">
        <v>-0.2930000000000002</v>
      </c>
      <c r="Y239" s="83">
        <v>-2.4359999999999999</v>
      </c>
      <c r="AA239" s="83">
        <v>-0.67799999999999994</v>
      </c>
      <c r="AB239" s="82">
        <v>-1.76</v>
      </c>
      <c r="AD239" s="83">
        <v>-0.67799999999999994</v>
      </c>
      <c r="AE239" s="82">
        <v>-1.76</v>
      </c>
    </row>
    <row r="240" spans="1:31" ht="18" customHeight="1" x14ac:dyDescent="0.2">
      <c r="A240" s="57"/>
      <c r="B240" s="57"/>
      <c r="C240" s="9">
        <v>-0.51424870466321249</v>
      </c>
      <c r="D240" s="9">
        <v>-0.51424870466321249</v>
      </c>
      <c r="F240" s="117" t="s">
        <v>72</v>
      </c>
      <c r="H240" s="296">
        <v>-4.229000000000001</v>
      </c>
      <c r="I240" s="296">
        <v>-11.269</v>
      </c>
      <c r="J240" s="296">
        <v>-11.269</v>
      </c>
      <c r="K240" s="111">
        <v>-7.7199999999999989</v>
      </c>
      <c r="L240" s="111">
        <v>-7.7199999999999989</v>
      </c>
      <c r="M240" s="296">
        <v>-0.9880000000000001</v>
      </c>
      <c r="N240" s="296">
        <v>-0.71199999999999997</v>
      </c>
      <c r="O240" s="296">
        <v>-0.73399999999999999</v>
      </c>
      <c r="P240" s="296">
        <v>-0.46000000000000013</v>
      </c>
      <c r="Q240" s="296">
        <v>-2.2690000000000006</v>
      </c>
      <c r="R240" s="296">
        <v>-1.0499999999999998</v>
      </c>
      <c r="S240" s="296">
        <v>-0.8929999999999999</v>
      </c>
      <c r="T240" s="296">
        <v>-0.54400000000000004</v>
      </c>
      <c r="U240" s="296">
        <v>-1.2330000000000001</v>
      </c>
      <c r="V240" s="296">
        <v>-0.78800000000000026</v>
      </c>
      <c r="W240" s="296">
        <v>-1.0489999999999997</v>
      </c>
      <c r="X240" s="296">
        <v>-0.97300000000000009</v>
      </c>
      <c r="Y240" s="296">
        <v>-11.693000000000001</v>
      </c>
      <c r="AA240" s="296">
        <v>-7.7199999999999989</v>
      </c>
      <c r="AB240" s="82">
        <v>-3.97</v>
      </c>
      <c r="AD240" s="296">
        <v>-7.7199999999999989</v>
      </c>
      <c r="AE240" s="82">
        <v>-3.97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2.2632680005801337E-3</v>
      </c>
      <c r="I241" s="78">
        <v>6.5179606863263947E-3</v>
      </c>
      <c r="J241" s="78">
        <v>6.5179606863263947E-3</v>
      </c>
      <c r="K241" s="131">
        <v>4.4441476562302107E-3</v>
      </c>
      <c r="L241" s="131">
        <v>4.4441476562302107E-3</v>
      </c>
      <c r="M241" s="78">
        <v>8.3720299630546061E-3</v>
      </c>
      <c r="N241" s="78">
        <v>4.9937227782492506E-3</v>
      </c>
      <c r="O241" s="78">
        <v>5.7786175405447962E-3</v>
      </c>
      <c r="P241" s="78">
        <v>4.3539578423299353E-3</v>
      </c>
      <c r="Q241" s="78">
        <v>1.561091732199495E-2</v>
      </c>
      <c r="R241" s="78">
        <v>6.7268452377138958E-3</v>
      </c>
      <c r="S241" s="78">
        <v>5.9139072847682146E-3</v>
      </c>
      <c r="T241" s="78">
        <v>4.3689866199784749E-3</v>
      </c>
      <c r="U241" s="78">
        <v>6.8756308237931376E-3</v>
      </c>
      <c r="V241" s="78">
        <v>5.068991026342032E-3</v>
      </c>
      <c r="W241" s="78">
        <v>7.121375667841115E-3</v>
      </c>
      <c r="X241" s="78">
        <v>6.5225843645675538E-3</v>
      </c>
      <c r="Y241" s="78">
        <v>6.8722725870200866E-3</v>
      </c>
      <c r="AA241" s="78">
        <v>4.4441476562302107E-3</v>
      </c>
      <c r="AB241" s="79"/>
      <c r="AD241" s="78">
        <v>4.4441476562302107E-3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1.0188571428571427</v>
      </c>
      <c r="I243" s="96">
        <v>1.0083428571428572</v>
      </c>
      <c r="J243" s="96">
        <v>1.0083428571428572</v>
      </c>
      <c r="K243" s="134">
        <v>1.016</v>
      </c>
      <c r="L243" s="134">
        <v>1.016</v>
      </c>
      <c r="M243" s="96">
        <v>1.0158857142857143</v>
      </c>
      <c r="N243" s="96">
        <v>1.0162285714285713</v>
      </c>
      <c r="O243" s="96">
        <v>1.0158857142857147</v>
      </c>
      <c r="P243" s="96">
        <v>1.0158857142857141</v>
      </c>
      <c r="Q243" s="96">
        <v>1.0162285714285715</v>
      </c>
      <c r="R243" s="96">
        <v>1.4979428571428572</v>
      </c>
      <c r="S243" s="96">
        <v>1.1136000000000004</v>
      </c>
      <c r="T243" s="96">
        <v>1.1472</v>
      </c>
      <c r="U243" s="96">
        <v>1.1855999999999995</v>
      </c>
      <c r="V243" s="96">
        <v>1.3302857142857152</v>
      </c>
      <c r="W243" s="96">
        <v>0.1151999999999995</v>
      </c>
      <c r="X243" s="96">
        <v>2.4092571428571432</v>
      </c>
      <c r="Y243" s="96">
        <v>1.1566000000000001</v>
      </c>
      <c r="AA243" s="96">
        <v>1.016</v>
      </c>
      <c r="AB243" s="95">
        <v>0.14000000000000001</v>
      </c>
      <c r="AD243" s="96">
        <v>1.016</v>
      </c>
      <c r="AE243" s="95">
        <v>0.14000000000000001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-0.13835770528683913</v>
      </c>
      <c r="D244" s="9">
        <v>-0.13835770528683913</v>
      </c>
      <c r="F244" s="128" t="s">
        <v>90</v>
      </c>
      <c r="H244" s="83">
        <v>-35.659999999999997</v>
      </c>
      <c r="I244" s="83">
        <v>-35.292000000000002</v>
      </c>
      <c r="J244" s="83">
        <v>-35.292000000000002</v>
      </c>
      <c r="K244" s="108">
        <v>-35.56</v>
      </c>
      <c r="L244" s="108">
        <v>-35.56</v>
      </c>
      <c r="M244" s="83">
        <v>-2.9630000000000001</v>
      </c>
      <c r="N244" s="83">
        <v>-2.9639999999999995</v>
      </c>
      <c r="O244" s="83">
        <v>-2.963000000000001</v>
      </c>
      <c r="P244" s="83">
        <v>-2.9629999999999992</v>
      </c>
      <c r="Q244" s="83">
        <v>-2.9640000000000004</v>
      </c>
      <c r="R244" s="83">
        <v>-4.3689999999999998</v>
      </c>
      <c r="S244" s="83">
        <v>-3.2480000000000011</v>
      </c>
      <c r="T244" s="83">
        <v>-3.3460000000000001</v>
      </c>
      <c r="U244" s="83">
        <v>-3.4579999999999984</v>
      </c>
      <c r="V244" s="83">
        <v>-3.8800000000000026</v>
      </c>
      <c r="W244" s="83">
        <v>-0.33599999999999852</v>
      </c>
      <c r="X244" s="83">
        <v>-7.027000000000001</v>
      </c>
      <c r="Y244" s="83">
        <v>-40.481000000000002</v>
      </c>
      <c r="AA244" s="83">
        <v>-35.56</v>
      </c>
      <c r="AB244" s="82">
        <v>-4.92</v>
      </c>
      <c r="AD244" s="83">
        <v>-35.56</v>
      </c>
      <c r="AE244" s="82">
        <v>-4.92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0.20666666666666667</v>
      </c>
      <c r="D245" s="9">
        <v>0.20666666666666667</v>
      </c>
      <c r="F245" s="128" t="s">
        <v>91</v>
      </c>
      <c r="H245" s="83">
        <v>-1.4630000000000001</v>
      </c>
      <c r="I245" s="83">
        <v>-1.446</v>
      </c>
      <c r="J245" s="83">
        <v>-1.446</v>
      </c>
      <c r="K245" s="108">
        <v>-1.5</v>
      </c>
      <c r="L245" s="108">
        <v>-1.5</v>
      </c>
      <c r="M245" s="83">
        <v>0</v>
      </c>
      <c r="N245" s="83">
        <v>0</v>
      </c>
      <c r="O245" s="83">
        <v>-0.39300000000000002</v>
      </c>
      <c r="P245" s="83">
        <v>0</v>
      </c>
      <c r="Q245" s="83">
        <v>-0.19399999999999995</v>
      </c>
      <c r="R245" s="83">
        <v>0</v>
      </c>
      <c r="S245" s="83">
        <v>0</v>
      </c>
      <c r="T245" s="83">
        <v>-0.33700000000000008</v>
      </c>
      <c r="U245" s="83">
        <v>0</v>
      </c>
      <c r="V245" s="83">
        <v>0</v>
      </c>
      <c r="W245" s="83">
        <v>-0.26500000000000001</v>
      </c>
      <c r="X245" s="83">
        <v>0</v>
      </c>
      <c r="Y245" s="83">
        <v>-1.1890000000000001</v>
      </c>
      <c r="AA245" s="83">
        <v>-1.5</v>
      </c>
      <c r="AB245" s="82">
        <v>0.31</v>
      </c>
      <c r="AD245" s="83">
        <v>-1.5</v>
      </c>
      <c r="AE245" s="82">
        <v>0.31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1</v>
      </c>
      <c r="D250" s="9">
        <v>1</v>
      </c>
      <c r="F250" s="126" t="s">
        <v>146</v>
      </c>
      <c r="G250" s="58"/>
      <c r="H250" s="87">
        <v>-0.20899999999999999</v>
      </c>
      <c r="I250" s="87">
        <v>-1.802</v>
      </c>
      <c r="J250" s="87">
        <v>-1.802</v>
      </c>
      <c r="K250" s="112">
        <v>-1.2</v>
      </c>
      <c r="L250" s="112">
        <v>-1.2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-1.2</v>
      </c>
      <c r="AB250" s="82">
        <v>1.2</v>
      </c>
      <c r="AC250" s="58"/>
      <c r="AD250" s="87">
        <v>-1.2</v>
      </c>
      <c r="AE250" s="82">
        <v>1.2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-8.9127025614218494E-2</v>
      </c>
      <c r="D253" s="9">
        <v>-8.9127025614218494E-2</v>
      </c>
      <c r="F253" s="117" t="s">
        <v>281</v>
      </c>
      <c r="H253" s="296">
        <v>-37.332000000000001</v>
      </c>
      <c r="I253" s="296">
        <v>-38.54</v>
      </c>
      <c r="J253" s="296">
        <v>-38.54</v>
      </c>
      <c r="K253" s="111">
        <v>-38.260000000000005</v>
      </c>
      <c r="L253" s="111">
        <v>-38.260000000000005</v>
      </c>
      <c r="M253" s="296">
        <v>-2.9630000000000001</v>
      </c>
      <c r="N253" s="296">
        <v>-2.9639999999999995</v>
      </c>
      <c r="O253" s="296">
        <v>-3.3560000000000008</v>
      </c>
      <c r="P253" s="296">
        <v>-2.9629999999999992</v>
      </c>
      <c r="Q253" s="296">
        <v>-3.1580000000000004</v>
      </c>
      <c r="R253" s="296">
        <v>-4.3689999999999998</v>
      </c>
      <c r="S253" s="296">
        <v>-3.2480000000000011</v>
      </c>
      <c r="T253" s="296">
        <v>-3.6830000000000003</v>
      </c>
      <c r="U253" s="296">
        <v>-3.4579999999999984</v>
      </c>
      <c r="V253" s="296">
        <v>-3.8800000000000026</v>
      </c>
      <c r="W253" s="296">
        <v>-0.60099999999999854</v>
      </c>
      <c r="X253" s="296">
        <v>-7.027000000000001</v>
      </c>
      <c r="Y253" s="296">
        <v>-41.67</v>
      </c>
      <c r="AA253" s="296">
        <v>-38.260000000000005</v>
      </c>
      <c r="AB253" s="82">
        <v>-3.41</v>
      </c>
      <c r="AD253" s="296">
        <v>-38.260000000000005</v>
      </c>
      <c r="AE253" s="82">
        <v>-3.41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1.9979267202094475E-2</v>
      </c>
      <c r="I254" s="78">
        <v>2.2291437115184953E-2</v>
      </c>
      <c r="J254" s="78">
        <v>2.2291437115184953E-2</v>
      </c>
      <c r="K254" s="131">
        <v>2.2025011570902579E-2</v>
      </c>
      <c r="L254" s="131">
        <v>2.2025011570902579E-2</v>
      </c>
      <c r="M254" s="78">
        <v>2.5107616174626309E-2</v>
      </c>
      <c r="N254" s="78">
        <v>2.0788475161138732E-2</v>
      </c>
      <c r="O254" s="78">
        <v>2.6421036057313815E-2</v>
      </c>
      <c r="P254" s="78">
        <v>2.8045167580051288E-2</v>
      </c>
      <c r="Q254" s="78">
        <v>2.1727314633256962E-2</v>
      </c>
      <c r="R254" s="78">
        <v>2.7990082708163826E-2</v>
      </c>
      <c r="S254" s="78">
        <v>2.1509933774834455E-2</v>
      </c>
      <c r="T254" s="78">
        <v>2.9579003164302804E-2</v>
      </c>
      <c r="U254" s="78">
        <v>1.9282993826988368E-2</v>
      </c>
      <c r="V254" s="78">
        <v>2.4958991347978542E-2</v>
      </c>
      <c r="W254" s="78">
        <v>4.0800255256172556E-3</v>
      </c>
      <c r="X254" s="78">
        <v>4.7106064059420555E-2</v>
      </c>
      <c r="Y254" s="78">
        <v>2.4490515582068502E-2</v>
      </c>
      <c r="AA254" s="78">
        <v>2.2025011570902579E-2</v>
      </c>
      <c r="AB254" s="79"/>
      <c r="AD254" s="78">
        <v>2.2025011570902579E-2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0.16166666666666665</v>
      </c>
      <c r="D256" s="9">
        <v>0.16166666666666665</v>
      </c>
      <c r="F256" s="128" t="s">
        <v>79</v>
      </c>
      <c r="H256" s="83">
        <v>-5.7720000000000002</v>
      </c>
      <c r="I256" s="83">
        <v>-4.9850000000000003</v>
      </c>
      <c r="J256" s="83">
        <v>-4.9850000000000003</v>
      </c>
      <c r="K256" s="108">
        <v>-6</v>
      </c>
      <c r="L256" s="108">
        <v>-6</v>
      </c>
      <c r="M256" s="83">
        <v>-0.47</v>
      </c>
      <c r="N256" s="83">
        <v>-1.0740000000000001</v>
      </c>
      <c r="O256" s="83">
        <v>-0.34799999999999986</v>
      </c>
      <c r="P256" s="83">
        <v>-0.45999999999999996</v>
      </c>
      <c r="Q256" s="83">
        <v>-0.72500000000000009</v>
      </c>
      <c r="R256" s="83">
        <v>-0.11799999999999988</v>
      </c>
      <c r="S256" s="83">
        <v>-0.25800000000000001</v>
      </c>
      <c r="T256" s="83">
        <v>-0.13600000000000012</v>
      </c>
      <c r="U256" s="83">
        <v>-0.39400000000000013</v>
      </c>
      <c r="V256" s="83">
        <v>-0.35099999999999953</v>
      </c>
      <c r="W256" s="83">
        <v>-0.38800000000000079</v>
      </c>
      <c r="X256" s="83">
        <v>-0.30999999999999961</v>
      </c>
      <c r="Y256" s="83">
        <v>-5.032</v>
      </c>
      <c r="AA256" s="83">
        <v>-6</v>
      </c>
      <c r="AB256" s="82">
        <v>0.97</v>
      </c>
      <c r="AD256" s="83">
        <v>-6</v>
      </c>
      <c r="AE256" s="82">
        <v>0.97</v>
      </c>
    </row>
    <row r="257" spans="1:31" ht="18" customHeight="1" x14ac:dyDescent="0.2">
      <c r="A257" s="52" t="s">
        <v>136</v>
      </c>
      <c r="B257" s="52" t="s">
        <v>27</v>
      </c>
      <c r="C257" s="9">
        <v>0.28499999999999998</v>
      </c>
      <c r="D257" s="9">
        <v>0.28499999999999998</v>
      </c>
      <c r="F257" s="128" t="s">
        <v>197</v>
      </c>
      <c r="H257" s="83">
        <v>-1.399</v>
      </c>
      <c r="I257" s="83">
        <v>-3.1150000000000002</v>
      </c>
      <c r="J257" s="83">
        <v>-3.1150000000000002</v>
      </c>
      <c r="K257" s="108">
        <v>-2</v>
      </c>
      <c r="L257" s="108">
        <v>-2</v>
      </c>
      <c r="M257" s="83">
        <v>0</v>
      </c>
      <c r="N257" s="83">
        <v>-0.31</v>
      </c>
      <c r="O257" s="83">
        <v>-0.13300000000000001</v>
      </c>
      <c r="P257" s="83">
        <v>0</v>
      </c>
      <c r="Q257" s="83">
        <v>-0.18</v>
      </c>
      <c r="R257" s="83">
        <v>-3.6000000000000032E-2</v>
      </c>
      <c r="S257" s="83">
        <v>-0.126</v>
      </c>
      <c r="T257" s="83">
        <v>-5.2999999999999936E-2</v>
      </c>
      <c r="U257" s="83">
        <v>0</v>
      </c>
      <c r="V257" s="83">
        <v>-0.11599999999999999</v>
      </c>
      <c r="W257" s="83">
        <v>0</v>
      </c>
      <c r="X257" s="83">
        <v>-0.47700000000000009</v>
      </c>
      <c r="Y257" s="83">
        <v>-1.431</v>
      </c>
      <c r="AA257" s="83">
        <v>-2</v>
      </c>
      <c r="AB257" s="82">
        <v>0.56999999999999995</v>
      </c>
      <c r="AD257" s="83">
        <v>-2</v>
      </c>
      <c r="AE257" s="82">
        <v>0.56999999999999995</v>
      </c>
    </row>
    <row r="258" spans="1:31" ht="18" customHeight="1" x14ac:dyDescent="0.2">
      <c r="A258" s="52" t="s">
        <v>85</v>
      </c>
      <c r="B258" s="52" t="s">
        <v>27</v>
      </c>
      <c r="C258" s="9">
        <v>8.0000000000000002E-3</v>
      </c>
      <c r="D258" s="9">
        <v>8.0000000000000002E-3</v>
      </c>
      <c r="F258" s="128" t="s">
        <v>84</v>
      </c>
      <c r="H258" s="83">
        <v>-16.483000000000001</v>
      </c>
      <c r="I258" s="83">
        <v>-12.941000000000001</v>
      </c>
      <c r="J258" s="83">
        <v>-12.941000000000001</v>
      </c>
      <c r="K258" s="108">
        <v>-10</v>
      </c>
      <c r="L258" s="108">
        <v>-10</v>
      </c>
      <c r="M258" s="83">
        <v>-0.34300000000000003</v>
      </c>
      <c r="N258" s="83">
        <v>-0.629</v>
      </c>
      <c r="O258" s="83">
        <v>0</v>
      </c>
      <c r="P258" s="83">
        <v>-1.3119999999999998</v>
      </c>
      <c r="Q258" s="83">
        <v>-0.86500000000000021</v>
      </c>
      <c r="R258" s="83">
        <v>-0.42899999999999983</v>
      </c>
      <c r="S258" s="83">
        <v>-8.8999999999999968E-2</v>
      </c>
      <c r="T258" s="83">
        <v>-1.2400000000000002</v>
      </c>
      <c r="U258" s="83">
        <v>-1.1669999999999998</v>
      </c>
      <c r="V258" s="83">
        <v>-0.39800000000000058</v>
      </c>
      <c r="W258" s="83">
        <v>-2.6759999999999993</v>
      </c>
      <c r="X258" s="83">
        <v>-0.76900000000000013</v>
      </c>
      <c r="Y258" s="83">
        <v>-9.9169999999999998</v>
      </c>
      <c r="AA258" s="83">
        <v>-10</v>
      </c>
      <c r="AB258" s="82">
        <v>0.08</v>
      </c>
      <c r="AD258" s="83">
        <v>-10</v>
      </c>
      <c r="AE258" s="82">
        <v>0.08</v>
      </c>
    </row>
    <row r="259" spans="1:31" ht="18" customHeight="1" x14ac:dyDescent="0.2">
      <c r="A259" s="52" t="s">
        <v>82</v>
      </c>
      <c r="B259" s="52" t="s">
        <v>27</v>
      </c>
      <c r="C259" s="9">
        <v>8.0392156862745104E-2</v>
      </c>
      <c r="D259" s="9">
        <v>8.0392156862745104E-2</v>
      </c>
      <c r="F259" s="128" t="s">
        <v>83</v>
      </c>
      <c r="H259" s="83">
        <v>-8.298</v>
      </c>
      <c r="I259" s="83">
        <v>-10.282</v>
      </c>
      <c r="J259" s="83">
        <v>-10.282</v>
      </c>
      <c r="K259" s="108">
        <v>-10.199999999999999</v>
      </c>
      <c r="L259" s="108">
        <v>-10.199999999999999</v>
      </c>
      <c r="M259" s="83">
        <v>-0.82</v>
      </c>
      <c r="N259" s="83">
        <v>-2.7000000000000024E-2</v>
      </c>
      <c r="O259" s="83">
        <v>-8.4000000000000075E-2</v>
      </c>
      <c r="P259" s="83">
        <v>-1.5139999999999998</v>
      </c>
      <c r="Q259" s="83">
        <v>-0.75800000000000001</v>
      </c>
      <c r="R259" s="83">
        <v>-9.8000000000000309E-2</v>
      </c>
      <c r="S259" s="83">
        <v>-1.2119999999999997</v>
      </c>
      <c r="T259" s="83">
        <v>-1.4560000000000004</v>
      </c>
      <c r="U259" s="83">
        <v>-0.60499999999999954</v>
      </c>
      <c r="V259" s="83">
        <v>-0.28800000000000026</v>
      </c>
      <c r="W259" s="83">
        <v>-2.0239999999999991</v>
      </c>
      <c r="X259" s="83">
        <v>-0.49600000000000044</v>
      </c>
      <c r="Y259" s="83">
        <v>-9.3819999999999997</v>
      </c>
      <c r="AA259" s="83">
        <v>-10.199999999999999</v>
      </c>
      <c r="AB259" s="82">
        <v>0.82</v>
      </c>
      <c r="AD259" s="83">
        <v>-10.199999999999999</v>
      </c>
      <c r="AE259" s="82">
        <v>0.82</v>
      </c>
    </row>
    <row r="260" spans="1:31" ht="18" customHeight="1" x14ac:dyDescent="0.2">
      <c r="A260" s="52" t="s">
        <v>188</v>
      </c>
      <c r="B260" s="52" t="s">
        <v>27</v>
      </c>
      <c r="C260" s="9">
        <v>2.4452554744525554E-2</v>
      </c>
      <c r="D260" s="9">
        <v>2.4452554744525554E-2</v>
      </c>
      <c r="F260" s="128" t="s">
        <v>189</v>
      </c>
      <c r="H260" s="83">
        <v>-27.38</v>
      </c>
      <c r="I260" s="83">
        <v>-27.460999999999999</v>
      </c>
      <c r="J260" s="83">
        <v>-27.460999999999999</v>
      </c>
      <c r="K260" s="108">
        <v>-27.4</v>
      </c>
      <c r="L260" s="108">
        <v>-27.4</v>
      </c>
      <c r="M260" s="83">
        <v>-2.2080000000000002</v>
      </c>
      <c r="N260" s="83">
        <v>-2.0670000000000002</v>
      </c>
      <c r="O260" s="83">
        <v>-2.2079999999999993</v>
      </c>
      <c r="P260" s="83">
        <v>-2.3270000000000008</v>
      </c>
      <c r="Q260" s="83">
        <v>-2.41</v>
      </c>
      <c r="R260" s="83">
        <v>-2.327</v>
      </c>
      <c r="S260" s="83">
        <v>-2.2269999999999985</v>
      </c>
      <c r="T260" s="83">
        <v>-2.2219999999999995</v>
      </c>
      <c r="U260" s="83">
        <v>-2.1509999999999998</v>
      </c>
      <c r="V260" s="83">
        <v>-2.2210000000000001</v>
      </c>
      <c r="W260" s="83">
        <v>-2.1509999999999998</v>
      </c>
      <c r="X260" s="83">
        <v>-2.2070000000000007</v>
      </c>
      <c r="Y260" s="83">
        <v>-26.725999999999999</v>
      </c>
      <c r="AA260" s="83">
        <v>-27.399999999999995</v>
      </c>
      <c r="AB260" s="82">
        <v>0.67</v>
      </c>
      <c r="AD260" s="83">
        <v>-27.399999999999995</v>
      </c>
      <c r="AE260" s="82">
        <v>0.67</v>
      </c>
    </row>
    <row r="261" spans="1:31" ht="18" customHeight="1" x14ac:dyDescent="0.2">
      <c r="A261" s="52" t="s">
        <v>97</v>
      </c>
      <c r="B261" s="52" t="s">
        <v>27</v>
      </c>
      <c r="C261" s="9">
        <v>6.8421052631578966E-2</v>
      </c>
      <c r="D261" s="9">
        <v>6.8421052631578966E-2</v>
      </c>
      <c r="F261" s="128" t="s">
        <v>102</v>
      </c>
      <c r="H261" s="83">
        <v>-3.3580000000000001</v>
      </c>
      <c r="I261" s="83">
        <v>-3.952</v>
      </c>
      <c r="J261" s="83">
        <v>-3.952</v>
      </c>
      <c r="K261" s="108">
        <v>-3.8</v>
      </c>
      <c r="L261" s="108">
        <v>-3.8</v>
      </c>
      <c r="M261" s="83">
        <v>-0.223</v>
      </c>
      <c r="N261" s="83">
        <v>-0.76800000000000002</v>
      </c>
      <c r="O261" s="83">
        <v>-0.22299999999999998</v>
      </c>
      <c r="P261" s="83">
        <v>-0.22300000000000009</v>
      </c>
      <c r="Q261" s="83">
        <v>-0.35799999999999987</v>
      </c>
      <c r="R261" s="83">
        <v>-0.24699999999999989</v>
      </c>
      <c r="S261" s="83">
        <v>-0.25600000000000023</v>
      </c>
      <c r="T261" s="83">
        <v>-0.22299999999999986</v>
      </c>
      <c r="U261" s="83">
        <v>0</v>
      </c>
      <c r="V261" s="83">
        <v>-0.3530000000000002</v>
      </c>
      <c r="W261" s="83">
        <v>-0.44599999999999973</v>
      </c>
      <c r="X261" s="83">
        <v>-0.22300000000000031</v>
      </c>
      <c r="Y261" s="83">
        <v>-3.5430000000000001</v>
      </c>
      <c r="AA261" s="83">
        <v>-3.7999999999999994</v>
      </c>
      <c r="AB261" s="82">
        <v>0.26</v>
      </c>
      <c r="AD261" s="83">
        <v>-3.7999999999999994</v>
      </c>
      <c r="AE261" s="82">
        <v>0.26</v>
      </c>
    </row>
    <row r="262" spans="1:31" ht="18" customHeight="1" x14ac:dyDescent="0.2">
      <c r="A262" s="52" t="s">
        <v>98</v>
      </c>
      <c r="B262" s="52" t="s">
        <v>27</v>
      </c>
      <c r="C262" s="9">
        <v>0.11304347826086958</v>
      </c>
      <c r="D262" s="9">
        <v>0.11304347826086958</v>
      </c>
      <c r="F262" s="128" t="s">
        <v>103</v>
      </c>
      <c r="H262" s="83">
        <v>-2.085</v>
      </c>
      <c r="I262" s="83">
        <v>-5.0149999999999997</v>
      </c>
      <c r="J262" s="83">
        <v>-5.0149999999999997</v>
      </c>
      <c r="K262" s="108">
        <v>-4.5999999999999996</v>
      </c>
      <c r="L262" s="108">
        <v>-4.5999999999999996</v>
      </c>
      <c r="M262" s="83">
        <v>-1.0189999999999999</v>
      </c>
      <c r="N262" s="83">
        <v>-0.21400000000000019</v>
      </c>
      <c r="O262" s="83">
        <v>-0.30399999999999983</v>
      </c>
      <c r="P262" s="83">
        <v>0</v>
      </c>
      <c r="Q262" s="83">
        <v>-0.7410000000000001</v>
      </c>
      <c r="R262" s="83">
        <v>0</v>
      </c>
      <c r="S262" s="83">
        <v>-0.73899999999999988</v>
      </c>
      <c r="T262" s="83">
        <v>-0.1120000000000001</v>
      </c>
      <c r="U262" s="83">
        <v>-0.16699999999999982</v>
      </c>
      <c r="V262" s="83">
        <v>-0.33300000000000018</v>
      </c>
      <c r="W262" s="83">
        <v>-0.26799999999999979</v>
      </c>
      <c r="X262" s="83">
        <v>-0.17899999999999983</v>
      </c>
      <c r="Y262" s="83">
        <v>-4.0759999999999996</v>
      </c>
      <c r="AA262" s="83">
        <v>-4.5999999999999996</v>
      </c>
      <c r="AB262" s="82">
        <v>0.52</v>
      </c>
      <c r="AD262" s="83">
        <v>-4.5999999999999996</v>
      </c>
      <c r="AE262" s="82">
        <v>0.52</v>
      </c>
    </row>
    <row r="263" spans="1:31" ht="18" customHeight="1" x14ac:dyDescent="0.2">
      <c r="A263" s="52" t="s">
        <v>81</v>
      </c>
      <c r="B263" s="52" t="s">
        <v>27</v>
      </c>
      <c r="C263" s="9">
        <v>0.2292134831460674</v>
      </c>
      <c r="D263" s="9">
        <v>0.2292134831460674</v>
      </c>
      <c r="F263" s="128" t="s">
        <v>104</v>
      </c>
      <c r="H263" s="83">
        <v>-8.6110000000000007</v>
      </c>
      <c r="I263" s="83">
        <v>-11.571999999999999</v>
      </c>
      <c r="J263" s="83">
        <v>-11.571999999999999</v>
      </c>
      <c r="K263" s="108">
        <v>-8.9</v>
      </c>
      <c r="L263" s="108">
        <v>-8.9</v>
      </c>
      <c r="M263" s="83">
        <v>-0.64100000000000001</v>
      </c>
      <c r="N263" s="83">
        <v>-0.30199999999999994</v>
      </c>
      <c r="O263" s="83">
        <v>-0.19600000000000006</v>
      </c>
      <c r="P263" s="83">
        <v>-0.18100000000000005</v>
      </c>
      <c r="Q263" s="83">
        <v>-0.97899999999999987</v>
      </c>
      <c r="R263" s="83">
        <v>-0.31700000000000017</v>
      </c>
      <c r="S263" s="83">
        <v>-1.1000000000000001</v>
      </c>
      <c r="T263" s="83">
        <v>-0.56899999999999995</v>
      </c>
      <c r="U263" s="83">
        <v>-0.76100000000000012</v>
      </c>
      <c r="V263" s="83">
        <v>-0.61899999999999977</v>
      </c>
      <c r="W263" s="83">
        <v>-0.62999999999999989</v>
      </c>
      <c r="X263" s="83">
        <v>-0.56200000000000028</v>
      </c>
      <c r="Y263" s="83">
        <v>-6.8570000000000002</v>
      </c>
      <c r="AA263" s="83">
        <v>-8.9</v>
      </c>
      <c r="AB263" s="82">
        <v>2.04</v>
      </c>
      <c r="AD263" s="83">
        <v>-8.9</v>
      </c>
      <c r="AE263" s="82">
        <v>2.04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4.7058823529411764E-2</v>
      </c>
      <c r="D265" s="9">
        <v>4.7058823529411764E-2</v>
      </c>
      <c r="F265" s="128" t="s">
        <v>205</v>
      </c>
      <c r="H265" s="83">
        <v>-1.6930000000000001</v>
      </c>
      <c r="I265" s="83">
        <v>-1.647</v>
      </c>
      <c r="J265" s="83">
        <v>-1.647</v>
      </c>
      <c r="K265" s="108">
        <v>-1.7</v>
      </c>
      <c r="L265" s="108">
        <v>-1.7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-1.6180000000000001</v>
      </c>
      <c r="W265" s="83">
        <v>0</v>
      </c>
      <c r="X265" s="83">
        <v>0</v>
      </c>
      <c r="Y265" s="83">
        <v>-1.6180000000000001</v>
      </c>
      <c r="AA265" s="83">
        <v>-1.7</v>
      </c>
      <c r="AB265" s="82">
        <v>0.08</v>
      </c>
      <c r="AD265" s="83">
        <v>-1.7</v>
      </c>
      <c r="AE265" s="82">
        <v>0.08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-3.9209999999999998</v>
      </c>
      <c r="I266" s="83">
        <v>-1.7</v>
      </c>
      <c r="J266" s="83">
        <v>-1.7</v>
      </c>
      <c r="K266" s="108">
        <v>-1.871</v>
      </c>
      <c r="L266" s="108">
        <v>-1.871</v>
      </c>
      <c r="M266" s="83">
        <v>-0.17699999999999999</v>
      </c>
      <c r="N266" s="83">
        <v>-0.16100000000000003</v>
      </c>
      <c r="O266" s="83">
        <v>-0.17699999999999999</v>
      </c>
      <c r="P266" s="83">
        <v>-0.17200000000000004</v>
      </c>
      <c r="Q266" s="83">
        <v>-0.17099999999999993</v>
      </c>
      <c r="R266" s="83">
        <v>-0.17200000000000004</v>
      </c>
      <c r="S266" s="83">
        <v>-0.17199999999999993</v>
      </c>
      <c r="T266" s="83">
        <v>-0.17100000000000004</v>
      </c>
      <c r="U266" s="83">
        <v>-0.17199999999999993</v>
      </c>
      <c r="V266" s="83">
        <v>-0.125</v>
      </c>
      <c r="W266" s="83">
        <v>-0.10099999999999998</v>
      </c>
      <c r="X266" s="83">
        <v>-0.1010000000000002</v>
      </c>
      <c r="Y266" s="83">
        <v>-1.8720000000000001</v>
      </c>
      <c r="AA266" s="83">
        <v>-1.8709999999999998</v>
      </c>
      <c r="AB266" s="82">
        <v>0</v>
      </c>
      <c r="AD266" s="83">
        <v>-1.8709999999999998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</v>
      </c>
      <c r="D268" s="9">
        <v>0</v>
      </c>
      <c r="F268" s="60" t="s">
        <v>100</v>
      </c>
      <c r="G268" s="56"/>
      <c r="H268" s="88">
        <v>-5.3999999999999999E-2</v>
      </c>
      <c r="I268" s="88">
        <v>-0.375</v>
      </c>
      <c r="J268" s="88">
        <v>-0.375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0</v>
      </c>
      <c r="AB268" s="82">
        <v>0</v>
      </c>
      <c r="AC268" s="56"/>
      <c r="AD268" s="88">
        <v>0</v>
      </c>
      <c r="AE268" s="82">
        <v>0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-0.96153846153846168</v>
      </c>
      <c r="D269" s="9">
        <v>-0.96153846153846168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-0.104</v>
      </c>
      <c r="V269" s="88">
        <v>0</v>
      </c>
      <c r="W269" s="88">
        <v>0</v>
      </c>
      <c r="X269" s="88">
        <v>0</v>
      </c>
      <c r="Y269" s="88">
        <v>-0.104</v>
      </c>
      <c r="Z269" s="56"/>
      <c r="AA269" s="88">
        <v>0</v>
      </c>
      <c r="AB269" s="82">
        <v>-0.1</v>
      </c>
      <c r="AC269" s="56"/>
      <c r="AD269" s="88">
        <v>0</v>
      </c>
      <c r="AE269" s="82">
        <v>-0.1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-1</v>
      </c>
      <c r="D272" s="9">
        <v>-1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-1.47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-1.47</v>
      </c>
      <c r="Z272" s="56"/>
      <c r="AA272" s="88">
        <v>0</v>
      </c>
      <c r="AB272" s="82">
        <v>-1.47</v>
      </c>
      <c r="AC272" s="56"/>
      <c r="AD272" s="88">
        <v>0</v>
      </c>
      <c r="AE272" s="82">
        <v>-1.47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-4.5999999999999999E-2</v>
      </c>
      <c r="I274" s="88">
        <v>-1.4999999999999999E-2</v>
      </c>
      <c r="J274" s="88">
        <v>-1.4999999999999999E-2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0.35</v>
      </c>
      <c r="D283" s="9">
        <v>0.35</v>
      </c>
      <c r="F283" s="60" t="s">
        <v>133</v>
      </c>
      <c r="G283" s="56"/>
      <c r="H283" s="88">
        <v>-0.72</v>
      </c>
      <c r="I283" s="88">
        <v>-0.72599999999999998</v>
      </c>
      <c r="J283" s="88">
        <v>-0.72599999999999998</v>
      </c>
      <c r="K283" s="108">
        <v>-1</v>
      </c>
      <c r="L283" s="108">
        <v>-1</v>
      </c>
      <c r="M283" s="88">
        <v>-4.2999999999999997E-2</v>
      </c>
      <c r="N283" s="88">
        <v>-3.5000000000000003E-2</v>
      </c>
      <c r="O283" s="88">
        <v>0</v>
      </c>
      <c r="P283" s="88">
        <v>-7.4999999999999997E-2</v>
      </c>
      <c r="Q283" s="88">
        <v>-4.0000000000000008E-2</v>
      </c>
      <c r="R283" s="88">
        <v>-4.0000000000000008E-2</v>
      </c>
      <c r="S283" s="88">
        <v>0</v>
      </c>
      <c r="T283" s="88">
        <v>-8.299999999999999E-2</v>
      </c>
      <c r="U283" s="88">
        <v>-0.2</v>
      </c>
      <c r="V283" s="88">
        <v>-4.3000000000000038E-2</v>
      </c>
      <c r="W283" s="88">
        <v>-4.3999999999999928E-2</v>
      </c>
      <c r="X283" s="88">
        <v>-4.4000000000000039E-2</v>
      </c>
      <c r="Y283" s="88">
        <v>-0.64700000000000002</v>
      </c>
      <c r="Z283" s="56"/>
      <c r="AA283" s="88">
        <v>-1</v>
      </c>
      <c r="AB283" s="82">
        <v>0.35</v>
      </c>
      <c r="AC283" s="56"/>
      <c r="AD283" s="88">
        <v>-1</v>
      </c>
      <c r="AE283" s="82">
        <v>0.35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-1.22</v>
      </c>
      <c r="D285" s="9">
        <v>-1.22</v>
      </c>
      <c r="F285" s="128" t="s">
        <v>76</v>
      </c>
      <c r="H285" s="83">
        <v>-0.82</v>
      </c>
      <c r="I285" s="83">
        <v>-1.1160000000000001</v>
      </c>
      <c r="J285" s="83">
        <v>-1.1160000000000001</v>
      </c>
      <c r="K285" s="108">
        <v>-1</v>
      </c>
      <c r="L285" s="108">
        <v>-1</v>
      </c>
      <c r="M285" s="83">
        <v>-4.2999999999999997E-2</v>
      </c>
      <c r="N285" s="83">
        <v>-3.5000000000000003E-2</v>
      </c>
      <c r="O285" s="83">
        <v>0</v>
      </c>
      <c r="P285" s="83">
        <v>-7.4999999999999997E-2</v>
      </c>
      <c r="Q285" s="83">
        <v>-4.0000000000000008E-2</v>
      </c>
      <c r="R285" s="83">
        <v>-1.51</v>
      </c>
      <c r="S285" s="83">
        <v>0</v>
      </c>
      <c r="T285" s="83">
        <v>-8.299999999999999E-2</v>
      </c>
      <c r="U285" s="83">
        <v>-0.30399999999999999</v>
      </c>
      <c r="V285" s="83">
        <v>-4.3000000000000038E-2</v>
      </c>
      <c r="W285" s="83">
        <v>-4.3999999999999928E-2</v>
      </c>
      <c r="X285" s="83">
        <v>-4.4000000000000039E-2</v>
      </c>
      <c r="Y285" s="83">
        <v>-2.2210000000000001</v>
      </c>
      <c r="AA285" s="83">
        <v>-1</v>
      </c>
      <c r="AB285" s="82">
        <v>-1.22</v>
      </c>
      <c r="AD285" s="83">
        <v>-1</v>
      </c>
      <c r="AE285" s="82">
        <v>-1.22</v>
      </c>
    </row>
    <row r="286" spans="1:31" ht="18" customHeight="1" x14ac:dyDescent="0.2">
      <c r="A286" s="52" t="s">
        <v>262</v>
      </c>
      <c r="B286" s="52" t="s">
        <v>27</v>
      </c>
      <c r="C286" s="9">
        <v>1.0153846153846153</v>
      </c>
      <c r="D286" s="9">
        <v>1.0153846153846153</v>
      </c>
      <c r="F286" s="126" t="s">
        <v>263</v>
      </c>
      <c r="G286" s="58"/>
      <c r="H286" s="87">
        <v>-0.31</v>
      </c>
      <c r="I286" s="87">
        <v>-1.677</v>
      </c>
      <c r="J286" s="87">
        <v>-1.677</v>
      </c>
      <c r="K286" s="87">
        <v>0</v>
      </c>
      <c r="L286" s="87">
        <v>0</v>
      </c>
      <c r="M286" s="87">
        <v>0.69199999999999995</v>
      </c>
      <c r="N286" s="87">
        <v>1.0210000000000001</v>
      </c>
      <c r="O286" s="87">
        <v>0</v>
      </c>
      <c r="P286" s="87">
        <v>-1.0140000000000002</v>
      </c>
      <c r="Q286" s="87">
        <v>1.1102230246251565E-16</v>
      </c>
      <c r="R286" s="87">
        <v>-0.25899999999999995</v>
      </c>
      <c r="S286" s="87">
        <v>0</v>
      </c>
      <c r="T286" s="87">
        <v>2.5000000000000022E-2</v>
      </c>
      <c r="U286" s="87">
        <v>0.311</v>
      </c>
      <c r="V286" s="87">
        <v>-1.3280000000000001</v>
      </c>
      <c r="W286" s="87">
        <v>-1.5150000000000001</v>
      </c>
      <c r="X286" s="87">
        <v>2.3920000000000003</v>
      </c>
      <c r="Y286" s="87">
        <v>0.32500000000000001</v>
      </c>
      <c r="Z286" s="58"/>
      <c r="AA286" s="87">
        <v>0</v>
      </c>
      <c r="AB286" s="82">
        <v>0.33</v>
      </c>
      <c r="AC286" s="58"/>
      <c r="AD286" s="87">
        <v>0</v>
      </c>
      <c r="AE286" s="82">
        <v>0.33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6.608924629861497E-2</v>
      </c>
      <c r="D288" s="9">
        <v>6.608924629861497E-2</v>
      </c>
      <c r="F288" s="117" t="s">
        <v>94</v>
      </c>
      <c r="H288" s="296">
        <v>-80.13</v>
      </c>
      <c r="I288" s="296">
        <v>-85.463000000000022</v>
      </c>
      <c r="J288" s="296">
        <v>-85.463000000000022</v>
      </c>
      <c r="K288" s="111">
        <v>-77.470999999999989</v>
      </c>
      <c r="L288" s="111">
        <v>-77.470999999999989</v>
      </c>
      <c r="M288" s="296">
        <v>-5.2519999999999998</v>
      </c>
      <c r="N288" s="296">
        <v>-4.5659999999999998</v>
      </c>
      <c r="O288" s="296">
        <v>-3.6729999999999992</v>
      </c>
      <c r="P288" s="296">
        <v>-7.2780000000000005</v>
      </c>
      <c r="Q288" s="296">
        <v>-7.2270000000000012</v>
      </c>
      <c r="R288" s="296">
        <v>-5.5129999999999999</v>
      </c>
      <c r="S288" s="296">
        <v>-6.1789999999999976</v>
      </c>
      <c r="T288" s="296">
        <v>-6.24</v>
      </c>
      <c r="U288" s="296">
        <v>-5.4099999999999993</v>
      </c>
      <c r="V288" s="296">
        <v>-7.793000000000001</v>
      </c>
      <c r="W288" s="296">
        <v>-10.242999999999999</v>
      </c>
      <c r="X288" s="296">
        <v>-2.9760000000000013</v>
      </c>
      <c r="Y288" s="296">
        <v>-72.349999999999994</v>
      </c>
      <c r="AA288" s="296">
        <v>-77.470999999999989</v>
      </c>
      <c r="AB288" s="82">
        <v>5.12</v>
      </c>
      <c r="AD288" s="296">
        <v>-77.470999999999989</v>
      </c>
      <c r="AE288" s="82">
        <v>5.12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4.2883817660554754E-2</v>
      </c>
      <c r="I289" s="78">
        <v>4.9431579921511475E-2</v>
      </c>
      <c r="J289" s="78">
        <v>4.9431579921511475E-2</v>
      </c>
      <c r="K289" s="131">
        <v>4.4597482263706044E-2</v>
      </c>
      <c r="L289" s="131">
        <v>4.4597482263706044E-2</v>
      </c>
      <c r="M289" s="78">
        <v>4.4503948750974479E-2</v>
      </c>
      <c r="N289" s="78">
        <v>3.2024351412199552E-2</v>
      </c>
      <c r="O289" s="78">
        <v>2.8916706030546364E-2</v>
      </c>
      <c r="P289" s="78">
        <v>6.8887185166254916E-2</v>
      </c>
      <c r="Q289" s="78">
        <v>4.9722388490990518E-2</v>
      </c>
      <c r="R289" s="78">
        <v>3.5319140757634968E-2</v>
      </c>
      <c r="S289" s="78">
        <v>4.0920529801324511E-2</v>
      </c>
      <c r="T289" s="78">
        <v>5.0114846523282512E-2</v>
      </c>
      <c r="U289" s="78">
        <v>3.0168015212263477E-2</v>
      </c>
      <c r="V289" s="78">
        <v>5.0130262777009452E-2</v>
      </c>
      <c r="W289" s="78">
        <v>6.953694086339042E-2</v>
      </c>
      <c r="X289" s="78">
        <v>1.9949857213723582E-2</v>
      </c>
      <c r="Y289" s="78">
        <v>4.2521929502343556E-2</v>
      </c>
      <c r="AA289" s="78">
        <v>4.4597482263706044E-2</v>
      </c>
      <c r="AB289" s="79"/>
      <c r="AD289" s="78">
        <v>4.4597482263706044E-2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</v>
      </c>
      <c r="D291" s="9">
        <v>0</v>
      </c>
      <c r="F291" s="126" t="s">
        <v>260</v>
      </c>
      <c r="G291" s="58"/>
      <c r="H291" s="87">
        <v>-2.3E-2</v>
      </c>
      <c r="I291" s="87">
        <v>0.09</v>
      </c>
      <c r="J291" s="87">
        <v>0.09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58"/>
      <c r="AA291" s="87">
        <v>0</v>
      </c>
      <c r="AB291" s="82">
        <v>0</v>
      </c>
      <c r="AC291" s="58"/>
      <c r="AD291" s="87">
        <v>0</v>
      </c>
      <c r="AE291" s="82">
        <v>0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1.2309095297550974E-5</v>
      </c>
      <c r="I292" s="78">
        <v>-5.205576908060835E-5</v>
      </c>
      <c r="J292" s="78">
        <v>-5.205576908060835E-5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0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5.2159692080234257E-2</v>
      </c>
      <c r="D294" s="9">
        <v>5.2159692080234257E-2</v>
      </c>
      <c r="E294" s="26"/>
      <c r="F294" s="122" t="s">
        <v>284</v>
      </c>
      <c r="G294" s="26"/>
      <c r="H294" s="309">
        <v>-246.81623000000002</v>
      </c>
      <c r="I294" s="309">
        <v>-254.84447999999998</v>
      </c>
      <c r="J294" s="309">
        <v>-254.84447999999998</v>
      </c>
      <c r="K294" s="130">
        <v>-242.14099999999996</v>
      </c>
      <c r="L294" s="130">
        <v>-242.14099999999996</v>
      </c>
      <c r="M294" s="309">
        <v>-24.99025</v>
      </c>
      <c r="N294" s="309">
        <v>-14.261409999999998</v>
      </c>
      <c r="O294" s="309">
        <v>-19.394699999999997</v>
      </c>
      <c r="P294" s="309">
        <v>-18.595750000000002</v>
      </c>
      <c r="Q294" s="309">
        <v>-25.514599999999998</v>
      </c>
      <c r="R294" s="309">
        <v>-19.900960000000012</v>
      </c>
      <c r="S294" s="309">
        <v>-14.849919999999994</v>
      </c>
      <c r="T294" s="309">
        <v>-16.825119999999998</v>
      </c>
      <c r="U294" s="309">
        <v>-22.742490000000004</v>
      </c>
      <c r="V294" s="309">
        <v>-19.891259999999996</v>
      </c>
      <c r="W294" s="309">
        <v>-16.393000000000001</v>
      </c>
      <c r="X294" s="309">
        <v>-16.154709999999991</v>
      </c>
      <c r="Y294" s="309">
        <v>-229.51416999999998</v>
      </c>
      <c r="Z294" s="26"/>
      <c r="AA294" s="309">
        <v>-242.14099999999996</v>
      </c>
      <c r="AB294" s="82">
        <v>12.63</v>
      </c>
      <c r="AC294" s="26"/>
      <c r="AD294" s="309">
        <v>-242.14099999999996</v>
      </c>
      <c r="AE294" s="82">
        <v>12.63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0.13209063026314172</v>
      </c>
      <c r="I295" s="78">
        <v>0.14740139335941901</v>
      </c>
      <c r="J295" s="78">
        <v>0.14740139335941901</v>
      </c>
      <c r="K295" s="131">
        <v>0.13939253337140409</v>
      </c>
      <c r="L295" s="131">
        <v>0.13939253337140409</v>
      </c>
      <c r="M295" s="78">
        <v>0.21176024472087585</v>
      </c>
      <c r="N295" s="78">
        <v>0.10002461793111185</v>
      </c>
      <c r="O295" s="78">
        <v>0.15269012753897021</v>
      </c>
      <c r="P295" s="78">
        <v>0.17601111205762368</v>
      </c>
      <c r="Q295" s="78">
        <v>0.17554266685930905</v>
      </c>
      <c r="R295" s="78">
        <v>0.12749588381136651</v>
      </c>
      <c r="S295" s="78">
        <v>9.8343841059602657E-2</v>
      </c>
      <c r="T295" s="78">
        <v>0.13512633117561071</v>
      </c>
      <c r="U295" s="78">
        <v>0.12681992315799451</v>
      </c>
      <c r="V295" s="78">
        <v>0.12795509954649259</v>
      </c>
      <c r="W295" s="78">
        <v>0.11128761803900804</v>
      </c>
      <c r="X295" s="78">
        <v>0.10829440787268554</v>
      </c>
      <c r="Y295" s="78">
        <v>0.13489129725679189</v>
      </c>
      <c r="AA295" s="78">
        <v>0.13939253337140409</v>
      </c>
      <c r="AB295" s="79"/>
      <c r="AD295" s="78">
        <v>0.13939253337140409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0.28059289471393573</v>
      </c>
      <c r="D297" s="9">
        <v>0.28059289471393573</v>
      </c>
      <c r="E297" s="26"/>
      <c r="F297" s="123" t="s">
        <v>28</v>
      </c>
      <c r="G297" s="26"/>
      <c r="H297" s="310">
        <v>360.6684399999998</v>
      </c>
      <c r="I297" s="310">
        <v>327.50545000000034</v>
      </c>
      <c r="J297" s="310">
        <v>327.50545000000034</v>
      </c>
      <c r="K297" s="136">
        <v>321.67600000000004</v>
      </c>
      <c r="L297" s="136">
        <v>321.67600000000004</v>
      </c>
      <c r="M297" s="310">
        <v>5.8214600000000054</v>
      </c>
      <c r="N297" s="310">
        <v>37.708040000000025</v>
      </c>
      <c r="O297" s="310">
        <v>32.608669999999989</v>
      </c>
      <c r="P297" s="310">
        <v>-19.638819999999974</v>
      </c>
      <c r="Q297" s="310">
        <v>-17.896389999999979</v>
      </c>
      <c r="R297" s="310">
        <v>94.889430000000004</v>
      </c>
      <c r="S297" s="310">
        <v>81.838049999999896</v>
      </c>
      <c r="T297" s="310">
        <v>-11.979649999999971</v>
      </c>
      <c r="U297" s="310">
        <v>133.90780000000007</v>
      </c>
      <c r="V297" s="310">
        <v>35.893649999999901</v>
      </c>
      <c r="W297" s="310">
        <v>8.1952000000000425</v>
      </c>
      <c r="X297" s="310">
        <v>30.58621999999993</v>
      </c>
      <c r="Y297" s="310">
        <v>411.93365999999963</v>
      </c>
      <c r="Z297" s="26"/>
      <c r="AA297" s="310">
        <v>321.67600000000004</v>
      </c>
      <c r="AB297" s="82">
        <v>90.26</v>
      </c>
      <c r="AC297" s="26"/>
      <c r="AD297" s="310">
        <v>321.67600000000004</v>
      </c>
      <c r="AE297" s="82">
        <v>90.26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0.19302183472952361</v>
      </c>
      <c r="I298" s="78">
        <v>0.18942831197600826</v>
      </c>
      <c r="J298" s="78">
        <v>0.18942831197600826</v>
      </c>
      <c r="K298" s="131">
        <v>0.18517819189967744</v>
      </c>
      <c r="L298" s="131">
        <v>0.18517819189967744</v>
      </c>
      <c r="M298" s="78">
        <v>4.9329390231501929E-2</v>
      </c>
      <c r="N298" s="78">
        <v>0.26447120543698599</v>
      </c>
      <c r="O298" s="78">
        <v>0.25672075263737987</v>
      </c>
      <c r="P298" s="78">
        <v>-0.1858839007676214</v>
      </c>
      <c r="Q298" s="78">
        <v>-0.1231287195470149</v>
      </c>
      <c r="R298" s="78">
        <v>0.60791096219512974</v>
      </c>
      <c r="S298" s="78">
        <v>0.54197384105960222</v>
      </c>
      <c r="T298" s="78">
        <v>-9.6211269415487147E-2</v>
      </c>
      <c r="U298" s="78">
        <v>0.74671581283562627</v>
      </c>
      <c r="V298" s="78">
        <v>0.23089414943231107</v>
      </c>
      <c r="W298" s="78">
        <v>5.5634983673109456E-2</v>
      </c>
      <c r="X298" s="78">
        <v>0.2050372048748437</v>
      </c>
      <c r="Y298" s="78">
        <v>0.24210385694764816</v>
      </c>
      <c r="AA298" s="78">
        <v>0.18517819189967744</v>
      </c>
      <c r="AB298" s="79"/>
      <c r="AD298" s="78">
        <v>0.18517819189967744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0.28059289471393573</v>
      </c>
      <c r="D305" s="9">
        <v>0.28059289471393573</v>
      </c>
      <c r="E305" s="26"/>
      <c r="F305" s="123" t="s">
        <v>337</v>
      </c>
      <c r="G305" s="26"/>
      <c r="H305" s="310">
        <v>360.6684399999998</v>
      </c>
      <c r="I305" s="310">
        <v>327.50545000000034</v>
      </c>
      <c r="J305" s="310">
        <v>327.50545000000034</v>
      </c>
      <c r="K305" s="136">
        <v>321.67600000000004</v>
      </c>
      <c r="L305" s="136">
        <v>321.67600000000004</v>
      </c>
      <c r="M305" s="310">
        <v>5.8214600000000054</v>
      </c>
      <c r="N305" s="310">
        <v>37.708040000000025</v>
      </c>
      <c r="O305" s="310">
        <v>32.608669999999989</v>
      </c>
      <c r="P305" s="310">
        <v>-19.638819999999974</v>
      </c>
      <c r="Q305" s="310">
        <v>-17.896389999999979</v>
      </c>
      <c r="R305" s="310">
        <v>94.889430000000004</v>
      </c>
      <c r="S305" s="310">
        <v>81.838049999999896</v>
      </c>
      <c r="T305" s="310">
        <v>-11.979649999999971</v>
      </c>
      <c r="U305" s="310">
        <v>133.90780000000007</v>
      </c>
      <c r="V305" s="310">
        <v>35.893649999999901</v>
      </c>
      <c r="W305" s="310">
        <v>8.1952000000000425</v>
      </c>
      <c r="X305" s="310">
        <v>30.58621999999993</v>
      </c>
      <c r="Y305" s="310">
        <v>411.93365999999963</v>
      </c>
      <c r="Z305" s="29"/>
      <c r="AA305" s="310">
        <v>321.67600000000004</v>
      </c>
      <c r="AB305" s="82">
        <v>90.26</v>
      </c>
      <c r="AC305" s="29"/>
      <c r="AD305" s="310">
        <v>321.67600000000004</v>
      </c>
      <c r="AE305" s="82">
        <v>90.26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0.19302183472952361</v>
      </c>
      <c r="I306" s="78">
        <v>0.18942831197600826</v>
      </c>
      <c r="J306" s="78">
        <v>0.18942831197600826</v>
      </c>
      <c r="K306" s="131">
        <v>0.18517819189967744</v>
      </c>
      <c r="L306" s="131">
        <v>0.18517819189967744</v>
      </c>
      <c r="M306" s="78">
        <v>4.9329390231501929E-2</v>
      </c>
      <c r="N306" s="78">
        <v>0.26447120543698599</v>
      </c>
      <c r="O306" s="78">
        <v>0.25672075263737987</v>
      </c>
      <c r="P306" s="78">
        <v>-0.1858839007676214</v>
      </c>
      <c r="Q306" s="78">
        <v>-0.1231287195470149</v>
      </c>
      <c r="R306" s="78">
        <v>0.60791096219512974</v>
      </c>
      <c r="S306" s="78">
        <v>0.54197384105960222</v>
      </c>
      <c r="T306" s="78">
        <v>-9.6211269415487147E-2</v>
      </c>
      <c r="U306" s="78">
        <v>0.74671581283562627</v>
      </c>
      <c r="V306" s="78">
        <v>0.23089414943231107</v>
      </c>
      <c r="W306" s="78">
        <v>5.5634983673109456E-2</v>
      </c>
      <c r="X306" s="78">
        <v>0.2050372048748437</v>
      </c>
      <c r="Y306" s="78">
        <v>0.24210385694764816</v>
      </c>
      <c r="Z306" s="29"/>
      <c r="AA306" s="78">
        <v>0.18517819189967744</v>
      </c>
      <c r="AB306" s="79"/>
      <c r="AC306" s="29"/>
      <c r="AD306" s="78">
        <v>0.18517819189967744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-7.3479999999999999</v>
      </c>
      <c r="I308" s="310">
        <v>-5.0460000000000003</v>
      </c>
      <c r="J308" s="310">
        <v>-5.0460000000000003</v>
      </c>
      <c r="K308" s="136">
        <v>-2.8559999999999999</v>
      </c>
      <c r="L308" s="136">
        <v>-2.8559999999999999</v>
      </c>
      <c r="M308" s="310">
        <v>-0.33400000000000002</v>
      </c>
      <c r="N308" s="310">
        <v>-0.29499999999999998</v>
      </c>
      <c r="O308" s="310">
        <v>-0.31799999999999995</v>
      </c>
      <c r="P308" s="310">
        <v>-0.26800000000000013</v>
      </c>
      <c r="Q308" s="310">
        <v>-0.23399999999999999</v>
      </c>
      <c r="R308" s="310">
        <v>-0.23699999999999988</v>
      </c>
      <c r="S308" s="310">
        <v>-0.2350000000000001</v>
      </c>
      <c r="T308" s="310">
        <v>-0.2350000000000001</v>
      </c>
      <c r="U308" s="310">
        <v>-0.38499999999999979</v>
      </c>
      <c r="V308" s="310">
        <v>-0.22699999999999987</v>
      </c>
      <c r="W308" s="310">
        <v>-0.18900000000000006</v>
      </c>
      <c r="X308" s="310">
        <v>-0.19200000000000017</v>
      </c>
      <c r="Y308" s="310">
        <v>-3.149</v>
      </c>
      <c r="AA308" s="310">
        <v>-2.8559999999999999</v>
      </c>
      <c r="AB308" s="82">
        <v>-0.28999999999999998</v>
      </c>
      <c r="AD308" s="310">
        <v>-2.8559999999999999</v>
      </c>
      <c r="AE308" s="82">
        <v>-0.28999999999999998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368.01643999999999</v>
      </c>
      <c r="I310" s="310">
        <v>332.55144999999999</v>
      </c>
      <c r="J310" s="310">
        <v>332.55144999999999</v>
      </c>
      <c r="K310" s="136">
        <v>324.53199999999998</v>
      </c>
      <c r="L310" s="136">
        <v>324.53199999999998</v>
      </c>
      <c r="M310" s="310">
        <v>6.1554599999999997</v>
      </c>
      <c r="N310" s="310">
        <v>38.003039999999999</v>
      </c>
      <c r="O310" s="310">
        <v>32.926669999999497</v>
      </c>
      <c r="P310" s="310">
        <v>-19.370819999999597</v>
      </c>
      <c r="Q310" s="310">
        <v>-17.662390000000094</v>
      </c>
      <c r="R310" s="310">
        <v>95.126430000000198</v>
      </c>
      <c r="S310" s="310">
        <v>82.073049999999995</v>
      </c>
      <c r="T310" s="310">
        <v>-11.744650000000007</v>
      </c>
      <c r="U310" s="310">
        <v>134.29280000000003</v>
      </c>
      <c r="V310" s="310">
        <v>36.120649999999955</v>
      </c>
      <c r="W310" s="310">
        <v>8.3842000000000212</v>
      </c>
      <c r="X310" s="310">
        <v>30.778220000000999</v>
      </c>
      <c r="Y310" s="310">
        <v>415.082660000001</v>
      </c>
      <c r="AA310" s="310">
        <v>324.53199999999998</v>
      </c>
      <c r="AB310" s="82">
        <v>90.55</v>
      </c>
      <c r="AD310" s="310">
        <v>324.53199999999998</v>
      </c>
      <c r="AE310" s="82">
        <v>90.55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452.53300000000002</v>
      </c>
      <c r="I352" s="83">
        <v>404.51900000000001</v>
      </c>
      <c r="J352" s="83">
        <v>404.51900000000001</v>
      </c>
      <c r="K352" s="108">
        <v>430.52</v>
      </c>
      <c r="L352" s="108">
        <v>430.52</v>
      </c>
      <c r="M352" s="83">
        <v>21.795999999999999</v>
      </c>
      <c r="N352" s="83">
        <v>50.997999999999998</v>
      </c>
      <c r="O352" s="83">
        <v>71.715999999999994</v>
      </c>
      <c r="P352" s="83">
        <v>73.061999999999998</v>
      </c>
      <c r="Q352" s="83">
        <v>96.762</v>
      </c>
      <c r="R352" s="83">
        <v>141.02699999999999</v>
      </c>
      <c r="S352" s="83">
        <v>159.63</v>
      </c>
      <c r="T352" s="83">
        <v>195.84399999999999</v>
      </c>
      <c r="U352" s="83">
        <v>238.572</v>
      </c>
      <c r="V352" s="83">
        <v>277.78699999999998</v>
      </c>
      <c r="W352" s="83">
        <v>328.95299999999997</v>
      </c>
      <c r="X352" s="83">
        <v>355.87099999999998</v>
      </c>
      <c r="Y352" s="83">
        <v>355.87099999999998</v>
      </c>
      <c r="AA352" s="83">
        <v>430.52</v>
      </c>
      <c r="AB352" s="42"/>
      <c r="AD352" s="83">
        <v>430.52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256</v>
      </c>
      <c r="I355" s="83">
        <v>58</v>
      </c>
      <c r="J355" s="83">
        <v>58</v>
      </c>
      <c r="K355" s="110"/>
      <c r="L355" s="110"/>
      <c r="M355" s="83">
        <v>1</v>
      </c>
      <c r="N355" s="83">
        <v>0</v>
      </c>
      <c r="O355" s="83">
        <v>0</v>
      </c>
      <c r="P355" s="83">
        <v>0</v>
      </c>
      <c r="Q355" s="83">
        <v>0</v>
      </c>
      <c r="R355" s="83">
        <v>1</v>
      </c>
      <c r="S355" s="83">
        <v>0</v>
      </c>
      <c r="T355" s="83">
        <v>0</v>
      </c>
      <c r="U355" s="83">
        <v>0</v>
      </c>
      <c r="V355" s="83">
        <v>0</v>
      </c>
      <c r="W355" s="83">
        <v>1</v>
      </c>
      <c r="X355" s="83">
        <v>0</v>
      </c>
      <c r="Y355" s="83">
        <v>3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47</v>
      </c>
      <c r="I356" s="83">
        <v>7</v>
      </c>
      <c r="J356" s="83">
        <v>7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0</v>
      </c>
      <c r="V356" s="83">
        <v>0</v>
      </c>
      <c r="W356" s="83">
        <v>0</v>
      </c>
      <c r="X356" s="83">
        <v>0</v>
      </c>
      <c r="Y356" s="83">
        <v>0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303</v>
      </c>
      <c r="I360" s="101">
        <v>65</v>
      </c>
      <c r="J360" s="101">
        <v>65</v>
      </c>
      <c r="K360" s="111"/>
      <c r="L360" s="111"/>
      <c r="M360" s="101">
        <v>1</v>
      </c>
      <c r="N360" s="101">
        <v>0</v>
      </c>
      <c r="O360" s="101">
        <v>0</v>
      </c>
      <c r="P360" s="101">
        <v>0</v>
      </c>
      <c r="Q360" s="101">
        <v>0</v>
      </c>
      <c r="R360" s="101">
        <v>1</v>
      </c>
      <c r="S360" s="101">
        <v>0</v>
      </c>
      <c r="T360" s="101">
        <v>0</v>
      </c>
      <c r="U360" s="101">
        <v>0</v>
      </c>
      <c r="V360" s="101">
        <v>0</v>
      </c>
      <c r="W360" s="101">
        <v>1</v>
      </c>
      <c r="X360" s="101">
        <v>0</v>
      </c>
      <c r="Y360" s="101">
        <v>3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-7.1428571428571425E-2</v>
      </c>
      <c r="D362" s="9">
        <v>-7.1428571428571425E-2</v>
      </c>
      <c r="F362" s="72" t="s">
        <v>120</v>
      </c>
      <c r="H362" s="82">
        <v>28</v>
      </c>
      <c r="I362" s="82">
        <v>28</v>
      </c>
      <c r="J362" s="82">
        <v>28</v>
      </c>
      <c r="K362" s="112">
        <v>28</v>
      </c>
      <c r="L362" s="112">
        <v>28</v>
      </c>
      <c r="M362" s="82">
        <v>2</v>
      </c>
      <c r="N362" s="82">
        <v>4</v>
      </c>
      <c r="O362" s="82">
        <v>1</v>
      </c>
      <c r="P362" s="82">
        <v>1</v>
      </c>
      <c r="Q362" s="82">
        <v>0</v>
      </c>
      <c r="R362" s="82">
        <v>2</v>
      </c>
      <c r="S362" s="82">
        <v>1</v>
      </c>
      <c r="T362" s="82">
        <v>1</v>
      </c>
      <c r="U362" s="82">
        <v>2</v>
      </c>
      <c r="V362" s="82">
        <v>8</v>
      </c>
      <c r="W362" s="82">
        <v>2</v>
      </c>
      <c r="X362" s="82">
        <v>2</v>
      </c>
      <c r="Y362" s="82">
        <v>26</v>
      </c>
      <c r="AA362" s="82">
        <v>28</v>
      </c>
      <c r="AB362" s="82">
        <v>-2</v>
      </c>
      <c r="AD362" s="82">
        <v>28</v>
      </c>
      <c r="AE362" s="82">
        <v>-2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7.407407407407407E-2</v>
      </c>
      <c r="N363" s="102">
        <v>0.14814814814814814</v>
      </c>
      <c r="O363" s="102">
        <v>3.7037037037037035E-2</v>
      </c>
      <c r="P363" s="102">
        <v>3.7037037037037035E-2</v>
      </c>
      <c r="Q363" s="102">
        <v>0</v>
      </c>
      <c r="R363" s="102">
        <v>7.407407407407407E-2</v>
      </c>
      <c r="S363" s="102">
        <v>3.7037037037037035E-2</v>
      </c>
      <c r="T363" s="102">
        <v>3.8461538461538464E-2</v>
      </c>
      <c r="U363" s="102">
        <v>7.6923076923076927E-2</v>
      </c>
      <c r="V363" s="102">
        <v>0.30769230769230771</v>
      </c>
      <c r="W363" s="102">
        <v>7.6923076923076927E-2</v>
      </c>
      <c r="X363" s="102">
        <v>7.6923076923076927E-2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28</v>
      </c>
      <c r="I364" s="88">
        <v>28</v>
      </c>
      <c r="J364" s="88">
        <v>28</v>
      </c>
      <c r="K364" s="108">
        <v>0</v>
      </c>
      <c r="L364" s="108">
        <v>0</v>
      </c>
      <c r="M364" s="88">
        <v>27</v>
      </c>
      <c r="N364" s="88">
        <v>27</v>
      </c>
      <c r="O364" s="88">
        <v>27</v>
      </c>
      <c r="P364" s="88">
        <v>27</v>
      </c>
      <c r="Q364" s="88">
        <v>27</v>
      </c>
      <c r="R364" s="88">
        <v>27</v>
      </c>
      <c r="S364" s="88">
        <v>27</v>
      </c>
      <c r="T364" s="88">
        <v>26</v>
      </c>
      <c r="U364" s="88">
        <v>26</v>
      </c>
      <c r="V364" s="88">
        <v>26</v>
      </c>
      <c r="W364" s="88">
        <v>26</v>
      </c>
      <c r="X364" s="88">
        <v>26</v>
      </c>
      <c r="Y364" s="88">
        <v>26</v>
      </c>
      <c r="AA364" s="88">
        <v>0</v>
      </c>
      <c r="AB364" s="82">
        <v>26</v>
      </c>
      <c r="AD364" s="88">
        <v>0</v>
      </c>
      <c r="AE364" s="82">
        <v>26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28</v>
      </c>
      <c r="L365" s="108">
        <v>28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28</v>
      </c>
      <c r="AB365" s="82">
        <v>-28</v>
      </c>
      <c r="AD365" s="88">
        <v>28</v>
      </c>
      <c r="AE365" s="82">
        <v>-28</v>
      </c>
    </row>
    <row r="366" spans="1:31" ht="18" customHeight="1" collapsed="1" x14ac:dyDescent="0.2">
      <c r="A366" s="54"/>
      <c r="B366" s="54"/>
      <c r="C366" s="9">
        <v>-7.1428571428571425E-2</v>
      </c>
      <c r="D366" s="9">
        <v>-7.1428571428571425E-2</v>
      </c>
      <c r="F366" s="129" t="s">
        <v>112</v>
      </c>
      <c r="H366" s="80">
        <v>28</v>
      </c>
      <c r="I366" s="80">
        <v>28</v>
      </c>
      <c r="J366" s="80">
        <v>28</v>
      </c>
      <c r="K366" s="114">
        <v>28</v>
      </c>
      <c r="L366" s="114">
        <v>28</v>
      </c>
      <c r="M366" s="80">
        <v>27</v>
      </c>
      <c r="N366" s="80">
        <v>27</v>
      </c>
      <c r="O366" s="80">
        <v>27</v>
      </c>
      <c r="P366" s="80">
        <v>27</v>
      </c>
      <c r="Q366" s="80">
        <v>27</v>
      </c>
      <c r="R366" s="80">
        <v>27</v>
      </c>
      <c r="S366" s="80">
        <v>27</v>
      </c>
      <c r="T366" s="80">
        <v>26</v>
      </c>
      <c r="U366" s="80">
        <v>26</v>
      </c>
      <c r="V366" s="80">
        <v>26</v>
      </c>
      <c r="W366" s="80">
        <v>26</v>
      </c>
      <c r="X366" s="80">
        <v>26</v>
      </c>
      <c r="Y366" s="80">
        <v>26</v>
      </c>
      <c r="AA366" s="80">
        <v>28</v>
      </c>
      <c r="AB366" s="82">
        <v>-2</v>
      </c>
      <c r="AD366" s="80">
        <v>28</v>
      </c>
      <c r="AE366" s="82">
        <v>-2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28</v>
      </c>
      <c r="I367" s="282">
        <v>28</v>
      </c>
      <c r="J367" s="282">
        <v>28</v>
      </c>
      <c r="K367" s="282">
        <v>28</v>
      </c>
      <c r="L367" s="282">
        <v>28</v>
      </c>
      <c r="M367" s="282">
        <v>27</v>
      </c>
      <c r="N367" s="282">
        <v>27</v>
      </c>
      <c r="O367" s="282">
        <v>27</v>
      </c>
      <c r="P367" s="282">
        <v>27</v>
      </c>
      <c r="Q367" s="282">
        <v>27</v>
      </c>
      <c r="R367" s="282">
        <v>27</v>
      </c>
      <c r="S367" s="282">
        <v>27</v>
      </c>
      <c r="T367" s="282">
        <v>26</v>
      </c>
      <c r="U367" s="282">
        <v>26</v>
      </c>
      <c r="V367" s="282">
        <v>26</v>
      </c>
      <c r="W367" s="282">
        <v>26</v>
      </c>
      <c r="X367" s="282">
        <v>26</v>
      </c>
      <c r="Y367" s="282">
        <v>26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1</v>
      </c>
      <c r="I371" s="83">
        <v>2</v>
      </c>
      <c r="J371" s="83">
        <v>2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-2</v>
      </c>
      <c r="I372" s="83">
        <v>-2</v>
      </c>
      <c r="J372" s="83">
        <v>-2</v>
      </c>
      <c r="K372" s="108"/>
      <c r="L372" s="108"/>
      <c r="M372" s="83">
        <v>-1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-1</v>
      </c>
      <c r="U372" s="83">
        <v>0</v>
      </c>
      <c r="V372" s="83">
        <v>0</v>
      </c>
      <c r="W372" s="83">
        <v>0</v>
      </c>
      <c r="X372" s="83">
        <v>0</v>
      </c>
      <c r="Y372" s="83">
        <v>-2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-1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</v>
      </c>
      <c r="D374" s="9">
        <v>-1</v>
      </c>
      <c r="F374" s="129" t="s">
        <v>118</v>
      </c>
      <c r="H374" s="80">
        <v>-2</v>
      </c>
      <c r="I374" s="80">
        <v>0</v>
      </c>
      <c r="J374" s="80">
        <v>0</v>
      </c>
      <c r="K374" s="114">
        <v>0</v>
      </c>
      <c r="L374" s="114">
        <v>0</v>
      </c>
      <c r="M374" s="80">
        <v>-1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-1</v>
      </c>
      <c r="U374" s="80">
        <v>0</v>
      </c>
      <c r="V374" s="80">
        <v>0</v>
      </c>
      <c r="W374" s="80">
        <v>0</v>
      </c>
      <c r="X374" s="80">
        <v>0</v>
      </c>
      <c r="Y374" s="80">
        <v>-2</v>
      </c>
      <c r="AA374" s="80">
        <v>0</v>
      </c>
      <c r="AB374" s="82">
        <v>-2</v>
      </c>
      <c r="AD374" s="80">
        <v>0</v>
      </c>
      <c r="AE374" s="82">
        <v>-2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6.5250983807418796</v>
      </c>
      <c r="I376" s="103">
        <v>6.2640418574231527</v>
      </c>
      <c r="J376" s="103">
        <v>6.2640418574231527</v>
      </c>
      <c r="K376" s="105">
        <v>5.7722727272727266</v>
      </c>
      <c r="L376" s="105">
        <v>5.7722727272727266</v>
      </c>
      <c r="M376" s="103">
        <v>8.2285714285714295</v>
      </c>
      <c r="N376" s="103">
        <v>6.7086148648648631</v>
      </c>
      <c r="O376" s="103">
        <v>4.9218750000000018</v>
      </c>
      <c r="P376" s="103">
        <v>2.2999999999999976</v>
      </c>
      <c r="Q376" s="103">
        <v>5.1123759063022911</v>
      </c>
      <c r="R376" s="103">
        <v>5.6646706586826383</v>
      </c>
      <c r="S376" s="103">
        <v>6.2983625410733746</v>
      </c>
      <c r="T376" s="103">
        <v>7.1986848262032126</v>
      </c>
      <c r="U376" s="103">
        <v>5.3330838323353262</v>
      </c>
      <c r="V376" s="103">
        <v>6.014650451887297</v>
      </c>
      <c r="W376" s="103">
        <v>6.3507995618839077</v>
      </c>
      <c r="X376" s="103">
        <v>5.4922890582471373</v>
      </c>
      <c r="Y376" s="103">
        <v>5.7967388127393669</v>
      </c>
      <c r="AA376" s="103">
        <v>5.7722727272727266</v>
      </c>
      <c r="AB376" s="42"/>
      <c r="AD376" s="103">
        <v>5.7722727272727266</v>
      </c>
      <c r="AE376" s="42"/>
    </row>
    <row r="377" spans="1:33" ht="15" x14ac:dyDescent="0.2">
      <c r="F377" s="124" t="s">
        <v>384</v>
      </c>
      <c r="H377" s="103">
        <v>2057.5810227272727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149.79248120112504</v>
      </c>
      <c r="I379" s="103">
        <v>141.72967500168548</v>
      </c>
      <c r="J379" s="103">
        <v>141.72967500168548</v>
      </c>
      <c r="K379" s="105">
        <v>150.29747224190882</v>
      </c>
      <c r="L379" s="105">
        <v>150.29747224190882</v>
      </c>
      <c r="M379" s="103">
        <v>11.382330246913581</v>
      </c>
      <c r="N379" s="103">
        <v>11.966847119056615</v>
      </c>
      <c r="O379" s="103">
        <v>16.801587301587297</v>
      </c>
      <c r="P379" s="103">
        <v>11.518417874396153</v>
      </c>
      <c r="Q379" s="103">
        <v>8.2013580625372047</v>
      </c>
      <c r="R379" s="103">
        <v>19.842318534178993</v>
      </c>
      <c r="S379" s="103">
        <v>13.297664831143784</v>
      </c>
      <c r="T379" s="103">
        <v>4.324812995416961</v>
      </c>
      <c r="U379" s="103">
        <v>26.197146198830414</v>
      </c>
      <c r="V379" s="103">
        <v>14.0812766747624</v>
      </c>
      <c r="W379" s="103">
        <v>11.643776257786792</v>
      </c>
      <c r="X379" s="103">
        <v>13.77707252261918</v>
      </c>
      <c r="Y379" s="103">
        <v>162.88910717884914</v>
      </c>
      <c r="Z379" s="26"/>
      <c r="AA379" s="103">
        <v>150.29747224190882</v>
      </c>
      <c r="AB379" s="42"/>
      <c r="AC379" s="26"/>
      <c r="AD379" s="103">
        <v>150.29747224190882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4.3718701711030219</v>
      </c>
      <c r="I381" s="103">
        <v>4.9885588841259425</v>
      </c>
      <c r="J381" s="103">
        <v>4.9885588841259425</v>
      </c>
      <c r="K381" s="105">
        <v>4.64382359394427</v>
      </c>
      <c r="L381" s="105">
        <v>4.64382359394427</v>
      </c>
      <c r="M381" s="103">
        <v>4.1407640695604542</v>
      </c>
      <c r="N381" s="103">
        <v>4.8507293411501937</v>
      </c>
      <c r="O381" s="103">
        <v>4.3252255786582969</v>
      </c>
      <c r="P381" s="103">
        <v>9.6311066799601228</v>
      </c>
      <c r="Q381" s="103">
        <v>4.3024199063954232</v>
      </c>
      <c r="R381" s="103">
        <v>4.9573289414583019</v>
      </c>
      <c r="S381" s="103">
        <v>4.8674496360250483</v>
      </c>
      <c r="T381" s="103">
        <v>4.4785962322215775</v>
      </c>
      <c r="U381" s="103">
        <v>4.1270852641334583</v>
      </c>
      <c r="V381" s="103">
        <v>5.3054801701614513</v>
      </c>
      <c r="W381" s="103">
        <v>23.637505095801082</v>
      </c>
      <c r="X381" s="103">
        <v>2.2060493090609219</v>
      </c>
      <c r="Y381" s="103">
        <v>4.5954108007478549</v>
      </c>
      <c r="Z381" s="26"/>
      <c r="AA381" s="103">
        <v>4.64382359394427</v>
      </c>
      <c r="AB381" s="42"/>
      <c r="AC381" s="26"/>
      <c r="AD381" s="103">
        <v>4.64382359394427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0</v>
      </c>
      <c r="J383" s="66">
        <v>0</v>
      </c>
      <c r="K383" s="66">
        <v>0</v>
      </c>
      <c r="L383" s="66">
        <v>0</v>
      </c>
      <c r="M383" s="66">
        <v>0</v>
      </c>
      <c r="N383" s="66">
        <v>-2.8421709430404007E-14</v>
      </c>
      <c r="O383" s="66">
        <v>-5.1159076974727213E-13</v>
      </c>
      <c r="P383" s="66">
        <v>-1.4210854715202004E-13</v>
      </c>
      <c r="Q383" s="66">
        <v>-1.7053025658242404E-13</v>
      </c>
      <c r="R383" s="66">
        <v>9.3791641120333225E-13</v>
      </c>
      <c r="S383" s="66">
        <v>5.6843418860808015E-14</v>
      </c>
      <c r="T383" s="66">
        <v>0</v>
      </c>
      <c r="U383" s="66">
        <v>0</v>
      </c>
      <c r="V383" s="66">
        <v>5.6843418860808015E-14</v>
      </c>
      <c r="W383" s="66">
        <v>0</v>
      </c>
      <c r="X383" s="66">
        <v>5.6843418860808015E-14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12.58422</v>
      </c>
      <c r="N388" s="77">
        <v>45.787469999999999</v>
      </c>
      <c r="O388" s="77">
        <v>71.793490000000403</v>
      </c>
      <c r="P388" s="77">
        <v>96.660579999999797</v>
      </c>
      <c r="Q388" s="77">
        <v>141.23732000000001</v>
      </c>
      <c r="R388" s="77">
        <v>186.28236999999999</v>
      </c>
      <c r="S388" s="77">
        <v>0</v>
      </c>
      <c r="T388" s="77">
        <v>211.70778999999999</v>
      </c>
      <c r="U388" s="77">
        <v>326.72183000000001</v>
      </c>
      <c r="V388" s="77">
        <v>354.67595</v>
      </c>
      <c r="W388" s="77">
        <v>358.03877999999997</v>
      </c>
      <c r="X388" s="77">
        <v>360.66843999999998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32.373469999999998</v>
      </c>
      <c r="N389" s="77">
        <v>65.002949999999899</v>
      </c>
      <c r="O389" s="77">
        <v>94.589029999999894</v>
      </c>
      <c r="P389" s="77">
        <v>102.57971000000001</v>
      </c>
      <c r="Q389" s="77">
        <v>136.82091</v>
      </c>
      <c r="R389" s="77">
        <v>133.84876</v>
      </c>
      <c r="S389" s="77">
        <v>185.23505</v>
      </c>
      <c r="T389" s="77">
        <v>214.59639000000001</v>
      </c>
      <c r="U389" s="77">
        <v>265.65978999999999</v>
      </c>
      <c r="V389" s="77">
        <v>299.4898</v>
      </c>
      <c r="W389" s="77">
        <v>318.18470000000002</v>
      </c>
      <c r="X389" s="77">
        <v>327.50545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321.67600000000004</v>
      </c>
      <c r="M390" s="77">
        <v>26.806333333333338</v>
      </c>
      <c r="N390" s="77">
        <v>53.612666666666676</v>
      </c>
      <c r="O390" s="77">
        <v>80.419000000000011</v>
      </c>
      <c r="P390" s="77">
        <v>107.22533333333335</v>
      </c>
      <c r="Q390" s="77">
        <v>134.03166666666667</v>
      </c>
      <c r="R390" s="77">
        <v>160.83800000000002</v>
      </c>
      <c r="S390" s="77">
        <v>187.64433333333338</v>
      </c>
      <c r="T390" s="77">
        <v>214.45066666666671</v>
      </c>
      <c r="U390" s="77">
        <v>241.25700000000003</v>
      </c>
      <c r="V390" s="77">
        <v>268.06333333333333</v>
      </c>
      <c r="W390" s="77">
        <v>294.86966666666672</v>
      </c>
      <c r="X390" s="77">
        <v>321.67600000000004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5.8214600000000001</v>
      </c>
      <c r="N391" s="77">
        <v>43.529499999999999</v>
      </c>
      <c r="O391" s="77">
        <v>76.138169999999505</v>
      </c>
      <c r="P391" s="77">
        <v>56.4993499999999</v>
      </c>
      <c r="Q391" s="77">
        <v>38.602959999999896</v>
      </c>
      <c r="R391" s="77">
        <v>133.492390000001</v>
      </c>
      <c r="S391" s="77">
        <v>215.33044000000001</v>
      </c>
      <c r="T391" s="77">
        <v>203.35078999999999</v>
      </c>
      <c r="U391" s="77">
        <v>337.25859000000003</v>
      </c>
      <c r="V391" s="77">
        <v>373.15224000000001</v>
      </c>
      <c r="W391" s="77">
        <v>381.34744000000001</v>
      </c>
      <c r="X391" s="77">
        <v>411.93365999999997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321.67600000000004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411.93365999999997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554" priority="16" stopIfTrue="1">
      <formula>($C1&gt;0)</formula>
    </cfRule>
    <cfRule type="expression" dxfId="553" priority="17" stopIfTrue="1">
      <formula>AND($C1&lt;0,$C1&gt;=$AB$2)</formula>
    </cfRule>
    <cfRule type="expression" dxfId="552" priority="18" stopIfTrue="1">
      <formula>($C1&lt;$AB$2)</formula>
    </cfRule>
  </conditionalFormatting>
  <conditionalFormatting sqref="AA367:AD367 AA370:AD370 AE1:AE307 AE309 AE311:AE1048576">
    <cfRule type="expression" dxfId="551" priority="13" stopIfTrue="1">
      <formula>($D1&gt;0)</formula>
    </cfRule>
    <cfRule type="expression" dxfId="550" priority="14" stopIfTrue="1">
      <formula>AND($D1&lt;0,$D1&gt;=$AE$2)</formula>
    </cfRule>
    <cfRule type="expression" dxfId="549" priority="15" stopIfTrue="1">
      <formula>($D1&lt;$AE$2)</formula>
    </cfRule>
  </conditionalFormatting>
  <conditionalFormatting sqref="AB367:AB369">
    <cfRule type="expression" dxfId="548" priority="10" stopIfTrue="1">
      <formula>($C367&gt;0)</formula>
    </cfRule>
    <cfRule type="expression" dxfId="547" priority="11" stopIfTrue="1">
      <formula>AND($C367&lt;0,$C367&gt;=$AB$2)</formula>
    </cfRule>
    <cfRule type="expression" dxfId="546" priority="12" stopIfTrue="1">
      <formula>($C367&lt;$AB$2)</formula>
    </cfRule>
  </conditionalFormatting>
  <conditionalFormatting sqref="AE367:AE370">
    <cfRule type="expression" dxfId="545" priority="7" stopIfTrue="1">
      <formula>($D367&gt;0)</formula>
    </cfRule>
    <cfRule type="expression" dxfId="544" priority="8" stopIfTrue="1">
      <formula>AND($D367&lt;0,$D367&gt;=$AE$2)</formula>
    </cfRule>
    <cfRule type="expression" dxfId="543" priority="9" stopIfTrue="1">
      <formula>($D367&lt;$AE$2)</formula>
    </cfRule>
  </conditionalFormatting>
  <conditionalFormatting sqref="AE308">
    <cfRule type="expression" dxfId="542" priority="4" stopIfTrue="1">
      <formula>($D308&gt;0)</formula>
    </cfRule>
    <cfRule type="expression" dxfId="541" priority="5" stopIfTrue="1">
      <formula>AND($D308&lt;0,$D308&gt;=$AE$2)</formula>
    </cfRule>
    <cfRule type="expression" dxfId="540" priority="6" stopIfTrue="1">
      <formula>($D308&lt;$AE$2)</formula>
    </cfRule>
  </conditionalFormatting>
  <conditionalFormatting sqref="AE310">
    <cfRule type="expression" dxfId="539" priority="1" stopIfTrue="1">
      <formula>($D310&gt;0)</formula>
    </cfRule>
    <cfRule type="expression" dxfId="538" priority="2" stopIfTrue="1">
      <formula>AND($D310&lt;0,$D310&gt;=$AE$2)</formula>
    </cfRule>
    <cfRule type="expression" dxfId="537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W17" sqref="W17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651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620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621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0</v>
      </c>
      <c r="D11" s="9">
        <v>0</v>
      </c>
      <c r="F11" s="116" t="s">
        <v>285</v>
      </c>
      <c r="G11" s="38"/>
      <c r="H11" s="81">
        <v>0</v>
      </c>
      <c r="I11" s="81">
        <v>0</v>
      </c>
      <c r="J11" s="81">
        <v>0</v>
      </c>
      <c r="K11" s="108">
        <v>0</v>
      </c>
      <c r="L11" s="108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53"/>
      <c r="AA11" s="81">
        <v>0</v>
      </c>
      <c r="AB11" s="82">
        <v>0</v>
      </c>
      <c r="AC11" s="53"/>
      <c r="AD11" s="81">
        <v>0</v>
      </c>
      <c r="AE11" s="82">
        <v>0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0</v>
      </c>
      <c r="D12" s="9">
        <v>0</v>
      </c>
      <c r="F12" s="116" t="s">
        <v>286</v>
      </c>
      <c r="G12" s="38"/>
      <c r="H12" s="81">
        <v>0</v>
      </c>
      <c r="I12" s="81">
        <v>0</v>
      </c>
      <c r="J12" s="81">
        <v>0</v>
      </c>
      <c r="K12" s="108">
        <v>0</v>
      </c>
      <c r="L12" s="108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53"/>
      <c r="AA12" s="81">
        <v>0</v>
      </c>
      <c r="AB12" s="82">
        <v>0</v>
      </c>
      <c r="AC12" s="53"/>
      <c r="AD12" s="81">
        <v>0</v>
      </c>
      <c r="AE12" s="82">
        <v>0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0</v>
      </c>
      <c r="D16" s="9">
        <v>0</v>
      </c>
      <c r="E16" s="27"/>
      <c r="F16" s="73" t="s">
        <v>290</v>
      </c>
      <c r="G16" s="38"/>
      <c r="H16" s="83">
        <v>0</v>
      </c>
      <c r="I16" s="83">
        <v>0</v>
      </c>
      <c r="J16" s="83">
        <v>0</v>
      </c>
      <c r="K16" s="108">
        <v>0</v>
      </c>
      <c r="L16" s="108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AA16" s="83">
        <v>0</v>
      </c>
      <c r="AB16" s="82">
        <v>0</v>
      </c>
      <c r="AD16" s="83">
        <v>0</v>
      </c>
      <c r="AE16" s="82">
        <v>0</v>
      </c>
    </row>
    <row r="17" spans="1:33" ht="18" customHeight="1" x14ac:dyDescent="0.2">
      <c r="A17" s="52" t="s">
        <v>6</v>
      </c>
      <c r="B17" s="52" t="s">
        <v>38</v>
      </c>
      <c r="C17" s="9">
        <v>0</v>
      </c>
      <c r="D17" s="9">
        <v>0</v>
      </c>
      <c r="F17" s="73" t="s">
        <v>291</v>
      </c>
      <c r="G17" s="38"/>
      <c r="H17" s="83">
        <v>0</v>
      </c>
      <c r="I17" s="83">
        <v>0</v>
      </c>
      <c r="J17" s="83">
        <v>0</v>
      </c>
      <c r="K17" s="108">
        <v>0</v>
      </c>
      <c r="L17" s="108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AA17" s="83">
        <v>0</v>
      </c>
      <c r="AB17" s="82">
        <v>0</v>
      </c>
      <c r="AD17" s="83">
        <v>0</v>
      </c>
      <c r="AE17" s="82">
        <v>0</v>
      </c>
    </row>
    <row r="18" spans="1:33" s="25" customFormat="1" ht="18" customHeight="1" x14ac:dyDescent="0.2">
      <c r="A18" s="54"/>
      <c r="B18" s="54"/>
      <c r="C18" s="9">
        <v>0</v>
      </c>
      <c r="D18" s="9">
        <v>0</v>
      </c>
      <c r="E18" s="26"/>
      <c r="F18" s="308" t="s">
        <v>224</v>
      </c>
      <c r="G18" s="38"/>
      <c r="H18" s="309">
        <v>0</v>
      </c>
      <c r="I18" s="309">
        <v>0</v>
      </c>
      <c r="J18" s="309">
        <v>0</v>
      </c>
      <c r="K18" s="130">
        <v>0</v>
      </c>
      <c r="L18" s="130">
        <v>0</v>
      </c>
      <c r="M18" s="309">
        <v>0</v>
      </c>
      <c r="N18" s="309">
        <v>0</v>
      </c>
      <c r="O18" s="309">
        <v>0</v>
      </c>
      <c r="P18" s="309">
        <v>0</v>
      </c>
      <c r="Q18" s="309">
        <v>0</v>
      </c>
      <c r="R18" s="309">
        <v>0</v>
      </c>
      <c r="S18" s="309">
        <v>0</v>
      </c>
      <c r="T18" s="309">
        <v>0</v>
      </c>
      <c r="U18" s="309">
        <v>0</v>
      </c>
      <c r="V18" s="309">
        <v>0</v>
      </c>
      <c r="W18" s="309">
        <v>0</v>
      </c>
      <c r="X18" s="309">
        <v>0</v>
      </c>
      <c r="Y18" s="309">
        <v>0</v>
      </c>
      <c r="Z18" s="26"/>
      <c r="AA18" s="309">
        <v>0</v>
      </c>
      <c r="AB18" s="82">
        <v>0</v>
      </c>
      <c r="AD18" s="309">
        <v>0</v>
      </c>
      <c r="AE18" s="82">
        <v>0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-7.7067348678601891E-2</v>
      </c>
      <c r="D20" s="20">
        <v>-7.7067348678601891E-2</v>
      </c>
      <c r="F20" s="148" t="s">
        <v>340</v>
      </c>
      <c r="G20" s="38"/>
      <c r="H20" s="150">
        <v>605.46199999999999</v>
      </c>
      <c r="I20" s="150">
        <v>636.13499999999999</v>
      </c>
      <c r="J20" s="150">
        <v>636.13499999999999</v>
      </c>
      <c r="K20" s="151">
        <v>703.8</v>
      </c>
      <c r="L20" s="151">
        <v>703.8</v>
      </c>
      <c r="M20" s="150">
        <v>64.691000000000003</v>
      </c>
      <c r="N20" s="150">
        <v>67.373999999999995</v>
      </c>
      <c r="O20" s="150">
        <v>34.013000000000005</v>
      </c>
      <c r="P20" s="150">
        <v>9.4999999999998863E-2</v>
      </c>
      <c r="Q20" s="150">
        <v>47.700999999999993</v>
      </c>
      <c r="R20" s="150">
        <v>52.383999999999986</v>
      </c>
      <c r="S20" s="150">
        <v>71.009999999999991</v>
      </c>
      <c r="T20" s="150">
        <v>44.756000000000029</v>
      </c>
      <c r="U20" s="150">
        <v>64.059000000000026</v>
      </c>
      <c r="V20" s="150">
        <v>59.201999999999998</v>
      </c>
      <c r="W20" s="150">
        <v>71.22399999999999</v>
      </c>
      <c r="X20" s="150">
        <v>73.049999999999955</v>
      </c>
      <c r="Y20" s="150">
        <v>649.55899999999997</v>
      </c>
      <c r="Z20" s="26"/>
      <c r="AA20" s="150">
        <v>703.79999999999984</v>
      </c>
      <c r="AB20" s="82">
        <v>-54.24</v>
      </c>
      <c r="AC20" s="56"/>
      <c r="AD20" s="150">
        <v>703.79999999999984</v>
      </c>
      <c r="AE20" s="82">
        <v>-54.24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</v>
      </c>
      <c r="I32" s="83">
        <v>0</v>
      </c>
      <c r="J32" s="83">
        <v>0</v>
      </c>
      <c r="K32" s="108">
        <v>0</v>
      </c>
      <c r="L32" s="108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0</v>
      </c>
      <c r="D33" s="20">
        <v>0</v>
      </c>
      <c r="F33" s="148" t="s">
        <v>386</v>
      </c>
      <c r="G33" s="38"/>
      <c r="H33" s="150">
        <v>0</v>
      </c>
      <c r="I33" s="150">
        <v>0</v>
      </c>
      <c r="J33" s="150">
        <v>0</v>
      </c>
      <c r="K33" s="151">
        <v>0</v>
      </c>
      <c r="L33" s="151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26"/>
      <c r="AA33" s="150">
        <v>0</v>
      </c>
      <c r="AB33" s="82">
        <v>0</v>
      </c>
      <c r="AC33" s="56"/>
      <c r="AD33" s="150">
        <v>0</v>
      </c>
      <c r="AE33" s="82">
        <v>0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</v>
      </c>
      <c r="D50" s="69">
        <v>0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AA50" s="81">
        <v>0</v>
      </c>
      <c r="AB50" s="85">
        <v>0</v>
      </c>
      <c r="AC50" s="53"/>
      <c r="AD50" s="81">
        <v>0</v>
      </c>
      <c r="AE50" s="85">
        <v>0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</v>
      </c>
      <c r="D53" s="9">
        <v>0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AA53" s="83">
        <v>0</v>
      </c>
      <c r="AB53" s="82">
        <v>0</v>
      </c>
      <c r="AC53" s="56"/>
      <c r="AD53" s="83">
        <v>0</v>
      </c>
      <c r="AE53" s="82">
        <v>0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0</v>
      </c>
      <c r="D55" s="20">
        <v>0</v>
      </c>
      <c r="F55" s="148" t="s">
        <v>388</v>
      </c>
      <c r="G55" s="38"/>
      <c r="H55" s="150">
        <v>0</v>
      </c>
      <c r="I55" s="150">
        <v>0</v>
      </c>
      <c r="J55" s="150">
        <v>0</v>
      </c>
      <c r="K55" s="151">
        <v>0</v>
      </c>
      <c r="L55" s="151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AA55" s="150">
        <v>0</v>
      </c>
      <c r="AB55" s="82">
        <v>0</v>
      </c>
      <c r="AC55" s="56"/>
      <c r="AD55" s="150">
        <v>0</v>
      </c>
      <c r="AE55" s="82">
        <v>0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-7.7067348678601891E-2</v>
      </c>
      <c r="D59" s="9">
        <v>-7.7067348678601891E-2</v>
      </c>
      <c r="E59" s="26"/>
      <c r="F59" s="308" t="s">
        <v>389</v>
      </c>
      <c r="G59" s="38"/>
      <c r="H59" s="309">
        <v>605.46199999999999</v>
      </c>
      <c r="I59" s="309">
        <v>636.13499999999999</v>
      </c>
      <c r="J59" s="309">
        <v>636.13499999999999</v>
      </c>
      <c r="K59" s="130">
        <v>703.8</v>
      </c>
      <c r="L59" s="130">
        <v>703.8</v>
      </c>
      <c r="M59" s="309">
        <v>64.691000000000003</v>
      </c>
      <c r="N59" s="309">
        <v>67.373999999999995</v>
      </c>
      <c r="O59" s="309">
        <v>34.013000000000005</v>
      </c>
      <c r="P59" s="309">
        <v>9.4999999999998863E-2</v>
      </c>
      <c r="Q59" s="309">
        <v>47.700999999999993</v>
      </c>
      <c r="R59" s="309">
        <v>52.383999999999986</v>
      </c>
      <c r="S59" s="309">
        <v>71.009999999999991</v>
      </c>
      <c r="T59" s="309">
        <v>44.756000000000029</v>
      </c>
      <c r="U59" s="309">
        <v>64.059000000000026</v>
      </c>
      <c r="V59" s="309">
        <v>59.201999999999998</v>
      </c>
      <c r="W59" s="309">
        <v>71.22399999999999</v>
      </c>
      <c r="X59" s="309">
        <v>73.049999999999955</v>
      </c>
      <c r="Y59" s="309">
        <v>649.55899999999997</v>
      </c>
      <c r="AA59" s="309">
        <v>703.79999999999984</v>
      </c>
      <c r="AB59" s="82">
        <v>-54.24</v>
      </c>
      <c r="AD59" s="309">
        <v>703.79999999999984</v>
      </c>
      <c r="AE59" s="82">
        <v>-54.24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-7.7067348678601891E-2</v>
      </c>
      <c r="D61" s="9">
        <v>-7.7067348678601891E-2</v>
      </c>
      <c r="F61" s="117" t="s">
        <v>241</v>
      </c>
      <c r="G61" s="38"/>
      <c r="H61" s="296">
        <v>605.46199999999999</v>
      </c>
      <c r="I61" s="296">
        <v>636.13499999999999</v>
      </c>
      <c r="J61" s="296">
        <v>636.13499999999999</v>
      </c>
      <c r="K61" s="111">
        <v>703.8</v>
      </c>
      <c r="L61" s="111">
        <v>703.8</v>
      </c>
      <c r="M61" s="296">
        <v>64.691000000000003</v>
      </c>
      <c r="N61" s="296">
        <v>67.373999999999995</v>
      </c>
      <c r="O61" s="296">
        <v>34.013000000000005</v>
      </c>
      <c r="P61" s="296">
        <v>9.4999999999998863E-2</v>
      </c>
      <c r="Q61" s="296">
        <v>47.700999999999993</v>
      </c>
      <c r="R61" s="296">
        <v>52.383999999999986</v>
      </c>
      <c r="S61" s="296">
        <v>71.009999999999991</v>
      </c>
      <c r="T61" s="296">
        <v>44.756000000000029</v>
      </c>
      <c r="U61" s="296">
        <v>64.059000000000026</v>
      </c>
      <c r="V61" s="296">
        <v>59.201999999999998</v>
      </c>
      <c r="W61" s="296">
        <v>71.22399999999999</v>
      </c>
      <c r="X61" s="296">
        <v>73.049999999999955</v>
      </c>
      <c r="Y61" s="296">
        <v>649.55899999999997</v>
      </c>
      <c r="AA61" s="296">
        <v>703.79999999999984</v>
      </c>
      <c r="AB61" s="82">
        <v>-54.24</v>
      </c>
      <c r="AD61" s="296">
        <v>703.79999999999984</v>
      </c>
      <c r="AE61" s="82">
        <v>-54.24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0</v>
      </c>
      <c r="D63" s="9">
        <v>0</v>
      </c>
      <c r="E63" s="26"/>
      <c r="F63" s="126" t="s">
        <v>29</v>
      </c>
      <c r="G63" s="38"/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AA63" s="87">
        <v>0</v>
      </c>
      <c r="AB63" s="82">
        <v>0</v>
      </c>
      <c r="AD63" s="87">
        <v>0</v>
      </c>
      <c r="AE63" s="82">
        <v>0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</v>
      </c>
      <c r="D64" s="9">
        <v>0</v>
      </c>
      <c r="E64" s="26"/>
      <c r="F64" s="60" t="s">
        <v>128</v>
      </c>
      <c r="G64" s="38"/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56"/>
      <c r="AA64" s="88">
        <v>0</v>
      </c>
      <c r="AB64" s="82">
        <v>0</v>
      </c>
      <c r="AC64" s="56"/>
      <c r="AD64" s="88">
        <v>0</v>
      </c>
      <c r="AE64" s="82">
        <v>0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0</v>
      </c>
      <c r="D66" s="9">
        <v>0</v>
      </c>
      <c r="E66" s="26"/>
      <c r="F66" s="126" t="s">
        <v>0</v>
      </c>
      <c r="G66" s="38"/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AA66" s="87">
        <v>0</v>
      </c>
      <c r="AB66" s="82">
        <v>0</v>
      </c>
      <c r="AD66" s="87">
        <v>0</v>
      </c>
      <c r="AE66" s="82">
        <v>0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0</v>
      </c>
      <c r="D67" s="9">
        <v>0</v>
      </c>
      <c r="E67" s="26"/>
      <c r="F67" s="60" t="s">
        <v>139</v>
      </c>
      <c r="G67" s="38"/>
      <c r="H67" s="88">
        <v>0</v>
      </c>
      <c r="I67" s="88">
        <v>0</v>
      </c>
      <c r="J67" s="88">
        <v>0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56"/>
      <c r="AA67" s="88">
        <v>0</v>
      </c>
      <c r="AB67" s="82">
        <v>0</v>
      </c>
      <c r="AC67" s="56"/>
      <c r="AD67" s="88">
        <v>0</v>
      </c>
      <c r="AE67" s="82">
        <v>0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0</v>
      </c>
      <c r="D71" s="9">
        <v>0</v>
      </c>
      <c r="E71" s="26"/>
      <c r="F71" s="127" t="s">
        <v>279</v>
      </c>
      <c r="G71" s="38"/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AA71" s="89">
        <v>0</v>
      </c>
      <c r="AB71" s="82">
        <v>0</v>
      </c>
      <c r="AD71" s="89">
        <v>0</v>
      </c>
      <c r="AE71" s="82">
        <v>0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605.46199999999999</v>
      </c>
      <c r="I73" s="309">
        <v>636.13499999999999</v>
      </c>
      <c r="J73" s="309">
        <v>636.13499999999999</v>
      </c>
      <c r="K73" s="130">
        <v>703.8</v>
      </c>
      <c r="L73" s="130">
        <v>703.8</v>
      </c>
      <c r="M73" s="309">
        <v>64.691000000000003</v>
      </c>
      <c r="N73" s="309">
        <v>67.373999999999995</v>
      </c>
      <c r="O73" s="309">
        <v>34.013000000000005</v>
      </c>
      <c r="P73" s="309">
        <v>9.4999999999998863E-2</v>
      </c>
      <c r="Q73" s="309">
        <v>47.700999999999993</v>
      </c>
      <c r="R73" s="309">
        <v>52.383999999999986</v>
      </c>
      <c r="S73" s="309">
        <v>71.009999999999991</v>
      </c>
      <c r="T73" s="309">
        <v>44.756000000000029</v>
      </c>
      <c r="U73" s="309">
        <v>64.059000000000026</v>
      </c>
      <c r="V73" s="309">
        <v>59.201999999999998</v>
      </c>
      <c r="W73" s="309">
        <v>71.22399999999999</v>
      </c>
      <c r="X73" s="309">
        <v>73.049999999999955</v>
      </c>
      <c r="Y73" s="309">
        <v>649.55899999999997</v>
      </c>
      <c r="Z73" s="25"/>
      <c r="AA73" s="309">
        <v>703.79999999999984</v>
      </c>
      <c r="AB73" s="82">
        <v>-54.24</v>
      </c>
      <c r="AC73" s="25"/>
      <c r="AD73" s="309">
        <v>703.79999999999984</v>
      </c>
      <c r="AE73" s="82">
        <v>-54.24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</v>
      </c>
      <c r="D75" s="9">
        <v>0</v>
      </c>
      <c r="F75" s="128" t="s">
        <v>390</v>
      </c>
      <c r="G75" s="38"/>
      <c r="H75" s="83">
        <v>0</v>
      </c>
      <c r="I75" s="83">
        <v>0</v>
      </c>
      <c r="J75" s="83">
        <v>0</v>
      </c>
      <c r="K75" s="108">
        <v>0</v>
      </c>
      <c r="L75" s="108">
        <v>0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0</v>
      </c>
      <c r="V75" s="83">
        <v>0</v>
      </c>
      <c r="W75" s="83">
        <v>0</v>
      </c>
      <c r="X75" s="83">
        <v>0</v>
      </c>
      <c r="Y75" s="83">
        <v>0</v>
      </c>
      <c r="AA75" s="83">
        <v>0</v>
      </c>
      <c r="AB75" s="82">
        <v>0</v>
      </c>
      <c r="AD75" s="83">
        <v>0</v>
      </c>
      <c r="AE75" s="82">
        <v>0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</v>
      </c>
      <c r="D77" s="9">
        <v>0</v>
      </c>
      <c r="F77" s="308" t="s">
        <v>48</v>
      </c>
      <c r="H77" s="309">
        <v>0</v>
      </c>
      <c r="I77" s="309">
        <v>0</v>
      </c>
      <c r="J77" s="309">
        <v>0</v>
      </c>
      <c r="K77" s="130">
        <v>0</v>
      </c>
      <c r="L77" s="130">
        <v>0</v>
      </c>
      <c r="M77" s="309">
        <v>0</v>
      </c>
      <c r="N77" s="309">
        <v>0</v>
      </c>
      <c r="O77" s="309">
        <v>0</v>
      </c>
      <c r="P77" s="309">
        <v>0</v>
      </c>
      <c r="Q77" s="309">
        <v>0</v>
      </c>
      <c r="R77" s="309">
        <v>0</v>
      </c>
      <c r="S77" s="309">
        <v>0</v>
      </c>
      <c r="T77" s="309">
        <v>0</v>
      </c>
      <c r="U77" s="309">
        <v>0</v>
      </c>
      <c r="V77" s="309">
        <v>0</v>
      </c>
      <c r="W77" s="309">
        <v>0</v>
      </c>
      <c r="X77" s="309">
        <v>0</v>
      </c>
      <c r="Y77" s="309">
        <v>0</v>
      </c>
      <c r="AA77" s="309">
        <v>0</v>
      </c>
      <c r="AB77" s="82">
        <v>0</v>
      </c>
      <c r="AD77" s="309">
        <v>0</v>
      </c>
      <c r="AE77" s="82">
        <v>0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</v>
      </c>
      <c r="I78" s="78">
        <v>0</v>
      </c>
      <c r="J78" s="78">
        <v>0</v>
      </c>
      <c r="K78" s="131">
        <v>0</v>
      </c>
      <c r="L78" s="131">
        <v>0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AA78" s="78">
        <v>0</v>
      </c>
      <c r="AB78" s="79"/>
      <c r="AD78" s="78">
        <v>0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9.605175033079047E-2</v>
      </c>
      <c r="D82" s="9">
        <v>9.605175033079047E-2</v>
      </c>
      <c r="F82" s="128" t="s">
        <v>215</v>
      </c>
      <c r="H82" s="83">
        <v>-215.51300000000001</v>
      </c>
      <c r="I82" s="83">
        <v>-275.935</v>
      </c>
      <c r="J82" s="83">
        <v>-275.935</v>
      </c>
      <c r="K82" s="108">
        <v>-306.08499999999998</v>
      </c>
      <c r="L82" s="108">
        <v>-306.08499999999998</v>
      </c>
      <c r="M82" s="83">
        <v>-6.7409999999999997</v>
      </c>
      <c r="N82" s="83">
        <v>0</v>
      </c>
      <c r="O82" s="83">
        <v>0</v>
      </c>
      <c r="P82" s="83">
        <v>0</v>
      </c>
      <c r="Q82" s="83">
        <v>0</v>
      </c>
      <c r="R82" s="83">
        <v>0</v>
      </c>
      <c r="S82" s="83">
        <v>-150.61700000000002</v>
      </c>
      <c r="T82" s="83">
        <v>0</v>
      </c>
      <c r="U82" s="83">
        <v>-20.762</v>
      </c>
      <c r="V82" s="83">
        <v>-30.338999999999999</v>
      </c>
      <c r="W82" s="83">
        <v>-68.223000000000013</v>
      </c>
      <c r="X82" s="83">
        <v>0</v>
      </c>
      <c r="Y82" s="83">
        <v>-276.68200000000002</v>
      </c>
      <c r="AA82" s="83">
        <v>-306.08499999999998</v>
      </c>
      <c r="AB82" s="82">
        <v>29.4</v>
      </c>
      <c r="AD82" s="83">
        <v>-306.08499999999998</v>
      </c>
      <c r="AE82" s="82">
        <v>29.4</v>
      </c>
    </row>
    <row r="83" spans="1:31" ht="18" customHeight="1" collapsed="1" x14ac:dyDescent="0.2">
      <c r="A83" s="57"/>
      <c r="B83" s="57"/>
      <c r="C83" s="9">
        <v>9.605175033079047E-2</v>
      </c>
      <c r="D83" s="9">
        <v>9.605175033079047E-2</v>
      </c>
      <c r="F83" s="308" t="s">
        <v>319</v>
      </c>
      <c r="H83" s="309">
        <v>-215.51300000000001</v>
      </c>
      <c r="I83" s="309">
        <v>-275.935</v>
      </c>
      <c r="J83" s="309">
        <v>-275.935</v>
      </c>
      <c r="K83" s="130">
        <v>-306.08499999999998</v>
      </c>
      <c r="L83" s="130">
        <v>-306.08499999999998</v>
      </c>
      <c r="M83" s="309">
        <v>-6.7409999999999997</v>
      </c>
      <c r="N83" s="309">
        <v>0</v>
      </c>
      <c r="O83" s="309">
        <v>0</v>
      </c>
      <c r="P83" s="309">
        <v>0</v>
      </c>
      <c r="Q83" s="309">
        <v>0</v>
      </c>
      <c r="R83" s="309">
        <v>0</v>
      </c>
      <c r="S83" s="309">
        <v>-150.61700000000002</v>
      </c>
      <c r="T83" s="309">
        <v>0</v>
      </c>
      <c r="U83" s="309">
        <v>-20.762</v>
      </c>
      <c r="V83" s="309">
        <v>-30.338999999999999</v>
      </c>
      <c r="W83" s="309">
        <v>-68.223000000000013</v>
      </c>
      <c r="X83" s="309">
        <v>0</v>
      </c>
      <c r="Y83" s="309">
        <v>-276.68200000000002</v>
      </c>
      <c r="AA83" s="309">
        <v>-306.08499999999998</v>
      </c>
      <c r="AB83" s="82">
        <v>29.4</v>
      </c>
      <c r="AD83" s="309">
        <v>-306.08499999999998</v>
      </c>
      <c r="AE83" s="82">
        <v>29.4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0.35594801985921498</v>
      </c>
      <c r="I84" s="78">
        <v>0.43376798949908435</v>
      </c>
      <c r="J84" s="78">
        <v>0.43376798949908435</v>
      </c>
      <c r="K84" s="131">
        <v>0.43490338164251208</v>
      </c>
      <c r="L84" s="131">
        <v>0.43490338164251208</v>
      </c>
      <c r="M84" s="78">
        <v>0.10420305761234173</v>
      </c>
      <c r="N84" s="78">
        <v>0</v>
      </c>
      <c r="O84" s="78">
        <v>0</v>
      </c>
      <c r="P84" s="78">
        <v>0</v>
      </c>
      <c r="Q84" s="78">
        <v>0</v>
      </c>
      <c r="R84" s="78">
        <v>0</v>
      </c>
      <c r="S84" s="78">
        <v>2.1210674552879882</v>
      </c>
      <c r="T84" s="78">
        <v>0</v>
      </c>
      <c r="U84" s="78">
        <v>0.32410746343214836</v>
      </c>
      <c r="V84" s="78">
        <v>0.51246579507449075</v>
      </c>
      <c r="W84" s="78">
        <v>0.95786532629450782</v>
      </c>
      <c r="X84" s="78">
        <v>0</v>
      </c>
      <c r="Y84" s="78">
        <v>0.42595360852516867</v>
      </c>
      <c r="AA84" s="78">
        <v>0.43490338164251213</v>
      </c>
      <c r="AB84" s="79"/>
      <c r="AD84" s="78">
        <v>0.43490338164251213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-28.756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-4.6369999999999996</v>
      </c>
      <c r="I87" s="88">
        <v>18.204999999999998</v>
      </c>
      <c r="J87" s="88">
        <v>18.204999999999998</v>
      </c>
      <c r="K87" s="108">
        <v>0</v>
      </c>
      <c r="L87" s="108">
        <v>0</v>
      </c>
      <c r="M87" s="88">
        <v>-21</v>
      </c>
      <c r="N87" s="88">
        <v>-29</v>
      </c>
      <c r="O87" s="88">
        <v>-15</v>
      </c>
      <c r="P87" s="88">
        <v>0</v>
      </c>
      <c r="Q87" s="88">
        <v>-21</v>
      </c>
      <c r="R87" s="88">
        <v>-22</v>
      </c>
      <c r="S87" s="88">
        <v>108</v>
      </c>
      <c r="T87" s="88">
        <v>-10</v>
      </c>
      <c r="U87" s="88">
        <v>-5</v>
      </c>
      <c r="V87" s="88">
        <v>0</v>
      </c>
      <c r="W87" s="88">
        <v>15</v>
      </c>
      <c r="X87" s="88">
        <v>-15</v>
      </c>
      <c r="Y87" s="88">
        <v>-15</v>
      </c>
      <c r="AA87" s="88">
        <v>0</v>
      </c>
      <c r="AB87" s="87">
        <v>-15</v>
      </c>
      <c r="AD87" s="88">
        <v>0</v>
      </c>
      <c r="AE87" s="87">
        <v>-15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-33.393000000000001</v>
      </c>
      <c r="I88" s="83">
        <v>18.204999999999998</v>
      </c>
      <c r="J88" s="83">
        <v>18.204999999999998</v>
      </c>
      <c r="K88" s="108">
        <v>0</v>
      </c>
      <c r="L88" s="108">
        <v>0</v>
      </c>
      <c r="M88" s="83">
        <v>-21</v>
      </c>
      <c r="N88" s="83">
        <v>-29</v>
      </c>
      <c r="O88" s="83">
        <v>-15</v>
      </c>
      <c r="P88" s="83">
        <v>0</v>
      </c>
      <c r="Q88" s="83">
        <v>-21</v>
      </c>
      <c r="R88" s="83">
        <v>-22</v>
      </c>
      <c r="S88" s="83">
        <v>108</v>
      </c>
      <c r="T88" s="83">
        <v>-10</v>
      </c>
      <c r="U88" s="83">
        <v>-5</v>
      </c>
      <c r="V88" s="83">
        <v>0</v>
      </c>
      <c r="W88" s="83">
        <v>15</v>
      </c>
      <c r="X88" s="83">
        <v>-15</v>
      </c>
      <c r="Y88" s="83">
        <v>-15</v>
      </c>
      <c r="AA88" s="83">
        <v>0</v>
      </c>
      <c r="AB88" s="82">
        <v>-15</v>
      </c>
      <c r="AD88" s="83">
        <v>0</v>
      </c>
      <c r="AE88" s="82">
        <v>-15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-0.99973691133912124</v>
      </c>
      <c r="D89" s="9">
        <v>-0.99973691133912124</v>
      </c>
      <c r="F89" s="128" t="s">
        <v>59</v>
      </c>
      <c r="H89" s="83">
        <v>-8.1940000000000008</v>
      </c>
      <c r="I89" s="83">
        <v>-1.6459999999999999</v>
      </c>
      <c r="J89" s="83">
        <v>-1.6459999999999999</v>
      </c>
      <c r="K89" s="108">
        <v>0</v>
      </c>
      <c r="L89" s="108">
        <v>0</v>
      </c>
      <c r="M89" s="83">
        <v>1.4999999999999999E-2</v>
      </c>
      <c r="N89" s="83">
        <v>0</v>
      </c>
      <c r="O89" s="83">
        <v>0</v>
      </c>
      <c r="P89" s="83">
        <v>0</v>
      </c>
      <c r="Q89" s="83">
        <v>-3.1E-2</v>
      </c>
      <c r="R89" s="83">
        <v>-6.9999999999999993E-3</v>
      </c>
      <c r="S89" s="83">
        <v>0</v>
      </c>
      <c r="T89" s="83">
        <v>6.9999999999999993E-3</v>
      </c>
      <c r="U89" s="83">
        <v>0</v>
      </c>
      <c r="V89" s="83">
        <v>-2.8340000000000001</v>
      </c>
      <c r="W89" s="83">
        <v>0</v>
      </c>
      <c r="X89" s="83">
        <v>-0.95100000000000007</v>
      </c>
      <c r="Y89" s="83">
        <v>-3.8010000000000002</v>
      </c>
      <c r="AA89" s="83">
        <v>0</v>
      </c>
      <c r="AB89" s="82">
        <v>-3.8</v>
      </c>
      <c r="AD89" s="83">
        <v>0</v>
      </c>
      <c r="AE89" s="82">
        <v>-3.8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</v>
      </c>
      <c r="D91" s="9">
        <v>-1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0</v>
      </c>
      <c r="R91" s="83">
        <v>0</v>
      </c>
      <c r="S91" s="83">
        <v>-1E-3</v>
      </c>
      <c r="T91" s="83">
        <v>-6.0000000000000001E-3</v>
      </c>
      <c r="U91" s="83">
        <v>-1.9999999999999992E-3</v>
      </c>
      <c r="V91" s="83">
        <v>-1.0000000000000009E-3</v>
      </c>
      <c r="W91" s="83">
        <v>-0.01</v>
      </c>
      <c r="X91" s="83">
        <v>0</v>
      </c>
      <c r="Y91" s="83">
        <v>-0.02</v>
      </c>
      <c r="AA91" s="83">
        <v>0</v>
      </c>
      <c r="AB91" s="82">
        <v>-0.02</v>
      </c>
      <c r="AD91" s="83">
        <v>0</v>
      </c>
      <c r="AE91" s="82">
        <v>-0.02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0.99990367016664916</v>
      </c>
      <c r="D95" s="9">
        <v>0.99990367016664916</v>
      </c>
      <c r="F95" s="128" t="s">
        <v>65</v>
      </c>
      <c r="H95" s="83">
        <v>4.995000000000017</v>
      </c>
      <c r="I95" s="83">
        <v>7.3880000000000043</v>
      </c>
      <c r="J95" s="83">
        <v>7.3880000000000043</v>
      </c>
      <c r="K95" s="108">
        <v>0</v>
      </c>
      <c r="L95" s="108">
        <v>0</v>
      </c>
      <c r="M95" s="83">
        <v>-6.3000000000001818E-2</v>
      </c>
      <c r="N95" s="83">
        <v>-3.0000000000001137E-2</v>
      </c>
      <c r="O95" s="83">
        <v>0</v>
      </c>
      <c r="P95" s="83">
        <v>1.0000000000047748E-3</v>
      </c>
      <c r="Q95" s="83">
        <v>0.20299999999999704</v>
      </c>
      <c r="R95" s="83">
        <v>-0.31599999999999329</v>
      </c>
      <c r="S95" s="83">
        <v>1.9949999999999997</v>
      </c>
      <c r="T95" s="83">
        <v>0.9400000000000025</v>
      </c>
      <c r="U95" s="83">
        <v>1.3120000000000023</v>
      </c>
      <c r="V95" s="83">
        <v>9.1870000000000029</v>
      </c>
      <c r="W95" s="83">
        <v>0.60200000000001297</v>
      </c>
      <c r="X95" s="83">
        <v>6.9310000000000187</v>
      </c>
      <c r="Y95" s="83">
        <v>20.762000000000032</v>
      </c>
      <c r="AA95" s="83">
        <v>0</v>
      </c>
      <c r="AB95" s="82">
        <v>20.76</v>
      </c>
      <c r="AD95" s="83">
        <v>0</v>
      </c>
      <c r="AE95" s="82">
        <v>20.76</v>
      </c>
    </row>
    <row r="96" spans="1:31" ht="18" customHeight="1" collapsed="1" x14ac:dyDescent="0.2">
      <c r="A96" s="57"/>
      <c r="B96" s="57"/>
      <c r="C96" s="9">
        <v>0.99948480164861875</v>
      </c>
      <c r="D96" s="9">
        <v>0.99948480164861875</v>
      </c>
      <c r="F96" s="308" t="s">
        <v>33</v>
      </c>
      <c r="H96" s="309">
        <v>-36.591999999999985</v>
      </c>
      <c r="I96" s="309">
        <v>23.947000000000003</v>
      </c>
      <c r="J96" s="309">
        <v>23.947000000000003</v>
      </c>
      <c r="K96" s="130">
        <v>0</v>
      </c>
      <c r="L96" s="130">
        <v>0</v>
      </c>
      <c r="M96" s="309">
        <v>-21.048000000000002</v>
      </c>
      <c r="N96" s="309">
        <v>-29.03</v>
      </c>
      <c r="O96" s="309">
        <v>-15</v>
      </c>
      <c r="P96" s="309">
        <v>1.0000000000047748E-3</v>
      </c>
      <c r="Q96" s="309">
        <v>-20.828000000000003</v>
      </c>
      <c r="R96" s="309">
        <v>-22.322999999999993</v>
      </c>
      <c r="S96" s="309">
        <v>109.994</v>
      </c>
      <c r="T96" s="309">
        <v>-9.0589999999999975</v>
      </c>
      <c r="U96" s="309">
        <v>-3.6899999999999977</v>
      </c>
      <c r="V96" s="309">
        <v>6.3520000000000039</v>
      </c>
      <c r="W96" s="309">
        <v>15.592000000000013</v>
      </c>
      <c r="X96" s="309">
        <v>-9.0199999999999818</v>
      </c>
      <c r="Y96" s="309">
        <v>1.9410000000000309</v>
      </c>
      <c r="AA96" s="309">
        <v>0</v>
      </c>
      <c r="AB96" s="82">
        <v>1.94</v>
      </c>
      <c r="AD96" s="309">
        <v>0</v>
      </c>
      <c r="AE96" s="82">
        <v>1.94</v>
      </c>
    </row>
    <row r="97" spans="1:33" ht="18" customHeight="1" x14ac:dyDescent="0.2">
      <c r="A97" s="52" t="s">
        <v>21</v>
      </c>
      <c r="B97" s="52" t="s">
        <v>22</v>
      </c>
      <c r="C97" s="9">
        <v>0.10238985902608753</v>
      </c>
      <c r="D97" s="9">
        <v>0.10238985902608753</v>
      </c>
      <c r="F97" s="117" t="s">
        <v>125</v>
      </c>
      <c r="H97" s="296">
        <v>-252.10499999999999</v>
      </c>
      <c r="I97" s="296">
        <v>-251.988</v>
      </c>
      <c r="J97" s="296">
        <v>-251.988</v>
      </c>
      <c r="K97" s="111">
        <v>-306.08499999999998</v>
      </c>
      <c r="L97" s="111">
        <v>-306.08499999999998</v>
      </c>
      <c r="M97" s="296">
        <v>-27.789000000000001</v>
      </c>
      <c r="N97" s="296">
        <v>-29.03</v>
      </c>
      <c r="O97" s="296">
        <v>-15</v>
      </c>
      <c r="P97" s="296">
        <v>1.0000000000047748E-3</v>
      </c>
      <c r="Q97" s="296">
        <v>-20.828000000000003</v>
      </c>
      <c r="R97" s="296">
        <v>-22.322999999999993</v>
      </c>
      <c r="S97" s="296">
        <v>-40.623000000000019</v>
      </c>
      <c r="T97" s="296">
        <v>-9.0589999999999975</v>
      </c>
      <c r="U97" s="296">
        <v>-24.451999999999998</v>
      </c>
      <c r="V97" s="296">
        <v>-23.986999999999995</v>
      </c>
      <c r="W97" s="296">
        <v>-52.631</v>
      </c>
      <c r="X97" s="296">
        <v>-9.0199999999999818</v>
      </c>
      <c r="Y97" s="296">
        <v>-274.74099999999999</v>
      </c>
      <c r="AA97" s="296">
        <v>-306.08499999999998</v>
      </c>
      <c r="AB97" s="82">
        <v>31.34</v>
      </c>
      <c r="AD97" s="296">
        <v>-306.08499999999998</v>
      </c>
      <c r="AE97" s="82">
        <v>31.34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0.41638451298347379</v>
      </c>
      <c r="I98" s="78">
        <v>0.39612346435898044</v>
      </c>
      <c r="J98" s="78">
        <v>0.39612346435898044</v>
      </c>
      <c r="K98" s="131">
        <v>0.43490338164251208</v>
      </c>
      <c r="L98" s="131">
        <v>0.43490338164251208</v>
      </c>
      <c r="M98" s="78">
        <v>0.42956516362399716</v>
      </c>
      <c r="N98" s="78">
        <v>0.43087838038412446</v>
      </c>
      <c r="O98" s="78">
        <v>0.44100784993972886</v>
      </c>
      <c r="P98" s="78">
        <v>-1.0526315789524072E-2</v>
      </c>
      <c r="Q98" s="78">
        <v>0.43663654850003158</v>
      </c>
      <c r="R98" s="78">
        <v>0.42614156994502139</v>
      </c>
      <c r="S98" s="78">
        <v>0.57207435572454612</v>
      </c>
      <c r="T98" s="78">
        <v>0.20240861560461149</v>
      </c>
      <c r="U98" s="78">
        <v>0.38171061053091665</v>
      </c>
      <c r="V98" s="78">
        <v>0.40517212256342683</v>
      </c>
      <c r="W98" s="78">
        <v>0.73895035381332141</v>
      </c>
      <c r="X98" s="78">
        <v>0.1234770704996576</v>
      </c>
      <c r="Y98" s="78">
        <v>0.42296542731299236</v>
      </c>
      <c r="AA98" s="78">
        <v>0.43490338164251213</v>
      </c>
      <c r="AB98" s="79"/>
      <c r="AD98" s="78">
        <v>0.43490338164251213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0.5</v>
      </c>
      <c r="I100" s="94">
        <v>0.5</v>
      </c>
      <c r="J100" s="94">
        <v>0.5</v>
      </c>
      <c r="K100" s="133">
        <v>0.5</v>
      </c>
      <c r="L100" s="133">
        <v>0.5</v>
      </c>
      <c r="M100" s="94">
        <v>0.48</v>
      </c>
      <c r="N100" s="94">
        <v>0.504</v>
      </c>
      <c r="O100" s="94">
        <v>-0.17999999999999994</v>
      </c>
      <c r="P100" s="94">
        <v>0</v>
      </c>
      <c r="Q100" s="94">
        <v>0.504</v>
      </c>
      <c r="R100" s="94">
        <v>0.50399999999999978</v>
      </c>
      <c r="S100" s="94">
        <v>0.49200000000000044</v>
      </c>
      <c r="T100" s="94">
        <v>0.504</v>
      </c>
      <c r="U100" s="94">
        <v>0.504</v>
      </c>
      <c r="V100" s="94">
        <v>0.38399999999999945</v>
      </c>
      <c r="W100" s="94">
        <v>0.45599999999999952</v>
      </c>
      <c r="X100" s="94">
        <v>0.40800000000000125</v>
      </c>
      <c r="Y100" s="94">
        <v>0.38000000000000006</v>
      </c>
      <c r="Z100" s="56"/>
      <c r="AA100" s="94">
        <v>0.5</v>
      </c>
      <c r="AB100" s="95">
        <v>-0.12</v>
      </c>
      <c r="AC100" s="56"/>
      <c r="AD100" s="94">
        <v>0.5</v>
      </c>
      <c r="AE100" s="95">
        <v>-0.12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2.1150000000000002</v>
      </c>
      <c r="I102" s="94">
        <v>3.4339999999999997</v>
      </c>
      <c r="J102" s="94">
        <v>3.4340000000000002</v>
      </c>
      <c r="K102" s="133">
        <v>4.12</v>
      </c>
      <c r="L102" s="133">
        <v>4.12</v>
      </c>
      <c r="M102" s="94">
        <v>3.5759999999999996</v>
      </c>
      <c r="N102" s="94">
        <v>3.9840000000000009</v>
      </c>
      <c r="O102" s="94">
        <v>2.411999999999999</v>
      </c>
      <c r="P102" s="94">
        <v>-6.0000000000000497E-2</v>
      </c>
      <c r="Q102" s="94">
        <v>3.66</v>
      </c>
      <c r="R102" s="94">
        <v>3.9840000000000018</v>
      </c>
      <c r="S102" s="94">
        <v>2.2679999999999971</v>
      </c>
      <c r="T102" s="94">
        <v>2.0519999999999996</v>
      </c>
      <c r="U102" s="94">
        <v>2.2920000000000016</v>
      </c>
      <c r="V102" s="94">
        <v>1.6560000000000024</v>
      </c>
      <c r="W102" s="94">
        <v>2.7719999999999985</v>
      </c>
      <c r="X102" s="94">
        <v>1.0680000000000014</v>
      </c>
      <c r="Y102" s="94">
        <v>2.472</v>
      </c>
      <c r="Z102" s="56"/>
      <c r="AA102" s="94">
        <v>4.12</v>
      </c>
      <c r="AB102" s="95">
        <v>-1.65</v>
      </c>
      <c r="AC102" s="56"/>
      <c r="AD102" s="94">
        <v>4.12</v>
      </c>
      <c r="AE102" s="95">
        <v>-1.65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2.6150000000000002</v>
      </c>
      <c r="I104" s="96">
        <v>3.9339999999999997</v>
      </c>
      <c r="J104" s="96">
        <v>3.9340000000000002</v>
      </c>
      <c r="K104" s="134">
        <v>4.62</v>
      </c>
      <c r="L104" s="134">
        <v>4.62</v>
      </c>
      <c r="M104" s="96">
        <v>4.056</v>
      </c>
      <c r="N104" s="96">
        <v>4.4880000000000004</v>
      </c>
      <c r="O104" s="96">
        <v>2.2319999999999993</v>
      </c>
      <c r="P104" s="96">
        <v>-5.9999999999998721E-2</v>
      </c>
      <c r="Q104" s="96">
        <v>4.1639999999999979</v>
      </c>
      <c r="R104" s="96">
        <v>4.4880000000000031</v>
      </c>
      <c r="S104" s="96">
        <v>2.759999999999998</v>
      </c>
      <c r="T104" s="96">
        <v>2.5559999999999974</v>
      </c>
      <c r="U104" s="96">
        <v>2.7960000000000029</v>
      </c>
      <c r="V104" s="96">
        <v>2.0399999999999991</v>
      </c>
      <c r="W104" s="96">
        <v>3.2280000000000051</v>
      </c>
      <c r="X104" s="96">
        <v>1.475999999999992</v>
      </c>
      <c r="Y104" s="96">
        <v>2.8519999999999999</v>
      </c>
      <c r="AA104" s="96">
        <v>4.62</v>
      </c>
      <c r="AB104" s="95">
        <v>-1.77</v>
      </c>
      <c r="AD104" s="96">
        <v>4.62</v>
      </c>
      <c r="AE104" s="95">
        <v>-1.77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3.645</v>
      </c>
      <c r="I105" s="97">
        <v>4.9969999999999999</v>
      </c>
      <c r="J105" s="97">
        <v>4.9969999999999999</v>
      </c>
      <c r="K105" s="134">
        <v>4.62</v>
      </c>
      <c r="L105" s="134">
        <v>4.62</v>
      </c>
      <c r="M105" s="97">
        <v>5.484</v>
      </c>
      <c r="N105" s="97">
        <v>5.5200000000000014</v>
      </c>
      <c r="O105" s="97">
        <v>3.8879999999999999</v>
      </c>
      <c r="P105" s="97">
        <v>1.9679999999999982</v>
      </c>
      <c r="Q105" s="97">
        <v>5.16</v>
      </c>
      <c r="R105" s="97">
        <v>5.4960000000000022</v>
      </c>
      <c r="S105" s="97">
        <v>3.7680000000000007</v>
      </c>
      <c r="T105" s="97">
        <v>3.5039999999999942</v>
      </c>
      <c r="U105" s="97">
        <v>3.5040000000000049</v>
      </c>
      <c r="V105" s="97">
        <v>2.4359999999999999</v>
      </c>
      <c r="W105" s="97">
        <v>3.4919999999999973</v>
      </c>
      <c r="X105" s="97">
        <v>3.5160000000000053</v>
      </c>
      <c r="Y105" s="97">
        <v>3.9780000000000002</v>
      </c>
      <c r="Z105" s="56"/>
      <c r="AA105" s="97">
        <v>4.62</v>
      </c>
      <c r="AB105" s="98">
        <v>-0.64</v>
      </c>
      <c r="AC105" s="56"/>
      <c r="AD105" s="97">
        <v>4.62</v>
      </c>
      <c r="AE105" s="98">
        <v>-0.64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1.0299999999999998</v>
      </c>
      <c r="I106" s="96">
        <v>1.0630000000000002</v>
      </c>
      <c r="J106" s="96">
        <v>1.0629999999999997</v>
      </c>
      <c r="K106" s="134">
        <v>0</v>
      </c>
      <c r="L106" s="134">
        <v>0</v>
      </c>
      <c r="M106" s="96">
        <v>1.4279999999999999</v>
      </c>
      <c r="N106" s="96">
        <v>1.0320000000000009</v>
      </c>
      <c r="O106" s="96">
        <v>1.6560000000000006</v>
      </c>
      <c r="P106" s="96">
        <v>2.0279999999999969</v>
      </c>
      <c r="Q106" s="96">
        <v>0.99600000000000222</v>
      </c>
      <c r="R106" s="96">
        <v>1.0079999999999991</v>
      </c>
      <c r="S106" s="96">
        <v>1.0080000000000027</v>
      </c>
      <c r="T106" s="96">
        <v>0.94799999999999685</v>
      </c>
      <c r="U106" s="96">
        <v>0.70800000000000196</v>
      </c>
      <c r="V106" s="96">
        <v>0.3960000000000008</v>
      </c>
      <c r="W106" s="96">
        <v>0.26399999999999224</v>
      </c>
      <c r="X106" s="96">
        <v>2.0400000000000134</v>
      </c>
      <c r="Y106" s="96">
        <v>1.1260000000000003</v>
      </c>
      <c r="AA106" s="96">
        <v>0</v>
      </c>
      <c r="AB106" s="95">
        <v>1.1299999999999999</v>
      </c>
      <c r="AD106" s="96">
        <v>0</v>
      </c>
      <c r="AE106" s="95">
        <v>1.1299999999999999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0.28257887517146774</v>
      </c>
      <c r="I107" s="90">
        <v>0.21272763658194921</v>
      </c>
      <c r="J107" s="90">
        <v>0.21272763658194913</v>
      </c>
      <c r="K107" s="135">
        <v>0</v>
      </c>
      <c r="L107" s="135">
        <v>0</v>
      </c>
      <c r="M107" s="90">
        <v>0.26039387308533918</v>
      </c>
      <c r="N107" s="90">
        <v>0.18695652173913055</v>
      </c>
      <c r="O107" s="90">
        <v>0.4259259259259261</v>
      </c>
      <c r="P107" s="90">
        <v>1.0304878048780481</v>
      </c>
      <c r="Q107" s="90">
        <v>0.19302325581395391</v>
      </c>
      <c r="R107" s="90">
        <v>0.18340611353711767</v>
      </c>
      <c r="S107" s="90">
        <v>0.26751592356687964</v>
      </c>
      <c r="T107" s="90">
        <v>0.27054794520547898</v>
      </c>
      <c r="U107" s="90">
        <v>0.20205479452054823</v>
      </c>
      <c r="V107" s="90">
        <v>0.16256157635468013</v>
      </c>
      <c r="W107" s="90">
        <v>7.5601374570444566E-2</v>
      </c>
      <c r="X107" s="90">
        <v>0.58020477815699956</v>
      </c>
      <c r="Y107" s="90">
        <v>0.28305681246857722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0.26696519250300066</v>
      </c>
      <c r="D108" s="9">
        <v>0.26696519250300066</v>
      </c>
      <c r="F108" s="128" t="s">
        <v>73</v>
      </c>
      <c r="H108" s="83">
        <v>-130.32463000000001</v>
      </c>
      <c r="I108" s="83">
        <v>-186.64044000000001</v>
      </c>
      <c r="J108" s="83">
        <v>-186.64044000000001</v>
      </c>
      <c r="K108" s="108">
        <v>-216.62</v>
      </c>
      <c r="L108" s="108">
        <v>-216.62</v>
      </c>
      <c r="M108" s="83">
        <v>-11.629049999999999</v>
      </c>
      <c r="N108" s="83">
        <v>-14.684519999999999</v>
      </c>
      <c r="O108" s="83">
        <v>-12.828940000000003</v>
      </c>
      <c r="P108" s="83">
        <v>-2.0975099999999998</v>
      </c>
      <c r="Q108" s="83">
        <v>-13.43835</v>
      </c>
      <c r="R108" s="83">
        <v>-14.821159999999992</v>
      </c>
      <c r="S108" s="83">
        <v>-15.326310000000007</v>
      </c>
      <c r="T108" s="83">
        <v>-7.2236000000000047</v>
      </c>
      <c r="U108" s="83">
        <v>-9.2735599999999891</v>
      </c>
      <c r="V108" s="83">
        <v>-7.774950000000004</v>
      </c>
      <c r="W108" s="83">
        <v>-38.12684999999999</v>
      </c>
      <c r="X108" s="83">
        <v>-11.561580000000021</v>
      </c>
      <c r="Y108" s="83">
        <v>-158.78638000000001</v>
      </c>
      <c r="AA108" s="83">
        <v>-216.62</v>
      </c>
      <c r="AB108" s="82">
        <v>57.83</v>
      </c>
      <c r="AD108" s="83">
        <v>-216.62</v>
      </c>
      <c r="AE108" s="82">
        <v>57.83</v>
      </c>
    </row>
    <row r="109" spans="1:33" ht="18" customHeight="1" x14ac:dyDescent="0.2">
      <c r="A109" s="52" t="s">
        <v>225</v>
      </c>
      <c r="B109" s="52" t="s">
        <v>23</v>
      </c>
      <c r="C109" s="9">
        <v>0.99988859180035639</v>
      </c>
      <c r="D109" s="9">
        <v>0.99988859180035639</v>
      </c>
      <c r="F109" s="126" t="s">
        <v>226</v>
      </c>
      <c r="G109" s="58"/>
      <c r="H109" s="87">
        <v>3.2634599999999998</v>
      </c>
      <c r="I109" s="87">
        <v>3.84192</v>
      </c>
      <c r="J109" s="87">
        <v>3.84192</v>
      </c>
      <c r="K109" s="87">
        <v>0</v>
      </c>
      <c r="L109" s="87">
        <v>0</v>
      </c>
      <c r="M109" s="87">
        <v>7.2841100000000001</v>
      </c>
      <c r="N109" s="87">
        <v>-0.71813000000000038</v>
      </c>
      <c r="O109" s="87">
        <v>1.5784800000000008</v>
      </c>
      <c r="P109" s="87">
        <v>-0.30376000000000047</v>
      </c>
      <c r="Q109" s="87">
        <v>1.3700200000000002</v>
      </c>
      <c r="R109" s="87">
        <v>-0.55720999999999954</v>
      </c>
      <c r="S109" s="87">
        <v>2.0863800000000001</v>
      </c>
      <c r="T109" s="87">
        <v>2.1538399999999989</v>
      </c>
      <c r="U109" s="87">
        <v>0.37216000000000093</v>
      </c>
      <c r="V109" s="87">
        <v>-0.74974000000000096</v>
      </c>
      <c r="W109" s="87">
        <v>-0.93872999999999962</v>
      </c>
      <c r="X109" s="87">
        <v>-0.80621999999999971</v>
      </c>
      <c r="Y109" s="87">
        <v>10.7712</v>
      </c>
      <c r="Z109" s="58"/>
      <c r="AA109" s="87">
        <v>0</v>
      </c>
      <c r="AB109" s="82">
        <v>10.77</v>
      </c>
      <c r="AC109" s="58"/>
      <c r="AD109" s="87">
        <v>0</v>
      </c>
      <c r="AE109" s="82">
        <v>10.77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0.99963372199499412</v>
      </c>
      <c r="D111" s="9">
        <v>0.99963372199499412</v>
      </c>
      <c r="F111" s="128" t="s">
        <v>392</v>
      </c>
      <c r="H111" s="83">
        <v>0.74743999999999999</v>
      </c>
      <c r="I111" s="83">
        <v>0.26462999999999998</v>
      </c>
      <c r="J111" s="83">
        <v>0.26462999999999998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1.1732199999999999</v>
      </c>
      <c r="T111" s="83">
        <v>6.7430000000000101E-2</v>
      </c>
      <c r="U111" s="83">
        <v>6.9830000000000059E-2</v>
      </c>
      <c r="V111" s="83">
        <v>0</v>
      </c>
      <c r="W111" s="83">
        <v>0</v>
      </c>
      <c r="X111" s="83">
        <v>0</v>
      </c>
      <c r="Y111" s="83">
        <v>1.3104800000000001</v>
      </c>
      <c r="AA111" s="83">
        <v>0</v>
      </c>
      <c r="AB111" s="82">
        <v>1.31</v>
      </c>
      <c r="AD111" s="83">
        <v>0</v>
      </c>
      <c r="AE111" s="82">
        <v>1.31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-2.1123500000000002</v>
      </c>
      <c r="P112" s="83">
        <v>-3.7500799999999996</v>
      </c>
      <c r="Q112" s="83">
        <v>-0.11451000000000011</v>
      </c>
      <c r="R112" s="83">
        <v>2.1123499999999997</v>
      </c>
      <c r="S112" s="83">
        <v>3.7500800000000001</v>
      </c>
      <c r="T112" s="83">
        <v>0.11451000000000011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2.1983181818181818</v>
      </c>
      <c r="I114" s="96">
        <v>1.2833979545454546</v>
      </c>
      <c r="J114" s="96">
        <v>1.2833979545454546</v>
      </c>
      <c r="K114" s="134">
        <v>1.009090909090909</v>
      </c>
      <c r="L114" s="134">
        <v>1.009090909090909</v>
      </c>
      <c r="M114" s="96">
        <v>1.3922645454545455</v>
      </c>
      <c r="N114" s="96">
        <v>1.5426409090909092</v>
      </c>
      <c r="O114" s="96">
        <v>0</v>
      </c>
      <c r="P114" s="96">
        <v>0</v>
      </c>
      <c r="Q114" s="96">
        <v>3.3694200000000007</v>
      </c>
      <c r="R114" s="96">
        <v>0</v>
      </c>
      <c r="S114" s="96">
        <v>2.1669872727272721</v>
      </c>
      <c r="T114" s="96">
        <v>4.3111936363636376</v>
      </c>
      <c r="U114" s="96">
        <v>2.4734918181818171</v>
      </c>
      <c r="V114" s="96">
        <v>4.8948627272727263</v>
      </c>
      <c r="W114" s="96">
        <v>2.2931481818181849</v>
      </c>
      <c r="X114" s="96">
        <v>4.4439681818181818</v>
      </c>
      <c r="Y114" s="96">
        <v>2.240664772727273</v>
      </c>
      <c r="AA114" s="96">
        <v>1.009090909090909</v>
      </c>
      <c r="AB114" s="95">
        <v>1.23</v>
      </c>
      <c r="AD114" s="96">
        <v>1.009090909090909</v>
      </c>
      <c r="AE114" s="95">
        <v>1.23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-1.2204954954954954</v>
      </c>
      <c r="D115" s="9">
        <v>-1.2204954954954954</v>
      </c>
      <c r="F115" s="128" t="s">
        <v>75</v>
      </c>
      <c r="H115" s="83">
        <v>-96.725999999999999</v>
      </c>
      <c r="I115" s="83">
        <v>-56.46951</v>
      </c>
      <c r="J115" s="83">
        <v>-56.46951</v>
      </c>
      <c r="K115" s="108">
        <v>-44.4</v>
      </c>
      <c r="L115" s="108">
        <v>-44.4</v>
      </c>
      <c r="M115" s="83">
        <v>-5.1049699999999998</v>
      </c>
      <c r="N115" s="83">
        <v>-5.6563499999999998</v>
      </c>
      <c r="O115" s="83">
        <v>0</v>
      </c>
      <c r="P115" s="83">
        <v>0</v>
      </c>
      <c r="Q115" s="83">
        <v>-12.354540000000002</v>
      </c>
      <c r="R115" s="83">
        <v>0</v>
      </c>
      <c r="S115" s="83">
        <v>-7.9456199999999981</v>
      </c>
      <c r="T115" s="83">
        <v>-15.807710000000004</v>
      </c>
      <c r="U115" s="83">
        <v>-9.0694699999999955</v>
      </c>
      <c r="V115" s="83">
        <v>-17.947829999999996</v>
      </c>
      <c r="W115" s="83">
        <v>-8.4082100000000111</v>
      </c>
      <c r="X115" s="83">
        <v>-16.294550000000001</v>
      </c>
      <c r="Y115" s="83">
        <v>-98.589250000000007</v>
      </c>
      <c r="AA115" s="83">
        <v>-44.4</v>
      </c>
      <c r="AB115" s="82">
        <v>-54.19</v>
      </c>
      <c r="AD115" s="83">
        <v>-44.4</v>
      </c>
      <c r="AE115" s="82">
        <v>-54.19</v>
      </c>
    </row>
    <row r="116" spans="1:33" ht="18" customHeight="1" x14ac:dyDescent="0.2">
      <c r="A116" s="57"/>
      <c r="B116" s="57"/>
      <c r="C116" s="9">
        <v>6.0263581334763623E-2</v>
      </c>
      <c r="D116" s="9">
        <v>6.0263581334763623E-2</v>
      </c>
      <c r="F116" s="117" t="s">
        <v>280</v>
      </c>
      <c r="H116" s="296">
        <v>-223.03973000000002</v>
      </c>
      <c r="I116" s="296">
        <v>-239.0034</v>
      </c>
      <c r="J116" s="296">
        <v>-239.0034</v>
      </c>
      <c r="K116" s="111">
        <v>-261.02</v>
      </c>
      <c r="L116" s="111">
        <v>-261.02</v>
      </c>
      <c r="M116" s="296">
        <v>-9.4499099999999991</v>
      </c>
      <c r="N116" s="296">
        <v>-21.058999999999997</v>
      </c>
      <c r="O116" s="296">
        <v>-13.362810000000003</v>
      </c>
      <c r="P116" s="296">
        <v>-6.1513499999999999</v>
      </c>
      <c r="Q116" s="296">
        <v>-24.537380000000002</v>
      </c>
      <c r="R116" s="296">
        <v>-13.266019999999992</v>
      </c>
      <c r="S116" s="296">
        <v>-16.262250000000005</v>
      </c>
      <c r="T116" s="296">
        <v>-20.695530000000009</v>
      </c>
      <c r="U116" s="296">
        <v>-17.901039999999984</v>
      </c>
      <c r="V116" s="296">
        <v>-26.472520000000003</v>
      </c>
      <c r="W116" s="296">
        <v>-47.473790000000001</v>
      </c>
      <c r="X116" s="296">
        <v>-28.662350000000021</v>
      </c>
      <c r="Y116" s="296">
        <v>-245.29395</v>
      </c>
      <c r="AA116" s="296">
        <v>-261.02</v>
      </c>
      <c r="AB116" s="82">
        <v>15.73</v>
      </c>
      <c r="AD116" s="296">
        <v>-261.02</v>
      </c>
      <c r="AE116" s="82">
        <v>15.73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0.36837940283618131</v>
      </c>
      <c r="I117" s="78">
        <v>0.37571175929637579</v>
      </c>
      <c r="J117" s="78">
        <v>0.37571175929637579</v>
      </c>
      <c r="K117" s="131">
        <v>0.37087240693378798</v>
      </c>
      <c r="L117" s="131">
        <v>0.37087240693378798</v>
      </c>
      <c r="M117" s="78">
        <v>0.14607766149850829</v>
      </c>
      <c r="N117" s="78">
        <v>0.31256864665894857</v>
      </c>
      <c r="O117" s="78">
        <v>0.3928736071502073</v>
      </c>
      <c r="P117" s="78">
        <v>64.751052631579725</v>
      </c>
      <c r="Q117" s="78">
        <v>0.51439969811953645</v>
      </c>
      <c r="R117" s="78">
        <v>0.25324564752596207</v>
      </c>
      <c r="S117" s="78">
        <v>0.22901351922264479</v>
      </c>
      <c r="T117" s="78">
        <v>0.46240794530342288</v>
      </c>
      <c r="U117" s="78">
        <v>0.27944613559374915</v>
      </c>
      <c r="V117" s="78">
        <v>0.44715583932975245</v>
      </c>
      <c r="W117" s="78">
        <v>0.66654203639222742</v>
      </c>
      <c r="X117" s="78">
        <v>0.39236618754277947</v>
      </c>
      <c r="Y117" s="78">
        <v>0.37763151615172758</v>
      </c>
      <c r="AA117" s="78">
        <v>0.37087240693378809</v>
      </c>
      <c r="AB117" s="79"/>
      <c r="AD117" s="78">
        <v>0.37087240693378809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6.3010000000000002</v>
      </c>
      <c r="I119" s="96">
        <v>6.7469999999999999</v>
      </c>
      <c r="J119" s="96">
        <v>6.7469999999999999</v>
      </c>
      <c r="K119" s="134">
        <v>5.6</v>
      </c>
      <c r="L119" s="134">
        <v>5.6</v>
      </c>
      <c r="M119" s="96">
        <v>6</v>
      </c>
      <c r="N119" s="96">
        <v>5.0040000000000013</v>
      </c>
      <c r="O119" s="96">
        <v>6</v>
      </c>
      <c r="P119" s="96">
        <v>6</v>
      </c>
      <c r="Q119" s="96">
        <v>4.9920000000000009</v>
      </c>
      <c r="R119" s="96">
        <v>6</v>
      </c>
      <c r="S119" s="96">
        <v>6</v>
      </c>
      <c r="T119" s="96">
        <v>6.2279999999999944</v>
      </c>
      <c r="U119" s="96">
        <v>6.0000000000000071</v>
      </c>
      <c r="V119" s="96">
        <v>5.0039999999999978</v>
      </c>
      <c r="W119" s="96">
        <v>4.9919999999999973</v>
      </c>
      <c r="X119" s="96">
        <v>5.0040000000000049</v>
      </c>
      <c r="Y119" s="96">
        <v>5.6020000000000003</v>
      </c>
      <c r="AA119" s="96">
        <v>5.6</v>
      </c>
      <c r="AB119" s="95">
        <v>0</v>
      </c>
      <c r="AD119" s="96">
        <v>5.6</v>
      </c>
      <c r="AE119" s="95">
        <v>0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-7197.5876844945242</v>
      </c>
      <c r="I120" s="161">
        <v>-6740.9218912109091</v>
      </c>
      <c r="J120" s="161">
        <v>-6740.9218912109091</v>
      </c>
      <c r="K120" s="162">
        <v>-7852.1785714285725</v>
      </c>
      <c r="L120" s="162">
        <v>-7852.1785714285725</v>
      </c>
      <c r="M120" s="161">
        <v>-589.66666666666663</v>
      </c>
      <c r="N120" s="161">
        <v>-498.60111910471608</v>
      </c>
      <c r="O120" s="161">
        <v>-636.33333333333337</v>
      </c>
      <c r="P120" s="161">
        <v>-26.666666666666639</v>
      </c>
      <c r="Q120" s="161">
        <v>-102.36378205128192</v>
      </c>
      <c r="R120" s="161">
        <v>-1623.3333333333333</v>
      </c>
      <c r="S120" s="161">
        <v>-485.50000000000006</v>
      </c>
      <c r="T120" s="161">
        <v>-569.68529222864515</v>
      </c>
      <c r="U120" s="161">
        <v>-294.33333333333309</v>
      </c>
      <c r="V120" s="161">
        <v>-614.70823341326934</v>
      </c>
      <c r="W120" s="161">
        <v>-1272.8365384615392</v>
      </c>
      <c r="X120" s="161">
        <v>-1083.5331734612296</v>
      </c>
      <c r="Y120" s="161">
        <v>-7736.7011781506599</v>
      </c>
      <c r="AA120" s="161">
        <v>-7852.1785714285725</v>
      </c>
      <c r="AB120" s="163">
        <v>115.48</v>
      </c>
      <c r="AD120" s="161">
        <v>-7852.1785714285725</v>
      </c>
      <c r="AE120" s="163">
        <v>115.48</v>
      </c>
    </row>
    <row r="121" spans="1:33" ht="18" customHeight="1" x14ac:dyDescent="0.2">
      <c r="A121" s="52" t="s">
        <v>70</v>
      </c>
      <c r="B121" s="52" t="s">
        <v>23</v>
      </c>
      <c r="C121" s="9">
        <v>0.13212460217957375</v>
      </c>
      <c r="D121" s="9">
        <v>0.13212460217957375</v>
      </c>
      <c r="F121" s="128" t="s">
        <v>414</v>
      </c>
      <c r="H121" s="83">
        <v>-13.254</v>
      </c>
      <c r="I121" s="83">
        <v>-22.093</v>
      </c>
      <c r="J121" s="83">
        <v>-22.093</v>
      </c>
      <c r="K121" s="108">
        <v>-20.738</v>
      </c>
      <c r="L121" s="108">
        <v>-20.738</v>
      </c>
      <c r="M121" s="83">
        <v>-0.47199999999999998</v>
      </c>
      <c r="N121" s="83">
        <v>-1.4159999999999999</v>
      </c>
      <c r="O121" s="83">
        <v>-0.98399999999999999</v>
      </c>
      <c r="P121" s="83">
        <v>-1.3330000000000002</v>
      </c>
      <c r="Q121" s="83">
        <v>1.0350000000000001</v>
      </c>
      <c r="R121" s="83">
        <v>-6.8680000000000003</v>
      </c>
      <c r="S121" s="83">
        <v>-1.0890000000000004</v>
      </c>
      <c r="T121" s="83">
        <v>-1.5069999999999997</v>
      </c>
      <c r="U121" s="83">
        <v>-1.0890000000000004</v>
      </c>
      <c r="V121" s="83">
        <v>-1.0889999999999986</v>
      </c>
      <c r="W121" s="83">
        <v>-1.8600000000000012</v>
      </c>
      <c r="X121" s="83">
        <v>-1.3269999999999982</v>
      </c>
      <c r="Y121" s="83">
        <v>-17.998999999999999</v>
      </c>
      <c r="AA121" s="83">
        <v>-20.738</v>
      </c>
      <c r="AB121" s="82">
        <v>2.74</v>
      </c>
      <c r="AD121" s="83">
        <v>-20.738</v>
      </c>
      <c r="AE121" s="82">
        <v>2.74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9.8268954569506392E-2</v>
      </c>
      <c r="D123" s="9">
        <v>9.8268954569506392E-2</v>
      </c>
      <c r="F123" s="128" t="s">
        <v>209</v>
      </c>
      <c r="H123" s="83">
        <v>-13.801</v>
      </c>
      <c r="I123" s="83">
        <v>-15.180999999999999</v>
      </c>
      <c r="J123" s="83">
        <v>-15.180999999999999</v>
      </c>
      <c r="K123" s="108">
        <v>-13.228999999999999</v>
      </c>
      <c r="L123" s="108">
        <v>-13.228999999999999</v>
      </c>
      <c r="M123" s="83">
        <v>-0.63800000000000001</v>
      </c>
      <c r="N123" s="83">
        <v>-0.90200000000000002</v>
      </c>
      <c r="O123" s="83">
        <v>-0.76200000000000001</v>
      </c>
      <c r="P123" s="83">
        <v>0.34600000000000009</v>
      </c>
      <c r="Q123" s="83">
        <v>-0.59600000000000009</v>
      </c>
      <c r="R123" s="83">
        <v>-1.77</v>
      </c>
      <c r="S123" s="83">
        <v>-1.2229999999999999</v>
      </c>
      <c r="T123" s="83">
        <v>-1.3339999999999996</v>
      </c>
      <c r="U123" s="83">
        <v>-0.35700000000000021</v>
      </c>
      <c r="V123" s="83">
        <v>-1.0620000000000003</v>
      </c>
      <c r="W123" s="83">
        <v>-1.2319999999999993</v>
      </c>
      <c r="X123" s="83">
        <v>-2.3960000000000008</v>
      </c>
      <c r="Y123" s="83">
        <v>-11.926</v>
      </c>
      <c r="AA123" s="83">
        <v>-13.228999999999999</v>
      </c>
      <c r="AB123" s="82">
        <v>1.3</v>
      </c>
      <c r="AD123" s="83">
        <v>-13.228999999999999</v>
      </c>
      <c r="AE123" s="82">
        <v>1.3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-3.0140845070422539</v>
      </c>
      <c r="D124" s="9">
        <v>-3.0140845070422539</v>
      </c>
      <c r="F124" s="60" t="s">
        <v>158</v>
      </c>
      <c r="G124" s="56"/>
      <c r="H124" s="88">
        <v>-0.249</v>
      </c>
      <c r="I124" s="88">
        <v>-0.128</v>
      </c>
      <c r="J124" s="88">
        <v>-0.128</v>
      </c>
      <c r="K124" s="108">
        <v>0.35499999999999998</v>
      </c>
      <c r="L124" s="108">
        <v>0.35499999999999998</v>
      </c>
      <c r="M124" s="88">
        <v>-0.03</v>
      </c>
      <c r="N124" s="88">
        <v>-0.33199999999999996</v>
      </c>
      <c r="O124" s="88">
        <v>-0.15600000000000003</v>
      </c>
      <c r="P124" s="88">
        <v>-0.17399999999999993</v>
      </c>
      <c r="Q124" s="88">
        <v>0.79799999999999993</v>
      </c>
      <c r="R124" s="88">
        <v>-0.66400000000000003</v>
      </c>
      <c r="S124" s="88">
        <v>-0.1399999999999999</v>
      </c>
      <c r="T124" s="88">
        <v>-0.16800000000000004</v>
      </c>
      <c r="U124" s="88">
        <v>0.15000000000000002</v>
      </c>
      <c r="V124" s="88">
        <v>0</v>
      </c>
      <c r="W124" s="88">
        <v>0</v>
      </c>
      <c r="X124" s="88">
        <v>0</v>
      </c>
      <c r="Y124" s="88">
        <v>-0.71599999999999997</v>
      </c>
      <c r="Z124" s="56"/>
      <c r="AA124" s="88">
        <v>0.35499999999999998</v>
      </c>
      <c r="AB124" s="82">
        <v>-1.07</v>
      </c>
      <c r="AC124" s="56"/>
      <c r="AD124" s="88">
        <v>0.35499999999999998</v>
      </c>
      <c r="AE124" s="82">
        <v>-1.07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0.70299671592775048</v>
      </c>
      <c r="D125" s="9">
        <v>0.70299671592775048</v>
      </c>
      <c r="F125" s="60" t="s">
        <v>176</v>
      </c>
      <c r="G125" s="56"/>
      <c r="H125" s="88">
        <v>-5.8040000000000003</v>
      </c>
      <c r="I125" s="88">
        <v>-5.609</v>
      </c>
      <c r="J125" s="88">
        <v>-5.609</v>
      </c>
      <c r="K125" s="108">
        <v>-3.8976000000000002</v>
      </c>
      <c r="L125" s="108">
        <v>-3.8976000000000002</v>
      </c>
      <c r="M125" s="88">
        <v>-0.40600000000000003</v>
      </c>
      <c r="N125" s="88">
        <v>-9.7999999999999976E-2</v>
      </c>
      <c r="O125" s="88">
        <v>-4.1000000000000036E-2</v>
      </c>
      <c r="P125" s="88">
        <v>-0.14699999999999991</v>
      </c>
      <c r="Q125" s="88">
        <v>1.161</v>
      </c>
      <c r="R125" s="88">
        <v>-0.12400000000000011</v>
      </c>
      <c r="S125" s="88">
        <v>-0.12299999999999997</v>
      </c>
      <c r="T125" s="88">
        <v>-0.124</v>
      </c>
      <c r="U125" s="88">
        <v>-0.379</v>
      </c>
      <c r="V125" s="88">
        <v>-0.23799999999999999</v>
      </c>
      <c r="W125" s="88">
        <v>-0.36399999999999999</v>
      </c>
      <c r="X125" s="88">
        <v>-0.27699999999999991</v>
      </c>
      <c r="Y125" s="88">
        <v>-1.1599999999999999</v>
      </c>
      <c r="Z125" s="56"/>
      <c r="AA125" s="88">
        <v>-3.8976000000000002</v>
      </c>
      <c r="AB125" s="82">
        <v>2.74</v>
      </c>
      <c r="AC125" s="56"/>
      <c r="AD125" s="88">
        <v>-3.8976000000000002</v>
      </c>
      <c r="AE125" s="82">
        <v>2.74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0.5458290422245109</v>
      </c>
      <c r="D126" s="9">
        <v>0.5458290422245109</v>
      </c>
      <c r="F126" s="60" t="s">
        <v>178</v>
      </c>
      <c r="G126" s="56"/>
      <c r="H126" s="88">
        <v>-0.625</v>
      </c>
      <c r="I126" s="88">
        <v>-2.5630000000000002</v>
      </c>
      <c r="J126" s="88">
        <v>-2.5630000000000002</v>
      </c>
      <c r="K126" s="108">
        <v>-2.9129999999999998</v>
      </c>
      <c r="L126" s="108">
        <v>-2.9129999999999998</v>
      </c>
      <c r="M126" s="88">
        <v>0</v>
      </c>
      <c r="N126" s="88">
        <v>-2.4E-2</v>
      </c>
      <c r="O126" s="88">
        <v>0</v>
      </c>
      <c r="P126" s="88">
        <v>-0.29499999999999998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-0.5069999999999999</v>
      </c>
      <c r="W126" s="88">
        <v>-1.1102230246251565E-16</v>
      </c>
      <c r="X126" s="88">
        <v>-0.49299999999999999</v>
      </c>
      <c r="Y126" s="88">
        <v>-1.319</v>
      </c>
      <c r="Z126" s="56"/>
      <c r="AA126" s="88">
        <v>-2.9129999999999998</v>
      </c>
      <c r="AB126" s="82">
        <v>1.59</v>
      </c>
      <c r="AC126" s="56"/>
      <c r="AD126" s="88">
        <v>-2.9129999999999998</v>
      </c>
      <c r="AE126" s="82">
        <v>1.59</v>
      </c>
    </row>
    <row r="127" spans="1:33" ht="18" customHeight="1" collapsed="1" x14ac:dyDescent="0.2">
      <c r="A127" s="57"/>
      <c r="B127" s="57"/>
      <c r="C127" s="9">
        <v>0.50498791746700533</v>
      </c>
      <c r="D127" s="9">
        <v>0.50498791746700533</v>
      </c>
      <c r="F127" s="128" t="s">
        <v>158</v>
      </c>
      <c r="H127" s="83">
        <v>-6.6779999999999999</v>
      </c>
      <c r="I127" s="83">
        <v>-8.3000000000000007</v>
      </c>
      <c r="J127" s="83">
        <v>-8.3000000000000007</v>
      </c>
      <c r="K127" s="108">
        <v>-6.4556000000000004</v>
      </c>
      <c r="L127" s="108">
        <v>-6.4556000000000004</v>
      </c>
      <c r="M127" s="83">
        <v>-0.43600000000000005</v>
      </c>
      <c r="N127" s="83">
        <v>-0.45399999999999996</v>
      </c>
      <c r="O127" s="83">
        <v>-0.19700000000000006</v>
      </c>
      <c r="P127" s="83">
        <v>-0.61599999999999988</v>
      </c>
      <c r="Q127" s="83">
        <v>1.9590000000000001</v>
      </c>
      <c r="R127" s="83">
        <v>-0.78800000000000014</v>
      </c>
      <c r="S127" s="83">
        <v>-0.2629999999999999</v>
      </c>
      <c r="T127" s="83">
        <v>-0.29200000000000004</v>
      </c>
      <c r="U127" s="83">
        <v>-0.22899999999999998</v>
      </c>
      <c r="V127" s="83">
        <v>-0.74499999999999988</v>
      </c>
      <c r="W127" s="83">
        <v>-0.3640000000000001</v>
      </c>
      <c r="X127" s="83">
        <v>-0.76999999999999991</v>
      </c>
      <c r="Y127" s="83">
        <v>-3.1949999999999998</v>
      </c>
      <c r="AA127" s="83">
        <v>-6.4556000000000004</v>
      </c>
      <c r="AB127" s="82">
        <v>3.26</v>
      </c>
      <c r="AD127" s="83">
        <v>-6.4556000000000004</v>
      </c>
      <c r="AE127" s="82">
        <v>3.26</v>
      </c>
    </row>
    <row r="128" spans="1:33" ht="18" customHeight="1" collapsed="1" x14ac:dyDescent="0.2">
      <c r="A128" s="52" t="s">
        <v>153</v>
      </c>
      <c r="B128" s="52" t="s">
        <v>23</v>
      </c>
      <c r="C128" s="9">
        <v>-0.35166240409207161</v>
      </c>
      <c r="D128" s="9">
        <v>-0.35166240409207161</v>
      </c>
      <c r="F128" s="128" t="s">
        <v>154</v>
      </c>
      <c r="H128" s="83">
        <v>-2.7669999999999999</v>
      </c>
      <c r="I128" s="83">
        <v>-0.90700000000000003</v>
      </c>
      <c r="J128" s="83">
        <v>-0.90700000000000003</v>
      </c>
      <c r="K128" s="108">
        <v>-2.1896</v>
      </c>
      <c r="L128" s="108">
        <v>-2.1896</v>
      </c>
      <c r="M128" s="83">
        <v>-0.06</v>
      </c>
      <c r="N128" s="83">
        <v>-6.0999999999999999E-2</v>
      </c>
      <c r="O128" s="83">
        <v>-0.06</v>
      </c>
      <c r="P128" s="83">
        <v>-6.0999999999999999E-2</v>
      </c>
      <c r="Q128" s="83">
        <v>-0.06</v>
      </c>
      <c r="R128" s="83">
        <v>-6.0999999999999999E-2</v>
      </c>
      <c r="S128" s="83">
        <v>-0.06</v>
      </c>
      <c r="T128" s="83">
        <v>-0.06</v>
      </c>
      <c r="U128" s="83">
        <v>-6.1000000000000054E-2</v>
      </c>
      <c r="V128" s="83">
        <v>-5.9999999999999942E-2</v>
      </c>
      <c r="W128" s="83">
        <v>-2.0609999999999999</v>
      </c>
      <c r="X128" s="83">
        <v>-0.29899999999999993</v>
      </c>
      <c r="Y128" s="83">
        <v>-2.964</v>
      </c>
      <c r="AA128" s="83">
        <v>-2.1896</v>
      </c>
      <c r="AB128" s="82">
        <v>-0.77</v>
      </c>
      <c r="AD128" s="83">
        <v>-2.1896</v>
      </c>
      <c r="AE128" s="82">
        <v>-0.77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-1.5664335664335667</v>
      </c>
      <c r="D129" s="9">
        <v>-1.5664335664335667</v>
      </c>
      <c r="F129" s="60" t="s">
        <v>162</v>
      </c>
      <c r="G129" s="56"/>
      <c r="H129" s="88">
        <v>-0.19500000000000001</v>
      </c>
      <c r="I129" s="88">
        <v>-0.54600000000000004</v>
      </c>
      <c r="J129" s="88">
        <v>-0.54600000000000004</v>
      </c>
      <c r="K129" s="108">
        <v>0.71499999999999997</v>
      </c>
      <c r="L129" s="108">
        <v>0.71499999999999997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0</v>
      </c>
      <c r="U129" s="88">
        <v>0</v>
      </c>
      <c r="V129" s="88">
        <v>0</v>
      </c>
      <c r="W129" s="88">
        <v>-0.4</v>
      </c>
      <c r="X129" s="88">
        <v>0</v>
      </c>
      <c r="Y129" s="88">
        <v>-0.4</v>
      </c>
      <c r="Z129" s="56"/>
      <c r="AA129" s="88">
        <v>0.71499999999999997</v>
      </c>
      <c r="AB129" s="82">
        <v>-1.1200000000000001</v>
      </c>
      <c r="AC129" s="56"/>
      <c r="AD129" s="88">
        <v>0.71499999999999997</v>
      </c>
      <c r="AE129" s="82">
        <v>-1.1200000000000001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-22.690355329949238</v>
      </c>
      <c r="D130" s="9">
        <v>-22.690355329949238</v>
      </c>
      <c r="F130" s="60" t="s">
        <v>164</v>
      </c>
      <c r="G130" s="56"/>
      <c r="H130" s="88">
        <v>-6.7389999999999999</v>
      </c>
      <c r="I130" s="88">
        <v>4.4560000000000004</v>
      </c>
      <c r="J130" s="88">
        <v>4.4560000000000004</v>
      </c>
      <c r="K130" s="108">
        <v>0.19700000000000001</v>
      </c>
      <c r="L130" s="108">
        <v>0.19700000000000001</v>
      </c>
      <c r="M130" s="88">
        <v>-2</v>
      </c>
      <c r="N130" s="88">
        <v>0.52499999999999991</v>
      </c>
      <c r="O130" s="88">
        <v>-1.77</v>
      </c>
      <c r="P130" s="88">
        <v>1.4750000000000001</v>
      </c>
      <c r="Q130" s="88">
        <v>-2.4999999999999996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0</v>
      </c>
      <c r="Y130" s="88">
        <v>-4.2699999999999996</v>
      </c>
      <c r="Z130" s="56"/>
      <c r="AA130" s="88">
        <v>0.19699999999999998</v>
      </c>
      <c r="AB130" s="82">
        <v>-4.47</v>
      </c>
      <c r="AC130" s="56"/>
      <c r="AD130" s="88">
        <v>0.19699999999999998</v>
      </c>
      <c r="AE130" s="82">
        <v>-4.47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-6.1184210526315796</v>
      </c>
      <c r="D132" s="9">
        <v>-6.1184210526315796</v>
      </c>
      <c r="F132" s="128" t="s">
        <v>391</v>
      </c>
      <c r="H132" s="83">
        <v>-6.9340000000000002</v>
      </c>
      <c r="I132" s="83">
        <v>3.91</v>
      </c>
      <c r="J132" s="83">
        <v>3.91</v>
      </c>
      <c r="K132" s="108">
        <v>0.91199999999999992</v>
      </c>
      <c r="L132" s="108">
        <v>0.91199999999999992</v>
      </c>
      <c r="M132" s="83">
        <v>-2</v>
      </c>
      <c r="N132" s="83">
        <v>0.52499999999999991</v>
      </c>
      <c r="O132" s="83">
        <v>-1.77</v>
      </c>
      <c r="P132" s="83">
        <v>1.4750000000000001</v>
      </c>
      <c r="Q132" s="83">
        <v>-2.4999999999999996</v>
      </c>
      <c r="R132" s="83">
        <v>0</v>
      </c>
      <c r="S132" s="83">
        <v>0</v>
      </c>
      <c r="T132" s="83">
        <v>0</v>
      </c>
      <c r="U132" s="83">
        <v>0</v>
      </c>
      <c r="V132" s="83">
        <v>0</v>
      </c>
      <c r="W132" s="83">
        <v>-0.4</v>
      </c>
      <c r="X132" s="83">
        <v>0</v>
      </c>
      <c r="Y132" s="83">
        <v>-4.67</v>
      </c>
      <c r="AA132" s="83">
        <v>0.91199999999999992</v>
      </c>
      <c r="AB132" s="82">
        <v>-5.58</v>
      </c>
      <c r="AD132" s="83">
        <v>0.91199999999999992</v>
      </c>
      <c r="AE132" s="82">
        <v>-5.58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5.281690140845071E-2</v>
      </c>
      <c r="D133" s="9">
        <v>5.281690140845071E-2</v>
      </c>
      <c r="F133" s="60" t="s">
        <v>166</v>
      </c>
      <c r="G133" s="56"/>
      <c r="H133" s="88">
        <v>-1.2110000000000001</v>
      </c>
      <c r="I133" s="88">
        <v>-2.1720000000000002</v>
      </c>
      <c r="J133" s="88">
        <v>-2.1720000000000002</v>
      </c>
      <c r="K133" s="108">
        <v>-2.2719999999999998</v>
      </c>
      <c r="L133" s="108">
        <v>-2.2719999999999998</v>
      </c>
      <c r="M133" s="88">
        <v>6.8000000000000005E-2</v>
      </c>
      <c r="N133" s="88">
        <v>-8.5000000000000006E-2</v>
      </c>
      <c r="O133" s="88">
        <v>-4.4999999999999998E-2</v>
      </c>
      <c r="P133" s="88">
        <v>2.8999999999999998E-2</v>
      </c>
      <c r="Q133" s="88">
        <v>-0.23400000000000001</v>
      </c>
      <c r="R133" s="88">
        <v>-0.253</v>
      </c>
      <c r="S133" s="88">
        <v>-0.27800000000000002</v>
      </c>
      <c r="T133" s="88">
        <v>-0.26600000000000001</v>
      </c>
      <c r="U133" s="88">
        <v>-3.0000000000000027E-2</v>
      </c>
      <c r="V133" s="88">
        <v>-0.11999999999999988</v>
      </c>
      <c r="W133" s="88">
        <v>-0.35099999999999998</v>
      </c>
      <c r="X133" s="88">
        <v>-0.58499999999999996</v>
      </c>
      <c r="Y133" s="88">
        <v>-2.15</v>
      </c>
      <c r="Z133" s="56"/>
      <c r="AA133" s="88">
        <v>-2.2719999999999998</v>
      </c>
      <c r="AB133" s="82">
        <v>0.12</v>
      </c>
      <c r="AC133" s="56"/>
      <c r="AD133" s="88">
        <v>-2.2719999999999998</v>
      </c>
      <c r="AE133" s="82">
        <v>0.12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0</v>
      </c>
      <c r="Y134" s="88">
        <v>0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-8.5999999999999993E-2</v>
      </c>
      <c r="J136" s="88">
        <v>-8.5999999999999993E-2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-1.1111111111111112</v>
      </c>
      <c r="D137" s="9">
        <v>-1.1111111111111112</v>
      </c>
      <c r="F137" s="60" t="s">
        <v>170</v>
      </c>
      <c r="G137" s="56"/>
      <c r="H137" s="88">
        <v>-0.22</v>
      </c>
      <c r="I137" s="88">
        <v>-0.22</v>
      </c>
      <c r="J137" s="88">
        <v>-0.22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-4.4999999999999998E-2</v>
      </c>
      <c r="Y137" s="88">
        <v>-4.4999999999999998E-2</v>
      </c>
      <c r="Z137" s="56"/>
      <c r="AA137" s="88">
        <v>0</v>
      </c>
      <c r="AB137" s="82">
        <v>-0.05</v>
      </c>
      <c r="AC137" s="56"/>
      <c r="AD137" s="88">
        <v>0</v>
      </c>
      <c r="AE137" s="82">
        <v>-0.05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0</v>
      </c>
      <c r="D138" s="9">
        <v>0</v>
      </c>
      <c r="F138" s="60" t="s">
        <v>172</v>
      </c>
      <c r="G138" s="56"/>
      <c r="H138" s="88">
        <v>4.2999999999999997E-2</v>
      </c>
      <c r="I138" s="88">
        <v>0</v>
      </c>
      <c r="J138" s="88">
        <v>0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V138" s="88">
        <v>0</v>
      </c>
      <c r="W138" s="88">
        <v>0</v>
      </c>
      <c r="X138" s="88">
        <v>0</v>
      </c>
      <c r="Y138" s="88">
        <v>0</v>
      </c>
      <c r="Z138" s="56"/>
      <c r="AA138" s="88">
        <v>0</v>
      </c>
      <c r="AB138" s="82">
        <v>0</v>
      </c>
      <c r="AC138" s="56"/>
      <c r="AD138" s="88">
        <v>0</v>
      </c>
      <c r="AE138" s="82">
        <v>0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</v>
      </c>
      <c r="D139" s="9">
        <v>0</v>
      </c>
      <c r="F139" s="60" t="s">
        <v>174</v>
      </c>
      <c r="G139" s="56"/>
      <c r="H139" s="88">
        <v>-4.2999999999999997E-2</v>
      </c>
      <c r="I139" s="88">
        <v>0</v>
      </c>
      <c r="J139" s="88">
        <v>0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V139" s="88">
        <v>0</v>
      </c>
      <c r="W139" s="88">
        <v>0</v>
      </c>
      <c r="X139" s="88">
        <v>0</v>
      </c>
      <c r="Y139" s="88">
        <v>0</v>
      </c>
      <c r="Z139" s="56"/>
      <c r="AA139" s="88">
        <v>0</v>
      </c>
      <c r="AB139" s="82">
        <v>0</v>
      </c>
      <c r="AC139" s="56"/>
      <c r="AD139" s="88">
        <v>0</v>
      </c>
      <c r="AE139" s="82">
        <v>0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-0.48699999999999999</v>
      </c>
      <c r="I140" s="83">
        <v>-0.432</v>
      </c>
      <c r="J140" s="83">
        <v>-0.432</v>
      </c>
      <c r="K140" s="108">
        <v>0</v>
      </c>
      <c r="L140" s="108">
        <v>0</v>
      </c>
      <c r="M140" s="83">
        <v>0</v>
      </c>
      <c r="N140" s="83">
        <v>-0.10199999999999999</v>
      </c>
      <c r="O140" s="83">
        <v>0</v>
      </c>
      <c r="P140" s="83">
        <v>0</v>
      </c>
      <c r="Q140" s="83">
        <v>-0.115</v>
      </c>
      <c r="R140" s="83">
        <v>0</v>
      </c>
      <c r="S140" s="83">
        <v>0</v>
      </c>
      <c r="T140" s="83">
        <v>-8.8999999999999996E-2</v>
      </c>
      <c r="U140" s="83">
        <v>0</v>
      </c>
      <c r="V140" s="83">
        <v>0</v>
      </c>
      <c r="W140" s="83">
        <v>-8.6000000000000021E-2</v>
      </c>
      <c r="X140" s="83">
        <v>0</v>
      </c>
      <c r="Y140" s="83">
        <v>-0.39200000000000002</v>
      </c>
      <c r="AA140" s="83">
        <v>0</v>
      </c>
      <c r="AB140" s="82">
        <v>-0.39</v>
      </c>
      <c r="AD140" s="83">
        <v>0</v>
      </c>
      <c r="AE140" s="82">
        <v>-0.39</v>
      </c>
    </row>
    <row r="141" spans="1:33" ht="18" customHeight="1" x14ac:dyDescent="0.2">
      <c r="A141" s="57"/>
      <c r="B141" s="57"/>
      <c r="C141" s="9">
        <v>3.5211267605633804E-2</v>
      </c>
      <c r="D141" s="9">
        <v>3.5211267605633804E-2</v>
      </c>
      <c r="F141" s="128" t="s">
        <v>196</v>
      </c>
      <c r="H141" s="83">
        <v>-1.431</v>
      </c>
      <c r="I141" s="83">
        <v>-2.4780000000000002</v>
      </c>
      <c r="J141" s="83">
        <v>-2.4780000000000002</v>
      </c>
      <c r="K141" s="108">
        <v>-2.2719999999999998</v>
      </c>
      <c r="L141" s="108">
        <v>-2.2719999999999998</v>
      </c>
      <c r="M141" s="83">
        <v>6.8000000000000005E-2</v>
      </c>
      <c r="N141" s="83">
        <v>-8.5000000000000006E-2</v>
      </c>
      <c r="O141" s="83">
        <v>-4.4999999999999998E-2</v>
      </c>
      <c r="P141" s="83">
        <v>2.8999999999999998E-2</v>
      </c>
      <c r="Q141" s="83">
        <v>-0.23400000000000001</v>
      </c>
      <c r="R141" s="83">
        <v>-0.253</v>
      </c>
      <c r="S141" s="83">
        <v>-0.27800000000000002</v>
      </c>
      <c r="T141" s="83">
        <v>-0.26600000000000001</v>
      </c>
      <c r="U141" s="83">
        <v>-3.0000000000000027E-2</v>
      </c>
      <c r="V141" s="83">
        <v>-0.11999999999999988</v>
      </c>
      <c r="W141" s="83">
        <v>-0.35099999999999998</v>
      </c>
      <c r="X141" s="83">
        <v>-0.63</v>
      </c>
      <c r="Y141" s="83">
        <v>-2.1949999999999998</v>
      </c>
      <c r="AA141" s="83">
        <v>-2.2719999999999998</v>
      </c>
      <c r="AB141" s="82">
        <v>0.08</v>
      </c>
      <c r="AD141" s="83">
        <v>-2.2719999999999998</v>
      </c>
      <c r="AE141" s="82">
        <v>0.08</v>
      </c>
    </row>
    <row r="142" spans="1:33" ht="18" customHeight="1" x14ac:dyDescent="0.2">
      <c r="A142" s="57"/>
      <c r="B142" s="57"/>
      <c r="C142" s="9">
        <v>1.4327234025134059E-2</v>
      </c>
      <c r="D142" s="9">
        <v>1.4327234025134059E-2</v>
      </c>
      <c r="F142" s="117" t="s">
        <v>72</v>
      </c>
      <c r="H142" s="296">
        <v>-45.351999999999997</v>
      </c>
      <c r="I142" s="296">
        <v>-45.481000000000002</v>
      </c>
      <c r="J142" s="296">
        <v>-45.481000000000002</v>
      </c>
      <c r="K142" s="111">
        <v>-43.972200000000001</v>
      </c>
      <c r="L142" s="111">
        <v>-43.972200000000001</v>
      </c>
      <c r="M142" s="296">
        <v>-3.5379999999999998</v>
      </c>
      <c r="N142" s="296">
        <v>-2.4950000000000001</v>
      </c>
      <c r="O142" s="296">
        <v>-3.8180000000000001</v>
      </c>
      <c r="P142" s="296">
        <v>-0.15999999999999984</v>
      </c>
      <c r="Q142" s="296">
        <v>-0.51099999999999945</v>
      </c>
      <c r="R142" s="296">
        <v>-9.74</v>
      </c>
      <c r="S142" s="296">
        <v>-2.9130000000000003</v>
      </c>
      <c r="T142" s="296">
        <v>-3.5479999999999992</v>
      </c>
      <c r="U142" s="296">
        <v>-1.7660000000000007</v>
      </c>
      <c r="V142" s="296">
        <v>-3.0759999999999987</v>
      </c>
      <c r="W142" s="296">
        <v>-6.354000000000001</v>
      </c>
      <c r="X142" s="296">
        <v>-5.4219999999999979</v>
      </c>
      <c r="Y142" s="296">
        <v>-43.341000000000001</v>
      </c>
      <c r="AA142" s="296">
        <v>-43.972200000000008</v>
      </c>
      <c r="AB142" s="82">
        <v>0.63</v>
      </c>
      <c r="AD142" s="296">
        <v>-43.972200000000008</v>
      </c>
      <c r="AE142" s="82">
        <v>0.63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7.4904783454618123E-2</v>
      </c>
      <c r="I143" s="78">
        <v>7.1495830287596193E-2</v>
      </c>
      <c r="J143" s="78">
        <v>7.1495830287596193E-2</v>
      </c>
      <c r="K143" s="131">
        <v>6.2478260869565219E-2</v>
      </c>
      <c r="L143" s="131">
        <v>6.2478260869565219E-2</v>
      </c>
      <c r="M143" s="78">
        <v>5.4690760693141237E-2</v>
      </c>
      <c r="N143" s="78">
        <v>3.7032089530085792E-2</v>
      </c>
      <c r="O143" s="78">
        <v>0.11225119807132565</v>
      </c>
      <c r="P143" s="78">
        <v>1.6842105263158078</v>
      </c>
      <c r="Q143" s="78">
        <v>1.0712563677910306E-2</v>
      </c>
      <c r="R143" s="78">
        <v>0.18593463653023828</v>
      </c>
      <c r="S143" s="78">
        <v>4.1022391212505289E-2</v>
      </c>
      <c r="T143" s="78">
        <v>7.9274287246402647E-2</v>
      </c>
      <c r="U143" s="78">
        <v>2.7568335440765545E-2</v>
      </c>
      <c r="V143" s="78">
        <v>5.1957704131617155E-2</v>
      </c>
      <c r="W143" s="78">
        <v>8.9211501740986215E-2</v>
      </c>
      <c r="X143" s="78">
        <v>7.4223134839151286E-2</v>
      </c>
      <c r="Y143" s="78">
        <v>6.6723731023663746E-2</v>
      </c>
      <c r="AA143" s="78">
        <v>6.247826086956524E-2</v>
      </c>
      <c r="AB143" s="79"/>
      <c r="AD143" s="78">
        <v>6.247826086956524E-2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0.42579999999999996</v>
      </c>
      <c r="I145" s="96">
        <v>0.33807999999999999</v>
      </c>
      <c r="J145" s="96">
        <v>0.33807999999999999</v>
      </c>
      <c r="K145" s="134">
        <v>0.24</v>
      </c>
      <c r="L145" s="134">
        <v>0.24</v>
      </c>
      <c r="M145" s="96">
        <v>-0.27</v>
      </c>
      <c r="N145" s="96">
        <v>0.43080000000000002</v>
      </c>
      <c r="O145" s="96">
        <v>0.42480000000000001</v>
      </c>
      <c r="P145" s="96">
        <v>0</v>
      </c>
      <c r="Q145" s="96">
        <v>0.18720000000000006</v>
      </c>
      <c r="R145" s="96">
        <v>0.30959999999999993</v>
      </c>
      <c r="S145" s="96">
        <v>0.84000000000000008</v>
      </c>
      <c r="T145" s="96">
        <v>0.06</v>
      </c>
      <c r="U145" s="96">
        <v>0.24</v>
      </c>
      <c r="V145" s="96">
        <v>0.12</v>
      </c>
      <c r="W145" s="96">
        <v>0.43200000000000016</v>
      </c>
      <c r="X145" s="96">
        <v>0.26879999999999982</v>
      </c>
      <c r="Y145" s="96">
        <v>0.25359999999999999</v>
      </c>
      <c r="AA145" s="96">
        <v>0.24</v>
      </c>
      <c r="AB145" s="95">
        <v>0.01</v>
      </c>
      <c r="AD145" s="96">
        <v>0.24</v>
      </c>
      <c r="AE145" s="95">
        <v>0.01</v>
      </c>
    </row>
    <row r="146" spans="1:33" ht="18" customHeight="1" collapsed="1" x14ac:dyDescent="0.2">
      <c r="A146" s="52" t="s">
        <v>86</v>
      </c>
      <c r="B146" s="52" t="s">
        <v>23</v>
      </c>
      <c r="C146" s="9">
        <v>-5.6666666666666671E-2</v>
      </c>
      <c r="D146" s="9">
        <v>-5.6666666666666671E-2</v>
      </c>
      <c r="F146" s="128" t="s">
        <v>90</v>
      </c>
      <c r="H146" s="83">
        <v>-21.29</v>
      </c>
      <c r="I146" s="83">
        <v>-16.904</v>
      </c>
      <c r="J146" s="83">
        <v>-16.904</v>
      </c>
      <c r="K146" s="108">
        <v>-12</v>
      </c>
      <c r="L146" s="108">
        <v>-12</v>
      </c>
      <c r="M146" s="83">
        <v>1.125</v>
      </c>
      <c r="N146" s="83">
        <v>-1.7949999999999999</v>
      </c>
      <c r="O146" s="83">
        <v>-1.77</v>
      </c>
      <c r="P146" s="83">
        <v>0</v>
      </c>
      <c r="Q146" s="83">
        <v>-0.78000000000000025</v>
      </c>
      <c r="R146" s="83">
        <v>-1.2899999999999996</v>
      </c>
      <c r="S146" s="83">
        <v>-3.5</v>
      </c>
      <c r="T146" s="83">
        <v>-0.25</v>
      </c>
      <c r="U146" s="83">
        <v>-1</v>
      </c>
      <c r="V146" s="83">
        <v>-0.5</v>
      </c>
      <c r="W146" s="83">
        <v>-1.8000000000000007</v>
      </c>
      <c r="X146" s="83">
        <v>-1.1199999999999992</v>
      </c>
      <c r="Y146" s="83">
        <v>-12.68</v>
      </c>
      <c r="AA146" s="83">
        <v>-12</v>
      </c>
      <c r="AB146" s="82">
        <v>-0.68</v>
      </c>
      <c r="AD146" s="83">
        <v>-12</v>
      </c>
      <c r="AE146" s="82">
        <v>-0.68</v>
      </c>
    </row>
    <row r="147" spans="1:33" ht="18" customHeight="1" x14ac:dyDescent="0.2">
      <c r="A147" s="52" t="s">
        <v>87</v>
      </c>
      <c r="B147" s="52" t="s">
        <v>23</v>
      </c>
      <c r="C147" s="9">
        <v>0</v>
      </c>
      <c r="D147" s="9">
        <v>0</v>
      </c>
      <c r="F147" s="128" t="s">
        <v>91</v>
      </c>
      <c r="H147" s="83">
        <v>0</v>
      </c>
      <c r="I147" s="83">
        <v>0</v>
      </c>
      <c r="J147" s="83">
        <v>0</v>
      </c>
      <c r="K147" s="108">
        <v>0</v>
      </c>
      <c r="L147" s="108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AA147" s="83">
        <v>0</v>
      </c>
      <c r="AB147" s="82">
        <v>0</v>
      </c>
      <c r="AD147" s="83">
        <v>0</v>
      </c>
      <c r="AE147" s="82">
        <v>0</v>
      </c>
    </row>
    <row r="148" spans="1:33" ht="18" customHeight="1" x14ac:dyDescent="0.2">
      <c r="A148" s="52" t="s">
        <v>88</v>
      </c>
      <c r="B148" s="52" t="s">
        <v>23</v>
      </c>
      <c r="C148" s="9">
        <v>-0.34666666666666668</v>
      </c>
      <c r="D148" s="9">
        <v>-0.34666666666666668</v>
      </c>
      <c r="F148" s="128" t="s">
        <v>92</v>
      </c>
      <c r="H148" s="83">
        <v>-2.7149999999999999</v>
      </c>
      <c r="I148" s="83">
        <v>-4.8140000000000001</v>
      </c>
      <c r="J148" s="83">
        <v>-4.8140000000000001</v>
      </c>
      <c r="K148" s="108">
        <v>-4.5</v>
      </c>
      <c r="L148" s="108">
        <v>-4.5</v>
      </c>
      <c r="M148" s="83">
        <v>-0.68100000000000005</v>
      </c>
      <c r="N148" s="83">
        <v>-0.23799999999999999</v>
      </c>
      <c r="O148" s="83">
        <v>0</v>
      </c>
      <c r="P148" s="83">
        <v>0</v>
      </c>
      <c r="Q148" s="83">
        <v>-0.88100000000000001</v>
      </c>
      <c r="R148" s="83">
        <v>-0.76599999999999979</v>
      </c>
      <c r="S148" s="83">
        <v>-0.64100000000000001</v>
      </c>
      <c r="T148" s="83">
        <v>-0.44399999999999995</v>
      </c>
      <c r="U148" s="83">
        <v>-1.4910000000000005</v>
      </c>
      <c r="V148" s="83">
        <v>-0.2759999999999998</v>
      </c>
      <c r="W148" s="83">
        <v>-0.39999999999999947</v>
      </c>
      <c r="X148" s="83">
        <v>-0.2370000000000001</v>
      </c>
      <c r="Y148" s="83">
        <v>-6.0549999999999997</v>
      </c>
      <c r="AA148" s="83">
        <v>-4.5</v>
      </c>
      <c r="AB148" s="82">
        <v>-1.56</v>
      </c>
      <c r="AD148" s="83">
        <v>-4.5</v>
      </c>
      <c r="AE148" s="82">
        <v>-1.56</v>
      </c>
    </row>
    <row r="149" spans="1:33" ht="18" customHeight="1" x14ac:dyDescent="0.2">
      <c r="A149" s="52" t="s">
        <v>211</v>
      </c>
      <c r="B149" s="52" t="s">
        <v>23</v>
      </c>
      <c r="C149" s="9">
        <v>1</v>
      </c>
      <c r="D149" s="9">
        <v>1</v>
      </c>
      <c r="F149" s="126" t="s">
        <v>146</v>
      </c>
      <c r="G149" s="58"/>
      <c r="H149" s="87">
        <v>-1.548</v>
      </c>
      <c r="I149" s="87">
        <v>0</v>
      </c>
      <c r="J149" s="87">
        <v>0</v>
      </c>
      <c r="K149" s="87">
        <v>-2</v>
      </c>
      <c r="L149" s="87">
        <v>-2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-2</v>
      </c>
      <c r="AB149" s="82">
        <v>2</v>
      </c>
      <c r="AC149" s="58"/>
      <c r="AD149" s="87">
        <v>-2</v>
      </c>
      <c r="AE149" s="82">
        <v>2</v>
      </c>
    </row>
    <row r="150" spans="1:33" ht="18" customHeight="1" x14ac:dyDescent="0.2">
      <c r="A150" s="52" t="s">
        <v>89</v>
      </c>
      <c r="B150" s="52" t="s">
        <v>23</v>
      </c>
      <c r="C150" s="9">
        <v>0.66</v>
      </c>
      <c r="D150" s="9">
        <v>0.66</v>
      </c>
      <c r="F150" s="128" t="s">
        <v>93</v>
      </c>
      <c r="H150" s="83">
        <v>-0.629</v>
      </c>
      <c r="I150" s="83">
        <v>-0.51800000000000002</v>
      </c>
      <c r="J150" s="83">
        <v>-0.51800000000000002</v>
      </c>
      <c r="K150" s="108">
        <v>-0.5</v>
      </c>
      <c r="L150" s="108">
        <v>-0.5</v>
      </c>
      <c r="M150" s="83">
        <v>0</v>
      </c>
      <c r="N150" s="83">
        <v>0</v>
      </c>
      <c r="O150" s="83">
        <v>0</v>
      </c>
      <c r="P150" s="83">
        <v>0</v>
      </c>
      <c r="Q150" s="83">
        <v>-0.112</v>
      </c>
      <c r="R150" s="83">
        <v>-2.5000000000000008E-2</v>
      </c>
      <c r="S150" s="83">
        <v>0</v>
      </c>
      <c r="T150" s="83">
        <v>0</v>
      </c>
      <c r="U150" s="83">
        <v>-0.20899999999999996</v>
      </c>
      <c r="V150" s="83">
        <v>0.22499999999999998</v>
      </c>
      <c r="W150" s="83">
        <v>-0.03</v>
      </c>
      <c r="X150" s="83">
        <v>-1.5000000000000013E-2</v>
      </c>
      <c r="Y150" s="83">
        <v>-0.16600000000000001</v>
      </c>
      <c r="AA150" s="83">
        <v>-0.5</v>
      </c>
      <c r="AB150" s="82">
        <v>0.33</v>
      </c>
      <c r="AD150" s="83">
        <v>-0.5</v>
      </c>
      <c r="AE150" s="82">
        <v>0.33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5.263157894736842E-3</v>
      </c>
      <c r="D157" s="9">
        <v>5.263157894736842E-3</v>
      </c>
      <c r="F157" s="117" t="s">
        <v>281</v>
      </c>
      <c r="H157" s="296">
        <v>-26.181999999999999</v>
      </c>
      <c r="I157" s="296">
        <v>-22.236000000000001</v>
      </c>
      <c r="J157" s="296">
        <v>-22.236000000000001</v>
      </c>
      <c r="K157" s="111">
        <v>-19</v>
      </c>
      <c r="L157" s="111">
        <v>-19</v>
      </c>
      <c r="M157" s="296">
        <v>0.44399999999999995</v>
      </c>
      <c r="N157" s="296">
        <v>-2.0329999999999999</v>
      </c>
      <c r="O157" s="296">
        <v>-1.77</v>
      </c>
      <c r="P157" s="296">
        <v>0</v>
      </c>
      <c r="Q157" s="296">
        <v>-1.7730000000000004</v>
      </c>
      <c r="R157" s="296">
        <v>-2.0809999999999991</v>
      </c>
      <c r="S157" s="296">
        <v>-4.141</v>
      </c>
      <c r="T157" s="296">
        <v>-0.69399999999999995</v>
      </c>
      <c r="U157" s="296">
        <v>-2.7000000000000006</v>
      </c>
      <c r="V157" s="296">
        <v>-0.55099999999999982</v>
      </c>
      <c r="W157" s="296">
        <v>-2.23</v>
      </c>
      <c r="X157" s="296">
        <v>-1.3719999999999994</v>
      </c>
      <c r="Y157" s="296">
        <v>-18.901</v>
      </c>
      <c r="AA157" s="296">
        <v>-19</v>
      </c>
      <c r="AB157" s="82">
        <v>0.1</v>
      </c>
      <c r="AD157" s="296">
        <v>-19</v>
      </c>
      <c r="AE157" s="82">
        <v>0.1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4.3243011122085284E-2</v>
      </c>
      <c r="I158" s="78">
        <v>3.4954844490556254E-2</v>
      </c>
      <c r="J158" s="78">
        <v>3.4954844490556254E-2</v>
      </c>
      <c r="K158" s="131">
        <v>2.6996305768684288E-2</v>
      </c>
      <c r="L158" s="131">
        <v>2.6996305768684288E-2</v>
      </c>
      <c r="M158" s="78">
        <v>-6.8633967630736875E-3</v>
      </c>
      <c r="N158" s="78">
        <v>3.0174844895657079E-2</v>
      </c>
      <c r="O158" s="78">
        <v>5.2038926292888005E-2</v>
      </c>
      <c r="P158" s="78">
        <v>0</v>
      </c>
      <c r="Q158" s="78">
        <v>3.7169032095763208E-2</v>
      </c>
      <c r="R158" s="78">
        <v>3.9725870494807566E-2</v>
      </c>
      <c r="S158" s="78">
        <v>5.8315730178848058E-2</v>
      </c>
      <c r="T158" s="78">
        <v>1.5506300831173462E-2</v>
      </c>
      <c r="U158" s="78">
        <v>4.2148644218610962E-2</v>
      </c>
      <c r="V158" s="78">
        <v>9.3071180027701744E-3</v>
      </c>
      <c r="W158" s="78">
        <v>3.1309670897450299E-2</v>
      </c>
      <c r="X158" s="78">
        <v>1.8781656399726218E-2</v>
      </c>
      <c r="Y158" s="78">
        <v>2.9098203550408815E-2</v>
      </c>
      <c r="AA158" s="78">
        <v>2.6996305768684292E-2</v>
      </c>
      <c r="AB158" s="79"/>
      <c r="AD158" s="78">
        <v>2.6996305768684292E-2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0.57999999999999996</v>
      </c>
      <c r="D160" s="9">
        <v>0.57999999999999996</v>
      </c>
      <c r="F160" s="128" t="s">
        <v>194</v>
      </c>
      <c r="H160" s="83">
        <v>-0.48899999999999999</v>
      </c>
      <c r="I160" s="83">
        <v>-0.47099999999999997</v>
      </c>
      <c r="J160" s="83">
        <v>-0.47099999999999997</v>
      </c>
      <c r="K160" s="108">
        <v>-1</v>
      </c>
      <c r="L160" s="108">
        <v>-1</v>
      </c>
      <c r="M160" s="83">
        <v>-8.4000000000000005E-2</v>
      </c>
      <c r="N160" s="83">
        <v>-3.3999999999999989E-2</v>
      </c>
      <c r="O160" s="83">
        <v>0</v>
      </c>
      <c r="P160" s="83">
        <v>0</v>
      </c>
      <c r="Q160" s="83">
        <v>-0.13</v>
      </c>
      <c r="R160" s="83">
        <v>-3.3000000000000029E-2</v>
      </c>
      <c r="S160" s="83">
        <v>2.0000000000000018E-3</v>
      </c>
      <c r="T160" s="83">
        <v>-2.7999999999999969E-2</v>
      </c>
      <c r="U160" s="83">
        <v>0</v>
      </c>
      <c r="V160" s="83">
        <v>-1.6000000000000014E-2</v>
      </c>
      <c r="W160" s="83">
        <v>-0.06</v>
      </c>
      <c r="X160" s="83">
        <v>-3.8999999999999979E-2</v>
      </c>
      <c r="Y160" s="83">
        <v>-0.42199999999999999</v>
      </c>
      <c r="AA160" s="83">
        <v>-1</v>
      </c>
      <c r="AB160" s="82">
        <v>0.57999999999999996</v>
      </c>
      <c r="AD160" s="83">
        <v>-1</v>
      </c>
      <c r="AE160" s="82">
        <v>0.57999999999999996</v>
      </c>
    </row>
    <row r="161" spans="1:31" ht="18" customHeight="1" x14ac:dyDescent="0.2">
      <c r="A161" s="52" t="s">
        <v>82</v>
      </c>
      <c r="B161" s="52" t="s">
        <v>23</v>
      </c>
      <c r="C161" s="9">
        <v>-1.846153846153846E-2</v>
      </c>
      <c r="D161" s="9">
        <v>-1.846153846153846E-2</v>
      </c>
      <c r="F161" s="128" t="s">
        <v>101</v>
      </c>
      <c r="H161" s="83">
        <v>-4.9749999999999996</v>
      </c>
      <c r="I161" s="83">
        <v>-5.8890000000000002</v>
      </c>
      <c r="J161" s="83">
        <v>-5.8890000000000002</v>
      </c>
      <c r="K161" s="108">
        <v>-6.5</v>
      </c>
      <c r="L161" s="108">
        <v>-6.5</v>
      </c>
      <c r="M161" s="83">
        <v>0</v>
      </c>
      <c r="N161" s="83">
        <v>0</v>
      </c>
      <c r="O161" s="83">
        <v>0</v>
      </c>
      <c r="P161" s="83">
        <v>0</v>
      </c>
      <c r="Q161" s="83">
        <v>-1.89</v>
      </c>
      <c r="R161" s="83">
        <v>0</v>
      </c>
      <c r="S161" s="83">
        <v>0</v>
      </c>
      <c r="T161" s="83">
        <v>-0.31500000000000017</v>
      </c>
      <c r="U161" s="83">
        <v>-0.31499999999999995</v>
      </c>
      <c r="V161" s="83">
        <v>0</v>
      </c>
      <c r="W161" s="83">
        <v>-2.2049999999999996</v>
      </c>
      <c r="X161" s="83">
        <v>-1.8900000000000006</v>
      </c>
      <c r="Y161" s="83">
        <v>-6.6150000000000002</v>
      </c>
      <c r="AA161" s="83">
        <v>-6.5</v>
      </c>
      <c r="AB161" s="82">
        <v>-0.12</v>
      </c>
      <c r="AD161" s="83">
        <v>-6.5</v>
      </c>
      <c r="AE161" s="82">
        <v>-0.12</v>
      </c>
    </row>
    <row r="162" spans="1:31" ht="18" customHeight="1" x14ac:dyDescent="0.2">
      <c r="A162" s="52" t="s">
        <v>98</v>
      </c>
      <c r="B162" s="52" t="s">
        <v>23</v>
      </c>
      <c r="C162" s="9">
        <v>0.12</v>
      </c>
      <c r="D162" s="9">
        <v>0.12</v>
      </c>
      <c r="F162" s="128" t="s">
        <v>103</v>
      </c>
      <c r="H162" s="83">
        <v>-0.14299999999999999</v>
      </c>
      <c r="I162" s="83">
        <v>-0.15</v>
      </c>
      <c r="J162" s="83">
        <v>-0.15</v>
      </c>
      <c r="K162" s="108">
        <v>-0.5</v>
      </c>
      <c r="L162" s="108">
        <v>-0.5</v>
      </c>
      <c r="M162" s="83">
        <v>0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-0.12</v>
      </c>
      <c r="T162" s="83">
        <v>0</v>
      </c>
      <c r="U162" s="83">
        <v>0</v>
      </c>
      <c r="V162" s="83">
        <v>-0.32400000000000001</v>
      </c>
      <c r="W162" s="83">
        <v>0</v>
      </c>
      <c r="X162" s="83">
        <v>0</v>
      </c>
      <c r="Y162" s="83">
        <v>-0.44400000000000001</v>
      </c>
      <c r="AA162" s="83">
        <v>-0.5</v>
      </c>
      <c r="AB162" s="82">
        <v>0.06</v>
      </c>
      <c r="AD162" s="83">
        <v>-0.5</v>
      </c>
      <c r="AE162" s="82">
        <v>0.06</v>
      </c>
    </row>
    <row r="163" spans="1:31" ht="18" customHeight="1" x14ac:dyDescent="0.2">
      <c r="A163" s="52" t="s">
        <v>81</v>
      </c>
      <c r="B163" s="52" t="s">
        <v>23</v>
      </c>
      <c r="C163" s="9">
        <v>0.36</v>
      </c>
      <c r="D163" s="9">
        <v>0.36</v>
      </c>
      <c r="F163" s="128" t="s">
        <v>104</v>
      </c>
      <c r="H163" s="83">
        <v>-0.38600000000000001</v>
      </c>
      <c r="I163" s="83">
        <v>-0.437</v>
      </c>
      <c r="J163" s="83">
        <v>-0.437</v>
      </c>
      <c r="K163" s="108">
        <v>-0.5</v>
      </c>
      <c r="L163" s="108">
        <v>-0.5</v>
      </c>
      <c r="M163" s="83">
        <v>-2.9000000000000001E-2</v>
      </c>
      <c r="N163" s="83">
        <v>-2.9000000000000001E-2</v>
      </c>
      <c r="O163" s="83">
        <v>-2.799999999999999E-2</v>
      </c>
      <c r="P163" s="83">
        <v>-2.9000000000000012E-2</v>
      </c>
      <c r="Q163" s="83">
        <v>0</v>
      </c>
      <c r="R163" s="83">
        <v>-5.6999999999999981E-2</v>
      </c>
      <c r="S163" s="83">
        <v>-2.8000000000000025E-2</v>
      </c>
      <c r="T163" s="83">
        <v>-2.8999999999999998E-2</v>
      </c>
      <c r="U163" s="83">
        <v>-2.7999999999999997E-2</v>
      </c>
      <c r="V163" s="83">
        <v>-2.899999999999997E-2</v>
      </c>
      <c r="W163" s="83">
        <v>-1.9000000000000017E-2</v>
      </c>
      <c r="X163" s="83">
        <v>-2.0000000000000018E-2</v>
      </c>
      <c r="Y163" s="83">
        <v>-0.32500000000000001</v>
      </c>
      <c r="AA163" s="83">
        <v>-0.5</v>
      </c>
      <c r="AB163" s="82">
        <v>0.18</v>
      </c>
      <c r="AD163" s="83">
        <v>-0.5</v>
      </c>
      <c r="AE163" s="82">
        <v>0.18</v>
      </c>
    </row>
    <row r="164" spans="1:31" ht="18" customHeight="1" x14ac:dyDescent="0.2">
      <c r="A164" s="52" t="s">
        <v>99</v>
      </c>
      <c r="B164" s="52" t="s">
        <v>23</v>
      </c>
      <c r="C164" s="9">
        <v>0.12578616352201258</v>
      </c>
      <c r="D164" s="9">
        <v>0.12578616352201258</v>
      </c>
      <c r="F164" s="128" t="s">
        <v>105</v>
      </c>
      <c r="H164" s="83">
        <v>-0.85499999999999998</v>
      </c>
      <c r="I164" s="83">
        <v>-1.1619999999999999</v>
      </c>
      <c r="J164" s="83">
        <v>-1.1619999999999999</v>
      </c>
      <c r="K164" s="108">
        <v>-0.79500000000000004</v>
      </c>
      <c r="L164" s="108">
        <v>-0.79500000000000004</v>
      </c>
      <c r="M164" s="83">
        <v>-8.6999999999999994E-2</v>
      </c>
      <c r="N164" s="83">
        <v>-5.1000000000000018E-2</v>
      </c>
      <c r="O164" s="83">
        <v>-4.8999999999999988E-2</v>
      </c>
      <c r="P164" s="83">
        <v>-3.4000000000000002E-2</v>
      </c>
      <c r="Q164" s="83">
        <v>-3.5000000000000003E-2</v>
      </c>
      <c r="R164" s="83">
        <v>-3.3999999999999975E-2</v>
      </c>
      <c r="S164" s="83">
        <v>-3.400000000000003E-2</v>
      </c>
      <c r="T164" s="83">
        <v>-3.3999999999999975E-2</v>
      </c>
      <c r="U164" s="83">
        <v>-0.18400000000000005</v>
      </c>
      <c r="V164" s="83">
        <v>-4.9999999999999933E-2</v>
      </c>
      <c r="W164" s="83">
        <v>-5.1000000000000045E-2</v>
      </c>
      <c r="X164" s="83">
        <v>-5.0999999999999934E-2</v>
      </c>
      <c r="Y164" s="83">
        <v>-0.69399999999999995</v>
      </c>
      <c r="AA164" s="83">
        <v>-0.79500000000000004</v>
      </c>
      <c r="AB164" s="82">
        <v>0.1</v>
      </c>
      <c r="AD164" s="83">
        <v>-0.79500000000000004</v>
      </c>
      <c r="AE164" s="82">
        <v>0.1</v>
      </c>
    </row>
    <row r="165" spans="1:31" ht="18" customHeight="1" x14ac:dyDescent="0.2">
      <c r="A165" s="52" t="s">
        <v>132</v>
      </c>
      <c r="B165" s="52" t="s">
        <v>23</v>
      </c>
      <c r="C165" s="9">
        <v>-0.94339622641509446</v>
      </c>
      <c r="D165" s="9">
        <v>-0.94339622641509446</v>
      </c>
      <c r="F165" s="128" t="s">
        <v>133</v>
      </c>
      <c r="H165" s="83">
        <v>-9.0999999999999998E-2</v>
      </c>
      <c r="I165" s="83">
        <v>0</v>
      </c>
      <c r="J165" s="83">
        <v>0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-5.2999999999999999E-2</v>
      </c>
      <c r="V165" s="83">
        <v>0</v>
      </c>
      <c r="W165" s="83">
        <v>0</v>
      </c>
      <c r="X165" s="83">
        <v>0</v>
      </c>
      <c r="Y165" s="83">
        <v>-5.2999999999999999E-2</v>
      </c>
      <c r="AA165" s="83">
        <v>0</v>
      </c>
      <c r="AB165" s="82">
        <v>-0.05</v>
      </c>
      <c r="AD165" s="83">
        <v>0</v>
      </c>
      <c r="AE165" s="82">
        <v>-0.05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1</v>
      </c>
      <c r="D169" s="9">
        <v>1</v>
      </c>
      <c r="F169" s="60" t="s">
        <v>100</v>
      </c>
      <c r="G169" s="56"/>
      <c r="H169" s="88">
        <v>-2.5329999999999999</v>
      </c>
      <c r="I169" s="88">
        <v>-0.27</v>
      </c>
      <c r="J169" s="88">
        <v>-0.27</v>
      </c>
      <c r="K169" s="108">
        <v>-0.5</v>
      </c>
      <c r="L169" s="108">
        <v>-0.5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0</v>
      </c>
      <c r="Y169" s="88">
        <v>0</v>
      </c>
      <c r="Z169" s="56"/>
      <c r="AA169" s="88">
        <v>-0.5</v>
      </c>
      <c r="AB169" s="82">
        <v>0.5</v>
      </c>
      <c r="AC169" s="56"/>
      <c r="AD169" s="88">
        <v>-0.5</v>
      </c>
      <c r="AE169" s="82">
        <v>0.5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-0.20100000000000001</v>
      </c>
      <c r="J170" s="88">
        <v>-0.20100000000000001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</v>
      </c>
      <c r="D177" s="9">
        <v>0</v>
      </c>
      <c r="F177" s="60" t="s">
        <v>102</v>
      </c>
      <c r="G177" s="56"/>
      <c r="H177" s="88">
        <v>0</v>
      </c>
      <c r="I177" s="88">
        <v>0</v>
      </c>
      <c r="J177" s="88">
        <v>0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V177" s="88">
        <v>0</v>
      </c>
      <c r="W177" s="88">
        <v>0</v>
      </c>
      <c r="X177" s="88">
        <v>0</v>
      </c>
      <c r="Y177" s="88">
        <v>0</v>
      </c>
      <c r="Z177" s="56"/>
      <c r="AA177" s="88">
        <v>0</v>
      </c>
      <c r="AB177" s="82">
        <v>0</v>
      </c>
      <c r="AC177" s="56"/>
      <c r="AD177" s="88">
        <v>0</v>
      </c>
      <c r="AE177" s="82">
        <v>0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1</v>
      </c>
      <c r="D189" s="9">
        <v>1</v>
      </c>
      <c r="F189" s="128" t="s">
        <v>195</v>
      </c>
      <c r="H189" s="83">
        <v>-2.5329999999999999</v>
      </c>
      <c r="I189" s="83">
        <v>-0.47100000000000003</v>
      </c>
      <c r="J189" s="83">
        <v>-0.47100000000000003</v>
      </c>
      <c r="K189" s="108">
        <v>-0.5</v>
      </c>
      <c r="L189" s="108">
        <v>-0.5</v>
      </c>
      <c r="M189" s="83">
        <v>0</v>
      </c>
      <c r="N189" s="83">
        <v>0</v>
      </c>
      <c r="O189" s="83">
        <v>0</v>
      </c>
      <c r="P189" s="83">
        <v>0</v>
      </c>
      <c r="Q189" s="83">
        <v>0</v>
      </c>
      <c r="R189" s="83">
        <v>0</v>
      </c>
      <c r="S189" s="83">
        <v>0</v>
      </c>
      <c r="T189" s="83">
        <v>0</v>
      </c>
      <c r="U189" s="83">
        <v>0</v>
      </c>
      <c r="V189" s="83">
        <v>0</v>
      </c>
      <c r="W189" s="83">
        <v>0</v>
      </c>
      <c r="X189" s="83">
        <v>0</v>
      </c>
      <c r="Y189" s="83">
        <v>0</v>
      </c>
      <c r="AA189" s="83">
        <v>-0.5</v>
      </c>
      <c r="AB189" s="82">
        <v>0.5</v>
      </c>
      <c r="AD189" s="83">
        <v>-0.5</v>
      </c>
      <c r="AE189" s="82">
        <v>0.5</v>
      </c>
    </row>
    <row r="190" spans="1:33" ht="18" customHeight="1" x14ac:dyDescent="0.2">
      <c r="A190" s="57"/>
      <c r="B190" s="57"/>
      <c r="C190" s="9">
        <v>0.12659520163348648</v>
      </c>
      <c r="D190" s="9">
        <v>0.12659520163348648</v>
      </c>
      <c r="F190" s="117" t="s">
        <v>94</v>
      </c>
      <c r="H190" s="296">
        <v>-9.4719999999999995</v>
      </c>
      <c r="I190" s="296">
        <v>-8.5800000000000018</v>
      </c>
      <c r="J190" s="296">
        <v>-8.5800000000000018</v>
      </c>
      <c r="K190" s="111">
        <v>-9.7949999999999999</v>
      </c>
      <c r="L190" s="111">
        <v>-9.7949999999999999</v>
      </c>
      <c r="M190" s="296">
        <v>-0.2</v>
      </c>
      <c r="N190" s="296">
        <v>-0.114</v>
      </c>
      <c r="O190" s="296">
        <v>-7.6999999999999985E-2</v>
      </c>
      <c r="P190" s="296">
        <v>-6.3000000000000014E-2</v>
      </c>
      <c r="Q190" s="296">
        <v>-2.0550000000000002</v>
      </c>
      <c r="R190" s="296">
        <v>-0.12399999999999999</v>
      </c>
      <c r="S190" s="296">
        <v>-0.18000000000000005</v>
      </c>
      <c r="T190" s="296">
        <v>-0.40600000000000008</v>
      </c>
      <c r="U190" s="296">
        <v>-0.58000000000000007</v>
      </c>
      <c r="V190" s="296">
        <v>-0.41899999999999993</v>
      </c>
      <c r="W190" s="296">
        <v>-2.335</v>
      </c>
      <c r="X190" s="296">
        <v>-2.0000000000000004</v>
      </c>
      <c r="Y190" s="296">
        <v>-8.5530000000000008</v>
      </c>
      <c r="AA190" s="296">
        <v>-9.7949999999999999</v>
      </c>
      <c r="AB190" s="82">
        <v>1.24</v>
      </c>
      <c r="AD190" s="296">
        <v>-9.7949999999999999</v>
      </c>
      <c r="AE190" s="82">
        <v>1.24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1.5644251827530049E-2</v>
      </c>
      <c r="I191" s="78">
        <v>1.3487703081892998E-2</v>
      </c>
      <c r="J191" s="78">
        <v>1.3487703081892998E-2</v>
      </c>
      <c r="K191" s="131">
        <v>1.3917306052855925E-2</v>
      </c>
      <c r="L191" s="131">
        <v>1.3917306052855925E-2</v>
      </c>
      <c r="M191" s="78">
        <v>3.0916201635467068E-3</v>
      </c>
      <c r="N191" s="78">
        <v>1.6920473773265653E-3</v>
      </c>
      <c r="O191" s="78">
        <v>2.2638402963572743E-3</v>
      </c>
      <c r="P191" s="78">
        <v>0.66315789473685016</v>
      </c>
      <c r="Q191" s="78">
        <v>4.3080857843651087E-2</v>
      </c>
      <c r="R191" s="78">
        <v>2.3671350030543682E-3</v>
      </c>
      <c r="S191" s="78">
        <v>2.534854245880863E-3</v>
      </c>
      <c r="T191" s="78">
        <v>9.0714094199660349E-3</v>
      </c>
      <c r="U191" s="78">
        <v>9.0541532025164278E-3</v>
      </c>
      <c r="V191" s="78">
        <v>7.0774635992027282E-3</v>
      </c>
      <c r="W191" s="78">
        <v>3.2783893069751775E-2</v>
      </c>
      <c r="X191" s="78">
        <v>2.7378507871321036E-2</v>
      </c>
      <c r="Y191" s="78">
        <v>1.3167395109605134E-2</v>
      </c>
      <c r="AA191" s="78">
        <v>1.3917306052855929E-2</v>
      </c>
      <c r="AB191" s="79"/>
      <c r="AD191" s="78">
        <v>1.3917306052855929E-2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7.66403041107271E-2</v>
      </c>
      <c r="D193" s="9">
        <v>7.66403041107271E-2</v>
      </c>
      <c r="E193" s="26"/>
      <c r="F193" s="122" t="s">
        <v>282</v>
      </c>
      <c r="G193" s="26"/>
      <c r="H193" s="309">
        <v>-556.15072999999995</v>
      </c>
      <c r="I193" s="309">
        <v>-567.28840000000002</v>
      </c>
      <c r="J193" s="309">
        <v>-567.28840000000002</v>
      </c>
      <c r="K193" s="130">
        <v>-639.87220000000002</v>
      </c>
      <c r="L193" s="130">
        <v>-639.87220000000002</v>
      </c>
      <c r="M193" s="309">
        <v>-40.532910000000001</v>
      </c>
      <c r="N193" s="309">
        <v>-54.730999999999995</v>
      </c>
      <c r="O193" s="309">
        <v>-34.027810000000002</v>
      </c>
      <c r="P193" s="309">
        <v>-6.373349999999995</v>
      </c>
      <c r="Q193" s="309">
        <v>-49.704380000000008</v>
      </c>
      <c r="R193" s="309">
        <v>-47.534019999999984</v>
      </c>
      <c r="S193" s="309">
        <v>-64.119250000000022</v>
      </c>
      <c r="T193" s="309">
        <v>-34.402530000000006</v>
      </c>
      <c r="U193" s="309">
        <v>-47.399039999999978</v>
      </c>
      <c r="V193" s="309">
        <v>-54.505519999999997</v>
      </c>
      <c r="W193" s="309">
        <v>-111.02379000000001</v>
      </c>
      <c r="X193" s="309">
        <v>-46.476349999999996</v>
      </c>
      <c r="Y193" s="309">
        <v>-590.82994999999994</v>
      </c>
      <c r="Z193" s="26"/>
      <c r="AA193" s="309">
        <v>-639.87220000000002</v>
      </c>
      <c r="AB193" s="82">
        <v>49.04</v>
      </c>
      <c r="AC193" s="26"/>
      <c r="AD193" s="309">
        <v>-639.87220000000002</v>
      </c>
      <c r="AE193" s="82">
        <v>49.04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0.91855596222388847</v>
      </c>
      <c r="I194" s="78">
        <v>0.89177360151540164</v>
      </c>
      <c r="J194" s="78">
        <v>0.89177360151540164</v>
      </c>
      <c r="K194" s="131">
        <v>0.90916766126740556</v>
      </c>
      <c r="L194" s="131">
        <v>0.90916766126740556</v>
      </c>
      <c r="M194" s="78">
        <v>0.6265618092161197</v>
      </c>
      <c r="N194" s="78">
        <v>0.81234600884614239</v>
      </c>
      <c r="O194" s="78">
        <v>1.0004354217505071</v>
      </c>
      <c r="P194" s="78">
        <v>67.087894736842856</v>
      </c>
      <c r="Q194" s="78">
        <v>1.0419987002368927</v>
      </c>
      <c r="R194" s="78">
        <v>0.90741485949908363</v>
      </c>
      <c r="S194" s="78">
        <v>0.90296085058442521</v>
      </c>
      <c r="T194" s="78">
        <v>0.76866855840557657</v>
      </c>
      <c r="U194" s="78">
        <v>0.73992787898655865</v>
      </c>
      <c r="V194" s="78">
        <v>0.9206702476267693</v>
      </c>
      <c r="W194" s="78">
        <v>1.5587974559137372</v>
      </c>
      <c r="X194" s="78">
        <v>0.63622655715263554</v>
      </c>
      <c r="Y194" s="78">
        <v>0.90958627314839757</v>
      </c>
      <c r="AA194" s="78">
        <v>0.90916766126740578</v>
      </c>
      <c r="AB194" s="79"/>
      <c r="AD194" s="78">
        <v>0.90916766126740578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-8.1341763677148377E-2</v>
      </c>
      <c r="D196" s="9">
        <v>-8.1341763677148377E-2</v>
      </c>
      <c r="F196" s="123" t="s">
        <v>283</v>
      </c>
      <c r="H196" s="310">
        <v>49.311270000000036</v>
      </c>
      <c r="I196" s="310">
        <v>68.846599999999967</v>
      </c>
      <c r="J196" s="310">
        <v>68.846599999999967</v>
      </c>
      <c r="K196" s="136">
        <v>63.927799999999934</v>
      </c>
      <c r="L196" s="136">
        <v>63.927799999999934</v>
      </c>
      <c r="M196" s="310">
        <v>24.158090000000001</v>
      </c>
      <c r="N196" s="310">
        <v>12.643000000000001</v>
      </c>
      <c r="O196" s="310">
        <v>-1.4809999999997103E-2</v>
      </c>
      <c r="P196" s="310">
        <v>-6.2783499999999961</v>
      </c>
      <c r="Q196" s="310">
        <v>-2.0033800000000141</v>
      </c>
      <c r="R196" s="310">
        <v>4.8499800000000022</v>
      </c>
      <c r="S196" s="310">
        <v>6.8907499999999686</v>
      </c>
      <c r="T196" s="310">
        <v>10.353470000000023</v>
      </c>
      <c r="U196" s="310">
        <v>16.659960000000048</v>
      </c>
      <c r="V196" s="310">
        <v>4.6964800000000011</v>
      </c>
      <c r="W196" s="310">
        <v>-39.799790000000016</v>
      </c>
      <c r="X196" s="310">
        <v>26.573649999999958</v>
      </c>
      <c r="Y196" s="310">
        <v>58.729050000000029</v>
      </c>
      <c r="AA196" s="310">
        <v>63.927799999999934</v>
      </c>
      <c r="AB196" s="82">
        <v>-5.2</v>
      </c>
      <c r="AD196" s="310">
        <v>63.927799999999934</v>
      </c>
      <c r="AE196" s="82">
        <v>-5.2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8.1444037776111519E-2</v>
      </c>
      <c r="I197" s="78">
        <v>0.10822639848459835</v>
      </c>
      <c r="J197" s="78">
        <v>0.10822639848459835</v>
      </c>
      <c r="K197" s="131">
        <v>9.08323387325944E-2</v>
      </c>
      <c r="L197" s="131">
        <v>9.08323387325944E-2</v>
      </c>
      <c r="M197" s="78">
        <v>0.3734381907838803</v>
      </c>
      <c r="N197" s="78">
        <v>0.18765399115385759</v>
      </c>
      <c r="O197" s="78">
        <v>-4.3542175050707377E-4</v>
      </c>
      <c r="P197" s="78">
        <v>-66.087894736842856</v>
      </c>
      <c r="Q197" s="78">
        <v>-4.199870023689261E-2</v>
      </c>
      <c r="R197" s="78">
        <v>9.2585140500916374E-2</v>
      </c>
      <c r="S197" s="78">
        <v>9.7039149415574844E-2</v>
      </c>
      <c r="T197" s="78">
        <v>0.23133144159442345</v>
      </c>
      <c r="U197" s="78">
        <v>0.26007212101344135</v>
      </c>
      <c r="V197" s="78">
        <v>7.9329752373230658E-2</v>
      </c>
      <c r="W197" s="78">
        <v>-0.5587974559137372</v>
      </c>
      <c r="X197" s="78">
        <v>0.36377344284736446</v>
      </c>
      <c r="Y197" s="78">
        <v>9.0413726851602441E-2</v>
      </c>
      <c r="AA197" s="78">
        <v>9.0832338732594414E-2</v>
      </c>
      <c r="AB197" s="79"/>
      <c r="AD197" s="78">
        <v>9.0832338732594414E-2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</v>
      </c>
      <c r="I199" s="94">
        <v>0</v>
      </c>
      <c r="J199" s="94">
        <v>0</v>
      </c>
      <c r="K199" s="133">
        <v>0</v>
      </c>
      <c r="L199" s="133">
        <v>0</v>
      </c>
      <c r="M199" s="94">
        <v>0</v>
      </c>
      <c r="N199" s="94">
        <v>0</v>
      </c>
      <c r="O199" s="94">
        <v>0</v>
      </c>
      <c r="P199" s="94">
        <v>0</v>
      </c>
      <c r="Q199" s="94">
        <v>0</v>
      </c>
      <c r="R199" s="94">
        <v>0</v>
      </c>
      <c r="S199" s="94">
        <v>0</v>
      </c>
      <c r="T199" s="94">
        <v>0</v>
      </c>
      <c r="U199" s="94">
        <v>0</v>
      </c>
      <c r="V199" s="94">
        <v>0</v>
      </c>
      <c r="W199" s="94">
        <v>0</v>
      </c>
      <c r="X199" s="94">
        <v>0</v>
      </c>
      <c r="Y199" s="94">
        <v>0</v>
      </c>
      <c r="Z199" s="56"/>
      <c r="AA199" s="94">
        <v>0</v>
      </c>
      <c r="AB199" s="95">
        <v>0</v>
      </c>
      <c r="AC199" s="56"/>
      <c r="AD199" s="94">
        <v>0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0.32700000000000001</v>
      </c>
      <c r="I201" s="94">
        <v>0.32700000000000001</v>
      </c>
      <c r="J201" s="94">
        <v>0.32700000000000001</v>
      </c>
      <c r="K201" s="133">
        <v>0.33</v>
      </c>
      <c r="L201" s="133">
        <v>0.33</v>
      </c>
      <c r="M201" s="94">
        <v>0.32400000000000001</v>
      </c>
      <c r="N201" s="94">
        <v>0.33600000000000002</v>
      </c>
      <c r="O201" s="94">
        <v>0.19199999999999984</v>
      </c>
      <c r="P201" s="94">
        <v>7.2000000000000064E-2</v>
      </c>
      <c r="Q201" s="94">
        <v>0.30000000000000004</v>
      </c>
      <c r="R201" s="94">
        <v>0.1080000000000001</v>
      </c>
      <c r="S201" s="94">
        <v>0.32400000000000007</v>
      </c>
      <c r="T201" s="94">
        <v>0.32399999999999984</v>
      </c>
      <c r="U201" s="94">
        <v>0.32400000000000029</v>
      </c>
      <c r="V201" s="94">
        <v>0.10799999999999965</v>
      </c>
      <c r="W201" s="94">
        <v>0</v>
      </c>
      <c r="X201" s="94">
        <v>-3.5999999999999588E-2</v>
      </c>
      <c r="Y201" s="94">
        <v>0.19800000000000004</v>
      </c>
      <c r="Z201" s="56"/>
      <c r="AA201" s="94">
        <v>0.33</v>
      </c>
      <c r="AB201" s="95">
        <v>-0.13</v>
      </c>
      <c r="AC201" s="56"/>
      <c r="AD201" s="94">
        <v>0.33</v>
      </c>
      <c r="AE201" s="95">
        <v>-0.13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0.32700000000000001</v>
      </c>
      <c r="I202" s="96">
        <v>0.32700000000000001</v>
      </c>
      <c r="J202" s="96">
        <v>0.32700000000000001</v>
      </c>
      <c r="K202" s="134">
        <v>0.33</v>
      </c>
      <c r="L202" s="134">
        <v>0.33</v>
      </c>
      <c r="M202" s="96">
        <v>0.32400000000000001</v>
      </c>
      <c r="N202" s="96">
        <v>0.33600000000000002</v>
      </c>
      <c r="O202" s="96">
        <v>0.19199999999999984</v>
      </c>
      <c r="P202" s="96">
        <v>7.2000000000000064E-2</v>
      </c>
      <c r="Q202" s="96">
        <v>0.30000000000000004</v>
      </c>
      <c r="R202" s="96">
        <v>0.1080000000000001</v>
      </c>
      <c r="S202" s="96">
        <v>0.32400000000000007</v>
      </c>
      <c r="T202" s="96">
        <v>0.32399999999999984</v>
      </c>
      <c r="U202" s="96">
        <v>0.32400000000000029</v>
      </c>
      <c r="V202" s="96">
        <v>0.10799999999999965</v>
      </c>
      <c r="W202" s="96">
        <v>0</v>
      </c>
      <c r="X202" s="96">
        <v>-3.5999999999999588E-2</v>
      </c>
      <c r="Y202" s="96">
        <v>0.19800000000000004</v>
      </c>
      <c r="AA202" s="96">
        <v>0.33</v>
      </c>
      <c r="AB202" s="95">
        <v>-0.13</v>
      </c>
      <c r="AD202" s="96">
        <v>0.33</v>
      </c>
      <c r="AE202" s="95">
        <v>-0.13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0.33</v>
      </c>
      <c r="I203" s="97">
        <v>0.33</v>
      </c>
      <c r="J203" s="97">
        <v>0.33</v>
      </c>
      <c r="K203" s="134">
        <v>0.33</v>
      </c>
      <c r="L203" s="134">
        <v>0.33</v>
      </c>
      <c r="M203" s="97">
        <v>0.33600000000000002</v>
      </c>
      <c r="N203" s="97">
        <v>0.32400000000000001</v>
      </c>
      <c r="O203" s="97">
        <v>0.19199999999999984</v>
      </c>
      <c r="P203" s="97">
        <v>7.2000000000000064E-2</v>
      </c>
      <c r="Q203" s="97">
        <v>0.30000000000000004</v>
      </c>
      <c r="R203" s="97">
        <v>0.32400000000000007</v>
      </c>
      <c r="S203" s="97">
        <v>0.33599999999999985</v>
      </c>
      <c r="T203" s="97">
        <v>0.32400000000000029</v>
      </c>
      <c r="U203" s="97">
        <v>0.33599999999999985</v>
      </c>
      <c r="V203" s="97">
        <v>0.1080000000000001</v>
      </c>
      <c r="W203" s="97">
        <v>0</v>
      </c>
      <c r="X203" s="97">
        <v>-3.6000000000000032E-2</v>
      </c>
      <c r="Y203" s="97">
        <v>0.218</v>
      </c>
      <c r="Z203" s="56"/>
      <c r="AA203" s="97">
        <v>0.33</v>
      </c>
      <c r="AB203" s="98">
        <v>-0.11</v>
      </c>
      <c r="AC203" s="56"/>
      <c r="AD203" s="97">
        <v>0.33</v>
      </c>
      <c r="AE203" s="98">
        <v>-0.11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3.0000000000000027E-3</v>
      </c>
      <c r="I204" s="96">
        <v>3.0000000000000027E-3</v>
      </c>
      <c r="J204" s="96">
        <v>3.0000000000000027E-3</v>
      </c>
      <c r="K204" s="134">
        <v>0</v>
      </c>
      <c r="L204" s="134">
        <v>0</v>
      </c>
      <c r="M204" s="96">
        <v>1.2000000000000011E-2</v>
      </c>
      <c r="N204" s="96">
        <v>-1.2000000000000011E-2</v>
      </c>
      <c r="O204" s="96">
        <v>0</v>
      </c>
      <c r="P204" s="96">
        <v>0</v>
      </c>
      <c r="Q204" s="96">
        <v>0</v>
      </c>
      <c r="R204" s="96">
        <v>0.21599999999999997</v>
      </c>
      <c r="S204" s="96">
        <v>1.1999999999999789E-2</v>
      </c>
      <c r="T204" s="96">
        <v>4.4408920985006262E-16</v>
      </c>
      <c r="U204" s="96">
        <v>1.1999999999999567E-2</v>
      </c>
      <c r="V204" s="96">
        <v>4.4408920985006262E-16</v>
      </c>
      <c r="W204" s="96">
        <v>0</v>
      </c>
      <c r="X204" s="96">
        <v>-4.4408920985006262E-16</v>
      </c>
      <c r="Y204" s="96">
        <v>1.9999999999999962E-2</v>
      </c>
      <c r="AA204" s="96">
        <v>0</v>
      </c>
      <c r="AB204" s="95">
        <v>0.02</v>
      </c>
      <c r="AD204" s="96">
        <v>0</v>
      </c>
      <c r="AE204" s="95">
        <v>0.02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9.0909090909090991E-3</v>
      </c>
      <c r="I205" s="90">
        <v>9.0909090909090991E-3</v>
      </c>
      <c r="J205" s="90">
        <v>9.0909090909090991E-3</v>
      </c>
      <c r="K205" s="135">
        <v>0</v>
      </c>
      <c r="L205" s="135">
        <v>0</v>
      </c>
      <c r="M205" s="90">
        <v>3.5714285714285747E-2</v>
      </c>
      <c r="N205" s="90">
        <v>-3.703703703703707E-2</v>
      </c>
      <c r="O205" s="90">
        <v>0</v>
      </c>
      <c r="P205" s="90">
        <v>0</v>
      </c>
      <c r="Q205" s="90">
        <v>0</v>
      </c>
      <c r="R205" s="90">
        <v>0.66666666666666641</v>
      </c>
      <c r="S205" s="90">
        <v>3.5714285714285102E-2</v>
      </c>
      <c r="T205" s="90">
        <v>1.3706457094137723E-15</v>
      </c>
      <c r="U205" s="90">
        <v>3.5714285714284442E-2</v>
      </c>
      <c r="V205" s="90">
        <v>4.1119371282413167E-15</v>
      </c>
      <c r="W205" s="90">
        <v>0</v>
      </c>
      <c r="X205" s="90">
        <v>1.2335811384723951E-14</v>
      </c>
      <c r="Y205" s="90">
        <v>9.1743119266054871E-2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0.38524077548467794</v>
      </c>
      <c r="D206" s="9">
        <v>0.38524077548467794</v>
      </c>
      <c r="F206" s="128" t="s">
        <v>73</v>
      </c>
      <c r="H206" s="83">
        <v>-15.073169999999999</v>
      </c>
      <c r="I206" s="83">
        <v>-15.59182</v>
      </c>
      <c r="J206" s="83">
        <v>-15.59182</v>
      </c>
      <c r="K206" s="108">
        <v>-15.99</v>
      </c>
      <c r="L206" s="108">
        <v>-15.99</v>
      </c>
      <c r="M206" s="83">
        <v>-1.40815</v>
      </c>
      <c r="N206" s="83">
        <v>-1.3286199999999999</v>
      </c>
      <c r="O206" s="83">
        <v>-0.97874000000000017</v>
      </c>
      <c r="P206" s="83">
        <v>-0.77695999999999987</v>
      </c>
      <c r="Q206" s="83">
        <v>-1.51328</v>
      </c>
      <c r="R206" s="83">
        <v>-0.76367000000000029</v>
      </c>
      <c r="S206" s="83">
        <v>-0.70160999999999962</v>
      </c>
      <c r="T206" s="83">
        <v>-1.0321199999999999</v>
      </c>
      <c r="U206" s="83">
        <v>-1.6173400000000004</v>
      </c>
      <c r="V206" s="83">
        <v>0.29513999999999996</v>
      </c>
      <c r="W206" s="83">
        <v>0</v>
      </c>
      <c r="X206" s="83">
        <v>0</v>
      </c>
      <c r="Y206" s="83">
        <v>-9.8253500000000003</v>
      </c>
      <c r="AA206" s="83">
        <v>-15.99</v>
      </c>
      <c r="AB206" s="82">
        <v>6.16</v>
      </c>
      <c r="AD206" s="83">
        <v>-15.99</v>
      </c>
      <c r="AE206" s="82">
        <v>6.16</v>
      </c>
    </row>
    <row r="207" spans="1:37" ht="18" customHeight="1" x14ac:dyDescent="0.2">
      <c r="A207" s="52" t="s">
        <v>225</v>
      </c>
      <c r="B207" s="52" t="s">
        <v>27</v>
      </c>
      <c r="C207" s="9">
        <v>0</v>
      </c>
      <c r="D207" s="9">
        <v>0</v>
      </c>
      <c r="F207" s="126" t="s">
        <v>226</v>
      </c>
      <c r="G207" s="58"/>
      <c r="H207" s="87">
        <v>0</v>
      </c>
      <c r="I207" s="87">
        <v>0</v>
      </c>
      <c r="J207" s="87">
        <v>0</v>
      </c>
      <c r="K207" s="87">
        <v>0</v>
      </c>
      <c r="L207" s="87">
        <v>0</v>
      </c>
      <c r="M207" s="87">
        <v>0</v>
      </c>
      <c r="N207" s="87">
        <v>0</v>
      </c>
      <c r="O207" s="87">
        <v>0</v>
      </c>
      <c r="P207" s="87">
        <v>0</v>
      </c>
      <c r="Q207" s="87">
        <v>0</v>
      </c>
      <c r="R207" s="87">
        <v>0</v>
      </c>
      <c r="S207" s="87">
        <v>0</v>
      </c>
      <c r="T207" s="87">
        <v>0</v>
      </c>
      <c r="U207" s="87">
        <v>0</v>
      </c>
      <c r="V207" s="87">
        <v>0</v>
      </c>
      <c r="W207" s="87">
        <v>0</v>
      </c>
      <c r="X207" s="87">
        <v>0</v>
      </c>
      <c r="Y207" s="87">
        <v>0</v>
      </c>
      <c r="Z207" s="58"/>
      <c r="AA207" s="87">
        <v>0</v>
      </c>
      <c r="AB207" s="82">
        <v>0</v>
      </c>
      <c r="AC207" s="58"/>
      <c r="AD207" s="87">
        <v>0</v>
      </c>
      <c r="AE207" s="82">
        <v>0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0</v>
      </c>
      <c r="P210" s="83">
        <v>0</v>
      </c>
      <c r="Q210" s="83">
        <v>0</v>
      </c>
      <c r="R210" s="83">
        <v>0</v>
      </c>
      <c r="S210" s="83">
        <v>0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0</v>
      </c>
      <c r="D211" s="9">
        <v>0</v>
      </c>
      <c r="F211" s="128" t="s">
        <v>74</v>
      </c>
      <c r="H211" s="83">
        <v>0</v>
      </c>
      <c r="I211" s="83">
        <v>0</v>
      </c>
      <c r="J211" s="83">
        <v>0</v>
      </c>
      <c r="K211" s="108">
        <v>0</v>
      </c>
      <c r="L211" s="108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0</v>
      </c>
      <c r="AA211" s="83">
        <v>0</v>
      </c>
      <c r="AB211" s="82">
        <v>0</v>
      </c>
      <c r="AD211" s="83">
        <v>0</v>
      </c>
      <c r="AE211" s="82">
        <v>0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0.38524077548467794</v>
      </c>
      <c r="D214" s="9">
        <v>0.38524077548467794</v>
      </c>
      <c r="F214" s="117" t="s">
        <v>280</v>
      </c>
      <c r="H214" s="296">
        <v>-15.073169999999999</v>
      </c>
      <c r="I214" s="296">
        <v>-15.59182</v>
      </c>
      <c r="J214" s="296">
        <v>-15.59182</v>
      </c>
      <c r="K214" s="111">
        <v>-15.99</v>
      </c>
      <c r="L214" s="111">
        <v>-15.99</v>
      </c>
      <c r="M214" s="296">
        <v>-1.40815</v>
      </c>
      <c r="N214" s="296">
        <v>-1.3286199999999999</v>
      </c>
      <c r="O214" s="296">
        <v>-0.97874000000000017</v>
      </c>
      <c r="P214" s="296">
        <v>-0.77695999999999987</v>
      </c>
      <c r="Q214" s="296">
        <v>-1.51328</v>
      </c>
      <c r="R214" s="296">
        <v>-0.76367000000000029</v>
      </c>
      <c r="S214" s="296">
        <v>-0.70160999999999962</v>
      </c>
      <c r="T214" s="296">
        <v>-1.0321199999999999</v>
      </c>
      <c r="U214" s="296">
        <v>-1.6173400000000004</v>
      </c>
      <c r="V214" s="296">
        <v>0.29513999999999996</v>
      </c>
      <c r="W214" s="296">
        <v>0</v>
      </c>
      <c r="X214" s="296">
        <v>0</v>
      </c>
      <c r="Y214" s="296">
        <v>-9.8253500000000003</v>
      </c>
      <c r="AA214" s="296">
        <v>-15.99</v>
      </c>
      <c r="AB214" s="82">
        <v>6.16</v>
      </c>
      <c r="AD214" s="296">
        <v>-15.99</v>
      </c>
      <c r="AE214" s="82">
        <v>6.16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2.4895319607176006E-2</v>
      </c>
      <c r="I215" s="78">
        <v>2.4510237606797301E-2</v>
      </c>
      <c r="J215" s="78">
        <v>2.4510237606797301E-2</v>
      </c>
      <c r="K215" s="131">
        <v>2.2719522591645357E-2</v>
      </c>
      <c r="L215" s="131">
        <v>2.2719522591645357E-2</v>
      </c>
      <c r="M215" s="78">
        <v>2.1767324666491474E-2</v>
      </c>
      <c r="N215" s="78">
        <v>1.972007005669843E-2</v>
      </c>
      <c r="O215" s="78">
        <v>2.8775468203334018E-2</v>
      </c>
      <c r="P215" s="78">
        <v>8.1785263157895702</v>
      </c>
      <c r="Q215" s="78">
        <v>3.1724282509800639E-2</v>
      </c>
      <c r="R215" s="78">
        <v>1.4578306353084922E-2</v>
      </c>
      <c r="S215" s="78">
        <v>9.8804393747359484E-3</v>
      </c>
      <c r="T215" s="78">
        <v>2.3061042094914632E-2</v>
      </c>
      <c r="U215" s="78">
        <v>2.5247662311306762E-2</v>
      </c>
      <c r="V215" s="78">
        <v>-4.9853045505219417E-3</v>
      </c>
      <c r="W215" s="78">
        <v>0</v>
      </c>
      <c r="X215" s="78">
        <v>0</v>
      </c>
      <c r="Y215" s="78">
        <v>1.5126185612084508E-2</v>
      </c>
      <c r="AA215" s="78">
        <v>2.271952259164536E-2</v>
      </c>
      <c r="AB215" s="79"/>
      <c r="AD215" s="78">
        <v>2.271952259164536E-2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</v>
      </c>
      <c r="I217" s="96">
        <v>0</v>
      </c>
      <c r="J217" s="96">
        <v>0</v>
      </c>
      <c r="K217" s="134">
        <v>0</v>
      </c>
      <c r="L217" s="134">
        <v>0</v>
      </c>
      <c r="M217" s="96">
        <v>0</v>
      </c>
      <c r="N217" s="96">
        <v>0</v>
      </c>
      <c r="O217" s="96">
        <v>0</v>
      </c>
      <c r="P217" s="96">
        <v>0</v>
      </c>
      <c r="Q217" s="96">
        <v>0</v>
      </c>
      <c r="R217" s="96">
        <v>0</v>
      </c>
      <c r="S217" s="96">
        <v>0</v>
      </c>
      <c r="T217" s="96">
        <v>0</v>
      </c>
      <c r="U217" s="96">
        <v>0</v>
      </c>
      <c r="V217" s="96">
        <v>0</v>
      </c>
      <c r="W217" s="96">
        <v>0</v>
      </c>
      <c r="X217" s="96">
        <v>0</v>
      </c>
      <c r="Y217" s="96">
        <v>0</v>
      </c>
      <c r="AA217" s="96">
        <v>0</v>
      </c>
      <c r="AB217" s="95">
        <v>0</v>
      </c>
      <c r="AD217" s="96">
        <v>0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0</v>
      </c>
      <c r="I218" s="161">
        <v>0</v>
      </c>
      <c r="J218" s="161">
        <v>0</v>
      </c>
      <c r="K218" s="162">
        <v>0</v>
      </c>
      <c r="L218" s="162">
        <v>0</v>
      </c>
      <c r="M218" s="161">
        <v>0</v>
      </c>
      <c r="N218" s="161"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v>0</v>
      </c>
      <c r="T218" s="161">
        <v>0</v>
      </c>
      <c r="U218" s="161">
        <v>0</v>
      </c>
      <c r="V218" s="161">
        <v>0</v>
      </c>
      <c r="W218" s="161">
        <v>0</v>
      </c>
      <c r="X218" s="161">
        <v>0</v>
      </c>
      <c r="Y218" s="161">
        <v>0</v>
      </c>
      <c r="AA218" s="161">
        <v>0</v>
      </c>
      <c r="AB218" s="163">
        <v>0</v>
      </c>
      <c r="AD218" s="161">
        <v>0</v>
      </c>
      <c r="AE218" s="163">
        <v>0</v>
      </c>
    </row>
    <row r="219" spans="1:31" ht="18" customHeight="1" x14ac:dyDescent="0.2">
      <c r="A219" s="52" t="s">
        <v>70</v>
      </c>
      <c r="B219" s="52" t="s">
        <v>27</v>
      </c>
      <c r="C219" s="9">
        <v>0</v>
      </c>
      <c r="D219" s="9">
        <v>0</v>
      </c>
      <c r="F219" s="128" t="s">
        <v>414</v>
      </c>
      <c r="H219" s="83">
        <v>0</v>
      </c>
      <c r="I219" s="83">
        <v>0</v>
      </c>
      <c r="J219" s="83">
        <v>0</v>
      </c>
      <c r="K219" s="108">
        <v>0</v>
      </c>
      <c r="L219" s="108">
        <v>0</v>
      </c>
      <c r="M219" s="83">
        <v>0</v>
      </c>
      <c r="N219" s="83">
        <v>0</v>
      </c>
      <c r="O219" s="83">
        <v>0</v>
      </c>
      <c r="P219" s="83">
        <v>0</v>
      </c>
      <c r="Q219" s="83">
        <v>0</v>
      </c>
      <c r="R219" s="83">
        <v>0</v>
      </c>
      <c r="S219" s="83">
        <v>0</v>
      </c>
      <c r="T219" s="83">
        <v>0</v>
      </c>
      <c r="U219" s="83">
        <v>0</v>
      </c>
      <c r="V219" s="83">
        <v>0</v>
      </c>
      <c r="W219" s="83">
        <v>0</v>
      </c>
      <c r="X219" s="83">
        <v>0</v>
      </c>
      <c r="Y219" s="83">
        <v>0</v>
      </c>
      <c r="AA219" s="83">
        <v>0</v>
      </c>
      <c r="AB219" s="82">
        <v>0</v>
      </c>
      <c r="AD219" s="83">
        <v>0</v>
      </c>
      <c r="AE219" s="82">
        <v>0</v>
      </c>
    </row>
    <row r="220" spans="1:31" ht="18" customHeight="1" x14ac:dyDescent="0.2">
      <c r="A220" s="52" t="s">
        <v>71</v>
      </c>
      <c r="B220" s="52" t="s">
        <v>27</v>
      </c>
      <c r="C220" s="9">
        <v>0</v>
      </c>
      <c r="D220" s="9">
        <v>0</v>
      </c>
      <c r="F220" s="128" t="s">
        <v>209</v>
      </c>
      <c r="H220" s="83">
        <v>0</v>
      </c>
      <c r="I220" s="83">
        <v>0</v>
      </c>
      <c r="J220" s="83">
        <v>0</v>
      </c>
      <c r="K220" s="108">
        <v>0</v>
      </c>
      <c r="L220" s="108">
        <v>0</v>
      </c>
      <c r="M220" s="83">
        <v>0</v>
      </c>
      <c r="N220" s="83">
        <v>0</v>
      </c>
      <c r="O220" s="83">
        <v>0</v>
      </c>
      <c r="P220" s="83">
        <v>0</v>
      </c>
      <c r="Q220" s="83">
        <v>0</v>
      </c>
      <c r="R220" s="83">
        <v>0</v>
      </c>
      <c r="S220" s="83">
        <v>0</v>
      </c>
      <c r="T220" s="83">
        <v>0</v>
      </c>
      <c r="U220" s="83">
        <v>0</v>
      </c>
      <c r="V220" s="83">
        <v>0</v>
      </c>
      <c r="W220" s="83">
        <v>0</v>
      </c>
      <c r="X220" s="83">
        <v>0</v>
      </c>
      <c r="Y220" s="83">
        <v>0</v>
      </c>
      <c r="AA220" s="83">
        <v>0</v>
      </c>
      <c r="AB220" s="82">
        <v>0</v>
      </c>
      <c r="AD220" s="83">
        <v>0</v>
      </c>
      <c r="AE220" s="82">
        <v>0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0</v>
      </c>
      <c r="D221" s="9">
        <v>0</v>
      </c>
      <c r="F221" s="60" t="s">
        <v>158</v>
      </c>
      <c r="G221" s="56"/>
      <c r="H221" s="88">
        <v>0</v>
      </c>
      <c r="I221" s="88">
        <v>0</v>
      </c>
      <c r="J221" s="88">
        <v>0</v>
      </c>
      <c r="K221" s="108">
        <v>0</v>
      </c>
      <c r="L221" s="10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V221" s="88">
        <v>0</v>
      </c>
      <c r="W221" s="88">
        <v>0</v>
      </c>
      <c r="X221" s="88">
        <v>0</v>
      </c>
      <c r="Y221" s="88">
        <v>0</v>
      </c>
      <c r="Z221" s="56"/>
      <c r="AA221" s="88">
        <v>0</v>
      </c>
      <c r="AB221" s="82">
        <v>0</v>
      </c>
      <c r="AC221" s="56"/>
      <c r="AD221" s="88">
        <v>0</v>
      </c>
      <c r="AE221" s="82">
        <v>0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</v>
      </c>
      <c r="D222" s="9">
        <v>0</v>
      </c>
      <c r="F222" s="60" t="s">
        <v>176</v>
      </c>
      <c r="G222" s="56"/>
      <c r="H222" s="88">
        <v>0</v>
      </c>
      <c r="I222" s="88">
        <v>0</v>
      </c>
      <c r="J222" s="88">
        <v>0</v>
      </c>
      <c r="K222" s="108">
        <v>0</v>
      </c>
      <c r="L222" s="10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V222" s="88">
        <v>0</v>
      </c>
      <c r="W222" s="88">
        <v>0</v>
      </c>
      <c r="X222" s="88">
        <v>0</v>
      </c>
      <c r="Y222" s="88">
        <v>0</v>
      </c>
      <c r="Z222" s="56"/>
      <c r="AA222" s="88">
        <v>0</v>
      </c>
      <c r="AB222" s="82">
        <v>0</v>
      </c>
      <c r="AC222" s="56"/>
      <c r="AD222" s="88">
        <v>0</v>
      </c>
      <c r="AE222" s="82">
        <v>0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</v>
      </c>
      <c r="D223" s="9">
        <v>0</v>
      </c>
      <c r="F223" s="60" t="s">
        <v>178</v>
      </c>
      <c r="G223" s="56"/>
      <c r="H223" s="88">
        <v>0</v>
      </c>
      <c r="I223" s="88">
        <v>0</v>
      </c>
      <c r="J223" s="88">
        <v>0</v>
      </c>
      <c r="K223" s="108">
        <v>0</v>
      </c>
      <c r="L223" s="10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56"/>
      <c r="AA223" s="88">
        <v>0</v>
      </c>
      <c r="AB223" s="82">
        <v>0</v>
      </c>
      <c r="AC223" s="56"/>
      <c r="AD223" s="88">
        <v>0</v>
      </c>
      <c r="AE223" s="82">
        <v>0</v>
      </c>
    </row>
    <row r="224" spans="1:31" ht="18" customHeight="1" collapsed="1" x14ac:dyDescent="0.2">
      <c r="A224" s="57"/>
      <c r="B224" s="57"/>
      <c r="C224" s="9">
        <v>0</v>
      </c>
      <c r="D224" s="9">
        <v>0</v>
      </c>
      <c r="F224" s="128" t="s">
        <v>158</v>
      </c>
      <c r="H224" s="83">
        <v>0</v>
      </c>
      <c r="I224" s="83">
        <v>0</v>
      </c>
      <c r="J224" s="83">
        <v>0</v>
      </c>
      <c r="K224" s="108">
        <v>0</v>
      </c>
      <c r="L224" s="108">
        <v>0</v>
      </c>
      <c r="M224" s="83">
        <v>0</v>
      </c>
      <c r="N224" s="83">
        <v>0</v>
      </c>
      <c r="O224" s="83">
        <v>0</v>
      </c>
      <c r="P224" s="83">
        <v>0</v>
      </c>
      <c r="Q224" s="83">
        <v>0</v>
      </c>
      <c r="R224" s="83">
        <v>0</v>
      </c>
      <c r="S224" s="83">
        <v>0</v>
      </c>
      <c r="T224" s="83">
        <v>0</v>
      </c>
      <c r="U224" s="83">
        <v>0</v>
      </c>
      <c r="V224" s="83">
        <v>0</v>
      </c>
      <c r="W224" s="83">
        <v>0</v>
      </c>
      <c r="X224" s="83">
        <v>0</v>
      </c>
      <c r="Y224" s="83">
        <v>0</v>
      </c>
      <c r="AA224" s="83">
        <v>0</v>
      </c>
      <c r="AB224" s="82">
        <v>0</v>
      </c>
      <c r="AD224" s="83">
        <v>0</v>
      </c>
      <c r="AE224" s="82">
        <v>0</v>
      </c>
    </row>
    <row r="225" spans="1:31" ht="18" customHeight="1" collapsed="1" x14ac:dyDescent="0.2">
      <c r="A225" s="52" t="s">
        <v>153</v>
      </c>
      <c r="B225" s="52" t="s">
        <v>27</v>
      </c>
      <c r="C225" s="9">
        <v>0</v>
      </c>
      <c r="D225" s="9">
        <v>0</v>
      </c>
      <c r="F225" s="128" t="s">
        <v>154</v>
      </c>
      <c r="H225" s="83">
        <v>0</v>
      </c>
      <c r="I225" s="83">
        <v>0</v>
      </c>
      <c r="J225" s="83">
        <v>0</v>
      </c>
      <c r="K225" s="108">
        <v>0</v>
      </c>
      <c r="L225" s="108">
        <v>0</v>
      </c>
      <c r="M225" s="83">
        <v>0</v>
      </c>
      <c r="N225" s="83">
        <v>0</v>
      </c>
      <c r="O225" s="83">
        <v>0</v>
      </c>
      <c r="P225" s="83">
        <v>0</v>
      </c>
      <c r="Q225" s="83">
        <v>0</v>
      </c>
      <c r="R225" s="83">
        <v>0</v>
      </c>
      <c r="S225" s="83">
        <v>0</v>
      </c>
      <c r="T225" s="83">
        <v>0</v>
      </c>
      <c r="U225" s="83">
        <v>0</v>
      </c>
      <c r="V225" s="83">
        <v>0</v>
      </c>
      <c r="W225" s="83">
        <v>0</v>
      </c>
      <c r="X225" s="83">
        <v>0</v>
      </c>
      <c r="Y225" s="83">
        <v>0</v>
      </c>
      <c r="AA225" s="83">
        <v>0</v>
      </c>
      <c r="AB225" s="82">
        <v>0</v>
      </c>
      <c r="AD225" s="83">
        <v>0</v>
      </c>
      <c r="AE225" s="82">
        <v>0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0</v>
      </c>
      <c r="D226" s="9">
        <v>0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0</v>
      </c>
      <c r="L226" s="108">
        <v>0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0</v>
      </c>
      <c r="AB226" s="82">
        <v>0</v>
      </c>
      <c r="AC226" s="56"/>
      <c r="AD226" s="88">
        <v>0</v>
      </c>
      <c r="AE226" s="82">
        <v>0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</v>
      </c>
      <c r="D227" s="9">
        <v>0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0</v>
      </c>
      <c r="L227" s="108">
        <v>0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0</v>
      </c>
      <c r="AB227" s="82">
        <v>0</v>
      </c>
      <c r="AC227" s="56"/>
      <c r="AD227" s="88">
        <v>0</v>
      </c>
      <c r="AE227" s="82">
        <v>0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</v>
      </c>
      <c r="D229" s="9">
        <v>0</v>
      </c>
      <c r="F229" s="128" t="s">
        <v>391</v>
      </c>
      <c r="H229" s="83">
        <v>0</v>
      </c>
      <c r="I229" s="83">
        <v>0</v>
      </c>
      <c r="J229" s="83">
        <v>0</v>
      </c>
      <c r="K229" s="108">
        <v>0</v>
      </c>
      <c r="L229" s="108">
        <v>0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0</v>
      </c>
      <c r="AB229" s="82">
        <v>0</v>
      </c>
      <c r="AD229" s="83">
        <v>0</v>
      </c>
      <c r="AE229" s="82">
        <v>0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0</v>
      </c>
      <c r="I230" s="83">
        <v>0</v>
      </c>
      <c r="J230" s="83">
        <v>0</v>
      </c>
      <c r="K230" s="108">
        <v>0</v>
      </c>
      <c r="L230" s="108">
        <v>0</v>
      </c>
      <c r="M230" s="83">
        <v>0</v>
      </c>
      <c r="N230" s="83">
        <v>0</v>
      </c>
      <c r="O230" s="83">
        <v>0</v>
      </c>
      <c r="P230" s="83">
        <v>0</v>
      </c>
      <c r="Q230" s="83">
        <v>0</v>
      </c>
      <c r="R230" s="83">
        <v>0</v>
      </c>
      <c r="S230" s="83">
        <v>0</v>
      </c>
      <c r="T230" s="83">
        <v>0</v>
      </c>
      <c r="U230" s="83">
        <v>0</v>
      </c>
      <c r="V230" s="83">
        <v>0</v>
      </c>
      <c r="W230" s="83">
        <v>0</v>
      </c>
      <c r="X230" s="83">
        <v>0</v>
      </c>
      <c r="Y230" s="83">
        <v>0</v>
      </c>
      <c r="AA230" s="83">
        <v>0</v>
      </c>
      <c r="AB230" s="82">
        <v>0</v>
      </c>
      <c r="AD230" s="83">
        <v>0</v>
      </c>
      <c r="AE230" s="82">
        <v>0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</v>
      </c>
      <c r="D232" s="9">
        <v>0</v>
      </c>
      <c r="F232" s="60" t="s">
        <v>166</v>
      </c>
      <c r="G232" s="56"/>
      <c r="H232" s="88">
        <v>0</v>
      </c>
      <c r="I232" s="88">
        <v>0</v>
      </c>
      <c r="J232" s="88">
        <v>0</v>
      </c>
      <c r="K232" s="108">
        <v>0</v>
      </c>
      <c r="L232" s="10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8">
        <v>0</v>
      </c>
      <c r="S232" s="88">
        <v>0</v>
      </c>
      <c r="T232" s="88">
        <v>0</v>
      </c>
      <c r="U232" s="88">
        <v>0</v>
      </c>
      <c r="V232" s="88">
        <v>0</v>
      </c>
      <c r="W232" s="88">
        <v>0</v>
      </c>
      <c r="X232" s="88">
        <v>0</v>
      </c>
      <c r="Y232" s="88">
        <v>0</v>
      </c>
      <c r="Z232" s="56"/>
      <c r="AA232" s="88">
        <v>0</v>
      </c>
      <c r="AB232" s="82">
        <v>0</v>
      </c>
      <c r="AC232" s="56"/>
      <c r="AD232" s="88">
        <v>0</v>
      </c>
      <c r="AE232" s="82">
        <v>0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</v>
      </c>
      <c r="D236" s="9">
        <v>0</v>
      </c>
      <c r="F236" s="60" t="s">
        <v>170</v>
      </c>
      <c r="G236" s="56"/>
      <c r="H236" s="88">
        <v>0</v>
      </c>
      <c r="I236" s="88">
        <v>0</v>
      </c>
      <c r="J236" s="88">
        <v>0</v>
      </c>
      <c r="K236" s="108">
        <v>0</v>
      </c>
      <c r="L236" s="108">
        <v>0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0</v>
      </c>
      <c r="Y236" s="88">
        <v>0</v>
      </c>
      <c r="Z236" s="56"/>
      <c r="AA236" s="88">
        <v>0</v>
      </c>
      <c r="AB236" s="82">
        <v>0</v>
      </c>
      <c r="AC236" s="56"/>
      <c r="AD236" s="88">
        <v>0</v>
      </c>
      <c r="AE236" s="82">
        <v>0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</v>
      </c>
      <c r="D239" s="9">
        <v>0</v>
      </c>
      <c r="F239" s="128" t="s">
        <v>196</v>
      </c>
      <c r="H239" s="83">
        <v>0</v>
      </c>
      <c r="I239" s="83">
        <v>0</v>
      </c>
      <c r="J239" s="83">
        <v>0</v>
      </c>
      <c r="K239" s="108">
        <v>0</v>
      </c>
      <c r="L239" s="108">
        <v>0</v>
      </c>
      <c r="M239" s="83">
        <v>0</v>
      </c>
      <c r="N239" s="83">
        <v>0</v>
      </c>
      <c r="O239" s="83">
        <v>0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0</v>
      </c>
      <c r="W239" s="83">
        <v>0</v>
      </c>
      <c r="X239" s="83">
        <v>0</v>
      </c>
      <c r="Y239" s="83">
        <v>0</v>
      </c>
      <c r="AA239" s="83">
        <v>0</v>
      </c>
      <c r="AB239" s="82">
        <v>0</v>
      </c>
      <c r="AD239" s="83">
        <v>0</v>
      </c>
      <c r="AE239" s="82">
        <v>0</v>
      </c>
    </row>
    <row r="240" spans="1:31" ht="18" customHeight="1" x14ac:dyDescent="0.2">
      <c r="A240" s="57"/>
      <c r="B240" s="57"/>
      <c r="C240" s="9">
        <v>0</v>
      </c>
      <c r="D240" s="9">
        <v>0</v>
      </c>
      <c r="F240" s="117" t="s">
        <v>72</v>
      </c>
      <c r="H240" s="296">
        <v>0</v>
      </c>
      <c r="I240" s="296">
        <v>0</v>
      </c>
      <c r="J240" s="296">
        <v>0</v>
      </c>
      <c r="K240" s="111">
        <v>0</v>
      </c>
      <c r="L240" s="111">
        <v>0</v>
      </c>
      <c r="M240" s="296">
        <v>0</v>
      </c>
      <c r="N240" s="296">
        <v>0</v>
      </c>
      <c r="O240" s="296">
        <v>0</v>
      </c>
      <c r="P240" s="296">
        <v>0</v>
      </c>
      <c r="Q240" s="296">
        <v>0</v>
      </c>
      <c r="R240" s="296">
        <v>0</v>
      </c>
      <c r="S240" s="296">
        <v>0</v>
      </c>
      <c r="T240" s="296">
        <v>0</v>
      </c>
      <c r="U240" s="296">
        <v>0</v>
      </c>
      <c r="V240" s="296">
        <v>0</v>
      </c>
      <c r="W240" s="296">
        <v>0</v>
      </c>
      <c r="X240" s="296">
        <v>0</v>
      </c>
      <c r="Y240" s="296">
        <v>0</v>
      </c>
      <c r="AA240" s="296">
        <v>0</v>
      </c>
      <c r="AB240" s="82">
        <v>0</v>
      </c>
      <c r="AD240" s="296">
        <v>0</v>
      </c>
      <c r="AE240" s="82">
        <v>0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0</v>
      </c>
      <c r="I241" s="78">
        <v>0</v>
      </c>
      <c r="J241" s="78">
        <v>0</v>
      </c>
      <c r="K241" s="131">
        <v>0</v>
      </c>
      <c r="L241" s="131">
        <v>0</v>
      </c>
      <c r="M241" s="78">
        <v>0</v>
      </c>
      <c r="N241" s="78">
        <v>0</v>
      </c>
      <c r="O241" s="78">
        <v>0</v>
      </c>
      <c r="P241" s="78">
        <v>0</v>
      </c>
      <c r="Q241" s="78">
        <v>0</v>
      </c>
      <c r="R241" s="78">
        <v>0</v>
      </c>
      <c r="S241" s="78">
        <v>0</v>
      </c>
      <c r="T241" s="78">
        <v>0</v>
      </c>
      <c r="U241" s="78">
        <v>0</v>
      </c>
      <c r="V241" s="78">
        <v>0</v>
      </c>
      <c r="W241" s="78">
        <v>0</v>
      </c>
      <c r="X241" s="78">
        <v>0</v>
      </c>
      <c r="Y241" s="78">
        <v>0</v>
      </c>
      <c r="AA241" s="78">
        <v>0</v>
      </c>
      <c r="AB241" s="79"/>
      <c r="AD241" s="78">
        <v>0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4.7142857142857143E-3</v>
      </c>
      <c r="I243" s="96">
        <v>0</v>
      </c>
      <c r="J243" s="96">
        <v>0</v>
      </c>
      <c r="K243" s="134">
        <v>0</v>
      </c>
      <c r="L243" s="134">
        <v>0</v>
      </c>
      <c r="M243" s="96">
        <v>0</v>
      </c>
      <c r="N243" s="96">
        <v>0</v>
      </c>
      <c r="O243" s="96">
        <v>0</v>
      </c>
      <c r="P243" s="96">
        <v>0</v>
      </c>
      <c r="Q243" s="96">
        <v>0</v>
      </c>
      <c r="R243" s="96">
        <v>0</v>
      </c>
      <c r="S243" s="96">
        <v>0</v>
      </c>
      <c r="T243" s="96">
        <v>0</v>
      </c>
      <c r="U243" s="96">
        <v>0</v>
      </c>
      <c r="V243" s="96">
        <v>0</v>
      </c>
      <c r="W243" s="96">
        <v>0</v>
      </c>
      <c r="X243" s="96">
        <v>0</v>
      </c>
      <c r="Y243" s="96">
        <v>0</v>
      </c>
      <c r="AA243" s="96">
        <v>0</v>
      </c>
      <c r="AB243" s="95">
        <v>0</v>
      </c>
      <c r="AD243" s="96">
        <v>0</v>
      </c>
      <c r="AE243" s="95">
        <v>0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0</v>
      </c>
      <c r="D244" s="9">
        <v>0</v>
      </c>
      <c r="F244" s="128" t="s">
        <v>90</v>
      </c>
      <c r="H244" s="83">
        <v>-0.16500000000000001</v>
      </c>
      <c r="I244" s="83">
        <v>0</v>
      </c>
      <c r="J244" s="83">
        <v>0</v>
      </c>
      <c r="K244" s="108">
        <v>0</v>
      </c>
      <c r="L244" s="108">
        <v>0</v>
      </c>
      <c r="M244" s="83">
        <v>0</v>
      </c>
      <c r="N244" s="83">
        <v>0</v>
      </c>
      <c r="O244" s="83">
        <v>0</v>
      </c>
      <c r="P244" s="83">
        <v>0</v>
      </c>
      <c r="Q244" s="83">
        <v>0</v>
      </c>
      <c r="R244" s="83">
        <v>0</v>
      </c>
      <c r="S244" s="83">
        <v>0</v>
      </c>
      <c r="T244" s="83">
        <v>0</v>
      </c>
      <c r="U244" s="83">
        <v>0</v>
      </c>
      <c r="V244" s="83">
        <v>0</v>
      </c>
      <c r="W244" s="83">
        <v>0</v>
      </c>
      <c r="X244" s="83">
        <v>0</v>
      </c>
      <c r="Y244" s="83">
        <v>0</v>
      </c>
      <c r="AA244" s="83">
        <v>0</v>
      </c>
      <c r="AB244" s="82">
        <v>0</v>
      </c>
      <c r="AD244" s="83">
        <v>0</v>
      </c>
      <c r="AE244" s="82">
        <v>0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</v>
      </c>
      <c r="D245" s="9">
        <v>0</v>
      </c>
      <c r="F245" s="128" t="s">
        <v>91</v>
      </c>
      <c r="H245" s="83">
        <v>0</v>
      </c>
      <c r="I245" s="83">
        <v>0</v>
      </c>
      <c r="J245" s="83">
        <v>0</v>
      </c>
      <c r="K245" s="108">
        <v>0</v>
      </c>
      <c r="L245" s="108">
        <v>0</v>
      </c>
      <c r="M245" s="83">
        <v>0</v>
      </c>
      <c r="N245" s="83">
        <v>0</v>
      </c>
      <c r="O245" s="83">
        <v>0</v>
      </c>
      <c r="P245" s="83">
        <v>0</v>
      </c>
      <c r="Q245" s="83">
        <v>0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0</v>
      </c>
      <c r="X245" s="83">
        <v>0</v>
      </c>
      <c r="Y245" s="83">
        <v>0</v>
      </c>
      <c r="AA245" s="83">
        <v>0</v>
      </c>
      <c r="AB245" s="82">
        <v>0</v>
      </c>
      <c r="AD245" s="83">
        <v>0</v>
      </c>
      <c r="AE245" s="82">
        <v>0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0</v>
      </c>
      <c r="D253" s="9">
        <v>0</v>
      </c>
      <c r="F253" s="117" t="s">
        <v>281</v>
      </c>
      <c r="H253" s="296">
        <v>-0.16500000000000001</v>
      </c>
      <c r="I253" s="296">
        <v>0</v>
      </c>
      <c r="J253" s="296">
        <v>0</v>
      </c>
      <c r="K253" s="111">
        <v>0</v>
      </c>
      <c r="L253" s="111">
        <v>0</v>
      </c>
      <c r="M253" s="296">
        <v>0</v>
      </c>
      <c r="N253" s="296">
        <v>0</v>
      </c>
      <c r="O253" s="296">
        <v>0</v>
      </c>
      <c r="P253" s="296">
        <v>0</v>
      </c>
      <c r="Q253" s="296">
        <v>0</v>
      </c>
      <c r="R253" s="296">
        <v>0</v>
      </c>
      <c r="S253" s="296">
        <v>0</v>
      </c>
      <c r="T253" s="296">
        <v>0</v>
      </c>
      <c r="U253" s="296">
        <v>0</v>
      </c>
      <c r="V253" s="296">
        <v>0</v>
      </c>
      <c r="W253" s="296">
        <v>0</v>
      </c>
      <c r="X253" s="296">
        <v>0</v>
      </c>
      <c r="Y253" s="296">
        <v>0</v>
      </c>
      <c r="AA253" s="296">
        <v>0</v>
      </c>
      <c r="AB253" s="82">
        <v>0</v>
      </c>
      <c r="AD253" s="296">
        <v>0</v>
      </c>
      <c r="AE253" s="82">
        <v>0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2.725191671814251E-4</v>
      </c>
      <c r="I254" s="78">
        <v>0</v>
      </c>
      <c r="J254" s="78">
        <v>0</v>
      </c>
      <c r="K254" s="131">
        <v>0</v>
      </c>
      <c r="L254" s="131">
        <v>0</v>
      </c>
      <c r="M254" s="78">
        <v>0</v>
      </c>
      <c r="N254" s="78">
        <v>0</v>
      </c>
      <c r="O254" s="78">
        <v>0</v>
      </c>
      <c r="P254" s="78">
        <v>0</v>
      </c>
      <c r="Q254" s="78">
        <v>0</v>
      </c>
      <c r="R254" s="78">
        <v>0</v>
      </c>
      <c r="S254" s="78">
        <v>0</v>
      </c>
      <c r="T254" s="78">
        <v>0</v>
      </c>
      <c r="U254" s="78">
        <v>0</v>
      </c>
      <c r="V254" s="78">
        <v>0</v>
      </c>
      <c r="W254" s="78">
        <v>0</v>
      </c>
      <c r="X254" s="78">
        <v>0</v>
      </c>
      <c r="Y254" s="78">
        <v>0</v>
      </c>
      <c r="AA254" s="78">
        <v>0</v>
      </c>
      <c r="AB254" s="79"/>
      <c r="AD254" s="78">
        <v>0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</v>
      </c>
      <c r="D256" s="9">
        <v>0</v>
      </c>
      <c r="F256" s="128" t="s">
        <v>79</v>
      </c>
      <c r="H256" s="83">
        <v>0</v>
      </c>
      <c r="I256" s="83">
        <v>0</v>
      </c>
      <c r="J256" s="83">
        <v>0</v>
      </c>
      <c r="K256" s="108">
        <v>0</v>
      </c>
      <c r="L256" s="108">
        <v>0</v>
      </c>
      <c r="M256" s="83">
        <v>0</v>
      </c>
      <c r="N256" s="83">
        <v>0</v>
      </c>
      <c r="O256" s="83">
        <v>0</v>
      </c>
      <c r="P256" s="83">
        <v>0</v>
      </c>
      <c r="Q256" s="83">
        <v>0</v>
      </c>
      <c r="R256" s="83">
        <v>0</v>
      </c>
      <c r="S256" s="83">
        <v>0</v>
      </c>
      <c r="T256" s="83">
        <v>0</v>
      </c>
      <c r="U256" s="83">
        <v>0</v>
      </c>
      <c r="V256" s="83">
        <v>0</v>
      </c>
      <c r="W256" s="83">
        <v>0</v>
      </c>
      <c r="X256" s="83">
        <v>0</v>
      </c>
      <c r="Y256" s="83">
        <v>0</v>
      </c>
      <c r="AA256" s="83">
        <v>0</v>
      </c>
      <c r="AB256" s="82">
        <v>0</v>
      </c>
      <c r="AD256" s="83">
        <v>0</v>
      </c>
      <c r="AE256" s="82">
        <v>0</v>
      </c>
    </row>
    <row r="257" spans="1:31" ht="18" customHeight="1" x14ac:dyDescent="0.2">
      <c r="A257" s="52" t="s">
        <v>136</v>
      </c>
      <c r="B257" s="52" t="s">
        <v>27</v>
      </c>
      <c r="C257" s="9">
        <v>0.9</v>
      </c>
      <c r="D257" s="9">
        <v>0.9</v>
      </c>
      <c r="F257" s="128" t="s">
        <v>197</v>
      </c>
      <c r="H257" s="83">
        <v>-0.78700000000000003</v>
      </c>
      <c r="I257" s="83">
        <v>-0.66700000000000004</v>
      </c>
      <c r="J257" s="83">
        <v>-0.66700000000000004</v>
      </c>
      <c r="K257" s="108">
        <v>-1</v>
      </c>
      <c r="L257" s="108">
        <v>-1</v>
      </c>
      <c r="M257" s="83">
        <v>-4.4999999999999998E-2</v>
      </c>
      <c r="N257" s="83">
        <v>0</v>
      </c>
      <c r="O257" s="83">
        <v>0</v>
      </c>
      <c r="P257" s="83">
        <v>0</v>
      </c>
      <c r="Q257" s="83">
        <v>-2.5000000000000008E-2</v>
      </c>
      <c r="R257" s="83">
        <v>2.5000000000000008E-2</v>
      </c>
      <c r="S257" s="83">
        <v>0</v>
      </c>
      <c r="T257" s="83">
        <v>0</v>
      </c>
      <c r="U257" s="83">
        <v>-5.3000000000000005E-2</v>
      </c>
      <c r="V257" s="83">
        <v>0</v>
      </c>
      <c r="W257" s="83">
        <v>0</v>
      </c>
      <c r="X257" s="83">
        <v>0</v>
      </c>
      <c r="Y257" s="83">
        <v>-9.8000000000000004E-2</v>
      </c>
      <c r="AA257" s="83">
        <v>-1</v>
      </c>
      <c r="AB257" s="82">
        <v>0.9</v>
      </c>
      <c r="AD257" s="83">
        <v>-1</v>
      </c>
      <c r="AE257" s="82">
        <v>0.9</v>
      </c>
    </row>
    <row r="258" spans="1:31" ht="18" customHeight="1" x14ac:dyDescent="0.2">
      <c r="A258" s="52" t="s">
        <v>85</v>
      </c>
      <c r="B258" s="52" t="s">
        <v>27</v>
      </c>
      <c r="C258" s="9">
        <v>0</v>
      </c>
      <c r="D258" s="9">
        <v>0</v>
      </c>
      <c r="F258" s="128" t="s">
        <v>84</v>
      </c>
      <c r="H258" s="83">
        <v>0</v>
      </c>
      <c r="I258" s="83">
        <v>0</v>
      </c>
      <c r="J258" s="83">
        <v>0</v>
      </c>
      <c r="K258" s="108">
        <v>0</v>
      </c>
      <c r="L258" s="108">
        <v>0</v>
      </c>
      <c r="M258" s="83">
        <v>0</v>
      </c>
      <c r="N258" s="83">
        <v>0</v>
      </c>
      <c r="O258" s="83">
        <v>0</v>
      </c>
      <c r="P258" s="83">
        <v>0</v>
      </c>
      <c r="Q258" s="83">
        <v>0</v>
      </c>
      <c r="R258" s="83">
        <v>0</v>
      </c>
      <c r="S258" s="83">
        <v>0</v>
      </c>
      <c r="T258" s="83">
        <v>0</v>
      </c>
      <c r="U258" s="83">
        <v>0</v>
      </c>
      <c r="V258" s="83">
        <v>0</v>
      </c>
      <c r="W258" s="83">
        <v>0</v>
      </c>
      <c r="X258" s="83">
        <v>0</v>
      </c>
      <c r="Y258" s="83">
        <v>0</v>
      </c>
      <c r="AA258" s="83">
        <v>0</v>
      </c>
      <c r="AB258" s="82">
        <v>0</v>
      </c>
      <c r="AD258" s="83">
        <v>0</v>
      </c>
      <c r="AE258" s="82">
        <v>0</v>
      </c>
    </row>
    <row r="259" spans="1:31" ht="18" customHeight="1" x14ac:dyDescent="0.2">
      <c r="A259" s="52" t="s">
        <v>82</v>
      </c>
      <c r="B259" s="52" t="s">
        <v>27</v>
      </c>
      <c r="C259" s="9">
        <v>0</v>
      </c>
      <c r="D259" s="9">
        <v>0</v>
      </c>
      <c r="F259" s="128" t="s">
        <v>83</v>
      </c>
      <c r="H259" s="83">
        <v>0</v>
      </c>
      <c r="I259" s="83">
        <v>0</v>
      </c>
      <c r="J259" s="83">
        <v>0</v>
      </c>
      <c r="K259" s="108">
        <v>0</v>
      </c>
      <c r="L259" s="108">
        <v>0</v>
      </c>
      <c r="M259" s="83">
        <v>0</v>
      </c>
      <c r="N259" s="83">
        <v>0</v>
      </c>
      <c r="O259" s="83">
        <v>0</v>
      </c>
      <c r="P259" s="83">
        <v>0</v>
      </c>
      <c r="Q259" s="83">
        <v>0</v>
      </c>
      <c r="R259" s="83">
        <v>0</v>
      </c>
      <c r="S259" s="83">
        <v>0</v>
      </c>
      <c r="T259" s="83">
        <v>0</v>
      </c>
      <c r="U259" s="83">
        <v>0</v>
      </c>
      <c r="V259" s="83">
        <v>0</v>
      </c>
      <c r="W259" s="83">
        <v>0</v>
      </c>
      <c r="X259" s="83">
        <v>0</v>
      </c>
      <c r="Y259" s="83">
        <v>0</v>
      </c>
      <c r="AA259" s="83">
        <v>0</v>
      </c>
      <c r="AB259" s="82">
        <v>0</v>
      </c>
      <c r="AD259" s="83">
        <v>0</v>
      </c>
      <c r="AE259" s="82">
        <v>0</v>
      </c>
    </row>
    <row r="260" spans="1:31" ht="18" customHeight="1" x14ac:dyDescent="0.2">
      <c r="A260" s="52" t="s">
        <v>188</v>
      </c>
      <c r="B260" s="52" t="s">
        <v>27</v>
      </c>
      <c r="C260" s="9">
        <v>0</v>
      </c>
      <c r="D260" s="9">
        <v>0</v>
      </c>
      <c r="F260" s="128" t="s">
        <v>189</v>
      </c>
      <c r="H260" s="83">
        <v>0</v>
      </c>
      <c r="I260" s="83">
        <v>0</v>
      </c>
      <c r="J260" s="83">
        <v>0</v>
      </c>
      <c r="K260" s="108">
        <v>0</v>
      </c>
      <c r="L260" s="108">
        <v>0</v>
      </c>
      <c r="M260" s="83">
        <v>0</v>
      </c>
      <c r="N260" s="83">
        <v>0</v>
      </c>
      <c r="O260" s="83">
        <v>0</v>
      </c>
      <c r="P260" s="83">
        <v>0</v>
      </c>
      <c r="Q260" s="83">
        <v>0</v>
      </c>
      <c r="R260" s="83">
        <v>0</v>
      </c>
      <c r="S260" s="83">
        <v>0</v>
      </c>
      <c r="T260" s="83">
        <v>0</v>
      </c>
      <c r="U260" s="83">
        <v>0</v>
      </c>
      <c r="V260" s="83">
        <v>0</v>
      </c>
      <c r="W260" s="83">
        <v>0</v>
      </c>
      <c r="X260" s="83">
        <v>0</v>
      </c>
      <c r="Y260" s="83">
        <v>0</v>
      </c>
      <c r="AA260" s="83">
        <v>0</v>
      </c>
      <c r="AB260" s="82">
        <v>0</v>
      </c>
      <c r="AD260" s="83">
        <v>0</v>
      </c>
      <c r="AE260" s="82">
        <v>0</v>
      </c>
    </row>
    <row r="261" spans="1:31" ht="18" customHeight="1" x14ac:dyDescent="0.2">
      <c r="A261" s="52" t="s">
        <v>97</v>
      </c>
      <c r="B261" s="52" t="s">
        <v>27</v>
      </c>
      <c r="C261" s="9">
        <v>0</v>
      </c>
      <c r="D261" s="9">
        <v>0</v>
      </c>
      <c r="F261" s="128" t="s">
        <v>102</v>
      </c>
      <c r="H261" s="83">
        <v>0</v>
      </c>
      <c r="I261" s="83">
        <v>0</v>
      </c>
      <c r="J261" s="83">
        <v>0</v>
      </c>
      <c r="K261" s="108">
        <v>0</v>
      </c>
      <c r="L261" s="108">
        <v>0</v>
      </c>
      <c r="M261" s="83">
        <v>0</v>
      </c>
      <c r="N261" s="83">
        <v>0</v>
      </c>
      <c r="O261" s="83">
        <v>0</v>
      </c>
      <c r="P261" s="83">
        <v>0</v>
      </c>
      <c r="Q261" s="83">
        <v>0</v>
      </c>
      <c r="R261" s="83">
        <v>0</v>
      </c>
      <c r="S261" s="83">
        <v>0</v>
      </c>
      <c r="T261" s="83">
        <v>0</v>
      </c>
      <c r="U261" s="83">
        <v>0</v>
      </c>
      <c r="V261" s="83">
        <v>0</v>
      </c>
      <c r="W261" s="83">
        <v>0</v>
      </c>
      <c r="X261" s="83">
        <v>0</v>
      </c>
      <c r="Y261" s="83">
        <v>0</v>
      </c>
      <c r="AA261" s="83">
        <v>0</v>
      </c>
      <c r="AB261" s="82">
        <v>0</v>
      </c>
      <c r="AD261" s="83">
        <v>0</v>
      </c>
      <c r="AE261" s="82">
        <v>0</v>
      </c>
    </row>
    <row r="262" spans="1:31" ht="18" customHeight="1" x14ac:dyDescent="0.2">
      <c r="A262" s="52" t="s">
        <v>98</v>
      </c>
      <c r="B262" s="52" t="s">
        <v>27</v>
      </c>
      <c r="C262" s="9">
        <v>0</v>
      </c>
      <c r="D262" s="9">
        <v>0</v>
      </c>
      <c r="F262" s="128" t="s">
        <v>103</v>
      </c>
      <c r="H262" s="83">
        <v>0</v>
      </c>
      <c r="I262" s="83">
        <v>0</v>
      </c>
      <c r="J262" s="83">
        <v>0</v>
      </c>
      <c r="K262" s="108">
        <v>0</v>
      </c>
      <c r="L262" s="108">
        <v>0</v>
      </c>
      <c r="M262" s="83">
        <v>0</v>
      </c>
      <c r="N262" s="83">
        <v>0</v>
      </c>
      <c r="O262" s="83">
        <v>0</v>
      </c>
      <c r="P262" s="83">
        <v>0</v>
      </c>
      <c r="Q262" s="83">
        <v>0</v>
      </c>
      <c r="R262" s="83">
        <v>0</v>
      </c>
      <c r="S262" s="83">
        <v>0</v>
      </c>
      <c r="T262" s="83">
        <v>0</v>
      </c>
      <c r="U262" s="83">
        <v>0</v>
      </c>
      <c r="V262" s="83">
        <v>0</v>
      </c>
      <c r="W262" s="83">
        <v>0</v>
      </c>
      <c r="X262" s="83">
        <v>0</v>
      </c>
      <c r="Y262" s="83">
        <v>0</v>
      </c>
      <c r="AA262" s="83">
        <v>0</v>
      </c>
      <c r="AB262" s="82">
        <v>0</v>
      </c>
      <c r="AD262" s="83">
        <v>0</v>
      </c>
      <c r="AE262" s="82">
        <v>0</v>
      </c>
    </row>
    <row r="263" spans="1:31" ht="18" customHeight="1" x14ac:dyDescent="0.2">
      <c r="A263" s="52" t="s">
        <v>81</v>
      </c>
      <c r="B263" s="52" t="s">
        <v>27</v>
      </c>
      <c r="C263" s="9">
        <v>0</v>
      </c>
      <c r="D263" s="9">
        <v>0</v>
      </c>
      <c r="F263" s="128" t="s">
        <v>104</v>
      </c>
      <c r="H263" s="83">
        <v>0</v>
      </c>
      <c r="I263" s="83">
        <v>0</v>
      </c>
      <c r="J263" s="83">
        <v>0</v>
      </c>
      <c r="K263" s="108">
        <v>0</v>
      </c>
      <c r="L263" s="108">
        <v>0</v>
      </c>
      <c r="M263" s="83">
        <v>0</v>
      </c>
      <c r="N263" s="83">
        <v>0</v>
      </c>
      <c r="O263" s="83">
        <v>0</v>
      </c>
      <c r="P263" s="83">
        <v>0</v>
      </c>
      <c r="Q263" s="83">
        <v>0</v>
      </c>
      <c r="R263" s="83">
        <v>0</v>
      </c>
      <c r="S263" s="83">
        <v>0</v>
      </c>
      <c r="T263" s="83">
        <v>0</v>
      </c>
      <c r="U263" s="83">
        <v>0</v>
      </c>
      <c r="V263" s="83">
        <v>0</v>
      </c>
      <c r="W263" s="83">
        <v>0</v>
      </c>
      <c r="X263" s="83">
        <v>0</v>
      </c>
      <c r="Y263" s="83">
        <v>0</v>
      </c>
      <c r="AA263" s="83">
        <v>0</v>
      </c>
      <c r="AB263" s="82">
        <v>0</v>
      </c>
      <c r="AD263" s="83">
        <v>0</v>
      </c>
      <c r="AE263" s="82">
        <v>0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-2.919</v>
      </c>
      <c r="I266" s="83">
        <v>-3.0649999999999999</v>
      </c>
      <c r="J266" s="83">
        <v>-3.0649999999999999</v>
      </c>
      <c r="K266" s="108">
        <v>-2.9430000000000001</v>
      </c>
      <c r="L266" s="108">
        <v>-2.9430000000000001</v>
      </c>
      <c r="M266" s="83">
        <v>-0.26400000000000001</v>
      </c>
      <c r="N266" s="83">
        <v>-0.23799999999999999</v>
      </c>
      <c r="O266" s="83">
        <v>-0.26400000000000001</v>
      </c>
      <c r="P266" s="83">
        <v>-0.25600000000000001</v>
      </c>
      <c r="Q266" s="83">
        <v>-0.25499999999999989</v>
      </c>
      <c r="R266" s="83">
        <v>-0.25500000000000012</v>
      </c>
      <c r="S266" s="83">
        <v>-0.25600000000000001</v>
      </c>
      <c r="T266" s="83">
        <v>-0.25500000000000012</v>
      </c>
      <c r="U266" s="83">
        <v>-0.25499999999999989</v>
      </c>
      <c r="V266" s="83">
        <v>-0.22500000000000009</v>
      </c>
      <c r="W266" s="83">
        <v>-0.20999999999999996</v>
      </c>
      <c r="X266" s="83">
        <v>-0.20999999999999996</v>
      </c>
      <c r="Y266" s="83">
        <v>-2.9430000000000001</v>
      </c>
      <c r="AA266" s="83">
        <v>-2.9430000000000001</v>
      </c>
      <c r="AB266" s="82">
        <v>0</v>
      </c>
      <c r="AD266" s="83">
        <v>-2.9430000000000001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</v>
      </c>
      <c r="D268" s="9">
        <v>0</v>
      </c>
      <c r="F268" s="60" t="s">
        <v>100</v>
      </c>
      <c r="G268" s="56"/>
      <c r="H268" s="88">
        <v>0</v>
      </c>
      <c r="I268" s="88">
        <v>0</v>
      </c>
      <c r="J268" s="88">
        <v>0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0</v>
      </c>
      <c r="AB268" s="82">
        <v>0</v>
      </c>
      <c r="AC268" s="56"/>
      <c r="AD268" s="88">
        <v>0</v>
      </c>
      <c r="AE268" s="82">
        <v>0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0.99999999999999989</v>
      </c>
      <c r="D274" s="9">
        <v>0.99999999999999989</v>
      </c>
      <c r="F274" s="60" t="s">
        <v>194</v>
      </c>
      <c r="G274" s="56"/>
      <c r="H274" s="88">
        <v>-6.0999999999999999E-2</v>
      </c>
      <c r="I274" s="88">
        <v>-5.0000000000000001E-3</v>
      </c>
      <c r="J274" s="88">
        <v>-5.0000000000000001E-3</v>
      </c>
      <c r="K274" s="108">
        <v>-0.4</v>
      </c>
      <c r="L274" s="108">
        <v>-0.4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-0.40000000000000008</v>
      </c>
      <c r="AB274" s="82">
        <v>0.4</v>
      </c>
      <c r="AC274" s="56"/>
      <c r="AD274" s="88">
        <v>-0.40000000000000008</v>
      </c>
      <c r="AE274" s="82">
        <v>0.4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-7.8040000000000003</v>
      </c>
      <c r="I281" s="88">
        <v>-7.8040000000000003</v>
      </c>
      <c r="J281" s="88">
        <v>-7.8040000000000003</v>
      </c>
      <c r="K281" s="108">
        <v>-7.8</v>
      </c>
      <c r="L281" s="108">
        <v>-7.8</v>
      </c>
      <c r="M281" s="88">
        <v>-0.65</v>
      </c>
      <c r="N281" s="88">
        <v>-0.65099999999999991</v>
      </c>
      <c r="O281" s="88">
        <v>-0.65000000000000013</v>
      </c>
      <c r="P281" s="88">
        <v>-0.64999999999999991</v>
      </c>
      <c r="Q281" s="88">
        <v>-0.6509999999999998</v>
      </c>
      <c r="R281" s="88">
        <v>-0.65000000000000036</v>
      </c>
      <c r="S281" s="88">
        <v>-0.64999999999999947</v>
      </c>
      <c r="T281" s="88">
        <v>-0.65100000000000069</v>
      </c>
      <c r="U281" s="88">
        <v>-0.64999999999999947</v>
      </c>
      <c r="V281" s="88">
        <v>-0.65000000000000036</v>
      </c>
      <c r="W281" s="88">
        <v>-0.6509999999999998</v>
      </c>
      <c r="X281" s="88">
        <v>-0.65000000000000036</v>
      </c>
      <c r="Y281" s="88">
        <v>-7.8040000000000003</v>
      </c>
      <c r="Z281" s="56"/>
      <c r="AA281" s="88">
        <v>-7.8</v>
      </c>
      <c r="AB281" s="82">
        <v>0</v>
      </c>
      <c r="AC281" s="56"/>
      <c r="AD281" s="88">
        <v>-7.8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</v>
      </c>
      <c r="D283" s="9">
        <v>0</v>
      </c>
      <c r="F283" s="60" t="s">
        <v>133</v>
      </c>
      <c r="G283" s="56"/>
      <c r="H283" s="88">
        <v>1E-3</v>
      </c>
      <c r="I283" s="88">
        <v>-0.27700000000000002</v>
      </c>
      <c r="J283" s="88">
        <v>-0.27700000000000002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8">
        <v>0</v>
      </c>
      <c r="U283" s="88">
        <v>0</v>
      </c>
      <c r="V283" s="88">
        <v>0</v>
      </c>
      <c r="W283" s="88">
        <v>0</v>
      </c>
      <c r="X283" s="88">
        <v>0</v>
      </c>
      <c r="Y283" s="88">
        <v>0</v>
      </c>
      <c r="Z283" s="56"/>
      <c r="AA283" s="88">
        <v>0</v>
      </c>
      <c r="AB283" s="82">
        <v>0</v>
      </c>
      <c r="AC283" s="56"/>
      <c r="AD283" s="88">
        <v>0</v>
      </c>
      <c r="AE283" s="82">
        <v>0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4.8780487804878057E-2</v>
      </c>
      <c r="D285" s="9">
        <v>4.8780487804878057E-2</v>
      </c>
      <c r="F285" s="128" t="s">
        <v>76</v>
      </c>
      <c r="H285" s="83">
        <v>-7.8639999999999999</v>
      </c>
      <c r="I285" s="83">
        <v>-8.0860000000000003</v>
      </c>
      <c r="J285" s="83">
        <v>-8.0860000000000003</v>
      </c>
      <c r="K285" s="108">
        <v>-8.1999999999999993</v>
      </c>
      <c r="L285" s="108">
        <v>-8.1999999999999993</v>
      </c>
      <c r="M285" s="83">
        <v>-0.65</v>
      </c>
      <c r="N285" s="83">
        <v>-0.65099999999999991</v>
      </c>
      <c r="O285" s="83">
        <v>-0.65000000000000013</v>
      </c>
      <c r="P285" s="83">
        <v>-0.64999999999999991</v>
      </c>
      <c r="Q285" s="83">
        <v>-0.6509999999999998</v>
      </c>
      <c r="R285" s="83">
        <v>-0.65000000000000036</v>
      </c>
      <c r="S285" s="83">
        <v>-0.64999999999999947</v>
      </c>
      <c r="T285" s="83">
        <v>-0.65100000000000069</v>
      </c>
      <c r="U285" s="83">
        <v>-0.64999999999999947</v>
      </c>
      <c r="V285" s="83">
        <v>-0.65000000000000036</v>
      </c>
      <c r="W285" s="83">
        <v>-0.6509999999999998</v>
      </c>
      <c r="X285" s="83">
        <v>-0.65000000000000036</v>
      </c>
      <c r="Y285" s="83">
        <v>-7.8040000000000003</v>
      </c>
      <c r="AA285" s="83">
        <v>-8.1999999999999993</v>
      </c>
      <c r="AB285" s="82">
        <v>0.4</v>
      </c>
      <c r="AD285" s="83">
        <v>-8.1999999999999993</v>
      </c>
      <c r="AE285" s="82">
        <v>0.4</v>
      </c>
    </row>
    <row r="286" spans="1:31" ht="18" customHeight="1" x14ac:dyDescent="0.2">
      <c r="A286" s="52" t="s">
        <v>262</v>
      </c>
      <c r="B286" s="52" t="s">
        <v>27</v>
      </c>
      <c r="C286" s="9">
        <v>0</v>
      </c>
      <c r="D286" s="9">
        <v>0</v>
      </c>
      <c r="F286" s="126" t="s">
        <v>263</v>
      </c>
      <c r="G286" s="58"/>
      <c r="H286" s="87">
        <v>0</v>
      </c>
      <c r="I286" s="87">
        <v>0</v>
      </c>
      <c r="J286" s="87">
        <v>0</v>
      </c>
      <c r="K286" s="87">
        <v>0</v>
      </c>
      <c r="L286" s="87">
        <v>0</v>
      </c>
      <c r="M286" s="87">
        <v>0</v>
      </c>
      <c r="N286" s="87">
        <v>0</v>
      </c>
      <c r="O286" s="87">
        <v>0</v>
      </c>
      <c r="P286" s="87">
        <v>0</v>
      </c>
      <c r="Q286" s="87">
        <v>0</v>
      </c>
      <c r="R286" s="87">
        <v>0</v>
      </c>
      <c r="S286" s="87">
        <v>0</v>
      </c>
      <c r="T286" s="87">
        <v>0</v>
      </c>
      <c r="U286" s="87">
        <v>0</v>
      </c>
      <c r="V286" s="87">
        <v>0</v>
      </c>
      <c r="W286" s="87">
        <v>0</v>
      </c>
      <c r="X286" s="87">
        <v>0</v>
      </c>
      <c r="Y286" s="87">
        <v>0</v>
      </c>
      <c r="Z286" s="58"/>
      <c r="AA286" s="87">
        <v>0</v>
      </c>
      <c r="AB286" s="82">
        <v>0</v>
      </c>
      <c r="AC286" s="58"/>
      <c r="AD286" s="87">
        <v>0</v>
      </c>
      <c r="AE286" s="82">
        <v>0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0.1070575640286585</v>
      </c>
      <c r="D288" s="9">
        <v>0.1070575640286585</v>
      </c>
      <c r="F288" s="117" t="s">
        <v>94</v>
      </c>
      <c r="H288" s="296">
        <v>-11.57</v>
      </c>
      <c r="I288" s="296">
        <v>-11.818000000000001</v>
      </c>
      <c r="J288" s="296">
        <v>-11.818000000000001</v>
      </c>
      <c r="K288" s="111">
        <v>-12.142999999999999</v>
      </c>
      <c r="L288" s="111">
        <v>-12.142999999999999</v>
      </c>
      <c r="M288" s="296">
        <v>-0.95900000000000007</v>
      </c>
      <c r="N288" s="296">
        <v>-0.8889999999999999</v>
      </c>
      <c r="O288" s="296">
        <v>-0.91400000000000015</v>
      </c>
      <c r="P288" s="296">
        <v>-0.90599999999999992</v>
      </c>
      <c r="Q288" s="296">
        <v>-0.93099999999999972</v>
      </c>
      <c r="R288" s="296">
        <v>-0.88000000000000045</v>
      </c>
      <c r="S288" s="296">
        <v>-0.90599999999999947</v>
      </c>
      <c r="T288" s="296">
        <v>-0.9060000000000008</v>
      </c>
      <c r="U288" s="296">
        <v>-0.9579999999999993</v>
      </c>
      <c r="V288" s="296">
        <v>-0.87500000000000044</v>
      </c>
      <c r="W288" s="296">
        <v>-0.86099999999999977</v>
      </c>
      <c r="X288" s="296">
        <v>-0.86000000000000032</v>
      </c>
      <c r="Y288" s="296">
        <v>-10.845000000000001</v>
      </c>
      <c r="AA288" s="296">
        <v>-12.142999999999999</v>
      </c>
      <c r="AB288" s="82">
        <v>1.3</v>
      </c>
      <c r="AD288" s="296">
        <v>-12.142999999999999</v>
      </c>
      <c r="AE288" s="82">
        <v>1.3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1.9109374329024778E-2</v>
      </c>
      <c r="I289" s="78">
        <v>1.8577817601609724E-2</v>
      </c>
      <c r="J289" s="78">
        <v>1.8577817601609724E-2</v>
      </c>
      <c r="K289" s="131">
        <v>1.7253481102585962E-2</v>
      </c>
      <c r="L289" s="131">
        <v>1.7253481102585962E-2</v>
      </c>
      <c r="M289" s="78">
        <v>1.4824318684206458E-2</v>
      </c>
      <c r="N289" s="78">
        <v>1.3195001038976459E-2</v>
      </c>
      <c r="O289" s="78">
        <v>2.6872078322994149E-2</v>
      </c>
      <c r="P289" s="78">
        <v>9.5368421052632719</v>
      </c>
      <c r="Q289" s="78">
        <v>1.9517410536466738E-2</v>
      </c>
      <c r="R289" s="78">
        <v>1.6799022602321332E-2</v>
      </c>
      <c r="S289" s="78">
        <v>1.2758766370933665E-2</v>
      </c>
      <c r="T289" s="78">
        <v>2.0243095897756729E-2</v>
      </c>
      <c r="U289" s="78">
        <v>1.4954963393121948E-2</v>
      </c>
      <c r="V289" s="78">
        <v>1.4779906084253919E-2</v>
      </c>
      <c r="W289" s="78">
        <v>1.2088621812872064E-2</v>
      </c>
      <c r="X289" s="78">
        <v>1.1772758384668047E-2</v>
      </c>
      <c r="Y289" s="78">
        <v>1.6695942939748354E-2</v>
      </c>
      <c r="AA289" s="78">
        <v>1.7253481102585965E-2</v>
      </c>
      <c r="AB289" s="79"/>
      <c r="AD289" s="78">
        <v>1.7253481102585965E-2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-1.2</v>
      </c>
      <c r="D291" s="9">
        <v>-1.2</v>
      </c>
      <c r="F291" s="126" t="s">
        <v>260</v>
      </c>
      <c r="G291" s="58"/>
      <c r="H291" s="87">
        <v>0</v>
      </c>
      <c r="I291" s="87">
        <v>-3.5000000000000003E-2</v>
      </c>
      <c r="J291" s="87">
        <v>-3.5000000000000003E-2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-2.5000000000000001E-2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-2.5000000000000001E-2</v>
      </c>
      <c r="Z291" s="58"/>
      <c r="AA291" s="87">
        <v>0</v>
      </c>
      <c r="AB291" s="82">
        <v>-0.03</v>
      </c>
      <c r="AC291" s="58"/>
      <c r="AD291" s="87">
        <v>0</v>
      </c>
      <c r="AE291" s="82">
        <v>-0.03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0</v>
      </c>
      <c r="I292" s="78">
        <v>5.5019767816579817E-5</v>
      </c>
      <c r="J292" s="78">
        <v>5.5019767816579817E-5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5.2409802729502537E-4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3.8487650852347521E-5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0.26445810969324285</v>
      </c>
      <c r="D294" s="9">
        <v>0.26445810969324285</v>
      </c>
      <c r="E294" s="26"/>
      <c r="F294" s="122" t="s">
        <v>284</v>
      </c>
      <c r="G294" s="26"/>
      <c r="H294" s="309">
        <v>-26.808169999999997</v>
      </c>
      <c r="I294" s="309">
        <v>-27.444820000000004</v>
      </c>
      <c r="J294" s="309">
        <v>-27.444820000000004</v>
      </c>
      <c r="K294" s="130">
        <v>-28.132999999999999</v>
      </c>
      <c r="L294" s="130">
        <v>-28.132999999999999</v>
      </c>
      <c r="M294" s="309">
        <v>-2.3671500000000001</v>
      </c>
      <c r="N294" s="309">
        <v>-2.2176199999999997</v>
      </c>
      <c r="O294" s="309">
        <v>-1.8927400000000003</v>
      </c>
      <c r="P294" s="309">
        <v>-1.6829599999999998</v>
      </c>
      <c r="Q294" s="309">
        <v>-2.4692799999999995</v>
      </c>
      <c r="R294" s="309">
        <v>-1.6436700000000006</v>
      </c>
      <c r="S294" s="309">
        <v>-1.6076099999999991</v>
      </c>
      <c r="T294" s="309">
        <v>-1.9381200000000007</v>
      </c>
      <c r="U294" s="309">
        <v>-2.5753399999999997</v>
      </c>
      <c r="V294" s="309">
        <v>-0.57986000000000049</v>
      </c>
      <c r="W294" s="309">
        <v>-0.86099999999999977</v>
      </c>
      <c r="X294" s="309">
        <v>-0.86000000000000032</v>
      </c>
      <c r="Y294" s="309">
        <v>-20.695349999999998</v>
      </c>
      <c r="Z294" s="26"/>
      <c r="AA294" s="309">
        <v>-28.132999999999999</v>
      </c>
      <c r="AB294" s="82">
        <v>7.44</v>
      </c>
      <c r="AC294" s="26"/>
      <c r="AD294" s="309">
        <v>-28.132999999999999</v>
      </c>
      <c r="AE294" s="82">
        <v>7.44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4.4277213103382208E-2</v>
      </c>
      <c r="I295" s="78">
        <v>4.3143074976223605E-2</v>
      </c>
      <c r="J295" s="78">
        <v>4.3143074976223605E-2</v>
      </c>
      <c r="K295" s="131">
        <v>3.9973003694231318E-2</v>
      </c>
      <c r="L295" s="131">
        <v>3.9973003694231318E-2</v>
      </c>
      <c r="M295" s="78">
        <v>3.6591643350697936E-2</v>
      </c>
      <c r="N295" s="78">
        <v>3.2915071095674889E-2</v>
      </c>
      <c r="O295" s="78">
        <v>5.5647546526328168E-2</v>
      </c>
      <c r="P295" s="78">
        <v>17.71536842105284</v>
      </c>
      <c r="Q295" s="78">
        <v>5.1765791073562398E-2</v>
      </c>
      <c r="R295" s="78">
        <v>3.137732895540625E-2</v>
      </c>
      <c r="S295" s="78">
        <v>2.2639205745669615E-2</v>
      </c>
      <c r="T295" s="78">
        <v>4.3304137992671361E-2</v>
      </c>
      <c r="U295" s="78">
        <v>4.0202625704428709E-2</v>
      </c>
      <c r="V295" s="78">
        <v>9.794601533731977E-3</v>
      </c>
      <c r="W295" s="78">
        <v>1.2088621812872064E-2</v>
      </c>
      <c r="X295" s="78">
        <v>1.1772758384668047E-2</v>
      </c>
      <c r="Y295" s="78">
        <v>3.1860616202685203E-2</v>
      </c>
      <c r="AA295" s="78">
        <v>3.9973003694231325E-2</v>
      </c>
      <c r="AB295" s="79"/>
      <c r="AD295" s="78">
        <v>3.9973003694231325E-2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6.2578922078067326E-2</v>
      </c>
      <c r="D297" s="9">
        <v>6.2578922078067326E-2</v>
      </c>
      <c r="E297" s="26"/>
      <c r="F297" s="123" t="s">
        <v>28</v>
      </c>
      <c r="G297" s="26"/>
      <c r="H297" s="310">
        <v>22.503100000000039</v>
      </c>
      <c r="I297" s="310">
        <v>41.40177999999996</v>
      </c>
      <c r="J297" s="310">
        <v>41.40177999999996</v>
      </c>
      <c r="K297" s="136">
        <v>35.794799999999938</v>
      </c>
      <c r="L297" s="136">
        <v>35.794799999999938</v>
      </c>
      <c r="M297" s="310">
        <v>21.790940000000003</v>
      </c>
      <c r="N297" s="310">
        <v>10.425380000000001</v>
      </c>
      <c r="O297" s="310">
        <v>-1.9075499999999974</v>
      </c>
      <c r="P297" s="310">
        <v>-7.9613099999999957</v>
      </c>
      <c r="Q297" s="310">
        <v>-4.4726600000000136</v>
      </c>
      <c r="R297" s="310">
        <v>3.2063100000000015</v>
      </c>
      <c r="S297" s="310">
        <v>5.2831399999999693</v>
      </c>
      <c r="T297" s="310">
        <v>8.4153500000000214</v>
      </c>
      <c r="U297" s="310">
        <v>14.084620000000047</v>
      </c>
      <c r="V297" s="310">
        <v>4.1166200000000011</v>
      </c>
      <c r="W297" s="310">
        <v>-40.660790000000013</v>
      </c>
      <c r="X297" s="310">
        <v>25.713649999999959</v>
      </c>
      <c r="Y297" s="310">
        <v>38.033700000000032</v>
      </c>
      <c r="Z297" s="26"/>
      <c r="AA297" s="310">
        <v>35.794799999999938</v>
      </c>
      <c r="AB297" s="82">
        <v>2.2400000000000002</v>
      </c>
      <c r="AC297" s="26"/>
      <c r="AD297" s="310">
        <v>35.794799999999938</v>
      </c>
      <c r="AE297" s="82">
        <v>2.2400000000000002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3.7166824672729318E-2</v>
      </c>
      <c r="I298" s="78">
        <v>6.508332350837473E-2</v>
      </c>
      <c r="J298" s="78">
        <v>6.508332350837473E-2</v>
      </c>
      <c r="K298" s="131">
        <v>5.0859335038363089E-2</v>
      </c>
      <c r="L298" s="131">
        <v>5.0859335038363089E-2</v>
      </c>
      <c r="M298" s="78">
        <v>0.33684654743318238</v>
      </c>
      <c r="N298" s="78">
        <v>0.15473892005818271</v>
      </c>
      <c r="O298" s="78">
        <v>-5.6082968276835246E-2</v>
      </c>
      <c r="P298" s="78">
        <v>-83.803263157895699</v>
      </c>
      <c r="Q298" s="78">
        <v>-9.3764491310455E-2</v>
      </c>
      <c r="R298" s="78">
        <v>6.1207811545510124E-2</v>
      </c>
      <c r="S298" s="78">
        <v>7.4399943669905225E-2</v>
      </c>
      <c r="T298" s="78">
        <v>0.18802730360175207</v>
      </c>
      <c r="U298" s="78">
        <v>0.21986949530901265</v>
      </c>
      <c r="V298" s="78">
        <v>6.9535150839498683E-2</v>
      </c>
      <c r="W298" s="78">
        <v>-0.57088607772660926</v>
      </c>
      <c r="X298" s="78">
        <v>0.35200068446269644</v>
      </c>
      <c r="Y298" s="78">
        <v>5.8553110648917238E-2</v>
      </c>
      <c r="AA298" s="78">
        <v>5.0859335038363096E-2</v>
      </c>
      <c r="AB298" s="79"/>
      <c r="AD298" s="78">
        <v>5.0859335038363096E-2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6.2578922078067326E-2</v>
      </c>
      <c r="D305" s="9">
        <v>6.2578922078067326E-2</v>
      </c>
      <c r="E305" s="26"/>
      <c r="F305" s="123" t="s">
        <v>337</v>
      </c>
      <c r="G305" s="26"/>
      <c r="H305" s="310">
        <v>22.503100000000039</v>
      </c>
      <c r="I305" s="310">
        <v>41.40177999999996</v>
      </c>
      <c r="J305" s="310">
        <v>41.40177999999996</v>
      </c>
      <c r="K305" s="136">
        <v>35.794799999999938</v>
      </c>
      <c r="L305" s="136">
        <v>35.794799999999938</v>
      </c>
      <c r="M305" s="310">
        <v>21.790940000000003</v>
      </c>
      <c r="N305" s="310">
        <v>10.425380000000001</v>
      </c>
      <c r="O305" s="310">
        <v>-1.9075499999999974</v>
      </c>
      <c r="P305" s="310">
        <v>-7.9613099999999957</v>
      </c>
      <c r="Q305" s="310">
        <v>-4.4726600000000136</v>
      </c>
      <c r="R305" s="310">
        <v>3.2063100000000015</v>
      </c>
      <c r="S305" s="310">
        <v>5.2831399999999693</v>
      </c>
      <c r="T305" s="310">
        <v>8.4153500000000214</v>
      </c>
      <c r="U305" s="310">
        <v>14.084620000000047</v>
      </c>
      <c r="V305" s="310">
        <v>4.1166200000000011</v>
      </c>
      <c r="W305" s="310">
        <v>-40.660790000000013</v>
      </c>
      <c r="X305" s="310">
        <v>25.713649999999959</v>
      </c>
      <c r="Y305" s="310">
        <v>38.033700000000032</v>
      </c>
      <c r="Z305" s="29"/>
      <c r="AA305" s="310">
        <v>35.794799999999938</v>
      </c>
      <c r="AB305" s="82">
        <v>2.2400000000000002</v>
      </c>
      <c r="AC305" s="29"/>
      <c r="AD305" s="310">
        <v>35.794799999999938</v>
      </c>
      <c r="AE305" s="82">
        <v>2.2400000000000002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3.7166824672729318E-2</v>
      </c>
      <c r="I306" s="78">
        <v>6.508332350837473E-2</v>
      </c>
      <c r="J306" s="78">
        <v>6.508332350837473E-2</v>
      </c>
      <c r="K306" s="131">
        <v>5.0859335038363089E-2</v>
      </c>
      <c r="L306" s="131">
        <v>5.0859335038363089E-2</v>
      </c>
      <c r="M306" s="78">
        <v>0.33684654743318238</v>
      </c>
      <c r="N306" s="78">
        <v>0.15473892005818271</v>
      </c>
      <c r="O306" s="78">
        <v>-5.6082968276835246E-2</v>
      </c>
      <c r="P306" s="78">
        <v>-83.803263157895699</v>
      </c>
      <c r="Q306" s="78">
        <v>-9.3764491310455E-2</v>
      </c>
      <c r="R306" s="78">
        <v>6.1207811545510124E-2</v>
      </c>
      <c r="S306" s="78">
        <v>7.4399943669905225E-2</v>
      </c>
      <c r="T306" s="78">
        <v>0.18802730360175207</v>
      </c>
      <c r="U306" s="78">
        <v>0.21986949530901265</v>
      </c>
      <c r="V306" s="78">
        <v>6.9535150839498683E-2</v>
      </c>
      <c r="W306" s="78">
        <v>-0.57088607772660926</v>
      </c>
      <c r="X306" s="78">
        <v>0.35200068446269644</v>
      </c>
      <c r="Y306" s="78">
        <v>5.8553110648917238E-2</v>
      </c>
      <c r="Z306" s="29"/>
      <c r="AA306" s="78">
        <v>5.0859335038363096E-2</v>
      </c>
      <c r="AB306" s="79"/>
      <c r="AC306" s="29"/>
      <c r="AD306" s="78">
        <v>5.0859335038363096E-2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-3.774</v>
      </c>
      <c r="I308" s="310">
        <v>-4.2270000000000003</v>
      </c>
      <c r="J308" s="310">
        <v>-4.2270000000000003</v>
      </c>
      <c r="K308" s="136">
        <v>-3.738</v>
      </c>
      <c r="L308" s="136">
        <v>-3.738</v>
      </c>
      <c r="M308" s="310">
        <v>-0.35099999999999998</v>
      </c>
      <c r="N308" s="310">
        <v>-0.28900000000000003</v>
      </c>
      <c r="O308" s="310">
        <v>-0.31299999999999994</v>
      </c>
      <c r="P308" s="310">
        <v>-0.29000000000000015</v>
      </c>
      <c r="Q308" s="310">
        <v>-0.28999999999999981</v>
      </c>
      <c r="R308" s="310">
        <v>-0.28900000000000015</v>
      </c>
      <c r="S308" s="310">
        <v>-0.29000000000000004</v>
      </c>
      <c r="T308" s="310">
        <v>-0.2889999999999997</v>
      </c>
      <c r="U308" s="310">
        <v>-0.43900000000000006</v>
      </c>
      <c r="V308" s="310">
        <v>-0.27500000000000036</v>
      </c>
      <c r="W308" s="310">
        <v>-0.26099999999999968</v>
      </c>
      <c r="X308" s="310">
        <v>-0.26100000000000012</v>
      </c>
      <c r="Y308" s="310">
        <v>-3.637</v>
      </c>
      <c r="AA308" s="310">
        <v>-3.738</v>
      </c>
      <c r="AB308" s="82">
        <v>0.1</v>
      </c>
      <c r="AD308" s="310">
        <v>-3.738</v>
      </c>
      <c r="AE308" s="82">
        <v>0.1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26.277099999999901</v>
      </c>
      <c r="I310" s="310">
        <v>45.628780000000098</v>
      </c>
      <c r="J310" s="310">
        <v>45.628780000000098</v>
      </c>
      <c r="K310" s="136">
        <v>39.532800000000002</v>
      </c>
      <c r="L310" s="136">
        <v>39.532800000000002</v>
      </c>
      <c r="M310" s="310">
        <v>22.141940000000002</v>
      </c>
      <c r="N310" s="310">
        <v>10.714379999999995</v>
      </c>
      <c r="O310" s="310">
        <v>-1.5945499999999981</v>
      </c>
      <c r="P310" s="310">
        <v>-7.6713099999999983</v>
      </c>
      <c r="Q310" s="310">
        <v>-4.1826599999999985</v>
      </c>
      <c r="R310" s="310">
        <v>3.4953099999999999</v>
      </c>
      <c r="S310" s="310">
        <v>5.5731399999999987</v>
      </c>
      <c r="T310" s="310">
        <v>8.7043499999998986</v>
      </c>
      <c r="U310" s="310">
        <v>14.523620000000001</v>
      </c>
      <c r="V310" s="310">
        <v>4.3916200000001027</v>
      </c>
      <c r="W310" s="310">
        <v>-40.399790000000003</v>
      </c>
      <c r="X310" s="310">
        <v>25.974649999999997</v>
      </c>
      <c r="Y310" s="310">
        <v>41.670699999999997</v>
      </c>
      <c r="AA310" s="310">
        <v>39.532800000000002</v>
      </c>
      <c r="AB310" s="82">
        <v>2.14</v>
      </c>
      <c r="AD310" s="310">
        <v>39.532800000000002</v>
      </c>
      <c r="AE310" s="82">
        <v>2.14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215.51300000000001</v>
      </c>
      <c r="I352" s="83">
        <v>275.935</v>
      </c>
      <c r="J352" s="83">
        <v>275.935</v>
      </c>
      <c r="K352" s="108">
        <v>306.08499999999998</v>
      </c>
      <c r="L352" s="108">
        <v>306.08499999999998</v>
      </c>
      <c r="M352" s="83">
        <v>6.7409999999999997</v>
      </c>
      <c r="N352" s="83">
        <v>6.7409999999999997</v>
      </c>
      <c r="O352" s="83">
        <v>6.7409999999999997</v>
      </c>
      <c r="P352" s="83">
        <v>6.7409999999999997</v>
      </c>
      <c r="Q352" s="83">
        <v>6.7409999999999997</v>
      </c>
      <c r="R352" s="83">
        <v>6.7409999999999997</v>
      </c>
      <c r="S352" s="83">
        <v>157.358</v>
      </c>
      <c r="T352" s="83">
        <v>157.358</v>
      </c>
      <c r="U352" s="83">
        <v>178.12</v>
      </c>
      <c r="V352" s="83">
        <v>208.459</v>
      </c>
      <c r="W352" s="83">
        <v>276.68200000000002</v>
      </c>
      <c r="X352" s="83">
        <v>276.68200000000002</v>
      </c>
      <c r="Y352" s="83">
        <v>276.68200000000002</v>
      </c>
      <c r="AA352" s="83">
        <v>306.08499999999998</v>
      </c>
      <c r="AB352" s="42"/>
      <c r="AD352" s="83">
        <v>306.08499999999998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4</v>
      </c>
      <c r="I355" s="83">
        <v>0</v>
      </c>
      <c r="J355" s="83">
        <v>0</v>
      </c>
      <c r="K355" s="110"/>
      <c r="L355" s="110"/>
      <c r="M355" s="83">
        <v>0</v>
      </c>
      <c r="N355" s="83">
        <v>0</v>
      </c>
      <c r="O355" s="83">
        <v>0</v>
      </c>
      <c r="P355" s="83">
        <v>0</v>
      </c>
      <c r="Q355" s="83">
        <v>0</v>
      </c>
      <c r="R355" s="83">
        <v>0</v>
      </c>
      <c r="S355" s="83">
        <v>0</v>
      </c>
      <c r="T355" s="83">
        <v>0</v>
      </c>
      <c r="U355" s="83">
        <v>0</v>
      </c>
      <c r="V355" s="83">
        <v>0</v>
      </c>
      <c r="W355" s="83">
        <v>0</v>
      </c>
      <c r="X355" s="83">
        <v>0</v>
      </c>
      <c r="Y355" s="83">
        <v>0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0</v>
      </c>
      <c r="I356" s="83">
        <v>0</v>
      </c>
      <c r="J356" s="83">
        <v>0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0</v>
      </c>
      <c r="V356" s="83">
        <v>0</v>
      </c>
      <c r="W356" s="83">
        <v>0</v>
      </c>
      <c r="X356" s="83">
        <v>0</v>
      </c>
      <c r="Y356" s="83">
        <v>0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4</v>
      </c>
      <c r="I360" s="101">
        <v>0</v>
      </c>
      <c r="J360" s="101">
        <v>0</v>
      </c>
      <c r="K360" s="111"/>
      <c r="L360" s="111"/>
      <c r="M360" s="101">
        <v>0</v>
      </c>
      <c r="N360" s="101">
        <v>0</v>
      </c>
      <c r="O360" s="101">
        <v>0</v>
      </c>
      <c r="P360" s="101">
        <v>0</v>
      </c>
      <c r="Q360" s="101">
        <v>0</v>
      </c>
      <c r="R360" s="101">
        <v>0</v>
      </c>
      <c r="S360" s="101">
        <v>0</v>
      </c>
      <c r="T360" s="101">
        <v>0</v>
      </c>
      <c r="U360" s="101">
        <v>0</v>
      </c>
      <c r="V360" s="101">
        <v>0</v>
      </c>
      <c r="W360" s="101">
        <v>0</v>
      </c>
      <c r="X360" s="101">
        <v>0</v>
      </c>
      <c r="Y360" s="101">
        <v>0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</v>
      </c>
      <c r="D362" s="9">
        <v>0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0</v>
      </c>
      <c r="V362" s="82">
        <v>0</v>
      </c>
      <c r="W362" s="82">
        <v>0</v>
      </c>
      <c r="X362" s="82">
        <v>0</v>
      </c>
      <c r="Y362" s="82">
        <v>0</v>
      </c>
      <c r="AA362" s="82">
        <v>0</v>
      </c>
      <c r="AB362" s="82">
        <v>0</v>
      </c>
      <c r="AD362" s="82">
        <v>0</v>
      </c>
      <c r="AE362" s="82">
        <v>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0</v>
      </c>
      <c r="V363" s="102">
        <v>0</v>
      </c>
      <c r="W363" s="102">
        <v>0</v>
      </c>
      <c r="X363" s="102">
        <v>0</v>
      </c>
      <c r="Y363" s="102">
        <v>0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0</v>
      </c>
      <c r="V364" s="88">
        <v>0</v>
      </c>
      <c r="W364" s="88">
        <v>0</v>
      </c>
      <c r="X364" s="88">
        <v>0</v>
      </c>
      <c r="Y364" s="88">
        <v>0</v>
      </c>
      <c r="AA364" s="88">
        <v>0</v>
      </c>
      <c r="AB364" s="82">
        <v>0</v>
      </c>
      <c r="AD364" s="88">
        <v>0</v>
      </c>
      <c r="AE364" s="82">
        <v>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0</v>
      </c>
      <c r="D366" s="9">
        <v>0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AA366" s="80">
        <v>0</v>
      </c>
      <c r="AB366" s="82">
        <v>0</v>
      </c>
      <c r="AD366" s="80">
        <v>0</v>
      </c>
      <c r="AE366" s="82">
        <v>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0</v>
      </c>
      <c r="V367" s="282">
        <v>0</v>
      </c>
      <c r="W367" s="282">
        <v>0</v>
      </c>
      <c r="X367" s="282">
        <v>0</v>
      </c>
      <c r="Y367" s="282">
        <v>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</v>
      </c>
      <c r="D374" s="9">
        <v>0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AA374" s="80">
        <v>0</v>
      </c>
      <c r="AB374" s="82">
        <v>0</v>
      </c>
      <c r="AD374" s="80">
        <v>0</v>
      </c>
      <c r="AE374" s="82">
        <v>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9.4782363636363645</v>
      </c>
      <c r="I376" s="103">
        <v>10.110955909090908</v>
      </c>
      <c r="J376" s="103">
        <v>10.110955909090908</v>
      </c>
      <c r="K376" s="105">
        <v>10.738181818181818</v>
      </c>
      <c r="L376" s="105">
        <v>10.738181818181818</v>
      </c>
      <c r="M376" s="103">
        <v>9.7880511363636362</v>
      </c>
      <c r="N376" s="103">
        <v>11.820319264069264</v>
      </c>
      <c r="O376" s="103">
        <v>-15.76</v>
      </c>
      <c r="P376" s="103">
        <v>0</v>
      </c>
      <c r="Q376" s="103">
        <v>14.318690476190477</v>
      </c>
      <c r="R376" s="103">
        <v>8.5190476190476261</v>
      </c>
      <c r="S376" s="103">
        <v>10.721518847006635</v>
      </c>
      <c r="T376" s="103">
        <v>12.74443181818182</v>
      </c>
      <c r="U376" s="103">
        <v>9.9315313852813851</v>
      </c>
      <c r="V376" s="103">
        <v>17.372038352272757</v>
      </c>
      <c r="W376" s="103">
        <v>12.055149521531117</v>
      </c>
      <c r="X376" s="103">
        <v>14.1685494652406</v>
      </c>
      <c r="Y376" s="103">
        <v>13.069117822966504</v>
      </c>
      <c r="AA376" s="103">
        <v>10.738181818181818</v>
      </c>
      <c r="AB376" s="42"/>
      <c r="AD376" s="103">
        <v>10.738181818181818</v>
      </c>
      <c r="AE376" s="42"/>
    </row>
    <row r="377" spans="1:33" ht="15" x14ac:dyDescent="0.2">
      <c r="F377" s="124" t="s">
        <v>384</v>
      </c>
      <c r="H377" s="103">
        <v>0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127.75836701496057</v>
      </c>
      <c r="I379" s="103">
        <v>125.83083255818408</v>
      </c>
      <c r="J379" s="103">
        <v>125.83083255818408</v>
      </c>
      <c r="K379" s="105">
        <v>131.08364375211647</v>
      </c>
      <c r="L379" s="105">
        <v>131.08364375211647</v>
      </c>
      <c r="M379" s="103">
        <v>13.769126743317795</v>
      </c>
      <c r="N379" s="103">
        <v>11.30921834192076</v>
      </c>
      <c r="O379" s="103">
        <v>11.989918217710102</v>
      </c>
      <c r="P379" s="103">
        <v>-1.5833333333333013</v>
      </c>
      <c r="Q379" s="103">
        <v>6.6098810800624097</v>
      </c>
      <c r="R379" s="103">
        <v>12.200484441960119</v>
      </c>
      <c r="S379" s="103">
        <v>13.461643854030848</v>
      </c>
      <c r="T379" s="103">
        <v>6.9678733872544045</v>
      </c>
      <c r="U379" s="103">
        <v>12.797743423995575</v>
      </c>
      <c r="V379" s="103">
        <v>8.874714174219525</v>
      </c>
      <c r="W379" s="103">
        <v>12.956536306511319</v>
      </c>
      <c r="X379" s="103">
        <v>12.636728839907237</v>
      </c>
      <c r="Y379" s="103">
        <v>130.79427491806652</v>
      </c>
      <c r="Z379" s="26"/>
      <c r="AA379" s="103">
        <v>131.08364375211647</v>
      </c>
      <c r="AB379" s="42"/>
      <c r="AC379" s="26"/>
      <c r="AD379" s="103">
        <v>131.08364375211647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14.286747318142668</v>
      </c>
      <c r="I381" s="103">
        <v>15.460177231025853</v>
      </c>
      <c r="J381" s="103">
        <v>15.460177231025853</v>
      </c>
      <c r="K381" s="105">
        <v>16.269972451790633</v>
      </c>
      <c r="L381" s="105">
        <v>16.269972451790633</v>
      </c>
      <c r="M381" s="103">
        <v>14.500816498316498</v>
      </c>
      <c r="N381" s="103">
        <v>17.730478896103897</v>
      </c>
      <c r="O381" s="103">
        <v>14.775000000000007</v>
      </c>
      <c r="P381" s="103">
        <v>-0.83333333333333948</v>
      </c>
      <c r="Q381" s="103">
        <v>24.055399999999999</v>
      </c>
      <c r="R381" s="103">
        <v>39.755555555555532</v>
      </c>
      <c r="S381" s="103">
        <v>16.280824915824901</v>
      </c>
      <c r="T381" s="103">
        <v>19.824671717171729</v>
      </c>
      <c r="U381" s="103">
        <v>15.449048821548809</v>
      </c>
      <c r="V381" s="103">
        <v>61.767247474747691</v>
      </c>
      <c r="W381" s="103">
        <v>0</v>
      </c>
      <c r="X381" s="103">
        <v>-160.5768939393958</v>
      </c>
      <c r="Y381" s="103">
        <v>25.0821453168044</v>
      </c>
      <c r="Z381" s="26"/>
      <c r="AA381" s="103">
        <v>16.269972451790633</v>
      </c>
      <c r="AB381" s="42"/>
      <c r="AC381" s="26"/>
      <c r="AD381" s="103">
        <v>16.269972451790633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-1.3855583347321954E-13</v>
      </c>
      <c r="I383" s="66">
        <v>1.4210854715202004E-13</v>
      </c>
      <c r="J383" s="66">
        <v>1.4210854715202004E-13</v>
      </c>
      <c r="K383" s="66">
        <v>6.3948846218409017E-14</v>
      </c>
      <c r="L383" s="66">
        <v>6.3948846218409017E-14</v>
      </c>
      <c r="M383" s="66">
        <v>0</v>
      </c>
      <c r="N383" s="66">
        <v>0</v>
      </c>
      <c r="O383" s="66">
        <v>-7.1054273576010019E-15</v>
      </c>
      <c r="P383" s="66">
        <v>-1.0658141036401503E-14</v>
      </c>
      <c r="Q383" s="66">
        <v>0</v>
      </c>
      <c r="R383" s="66">
        <v>-3.5527136788005009E-15</v>
      </c>
      <c r="S383" s="66">
        <v>2.8421709430404007E-14</v>
      </c>
      <c r="T383" s="66">
        <v>-8.5265128291212022E-14</v>
      </c>
      <c r="U383" s="66">
        <v>-1.3500311979441904E-13</v>
      </c>
      <c r="V383" s="66">
        <v>-2.8421709430404007E-14</v>
      </c>
      <c r="W383" s="66">
        <v>-1.5987211554602254E-14</v>
      </c>
      <c r="X383" s="66">
        <v>1.2789769243681803E-13</v>
      </c>
      <c r="Y383" s="66">
        <v>7.1054273576010019E-14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-5.0231200000000102</v>
      </c>
      <c r="N388" s="77">
        <v>17.385919999999999</v>
      </c>
      <c r="O388" s="77">
        <v>20.632200000000001</v>
      </c>
      <c r="P388" s="77">
        <v>30.828849999999999</v>
      </c>
      <c r="Q388" s="77">
        <v>32.46837</v>
      </c>
      <c r="R388" s="77">
        <v>14.059049999999999</v>
      </c>
      <c r="S388" s="77">
        <v>0</v>
      </c>
      <c r="T388" s="77">
        <v>5.3868700000000196</v>
      </c>
      <c r="U388" s="77">
        <v>18.757459999999998</v>
      </c>
      <c r="V388" s="77">
        <v>31.9087</v>
      </c>
      <c r="W388" s="77">
        <v>29.912960000000101</v>
      </c>
      <c r="X388" s="77">
        <v>22.5030999999999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-9.6638300000000097</v>
      </c>
      <c r="N389" s="77">
        <v>-5.1818600000000004</v>
      </c>
      <c r="O389" s="77">
        <v>21.559010000000001</v>
      </c>
      <c r="P389" s="77">
        <v>29.372900000000001</v>
      </c>
      <c r="Q389" s="77">
        <v>28.34686</v>
      </c>
      <c r="R389" s="77">
        <v>36.583570000000002</v>
      </c>
      <c r="S389" s="77">
        <v>34.607860000000002</v>
      </c>
      <c r="T389" s="77">
        <v>11.37567</v>
      </c>
      <c r="U389" s="77">
        <v>24.286900000000099</v>
      </c>
      <c r="V389" s="77">
        <v>21.834370000000199</v>
      </c>
      <c r="W389" s="77">
        <v>41.413380000000103</v>
      </c>
      <c r="X389" s="77">
        <v>41.401780000000102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35.794799999999938</v>
      </c>
      <c r="M390" s="77">
        <v>2.982899999999995</v>
      </c>
      <c r="N390" s="77">
        <v>5.96579999999999</v>
      </c>
      <c r="O390" s="77">
        <v>8.9486999999999846</v>
      </c>
      <c r="P390" s="77">
        <v>11.93159999999998</v>
      </c>
      <c r="Q390" s="77">
        <v>14.914499999999975</v>
      </c>
      <c r="R390" s="77">
        <v>17.897399999999969</v>
      </c>
      <c r="S390" s="77">
        <v>20.880299999999963</v>
      </c>
      <c r="T390" s="77">
        <v>23.86319999999996</v>
      </c>
      <c r="U390" s="77">
        <v>26.846099999999954</v>
      </c>
      <c r="V390" s="77">
        <v>29.828999999999951</v>
      </c>
      <c r="W390" s="77">
        <v>32.811899999999945</v>
      </c>
      <c r="X390" s="77">
        <v>35.794799999999938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21.790939999999999</v>
      </c>
      <c r="N391" s="77">
        <v>32.216320000000003</v>
      </c>
      <c r="O391" s="77">
        <v>30.308769999999999</v>
      </c>
      <c r="P391" s="77">
        <v>22.347460000000002</v>
      </c>
      <c r="Q391" s="77">
        <v>17.8748</v>
      </c>
      <c r="R391" s="77">
        <v>21.081109999999999</v>
      </c>
      <c r="S391" s="77">
        <v>26.364249999999998</v>
      </c>
      <c r="T391" s="77">
        <v>34.779599999999903</v>
      </c>
      <c r="U391" s="77">
        <v>48.864219999999897</v>
      </c>
      <c r="V391" s="77">
        <v>52.980840000000001</v>
      </c>
      <c r="W391" s="77">
        <v>12.32005</v>
      </c>
      <c r="X391" s="77">
        <v>38.033700000000103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35.794799999999938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38.033700000000103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536" priority="16" stopIfTrue="1">
      <formula>($C1&gt;0)</formula>
    </cfRule>
    <cfRule type="expression" dxfId="535" priority="17" stopIfTrue="1">
      <formula>AND($C1&lt;0,$C1&gt;=$AB$2)</formula>
    </cfRule>
    <cfRule type="expression" dxfId="534" priority="18" stopIfTrue="1">
      <formula>($C1&lt;$AB$2)</formula>
    </cfRule>
  </conditionalFormatting>
  <conditionalFormatting sqref="AA367:AD367 AA370:AD370 AE1:AE307 AE309 AE311:AE1048576">
    <cfRule type="expression" dxfId="533" priority="13" stopIfTrue="1">
      <formula>($D1&gt;0)</formula>
    </cfRule>
    <cfRule type="expression" dxfId="532" priority="14" stopIfTrue="1">
      <formula>AND($D1&lt;0,$D1&gt;=$AE$2)</formula>
    </cfRule>
    <cfRule type="expression" dxfId="531" priority="15" stopIfTrue="1">
      <formula>($D1&lt;$AE$2)</formula>
    </cfRule>
  </conditionalFormatting>
  <conditionalFormatting sqref="AB367:AB369">
    <cfRule type="expression" dxfId="530" priority="10" stopIfTrue="1">
      <formula>($C367&gt;0)</formula>
    </cfRule>
    <cfRule type="expression" dxfId="529" priority="11" stopIfTrue="1">
      <formula>AND($C367&lt;0,$C367&gt;=$AB$2)</formula>
    </cfRule>
    <cfRule type="expression" dxfId="528" priority="12" stopIfTrue="1">
      <formula>($C367&lt;$AB$2)</formula>
    </cfRule>
  </conditionalFormatting>
  <conditionalFormatting sqref="AE367:AE370">
    <cfRule type="expression" dxfId="527" priority="7" stopIfTrue="1">
      <formula>($D367&gt;0)</formula>
    </cfRule>
    <cfRule type="expression" dxfId="526" priority="8" stopIfTrue="1">
      <formula>AND($D367&lt;0,$D367&gt;=$AE$2)</formula>
    </cfRule>
    <cfRule type="expression" dxfId="525" priority="9" stopIfTrue="1">
      <formula>($D367&lt;$AE$2)</formula>
    </cfRule>
  </conditionalFormatting>
  <conditionalFormatting sqref="AE308">
    <cfRule type="expression" dxfId="524" priority="4" stopIfTrue="1">
      <formula>($D308&gt;0)</formula>
    </cfRule>
    <cfRule type="expression" dxfId="523" priority="5" stopIfTrue="1">
      <formula>AND($D308&lt;0,$D308&gt;=$AE$2)</formula>
    </cfRule>
    <cfRule type="expression" dxfId="522" priority="6" stopIfTrue="1">
      <formula>($D308&lt;$AE$2)</formula>
    </cfRule>
  </conditionalFormatting>
  <conditionalFormatting sqref="AE310">
    <cfRule type="expression" dxfId="521" priority="1" stopIfTrue="1">
      <formula>($D310&gt;0)</formula>
    </cfRule>
    <cfRule type="expression" dxfId="520" priority="2" stopIfTrue="1">
      <formula>AND($D310&lt;0,$D310&gt;=$AE$2)</formula>
    </cfRule>
    <cfRule type="expression" dxfId="519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V17" sqref="V17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652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622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623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0</v>
      </c>
      <c r="D11" s="9">
        <v>0</v>
      </c>
      <c r="F11" s="116" t="s">
        <v>285</v>
      </c>
      <c r="G11" s="38"/>
      <c r="H11" s="81">
        <v>0</v>
      </c>
      <c r="I11" s="81">
        <v>0</v>
      </c>
      <c r="J11" s="81">
        <v>0</v>
      </c>
      <c r="K11" s="108">
        <v>0</v>
      </c>
      <c r="L11" s="108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53"/>
      <c r="AA11" s="81">
        <v>0</v>
      </c>
      <c r="AB11" s="82">
        <v>0</v>
      </c>
      <c r="AC11" s="53"/>
      <c r="AD11" s="81">
        <v>0</v>
      </c>
      <c r="AE11" s="82">
        <v>0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0</v>
      </c>
      <c r="D12" s="9">
        <v>0</v>
      </c>
      <c r="F12" s="116" t="s">
        <v>286</v>
      </c>
      <c r="G12" s="38"/>
      <c r="H12" s="81">
        <v>0</v>
      </c>
      <c r="I12" s="81">
        <v>0</v>
      </c>
      <c r="J12" s="81">
        <v>0</v>
      </c>
      <c r="K12" s="108">
        <v>0</v>
      </c>
      <c r="L12" s="108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53"/>
      <c r="AA12" s="81">
        <v>0</v>
      </c>
      <c r="AB12" s="82">
        <v>0</v>
      </c>
      <c r="AC12" s="53"/>
      <c r="AD12" s="81">
        <v>0</v>
      </c>
      <c r="AE12" s="82">
        <v>0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0</v>
      </c>
      <c r="D16" s="9">
        <v>0</v>
      </c>
      <c r="E16" s="27"/>
      <c r="F16" s="73" t="s">
        <v>290</v>
      </c>
      <c r="G16" s="38"/>
      <c r="H16" s="83">
        <v>0</v>
      </c>
      <c r="I16" s="83">
        <v>0</v>
      </c>
      <c r="J16" s="83">
        <v>0</v>
      </c>
      <c r="K16" s="108">
        <v>0</v>
      </c>
      <c r="L16" s="108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AA16" s="83">
        <v>0</v>
      </c>
      <c r="AB16" s="82">
        <v>0</v>
      </c>
      <c r="AD16" s="83">
        <v>0</v>
      </c>
      <c r="AE16" s="82">
        <v>0</v>
      </c>
    </row>
    <row r="17" spans="1:33" ht="18" customHeight="1" x14ac:dyDescent="0.2">
      <c r="A17" s="52" t="s">
        <v>6</v>
      </c>
      <c r="B17" s="52" t="s">
        <v>38</v>
      </c>
      <c r="C17" s="9">
        <v>0</v>
      </c>
      <c r="D17" s="9">
        <v>0</v>
      </c>
      <c r="F17" s="73" t="s">
        <v>291</v>
      </c>
      <c r="G17" s="38"/>
      <c r="H17" s="83">
        <v>0</v>
      </c>
      <c r="I17" s="83">
        <v>0</v>
      </c>
      <c r="J17" s="83">
        <v>0</v>
      </c>
      <c r="K17" s="108">
        <v>0</v>
      </c>
      <c r="L17" s="108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AA17" s="83">
        <v>0</v>
      </c>
      <c r="AB17" s="82">
        <v>0</v>
      </c>
      <c r="AD17" s="83">
        <v>0</v>
      </c>
      <c r="AE17" s="82">
        <v>0</v>
      </c>
    </row>
    <row r="18" spans="1:33" s="25" customFormat="1" ht="18" customHeight="1" x14ac:dyDescent="0.2">
      <c r="A18" s="54"/>
      <c r="B18" s="54"/>
      <c r="C18" s="9">
        <v>0</v>
      </c>
      <c r="D18" s="9">
        <v>0</v>
      </c>
      <c r="E18" s="26"/>
      <c r="F18" s="308" t="s">
        <v>224</v>
      </c>
      <c r="G18" s="38"/>
      <c r="H18" s="309">
        <v>0</v>
      </c>
      <c r="I18" s="309">
        <v>0</v>
      </c>
      <c r="J18" s="309">
        <v>0</v>
      </c>
      <c r="K18" s="130">
        <v>0</v>
      </c>
      <c r="L18" s="130">
        <v>0</v>
      </c>
      <c r="M18" s="309">
        <v>0</v>
      </c>
      <c r="N18" s="309">
        <v>0</v>
      </c>
      <c r="O18" s="309">
        <v>0</v>
      </c>
      <c r="P18" s="309">
        <v>0</v>
      </c>
      <c r="Q18" s="309">
        <v>0</v>
      </c>
      <c r="R18" s="309">
        <v>0</v>
      </c>
      <c r="S18" s="309">
        <v>0</v>
      </c>
      <c r="T18" s="309">
        <v>0</v>
      </c>
      <c r="U18" s="309">
        <v>0</v>
      </c>
      <c r="V18" s="309">
        <v>0</v>
      </c>
      <c r="W18" s="309">
        <v>0</v>
      </c>
      <c r="X18" s="309">
        <v>0</v>
      </c>
      <c r="Y18" s="309">
        <v>0</v>
      </c>
      <c r="Z18" s="26"/>
      <c r="AA18" s="309">
        <v>0</v>
      </c>
      <c r="AB18" s="82">
        <v>0</v>
      </c>
      <c r="AD18" s="309">
        <v>0</v>
      </c>
      <c r="AE18" s="82">
        <v>0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-0.29718406593406599</v>
      </c>
      <c r="D20" s="20">
        <v>-0.29718406593406599</v>
      </c>
      <c r="F20" s="148" t="s">
        <v>340</v>
      </c>
      <c r="G20" s="38"/>
      <c r="H20" s="150">
        <v>682.73599999999999</v>
      </c>
      <c r="I20" s="150">
        <v>994.995</v>
      </c>
      <c r="J20" s="150">
        <v>994.995</v>
      </c>
      <c r="K20" s="151">
        <v>582.4</v>
      </c>
      <c r="L20" s="151">
        <v>582.4</v>
      </c>
      <c r="M20" s="150">
        <v>5.0869999999999997</v>
      </c>
      <c r="N20" s="150">
        <v>12.616</v>
      </c>
      <c r="O20" s="150">
        <v>3.8140000000000001</v>
      </c>
      <c r="P20" s="150">
        <v>0</v>
      </c>
      <c r="Q20" s="150">
        <v>36.887</v>
      </c>
      <c r="R20" s="150">
        <v>44.037999999999997</v>
      </c>
      <c r="S20" s="150">
        <v>55.736000000000004</v>
      </c>
      <c r="T20" s="150">
        <v>0.6220000000000141</v>
      </c>
      <c r="U20" s="150">
        <v>42.447000000000003</v>
      </c>
      <c r="V20" s="150">
        <v>73.567000000000007</v>
      </c>
      <c r="W20" s="150">
        <v>82.436999999999955</v>
      </c>
      <c r="X20" s="150">
        <v>52.069000000000017</v>
      </c>
      <c r="Y20" s="150">
        <v>409.32</v>
      </c>
      <c r="Z20" s="26"/>
      <c r="AA20" s="150">
        <v>582.4</v>
      </c>
      <c r="AB20" s="82">
        <v>-173.08</v>
      </c>
      <c r="AC20" s="56"/>
      <c r="AD20" s="150">
        <v>582.4</v>
      </c>
      <c r="AE20" s="82">
        <v>-173.08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</v>
      </c>
      <c r="I32" s="83">
        <v>0</v>
      </c>
      <c r="J32" s="83">
        <v>0</v>
      </c>
      <c r="K32" s="108">
        <v>0</v>
      </c>
      <c r="L32" s="108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0</v>
      </c>
      <c r="D33" s="20">
        <v>0</v>
      </c>
      <c r="F33" s="148" t="s">
        <v>386</v>
      </c>
      <c r="G33" s="38"/>
      <c r="H33" s="150">
        <v>0</v>
      </c>
      <c r="I33" s="150">
        <v>0</v>
      </c>
      <c r="J33" s="150">
        <v>0</v>
      </c>
      <c r="K33" s="151">
        <v>0</v>
      </c>
      <c r="L33" s="151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26"/>
      <c r="AA33" s="150">
        <v>0</v>
      </c>
      <c r="AB33" s="82">
        <v>0</v>
      </c>
      <c r="AC33" s="56"/>
      <c r="AD33" s="150">
        <v>0</v>
      </c>
      <c r="AE33" s="82">
        <v>0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</v>
      </c>
      <c r="D50" s="69">
        <v>0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AA50" s="81">
        <v>0</v>
      </c>
      <c r="AB50" s="85">
        <v>0</v>
      </c>
      <c r="AC50" s="53"/>
      <c r="AD50" s="81">
        <v>0</v>
      </c>
      <c r="AE50" s="85">
        <v>0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</v>
      </c>
      <c r="D53" s="9">
        <v>0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AA53" s="83">
        <v>0</v>
      </c>
      <c r="AB53" s="82">
        <v>0</v>
      </c>
      <c r="AC53" s="56"/>
      <c r="AD53" s="83">
        <v>0</v>
      </c>
      <c r="AE53" s="82">
        <v>0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0</v>
      </c>
      <c r="D55" s="20">
        <v>0</v>
      </c>
      <c r="F55" s="148" t="s">
        <v>388</v>
      </c>
      <c r="G55" s="38"/>
      <c r="H55" s="150">
        <v>0</v>
      </c>
      <c r="I55" s="150">
        <v>0</v>
      </c>
      <c r="J55" s="150">
        <v>0</v>
      </c>
      <c r="K55" s="151">
        <v>0</v>
      </c>
      <c r="L55" s="151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AA55" s="150">
        <v>0</v>
      </c>
      <c r="AB55" s="82">
        <v>0</v>
      </c>
      <c r="AC55" s="56"/>
      <c r="AD55" s="150">
        <v>0</v>
      </c>
      <c r="AE55" s="82">
        <v>0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-0.29718406593406599</v>
      </c>
      <c r="D59" s="9">
        <v>-0.29718406593406599</v>
      </c>
      <c r="E59" s="26"/>
      <c r="F59" s="308" t="s">
        <v>389</v>
      </c>
      <c r="G59" s="38"/>
      <c r="H59" s="309">
        <v>682.73599999999999</v>
      </c>
      <c r="I59" s="309">
        <v>994.995</v>
      </c>
      <c r="J59" s="309">
        <v>994.995</v>
      </c>
      <c r="K59" s="130">
        <v>582.4</v>
      </c>
      <c r="L59" s="130">
        <v>582.4</v>
      </c>
      <c r="M59" s="309">
        <v>5.0869999999999997</v>
      </c>
      <c r="N59" s="309">
        <v>12.616</v>
      </c>
      <c r="O59" s="309">
        <v>3.8140000000000001</v>
      </c>
      <c r="P59" s="309">
        <v>0</v>
      </c>
      <c r="Q59" s="309">
        <v>36.887</v>
      </c>
      <c r="R59" s="309">
        <v>44.037999999999997</v>
      </c>
      <c r="S59" s="309">
        <v>55.736000000000004</v>
      </c>
      <c r="T59" s="309">
        <v>0.6220000000000141</v>
      </c>
      <c r="U59" s="309">
        <v>42.447000000000003</v>
      </c>
      <c r="V59" s="309">
        <v>73.567000000000007</v>
      </c>
      <c r="W59" s="309">
        <v>82.436999999999955</v>
      </c>
      <c r="X59" s="309">
        <v>52.069000000000017</v>
      </c>
      <c r="Y59" s="309">
        <v>409.32</v>
      </c>
      <c r="AA59" s="309">
        <v>582.4</v>
      </c>
      <c r="AB59" s="82">
        <v>-173.08</v>
      </c>
      <c r="AD59" s="309">
        <v>582.4</v>
      </c>
      <c r="AE59" s="82">
        <v>-173.08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-0.29718406593406599</v>
      </c>
      <c r="D61" s="9">
        <v>-0.29718406593406599</v>
      </c>
      <c r="F61" s="117" t="s">
        <v>241</v>
      </c>
      <c r="G61" s="38"/>
      <c r="H61" s="296">
        <v>682.73599999999999</v>
      </c>
      <c r="I61" s="296">
        <v>994.995</v>
      </c>
      <c r="J61" s="296">
        <v>994.995</v>
      </c>
      <c r="K61" s="111">
        <v>582.4</v>
      </c>
      <c r="L61" s="111">
        <v>582.4</v>
      </c>
      <c r="M61" s="296">
        <v>5.0869999999999997</v>
      </c>
      <c r="N61" s="296">
        <v>12.616</v>
      </c>
      <c r="O61" s="296">
        <v>3.8140000000000001</v>
      </c>
      <c r="P61" s="296">
        <v>0</v>
      </c>
      <c r="Q61" s="296">
        <v>36.887</v>
      </c>
      <c r="R61" s="296">
        <v>44.037999999999997</v>
      </c>
      <c r="S61" s="296">
        <v>55.736000000000004</v>
      </c>
      <c r="T61" s="296">
        <v>0.6220000000000141</v>
      </c>
      <c r="U61" s="296">
        <v>42.447000000000003</v>
      </c>
      <c r="V61" s="296">
        <v>73.567000000000007</v>
      </c>
      <c r="W61" s="296">
        <v>82.436999999999955</v>
      </c>
      <c r="X61" s="296">
        <v>52.069000000000017</v>
      </c>
      <c r="Y61" s="296">
        <v>409.32</v>
      </c>
      <c r="AA61" s="296">
        <v>582.4</v>
      </c>
      <c r="AB61" s="82">
        <v>-173.08</v>
      </c>
      <c r="AD61" s="296">
        <v>582.4</v>
      </c>
      <c r="AE61" s="82">
        <v>-173.08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0</v>
      </c>
      <c r="D63" s="9">
        <v>0</v>
      </c>
      <c r="E63" s="26"/>
      <c r="F63" s="126" t="s">
        <v>29</v>
      </c>
      <c r="G63" s="38"/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AA63" s="87">
        <v>0</v>
      </c>
      <c r="AB63" s="82">
        <v>0</v>
      </c>
      <c r="AD63" s="87">
        <v>0</v>
      </c>
      <c r="AE63" s="82">
        <v>0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</v>
      </c>
      <c r="D64" s="9">
        <v>0</v>
      </c>
      <c r="E64" s="26"/>
      <c r="F64" s="60" t="s">
        <v>128</v>
      </c>
      <c r="G64" s="38"/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56"/>
      <c r="AA64" s="88">
        <v>0</v>
      </c>
      <c r="AB64" s="82">
        <v>0</v>
      </c>
      <c r="AC64" s="56"/>
      <c r="AD64" s="88">
        <v>0</v>
      </c>
      <c r="AE64" s="82">
        <v>0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0</v>
      </c>
      <c r="D66" s="9">
        <v>0</v>
      </c>
      <c r="E66" s="26"/>
      <c r="F66" s="126" t="s">
        <v>0</v>
      </c>
      <c r="G66" s="38"/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AA66" s="87">
        <v>0</v>
      </c>
      <c r="AB66" s="82">
        <v>0</v>
      </c>
      <c r="AD66" s="87">
        <v>0</v>
      </c>
      <c r="AE66" s="82">
        <v>0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0</v>
      </c>
      <c r="D67" s="9">
        <v>0</v>
      </c>
      <c r="E67" s="26"/>
      <c r="F67" s="60" t="s">
        <v>139</v>
      </c>
      <c r="G67" s="38"/>
      <c r="H67" s="88">
        <v>0</v>
      </c>
      <c r="I67" s="88">
        <v>0</v>
      </c>
      <c r="J67" s="88">
        <v>0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56"/>
      <c r="AA67" s="88">
        <v>0</v>
      </c>
      <c r="AB67" s="82">
        <v>0</v>
      </c>
      <c r="AC67" s="56"/>
      <c r="AD67" s="88">
        <v>0</v>
      </c>
      <c r="AE67" s="82">
        <v>0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0</v>
      </c>
      <c r="D71" s="9">
        <v>0</v>
      </c>
      <c r="E71" s="26"/>
      <c r="F71" s="127" t="s">
        <v>279</v>
      </c>
      <c r="G71" s="38"/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AA71" s="89">
        <v>0</v>
      </c>
      <c r="AB71" s="82">
        <v>0</v>
      </c>
      <c r="AD71" s="89">
        <v>0</v>
      </c>
      <c r="AE71" s="82">
        <v>0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682.73599999999999</v>
      </c>
      <c r="I73" s="309">
        <v>994.995</v>
      </c>
      <c r="J73" s="309">
        <v>994.995</v>
      </c>
      <c r="K73" s="130">
        <v>582.4</v>
      </c>
      <c r="L73" s="130">
        <v>582.4</v>
      </c>
      <c r="M73" s="309">
        <v>5.0869999999999997</v>
      </c>
      <c r="N73" s="309">
        <v>12.616</v>
      </c>
      <c r="O73" s="309">
        <v>3.8140000000000001</v>
      </c>
      <c r="P73" s="309">
        <v>0</v>
      </c>
      <c r="Q73" s="309">
        <v>36.887</v>
      </c>
      <c r="R73" s="309">
        <v>44.037999999999997</v>
      </c>
      <c r="S73" s="309">
        <v>55.736000000000004</v>
      </c>
      <c r="T73" s="309">
        <v>0.6220000000000141</v>
      </c>
      <c r="U73" s="309">
        <v>42.447000000000003</v>
      </c>
      <c r="V73" s="309">
        <v>73.567000000000007</v>
      </c>
      <c r="W73" s="309">
        <v>82.436999999999955</v>
      </c>
      <c r="X73" s="309">
        <v>52.069000000000017</v>
      </c>
      <c r="Y73" s="309">
        <v>409.32</v>
      </c>
      <c r="Z73" s="25"/>
      <c r="AA73" s="309">
        <v>582.4</v>
      </c>
      <c r="AB73" s="82">
        <v>-173.08</v>
      </c>
      <c r="AC73" s="25"/>
      <c r="AD73" s="309">
        <v>582.4</v>
      </c>
      <c r="AE73" s="82">
        <v>-173.08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</v>
      </c>
      <c r="D75" s="9">
        <v>0</v>
      </c>
      <c r="F75" s="128" t="s">
        <v>390</v>
      </c>
      <c r="G75" s="38"/>
      <c r="H75" s="83">
        <v>0</v>
      </c>
      <c r="I75" s="83">
        <v>0</v>
      </c>
      <c r="J75" s="83">
        <v>0</v>
      </c>
      <c r="K75" s="108">
        <v>0</v>
      </c>
      <c r="L75" s="108">
        <v>0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0</v>
      </c>
      <c r="V75" s="83">
        <v>0</v>
      </c>
      <c r="W75" s="83">
        <v>0</v>
      </c>
      <c r="X75" s="83">
        <v>0</v>
      </c>
      <c r="Y75" s="83">
        <v>0</v>
      </c>
      <c r="AA75" s="83">
        <v>0</v>
      </c>
      <c r="AB75" s="82">
        <v>0</v>
      </c>
      <c r="AD75" s="83">
        <v>0</v>
      </c>
      <c r="AE75" s="82">
        <v>0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</v>
      </c>
      <c r="D77" s="9">
        <v>0</v>
      </c>
      <c r="F77" s="308" t="s">
        <v>48</v>
      </c>
      <c r="H77" s="309">
        <v>0</v>
      </c>
      <c r="I77" s="309">
        <v>0</v>
      </c>
      <c r="J77" s="309">
        <v>0</v>
      </c>
      <c r="K77" s="130">
        <v>0</v>
      </c>
      <c r="L77" s="130">
        <v>0</v>
      </c>
      <c r="M77" s="309">
        <v>0</v>
      </c>
      <c r="N77" s="309">
        <v>0</v>
      </c>
      <c r="O77" s="309">
        <v>0</v>
      </c>
      <c r="P77" s="309">
        <v>0</v>
      </c>
      <c r="Q77" s="309">
        <v>0</v>
      </c>
      <c r="R77" s="309">
        <v>0</v>
      </c>
      <c r="S77" s="309">
        <v>0</v>
      </c>
      <c r="T77" s="309">
        <v>0</v>
      </c>
      <c r="U77" s="309">
        <v>0</v>
      </c>
      <c r="V77" s="309">
        <v>0</v>
      </c>
      <c r="W77" s="309">
        <v>0</v>
      </c>
      <c r="X77" s="309">
        <v>0</v>
      </c>
      <c r="Y77" s="309">
        <v>0</v>
      </c>
      <c r="AA77" s="309">
        <v>0</v>
      </c>
      <c r="AB77" s="82">
        <v>0</v>
      </c>
      <c r="AD77" s="309">
        <v>0</v>
      </c>
      <c r="AE77" s="82">
        <v>0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</v>
      </c>
      <c r="I78" s="78">
        <v>0</v>
      </c>
      <c r="J78" s="78">
        <v>0</v>
      </c>
      <c r="K78" s="131">
        <v>0</v>
      </c>
      <c r="L78" s="131">
        <v>0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AA78" s="78">
        <v>0</v>
      </c>
      <c r="AB78" s="79"/>
      <c r="AD78" s="78">
        <v>0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0.47948826966684116</v>
      </c>
      <c r="D82" s="9">
        <v>0.47948826966684116</v>
      </c>
      <c r="F82" s="128" t="s">
        <v>215</v>
      </c>
      <c r="H82" s="83">
        <v>-509.97</v>
      </c>
      <c r="I82" s="83">
        <v>-597.71299999999997</v>
      </c>
      <c r="J82" s="83">
        <v>-597.71299999999997</v>
      </c>
      <c r="K82" s="108">
        <v>-366.91199999999998</v>
      </c>
      <c r="L82" s="108">
        <v>-366.91199999999998</v>
      </c>
      <c r="M82" s="83">
        <v>0</v>
      </c>
      <c r="N82" s="83">
        <v>0</v>
      </c>
      <c r="O82" s="83">
        <v>-13.744999999999999</v>
      </c>
      <c r="P82" s="83">
        <v>0</v>
      </c>
      <c r="Q82" s="83">
        <v>0</v>
      </c>
      <c r="R82" s="83">
        <v>0</v>
      </c>
      <c r="S82" s="83">
        <v>-60.113999999999997</v>
      </c>
      <c r="T82" s="83">
        <v>0</v>
      </c>
      <c r="U82" s="83">
        <v>-19.743000000000009</v>
      </c>
      <c r="V82" s="83">
        <v>0</v>
      </c>
      <c r="W82" s="83">
        <v>-38.290999999999997</v>
      </c>
      <c r="X82" s="83">
        <v>-59.085000000000008</v>
      </c>
      <c r="Y82" s="83">
        <v>-190.97800000000001</v>
      </c>
      <c r="AA82" s="83">
        <v>-366.91199999999998</v>
      </c>
      <c r="AB82" s="82">
        <v>175.93</v>
      </c>
      <c r="AD82" s="83">
        <v>-366.91199999999998</v>
      </c>
      <c r="AE82" s="82">
        <v>175.93</v>
      </c>
    </row>
    <row r="83" spans="1:31" ht="18" customHeight="1" collapsed="1" x14ac:dyDescent="0.2">
      <c r="A83" s="57"/>
      <c r="B83" s="57"/>
      <c r="C83" s="9">
        <v>0.47948826966684116</v>
      </c>
      <c r="D83" s="9">
        <v>0.47948826966684116</v>
      </c>
      <c r="F83" s="308" t="s">
        <v>319</v>
      </c>
      <c r="H83" s="309">
        <v>-509.97</v>
      </c>
      <c r="I83" s="309">
        <v>-597.71299999999997</v>
      </c>
      <c r="J83" s="309">
        <v>-597.71299999999997</v>
      </c>
      <c r="K83" s="130">
        <v>-366.91199999999998</v>
      </c>
      <c r="L83" s="130">
        <v>-366.91199999999998</v>
      </c>
      <c r="M83" s="309">
        <v>0</v>
      </c>
      <c r="N83" s="309">
        <v>0</v>
      </c>
      <c r="O83" s="309">
        <v>-13.744999999999999</v>
      </c>
      <c r="P83" s="309">
        <v>0</v>
      </c>
      <c r="Q83" s="309">
        <v>0</v>
      </c>
      <c r="R83" s="309">
        <v>0</v>
      </c>
      <c r="S83" s="309">
        <v>-60.113999999999997</v>
      </c>
      <c r="T83" s="309">
        <v>0</v>
      </c>
      <c r="U83" s="309">
        <v>-19.743000000000009</v>
      </c>
      <c r="V83" s="309">
        <v>0</v>
      </c>
      <c r="W83" s="309">
        <v>-38.290999999999997</v>
      </c>
      <c r="X83" s="309">
        <v>-59.085000000000008</v>
      </c>
      <c r="Y83" s="309">
        <v>-190.97800000000001</v>
      </c>
      <c r="AA83" s="309">
        <v>-366.91199999999998</v>
      </c>
      <c r="AB83" s="82">
        <v>175.93</v>
      </c>
      <c r="AD83" s="309">
        <v>-366.91199999999998</v>
      </c>
      <c r="AE83" s="82">
        <v>175.93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0.74695050502683324</v>
      </c>
      <c r="I84" s="78">
        <v>0.60071960160603821</v>
      </c>
      <c r="J84" s="78">
        <v>0.60071960160603821</v>
      </c>
      <c r="K84" s="131">
        <v>0.63</v>
      </c>
      <c r="L84" s="131">
        <v>0.63</v>
      </c>
      <c r="M84" s="78">
        <v>0</v>
      </c>
      <c r="N84" s="78">
        <v>0</v>
      </c>
      <c r="O84" s="78">
        <v>3.6038280020975351</v>
      </c>
      <c r="P84" s="78">
        <v>0</v>
      </c>
      <c r="Q84" s="78">
        <v>0</v>
      </c>
      <c r="R84" s="78">
        <v>0</v>
      </c>
      <c r="S84" s="78">
        <v>1.0785488732596524</v>
      </c>
      <c r="T84" s="78">
        <v>0</v>
      </c>
      <c r="U84" s="78">
        <v>0.46512120997950401</v>
      </c>
      <c r="V84" s="78">
        <v>0</v>
      </c>
      <c r="W84" s="78">
        <v>0.46448803328602467</v>
      </c>
      <c r="X84" s="78">
        <v>1.1347442816263034</v>
      </c>
      <c r="Y84" s="78">
        <v>0.46657382976644191</v>
      </c>
      <c r="AA84" s="78">
        <v>0.63</v>
      </c>
      <c r="AB84" s="79"/>
      <c r="AD84" s="78">
        <v>0.63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0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0</v>
      </c>
      <c r="I87" s="88">
        <v>0</v>
      </c>
      <c r="J87" s="88">
        <v>0</v>
      </c>
      <c r="K87" s="108">
        <v>0</v>
      </c>
      <c r="L87" s="108">
        <v>0</v>
      </c>
      <c r="M87" s="88">
        <v>-3.15</v>
      </c>
      <c r="N87" s="88">
        <v>-8.0009999999999994</v>
      </c>
      <c r="O87" s="88">
        <v>11.151</v>
      </c>
      <c r="P87" s="88">
        <v>0</v>
      </c>
      <c r="Q87" s="88">
        <v>-23</v>
      </c>
      <c r="R87" s="88">
        <v>-28</v>
      </c>
      <c r="S87" s="88">
        <v>-35.227000000000004</v>
      </c>
      <c r="T87" s="88">
        <v>61.727000000000004</v>
      </c>
      <c r="U87" s="88">
        <v>-5.5</v>
      </c>
      <c r="V87" s="88">
        <v>-45</v>
      </c>
      <c r="W87" s="88">
        <v>-5</v>
      </c>
      <c r="X87" s="88">
        <v>30</v>
      </c>
      <c r="Y87" s="88">
        <v>-50</v>
      </c>
      <c r="AA87" s="88">
        <v>0</v>
      </c>
      <c r="AB87" s="87">
        <v>-50</v>
      </c>
      <c r="AD87" s="88">
        <v>0</v>
      </c>
      <c r="AE87" s="87">
        <v>-50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0</v>
      </c>
      <c r="I88" s="83">
        <v>0</v>
      </c>
      <c r="J88" s="83">
        <v>0</v>
      </c>
      <c r="K88" s="108">
        <v>0</v>
      </c>
      <c r="L88" s="108">
        <v>0</v>
      </c>
      <c r="M88" s="83">
        <v>-3.15</v>
      </c>
      <c r="N88" s="83">
        <v>-8.0009999999999994</v>
      </c>
      <c r="O88" s="83">
        <v>11.151</v>
      </c>
      <c r="P88" s="83">
        <v>0</v>
      </c>
      <c r="Q88" s="83">
        <v>-23</v>
      </c>
      <c r="R88" s="83">
        <v>-28</v>
      </c>
      <c r="S88" s="83">
        <v>-35.227000000000004</v>
      </c>
      <c r="T88" s="83">
        <v>61.727000000000004</v>
      </c>
      <c r="U88" s="83">
        <v>-5.5</v>
      </c>
      <c r="V88" s="83">
        <v>-45</v>
      </c>
      <c r="W88" s="83">
        <v>-5</v>
      </c>
      <c r="X88" s="83">
        <v>30</v>
      </c>
      <c r="Y88" s="83">
        <v>-50</v>
      </c>
      <c r="AA88" s="83">
        <v>0</v>
      </c>
      <c r="AB88" s="82">
        <v>-50</v>
      </c>
      <c r="AD88" s="83">
        <v>0</v>
      </c>
      <c r="AE88" s="82">
        <v>-50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-1.0004564125969877</v>
      </c>
      <c r="D89" s="9">
        <v>-1.0004564125969877</v>
      </c>
      <c r="F89" s="128" t="s">
        <v>59</v>
      </c>
      <c r="H89" s="83">
        <v>-0.44600000000000001</v>
      </c>
      <c r="I89" s="83">
        <v>-1.4079999999999999</v>
      </c>
      <c r="J89" s="83">
        <v>-1.4079999999999999</v>
      </c>
      <c r="K89" s="108">
        <v>0</v>
      </c>
      <c r="L89" s="108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-0.81299999999999994</v>
      </c>
      <c r="W89" s="83">
        <v>0</v>
      </c>
      <c r="X89" s="83">
        <v>-10.141999999999999</v>
      </c>
      <c r="Y89" s="83">
        <v>-10.955</v>
      </c>
      <c r="AA89" s="83">
        <v>0</v>
      </c>
      <c r="AB89" s="82">
        <v>-10.96</v>
      </c>
      <c r="AD89" s="83">
        <v>0</v>
      </c>
      <c r="AE89" s="82">
        <v>-10.96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</v>
      </c>
      <c r="D91" s="9">
        <v>-1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0</v>
      </c>
      <c r="R91" s="83">
        <v>0</v>
      </c>
      <c r="S91" s="83">
        <v>0</v>
      </c>
      <c r="T91" s="83">
        <v>-0.625</v>
      </c>
      <c r="U91" s="83">
        <v>-0.53</v>
      </c>
      <c r="V91" s="83">
        <v>-6.4999999999999947E-2</v>
      </c>
      <c r="W91" s="83">
        <v>0</v>
      </c>
      <c r="X91" s="83">
        <v>-0.22999999999999998</v>
      </c>
      <c r="Y91" s="83">
        <v>-1.45</v>
      </c>
      <c r="AA91" s="83">
        <v>0</v>
      </c>
      <c r="AB91" s="82">
        <v>-1.45</v>
      </c>
      <c r="AD91" s="83">
        <v>0</v>
      </c>
      <c r="AE91" s="82">
        <v>-1.45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0.99967188012687325</v>
      </c>
      <c r="D95" s="9">
        <v>0.99967188012687325</v>
      </c>
      <c r="F95" s="128" t="s">
        <v>65</v>
      </c>
      <c r="H95" s="83">
        <v>57.617000000000047</v>
      </c>
      <c r="I95" s="83">
        <v>-14.759000000000031</v>
      </c>
      <c r="J95" s="83">
        <v>-14.759000000000031</v>
      </c>
      <c r="K95" s="108">
        <v>0</v>
      </c>
      <c r="L95" s="108">
        <v>0</v>
      </c>
      <c r="M95" s="83">
        <v>-2.3000000000000131E-2</v>
      </c>
      <c r="N95" s="83">
        <v>9.9999999999944578E-4</v>
      </c>
      <c r="O95" s="83">
        <v>0</v>
      </c>
      <c r="P95" s="83">
        <v>0</v>
      </c>
      <c r="Q95" s="83">
        <v>2.2000000000002018E-2</v>
      </c>
      <c r="R95" s="83">
        <v>-7.1054273576010019E-15</v>
      </c>
      <c r="S95" s="83">
        <v>60.114000000000011</v>
      </c>
      <c r="T95" s="83">
        <v>-61.470000000000013</v>
      </c>
      <c r="U95" s="83">
        <v>-9.5999999999990537E-2</v>
      </c>
      <c r="V95" s="83">
        <v>0.74699999999999966</v>
      </c>
      <c r="W95" s="83">
        <v>-8.5000000000007958E-2</v>
      </c>
      <c r="X95" s="83">
        <v>9.9330000000000069</v>
      </c>
      <c r="Y95" s="83">
        <v>9.1429999999999989</v>
      </c>
      <c r="AA95" s="83">
        <v>0</v>
      </c>
      <c r="AB95" s="82">
        <v>9.14</v>
      </c>
      <c r="AD95" s="83">
        <v>0</v>
      </c>
      <c r="AE95" s="82">
        <v>9.14</v>
      </c>
    </row>
    <row r="96" spans="1:31" ht="18" customHeight="1" collapsed="1" x14ac:dyDescent="0.2">
      <c r="A96" s="57"/>
      <c r="B96" s="57"/>
      <c r="C96" s="9">
        <v>-0.99996244977657611</v>
      </c>
      <c r="D96" s="9">
        <v>-0.99996244977657611</v>
      </c>
      <c r="F96" s="308" t="s">
        <v>33</v>
      </c>
      <c r="H96" s="309">
        <v>57.171000000000049</v>
      </c>
      <c r="I96" s="309">
        <v>-16.16700000000003</v>
      </c>
      <c r="J96" s="309">
        <v>-16.16700000000003</v>
      </c>
      <c r="K96" s="130">
        <v>0</v>
      </c>
      <c r="L96" s="130">
        <v>0</v>
      </c>
      <c r="M96" s="309">
        <v>-3.173</v>
      </c>
      <c r="N96" s="309">
        <v>-8</v>
      </c>
      <c r="O96" s="309">
        <v>11.151</v>
      </c>
      <c r="P96" s="309">
        <v>0</v>
      </c>
      <c r="Q96" s="309">
        <v>-22.977999999999998</v>
      </c>
      <c r="R96" s="309">
        <v>-28.000000000000007</v>
      </c>
      <c r="S96" s="309">
        <v>24.887000000000008</v>
      </c>
      <c r="T96" s="309">
        <v>-0.36800000000000921</v>
      </c>
      <c r="U96" s="309">
        <v>-6.1259999999999906</v>
      </c>
      <c r="V96" s="309">
        <v>-45.131</v>
      </c>
      <c r="W96" s="309">
        <v>-5.085000000000008</v>
      </c>
      <c r="X96" s="309">
        <v>29.561000000000007</v>
      </c>
      <c r="Y96" s="309">
        <v>-53.262</v>
      </c>
      <c r="AA96" s="309">
        <v>0</v>
      </c>
      <c r="AB96" s="82">
        <v>-53.26</v>
      </c>
      <c r="AD96" s="309">
        <v>0</v>
      </c>
      <c r="AE96" s="82">
        <v>-53.26</v>
      </c>
    </row>
    <row r="97" spans="1:33" ht="18" customHeight="1" x14ac:dyDescent="0.2">
      <c r="A97" s="52" t="s">
        <v>21</v>
      </c>
      <c r="B97" s="52" t="s">
        <v>22</v>
      </c>
      <c r="C97" s="9">
        <v>0.33433084772370492</v>
      </c>
      <c r="D97" s="9">
        <v>0.33433084772370492</v>
      </c>
      <c r="F97" s="117" t="s">
        <v>125</v>
      </c>
      <c r="H97" s="296">
        <v>-452.79899999999998</v>
      </c>
      <c r="I97" s="296">
        <v>-613.88</v>
      </c>
      <c r="J97" s="296">
        <v>-613.88</v>
      </c>
      <c r="K97" s="111">
        <v>-366.91199999999998</v>
      </c>
      <c r="L97" s="111">
        <v>-366.91199999999998</v>
      </c>
      <c r="M97" s="296">
        <v>-3.173</v>
      </c>
      <c r="N97" s="296">
        <v>-8</v>
      </c>
      <c r="O97" s="296">
        <v>-2.5939999999999994</v>
      </c>
      <c r="P97" s="296">
        <v>0</v>
      </c>
      <c r="Q97" s="296">
        <v>-22.977999999999998</v>
      </c>
      <c r="R97" s="296">
        <v>-28.000000000000007</v>
      </c>
      <c r="S97" s="296">
        <v>-35.22699999999999</v>
      </c>
      <c r="T97" s="296">
        <v>-0.36800000000000921</v>
      </c>
      <c r="U97" s="296">
        <v>-25.869</v>
      </c>
      <c r="V97" s="296">
        <v>-45.131</v>
      </c>
      <c r="W97" s="296">
        <v>-43.376000000000005</v>
      </c>
      <c r="X97" s="296">
        <v>-29.524000000000001</v>
      </c>
      <c r="Y97" s="296">
        <v>-244.24</v>
      </c>
      <c r="AA97" s="296">
        <v>-366.91199999999998</v>
      </c>
      <c r="AB97" s="82">
        <v>122.67</v>
      </c>
      <c r="AD97" s="296">
        <v>-366.91199999999998</v>
      </c>
      <c r="AE97" s="82">
        <v>122.67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0.6632124276440674</v>
      </c>
      <c r="I98" s="78">
        <v>0.61696792446193194</v>
      </c>
      <c r="J98" s="78">
        <v>0.61696792446193194</v>
      </c>
      <c r="K98" s="131">
        <v>0.63</v>
      </c>
      <c r="L98" s="131">
        <v>0.63</v>
      </c>
      <c r="M98" s="78">
        <v>0.62374680558285833</v>
      </c>
      <c r="N98" s="78">
        <v>0.63411540900443886</v>
      </c>
      <c r="O98" s="78">
        <v>0.68012585212375443</v>
      </c>
      <c r="P98" s="78" t="e">
        <v>#DIV/0!</v>
      </c>
      <c r="Q98" s="78">
        <v>0.62292948735326803</v>
      </c>
      <c r="R98" s="78">
        <v>0.63581452382033721</v>
      </c>
      <c r="S98" s="78">
        <v>0.63203315630831036</v>
      </c>
      <c r="T98" s="78">
        <v>0.59163987138263807</v>
      </c>
      <c r="U98" s="78">
        <v>0.60944236341790936</v>
      </c>
      <c r="V98" s="78">
        <v>0.61346799516087369</v>
      </c>
      <c r="W98" s="78">
        <v>0.52617150066111129</v>
      </c>
      <c r="X98" s="78">
        <v>0.56701684303520317</v>
      </c>
      <c r="Y98" s="78">
        <v>0.59669696081305579</v>
      </c>
      <c r="AA98" s="78">
        <v>0.63</v>
      </c>
      <c r="AB98" s="79"/>
      <c r="AD98" s="78">
        <v>0.63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0</v>
      </c>
      <c r="I100" s="94">
        <v>0.78200000000000003</v>
      </c>
      <c r="J100" s="94">
        <v>0.78200000000000003</v>
      </c>
      <c r="K100" s="133">
        <v>0.5</v>
      </c>
      <c r="L100" s="133">
        <v>0.5</v>
      </c>
      <c r="M100" s="94">
        <v>0.48</v>
      </c>
      <c r="N100" s="94">
        <v>0.504</v>
      </c>
      <c r="O100" s="94">
        <v>-0.17999999999999994</v>
      </c>
      <c r="P100" s="94">
        <v>0</v>
      </c>
      <c r="Q100" s="94">
        <v>0.504</v>
      </c>
      <c r="R100" s="94">
        <v>0.50399999999999978</v>
      </c>
      <c r="S100" s="94">
        <v>0.49200000000000044</v>
      </c>
      <c r="T100" s="94">
        <v>0.504</v>
      </c>
      <c r="U100" s="94">
        <v>0.504</v>
      </c>
      <c r="V100" s="94">
        <v>0.38399999999999945</v>
      </c>
      <c r="W100" s="94">
        <v>0.45599999999999952</v>
      </c>
      <c r="X100" s="94">
        <v>0.40800000000000125</v>
      </c>
      <c r="Y100" s="94">
        <v>0.38000000000000006</v>
      </c>
      <c r="Z100" s="56"/>
      <c r="AA100" s="94">
        <v>0.5</v>
      </c>
      <c r="AB100" s="95">
        <v>-0.12</v>
      </c>
      <c r="AC100" s="56"/>
      <c r="AD100" s="94">
        <v>0.5</v>
      </c>
      <c r="AE100" s="95">
        <v>-0.12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0.74399999999999999</v>
      </c>
      <c r="I102" s="94">
        <v>0</v>
      </c>
      <c r="J102" s="94">
        <v>0</v>
      </c>
      <c r="K102" s="133">
        <v>0</v>
      </c>
      <c r="L102" s="133">
        <v>0</v>
      </c>
      <c r="M102" s="94">
        <v>0</v>
      </c>
      <c r="N102" s="94">
        <v>0</v>
      </c>
      <c r="O102" s="94">
        <v>0</v>
      </c>
      <c r="P102" s="94">
        <v>0</v>
      </c>
      <c r="Q102" s="94">
        <v>0</v>
      </c>
      <c r="R102" s="94">
        <v>0</v>
      </c>
      <c r="S102" s="94">
        <v>0</v>
      </c>
      <c r="T102" s="94">
        <v>0</v>
      </c>
      <c r="U102" s="94">
        <v>0</v>
      </c>
      <c r="V102" s="94">
        <v>0</v>
      </c>
      <c r="W102" s="94">
        <v>0</v>
      </c>
      <c r="X102" s="94">
        <v>0</v>
      </c>
      <c r="Y102" s="94">
        <v>0</v>
      </c>
      <c r="Z102" s="56"/>
      <c r="AA102" s="94">
        <v>0</v>
      </c>
      <c r="AB102" s="95">
        <v>0</v>
      </c>
      <c r="AC102" s="56"/>
      <c r="AD102" s="94">
        <v>0</v>
      </c>
      <c r="AE102" s="95">
        <v>0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0.74399999999999999</v>
      </c>
      <c r="I104" s="96">
        <v>0.78200000000000003</v>
      </c>
      <c r="J104" s="96">
        <v>0.78200000000000003</v>
      </c>
      <c r="K104" s="134">
        <v>0.5</v>
      </c>
      <c r="L104" s="134">
        <v>0.5</v>
      </c>
      <c r="M104" s="96">
        <v>0.48</v>
      </c>
      <c r="N104" s="96">
        <v>0.504</v>
      </c>
      <c r="O104" s="96">
        <v>-0.17999999999999994</v>
      </c>
      <c r="P104" s="96">
        <v>0</v>
      </c>
      <c r="Q104" s="96">
        <v>0.504</v>
      </c>
      <c r="R104" s="96">
        <v>0.50399999999999978</v>
      </c>
      <c r="S104" s="96">
        <v>0.49200000000000044</v>
      </c>
      <c r="T104" s="96">
        <v>0.504</v>
      </c>
      <c r="U104" s="96">
        <v>0.504</v>
      </c>
      <c r="V104" s="96">
        <v>0.38399999999999945</v>
      </c>
      <c r="W104" s="96">
        <v>0.45599999999999952</v>
      </c>
      <c r="X104" s="96">
        <v>0.40800000000000125</v>
      </c>
      <c r="Y104" s="96">
        <v>0.38000000000000006</v>
      </c>
      <c r="AA104" s="96">
        <v>0.5</v>
      </c>
      <c r="AB104" s="95">
        <v>-0.12</v>
      </c>
      <c r="AD104" s="96">
        <v>0.5</v>
      </c>
      <c r="AE104" s="95">
        <v>-0.12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0.74399999999999999</v>
      </c>
      <c r="I105" s="97">
        <v>1</v>
      </c>
      <c r="J105" s="97">
        <v>1</v>
      </c>
      <c r="K105" s="134">
        <v>0.5</v>
      </c>
      <c r="L105" s="134">
        <v>0.5</v>
      </c>
      <c r="M105" s="97">
        <v>0.504</v>
      </c>
      <c r="N105" s="97">
        <v>0.49199999999999999</v>
      </c>
      <c r="O105" s="97">
        <v>0.504</v>
      </c>
      <c r="P105" s="97">
        <v>0.504</v>
      </c>
      <c r="Q105" s="97">
        <v>0.49199999999999999</v>
      </c>
      <c r="R105" s="97">
        <v>0.504</v>
      </c>
      <c r="S105" s="97">
        <v>0.50399999999999956</v>
      </c>
      <c r="T105" s="97">
        <v>0.49200000000000088</v>
      </c>
      <c r="U105" s="97">
        <v>0.50399999999999956</v>
      </c>
      <c r="V105" s="97">
        <v>0.50399999999999956</v>
      </c>
      <c r="W105" s="97">
        <v>0.49200000000000088</v>
      </c>
      <c r="X105" s="97">
        <v>0.50399999999999956</v>
      </c>
      <c r="Y105" s="97">
        <v>0.5</v>
      </c>
      <c r="Z105" s="56"/>
      <c r="AA105" s="97">
        <v>0.5</v>
      </c>
      <c r="AB105" s="98">
        <v>0</v>
      </c>
      <c r="AC105" s="56"/>
      <c r="AD105" s="97">
        <v>0.5</v>
      </c>
      <c r="AE105" s="98">
        <v>0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0</v>
      </c>
      <c r="I106" s="96">
        <v>0.21799999999999997</v>
      </c>
      <c r="J106" s="96">
        <v>0.21799999999999997</v>
      </c>
      <c r="K106" s="134">
        <v>0</v>
      </c>
      <c r="L106" s="134">
        <v>0</v>
      </c>
      <c r="M106" s="96">
        <v>2.4000000000000021E-2</v>
      </c>
      <c r="N106" s="96">
        <v>-1.2000000000000011E-2</v>
      </c>
      <c r="O106" s="96">
        <v>0.68399999999999994</v>
      </c>
      <c r="P106" s="96">
        <v>0.504</v>
      </c>
      <c r="Q106" s="96">
        <v>-1.2000000000000011E-2</v>
      </c>
      <c r="R106" s="96">
        <v>0</v>
      </c>
      <c r="S106" s="96">
        <v>1.1999999999999122E-2</v>
      </c>
      <c r="T106" s="96">
        <v>-1.1999999999999122E-2</v>
      </c>
      <c r="U106" s="96">
        <v>0</v>
      </c>
      <c r="V106" s="96">
        <v>0.12000000000000011</v>
      </c>
      <c r="W106" s="96">
        <v>3.6000000000001364E-2</v>
      </c>
      <c r="X106" s="96">
        <v>9.5999999999998309E-2</v>
      </c>
      <c r="Y106" s="96">
        <v>0.11999999999999994</v>
      </c>
      <c r="AA106" s="96">
        <v>0</v>
      </c>
      <c r="AB106" s="95">
        <v>0.12</v>
      </c>
      <c r="AD106" s="96">
        <v>0</v>
      </c>
      <c r="AE106" s="95">
        <v>0.12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0</v>
      </c>
      <c r="I107" s="90">
        <v>0.21799999999999997</v>
      </c>
      <c r="J107" s="90">
        <v>0.21799999999999997</v>
      </c>
      <c r="K107" s="135">
        <v>0</v>
      </c>
      <c r="L107" s="135">
        <v>0</v>
      </c>
      <c r="M107" s="90">
        <v>4.7619047619047658E-2</v>
      </c>
      <c r="N107" s="90">
        <v>-2.4390243902439046E-2</v>
      </c>
      <c r="O107" s="90">
        <v>1.357142857142857</v>
      </c>
      <c r="P107" s="90">
        <v>1</v>
      </c>
      <c r="Q107" s="90">
        <v>-2.4390243902439046E-2</v>
      </c>
      <c r="R107" s="90">
        <v>0</v>
      </c>
      <c r="S107" s="90">
        <v>2.3809523809522091E-2</v>
      </c>
      <c r="T107" s="90">
        <v>-2.4390243902437197E-2</v>
      </c>
      <c r="U107" s="90">
        <v>0</v>
      </c>
      <c r="V107" s="90">
        <v>0.23809523809523853</v>
      </c>
      <c r="W107" s="90">
        <v>7.3170731707319719E-2</v>
      </c>
      <c r="X107" s="90">
        <v>0.19047619047618727</v>
      </c>
      <c r="Y107" s="90">
        <v>0.23999999999999988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0.1809375</v>
      </c>
      <c r="D108" s="9">
        <v>0.1809375</v>
      </c>
      <c r="F108" s="128" t="s">
        <v>73</v>
      </c>
      <c r="H108" s="83">
        <v>-50.293050000000001</v>
      </c>
      <c r="I108" s="83">
        <v>-53.443010000000001</v>
      </c>
      <c r="J108" s="83">
        <v>-53.443010000000001</v>
      </c>
      <c r="K108" s="108">
        <v>-32</v>
      </c>
      <c r="L108" s="108">
        <v>-32</v>
      </c>
      <c r="M108" s="83">
        <v>-4.9851400000000003</v>
      </c>
      <c r="N108" s="83">
        <v>-5.0202199999999992</v>
      </c>
      <c r="O108" s="83">
        <v>-1.5529399999999995</v>
      </c>
      <c r="P108" s="83">
        <v>-0.40672000000000175</v>
      </c>
      <c r="Q108" s="83">
        <v>-4.8326499999999992</v>
      </c>
      <c r="R108" s="83">
        <v>-4.727920000000001</v>
      </c>
      <c r="S108" s="83">
        <v>-6.6861099999999993</v>
      </c>
      <c r="T108" s="83">
        <v>-4.8952799999999996</v>
      </c>
      <c r="U108" s="83">
        <v>-5.8434099999999987</v>
      </c>
      <c r="V108" s="83">
        <v>-6.1802899999999994</v>
      </c>
      <c r="W108" s="83">
        <v>21.270949999999999</v>
      </c>
      <c r="X108" s="83">
        <v>-2.3513800000000025</v>
      </c>
      <c r="Y108" s="83">
        <v>-26.211110000000001</v>
      </c>
      <c r="AA108" s="83">
        <v>-32</v>
      </c>
      <c r="AB108" s="82">
        <v>5.79</v>
      </c>
      <c r="AD108" s="83">
        <v>-32</v>
      </c>
      <c r="AE108" s="82">
        <v>5.79</v>
      </c>
    </row>
    <row r="109" spans="1:33" ht="18" customHeight="1" x14ac:dyDescent="0.2">
      <c r="A109" s="52" t="s">
        <v>225</v>
      </c>
      <c r="B109" s="52" t="s">
        <v>23</v>
      </c>
      <c r="C109" s="9">
        <v>1.0015747302116622</v>
      </c>
      <c r="D109" s="9">
        <v>1.0015747302116622</v>
      </c>
      <c r="F109" s="126" t="s">
        <v>226</v>
      </c>
      <c r="G109" s="58"/>
      <c r="H109" s="87">
        <v>-1.1609499999999999</v>
      </c>
      <c r="I109" s="87">
        <v>-5.4951400000000001</v>
      </c>
      <c r="J109" s="87">
        <v>-5.4951400000000001</v>
      </c>
      <c r="K109" s="87">
        <v>0</v>
      </c>
      <c r="L109" s="87">
        <v>0</v>
      </c>
      <c r="M109" s="87">
        <v>-0.42</v>
      </c>
      <c r="N109" s="87">
        <v>-0.42</v>
      </c>
      <c r="O109" s="87">
        <v>-0.15748000000000006</v>
      </c>
      <c r="P109" s="87">
        <v>-0.40384999999999993</v>
      </c>
      <c r="Q109" s="87">
        <v>3.8500100000000002</v>
      </c>
      <c r="R109" s="87">
        <v>-0.4038400000000002</v>
      </c>
      <c r="S109" s="87">
        <v>-0.56852000000000014</v>
      </c>
      <c r="T109" s="87">
        <v>2.3260899999999998</v>
      </c>
      <c r="U109" s="87">
        <v>-0.49892000000000003</v>
      </c>
      <c r="V109" s="87">
        <v>-0.63136999999999999</v>
      </c>
      <c r="W109" s="87">
        <v>-0.43786000000000014</v>
      </c>
      <c r="X109" s="87">
        <v>-0.50697999999999999</v>
      </c>
      <c r="Y109" s="87">
        <v>1.7272799999999999</v>
      </c>
      <c r="Z109" s="58"/>
      <c r="AA109" s="87">
        <v>0</v>
      </c>
      <c r="AB109" s="82">
        <v>1.73</v>
      </c>
      <c r="AC109" s="58"/>
      <c r="AD109" s="87">
        <v>0</v>
      </c>
      <c r="AE109" s="82">
        <v>1.73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0</v>
      </c>
      <c r="D111" s="9">
        <v>0</v>
      </c>
      <c r="F111" s="128" t="s">
        <v>392</v>
      </c>
      <c r="H111" s="83">
        <v>0</v>
      </c>
      <c r="I111" s="83">
        <v>0</v>
      </c>
      <c r="J111" s="83">
        <v>0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</v>
      </c>
      <c r="AA111" s="83">
        <v>0</v>
      </c>
      <c r="AB111" s="82">
        <v>0</v>
      </c>
      <c r="AD111" s="83">
        <v>0</v>
      </c>
      <c r="AE111" s="82">
        <v>0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0</v>
      </c>
      <c r="P112" s="83">
        <v>0</v>
      </c>
      <c r="Q112" s="83">
        <v>0</v>
      </c>
      <c r="R112" s="83">
        <v>0</v>
      </c>
      <c r="S112" s="83">
        <v>0</v>
      </c>
      <c r="T112" s="83">
        <v>0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2.1666720454545452</v>
      </c>
      <c r="I114" s="96">
        <v>4.4246659090909093</v>
      </c>
      <c r="J114" s="96">
        <v>4.4246659090909093</v>
      </c>
      <c r="K114" s="134">
        <v>2.5159090909090911</v>
      </c>
      <c r="L114" s="134">
        <v>2.5159090909090911</v>
      </c>
      <c r="M114" s="96">
        <v>-1.3376318181818183</v>
      </c>
      <c r="N114" s="96">
        <v>2.4972681818181814</v>
      </c>
      <c r="O114" s="96">
        <v>2.8199045454545457</v>
      </c>
      <c r="P114" s="96">
        <v>0</v>
      </c>
      <c r="Q114" s="96">
        <v>-1.213562727272727</v>
      </c>
      <c r="R114" s="96">
        <v>2.203971818181818</v>
      </c>
      <c r="S114" s="96">
        <v>3.6591190909090909</v>
      </c>
      <c r="T114" s="96">
        <v>1.3893436363636369</v>
      </c>
      <c r="U114" s="96">
        <v>2.6313354545454541</v>
      </c>
      <c r="V114" s="96">
        <v>3.3821781818181815</v>
      </c>
      <c r="W114" s="96">
        <v>3.0235500000000011</v>
      </c>
      <c r="X114" s="96">
        <v>1.5338045454545437</v>
      </c>
      <c r="Y114" s="96">
        <v>1.7157734090909089</v>
      </c>
      <c r="AA114" s="96">
        <v>2.5159090909090911</v>
      </c>
      <c r="AB114" s="95">
        <v>-0.8</v>
      </c>
      <c r="AD114" s="96">
        <v>2.5159090909090911</v>
      </c>
      <c r="AE114" s="95">
        <v>-0.8</v>
      </c>
    </row>
    <row r="115" spans="1:33" ht="18" customHeight="1" collapsed="1" x14ac:dyDescent="0.2">
      <c r="A115" s="52" t="s">
        <v>25</v>
      </c>
      <c r="B115" s="52" t="s">
        <v>23</v>
      </c>
      <c r="C115" s="9">
        <v>0.31806684733514001</v>
      </c>
      <c r="D115" s="9">
        <v>0.31806684733514001</v>
      </c>
      <c r="F115" s="128" t="s">
        <v>75</v>
      </c>
      <c r="H115" s="83">
        <v>-95.333569999999995</v>
      </c>
      <c r="I115" s="83">
        <v>-194.68530000000001</v>
      </c>
      <c r="J115" s="83">
        <v>-194.68530000000001</v>
      </c>
      <c r="K115" s="108">
        <v>-110.7</v>
      </c>
      <c r="L115" s="108">
        <v>-110.7</v>
      </c>
      <c r="M115" s="83">
        <v>4.9046500000000002</v>
      </c>
      <c r="N115" s="83">
        <v>-9.1566499999999991</v>
      </c>
      <c r="O115" s="83">
        <v>-10.339650000000001</v>
      </c>
      <c r="P115" s="83">
        <v>0</v>
      </c>
      <c r="Q115" s="83">
        <v>4.4497299999999989</v>
      </c>
      <c r="R115" s="83">
        <v>-8.0812299999999997</v>
      </c>
      <c r="S115" s="83">
        <v>-13.41677</v>
      </c>
      <c r="T115" s="83">
        <v>-5.094260000000002</v>
      </c>
      <c r="U115" s="83">
        <v>-9.6482299999999981</v>
      </c>
      <c r="V115" s="83">
        <v>-12.401319999999998</v>
      </c>
      <c r="W115" s="83">
        <v>-11.086350000000003</v>
      </c>
      <c r="X115" s="83">
        <v>-5.6239499999999936</v>
      </c>
      <c r="Y115" s="83">
        <v>-75.494029999999995</v>
      </c>
      <c r="AA115" s="83">
        <v>-110.7</v>
      </c>
      <c r="AB115" s="82">
        <v>35.21</v>
      </c>
      <c r="AD115" s="83">
        <v>-110.7</v>
      </c>
      <c r="AE115" s="82">
        <v>35.21</v>
      </c>
    </row>
    <row r="116" spans="1:33" ht="18" customHeight="1" x14ac:dyDescent="0.2">
      <c r="A116" s="57"/>
      <c r="B116" s="57"/>
      <c r="C116" s="9">
        <v>0.29936930623686059</v>
      </c>
      <c r="D116" s="9">
        <v>0.29936930623686059</v>
      </c>
      <c r="F116" s="117" t="s">
        <v>280</v>
      </c>
      <c r="H116" s="296">
        <v>-146.78756999999999</v>
      </c>
      <c r="I116" s="296">
        <v>-253.62345000000002</v>
      </c>
      <c r="J116" s="296">
        <v>-253.62345000000002</v>
      </c>
      <c r="K116" s="111">
        <v>-142.69999999999999</v>
      </c>
      <c r="L116" s="111">
        <v>-142.69999999999999</v>
      </c>
      <c r="M116" s="296">
        <v>-0.5004900000000001</v>
      </c>
      <c r="N116" s="296">
        <v>-14.596869999999999</v>
      </c>
      <c r="O116" s="296">
        <v>-12.05007</v>
      </c>
      <c r="P116" s="296">
        <v>-0.81057000000000168</v>
      </c>
      <c r="Q116" s="296">
        <v>3.4670899999999998</v>
      </c>
      <c r="R116" s="296">
        <v>-13.212990000000001</v>
      </c>
      <c r="S116" s="296">
        <v>-20.671399999999998</v>
      </c>
      <c r="T116" s="296">
        <v>-7.6634500000000019</v>
      </c>
      <c r="U116" s="296">
        <v>-15.990559999999997</v>
      </c>
      <c r="V116" s="296">
        <v>-19.212979999999998</v>
      </c>
      <c r="W116" s="296">
        <v>9.7467399999999955</v>
      </c>
      <c r="X116" s="296">
        <v>-8.4823099999999965</v>
      </c>
      <c r="Y116" s="296">
        <v>-99.977859999999993</v>
      </c>
      <c r="AA116" s="296">
        <v>-142.69999999999999</v>
      </c>
      <c r="AB116" s="82">
        <v>42.72</v>
      </c>
      <c r="AD116" s="296">
        <v>-142.69999999999999</v>
      </c>
      <c r="AE116" s="82">
        <v>42.72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0.21499901865435539</v>
      </c>
      <c r="I117" s="78">
        <v>0.25489922059909853</v>
      </c>
      <c r="J117" s="78">
        <v>0.25489922059909853</v>
      </c>
      <c r="K117" s="131">
        <v>0.24502060439560439</v>
      </c>
      <c r="L117" s="131">
        <v>0.24502060439560439</v>
      </c>
      <c r="M117" s="78">
        <v>9.8386082170237893E-2</v>
      </c>
      <c r="N117" s="78">
        <v>1.1570125237793278</v>
      </c>
      <c r="O117" s="78">
        <v>3.1594310435238593</v>
      </c>
      <c r="P117" s="78" t="e">
        <v>#DIV/0!</v>
      </c>
      <c r="Q117" s="78">
        <v>-9.3992192371296107E-2</v>
      </c>
      <c r="R117" s="78">
        <v>0.30003610518188845</v>
      </c>
      <c r="S117" s="78">
        <v>0.37088057987656087</v>
      </c>
      <c r="T117" s="78">
        <v>12.320659163986862</v>
      </c>
      <c r="U117" s="78">
        <v>0.37671826041887518</v>
      </c>
      <c r="V117" s="78">
        <v>0.26116302146342785</v>
      </c>
      <c r="W117" s="78">
        <v>-0.11823258973519173</v>
      </c>
      <c r="X117" s="78">
        <v>0.16290518350650088</v>
      </c>
      <c r="Y117" s="78">
        <v>0.24425354246066647</v>
      </c>
      <c r="AA117" s="78">
        <v>0.24502060439560439</v>
      </c>
      <c r="AB117" s="79"/>
      <c r="AD117" s="78">
        <v>0.24502060439560439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3</v>
      </c>
      <c r="I119" s="96">
        <v>3.75</v>
      </c>
      <c r="J119" s="96">
        <v>3.75</v>
      </c>
      <c r="K119" s="134">
        <v>2.5</v>
      </c>
      <c r="L119" s="134">
        <v>2.5</v>
      </c>
      <c r="M119" s="96">
        <v>3</v>
      </c>
      <c r="N119" s="96">
        <v>3</v>
      </c>
      <c r="O119" s="96">
        <v>3</v>
      </c>
      <c r="P119" s="96">
        <v>3</v>
      </c>
      <c r="Q119" s="96">
        <v>3</v>
      </c>
      <c r="R119" s="96">
        <v>3</v>
      </c>
      <c r="S119" s="96">
        <v>3</v>
      </c>
      <c r="T119" s="96">
        <v>3</v>
      </c>
      <c r="U119" s="96">
        <v>3</v>
      </c>
      <c r="V119" s="96">
        <v>3</v>
      </c>
      <c r="W119" s="96">
        <v>3</v>
      </c>
      <c r="X119" s="96">
        <v>3</v>
      </c>
      <c r="Y119" s="96">
        <v>3</v>
      </c>
      <c r="AA119" s="96">
        <v>2.5</v>
      </c>
      <c r="AB119" s="95">
        <v>0.5</v>
      </c>
      <c r="AD119" s="96">
        <v>2.5</v>
      </c>
      <c r="AE119" s="95">
        <v>0.5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-6251.6666666666679</v>
      </c>
      <c r="I120" s="161">
        <v>-9218.6666666666679</v>
      </c>
      <c r="J120" s="161">
        <v>-9218.6666666666679</v>
      </c>
      <c r="K120" s="162">
        <v>-7617</v>
      </c>
      <c r="L120" s="162">
        <v>-7617</v>
      </c>
      <c r="M120" s="161">
        <v>-471.66666666666669</v>
      </c>
      <c r="N120" s="161">
        <v>-865.33333333333337</v>
      </c>
      <c r="O120" s="161">
        <v>-584.33333333333326</v>
      </c>
      <c r="P120" s="161">
        <v>-102.33333333333336</v>
      </c>
      <c r="Q120" s="161">
        <v>179.00000000000003</v>
      </c>
      <c r="R120" s="161">
        <v>-1072</v>
      </c>
      <c r="S120" s="161">
        <v>-501.33333333333331</v>
      </c>
      <c r="T120" s="161">
        <v>-1010.3333333333336</v>
      </c>
      <c r="U120" s="161">
        <v>-78.333333333333101</v>
      </c>
      <c r="V120" s="161">
        <v>-562</v>
      </c>
      <c r="W120" s="161">
        <v>-369.00000000000006</v>
      </c>
      <c r="X120" s="161">
        <v>-443.99999999999983</v>
      </c>
      <c r="Y120" s="161">
        <v>-5881.666666666667</v>
      </c>
      <c r="AA120" s="161">
        <v>-7617</v>
      </c>
      <c r="AB120" s="163">
        <v>1735.33</v>
      </c>
      <c r="AD120" s="161">
        <v>-7617</v>
      </c>
      <c r="AE120" s="163">
        <v>1735.33</v>
      </c>
    </row>
    <row r="121" spans="1:33" ht="18" customHeight="1" x14ac:dyDescent="0.2">
      <c r="A121" s="52" t="s">
        <v>70</v>
      </c>
      <c r="B121" s="52" t="s">
        <v>23</v>
      </c>
      <c r="C121" s="9">
        <v>0.13509587449157467</v>
      </c>
      <c r="D121" s="9">
        <v>0.13509587449157467</v>
      </c>
      <c r="F121" s="128" t="s">
        <v>414</v>
      </c>
      <c r="H121" s="83">
        <v>-6.9429999999999996</v>
      </c>
      <c r="I121" s="83">
        <v>-6.9329999999999998</v>
      </c>
      <c r="J121" s="83">
        <v>-6.9329999999999998</v>
      </c>
      <c r="K121" s="108">
        <v>-6.8840000000000003</v>
      </c>
      <c r="L121" s="108">
        <v>-6.8840000000000003</v>
      </c>
      <c r="M121" s="83">
        <v>-2.7E-2</v>
      </c>
      <c r="N121" s="83">
        <v>-0.60899999999999999</v>
      </c>
      <c r="O121" s="83">
        <v>-0.6110000000000001</v>
      </c>
      <c r="P121" s="83">
        <v>-0.60899999999999999</v>
      </c>
      <c r="Q121" s="83">
        <v>0.72300000000000009</v>
      </c>
      <c r="R121" s="83">
        <v>-2.08</v>
      </c>
      <c r="S121" s="83">
        <v>-0.56099999999999994</v>
      </c>
      <c r="T121" s="83">
        <v>-0.55900000000000016</v>
      </c>
      <c r="U121" s="83">
        <v>-0.55999999999999961</v>
      </c>
      <c r="V121" s="83">
        <v>-0.5600000000000005</v>
      </c>
      <c r="W121" s="83">
        <v>-0.51799999999999979</v>
      </c>
      <c r="X121" s="83">
        <v>1.4000000000000234E-2</v>
      </c>
      <c r="Y121" s="83">
        <v>-5.9569999999999999</v>
      </c>
      <c r="AA121" s="83">
        <v>-6.8840000000000003</v>
      </c>
      <c r="AB121" s="82">
        <v>0.93</v>
      </c>
      <c r="AD121" s="83">
        <v>-6.8840000000000003</v>
      </c>
      <c r="AE121" s="82">
        <v>0.93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-0.14899999999999999</v>
      </c>
      <c r="J122" s="83">
        <v>-0.14899999999999999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-7.8715365239294711E-3</v>
      </c>
      <c r="D123" s="9">
        <v>-7.8715365239294711E-3</v>
      </c>
      <c r="F123" s="128" t="s">
        <v>209</v>
      </c>
      <c r="H123" s="83">
        <v>-5.0039999999999996</v>
      </c>
      <c r="I123" s="83">
        <v>-11.108000000000001</v>
      </c>
      <c r="J123" s="83">
        <v>-11.108000000000001</v>
      </c>
      <c r="K123" s="108">
        <v>-6.3520000000000003</v>
      </c>
      <c r="L123" s="108">
        <v>-6.3520000000000003</v>
      </c>
      <c r="M123" s="83">
        <v>-0.875</v>
      </c>
      <c r="N123" s="83">
        <v>-1.2290000000000001</v>
      </c>
      <c r="O123" s="83">
        <v>-0.70699999999999985</v>
      </c>
      <c r="P123" s="83">
        <v>0.39000000000000012</v>
      </c>
      <c r="Q123" s="83">
        <v>-0.40300000000000002</v>
      </c>
      <c r="R123" s="83">
        <v>-0.69100000000000028</v>
      </c>
      <c r="S123" s="83">
        <v>-0.42300000000000004</v>
      </c>
      <c r="T123" s="83">
        <v>-1.3690000000000002</v>
      </c>
      <c r="U123" s="83">
        <v>0.31400000000000006</v>
      </c>
      <c r="V123" s="83">
        <v>-0.60699999999999932</v>
      </c>
      <c r="W123" s="83">
        <v>-0.28600000000000048</v>
      </c>
      <c r="X123" s="83">
        <v>-0.51999999999999957</v>
      </c>
      <c r="Y123" s="83">
        <v>-6.4059999999999997</v>
      </c>
      <c r="AA123" s="83">
        <v>-6.3520000000000003</v>
      </c>
      <c r="AB123" s="82">
        <v>-0.05</v>
      </c>
      <c r="AD123" s="83">
        <v>-6.3520000000000003</v>
      </c>
      <c r="AE123" s="82">
        <v>-0.05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0.48611111111111122</v>
      </c>
      <c r="D124" s="9">
        <v>0.48611111111111122</v>
      </c>
      <c r="F124" s="60" t="s">
        <v>158</v>
      </c>
      <c r="G124" s="56"/>
      <c r="H124" s="88">
        <v>-2.3E-2</v>
      </c>
      <c r="I124" s="88">
        <v>0</v>
      </c>
      <c r="J124" s="88">
        <v>0</v>
      </c>
      <c r="K124" s="108">
        <v>-0.28799999999999998</v>
      </c>
      <c r="L124" s="108">
        <v>-0.28799999999999998</v>
      </c>
      <c r="M124" s="88">
        <v>0</v>
      </c>
      <c r="N124" s="88">
        <v>-9.9000000000000005E-2</v>
      </c>
      <c r="O124" s="88">
        <v>-4.8999999999999988E-2</v>
      </c>
      <c r="P124" s="88">
        <v>-4.9000000000000016E-2</v>
      </c>
      <c r="Q124" s="88">
        <v>0.14700000000000002</v>
      </c>
      <c r="R124" s="88">
        <v>-4.4000000000000011E-2</v>
      </c>
      <c r="S124" s="88">
        <v>-4.4000000000000011E-2</v>
      </c>
      <c r="T124" s="88">
        <v>-6.4000000000000001E-2</v>
      </c>
      <c r="U124" s="88">
        <v>5.400000000000002E-2</v>
      </c>
      <c r="V124" s="88">
        <v>0</v>
      </c>
      <c r="W124" s="88">
        <v>0</v>
      </c>
      <c r="X124" s="88">
        <v>0</v>
      </c>
      <c r="Y124" s="88">
        <v>-0.14799999999999999</v>
      </c>
      <c r="Z124" s="56"/>
      <c r="AA124" s="88">
        <v>-0.28799999999999998</v>
      </c>
      <c r="AB124" s="82">
        <v>0.14000000000000001</v>
      </c>
      <c r="AC124" s="56"/>
      <c r="AD124" s="88">
        <v>-0.28799999999999998</v>
      </c>
      <c r="AE124" s="82">
        <v>0.14000000000000001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0.35632183908045978</v>
      </c>
      <c r="D125" s="9">
        <v>0.35632183908045978</v>
      </c>
      <c r="F125" s="60" t="s">
        <v>176</v>
      </c>
      <c r="G125" s="56"/>
      <c r="H125" s="88">
        <v>-2.0459999999999998</v>
      </c>
      <c r="I125" s="88">
        <v>-2.0430000000000001</v>
      </c>
      <c r="J125" s="88">
        <v>-2.0430000000000001</v>
      </c>
      <c r="K125" s="108">
        <v>-1.74</v>
      </c>
      <c r="L125" s="108">
        <v>-1.74</v>
      </c>
      <c r="M125" s="88">
        <v>-0.182</v>
      </c>
      <c r="N125" s="88">
        <v>-8.8000000000000023E-2</v>
      </c>
      <c r="O125" s="88">
        <v>-0.13699999999999996</v>
      </c>
      <c r="P125" s="88">
        <v>-0.13600000000000007</v>
      </c>
      <c r="Q125" s="88">
        <v>0.23300000000000004</v>
      </c>
      <c r="R125" s="88">
        <v>0.17299999999999999</v>
      </c>
      <c r="S125" s="88">
        <v>-0.11299999999999999</v>
      </c>
      <c r="T125" s="88">
        <v>-0.11299999999999999</v>
      </c>
      <c r="U125" s="88">
        <v>-0.19999999999999996</v>
      </c>
      <c r="V125" s="88">
        <v>-0.15700000000000003</v>
      </c>
      <c r="W125" s="88">
        <v>-0.24</v>
      </c>
      <c r="X125" s="88">
        <v>-0.16000000000000014</v>
      </c>
      <c r="Y125" s="88">
        <v>-1.1200000000000001</v>
      </c>
      <c r="Z125" s="56"/>
      <c r="AA125" s="88">
        <v>-1.74</v>
      </c>
      <c r="AB125" s="82">
        <v>0.62</v>
      </c>
      <c r="AC125" s="56"/>
      <c r="AD125" s="88">
        <v>-1.74</v>
      </c>
      <c r="AE125" s="82">
        <v>0.62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-0.26960784313725494</v>
      </c>
      <c r="D126" s="9">
        <v>-0.26960784313725494</v>
      </c>
      <c r="F126" s="60" t="s">
        <v>178</v>
      </c>
      <c r="G126" s="56"/>
      <c r="H126" s="88">
        <v>-1.7010000000000001</v>
      </c>
      <c r="I126" s="88">
        <v>-0.57399999999999995</v>
      </c>
      <c r="J126" s="88">
        <v>-0.57399999999999995</v>
      </c>
      <c r="K126" s="108">
        <v>-0.40799999999999997</v>
      </c>
      <c r="L126" s="108">
        <v>-0.40799999999999997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-0.223</v>
      </c>
      <c r="W126" s="88">
        <v>0</v>
      </c>
      <c r="X126" s="88">
        <v>-0.29600000000000004</v>
      </c>
      <c r="Y126" s="88">
        <v>-0.51900000000000002</v>
      </c>
      <c r="Z126" s="56"/>
      <c r="AA126" s="88">
        <v>-0.40799999999999997</v>
      </c>
      <c r="AB126" s="82">
        <v>-0.11</v>
      </c>
      <c r="AC126" s="56"/>
      <c r="AD126" s="88">
        <v>-0.40799999999999997</v>
      </c>
      <c r="AE126" s="82">
        <v>-0.11</v>
      </c>
    </row>
    <row r="127" spans="1:33" ht="18" customHeight="1" collapsed="1" x14ac:dyDescent="0.2">
      <c r="A127" s="57"/>
      <c r="B127" s="57"/>
      <c r="C127" s="9">
        <v>0.26683087027914615</v>
      </c>
      <c r="D127" s="9">
        <v>0.26683087027914615</v>
      </c>
      <c r="F127" s="128" t="s">
        <v>158</v>
      </c>
      <c r="H127" s="83">
        <v>-3.77</v>
      </c>
      <c r="I127" s="83">
        <v>-2.617</v>
      </c>
      <c r="J127" s="83">
        <v>-2.617</v>
      </c>
      <c r="K127" s="108">
        <v>-2.4359999999999999</v>
      </c>
      <c r="L127" s="108">
        <v>-2.4359999999999999</v>
      </c>
      <c r="M127" s="83">
        <v>-0.182</v>
      </c>
      <c r="N127" s="83">
        <v>-0.18700000000000003</v>
      </c>
      <c r="O127" s="83">
        <v>-0.18599999999999994</v>
      </c>
      <c r="P127" s="83">
        <v>-0.18500000000000008</v>
      </c>
      <c r="Q127" s="83">
        <v>0.38000000000000006</v>
      </c>
      <c r="R127" s="83">
        <v>0.12899999999999998</v>
      </c>
      <c r="S127" s="83">
        <v>-0.157</v>
      </c>
      <c r="T127" s="83">
        <v>-0.17699999999999999</v>
      </c>
      <c r="U127" s="83">
        <v>-0.14599999999999994</v>
      </c>
      <c r="V127" s="83">
        <v>-0.38</v>
      </c>
      <c r="W127" s="83">
        <v>-0.24</v>
      </c>
      <c r="X127" s="83">
        <v>-0.45600000000000018</v>
      </c>
      <c r="Y127" s="83">
        <v>-1.7869999999999999</v>
      </c>
      <c r="AA127" s="83">
        <v>-2.4359999999999999</v>
      </c>
      <c r="AB127" s="82">
        <v>0.65</v>
      </c>
      <c r="AD127" s="83">
        <v>-2.4359999999999999</v>
      </c>
      <c r="AE127" s="82">
        <v>0.65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0.51150895140664965</v>
      </c>
      <c r="D128" s="9">
        <v>0.51150895140664965</v>
      </c>
      <c r="F128" s="128" t="s">
        <v>154</v>
      </c>
      <c r="H128" s="83">
        <v>-0.52400000000000002</v>
      </c>
      <c r="I128" s="83">
        <v>-0.38900000000000001</v>
      </c>
      <c r="J128" s="83">
        <v>-0.38900000000000001</v>
      </c>
      <c r="K128" s="108">
        <v>-0.97750000000000004</v>
      </c>
      <c r="L128" s="108">
        <v>-0.97750000000000004</v>
      </c>
      <c r="M128" s="83">
        <v>-2.7E-2</v>
      </c>
      <c r="N128" s="83">
        <v>-2.7E-2</v>
      </c>
      <c r="O128" s="83">
        <v>-2.7000000000000003E-2</v>
      </c>
      <c r="P128" s="83">
        <v>-2.6999999999999996E-2</v>
      </c>
      <c r="Q128" s="83">
        <v>-2.700000000000001E-2</v>
      </c>
      <c r="R128" s="83">
        <v>-2.6999999999999996E-2</v>
      </c>
      <c r="S128" s="83">
        <v>-2.6999999999999996E-2</v>
      </c>
      <c r="T128" s="83">
        <v>-2.6999999999999996E-2</v>
      </c>
      <c r="U128" s="83">
        <v>-2.6999999999999996E-2</v>
      </c>
      <c r="V128" s="83">
        <v>-2.7000000000000024E-2</v>
      </c>
      <c r="W128" s="83">
        <v>-2.6999999999999968E-2</v>
      </c>
      <c r="X128" s="83">
        <v>-0.185</v>
      </c>
      <c r="Y128" s="83">
        <v>-0.48199999999999998</v>
      </c>
      <c r="AA128" s="83">
        <v>-0.97750000000000004</v>
      </c>
      <c r="AB128" s="82">
        <v>0.5</v>
      </c>
      <c r="AD128" s="83">
        <v>-0.97750000000000004</v>
      </c>
      <c r="AE128" s="82">
        <v>0.5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1</v>
      </c>
      <c r="D129" s="9">
        <v>1</v>
      </c>
      <c r="F129" s="60" t="s">
        <v>162</v>
      </c>
      <c r="G129" s="56"/>
      <c r="H129" s="88">
        <v>-0.193</v>
      </c>
      <c r="I129" s="88">
        <v>-3.16</v>
      </c>
      <c r="J129" s="88">
        <v>-3.16</v>
      </c>
      <c r="K129" s="108">
        <v>-1.02</v>
      </c>
      <c r="L129" s="108">
        <v>-1.02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0</v>
      </c>
      <c r="U129" s="88">
        <v>0</v>
      </c>
      <c r="V129" s="88">
        <v>0</v>
      </c>
      <c r="W129" s="88">
        <v>0</v>
      </c>
      <c r="X129" s="88">
        <v>0</v>
      </c>
      <c r="Y129" s="88">
        <v>0</v>
      </c>
      <c r="Z129" s="56"/>
      <c r="AA129" s="88">
        <v>-1.02</v>
      </c>
      <c r="AB129" s="82">
        <v>1.02</v>
      </c>
      <c r="AC129" s="56"/>
      <c r="AD129" s="88">
        <v>-1.02</v>
      </c>
      <c r="AE129" s="82">
        <v>1.02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1.0062111801242235</v>
      </c>
      <c r="D130" s="9">
        <v>1.0062111801242235</v>
      </c>
      <c r="F130" s="60" t="s">
        <v>164</v>
      </c>
      <c r="G130" s="56"/>
      <c r="H130" s="88">
        <v>0</v>
      </c>
      <c r="I130" s="88">
        <v>-4.4960000000000004</v>
      </c>
      <c r="J130" s="88">
        <v>-4.4960000000000004</v>
      </c>
      <c r="K130" s="108">
        <v>-0.80500000000000005</v>
      </c>
      <c r="L130" s="108">
        <v>-0.80500000000000005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0</v>
      </c>
      <c r="Y130" s="88">
        <v>0</v>
      </c>
      <c r="Z130" s="56"/>
      <c r="AA130" s="88">
        <v>-0.80500000000000005</v>
      </c>
      <c r="AB130" s="82">
        <v>0.81</v>
      </c>
      <c r="AC130" s="56"/>
      <c r="AD130" s="88">
        <v>-0.80500000000000005</v>
      </c>
      <c r="AE130" s="82">
        <v>0.81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1.0027397260273971</v>
      </c>
      <c r="D132" s="9">
        <v>1.0027397260273971</v>
      </c>
      <c r="F132" s="128" t="s">
        <v>391</v>
      </c>
      <c r="H132" s="83">
        <v>-0.193</v>
      </c>
      <c r="I132" s="83">
        <v>-7.6560000000000006</v>
      </c>
      <c r="J132" s="83">
        <v>-7.6560000000000006</v>
      </c>
      <c r="K132" s="108">
        <v>-1.8250000000000002</v>
      </c>
      <c r="L132" s="108">
        <v>-1.8250000000000002</v>
      </c>
      <c r="M132" s="83">
        <v>0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3">
        <v>0</v>
      </c>
      <c r="V132" s="83">
        <v>0</v>
      </c>
      <c r="W132" s="83">
        <v>0</v>
      </c>
      <c r="X132" s="83">
        <v>0</v>
      </c>
      <c r="Y132" s="83">
        <v>0</v>
      </c>
      <c r="AA132" s="83">
        <v>-1.8250000000000002</v>
      </c>
      <c r="AB132" s="82">
        <v>1.83</v>
      </c>
      <c r="AD132" s="83">
        <v>-1.8250000000000002</v>
      </c>
      <c r="AE132" s="82">
        <v>1.83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-3.961267605633803</v>
      </c>
      <c r="D133" s="9">
        <v>-3.961267605633803</v>
      </c>
      <c r="F133" s="60" t="s">
        <v>166</v>
      </c>
      <c r="G133" s="56"/>
      <c r="H133" s="88">
        <v>-2.161</v>
      </c>
      <c r="I133" s="88">
        <v>-5.4779999999999998</v>
      </c>
      <c r="J133" s="88">
        <v>-5.4779999999999998</v>
      </c>
      <c r="K133" s="108">
        <v>-0.56799999999999995</v>
      </c>
      <c r="L133" s="108">
        <v>-0.56799999999999995</v>
      </c>
      <c r="M133" s="88">
        <v>-0.30399999999999999</v>
      </c>
      <c r="N133" s="88">
        <v>-0.49300000000000005</v>
      </c>
      <c r="O133" s="88">
        <v>-0.22199999999999986</v>
      </c>
      <c r="P133" s="88">
        <v>0.12399999999999989</v>
      </c>
      <c r="Q133" s="88">
        <v>-8.2999999999999963E-2</v>
      </c>
      <c r="R133" s="88">
        <v>-0.54699999999999993</v>
      </c>
      <c r="S133" s="88">
        <v>-0.33600000000000008</v>
      </c>
      <c r="T133" s="88">
        <v>-0.8550000000000002</v>
      </c>
      <c r="U133" s="88">
        <v>0.18400000000000016</v>
      </c>
      <c r="V133" s="88">
        <v>-0.1120000000000001</v>
      </c>
      <c r="W133" s="88">
        <v>8.0000000000000071E-3</v>
      </c>
      <c r="X133" s="88">
        <v>-0.18500000000000005</v>
      </c>
      <c r="Y133" s="88">
        <v>-2.8210000000000002</v>
      </c>
      <c r="Z133" s="56"/>
      <c r="AA133" s="88">
        <v>-0.56799999999999995</v>
      </c>
      <c r="AB133" s="82">
        <v>-2.25</v>
      </c>
      <c r="AC133" s="56"/>
      <c r="AD133" s="88">
        <v>-0.56799999999999995</v>
      </c>
      <c r="AE133" s="82">
        <v>-2.25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0</v>
      </c>
      <c r="Y134" s="88">
        <v>0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0</v>
      </c>
      <c r="D138" s="9">
        <v>0</v>
      </c>
      <c r="F138" s="60" t="s">
        <v>172</v>
      </c>
      <c r="G138" s="56"/>
      <c r="H138" s="88">
        <v>0</v>
      </c>
      <c r="I138" s="88">
        <v>0</v>
      </c>
      <c r="J138" s="88">
        <v>0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V138" s="88">
        <v>0</v>
      </c>
      <c r="W138" s="88">
        <v>0</v>
      </c>
      <c r="X138" s="88">
        <v>0</v>
      </c>
      <c r="Y138" s="88">
        <v>0</v>
      </c>
      <c r="Z138" s="56"/>
      <c r="AA138" s="88">
        <v>0</v>
      </c>
      <c r="AB138" s="82">
        <v>0</v>
      </c>
      <c r="AC138" s="56"/>
      <c r="AD138" s="88">
        <v>0</v>
      </c>
      <c r="AE138" s="82">
        <v>0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</v>
      </c>
      <c r="D139" s="9">
        <v>0</v>
      </c>
      <c r="F139" s="60" t="s">
        <v>174</v>
      </c>
      <c r="G139" s="56"/>
      <c r="H139" s="88">
        <v>0</v>
      </c>
      <c r="I139" s="88">
        <v>0</v>
      </c>
      <c r="J139" s="88">
        <v>0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V139" s="88">
        <v>0</v>
      </c>
      <c r="W139" s="88">
        <v>0</v>
      </c>
      <c r="X139" s="88">
        <v>0</v>
      </c>
      <c r="Y139" s="88">
        <v>0</v>
      </c>
      <c r="Z139" s="56"/>
      <c r="AA139" s="88">
        <v>0</v>
      </c>
      <c r="AB139" s="82">
        <v>0</v>
      </c>
      <c r="AC139" s="56"/>
      <c r="AD139" s="88">
        <v>0</v>
      </c>
      <c r="AE139" s="82">
        <v>0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-0.16</v>
      </c>
      <c r="I140" s="83">
        <v>-0.24</v>
      </c>
      <c r="J140" s="83">
        <v>-0.24</v>
      </c>
      <c r="K140" s="108">
        <v>0</v>
      </c>
      <c r="L140" s="108">
        <v>0</v>
      </c>
      <c r="M140" s="83">
        <v>0</v>
      </c>
      <c r="N140" s="83">
        <v>-5.0999999999999997E-2</v>
      </c>
      <c r="O140" s="83">
        <v>0</v>
      </c>
      <c r="P140" s="83">
        <v>0</v>
      </c>
      <c r="Q140" s="83">
        <v>-5.2999999999999999E-2</v>
      </c>
      <c r="R140" s="83">
        <v>0</v>
      </c>
      <c r="S140" s="83">
        <v>0</v>
      </c>
      <c r="T140" s="83">
        <v>-4.3999999999999997E-2</v>
      </c>
      <c r="U140" s="83">
        <v>0</v>
      </c>
      <c r="V140" s="83">
        <v>0</v>
      </c>
      <c r="W140" s="83">
        <v>-4.4000000000000011E-2</v>
      </c>
      <c r="X140" s="83">
        <v>0</v>
      </c>
      <c r="Y140" s="83">
        <v>-0.192</v>
      </c>
      <c r="AA140" s="83">
        <v>0</v>
      </c>
      <c r="AB140" s="82">
        <v>-0.19</v>
      </c>
      <c r="AD140" s="83">
        <v>0</v>
      </c>
      <c r="AE140" s="82">
        <v>-0.19</v>
      </c>
    </row>
    <row r="141" spans="1:33" ht="18" customHeight="1" x14ac:dyDescent="0.2">
      <c r="A141" s="57"/>
      <c r="B141" s="57"/>
      <c r="C141" s="9">
        <v>-3.961267605633803</v>
      </c>
      <c r="D141" s="9">
        <v>-3.961267605633803</v>
      </c>
      <c r="F141" s="128" t="s">
        <v>196</v>
      </c>
      <c r="H141" s="83">
        <v>-2.161</v>
      </c>
      <c r="I141" s="83">
        <v>-5.4779999999999998</v>
      </c>
      <c r="J141" s="83">
        <v>-5.4779999999999998</v>
      </c>
      <c r="K141" s="108">
        <v>-0.56799999999999995</v>
      </c>
      <c r="L141" s="108">
        <v>-0.56799999999999995</v>
      </c>
      <c r="M141" s="83">
        <v>-0.30399999999999999</v>
      </c>
      <c r="N141" s="83">
        <v>-0.49300000000000005</v>
      </c>
      <c r="O141" s="83">
        <v>-0.22199999999999986</v>
      </c>
      <c r="P141" s="83">
        <v>0.12399999999999989</v>
      </c>
      <c r="Q141" s="83">
        <v>-8.2999999999999963E-2</v>
      </c>
      <c r="R141" s="83">
        <v>-0.54699999999999993</v>
      </c>
      <c r="S141" s="83">
        <v>-0.33600000000000008</v>
      </c>
      <c r="T141" s="83">
        <v>-0.8550000000000002</v>
      </c>
      <c r="U141" s="83">
        <v>0.18400000000000016</v>
      </c>
      <c r="V141" s="83">
        <v>-0.1120000000000001</v>
      </c>
      <c r="W141" s="83">
        <v>8.0000000000000071E-3</v>
      </c>
      <c r="X141" s="83">
        <v>-0.18500000000000005</v>
      </c>
      <c r="Y141" s="83">
        <v>-2.8210000000000002</v>
      </c>
      <c r="AA141" s="83">
        <v>-0.56799999999999995</v>
      </c>
      <c r="AB141" s="82">
        <v>-2.25</v>
      </c>
      <c r="AD141" s="83">
        <v>-0.56799999999999995</v>
      </c>
      <c r="AE141" s="82">
        <v>-2.25</v>
      </c>
    </row>
    <row r="142" spans="1:33" ht="18" customHeight="1" x14ac:dyDescent="0.2">
      <c r="A142" s="57"/>
      <c r="B142" s="57"/>
      <c r="C142" s="9">
        <v>7.3519758435079421E-2</v>
      </c>
      <c r="D142" s="9">
        <v>7.3519758435079421E-2</v>
      </c>
      <c r="F142" s="117" t="s">
        <v>72</v>
      </c>
      <c r="H142" s="296">
        <v>-18.755000000000003</v>
      </c>
      <c r="I142" s="296">
        <v>-34.570000000000007</v>
      </c>
      <c r="J142" s="296">
        <v>-34.570000000000007</v>
      </c>
      <c r="K142" s="111">
        <v>-19.0425</v>
      </c>
      <c r="L142" s="111">
        <v>-19.0425</v>
      </c>
      <c r="M142" s="296">
        <v>-1.415</v>
      </c>
      <c r="N142" s="296">
        <v>-2.5960000000000001</v>
      </c>
      <c r="O142" s="296">
        <v>-1.7529999999999997</v>
      </c>
      <c r="P142" s="296">
        <v>-0.30700000000000005</v>
      </c>
      <c r="Q142" s="296">
        <v>0.53700000000000014</v>
      </c>
      <c r="R142" s="296">
        <v>-3.2160000000000002</v>
      </c>
      <c r="S142" s="296">
        <v>-1.504</v>
      </c>
      <c r="T142" s="296">
        <v>-3.031000000000001</v>
      </c>
      <c r="U142" s="296">
        <v>-0.23499999999999932</v>
      </c>
      <c r="V142" s="296">
        <v>-1.6859999999999999</v>
      </c>
      <c r="W142" s="296">
        <v>-1.1070000000000002</v>
      </c>
      <c r="X142" s="296">
        <v>-1.3319999999999996</v>
      </c>
      <c r="Y142" s="296">
        <v>-17.645</v>
      </c>
      <c r="AA142" s="296">
        <v>-19.0425</v>
      </c>
      <c r="AB142" s="82">
        <v>1.4</v>
      </c>
      <c r="AD142" s="296">
        <v>-19.0425</v>
      </c>
      <c r="AE142" s="82">
        <v>1.4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2.7470354573363647E-2</v>
      </c>
      <c r="I143" s="78">
        <v>3.47438931853929E-2</v>
      </c>
      <c r="J143" s="78">
        <v>3.47438931853929E-2</v>
      </c>
      <c r="K143" s="131">
        <v>3.2696600274725277E-2</v>
      </c>
      <c r="L143" s="131">
        <v>3.2696600274725277E-2</v>
      </c>
      <c r="M143" s="78">
        <v>0.27816001572636134</v>
      </c>
      <c r="N143" s="78">
        <v>0.2057704502219404</v>
      </c>
      <c r="O143" s="78">
        <v>0.45962244362873617</v>
      </c>
      <c r="P143" s="78" t="e">
        <v>#DIV/0!</v>
      </c>
      <c r="Q143" s="78">
        <v>-1.4557974354108497E-2</v>
      </c>
      <c r="R143" s="78">
        <v>7.3027839593078708E-2</v>
      </c>
      <c r="S143" s="78">
        <v>2.6984354815559063E-2</v>
      </c>
      <c r="T143" s="78">
        <v>4.8729903536976407</v>
      </c>
      <c r="U143" s="78">
        <v>5.5363158762692134E-3</v>
      </c>
      <c r="V143" s="78">
        <v>2.2917884377506217E-2</v>
      </c>
      <c r="W143" s="78">
        <v>1.3428436260417056E-2</v>
      </c>
      <c r="X143" s="78">
        <v>2.5581440012291366E-2</v>
      </c>
      <c r="Y143" s="78">
        <v>4.3108081696472199E-2</v>
      </c>
      <c r="AA143" s="78">
        <v>3.2696600274725277E-2</v>
      </c>
      <c r="AB143" s="79"/>
      <c r="AD143" s="78">
        <v>3.2696600274725277E-2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2.64E-2</v>
      </c>
      <c r="I145" s="96">
        <v>0</v>
      </c>
      <c r="J145" s="96">
        <v>0</v>
      </c>
      <c r="K145" s="134">
        <v>0</v>
      </c>
      <c r="L145" s="134">
        <v>0</v>
      </c>
      <c r="M145" s="96">
        <v>0</v>
      </c>
      <c r="N145" s="96">
        <v>0</v>
      </c>
      <c r="O145" s="96">
        <v>0</v>
      </c>
      <c r="P145" s="96">
        <v>0</v>
      </c>
      <c r="Q145" s="96">
        <v>0</v>
      </c>
      <c r="R145" s="96">
        <v>0</v>
      </c>
      <c r="S145" s="96">
        <v>0</v>
      </c>
      <c r="T145" s="96">
        <v>0</v>
      </c>
      <c r="U145" s="96">
        <v>0.18720000000000001</v>
      </c>
      <c r="V145" s="96">
        <v>0.24480000000000002</v>
      </c>
      <c r="W145" s="96">
        <v>-0.18720000000000001</v>
      </c>
      <c r="X145" s="96">
        <v>0</v>
      </c>
      <c r="Y145" s="96">
        <v>2.0400000000000001E-2</v>
      </c>
      <c r="AA145" s="96">
        <v>0</v>
      </c>
      <c r="AB145" s="95">
        <v>0.02</v>
      </c>
      <c r="AD145" s="96">
        <v>0</v>
      </c>
      <c r="AE145" s="95">
        <v>0.02</v>
      </c>
    </row>
    <row r="146" spans="1:33" ht="18" customHeight="1" collapsed="1" x14ac:dyDescent="0.2">
      <c r="A146" s="52" t="s">
        <v>86</v>
      </c>
      <c r="B146" s="52" t="s">
        <v>23</v>
      </c>
      <c r="C146" s="9">
        <v>-1</v>
      </c>
      <c r="D146" s="9">
        <v>-1</v>
      </c>
      <c r="F146" s="128" t="s">
        <v>90</v>
      </c>
      <c r="H146" s="83">
        <v>-1.32</v>
      </c>
      <c r="I146" s="83">
        <v>0</v>
      </c>
      <c r="J146" s="83">
        <v>0</v>
      </c>
      <c r="K146" s="108">
        <v>0</v>
      </c>
      <c r="L146" s="108">
        <v>0</v>
      </c>
      <c r="M146" s="83">
        <v>0</v>
      </c>
      <c r="N146" s="83">
        <v>0</v>
      </c>
      <c r="O146" s="83">
        <v>0</v>
      </c>
      <c r="P146" s="83">
        <v>0</v>
      </c>
      <c r="Q146" s="83">
        <v>0</v>
      </c>
      <c r="R146" s="83">
        <v>0</v>
      </c>
      <c r="S146" s="83">
        <v>0</v>
      </c>
      <c r="T146" s="83">
        <v>0</v>
      </c>
      <c r="U146" s="83">
        <v>-0.78</v>
      </c>
      <c r="V146" s="83">
        <v>-1.02</v>
      </c>
      <c r="W146" s="83">
        <v>0.78</v>
      </c>
      <c r="X146" s="83">
        <v>0</v>
      </c>
      <c r="Y146" s="83">
        <v>-1.02</v>
      </c>
      <c r="AA146" s="83">
        <v>0</v>
      </c>
      <c r="AB146" s="82">
        <v>-1.02</v>
      </c>
      <c r="AD146" s="83">
        <v>0</v>
      </c>
      <c r="AE146" s="82">
        <v>-1.02</v>
      </c>
    </row>
    <row r="147" spans="1:33" ht="18" customHeight="1" x14ac:dyDescent="0.2">
      <c r="A147" s="52" t="s">
        <v>87</v>
      </c>
      <c r="B147" s="52" t="s">
        <v>23</v>
      </c>
      <c r="C147" s="9">
        <v>0</v>
      </c>
      <c r="D147" s="9">
        <v>0</v>
      </c>
      <c r="F147" s="128" t="s">
        <v>91</v>
      </c>
      <c r="H147" s="83">
        <v>0</v>
      </c>
      <c r="I147" s="83">
        <v>0</v>
      </c>
      <c r="J147" s="83">
        <v>0</v>
      </c>
      <c r="K147" s="108">
        <v>0</v>
      </c>
      <c r="L147" s="108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AA147" s="83">
        <v>0</v>
      </c>
      <c r="AB147" s="82">
        <v>0</v>
      </c>
      <c r="AD147" s="83">
        <v>0</v>
      </c>
      <c r="AE147" s="82">
        <v>0</v>
      </c>
    </row>
    <row r="148" spans="1:33" ht="18" customHeight="1" x14ac:dyDescent="0.2">
      <c r="A148" s="52" t="s">
        <v>88</v>
      </c>
      <c r="B148" s="52" t="s">
        <v>23</v>
      </c>
      <c r="C148" s="9">
        <v>0.73333333333333339</v>
      </c>
      <c r="D148" s="9">
        <v>0.73333333333333339</v>
      </c>
      <c r="F148" s="128" t="s">
        <v>92</v>
      </c>
      <c r="H148" s="83">
        <v>-0.94099999999999995</v>
      </c>
      <c r="I148" s="83">
        <v>-0.39800000000000002</v>
      </c>
      <c r="J148" s="83">
        <v>-0.39800000000000002</v>
      </c>
      <c r="K148" s="108">
        <v>-1.5</v>
      </c>
      <c r="L148" s="108">
        <v>-1.5</v>
      </c>
      <c r="M148" s="83">
        <v>0</v>
      </c>
      <c r="N148" s="83">
        <v>0</v>
      </c>
      <c r="O148" s="83">
        <v>0</v>
      </c>
      <c r="P148" s="83">
        <v>0</v>
      </c>
      <c r="Q148" s="83">
        <v>0</v>
      </c>
      <c r="R148" s="83">
        <v>0</v>
      </c>
      <c r="S148" s="83">
        <v>0</v>
      </c>
      <c r="T148" s="83">
        <v>0</v>
      </c>
      <c r="U148" s="83">
        <v>0</v>
      </c>
      <c r="V148" s="83">
        <v>0</v>
      </c>
      <c r="W148" s="83">
        <v>-0.35099999999999998</v>
      </c>
      <c r="X148" s="83">
        <v>-4.500000000000004E-2</v>
      </c>
      <c r="Y148" s="83">
        <v>-0.39600000000000002</v>
      </c>
      <c r="AA148" s="83">
        <v>-1.5</v>
      </c>
      <c r="AB148" s="82">
        <v>1.1000000000000001</v>
      </c>
      <c r="AD148" s="83">
        <v>-1.5</v>
      </c>
      <c r="AE148" s="82">
        <v>1.1000000000000001</v>
      </c>
    </row>
    <row r="149" spans="1:33" ht="18" customHeight="1" x14ac:dyDescent="0.2">
      <c r="A149" s="52" t="s">
        <v>211</v>
      </c>
      <c r="B149" s="52" t="s">
        <v>23</v>
      </c>
      <c r="C149" s="9">
        <v>-1</v>
      </c>
      <c r="D149" s="9">
        <v>-1</v>
      </c>
      <c r="F149" s="126" t="s">
        <v>146</v>
      </c>
      <c r="G149" s="58"/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-0.5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-0.5</v>
      </c>
      <c r="Z149" s="58"/>
      <c r="AA149" s="87">
        <v>0</v>
      </c>
      <c r="AB149" s="82">
        <v>-0.5</v>
      </c>
      <c r="AC149" s="58"/>
      <c r="AD149" s="87">
        <v>0</v>
      </c>
      <c r="AE149" s="82">
        <v>-0.5</v>
      </c>
    </row>
    <row r="150" spans="1:33" ht="18" customHeight="1" x14ac:dyDescent="0.2">
      <c r="A150" s="52" t="s">
        <v>89</v>
      </c>
      <c r="B150" s="52" t="s">
        <v>23</v>
      </c>
      <c r="C150" s="9">
        <v>0.55000000000000004</v>
      </c>
      <c r="D150" s="9">
        <v>0.55000000000000004</v>
      </c>
      <c r="F150" s="128" t="s">
        <v>93</v>
      </c>
      <c r="H150" s="83">
        <v>-1.0089999999999999</v>
      </c>
      <c r="I150" s="83">
        <v>-1.3839999999999999</v>
      </c>
      <c r="J150" s="83">
        <v>-1.3839999999999999</v>
      </c>
      <c r="K150" s="108">
        <v>-1</v>
      </c>
      <c r="L150" s="108">
        <v>-1</v>
      </c>
      <c r="M150" s="83">
        <v>0</v>
      </c>
      <c r="N150" s="83">
        <v>-0.19</v>
      </c>
      <c r="O150" s="83">
        <v>0</v>
      </c>
      <c r="P150" s="83">
        <v>0</v>
      </c>
      <c r="Q150" s="83">
        <v>0</v>
      </c>
      <c r="R150" s="83">
        <v>0</v>
      </c>
      <c r="S150" s="83">
        <v>0</v>
      </c>
      <c r="T150" s="83">
        <v>0</v>
      </c>
      <c r="U150" s="83">
        <v>-0.25800000000000001</v>
      </c>
      <c r="V150" s="83">
        <v>0</v>
      </c>
      <c r="W150" s="83">
        <v>0</v>
      </c>
      <c r="X150" s="83">
        <v>0</v>
      </c>
      <c r="Y150" s="83">
        <v>-0.44800000000000001</v>
      </c>
      <c r="AA150" s="83">
        <v>-1</v>
      </c>
      <c r="AB150" s="82">
        <v>0.55000000000000004</v>
      </c>
      <c r="AD150" s="83">
        <v>-1</v>
      </c>
      <c r="AE150" s="82">
        <v>0.55000000000000004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5.6000000000000008E-2</v>
      </c>
      <c r="D157" s="9">
        <v>5.6000000000000008E-2</v>
      </c>
      <c r="F157" s="117" t="s">
        <v>281</v>
      </c>
      <c r="H157" s="296">
        <v>-3.27</v>
      </c>
      <c r="I157" s="296">
        <v>-1.782</v>
      </c>
      <c r="J157" s="296">
        <v>-1.782</v>
      </c>
      <c r="K157" s="111">
        <v>-2.5</v>
      </c>
      <c r="L157" s="111">
        <v>-2.5</v>
      </c>
      <c r="M157" s="296">
        <v>0</v>
      </c>
      <c r="N157" s="296">
        <v>-0.19</v>
      </c>
      <c r="O157" s="296">
        <v>0</v>
      </c>
      <c r="P157" s="296">
        <v>0</v>
      </c>
      <c r="Q157" s="296">
        <v>0</v>
      </c>
      <c r="R157" s="296">
        <v>-0.5</v>
      </c>
      <c r="S157" s="296">
        <v>0</v>
      </c>
      <c r="T157" s="296">
        <v>0</v>
      </c>
      <c r="U157" s="296">
        <v>-1.038</v>
      </c>
      <c r="V157" s="296">
        <v>-1.02</v>
      </c>
      <c r="W157" s="296">
        <v>0.42900000000000005</v>
      </c>
      <c r="X157" s="296">
        <v>-4.500000000000004E-2</v>
      </c>
      <c r="Y157" s="296">
        <v>-2.3639999999999999</v>
      </c>
      <c r="AA157" s="296">
        <v>-2.5</v>
      </c>
      <c r="AB157" s="82">
        <v>0.14000000000000001</v>
      </c>
      <c r="AD157" s="296">
        <v>-2.5</v>
      </c>
      <c r="AE157" s="82">
        <v>0.14000000000000001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4.7895526235616692E-3</v>
      </c>
      <c r="I158" s="78">
        <v>1.790963773687305E-3</v>
      </c>
      <c r="J158" s="78">
        <v>1.790963773687305E-3</v>
      </c>
      <c r="K158" s="131">
        <v>4.2925824175824179E-3</v>
      </c>
      <c r="L158" s="131">
        <v>4.2925824175824179E-3</v>
      </c>
      <c r="M158" s="78">
        <v>0</v>
      </c>
      <c r="N158" s="78">
        <v>1.5060240963855422E-2</v>
      </c>
      <c r="O158" s="78">
        <v>0</v>
      </c>
      <c r="P158" s="78" t="e">
        <v>#DIV/0!</v>
      </c>
      <c r="Q158" s="78">
        <v>0</v>
      </c>
      <c r="R158" s="78">
        <v>1.1353830782506019E-2</v>
      </c>
      <c r="S158" s="78">
        <v>0</v>
      </c>
      <c r="T158" s="78">
        <v>0</v>
      </c>
      <c r="U158" s="78">
        <v>2.4454025019436002E-2</v>
      </c>
      <c r="V158" s="78">
        <v>1.3864912256854295E-2</v>
      </c>
      <c r="W158" s="78">
        <v>-5.2039739437388585E-3</v>
      </c>
      <c r="X158" s="78">
        <v>8.6423783825308772E-4</v>
      </c>
      <c r="Y158" s="78">
        <v>5.7754324245089415E-3</v>
      </c>
      <c r="AA158" s="78">
        <v>4.2925824175824179E-3</v>
      </c>
      <c r="AB158" s="79"/>
      <c r="AD158" s="78">
        <v>4.2925824175824179E-3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0.8</v>
      </c>
      <c r="D160" s="9">
        <v>0.8</v>
      </c>
      <c r="F160" s="128" t="s">
        <v>194</v>
      </c>
      <c r="H160" s="83">
        <v>-3.3000000000000002E-2</v>
      </c>
      <c r="I160" s="83">
        <v>-0.11700000000000001</v>
      </c>
      <c r="J160" s="83">
        <v>-0.11700000000000001</v>
      </c>
      <c r="K160" s="108">
        <v>-0.3</v>
      </c>
      <c r="L160" s="108">
        <v>-0.3</v>
      </c>
      <c r="M160" s="83">
        <v>0</v>
      </c>
      <c r="N160" s="83">
        <v>0</v>
      </c>
      <c r="O160" s="83">
        <v>0</v>
      </c>
      <c r="P160" s="83">
        <v>0</v>
      </c>
      <c r="Q160" s="83">
        <v>0</v>
      </c>
      <c r="R160" s="83">
        <v>0</v>
      </c>
      <c r="S160" s="83">
        <v>0</v>
      </c>
      <c r="T160" s="83">
        <v>0</v>
      </c>
      <c r="U160" s="83">
        <v>0</v>
      </c>
      <c r="V160" s="83">
        <v>-0.05</v>
      </c>
      <c r="W160" s="83">
        <v>-1.3999999999999999E-2</v>
      </c>
      <c r="X160" s="83">
        <v>0</v>
      </c>
      <c r="Y160" s="83">
        <v>-6.4000000000000001E-2</v>
      </c>
      <c r="AA160" s="83">
        <v>-0.3</v>
      </c>
      <c r="AB160" s="82">
        <v>0.24</v>
      </c>
      <c r="AD160" s="83">
        <v>-0.3</v>
      </c>
      <c r="AE160" s="82">
        <v>0.24</v>
      </c>
    </row>
    <row r="161" spans="1:31" ht="18" customHeight="1" x14ac:dyDescent="0.2">
      <c r="A161" s="52" t="s">
        <v>82</v>
      </c>
      <c r="B161" s="52" t="s">
        <v>23</v>
      </c>
      <c r="C161" s="9">
        <v>0.72307692307692306</v>
      </c>
      <c r="D161" s="9">
        <v>0.72307692307692306</v>
      </c>
      <c r="F161" s="128" t="s">
        <v>101</v>
      </c>
      <c r="H161" s="83">
        <v>-4.2</v>
      </c>
      <c r="I161" s="83">
        <v>-6.7569999999999997</v>
      </c>
      <c r="J161" s="83">
        <v>-6.7569999999999997</v>
      </c>
      <c r="K161" s="108">
        <v>-6.5</v>
      </c>
      <c r="L161" s="108">
        <v>-6.5</v>
      </c>
      <c r="M161" s="83">
        <v>0</v>
      </c>
      <c r="N161" s="83">
        <v>0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3">
        <v>0</v>
      </c>
      <c r="V161" s="83">
        <v>-1.363</v>
      </c>
      <c r="W161" s="83">
        <v>-0.21900000000000008</v>
      </c>
      <c r="X161" s="83">
        <v>-0.21899999999999986</v>
      </c>
      <c r="Y161" s="83">
        <v>-1.8009999999999999</v>
      </c>
      <c r="AA161" s="83">
        <v>-6.5</v>
      </c>
      <c r="AB161" s="82">
        <v>4.7</v>
      </c>
      <c r="AD161" s="83">
        <v>-6.5</v>
      </c>
      <c r="AE161" s="82">
        <v>4.7</v>
      </c>
    </row>
    <row r="162" spans="1:31" ht="18" customHeight="1" x14ac:dyDescent="0.2">
      <c r="A162" s="52" t="s">
        <v>98</v>
      </c>
      <c r="B162" s="52" t="s">
        <v>23</v>
      </c>
      <c r="C162" s="9">
        <v>-3.5000000000000003E-2</v>
      </c>
      <c r="D162" s="9">
        <v>-3.5000000000000003E-2</v>
      </c>
      <c r="F162" s="128" t="s">
        <v>103</v>
      </c>
      <c r="H162" s="83">
        <v>-0.69799999999999995</v>
      </c>
      <c r="I162" s="83">
        <v>-2.0489999999999999</v>
      </c>
      <c r="J162" s="83">
        <v>-2.0489999999999999</v>
      </c>
      <c r="K162" s="108">
        <v>-2</v>
      </c>
      <c r="L162" s="108">
        <v>-2</v>
      </c>
      <c r="M162" s="83">
        <v>0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0</v>
      </c>
      <c r="T162" s="83">
        <v>0</v>
      </c>
      <c r="U162" s="83">
        <v>-0.14199999999999999</v>
      </c>
      <c r="V162" s="83">
        <v>-0.66800000000000004</v>
      </c>
      <c r="W162" s="83">
        <v>-0.6359999999999999</v>
      </c>
      <c r="X162" s="83">
        <v>-0.62200000000000011</v>
      </c>
      <c r="Y162" s="83">
        <v>-2.0680000000000001</v>
      </c>
      <c r="AA162" s="83">
        <v>-2</v>
      </c>
      <c r="AB162" s="82">
        <v>-7.0000000000000007E-2</v>
      </c>
      <c r="AD162" s="83">
        <v>-2</v>
      </c>
      <c r="AE162" s="82">
        <v>-7.0000000000000007E-2</v>
      </c>
    </row>
    <row r="163" spans="1:31" ht="18" customHeight="1" x14ac:dyDescent="0.2">
      <c r="A163" s="52" t="s">
        <v>81</v>
      </c>
      <c r="B163" s="52" t="s">
        <v>23</v>
      </c>
      <c r="C163" s="9">
        <v>0.42857142857142866</v>
      </c>
      <c r="D163" s="9">
        <v>0.42857142857142866</v>
      </c>
      <c r="F163" s="128" t="s">
        <v>104</v>
      </c>
      <c r="H163" s="83">
        <v>-0.25800000000000001</v>
      </c>
      <c r="I163" s="83">
        <v>-0.26600000000000001</v>
      </c>
      <c r="J163" s="83">
        <v>-0.26600000000000001</v>
      </c>
      <c r="K163" s="108">
        <v>-0.35</v>
      </c>
      <c r="L163" s="108">
        <v>-0.35</v>
      </c>
      <c r="M163" s="83">
        <v>-3.1E-2</v>
      </c>
      <c r="N163" s="83">
        <v>-3.9999999999999994E-2</v>
      </c>
      <c r="O163" s="83">
        <v>-1.6E-2</v>
      </c>
      <c r="P163" s="83">
        <v>-1.6E-2</v>
      </c>
      <c r="Q163" s="83">
        <v>0</v>
      </c>
      <c r="R163" s="83">
        <v>-3.2000000000000015E-2</v>
      </c>
      <c r="S163" s="83">
        <v>-1.5999999999999986E-2</v>
      </c>
      <c r="T163" s="83">
        <v>-9.000000000000008E-3</v>
      </c>
      <c r="U163" s="83">
        <v>-9.000000000000008E-3</v>
      </c>
      <c r="V163" s="83">
        <v>-8.9999999999999802E-3</v>
      </c>
      <c r="W163" s="83">
        <v>-9.000000000000008E-3</v>
      </c>
      <c r="X163" s="83">
        <v>-9.000000000000008E-3</v>
      </c>
      <c r="Y163" s="83">
        <v>-0.19600000000000001</v>
      </c>
      <c r="AA163" s="83">
        <v>-0.34999999999999992</v>
      </c>
      <c r="AB163" s="82">
        <v>0.15</v>
      </c>
      <c r="AD163" s="83">
        <v>-0.34999999999999992</v>
      </c>
      <c r="AE163" s="82">
        <v>0.15</v>
      </c>
    </row>
    <row r="164" spans="1:31" ht="18" customHeight="1" x14ac:dyDescent="0.2">
      <c r="A164" s="52" t="s">
        <v>99</v>
      </c>
      <c r="B164" s="52" t="s">
        <v>23</v>
      </c>
      <c r="C164" s="9">
        <v>0</v>
      </c>
      <c r="D164" s="9">
        <v>0</v>
      </c>
      <c r="F164" s="128" t="s">
        <v>105</v>
      </c>
      <c r="H164" s="83">
        <v>-1.383</v>
      </c>
      <c r="I164" s="83">
        <v>-1.5840000000000001</v>
      </c>
      <c r="J164" s="83">
        <v>-1.5840000000000001</v>
      </c>
      <c r="K164" s="108">
        <v>-1.5840000000000001</v>
      </c>
      <c r="L164" s="108">
        <v>-1.5840000000000001</v>
      </c>
      <c r="M164" s="83">
        <v>-0.13600000000000001</v>
      </c>
      <c r="N164" s="83">
        <v>-0.123</v>
      </c>
      <c r="O164" s="83">
        <v>-0.13700000000000001</v>
      </c>
      <c r="P164" s="83">
        <v>-0.13200000000000001</v>
      </c>
      <c r="Q164" s="83">
        <v>-0.13200000000000001</v>
      </c>
      <c r="R164" s="83">
        <v>-0.13200000000000001</v>
      </c>
      <c r="S164" s="83">
        <v>-0.13200000000000001</v>
      </c>
      <c r="T164" s="83">
        <v>-0.13200000000000001</v>
      </c>
      <c r="U164" s="83">
        <v>-0.13300000000000001</v>
      </c>
      <c r="V164" s="83">
        <v>-0.1319999999999999</v>
      </c>
      <c r="W164" s="83">
        <v>-0.13100000000000001</v>
      </c>
      <c r="X164" s="83">
        <v>-0.13200000000000012</v>
      </c>
      <c r="Y164" s="83">
        <v>-1.5840000000000001</v>
      </c>
      <c r="AA164" s="83">
        <v>-1.5840000000000003</v>
      </c>
      <c r="AB164" s="82">
        <v>0</v>
      </c>
      <c r="AD164" s="83">
        <v>-1.5840000000000003</v>
      </c>
      <c r="AE164" s="82">
        <v>0</v>
      </c>
    </row>
    <row r="165" spans="1:31" ht="18" customHeight="1" x14ac:dyDescent="0.2">
      <c r="A165" s="52" t="s">
        <v>132</v>
      </c>
      <c r="B165" s="52" t="s">
        <v>23</v>
      </c>
      <c r="C165" s="9">
        <v>-0.94339622641509446</v>
      </c>
      <c r="D165" s="9">
        <v>-0.94339622641509446</v>
      </c>
      <c r="F165" s="128" t="s">
        <v>133</v>
      </c>
      <c r="H165" s="83">
        <v>0</v>
      </c>
      <c r="I165" s="83">
        <v>0</v>
      </c>
      <c r="J165" s="83">
        <v>0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-5.2999999999999999E-2</v>
      </c>
      <c r="V165" s="83">
        <v>0</v>
      </c>
      <c r="W165" s="83">
        <v>0</v>
      </c>
      <c r="X165" s="83">
        <v>0</v>
      </c>
      <c r="Y165" s="83">
        <v>-5.2999999999999999E-2</v>
      </c>
      <c r="AA165" s="83">
        <v>0</v>
      </c>
      <c r="AB165" s="82">
        <v>-0.05</v>
      </c>
      <c r="AD165" s="83">
        <v>0</v>
      </c>
      <c r="AE165" s="82">
        <v>-0.05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-0.7142857142857143</v>
      </c>
      <c r="D166" s="9">
        <v>-0.7142857142857143</v>
      </c>
      <c r="F166" s="60" t="s">
        <v>79</v>
      </c>
      <c r="G166" s="56"/>
      <c r="H166" s="88">
        <v>-0.95399999999999996</v>
      </c>
      <c r="I166" s="88">
        <v>-1.3320000000000001</v>
      </c>
      <c r="J166" s="88">
        <v>-1.3320000000000001</v>
      </c>
      <c r="K166" s="108">
        <v>0</v>
      </c>
      <c r="L166" s="108">
        <v>0</v>
      </c>
      <c r="M166" s="88">
        <v>-1.4E-2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-1.4E-2</v>
      </c>
      <c r="Z166" s="56"/>
      <c r="AA166" s="88">
        <v>0</v>
      </c>
      <c r="AB166" s="82">
        <v>-0.01</v>
      </c>
      <c r="AC166" s="56"/>
      <c r="AD166" s="88">
        <v>0</v>
      </c>
      <c r="AE166" s="82">
        <v>-0.01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1</v>
      </c>
      <c r="D167" s="9">
        <v>1</v>
      </c>
      <c r="F167" s="60" t="s">
        <v>197</v>
      </c>
      <c r="G167" s="56"/>
      <c r="H167" s="88">
        <v>-0.27500000000000002</v>
      </c>
      <c r="I167" s="88">
        <v>-0.44500000000000001</v>
      </c>
      <c r="J167" s="88">
        <v>-0.44500000000000001</v>
      </c>
      <c r="K167" s="108">
        <v>-0.3</v>
      </c>
      <c r="L167" s="108">
        <v>-0.3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-0.3</v>
      </c>
      <c r="AB167" s="82">
        <v>0.3</v>
      </c>
      <c r="AC167" s="56"/>
      <c r="AD167" s="88">
        <v>-0.3</v>
      </c>
      <c r="AE167" s="82">
        <v>0.3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</v>
      </c>
      <c r="D169" s="9">
        <v>0</v>
      </c>
      <c r="F169" s="60" t="s">
        <v>100</v>
      </c>
      <c r="G169" s="56"/>
      <c r="H169" s="88">
        <v>0</v>
      </c>
      <c r="I169" s="88">
        <v>0</v>
      </c>
      <c r="J169" s="88">
        <v>0</v>
      </c>
      <c r="K169" s="108">
        <v>0</v>
      </c>
      <c r="L169" s="10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0</v>
      </c>
      <c r="Y169" s="88">
        <v>0</v>
      </c>
      <c r="Z169" s="56"/>
      <c r="AA169" s="88">
        <v>0</v>
      </c>
      <c r="AB169" s="82">
        <v>0</v>
      </c>
      <c r="AC169" s="56"/>
      <c r="AD169" s="88">
        <v>0</v>
      </c>
      <c r="AE169" s="82">
        <v>0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</v>
      </c>
      <c r="D170" s="9">
        <v>-1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-0.01</v>
      </c>
      <c r="W170" s="88">
        <v>0</v>
      </c>
      <c r="X170" s="88">
        <v>0</v>
      </c>
      <c r="Y170" s="88">
        <v>-0.01</v>
      </c>
      <c r="Z170" s="56"/>
      <c r="AA170" s="88">
        <v>0</v>
      </c>
      <c r="AB170" s="82">
        <v>-0.01</v>
      </c>
      <c r="AC170" s="56"/>
      <c r="AD170" s="88">
        <v>0</v>
      </c>
      <c r="AE170" s="82">
        <v>-0.01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-0.58499999999999996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-10.081</v>
      </c>
      <c r="I176" s="88">
        <v>-9.1010000000000009</v>
      </c>
      <c r="J176" s="88">
        <v>-9.1010000000000009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</v>
      </c>
      <c r="D177" s="9">
        <v>0</v>
      </c>
      <c r="F177" s="60" t="s">
        <v>102</v>
      </c>
      <c r="G177" s="56"/>
      <c r="H177" s="88">
        <v>0</v>
      </c>
      <c r="I177" s="88">
        <v>0</v>
      </c>
      <c r="J177" s="88">
        <v>0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V177" s="88">
        <v>0</v>
      </c>
      <c r="W177" s="88">
        <v>0</v>
      </c>
      <c r="X177" s="88">
        <v>0</v>
      </c>
      <c r="Y177" s="88">
        <v>0</v>
      </c>
      <c r="Z177" s="56"/>
      <c r="AA177" s="88">
        <v>0</v>
      </c>
      <c r="AB177" s="82">
        <v>0</v>
      </c>
      <c r="AC177" s="56"/>
      <c r="AD177" s="88">
        <v>0</v>
      </c>
      <c r="AE177" s="82">
        <v>0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-0.59399999999999997</v>
      </c>
      <c r="J183" s="88">
        <v>-0.59399999999999997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0.93333333333333346</v>
      </c>
      <c r="D189" s="9">
        <v>0.93333333333333346</v>
      </c>
      <c r="F189" s="128" t="s">
        <v>195</v>
      </c>
      <c r="H189" s="83">
        <v>-11.895</v>
      </c>
      <c r="I189" s="83">
        <v>-11.472</v>
      </c>
      <c r="J189" s="83">
        <v>-11.472</v>
      </c>
      <c r="K189" s="108">
        <v>-0.3</v>
      </c>
      <c r="L189" s="108">
        <v>-0.3</v>
      </c>
      <c r="M189" s="83">
        <v>-1.4E-2</v>
      </c>
      <c r="N189" s="83">
        <v>0</v>
      </c>
      <c r="O189" s="83">
        <v>0</v>
      </c>
      <c r="P189" s="83">
        <v>0</v>
      </c>
      <c r="Q189" s="83">
        <v>0</v>
      </c>
      <c r="R189" s="83">
        <v>0</v>
      </c>
      <c r="S189" s="83">
        <v>0</v>
      </c>
      <c r="T189" s="83">
        <v>0</v>
      </c>
      <c r="U189" s="83">
        <v>0</v>
      </c>
      <c r="V189" s="83">
        <v>-0.01</v>
      </c>
      <c r="W189" s="83">
        <v>0</v>
      </c>
      <c r="X189" s="83">
        <v>0</v>
      </c>
      <c r="Y189" s="83">
        <v>-2.4E-2</v>
      </c>
      <c r="AA189" s="83">
        <v>-0.3</v>
      </c>
      <c r="AB189" s="82">
        <v>0.28000000000000003</v>
      </c>
      <c r="AD189" s="83">
        <v>-0.3</v>
      </c>
      <c r="AE189" s="82">
        <v>0.28000000000000003</v>
      </c>
    </row>
    <row r="190" spans="1:33" ht="18" customHeight="1" x14ac:dyDescent="0.2">
      <c r="A190" s="57"/>
      <c r="B190" s="57"/>
      <c r="C190" s="9">
        <v>0.4748957766902302</v>
      </c>
      <c r="D190" s="9">
        <v>0.4748957766902302</v>
      </c>
      <c r="F190" s="117" t="s">
        <v>94</v>
      </c>
      <c r="H190" s="296">
        <v>-18.466999999999999</v>
      </c>
      <c r="I190" s="296">
        <v>-22.244999999999997</v>
      </c>
      <c r="J190" s="296">
        <v>-22.244999999999997</v>
      </c>
      <c r="K190" s="111">
        <v>-11.034000000000001</v>
      </c>
      <c r="L190" s="111">
        <v>-11.034000000000001</v>
      </c>
      <c r="M190" s="296">
        <v>-0.18100000000000002</v>
      </c>
      <c r="N190" s="296">
        <v>-0.16299999999999998</v>
      </c>
      <c r="O190" s="296">
        <v>-0.15300000000000002</v>
      </c>
      <c r="P190" s="296">
        <v>-0.14800000000000002</v>
      </c>
      <c r="Q190" s="296">
        <v>-0.13200000000000001</v>
      </c>
      <c r="R190" s="296">
        <v>-0.16400000000000003</v>
      </c>
      <c r="S190" s="296">
        <v>-0.14799999999999999</v>
      </c>
      <c r="T190" s="296">
        <v>-0.14100000000000001</v>
      </c>
      <c r="U190" s="296">
        <v>-0.33700000000000002</v>
      </c>
      <c r="V190" s="296">
        <v>-2.2319999999999993</v>
      </c>
      <c r="W190" s="296">
        <v>-1.0089999999999999</v>
      </c>
      <c r="X190" s="296">
        <v>-0.9820000000000001</v>
      </c>
      <c r="Y190" s="296">
        <v>-5.7899999999999991</v>
      </c>
      <c r="AA190" s="296">
        <v>-11.034000000000001</v>
      </c>
      <c r="AB190" s="82">
        <v>5.24</v>
      </c>
      <c r="AD190" s="296">
        <v>-11.034000000000001</v>
      </c>
      <c r="AE190" s="82">
        <v>5.24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2.7048522415692156E-2</v>
      </c>
      <c r="I191" s="78">
        <v>2.2356896265810378E-2</v>
      </c>
      <c r="J191" s="78">
        <v>2.2356896265810378E-2</v>
      </c>
      <c r="K191" s="131">
        <v>1.894574175824176E-2</v>
      </c>
      <c r="L191" s="131">
        <v>1.894574175824176E-2</v>
      </c>
      <c r="M191" s="78">
        <v>3.558089247100453E-2</v>
      </c>
      <c r="N191" s="78">
        <v>1.2920101458465439E-2</v>
      </c>
      <c r="O191" s="78">
        <v>4.0115364446775048E-2</v>
      </c>
      <c r="P191" s="78" t="e">
        <v>#DIV/0!</v>
      </c>
      <c r="Q191" s="78">
        <v>3.5784964892780656E-3</v>
      </c>
      <c r="R191" s="78">
        <v>3.7240564966619749E-3</v>
      </c>
      <c r="S191" s="78">
        <v>2.6553753408927799E-3</v>
      </c>
      <c r="T191" s="78">
        <v>0.22668810289388555</v>
      </c>
      <c r="U191" s="78">
        <v>7.9393125544797039E-3</v>
      </c>
      <c r="V191" s="78">
        <v>3.0339690350292919E-2</v>
      </c>
      <c r="W191" s="78">
        <v>1.2239649671870646E-2</v>
      </c>
      <c r="X191" s="78">
        <v>1.8859590159211809E-2</v>
      </c>
      <c r="Y191" s="78">
        <v>1.4145411902667838E-2</v>
      </c>
      <c r="AA191" s="78">
        <v>1.894574175824176E-2</v>
      </c>
      <c r="AB191" s="79"/>
      <c r="AD191" s="78">
        <v>1.894574175824176E-2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0.31754638838706462</v>
      </c>
      <c r="D193" s="9">
        <v>0.31754638838706462</v>
      </c>
      <c r="E193" s="26"/>
      <c r="F193" s="122" t="s">
        <v>282</v>
      </c>
      <c r="G193" s="26"/>
      <c r="H193" s="309">
        <v>-640.0785699999999</v>
      </c>
      <c r="I193" s="309">
        <v>-926.10045000000014</v>
      </c>
      <c r="J193" s="309">
        <v>-926.10045000000014</v>
      </c>
      <c r="K193" s="130">
        <v>-542.18849999999998</v>
      </c>
      <c r="L193" s="130">
        <v>-542.18849999999998</v>
      </c>
      <c r="M193" s="309">
        <v>-5.2694900000000002</v>
      </c>
      <c r="N193" s="309">
        <v>-25.545870000000001</v>
      </c>
      <c r="O193" s="309">
        <v>-16.550069999999998</v>
      </c>
      <c r="P193" s="309">
        <v>-1.2655700000000016</v>
      </c>
      <c r="Q193" s="309">
        <v>-19.105910000000002</v>
      </c>
      <c r="R193" s="309">
        <v>-45.092990000000007</v>
      </c>
      <c r="S193" s="309">
        <v>-57.550399999999989</v>
      </c>
      <c r="T193" s="309">
        <v>-11.203450000000011</v>
      </c>
      <c r="U193" s="309">
        <v>-43.469559999999994</v>
      </c>
      <c r="V193" s="309">
        <v>-69.28197999999999</v>
      </c>
      <c r="W193" s="309">
        <v>-35.316260000000007</v>
      </c>
      <c r="X193" s="309">
        <v>-40.365310000000001</v>
      </c>
      <c r="Y193" s="309">
        <v>-370.01685999999995</v>
      </c>
      <c r="Z193" s="26"/>
      <c r="AA193" s="309">
        <v>-542.18849999999998</v>
      </c>
      <c r="AB193" s="82">
        <v>172.17</v>
      </c>
      <c r="AC193" s="26"/>
      <c r="AD193" s="309">
        <v>-542.18849999999998</v>
      </c>
      <c r="AE193" s="82">
        <v>172.17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0.93751987591104013</v>
      </c>
      <c r="I194" s="78">
        <v>0.93075889828592118</v>
      </c>
      <c r="J194" s="78">
        <v>0.93075889828592118</v>
      </c>
      <c r="K194" s="131">
        <v>0.93095552884615385</v>
      </c>
      <c r="L194" s="131">
        <v>0.93095552884615385</v>
      </c>
      <c r="M194" s="78">
        <v>1.035873795950462</v>
      </c>
      <c r="N194" s="78">
        <v>2.024878725428028</v>
      </c>
      <c r="O194" s="78">
        <v>4.3392947037231249</v>
      </c>
      <c r="P194" s="78" t="e">
        <v>#DIV/0!</v>
      </c>
      <c r="Q194" s="78">
        <v>0.51795781711714162</v>
      </c>
      <c r="R194" s="78">
        <v>1.0239563558744722</v>
      </c>
      <c r="S194" s="78">
        <v>1.0325534663413232</v>
      </c>
      <c r="T194" s="78">
        <v>18.011977491961023</v>
      </c>
      <c r="U194" s="78">
        <v>1.0240902772869693</v>
      </c>
      <c r="V194" s="78">
        <v>0.94175350360895482</v>
      </c>
      <c r="W194" s="78">
        <v>0.42840302291446836</v>
      </c>
      <c r="X194" s="78">
        <v>0.77522729455146033</v>
      </c>
      <c r="Y194" s="78">
        <v>0.90397942929737118</v>
      </c>
      <c r="AA194" s="78">
        <v>0.93095552884615385</v>
      </c>
      <c r="AB194" s="79"/>
      <c r="AD194" s="78">
        <v>0.93095552884615385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-2.2630342066324312E-2</v>
      </c>
      <c r="D196" s="9">
        <v>-2.2630342066324312E-2</v>
      </c>
      <c r="F196" s="123" t="s">
        <v>283</v>
      </c>
      <c r="H196" s="310">
        <v>42.65743000000009</v>
      </c>
      <c r="I196" s="310">
        <v>68.894549999999867</v>
      </c>
      <c r="J196" s="310">
        <v>68.894549999999867</v>
      </c>
      <c r="K196" s="136">
        <v>40.211500000000001</v>
      </c>
      <c r="L196" s="136">
        <v>40.211500000000001</v>
      </c>
      <c r="M196" s="310">
        <v>-0.18249000000000049</v>
      </c>
      <c r="N196" s="310">
        <v>-12.929870000000001</v>
      </c>
      <c r="O196" s="310">
        <v>-12.736069999999998</v>
      </c>
      <c r="P196" s="310">
        <v>-1.2655700000000016</v>
      </c>
      <c r="Q196" s="310">
        <v>17.781089999999999</v>
      </c>
      <c r="R196" s="310">
        <v>-1.0549900000000108</v>
      </c>
      <c r="S196" s="310">
        <v>-1.8143999999999849</v>
      </c>
      <c r="T196" s="310">
        <v>-10.581449999999997</v>
      </c>
      <c r="U196" s="310">
        <v>-1.0225599999999915</v>
      </c>
      <c r="V196" s="310">
        <v>4.2850200000000171</v>
      </c>
      <c r="W196" s="310">
        <v>47.120739999999948</v>
      </c>
      <c r="X196" s="310">
        <v>11.703690000000016</v>
      </c>
      <c r="Y196" s="310">
        <v>39.303140000000042</v>
      </c>
      <c r="AA196" s="310">
        <v>40.211500000000001</v>
      </c>
      <c r="AB196" s="82">
        <v>-0.91</v>
      </c>
      <c r="AD196" s="310">
        <v>40.211500000000001</v>
      </c>
      <c r="AE196" s="82">
        <v>-0.91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6.2480124088959851E-2</v>
      </c>
      <c r="I197" s="78">
        <v>6.9241101714078837E-2</v>
      </c>
      <c r="J197" s="78">
        <v>6.9241101714078837E-2</v>
      </c>
      <c r="K197" s="131">
        <v>6.9044471153846154E-2</v>
      </c>
      <c r="L197" s="131">
        <v>6.9044471153846154E-2</v>
      </c>
      <c r="M197" s="78">
        <v>-3.5873795950462056E-2</v>
      </c>
      <c r="N197" s="78">
        <v>-1.024878725428028</v>
      </c>
      <c r="O197" s="78">
        <v>-3.3392947037231249</v>
      </c>
      <c r="P197" s="78" t="e">
        <v>#DIV/0!</v>
      </c>
      <c r="Q197" s="78">
        <v>0.48204218288285844</v>
      </c>
      <c r="R197" s="78">
        <v>-2.3956355874472292E-2</v>
      </c>
      <c r="S197" s="78">
        <v>-3.2553466341323112E-2</v>
      </c>
      <c r="T197" s="78">
        <v>-17.011977491961023</v>
      </c>
      <c r="U197" s="78">
        <v>-2.4090277286969431E-2</v>
      </c>
      <c r="V197" s="78">
        <v>5.8246496391045129E-2</v>
      </c>
      <c r="W197" s="78">
        <v>0.5715969770855317</v>
      </c>
      <c r="X197" s="78">
        <v>0.22477270544853967</v>
      </c>
      <c r="Y197" s="78">
        <v>9.6020570702628857E-2</v>
      </c>
      <c r="AA197" s="78">
        <v>6.9044471153846154E-2</v>
      </c>
      <c r="AB197" s="79"/>
      <c r="AD197" s="78">
        <v>6.9044471153846154E-2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</v>
      </c>
      <c r="I199" s="94">
        <v>0</v>
      </c>
      <c r="J199" s="94">
        <v>0</v>
      </c>
      <c r="K199" s="133">
        <v>0</v>
      </c>
      <c r="L199" s="133">
        <v>0</v>
      </c>
      <c r="M199" s="94">
        <v>0</v>
      </c>
      <c r="N199" s="94">
        <v>0</v>
      </c>
      <c r="O199" s="94">
        <v>0</v>
      </c>
      <c r="P199" s="94">
        <v>0</v>
      </c>
      <c r="Q199" s="94">
        <v>0</v>
      </c>
      <c r="R199" s="94">
        <v>0</v>
      </c>
      <c r="S199" s="94">
        <v>0</v>
      </c>
      <c r="T199" s="94">
        <v>0</v>
      </c>
      <c r="U199" s="94">
        <v>0</v>
      </c>
      <c r="V199" s="94">
        <v>0</v>
      </c>
      <c r="W199" s="94">
        <v>0</v>
      </c>
      <c r="X199" s="94">
        <v>0</v>
      </c>
      <c r="Y199" s="94">
        <v>0</v>
      </c>
      <c r="Z199" s="56"/>
      <c r="AA199" s="94">
        <v>0</v>
      </c>
      <c r="AB199" s="95">
        <v>0</v>
      </c>
      <c r="AC199" s="56"/>
      <c r="AD199" s="94">
        <v>0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0</v>
      </c>
      <c r="I201" s="94">
        <v>0</v>
      </c>
      <c r="J201" s="94">
        <v>0</v>
      </c>
      <c r="K201" s="133">
        <v>0</v>
      </c>
      <c r="L201" s="133">
        <v>0</v>
      </c>
      <c r="M201" s="94">
        <v>0</v>
      </c>
      <c r="N201" s="94">
        <v>0</v>
      </c>
      <c r="O201" s="94">
        <v>0</v>
      </c>
      <c r="P201" s="94">
        <v>0</v>
      </c>
      <c r="Q201" s="94">
        <v>0</v>
      </c>
      <c r="R201" s="94">
        <v>0</v>
      </c>
      <c r="S201" s="94">
        <v>0</v>
      </c>
      <c r="T201" s="94">
        <v>0</v>
      </c>
      <c r="U201" s="94">
        <v>0</v>
      </c>
      <c r="V201" s="94">
        <v>0</v>
      </c>
      <c r="W201" s="94">
        <v>0</v>
      </c>
      <c r="X201" s="94">
        <v>0</v>
      </c>
      <c r="Y201" s="94">
        <v>0</v>
      </c>
      <c r="Z201" s="56"/>
      <c r="AA201" s="94">
        <v>0</v>
      </c>
      <c r="AB201" s="95">
        <v>0</v>
      </c>
      <c r="AC201" s="56"/>
      <c r="AD201" s="94">
        <v>0</v>
      </c>
      <c r="AE201" s="95">
        <v>0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0</v>
      </c>
      <c r="I202" s="96">
        <v>0</v>
      </c>
      <c r="J202" s="96">
        <v>0</v>
      </c>
      <c r="K202" s="134">
        <v>0</v>
      </c>
      <c r="L202" s="134">
        <v>0</v>
      </c>
      <c r="M202" s="96">
        <v>0</v>
      </c>
      <c r="N202" s="96">
        <v>0</v>
      </c>
      <c r="O202" s="96">
        <v>0</v>
      </c>
      <c r="P202" s="96">
        <v>0</v>
      </c>
      <c r="Q202" s="96">
        <v>0</v>
      </c>
      <c r="R202" s="96">
        <v>0</v>
      </c>
      <c r="S202" s="96">
        <v>0</v>
      </c>
      <c r="T202" s="96">
        <v>0</v>
      </c>
      <c r="U202" s="96">
        <v>0</v>
      </c>
      <c r="V202" s="96">
        <v>0</v>
      </c>
      <c r="W202" s="96">
        <v>0</v>
      </c>
      <c r="X202" s="96">
        <v>0</v>
      </c>
      <c r="Y202" s="96">
        <v>0</v>
      </c>
      <c r="AA202" s="96">
        <v>0</v>
      </c>
      <c r="AB202" s="95">
        <v>0</v>
      </c>
      <c r="AD202" s="96">
        <v>0</v>
      </c>
      <c r="AE202" s="95">
        <v>0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0</v>
      </c>
      <c r="I203" s="97">
        <v>0</v>
      </c>
      <c r="J203" s="97">
        <v>0</v>
      </c>
      <c r="K203" s="134">
        <v>0</v>
      </c>
      <c r="L203" s="134">
        <v>0</v>
      </c>
      <c r="M203" s="97">
        <v>0</v>
      </c>
      <c r="N203" s="97">
        <v>0</v>
      </c>
      <c r="O203" s="97">
        <v>0</v>
      </c>
      <c r="P203" s="97">
        <v>0</v>
      </c>
      <c r="Q203" s="97">
        <v>0</v>
      </c>
      <c r="R203" s="97">
        <v>0</v>
      </c>
      <c r="S203" s="97">
        <v>0</v>
      </c>
      <c r="T203" s="97">
        <v>0</v>
      </c>
      <c r="U203" s="97">
        <v>0</v>
      </c>
      <c r="V203" s="97">
        <v>0</v>
      </c>
      <c r="W203" s="97">
        <v>0</v>
      </c>
      <c r="X203" s="97">
        <v>0</v>
      </c>
      <c r="Y203" s="97">
        <v>0</v>
      </c>
      <c r="Z203" s="56"/>
      <c r="AA203" s="97">
        <v>0</v>
      </c>
      <c r="AB203" s="98">
        <v>0</v>
      </c>
      <c r="AC203" s="56"/>
      <c r="AD203" s="97">
        <v>0</v>
      </c>
      <c r="AE203" s="98">
        <v>0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</v>
      </c>
      <c r="I204" s="96">
        <v>0</v>
      </c>
      <c r="J204" s="96">
        <v>0</v>
      </c>
      <c r="K204" s="134">
        <v>0</v>
      </c>
      <c r="L204" s="134">
        <v>0</v>
      </c>
      <c r="M204" s="96">
        <v>0</v>
      </c>
      <c r="N204" s="96">
        <v>0</v>
      </c>
      <c r="O204" s="96">
        <v>0</v>
      </c>
      <c r="P204" s="96">
        <v>0</v>
      </c>
      <c r="Q204" s="96">
        <v>0</v>
      </c>
      <c r="R204" s="96">
        <v>0</v>
      </c>
      <c r="S204" s="96">
        <v>0</v>
      </c>
      <c r="T204" s="96">
        <v>0</v>
      </c>
      <c r="U204" s="96">
        <v>0</v>
      </c>
      <c r="V204" s="96">
        <v>0</v>
      </c>
      <c r="W204" s="96">
        <v>0</v>
      </c>
      <c r="X204" s="96">
        <v>0</v>
      </c>
      <c r="Y204" s="96">
        <v>0</v>
      </c>
      <c r="AA204" s="96">
        <v>0</v>
      </c>
      <c r="AB204" s="95">
        <v>0</v>
      </c>
      <c r="AD204" s="96">
        <v>0</v>
      </c>
      <c r="AE204" s="95">
        <v>0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</v>
      </c>
      <c r="I205" s="90">
        <v>0</v>
      </c>
      <c r="J205" s="90">
        <v>0</v>
      </c>
      <c r="K205" s="135">
        <v>0</v>
      </c>
      <c r="L205" s="135">
        <v>0</v>
      </c>
      <c r="M205" s="90">
        <v>0</v>
      </c>
      <c r="N205" s="90">
        <v>0</v>
      </c>
      <c r="O205" s="90">
        <v>0</v>
      </c>
      <c r="P205" s="90">
        <v>0</v>
      </c>
      <c r="Q205" s="90">
        <v>0</v>
      </c>
      <c r="R205" s="90">
        <v>0</v>
      </c>
      <c r="S205" s="90">
        <v>0</v>
      </c>
      <c r="T205" s="90">
        <v>0</v>
      </c>
      <c r="U205" s="90">
        <v>0</v>
      </c>
      <c r="V205" s="90">
        <v>0</v>
      </c>
      <c r="W205" s="90">
        <v>0</v>
      </c>
      <c r="X205" s="90">
        <v>0</v>
      </c>
      <c r="Y205" s="90">
        <v>0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</v>
      </c>
      <c r="D206" s="9">
        <v>0</v>
      </c>
      <c r="F206" s="128" t="s">
        <v>73</v>
      </c>
      <c r="H206" s="83">
        <v>0</v>
      </c>
      <c r="I206" s="83">
        <v>0</v>
      </c>
      <c r="J206" s="83">
        <v>0</v>
      </c>
      <c r="K206" s="108">
        <v>0</v>
      </c>
      <c r="L206" s="108">
        <v>0</v>
      </c>
      <c r="M206" s="83">
        <v>0</v>
      </c>
      <c r="N206" s="83">
        <v>0</v>
      </c>
      <c r="O206" s="83">
        <v>0</v>
      </c>
      <c r="P206" s="83">
        <v>0</v>
      </c>
      <c r="Q206" s="83">
        <v>0</v>
      </c>
      <c r="R206" s="83">
        <v>0</v>
      </c>
      <c r="S206" s="83">
        <v>0</v>
      </c>
      <c r="T206" s="83">
        <v>0</v>
      </c>
      <c r="U206" s="83">
        <v>0</v>
      </c>
      <c r="V206" s="83">
        <v>0</v>
      </c>
      <c r="W206" s="83">
        <v>0</v>
      </c>
      <c r="X206" s="83">
        <v>0</v>
      </c>
      <c r="Y206" s="83">
        <v>0</v>
      </c>
      <c r="AA206" s="83">
        <v>0</v>
      </c>
      <c r="AB206" s="82">
        <v>0</v>
      </c>
      <c r="AD206" s="83">
        <v>0</v>
      </c>
      <c r="AE206" s="82">
        <v>0</v>
      </c>
    </row>
    <row r="207" spans="1:37" ht="18" customHeight="1" x14ac:dyDescent="0.2">
      <c r="A207" s="52" t="s">
        <v>225</v>
      </c>
      <c r="B207" s="52" t="s">
        <v>27</v>
      </c>
      <c r="C207" s="9">
        <v>0</v>
      </c>
      <c r="D207" s="9">
        <v>0</v>
      </c>
      <c r="F207" s="126" t="s">
        <v>226</v>
      </c>
      <c r="G207" s="58"/>
      <c r="H207" s="87">
        <v>0</v>
      </c>
      <c r="I207" s="87">
        <v>0</v>
      </c>
      <c r="J207" s="87">
        <v>0</v>
      </c>
      <c r="K207" s="87">
        <v>0</v>
      </c>
      <c r="L207" s="87">
        <v>0</v>
      </c>
      <c r="M207" s="87">
        <v>0</v>
      </c>
      <c r="N207" s="87">
        <v>0</v>
      </c>
      <c r="O207" s="87">
        <v>0</v>
      </c>
      <c r="P207" s="87">
        <v>0</v>
      </c>
      <c r="Q207" s="87">
        <v>0</v>
      </c>
      <c r="R207" s="87">
        <v>0</v>
      </c>
      <c r="S207" s="87">
        <v>0</v>
      </c>
      <c r="T207" s="87">
        <v>0</v>
      </c>
      <c r="U207" s="87">
        <v>0</v>
      </c>
      <c r="V207" s="87">
        <v>0</v>
      </c>
      <c r="W207" s="87">
        <v>0</v>
      </c>
      <c r="X207" s="87">
        <v>0</v>
      </c>
      <c r="Y207" s="87">
        <v>0</v>
      </c>
      <c r="Z207" s="58"/>
      <c r="AA207" s="87">
        <v>0</v>
      </c>
      <c r="AB207" s="82">
        <v>0</v>
      </c>
      <c r="AC207" s="58"/>
      <c r="AD207" s="87">
        <v>0</v>
      </c>
      <c r="AE207" s="82">
        <v>0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0</v>
      </c>
      <c r="P210" s="83">
        <v>0</v>
      </c>
      <c r="Q210" s="83">
        <v>0</v>
      </c>
      <c r="R210" s="83">
        <v>0</v>
      </c>
      <c r="S210" s="83">
        <v>0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0</v>
      </c>
      <c r="D211" s="9">
        <v>0</v>
      </c>
      <c r="F211" s="128" t="s">
        <v>74</v>
      </c>
      <c r="H211" s="83">
        <v>0</v>
      </c>
      <c r="I211" s="83">
        <v>0</v>
      </c>
      <c r="J211" s="83">
        <v>0</v>
      </c>
      <c r="K211" s="108">
        <v>0</v>
      </c>
      <c r="L211" s="108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0</v>
      </c>
      <c r="AA211" s="83">
        <v>0</v>
      </c>
      <c r="AB211" s="82">
        <v>0</v>
      </c>
      <c r="AD211" s="83">
        <v>0</v>
      </c>
      <c r="AE211" s="82">
        <v>0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0</v>
      </c>
      <c r="D214" s="9">
        <v>0</v>
      </c>
      <c r="F214" s="117" t="s">
        <v>280</v>
      </c>
      <c r="H214" s="296">
        <v>0</v>
      </c>
      <c r="I214" s="296">
        <v>0</v>
      </c>
      <c r="J214" s="296">
        <v>0</v>
      </c>
      <c r="K214" s="111">
        <v>0</v>
      </c>
      <c r="L214" s="111">
        <v>0</v>
      </c>
      <c r="M214" s="296">
        <v>0</v>
      </c>
      <c r="N214" s="296">
        <v>0</v>
      </c>
      <c r="O214" s="296">
        <v>0</v>
      </c>
      <c r="P214" s="296">
        <v>0</v>
      </c>
      <c r="Q214" s="296">
        <v>0</v>
      </c>
      <c r="R214" s="296">
        <v>0</v>
      </c>
      <c r="S214" s="296">
        <v>0</v>
      </c>
      <c r="T214" s="296">
        <v>0</v>
      </c>
      <c r="U214" s="296">
        <v>0</v>
      </c>
      <c r="V214" s="296">
        <v>0</v>
      </c>
      <c r="W214" s="296">
        <v>0</v>
      </c>
      <c r="X214" s="296">
        <v>0</v>
      </c>
      <c r="Y214" s="296">
        <v>0</v>
      </c>
      <c r="AA214" s="296">
        <v>0</v>
      </c>
      <c r="AB214" s="82">
        <v>0</v>
      </c>
      <c r="AD214" s="296">
        <v>0</v>
      </c>
      <c r="AE214" s="82">
        <v>0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</v>
      </c>
      <c r="I215" s="78">
        <v>0</v>
      </c>
      <c r="J215" s="78">
        <v>0</v>
      </c>
      <c r="K215" s="131">
        <v>0</v>
      </c>
      <c r="L215" s="131">
        <v>0</v>
      </c>
      <c r="M215" s="78">
        <v>0</v>
      </c>
      <c r="N215" s="78">
        <v>0</v>
      </c>
      <c r="O215" s="78">
        <v>0</v>
      </c>
      <c r="P215" s="78" t="e">
        <v>#DIV/0!</v>
      </c>
      <c r="Q215" s="78">
        <v>0</v>
      </c>
      <c r="R215" s="78">
        <v>0</v>
      </c>
      <c r="S215" s="78">
        <v>0</v>
      </c>
      <c r="T215" s="78">
        <v>0</v>
      </c>
      <c r="U215" s="78">
        <v>0</v>
      </c>
      <c r="V215" s="78">
        <v>0</v>
      </c>
      <c r="W215" s="78">
        <v>0</v>
      </c>
      <c r="X215" s="78">
        <v>0</v>
      </c>
      <c r="Y215" s="78">
        <v>0</v>
      </c>
      <c r="AA215" s="78">
        <v>0</v>
      </c>
      <c r="AB215" s="79"/>
      <c r="AD215" s="78">
        <v>0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</v>
      </c>
      <c r="I217" s="96">
        <v>0</v>
      </c>
      <c r="J217" s="96">
        <v>0</v>
      </c>
      <c r="K217" s="134">
        <v>0</v>
      </c>
      <c r="L217" s="134">
        <v>0</v>
      </c>
      <c r="M217" s="96">
        <v>0</v>
      </c>
      <c r="N217" s="96">
        <v>0</v>
      </c>
      <c r="O217" s="96">
        <v>0</v>
      </c>
      <c r="P217" s="96">
        <v>0</v>
      </c>
      <c r="Q217" s="96">
        <v>0</v>
      </c>
      <c r="R217" s="96">
        <v>0</v>
      </c>
      <c r="S217" s="96">
        <v>0</v>
      </c>
      <c r="T217" s="96">
        <v>0</v>
      </c>
      <c r="U217" s="96">
        <v>0</v>
      </c>
      <c r="V217" s="96">
        <v>0</v>
      </c>
      <c r="W217" s="96">
        <v>0</v>
      </c>
      <c r="X217" s="96">
        <v>0</v>
      </c>
      <c r="Y217" s="96">
        <v>0</v>
      </c>
      <c r="AA217" s="96">
        <v>0</v>
      </c>
      <c r="AB217" s="95">
        <v>0</v>
      </c>
      <c r="AD217" s="96">
        <v>0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0</v>
      </c>
      <c r="I218" s="161">
        <v>0</v>
      </c>
      <c r="J218" s="161">
        <v>0</v>
      </c>
      <c r="K218" s="162">
        <v>0</v>
      </c>
      <c r="L218" s="162">
        <v>0</v>
      </c>
      <c r="M218" s="161">
        <v>0</v>
      </c>
      <c r="N218" s="161"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v>0</v>
      </c>
      <c r="T218" s="161">
        <v>0</v>
      </c>
      <c r="U218" s="161">
        <v>0</v>
      </c>
      <c r="V218" s="161">
        <v>0</v>
      </c>
      <c r="W218" s="161">
        <v>0</v>
      </c>
      <c r="X218" s="161">
        <v>0</v>
      </c>
      <c r="Y218" s="161">
        <v>0</v>
      </c>
      <c r="AA218" s="161">
        <v>0</v>
      </c>
      <c r="AB218" s="163">
        <v>0</v>
      </c>
      <c r="AD218" s="161">
        <v>0</v>
      </c>
      <c r="AE218" s="163">
        <v>0</v>
      </c>
    </row>
    <row r="219" spans="1:31" ht="18" customHeight="1" x14ac:dyDescent="0.2">
      <c r="A219" s="52" t="s">
        <v>70</v>
      </c>
      <c r="B219" s="52" t="s">
        <v>27</v>
      </c>
      <c r="C219" s="9">
        <v>0</v>
      </c>
      <c r="D219" s="9">
        <v>0</v>
      </c>
      <c r="F219" s="128" t="s">
        <v>414</v>
      </c>
      <c r="H219" s="83">
        <v>0</v>
      </c>
      <c r="I219" s="83">
        <v>0</v>
      </c>
      <c r="J219" s="83">
        <v>0</v>
      </c>
      <c r="K219" s="108">
        <v>0</v>
      </c>
      <c r="L219" s="108">
        <v>0</v>
      </c>
      <c r="M219" s="83">
        <v>0</v>
      </c>
      <c r="N219" s="83">
        <v>0</v>
      </c>
      <c r="O219" s="83">
        <v>0</v>
      </c>
      <c r="P219" s="83">
        <v>0</v>
      </c>
      <c r="Q219" s="83">
        <v>0</v>
      </c>
      <c r="R219" s="83">
        <v>0</v>
      </c>
      <c r="S219" s="83">
        <v>0</v>
      </c>
      <c r="T219" s="83">
        <v>0</v>
      </c>
      <c r="U219" s="83">
        <v>0</v>
      </c>
      <c r="V219" s="83">
        <v>0</v>
      </c>
      <c r="W219" s="83">
        <v>0</v>
      </c>
      <c r="X219" s="83">
        <v>0</v>
      </c>
      <c r="Y219" s="83">
        <v>0</v>
      </c>
      <c r="AA219" s="83">
        <v>0</v>
      </c>
      <c r="AB219" s="82">
        <v>0</v>
      </c>
      <c r="AD219" s="83">
        <v>0</v>
      </c>
      <c r="AE219" s="82">
        <v>0</v>
      </c>
    </row>
    <row r="220" spans="1:31" ht="18" customHeight="1" x14ac:dyDescent="0.2">
      <c r="A220" s="52" t="s">
        <v>71</v>
      </c>
      <c r="B220" s="52" t="s">
        <v>27</v>
      </c>
      <c r="C220" s="9">
        <v>0</v>
      </c>
      <c r="D220" s="9">
        <v>0</v>
      </c>
      <c r="F220" s="128" t="s">
        <v>209</v>
      </c>
      <c r="H220" s="83">
        <v>0</v>
      </c>
      <c r="I220" s="83">
        <v>0</v>
      </c>
      <c r="J220" s="83">
        <v>0</v>
      </c>
      <c r="K220" s="108">
        <v>0</v>
      </c>
      <c r="L220" s="108">
        <v>0</v>
      </c>
      <c r="M220" s="83">
        <v>0</v>
      </c>
      <c r="N220" s="83">
        <v>0</v>
      </c>
      <c r="O220" s="83">
        <v>0</v>
      </c>
      <c r="P220" s="83">
        <v>0</v>
      </c>
      <c r="Q220" s="83">
        <v>0</v>
      </c>
      <c r="R220" s="83">
        <v>0</v>
      </c>
      <c r="S220" s="83">
        <v>0</v>
      </c>
      <c r="T220" s="83">
        <v>0</v>
      </c>
      <c r="U220" s="83">
        <v>0</v>
      </c>
      <c r="V220" s="83">
        <v>0</v>
      </c>
      <c r="W220" s="83">
        <v>0</v>
      </c>
      <c r="X220" s="83">
        <v>0</v>
      </c>
      <c r="Y220" s="83">
        <v>0</v>
      </c>
      <c r="AA220" s="83">
        <v>0</v>
      </c>
      <c r="AB220" s="82">
        <v>0</v>
      </c>
      <c r="AD220" s="83">
        <v>0</v>
      </c>
      <c r="AE220" s="82">
        <v>0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0</v>
      </c>
      <c r="D221" s="9">
        <v>0</v>
      </c>
      <c r="F221" s="60" t="s">
        <v>158</v>
      </c>
      <c r="G221" s="56"/>
      <c r="H221" s="88">
        <v>0</v>
      </c>
      <c r="I221" s="88">
        <v>0</v>
      </c>
      <c r="J221" s="88">
        <v>0</v>
      </c>
      <c r="K221" s="108">
        <v>0</v>
      </c>
      <c r="L221" s="10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V221" s="88">
        <v>0</v>
      </c>
      <c r="W221" s="88">
        <v>0</v>
      </c>
      <c r="X221" s="88">
        <v>0</v>
      </c>
      <c r="Y221" s="88">
        <v>0</v>
      </c>
      <c r="Z221" s="56"/>
      <c r="AA221" s="88">
        <v>0</v>
      </c>
      <c r="AB221" s="82">
        <v>0</v>
      </c>
      <c r="AC221" s="56"/>
      <c r="AD221" s="88">
        <v>0</v>
      </c>
      <c r="AE221" s="82">
        <v>0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</v>
      </c>
      <c r="D222" s="9">
        <v>0</v>
      </c>
      <c r="F222" s="60" t="s">
        <v>176</v>
      </c>
      <c r="G222" s="56"/>
      <c r="H222" s="88">
        <v>0</v>
      </c>
      <c r="I222" s="88">
        <v>0</v>
      </c>
      <c r="J222" s="88">
        <v>0</v>
      </c>
      <c r="K222" s="108">
        <v>0</v>
      </c>
      <c r="L222" s="10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V222" s="88">
        <v>0</v>
      </c>
      <c r="W222" s="88">
        <v>0</v>
      </c>
      <c r="X222" s="88">
        <v>0</v>
      </c>
      <c r="Y222" s="88">
        <v>0</v>
      </c>
      <c r="Z222" s="56"/>
      <c r="AA222" s="88">
        <v>0</v>
      </c>
      <c r="AB222" s="82">
        <v>0</v>
      </c>
      <c r="AC222" s="56"/>
      <c r="AD222" s="88">
        <v>0</v>
      </c>
      <c r="AE222" s="82">
        <v>0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</v>
      </c>
      <c r="D223" s="9">
        <v>0</v>
      </c>
      <c r="F223" s="60" t="s">
        <v>178</v>
      </c>
      <c r="G223" s="56"/>
      <c r="H223" s="88">
        <v>0</v>
      </c>
      <c r="I223" s="88">
        <v>0</v>
      </c>
      <c r="J223" s="88">
        <v>0</v>
      </c>
      <c r="K223" s="108">
        <v>0</v>
      </c>
      <c r="L223" s="10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56"/>
      <c r="AA223" s="88">
        <v>0</v>
      </c>
      <c r="AB223" s="82">
        <v>0</v>
      </c>
      <c r="AC223" s="56"/>
      <c r="AD223" s="88">
        <v>0</v>
      </c>
      <c r="AE223" s="82">
        <v>0</v>
      </c>
    </row>
    <row r="224" spans="1:31" ht="18" customHeight="1" collapsed="1" x14ac:dyDescent="0.2">
      <c r="A224" s="57"/>
      <c r="B224" s="57"/>
      <c r="C224" s="9">
        <v>0</v>
      </c>
      <c r="D224" s="9">
        <v>0</v>
      </c>
      <c r="F224" s="128" t="s">
        <v>158</v>
      </c>
      <c r="H224" s="83">
        <v>0</v>
      </c>
      <c r="I224" s="83">
        <v>0</v>
      </c>
      <c r="J224" s="83">
        <v>0</v>
      </c>
      <c r="K224" s="108">
        <v>0</v>
      </c>
      <c r="L224" s="108">
        <v>0</v>
      </c>
      <c r="M224" s="83">
        <v>0</v>
      </c>
      <c r="N224" s="83">
        <v>0</v>
      </c>
      <c r="O224" s="83">
        <v>0</v>
      </c>
      <c r="P224" s="83">
        <v>0</v>
      </c>
      <c r="Q224" s="83">
        <v>0</v>
      </c>
      <c r="R224" s="83">
        <v>0</v>
      </c>
      <c r="S224" s="83">
        <v>0</v>
      </c>
      <c r="T224" s="83">
        <v>0</v>
      </c>
      <c r="U224" s="83">
        <v>0</v>
      </c>
      <c r="V224" s="83">
        <v>0</v>
      </c>
      <c r="W224" s="83">
        <v>0</v>
      </c>
      <c r="X224" s="83">
        <v>0</v>
      </c>
      <c r="Y224" s="83">
        <v>0</v>
      </c>
      <c r="AA224" s="83">
        <v>0</v>
      </c>
      <c r="AB224" s="82">
        <v>0</v>
      </c>
      <c r="AD224" s="83">
        <v>0</v>
      </c>
      <c r="AE224" s="82">
        <v>0</v>
      </c>
    </row>
    <row r="225" spans="1:31" ht="18" customHeight="1" collapsed="1" x14ac:dyDescent="0.2">
      <c r="A225" s="52" t="s">
        <v>153</v>
      </c>
      <c r="B225" s="52" t="s">
        <v>27</v>
      </c>
      <c r="C225" s="9">
        <v>0</v>
      </c>
      <c r="D225" s="9">
        <v>0</v>
      </c>
      <c r="F225" s="128" t="s">
        <v>154</v>
      </c>
      <c r="H225" s="83">
        <v>0</v>
      </c>
      <c r="I225" s="83">
        <v>0</v>
      </c>
      <c r="J225" s="83">
        <v>0</v>
      </c>
      <c r="K225" s="108">
        <v>0</v>
      </c>
      <c r="L225" s="108">
        <v>0</v>
      </c>
      <c r="M225" s="83">
        <v>0</v>
      </c>
      <c r="N225" s="83">
        <v>0</v>
      </c>
      <c r="O225" s="83">
        <v>0</v>
      </c>
      <c r="P225" s="83">
        <v>0</v>
      </c>
      <c r="Q225" s="83">
        <v>0</v>
      </c>
      <c r="R225" s="83">
        <v>0</v>
      </c>
      <c r="S225" s="83">
        <v>0</v>
      </c>
      <c r="T225" s="83">
        <v>0</v>
      </c>
      <c r="U225" s="83">
        <v>0</v>
      </c>
      <c r="V225" s="83">
        <v>0</v>
      </c>
      <c r="W225" s="83">
        <v>0</v>
      </c>
      <c r="X225" s="83">
        <v>0</v>
      </c>
      <c r="Y225" s="83">
        <v>0</v>
      </c>
      <c r="AA225" s="83">
        <v>0</v>
      </c>
      <c r="AB225" s="82">
        <v>0</v>
      </c>
      <c r="AD225" s="83">
        <v>0</v>
      </c>
      <c r="AE225" s="82">
        <v>0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0</v>
      </c>
      <c r="D226" s="9">
        <v>0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0</v>
      </c>
      <c r="L226" s="108">
        <v>0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0</v>
      </c>
      <c r="AB226" s="82">
        <v>0</v>
      </c>
      <c r="AC226" s="56"/>
      <c r="AD226" s="88">
        <v>0</v>
      </c>
      <c r="AE226" s="82">
        <v>0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</v>
      </c>
      <c r="D227" s="9">
        <v>0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0</v>
      </c>
      <c r="L227" s="108">
        <v>0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0</v>
      </c>
      <c r="AB227" s="82">
        <v>0</v>
      </c>
      <c r="AC227" s="56"/>
      <c r="AD227" s="88">
        <v>0</v>
      </c>
      <c r="AE227" s="82">
        <v>0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</v>
      </c>
      <c r="D229" s="9">
        <v>0</v>
      </c>
      <c r="F229" s="128" t="s">
        <v>391</v>
      </c>
      <c r="H229" s="83">
        <v>0</v>
      </c>
      <c r="I229" s="83">
        <v>0</v>
      </c>
      <c r="J229" s="83">
        <v>0</v>
      </c>
      <c r="K229" s="108">
        <v>0</v>
      </c>
      <c r="L229" s="108">
        <v>0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0</v>
      </c>
      <c r="AB229" s="82">
        <v>0</v>
      </c>
      <c r="AD229" s="83">
        <v>0</v>
      </c>
      <c r="AE229" s="82">
        <v>0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0</v>
      </c>
      <c r="I230" s="83">
        <v>0</v>
      </c>
      <c r="J230" s="83">
        <v>0</v>
      </c>
      <c r="K230" s="108">
        <v>0</v>
      </c>
      <c r="L230" s="108">
        <v>0</v>
      </c>
      <c r="M230" s="83">
        <v>0</v>
      </c>
      <c r="N230" s="83">
        <v>0</v>
      </c>
      <c r="O230" s="83">
        <v>0</v>
      </c>
      <c r="P230" s="83">
        <v>0</v>
      </c>
      <c r="Q230" s="83">
        <v>0</v>
      </c>
      <c r="R230" s="83">
        <v>0</v>
      </c>
      <c r="S230" s="83">
        <v>0</v>
      </c>
      <c r="T230" s="83">
        <v>0</v>
      </c>
      <c r="U230" s="83">
        <v>0</v>
      </c>
      <c r="V230" s="83">
        <v>0</v>
      </c>
      <c r="W230" s="83">
        <v>0</v>
      </c>
      <c r="X230" s="83">
        <v>0</v>
      </c>
      <c r="Y230" s="83">
        <v>0</v>
      </c>
      <c r="AA230" s="83">
        <v>0</v>
      </c>
      <c r="AB230" s="82">
        <v>0</v>
      </c>
      <c r="AD230" s="83">
        <v>0</v>
      </c>
      <c r="AE230" s="82">
        <v>0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</v>
      </c>
      <c r="D232" s="9">
        <v>0</v>
      </c>
      <c r="F232" s="60" t="s">
        <v>166</v>
      </c>
      <c r="G232" s="56"/>
      <c r="H232" s="88">
        <v>0</v>
      </c>
      <c r="I232" s="88">
        <v>0</v>
      </c>
      <c r="J232" s="88">
        <v>0</v>
      </c>
      <c r="K232" s="108">
        <v>0</v>
      </c>
      <c r="L232" s="10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8">
        <v>0</v>
      </c>
      <c r="S232" s="88">
        <v>0</v>
      </c>
      <c r="T232" s="88">
        <v>0</v>
      </c>
      <c r="U232" s="88">
        <v>0</v>
      </c>
      <c r="V232" s="88">
        <v>0</v>
      </c>
      <c r="W232" s="88">
        <v>0</v>
      </c>
      <c r="X232" s="88">
        <v>0</v>
      </c>
      <c r="Y232" s="88">
        <v>0</v>
      </c>
      <c r="Z232" s="56"/>
      <c r="AA232" s="88">
        <v>0</v>
      </c>
      <c r="AB232" s="82">
        <v>0</v>
      </c>
      <c r="AC232" s="56"/>
      <c r="AD232" s="88">
        <v>0</v>
      </c>
      <c r="AE232" s="82">
        <v>0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</v>
      </c>
      <c r="D236" s="9">
        <v>0</v>
      </c>
      <c r="F236" s="60" t="s">
        <v>170</v>
      </c>
      <c r="G236" s="56"/>
      <c r="H236" s="88">
        <v>0</v>
      </c>
      <c r="I236" s="88">
        <v>0</v>
      </c>
      <c r="J236" s="88">
        <v>0</v>
      </c>
      <c r="K236" s="108">
        <v>0</v>
      </c>
      <c r="L236" s="108">
        <v>0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0</v>
      </c>
      <c r="Y236" s="88">
        <v>0</v>
      </c>
      <c r="Z236" s="56"/>
      <c r="AA236" s="88">
        <v>0</v>
      </c>
      <c r="AB236" s="82">
        <v>0</v>
      </c>
      <c r="AC236" s="56"/>
      <c r="AD236" s="88">
        <v>0</v>
      </c>
      <c r="AE236" s="82">
        <v>0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</v>
      </c>
      <c r="D239" s="9">
        <v>0</v>
      </c>
      <c r="F239" s="128" t="s">
        <v>196</v>
      </c>
      <c r="H239" s="83">
        <v>0</v>
      </c>
      <c r="I239" s="83">
        <v>0</v>
      </c>
      <c r="J239" s="83">
        <v>0</v>
      </c>
      <c r="K239" s="108">
        <v>0</v>
      </c>
      <c r="L239" s="108">
        <v>0</v>
      </c>
      <c r="M239" s="83">
        <v>0</v>
      </c>
      <c r="N239" s="83">
        <v>0</v>
      </c>
      <c r="O239" s="83">
        <v>0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0</v>
      </c>
      <c r="W239" s="83">
        <v>0</v>
      </c>
      <c r="X239" s="83">
        <v>0</v>
      </c>
      <c r="Y239" s="83">
        <v>0</v>
      </c>
      <c r="AA239" s="83">
        <v>0</v>
      </c>
      <c r="AB239" s="82">
        <v>0</v>
      </c>
      <c r="AD239" s="83">
        <v>0</v>
      </c>
      <c r="AE239" s="82">
        <v>0</v>
      </c>
    </row>
    <row r="240" spans="1:31" ht="18" customHeight="1" x14ac:dyDescent="0.2">
      <c r="A240" s="57"/>
      <c r="B240" s="57"/>
      <c r="C240" s="9">
        <v>0</v>
      </c>
      <c r="D240" s="9">
        <v>0</v>
      </c>
      <c r="F240" s="117" t="s">
        <v>72</v>
      </c>
      <c r="H240" s="296">
        <v>0</v>
      </c>
      <c r="I240" s="296">
        <v>0</v>
      </c>
      <c r="J240" s="296">
        <v>0</v>
      </c>
      <c r="K240" s="111">
        <v>0</v>
      </c>
      <c r="L240" s="111">
        <v>0</v>
      </c>
      <c r="M240" s="296">
        <v>0</v>
      </c>
      <c r="N240" s="296">
        <v>0</v>
      </c>
      <c r="O240" s="296">
        <v>0</v>
      </c>
      <c r="P240" s="296">
        <v>0</v>
      </c>
      <c r="Q240" s="296">
        <v>0</v>
      </c>
      <c r="R240" s="296">
        <v>0</v>
      </c>
      <c r="S240" s="296">
        <v>0</v>
      </c>
      <c r="T240" s="296">
        <v>0</v>
      </c>
      <c r="U240" s="296">
        <v>0</v>
      </c>
      <c r="V240" s="296">
        <v>0</v>
      </c>
      <c r="W240" s="296">
        <v>0</v>
      </c>
      <c r="X240" s="296">
        <v>0</v>
      </c>
      <c r="Y240" s="296">
        <v>0</v>
      </c>
      <c r="AA240" s="296">
        <v>0</v>
      </c>
      <c r="AB240" s="82">
        <v>0</v>
      </c>
      <c r="AD240" s="296">
        <v>0</v>
      </c>
      <c r="AE240" s="82">
        <v>0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0</v>
      </c>
      <c r="I241" s="78">
        <v>0</v>
      </c>
      <c r="J241" s="78">
        <v>0</v>
      </c>
      <c r="K241" s="131">
        <v>0</v>
      </c>
      <c r="L241" s="131">
        <v>0</v>
      </c>
      <c r="M241" s="78">
        <v>0</v>
      </c>
      <c r="N241" s="78">
        <v>0</v>
      </c>
      <c r="O241" s="78">
        <v>0</v>
      </c>
      <c r="P241" s="78" t="e">
        <v>#DIV/0!</v>
      </c>
      <c r="Q241" s="78">
        <v>0</v>
      </c>
      <c r="R241" s="78">
        <v>0</v>
      </c>
      <c r="S241" s="78">
        <v>0</v>
      </c>
      <c r="T241" s="78">
        <v>0</v>
      </c>
      <c r="U241" s="78">
        <v>0</v>
      </c>
      <c r="V241" s="78">
        <v>0</v>
      </c>
      <c r="W241" s="78">
        <v>0</v>
      </c>
      <c r="X241" s="78">
        <v>0</v>
      </c>
      <c r="Y241" s="78">
        <v>0</v>
      </c>
      <c r="AA241" s="78">
        <v>0</v>
      </c>
      <c r="AB241" s="79"/>
      <c r="AD241" s="78">
        <v>0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0</v>
      </c>
      <c r="I243" s="96">
        <v>0</v>
      </c>
      <c r="J243" s="96">
        <v>0</v>
      </c>
      <c r="K243" s="134">
        <v>0</v>
      </c>
      <c r="L243" s="134">
        <v>0</v>
      </c>
      <c r="M243" s="96">
        <v>0</v>
      </c>
      <c r="N243" s="96">
        <v>0</v>
      </c>
      <c r="O243" s="96">
        <v>0</v>
      </c>
      <c r="P243" s="96">
        <v>0</v>
      </c>
      <c r="Q243" s="96">
        <v>0</v>
      </c>
      <c r="R243" s="96">
        <v>0</v>
      </c>
      <c r="S243" s="96">
        <v>0</v>
      </c>
      <c r="T243" s="96">
        <v>0</v>
      </c>
      <c r="U243" s="96">
        <v>0</v>
      </c>
      <c r="V243" s="96">
        <v>0</v>
      </c>
      <c r="W243" s="96">
        <v>0</v>
      </c>
      <c r="X243" s="96">
        <v>0</v>
      </c>
      <c r="Y243" s="96">
        <v>0</v>
      </c>
      <c r="AA243" s="96">
        <v>0</v>
      </c>
      <c r="AB243" s="95">
        <v>0</v>
      </c>
      <c r="AD243" s="96">
        <v>0</v>
      </c>
      <c r="AE243" s="95">
        <v>0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0</v>
      </c>
      <c r="D244" s="9">
        <v>0</v>
      </c>
      <c r="F244" s="128" t="s">
        <v>90</v>
      </c>
      <c r="H244" s="83">
        <v>0</v>
      </c>
      <c r="I244" s="83">
        <v>0</v>
      </c>
      <c r="J244" s="83">
        <v>0</v>
      </c>
      <c r="K244" s="108">
        <v>0</v>
      </c>
      <c r="L244" s="108">
        <v>0</v>
      </c>
      <c r="M244" s="83">
        <v>0</v>
      </c>
      <c r="N244" s="83">
        <v>0</v>
      </c>
      <c r="O244" s="83">
        <v>0</v>
      </c>
      <c r="P244" s="83">
        <v>0</v>
      </c>
      <c r="Q244" s="83">
        <v>0</v>
      </c>
      <c r="R244" s="83">
        <v>0</v>
      </c>
      <c r="S244" s="83">
        <v>0</v>
      </c>
      <c r="T244" s="83">
        <v>0</v>
      </c>
      <c r="U244" s="83">
        <v>0</v>
      </c>
      <c r="V244" s="83">
        <v>0</v>
      </c>
      <c r="W244" s="83">
        <v>0</v>
      </c>
      <c r="X244" s="83">
        <v>0</v>
      </c>
      <c r="Y244" s="83">
        <v>0</v>
      </c>
      <c r="AA244" s="83">
        <v>0</v>
      </c>
      <c r="AB244" s="82">
        <v>0</v>
      </c>
      <c r="AD244" s="83">
        <v>0</v>
      </c>
      <c r="AE244" s="82">
        <v>0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</v>
      </c>
      <c r="D245" s="9">
        <v>0</v>
      </c>
      <c r="F245" s="128" t="s">
        <v>91</v>
      </c>
      <c r="H245" s="83">
        <v>0</v>
      </c>
      <c r="I245" s="83">
        <v>0</v>
      </c>
      <c r="J245" s="83">
        <v>0</v>
      </c>
      <c r="K245" s="108">
        <v>0</v>
      </c>
      <c r="L245" s="108">
        <v>0</v>
      </c>
      <c r="M245" s="83">
        <v>0</v>
      </c>
      <c r="N245" s="83">
        <v>0</v>
      </c>
      <c r="O245" s="83">
        <v>0</v>
      </c>
      <c r="P245" s="83">
        <v>0</v>
      </c>
      <c r="Q245" s="83">
        <v>0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0</v>
      </c>
      <c r="X245" s="83">
        <v>0</v>
      </c>
      <c r="Y245" s="83">
        <v>0</v>
      </c>
      <c r="AA245" s="83">
        <v>0</v>
      </c>
      <c r="AB245" s="82">
        <v>0</v>
      </c>
      <c r="AD245" s="83">
        <v>0</v>
      </c>
      <c r="AE245" s="82">
        <v>0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0</v>
      </c>
      <c r="D253" s="9">
        <v>0</v>
      </c>
      <c r="F253" s="117" t="s">
        <v>281</v>
      </c>
      <c r="H253" s="296">
        <v>0</v>
      </c>
      <c r="I253" s="296">
        <v>0</v>
      </c>
      <c r="J253" s="296">
        <v>0</v>
      </c>
      <c r="K253" s="111">
        <v>0</v>
      </c>
      <c r="L253" s="111">
        <v>0</v>
      </c>
      <c r="M253" s="296">
        <v>0</v>
      </c>
      <c r="N253" s="296">
        <v>0</v>
      </c>
      <c r="O253" s="296">
        <v>0</v>
      </c>
      <c r="P253" s="296">
        <v>0</v>
      </c>
      <c r="Q253" s="296">
        <v>0</v>
      </c>
      <c r="R253" s="296">
        <v>0</v>
      </c>
      <c r="S253" s="296">
        <v>0</v>
      </c>
      <c r="T253" s="296">
        <v>0</v>
      </c>
      <c r="U253" s="296">
        <v>0</v>
      </c>
      <c r="V253" s="296">
        <v>0</v>
      </c>
      <c r="W253" s="296">
        <v>0</v>
      </c>
      <c r="X253" s="296">
        <v>0</v>
      </c>
      <c r="Y253" s="296">
        <v>0</v>
      </c>
      <c r="AA253" s="296">
        <v>0</v>
      </c>
      <c r="AB253" s="82">
        <v>0</v>
      </c>
      <c r="AD253" s="296">
        <v>0</v>
      </c>
      <c r="AE253" s="82">
        <v>0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0</v>
      </c>
      <c r="I254" s="78">
        <v>0</v>
      </c>
      <c r="J254" s="78">
        <v>0</v>
      </c>
      <c r="K254" s="131">
        <v>0</v>
      </c>
      <c r="L254" s="131">
        <v>0</v>
      </c>
      <c r="M254" s="78">
        <v>0</v>
      </c>
      <c r="N254" s="78">
        <v>0</v>
      </c>
      <c r="O254" s="78">
        <v>0</v>
      </c>
      <c r="P254" s="78" t="e">
        <v>#DIV/0!</v>
      </c>
      <c r="Q254" s="78">
        <v>0</v>
      </c>
      <c r="R254" s="78">
        <v>0</v>
      </c>
      <c r="S254" s="78">
        <v>0</v>
      </c>
      <c r="T254" s="78">
        <v>0</v>
      </c>
      <c r="U254" s="78">
        <v>0</v>
      </c>
      <c r="V254" s="78">
        <v>0</v>
      </c>
      <c r="W254" s="78">
        <v>0</v>
      </c>
      <c r="X254" s="78">
        <v>0</v>
      </c>
      <c r="Y254" s="78">
        <v>0</v>
      </c>
      <c r="AA254" s="78">
        <v>0</v>
      </c>
      <c r="AB254" s="79"/>
      <c r="AD254" s="78">
        <v>0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</v>
      </c>
      <c r="D256" s="9">
        <v>0</v>
      </c>
      <c r="F256" s="128" t="s">
        <v>79</v>
      </c>
      <c r="H256" s="83">
        <v>0</v>
      </c>
      <c r="I256" s="83">
        <v>0</v>
      </c>
      <c r="J256" s="83">
        <v>0</v>
      </c>
      <c r="K256" s="108">
        <v>0</v>
      </c>
      <c r="L256" s="108">
        <v>0</v>
      </c>
      <c r="M256" s="83">
        <v>0</v>
      </c>
      <c r="N256" s="83">
        <v>0</v>
      </c>
      <c r="O256" s="83">
        <v>0</v>
      </c>
      <c r="P256" s="83">
        <v>0</v>
      </c>
      <c r="Q256" s="83">
        <v>0</v>
      </c>
      <c r="R256" s="83">
        <v>0</v>
      </c>
      <c r="S256" s="83">
        <v>0</v>
      </c>
      <c r="T256" s="83">
        <v>0</v>
      </c>
      <c r="U256" s="83">
        <v>0</v>
      </c>
      <c r="V256" s="83">
        <v>0</v>
      </c>
      <c r="W256" s="83">
        <v>0</v>
      </c>
      <c r="X256" s="83">
        <v>0</v>
      </c>
      <c r="Y256" s="83">
        <v>0</v>
      </c>
      <c r="AA256" s="83">
        <v>0</v>
      </c>
      <c r="AB256" s="82">
        <v>0</v>
      </c>
      <c r="AD256" s="83">
        <v>0</v>
      </c>
      <c r="AE256" s="82">
        <v>0</v>
      </c>
    </row>
    <row r="257" spans="1:31" ht="18" customHeight="1" x14ac:dyDescent="0.2">
      <c r="A257" s="52" t="s">
        <v>136</v>
      </c>
      <c r="B257" s="52" t="s">
        <v>27</v>
      </c>
      <c r="C257" s="9">
        <v>0</v>
      </c>
      <c r="D257" s="9">
        <v>0</v>
      </c>
      <c r="F257" s="128" t="s">
        <v>197</v>
      </c>
      <c r="H257" s="83">
        <v>0</v>
      </c>
      <c r="I257" s="83">
        <v>0</v>
      </c>
      <c r="J257" s="83">
        <v>0</v>
      </c>
      <c r="K257" s="108">
        <v>0</v>
      </c>
      <c r="L257" s="108">
        <v>0</v>
      </c>
      <c r="M257" s="83">
        <v>0</v>
      </c>
      <c r="N257" s="83">
        <v>0</v>
      </c>
      <c r="O257" s="83">
        <v>0</v>
      </c>
      <c r="P257" s="83">
        <v>0</v>
      </c>
      <c r="Q257" s="83">
        <v>0</v>
      </c>
      <c r="R257" s="83">
        <v>0</v>
      </c>
      <c r="S257" s="83">
        <v>0</v>
      </c>
      <c r="T257" s="83">
        <v>0</v>
      </c>
      <c r="U257" s="83">
        <v>0</v>
      </c>
      <c r="V257" s="83">
        <v>0</v>
      </c>
      <c r="W257" s="83">
        <v>0</v>
      </c>
      <c r="X257" s="83">
        <v>0</v>
      </c>
      <c r="Y257" s="83">
        <v>0</v>
      </c>
      <c r="AA257" s="83">
        <v>0</v>
      </c>
      <c r="AB257" s="82">
        <v>0</v>
      </c>
      <c r="AD257" s="83">
        <v>0</v>
      </c>
      <c r="AE257" s="82">
        <v>0</v>
      </c>
    </row>
    <row r="258" spans="1:31" ht="18" customHeight="1" x14ac:dyDescent="0.2">
      <c r="A258" s="52" t="s">
        <v>85</v>
      </c>
      <c r="B258" s="52" t="s">
        <v>27</v>
      </c>
      <c r="C258" s="9">
        <v>0</v>
      </c>
      <c r="D258" s="9">
        <v>0</v>
      </c>
      <c r="F258" s="128" t="s">
        <v>84</v>
      </c>
      <c r="H258" s="83">
        <v>0</v>
      </c>
      <c r="I258" s="83">
        <v>0</v>
      </c>
      <c r="J258" s="83">
        <v>0</v>
      </c>
      <c r="K258" s="108">
        <v>0</v>
      </c>
      <c r="L258" s="108">
        <v>0</v>
      </c>
      <c r="M258" s="83">
        <v>0</v>
      </c>
      <c r="N258" s="83">
        <v>0</v>
      </c>
      <c r="O258" s="83">
        <v>0</v>
      </c>
      <c r="P258" s="83">
        <v>0</v>
      </c>
      <c r="Q258" s="83">
        <v>0</v>
      </c>
      <c r="R258" s="83">
        <v>0</v>
      </c>
      <c r="S258" s="83">
        <v>0</v>
      </c>
      <c r="T258" s="83">
        <v>0</v>
      </c>
      <c r="U258" s="83">
        <v>0</v>
      </c>
      <c r="V258" s="83">
        <v>0</v>
      </c>
      <c r="W258" s="83">
        <v>0</v>
      </c>
      <c r="X258" s="83">
        <v>0</v>
      </c>
      <c r="Y258" s="83">
        <v>0</v>
      </c>
      <c r="AA258" s="83">
        <v>0</v>
      </c>
      <c r="AB258" s="82">
        <v>0</v>
      </c>
      <c r="AD258" s="83">
        <v>0</v>
      </c>
      <c r="AE258" s="82">
        <v>0</v>
      </c>
    </row>
    <row r="259" spans="1:31" ht="18" customHeight="1" x14ac:dyDescent="0.2">
      <c r="A259" s="52" t="s">
        <v>82</v>
      </c>
      <c r="B259" s="52" t="s">
        <v>27</v>
      </c>
      <c r="C259" s="9">
        <v>0</v>
      </c>
      <c r="D259" s="9">
        <v>0</v>
      </c>
      <c r="F259" s="128" t="s">
        <v>83</v>
      </c>
      <c r="H259" s="83">
        <v>0</v>
      </c>
      <c r="I259" s="83">
        <v>0</v>
      </c>
      <c r="J259" s="83">
        <v>0</v>
      </c>
      <c r="K259" s="108">
        <v>0</v>
      </c>
      <c r="L259" s="108">
        <v>0</v>
      </c>
      <c r="M259" s="83">
        <v>0</v>
      </c>
      <c r="N259" s="83">
        <v>0</v>
      </c>
      <c r="O259" s="83">
        <v>0</v>
      </c>
      <c r="P259" s="83">
        <v>0</v>
      </c>
      <c r="Q259" s="83">
        <v>0</v>
      </c>
      <c r="R259" s="83">
        <v>0</v>
      </c>
      <c r="S259" s="83">
        <v>0</v>
      </c>
      <c r="T259" s="83">
        <v>0</v>
      </c>
      <c r="U259" s="83">
        <v>0</v>
      </c>
      <c r="V259" s="83">
        <v>0</v>
      </c>
      <c r="W259" s="83">
        <v>0</v>
      </c>
      <c r="X259" s="83">
        <v>0</v>
      </c>
      <c r="Y259" s="83">
        <v>0</v>
      </c>
      <c r="AA259" s="83">
        <v>0</v>
      </c>
      <c r="AB259" s="82">
        <v>0</v>
      </c>
      <c r="AD259" s="83">
        <v>0</v>
      </c>
      <c r="AE259" s="82">
        <v>0</v>
      </c>
    </row>
    <row r="260" spans="1:31" ht="18" customHeight="1" x14ac:dyDescent="0.2">
      <c r="A260" s="52" t="s">
        <v>188</v>
      </c>
      <c r="B260" s="52" t="s">
        <v>27</v>
      </c>
      <c r="C260" s="9">
        <v>0</v>
      </c>
      <c r="D260" s="9">
        <v>0</v>
      </c>
      <c r="F260" s="128" t="s">
        <v>189</v>
      </c>
      <c r="H260" s="83">
        <v>0</v>
      </c>
      <c r="I260" s="83">
        <v>0</v>
      </c>
      <c r="J260" s="83">
        <v>0</v>
      </c>
      <c r="K260" s="108">
        <v>0</v>
      </c>
      <c r="L260" s="108">
        <v>0</v>
      </c>
      <c r="M260" s="83">
        <v>0</v>
      </c>
      <c r="N260" s="83">
        <v>0</v>
      </c>
      <c r="O260" s="83">
        <v>0</v>
      </c>
      <c r="P260" s="83">
        <v>0</v>
      </c>
      <c r="Q260" s="83">
        <v>0</v>
      </c>
      <c r="R260" s="83">
        <v>0</v>
      </c>
      <c r="S260" s="83">
        <v>0</v>
      </c>
      <c r="T260" s="83">
        <v>0</v>
      </c>
      <c r="U260" s="83">
        <v>0</v>
      </c>
      <c r="V260" s="83">
        <v>0</v>
      </c>
      <c r="W260" s="83">
        <v>0</v>
      </c>
      <c r="X260" s="83">
        <v>0</v>
      </c>
      <c r="Y260" s="83">
        <v>0</v>
      </c>
      <c r="AA260" s="83">
        <v>0</v>
      </c>
      <c r="AB260" s="82">
        <v>0</v>
      </c>
      <c r="AD260" s="83">
        <v>0</v>
      </c>
      <c r="AE260" s="82">
        <v>0</v>
      </c>
    </row>
    <row r="261" spans="1:31" ht="18" customHeight="1" x14ac:dyDescent="0.2">
      <c r="A261" s="52" t="s">
        <v>97</v>
      </c>
      <c r="B261" s="52" t="s">
        <v>27</v>
      </c>
      <c r="C261" s="9">
        <v>0</v>
      </c>
      <c r="D261" s="9">
        <v>0</v>
      </c>
      <c r="F261" s="128" t="s">
        <v>102</v>
      </c>
      <c r="H261" s="83">
        <v>0</v>
      </c>
      <c r="I261" s="83">
        <v>0</v>
      </c>
      <c r="J261" s="83">
        <v>0</v>
      </c>
      <c r="K261" s="108">
        <v>0</v>
      </c>
      <c r="L261" s="108">
        <v>0</v>
      </c>
      <c r="M261" s="83">
        <v>0</v>
      </c>
      <c r="N261" s="83">
        <v>0</v>
      </c>
      <c r="O261" s="83">
        <v>0</v>
      </c>
      <c r="P261" s="83">
        <v>0</v>
      </c>
      <c r="Q261" s="83">
        <v>0</v>
      </c>
      <c r="R261" s="83">
        <v>0</v>
      </c>
      <c r="S261" s="83">
        <v>0</v>
      </c>
      <c r="T261" s="83">
        <v>0</v>
      </c>
      <c r="U261" s="83">
        <v>0</v>
      </c>
      <c r="V261" s="83">
        <v>0</v>
      </c>
      <c r="W261" s="83">
        <v>0</v>
      </c>
      <c r="X261" s="83">
        <v>0</v>
      </c>
      <c r="Y261" s="83">
        <v>0</v>
      </c>
      <c r="AA261" s="83">
        <v>0</v>
      </c>
      <c r="AB261" s="82">
        <v>0</v>
      </c>
      <c r="AD261" s="83">
        <v>0</v>
      </c>
      <c r="AE261" s="82">
        <v>0</v>
      </c>
    </row>
    <row r="262" spans="1:31" ht="18" customHeight="1" x14ac:dyDescent="0.2">
      <c r="A262" s="52" t="s">
        <v>98</v>
      </c>
      <c r="B262" s="52" t="s">
        <v>27</v>
      </c>
      <c r="C262" s="9">
        <v>0</v>
      </c>
      <c r="D262" s="9">
        <v>0</v>
      </c>
      <c r="F262" s="128" t="s">
        <v>103</v>
      </c>
      <c r="H262" s="83">
        <v>0</v>
      </c>
      <c r="I262" s="83">
        <v>0</v>
      </c>
      <c r="J262" s="83">
        <v>0</v>
      </c>
      <c r="K262" s="108">
        <v>0</v>
      </c>
      <c r="L262" s="108">
        <v>0</v>
      </c>
      <c r="M262" s="83">
        <v>0</v>
      </c>
      <c r="N262" s="83">
        <v>0</v>
      </c>
      <c r="O262" s="83">
        <v>0</v>
      </c>
      <c r="P262" s="83">
        <v>0</v>
      </c>
      <c r="Q262" s="83">
        <v>0</v>
      </c>
      <c r="R262" s="83">
        <v>0</v>
      </c>
      <c r="S262" s="83">
        <v>0</v>
      </c>
      <c r="T262" s="83">
        <v>0</v>
      </c>
      <c r="U262" s="83">
        <v>0</v>
      </c>
      <c r="V262" s="83">
        <v>0</v>
      </c>
      <c r="W262" s="83">
        <v>0</v>
      </c>
      <c r="X262" s="83">
        <v>0</v>
      </c>
      <c r="Y262" s="83">
        <v>0</v>
      </c>
      <c r="AA262" s="83">
        <v>0</v>
      </c>
      <c r="AB262" s="82">
        <v>0</v>
      </c>
      <c r="AD262" s="83">
        <v>0</v>
      </c>
      <c r="AE262" s="82">
        <v>0</v>
      </c>
    </row>
    <row r="263" spans="1:31" ht="18" customHeight="1" x14ac:dyDescent="0.2">
      <c r="A263" s="52" t="s">
        <v>81</v>
      </c>
      <c r="B263" s="52" t="s">
        <v>27</v>
      </c>
      <c r="C263" s="9">
        <v>0</v>
      </c>
      <c r="D263" s="9">
        <v>0</v>
      </c>
      <c r="F263" s="128" t="s">
        <v>104</v>
      </c>
      <c r="H263" s="83">
        <v>0</v>
      </c>
      <c r="I263" s="83">
        <v>0</v>
      </c>
      <c r="J263" s="83">
        <v>0</v>
      </c>
      <c r="K263" s="108">
        <v>0</v>
      </c>
      <c r="L263" s="108">
        <v>0</v>
      </c>
      <c r="M263" s="83">
        <v>0</v>
      </c>
      <c r="N263" s="83">
        <v>0</v>
      </c>
      <c r="O263" s="83">
        <v>0</v>
      </c>
      <c r="P263" s="83">
        <v>0</v>
      </c>
      <c r="Q263" s="83">
        <v>0</v>
      </c>
      <c r="R263" s="83">
        <v>0</v>
      </c>
      <c r="S263" s="83">
        <v>0</v>
      </c>
      <c r="T263" s="83">
        <v>0</v>
      </c>
      <c r="U263" s="83">
        <v>0</v>
      </c>
      <c r="V263" s="83">
        <v>0</v>
      </c>
      <c r="W263" s="83">
        <v>0</v>
      </c>
      <c r="X263" s="83">
        <v>0</v>
      </c>
      <c r="Y263" s="83">
        <v>0</v>
      </c>
      <c r="AA263" s="83">
        <v>0</v>
      </c>
      <c r="AB263" s="82">
        <v>0</v>
      </c>
      <c r="AD263" s="83">
        <v>0</v>
      </c>
      <c r="AE263" s="82">
        <v>0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0</v>
      </c>
      <c r="I266" s="83">
        <v>0</v>
      </c>
      <c r="J266" s="83">
        <v>0</v>
      </c>
      <c r="K266" s="108">
        <v>0</v>
      </c>
      <c r="L266" s="108">
        <v>0</v>
      </c>
      <c r="M266" s="83">
        <v>0</v>
      </c>
      <c r="N266" s="83">
        <v>0</v>
      </c>
      <c r="O266" s="83">
        <v>0</v>
      </c>
      <c r="P266" s="83">
        <v>0</v>
      </c>
      <c r="Q266" s="83">
        <v>0</v>
      </c>
      <c r="R266" s="83">
        <v>0</v>
      </c>
      <c r="S266" s="83">
        <v>0</v>
      </c>
      <c r="T266" s="83">
        <v>0</v>
      </c>
      <c r="U266" s="83">
        <v>0</v>
      </c>
      <c r="V266" s="83">
        <v>0</v>
      </c>
      <c r="W266" s="83">
        <v>0</v>
      </c>
      <c r="X266" s="83">
        <v>0</v>
      </c>
      <c r="Y266" s="83">
        <v>0</v>
      </c>
      <c r="AA266" s="83">
        <v>0</v>
      </c>
      <c r="AB266" s="82">
        <v>0</v>
      </c>
      <c r="AD266" s="83">
        <v>0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</v>
      </c>
      <c r="D268" s="9">
        <v>0</v>
      </c>
      <c r="F268" s="60" t="s">
        <v>100</v>
      </c>
      <c r="G268" s="56"/>
      <c r="H268" s="88">
        <v>0</v>
      </c>
      <c r="I268" s="88">
        <v>0</v>
      </c>
      <c r="J268" s="88">
        <v>0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0</v>
      </c>
      <c r="AB268" s="82">
        <v>0</v>
      </c>
      <c r="AC268" s="56"/>
      <c r="AD268" s="88">
        <v>0</v>
      </c>
      <c r="AE268" s="82">
        <v>0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0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</v>
      </c>
      <c r="D283" s="9">
        <v>0</v>
      </c>
      <c r="F283" s="60" t="s">
        <v>133</v>
      </c>
      <c r="G283" s="56"/>
      <c r="H283" s="88">
        <v>0</v>
      </c>
      <c r="I283" s="88">
        <v>0</v>
      </c>
      <c r="J283" s="88">
        <v>0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8">
        <v>0</v>
      </c>
      <c r="U283" s="88">
        <v>0</v>
      </c>
      <c r="V283" s="88">
        <v>0</v>
      </c>
      <c r="W283" s="88">
        <v>0</v>
      </c>
      <c r="X283" s="88">
        <v>0</v>
      </c>
      <c r="Y283" s="88">
        <v>0</v>
      </c>
      <c r="Z283" s="56"/>
      <c r="AA283" s="88">
        <v>0</v>
      </c>
      <c r="AB283" s="82">
        <v>0</v>
      </c>
      <c r="AC283" s="56"/>
      <c r="AD283" s="88">
        <v>0</v>
      </c>
      <c r="AE283" s="82">
        <v>0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</v>
      </c>
      <c r="D285" s="9">
        <v>0</v>
      </c>
      <c r="F285" s="128" t="s">
        <v>76</v>
      </c>
      <c r="H285" s="83">
        <v>0</v>
      </c>
      <c r="I285" s="83">
        <v>0</v>
      </c>
      <c r="J285" s="83">
        <v>0</v>
      </c>
      <c r="K285" s="108">
        <v>0</v>
      </c>
      <c r="L285" s="108">
        <v>0</v>
      </c>
      <c r="M285" s="83">
        <v>0</v>
      </c>
      <c r="N285" s="83">
        <v>0</v>
      </c>
      <c r="O285" s="83">
        <v>0</v>
      </c>
      <c r="P285" s="83">
        <v>0</v>
      </c>
      <c r="Q285" s="83">
        <v>0</v>
      </c>
      <c r="R285" s="83">
        <v>0</v>
      </c>
      <c r="S285" s="83">
        <v>0</v>
      </c>
      <c r="T285" s="83">
        <v>0</v>
      </c>
      <c r="U285" s="83">
        <v>0</v>
      </c>
      <c r="V285" s="83">
        <v>0</v>
      </c>
      <c r="W285" s="83">
        <v>0</v>
      </c>
      <c r="X285" s="83">
        <v>0</v>
      </c>
      <c r="Y285" s="83">
        <v>0</v>
      </c>
      <c r="AA285" s="83">
        <v>0</v>
      </c>
      <c r="AB285" s="82">
        <v>0</v>
      </c>
      <c r="AD285" s="83">
        <v>0</v>
      </c>
      <c r="AE285" s="82">
        <v>0</v>
      </c>
    </row>
    <row r="286" spans="1:31" ht="18" customHeight="1" x14ac:dyDescent="0.2">
      <c r="A286" s="52" t="s">
        <v>262</v>
      </c>
      <c r="B286" s="52" t="s">
        <v>27</v>
      </c>
      <c r="C286" s="9">
        <v>0</v>
      </c>
      <c r="D286" s="9">
        <v>0</v>
      </c>
      <c r="F286" s="126" t="s">
        <v>263</v>
      </c>
      <c r="G286" s="58"/>
      <c r="H286" s="87">
        <v>0</v>
      </c>
      <c r="I286" s="87">
        <v>0</v>
      </c>
      <c r="J286" s="87">
        <v>0</v>
      </c>
      <c r="K286" s="87">
        <v>0</v>
      </c>
      <c r="L286" s="87">
        <v>0</v>
      </c>
      <c r="M286" s="87">
        <v>0</v>
      </c>
      <c r="N286" s="87">
        <v>0</v>
      </c>
      <c r="O286" s="87">
        <v>0</v>
      </c>
      <c r="P286" s="87">
        <v>0</v>
      </c>
      <c r="Q286" s="87">
        <v>0</v>
      </c>
      <c r="R286" s="87">
        <v>0</v>
      </c>
      <c r="S286" s="87">
        <v>0</v>
      </c>
      <c r="T286" s="87">
        <v>0</v>
      </c>
      <c r="U286" s="87">
        <v>0</v>
      </c>
      <c r="V286" s="87">
        <v>0</v>
      </c>
      <c r="W286" s="87">
        <v>0</v>
      </c>
      <c r="X286" s="87">
        <v>0</v>
      </c>
      <c r="Y286" s="87">
        <v>0</v>
      </c>
      <c r="Z286" s="58"/>
      <c r="AA286" s="87">
        <v>0</v>
      </c>
      <c r="AB286" s="82">
        <v>0</v>
      </c>
      <c r="AC286" s="58"/>
      <c r="AD286" s="87">
        <v>0</v>
      </c>
      <c r="AE286" s="82">
        <v>0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0</v>
      </c>
      <c r="D288" s="9">
        <v>0</v>
      </c>
      <c r="F288" s="117" t="s">
        <v>94</v>
      </c>
      <c r="H288" s="296">
        <v>0</v>
      </c>
      <c r="I288" s="296">
        <v>0</v>
      </c>
      <c r="J288" s="296">
        <v>0</v>
      </c>
      <c r="K288" s="111">
        <v>0</v>
      </c>
      <c r="L288" s="111">
        <v>0</v>
      </c>
      <c r="M288" s="296">
        <v>0</v>
      </c>
      <c r="N288" s="296">
        <v>0</v>
      </c>
      <c r="O288" s="296">
        <v>0</v>
      </c>
      <c r="P288" s="296">
        <v>0</v>
      </c>
      <c r="Q288" s="296">
        <v>0</v>
      </c>
      <c r="R288" s="296">
        <v>0</v>
      </c>
      <c r="S288" s="296">
        <v>0</v>
      </c>
      <c r="T288" s="296">
        <v>0</v>
      </c>
      <c r="U288" s="296">
        <v>0</v>
      </c>
      <c r="V288" s="296">
        <v>0</v>
      </c>
      <c r="W288" s="296">
        <v>0</v>
      </c>
      <c r="X288" s="296">
        <v>0</v>
      </c>
      <c r="Y288" s="296">
        <v>0</v>
      </c>
      <c r="AA288" s="296">
        <v>0</v>
      </c>
      <c r="AB288" s="82">
        <v>0</v>
      </c>
      <c r="AD288" s="296">
        <v>0</v>
      </c>
      <c r="AE288" s="82">
        <v>0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0</v>
      </c>
      <c r="I289" s="78">
        <v>0</v>
      </c>
      <c r="J289" s="78">
        <v>0</v>
      </c>
      <c r="K289" s="131">
        <v>0</v>
      </c>
      <c r="L289" s="131">
        <v>0</v>
      </c>
      <c r="M289" s="78">
        <v>0</v>
      </c>
      <c r="N289" s="78">
        <v>0</v>
      </c>
      <c r="O289" s="78">
        <v>0</v>
      </c>
      <c r="P289" s="78" t="e">
        <v>#DIV/0!</v>
      </c>
      <c r="Q289" s="78">
        <v>0</v>
      </c>
      <c r="R289" s="78">
        <v>0</v>
      </c>
      <c r="S289" s="78">
        <v>0</v>
      </c>
      <c r="T289" s="78">
        <v>0</v>
      </c>
      <c r="U289" s="78">
        <v>0</v>
      </c>
      <c r="V289" s="78">
        <v>0</v>
      </c>
      <c r="W289" s="78">
        <v>0</v>
      </c>
      <c r="X289" s="78">
        <v>0</v>
      </c>
      <c r="Y289" s="78">
        <v>0</v>
      </c>
      <c r="AA289" s="78">
        <v>0</v>
      </c>
      <c r="AB289" s="79"/>
      <c r="AD289" s="78">
        <v>0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</v>
      </c>
      <c r="D291" s="9">
        <v>0</v>
      </c>
      <c r="F291" s="126" t="s">
        <v>260</v>
      </c>
      <c r="G291" s="58"/>
      <c r="H291" s="87">
        <v>-0.13500000000000001</v>
      </c>
      <c r="I291" s="87">
        <v>-7.0000000000000007E-2</v>
      </c>
      <c r="J291" s="87">
        <v>-7.0000000000000007E-2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58"/>
      <c r="AA291" s="87">
        <v>0</v>
      </c>
      <c r="AB291" s="82">
        <v>0</v>
      </c>
      <c r="AC291" s="58"/>
      <c r="AD291" s="87">
        <v>0</v>
      </c>
      <c r="AE291" s="82">
        <v>0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1.977338239085093E-4</v>
      </c>
      <c r="I292" s="78">
        <v>7.0352112322172485E-5</v>
      </c>
      <c r="J292" s="78">
        <v>7.0352112322172485E-5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 t="e">
        <v>#DIV/0!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0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0</v>
      </c>
      <c r="D294" s="9">
        <v>0</v>
      </c>
      <c r="E294" s="26"/>
      <c r="F294" s="122" t="s">
        <v>284</v>
      </c>
      <c r="G294" s="26"/>
      <c r="H294" s="309">
        <v>-0.13500000000000001</v>
      </c>
      <c r="I294" s="309">
        <v>-7.0000000000000007E-2</v>
      </c>
      <c r="J294" s="309">
        <v>-7.0000000000000007E-2</v>
      </c>
      <c r="K294" s="130">
        <v>0</v>
      </c>
      <c r="L294" s="130">
        <v>0</v>
      </c>
      <c r="M294" s="309">
        <v>0</v>
      </c>
      <c r="N294" s="309">
        <v>0</v>
      </c>
      <c r="O294" s="309">
        <v>0</v>
      </c>
      <c r="P294" s="309">
        <v>0</v>
      </c>
      <c r="Q294" s="309">
        <v>0</v>
      </c>
      <c r="R294" s="309">
        <v>0</v>
      </c>
      <c r="S294" s="309">
        <v>0</v>
      </c>
      <c r="T294" s="309">
        <v>0</v>
      </c>
      <c r="U294" s="309">
        <v>0</v>
      </c>
      <c r="V294" s="309">
        <v>0</v>
      </c>
      <c r="W294" s="309">
        <v>0</v>
      </c>
      <c r="X294" s="309">
        <v>0</v>
      </c>
      <c r="Y294" s="309">
        <v>0</v>
      </c>
      <c r="Z294" s="26"/>
      <c r="AA294" s="309">
        <v>0</v>
      </c>
      <c r="AB294" s="82">
        <v>0</v>
      </c>
      <c r="AC294" s="26"/>
      <c r="AD294" s="309">
        <v>0</v>
      </c>
      <c r="AE294" s="82">
        <v>0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1.977338239085093E-4</v>
      </c>
      <c r="I295" s="78">
        <v>7.0352112322172485E-5</v>
      </c>
      <c r="J295" s="78">
        <v>7.0352112322172485E-5</v>
      </c>
      <c r="K295" s="131">
        <v>0</v>
      </c>
      <c r="L295" s="131">
        <v>0</v>
      </c>
      <c r="M295" s="78">
        <v>0</v>
      </c>
      <c r="N295" s="78">
        <v>0</v>
      </c>
      <c r="O295" s="78">
        <v>0</v>
      </c>
      <c r="P295" s="78" t="e">
        <v>#DIV/0!</v>
      </c>
      <c r="Q295" s="78">
        <v>0</v>
      </c>
      <c r="R295" s="78">
        <v>0</v>
      </c>
      <c r="S295" s="78">
        <v>0</v>
      </c>
      <c r="T295" s="78">
        <v>0</v>
      </c>
      <c r="U295" s="78">
        <v>0</v>
      </c>
      <c r="V295" s="78">
        <v>0</v>
      </c>
      <c r="W295" s="78">
        <v>0</v>
      </c>
      <c r="X295" s="78">
        <v>0</v>
      </c>
      <c r="Y295" s="78">
        <v>0</v>
      </c>
      <c r="AA295" s="78">
        <v>0</v>
      </c>
      <c r="AB295" s="79"/>
      <c r="AD295" s="78">
        <v>0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-2.2630342066324312E-2</v>
      </c>
      <c r="D297" s="9">
        <v>-2.2630342066324312E-2</v>
      </c>
      <c r="E297" s="26"/>
      <c r="F297" s="123" t="s">
        <v>28</v>
      </c>
      <c r="G297" s="26"/>
      <c r="H297" s="310">
        <v>42.522430000000092</v>
      </c>
      <c r="I297" s="310">
        <v>68.824549999999874</v>
      </c>
      <c r="J297" s="310">
        <v>68.824549999999874</v>
      </c>
      <c r="K297" s="136">
        <v>40.211500000000001</v>
      </c>
      <c r="L297" s="136">
        <v>40.211500000000001</v>
      </c>
      <c r="M297" s="310">
        <v>-0.18249000000000049</v>
      </c>
      <c r="N297" s="310">
        <v>-12.929870000000001</v>
      </c>
      <c r="O297" s="310">
        <v>-12.736069999999998</v>
      </c>
      <c r="P297" s="310">
        <v>-1.2655700000000016</v>
      </c>
      <c r="Q297" s="310">
        <v>17.781089999999999</v>
      </c>
      <c r="R297" s="310">
        <v>-1.0549900000000108</v>
      </c>
      <c r="S297" s="310">
        <v>-1.8143999999999849</v>
      </c>
      <c r="T297" s="310">
        <v>-10.581449999999997</v>
      </c>
      <c r="U297" s="310">
        <v>-1.0225599999999915</v>
      </c>
      <c r="V297" s="310">
        <v>4.2850200000000171</v>
      </c>
      <c r="W297" s="310">
        <v>47.120739999999948</v>
      </c>
      <c r="X297" s="310">
        <v>11.703690000000016</v>
      </c>
      <c r="Y297" s="310">
        <v>39.303140000000042</v>
      </c>
      <c r="Z297" s="26"/>
      <c r="AA297" s="310">
        <v>40.211500000000001</v>
      </c>
      <c r="AB297" s="82">
        <v>-0.91</v>
      </c>
      <c r="AC297" s="26"/>
      <c r="AD297" s="310">
        <v>40.211500000000001</v>
      </c>
      <c r="AE297" s="82">
        <v>-0.91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6.2282390265051342E-2</v>
      </c>
      <c r="I298" s="78">
        <v>6.9170749601756662E-2</v>
      </c>
      <c r="J298" s="78">
        <v>6.9170749601756662E-2</v>
      </c>
      <c r="K298" s="131">
        <v>6.9044471153846154E-2</v>
      </c>
      <c r="L298" s="131">
        <v>6.9044471153846154E-2</v>
      </c>
      <c r="M298" s="78">
        <v>-3.5873795950462056E-2</v>
      </c>
      <c r="N298" s="78">
        <v>-1.024878725428028</v>
      </c>
      <c r="O298" s="78">
        <v>-3.3392947037231249</v>
      </c>
      <c r="P298" s="78" t="e">
        <v>#DIV/0!</v>
      </c>
      <c r="Q298" s="78">
        <v>0.48204218288285844</v>
      </c>
      <c r="R298" s="78">
        <v>-2.3956355874472292E-2</v>
      </c>
      <c r="S298" s="78">
        <v>-3.2553466341323112E-2</v>
      </c>
      <c r="T298" s="78">
        <v>-17.011977491961023</v>
      </c>
      <c r="U298" s="78">
        <v>-2.4090277286969431E-2</v>
      </c>
      <c r="V298" s="78">
        <v>5.8246496391045129E-2</v>
      </c>
      <c r="W298" s="78">
        <v>0.5715969770855317</v>
      </c>
      <c r="X298" s="78">
        <v>0.22477270544853967</v>
      </c>
      <c r="Y298" s="78">
        <v>9.6020570702628857E-2</v>
      </c>
      <c r="AA298" s="78">
        <v>6.9044471153846154E-2</v>
      </c>
      <c r="AB298" s="79"/>
      <c r="AD298" s="78">
        <v>6.9044471153846154E-2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 t="e">
        <v>#DIV/0!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-2.2630342066324312E-2</v>
      </c>
      <c r="D305" s="9">
        <v>-2.2630342066324312E-2</v>
      </c>
      <c r="E305" s="26"/>
      <c r="F305" s="123" t="s">
        <v>337</v>
      </c>
      <c r="G305" s="26"/>
      <c r="H305" s="310">
        <v>42.522430000000092</v>
      </c>
      <c r="I305" s="310">
        <v>68.824549999999874</v>
      </c>
      <c r="J305" s="310">
        <v>68.824549999999874</v>
      </c>
      <c r="K305" s="136">
        <v>40.211500000000001</v>
      </c>
      <c r="L305" s="136">
        <v>40.211500000000001</v>
      </c>
      <c r="M305" s="310">
        <v>-0.18249000000000049</v>
      </c>
      <c r="N305" s="310">
        <v>-12.929870000000001</v>
      </c>
      <c r="O305" s="310">
        <v>-12.736069999999998</v>
      </c>
      <c r="P305" s="310">
        <v>-1.2655700000000016</v>
      </c>
      <c r="Q305" s="310">
        <v>17.781089999999999</v>
      </c>
      <c r="R305" s="310">
        <v>-1.0549900000000108</v>
      </c>
      <c r="S305" s="310">
        <v>-1.8143999999999849</v>
      </c>
      <c r="T305" s="310">
        <v>-10.581449999999997</v>
      </c>
      <c r="U305" s="310">
        <v>-1.0225599999999915</v>
      </c>
      <c r="V305" s="310">
        <v>4.2850200000000171</v>
      </c>
      <c r="W305" s="310">
        <v>47.120739999999948</v>
      </c>
      <c r="X305" s="310">
        <v>11.703690000000016</v>
      </c>
      <c r="Y305" s="310">
        <v>39.303140000000042</v>
      </c>
      <c r="Z305" s="29"/>
      <c r="AA305" s="310">
        <v>40.211500000000001</v>
      </c>
      <c r="AB305" s="82">
        <v>-0.91</v>
      </c>
      <c r="AC305" s="29"/>
      <c r="AD305" s="310">
        <v>40.211500000000001</v>
      </c>
      <c r="AE305" s="82">
        <v>-0.91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6.2282390265051342E-2</v>
      </c>
      <c r="I306" s="78">
        <v>6.9170749601756662E-2</v>
      </c>
      <c r="J306" s="78">
        <v>6.9170749601756662E-2</v>
      </c>
      <c r="K306" s="131">
        <v>6.9044471153846154E-2</v>
      </c>
      <c r="L306" s="131">
        <v>6.9044471153846154E-2</v>
      </c>
      <c r="M306" s="78">
        <v>-3.5873795950462056E-2</v>
      </c>
      <c r="N306" s="78">
        <v>-1.024878725428028</v>
      </c>
      <c r="O306" s="78">
        <v>-3.3392947037231249</v>
      </c>
      <c r="P306" s="78" t="e">
        <v>#DIV/0!</v>
      </c>
      <c r="Q306" s="78">
        <v>0.48204218288285844</v>
      </c>
      <c r="R306" s="78">
        <v>-2.3956355874472292E-2</v>
      </c>
      <c r="S306" s="78">
        <v>-3.2553466341323112E-2</v>
      </c>
      <c r="T306" s="78">
        <v>-17.011977491961023</v>
      </c>
      <c r="U306" s="78">
        <v>-2.4090277286969431E-2</v>
      </c>
      <c r="V306" s="78">
        <v>5.8246496391045129E-2</v>
      </c>
      <c r="W306" s="78">
        <v>0.5715969770855317</v>
      </c>
      <c r="X306" s="78">
        <v>0.22477270544853967</v>
      </c>
      <c r="Y306" s="78">
        <v>9.6020570702628857E-2</v>
      </c>
      <c r="Z306" s="29"/>
      <c r="AA306" s="78">
        <v>6.9044471153846154E-2</v>
      </c>
      <c r="AB306" s="79"/>
      <c r="AC306" s="29"/>
      <c r="AD306" s="78">
        <v>6.9044471153846154E-2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-1.383</v>
      </c>
      <c r="I308" s="310">
        <v>-1.5840000000000001</v>
      </c>
      <c r="J308" s="310">
        <v>-1.5840000000000001</v>
      </c>
      <c r="K308" s="136">
        <v>-1.5840000000000001</v>
      </c>
      <c r="L308" s="136">
        <v>-1.5840000000000001</v>
      </c>
      <c r="M308" s="310">
        <v>-0.13600000000000001</v>
      </c>
      <c r="N308" s="310">
        <v>-0.123</v>
      </c>
      <c r="O308" s="310">
        <v>-0.13700000000000001</v>
      </c>
      <c r="P308" s="310">
        <v>-0.13200000000000001</v>
      </c>
      <c r="Q308" s="310">
        <v>-0.13200000000000001</v>
      </c>
      <c r="R308" s="310">
        <v>-0.13200000000000001</v>
      </c>
      <c r="S308" s="310">
        <v>-0.13200000000000001</v>
      </c>
      <c r="T308" s="310">
        <v>-0.13200000000000001</v>
      </c>
      <c r="U308" s="310">
        <v>-0.13300000000000001</v>
      </c>
      <c r="V308" s="310">
        <v>-0.1319999999999999</v>
      </c>
      <c r="W308" s="310">
        <v>-0.13100000000000001</v>
      </c>
      <c r="X308" s="310">
        <v>-0.13200000000000012</v>
      </c>
      <c r="Y308" s="310">
        <v>-1.5840000000000001</v>
      </c>
      <c r="AA308" s="310">
        <v>-1.5840000000000003</v>
      </c>
      <c r="AB308" s="82">
        <v>0</v>
      </c>
      <c r="AD308" s="310">
        <v>-1.5840000000000003</v>
      </c>
      <c r="AE308" s="82">
        <v>0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43.905430000000003</v>
      </c>
      <c r="I310" s="310">
        <v>70.408550000000005</v>
      </c>
      <c r="J310" s="310">
        <v>70.408550000000005</v>
      </c>
      <c r="K310" s="136">
        <v>41.795499999999997</v>
      </c>
      <c r="L310" s="136">
        <v>41.795499999999997</v>
      </c>
      <c r="M310" s="310">
        <v>-4.6490000000000399E-2</v>
      </c>
      <c r="N310" s="310">
        <v>-12.80687</v>
      </c>
      <c r="O310" s="310">
        <v>-12.599069999999999</v>
      </c>
      <c r="P310" s="310">
        <v>-1.1335699999999989</v>
      </c>
      <c r="Q310" s="310">
        <v>17.913089999999997</v>
      </c>
      <c r="R310" s="310">
        <v>-0.92298999999999864</v>
      </c>
      <c r="S310" s="310">
        <v>-1.6823999999999995</v>
      </c>
      <c r="T310" s="310">
        <v>-10.449450000000001</v>
      </c>
      <c r="U310" s="310">
        <v>-0.88955999999999946</v>
      </c>
      <c r="V310" s="310">
        <v>4.4170200000000008</v>
      </c>
      <c r="W310" s="310">
        <v>47.251739999999998</v>
      </c>
      <c r="X310" s="310">
        <v>11.835689999999904</v>
      </c>
      <c r="Y310" s="310">
        <v>40.887139999999903</v>
      </c>
      <c r="AA310" s="310">
        <v>41.795499999999997</v>
      </c>
      <c r="AB310" s="82">
        <v>-0.91</v>
      </c>
      <c r="AD310" s="310">
        <v>41.795499999999997</v>
      </c>
      <c r="AE310" s="82">
        <v>-0.91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509.97</v>
      </c>
      <c r="I352" s="83">
        <v>597.71299999999997</v>
      </c>
      <c r="J352" s="83">
        <v>597.71299999999997</v>
      </c>
      <c r="K352" s="108">
        <v>366.91199999999998</v>
      </c>
      <c r="L352" s="108">
        <v>366.91199999999998</v>
      </c>
      <c r="M352" s="83">
        <v>0</v>
      </c>
      <c r="N352" s="83">
        <v>0</v>
      </c>
      <c r="O352" s="83">
        <v>13.744999999999999</v>
      </c>
      <c r="P352" s="83">
        <v>13.744999999999999</v>
      </c>
      <c r="Q352" s="83">
        <v>13.744999999999999</v>
      </c>
      <c r="R352" s="83">
        <v>13.744999999999999</v>
      </c>
      <c r="S352" s="83">
        <v>73.858999999999995</v>
      </c>
      <c r="T352" s="83">
        <v>73.858999999999995</v>
      </c>
      <c r="U352" s="83">
        <v>93.602000000000004</v>
      </c>
      <c r="V352" s="83">
        <v>93.602000000000004</v>
      </c>
      <c r="W352" s="83">
        <v>131.893</v>
      </c>
      <c r="X352" s="83">
        <v>190.97800000000001</v>
      </c>
      <c r="Y352" s="83">
        <v>190.97800000000001</v>
      </c>
      <c r="AA352" s="83">
        <v>366.91199999999998</v>
      </c>
      <c r="AB352" s="42"/>
      <c r="AD352" s="83">
        <v>366.91199999999998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0</v>
      </c>
      <c r="I355" s="83">
        <v>0</v>
      </c>
      <c r="J355" s="83">
        <v>0</v>
      </c>
      <c r="K355" s="110"/>
      <c r="L355" s="110"/>
      <c r="M355" s="83">
        <v>0</v>
      </c>
      <c r="N355" s="83">
        <v>0</v>
      </c>
      <c r="O355" s="83">
        <v>0</v>
      </c>
      <c r="P355" s="83">
        <v>0</v>
      </c>
      <c r="Q355" s="83">
        <v>0</v>
      </c>
      <c r="R355" s="83">
        <v>0</v>
      </c>
      <c r="S355" s="83">
        <v>0</v>
      </c>
      <c r="T355" s="83">
        <v>0</v>
      </c>
      <c r="U355" s="83">
        <v>0</v>
      </c>
      <c r="V355" s="83">
        <v>0</v>
      </c>
      <c r="W355" s="83">
        <v>0</v>
      </c>
      <c r="X355" s="83">
        <v>0</v>
      </c>
      <c r="Y355" s="83">
        <v>0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0</v>
      </c>
      <c r="I356" s="83">
        <v>0</v>
      </c>
      <c r="J356" s="83">
        <v>0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0</v>
      </c>
      <c r="V356" s="83">
        <v>0</v>
      </c>
      <c r="W356" s="83">
        <v>0</v>
      </c>
      <c r="X356" s="83">
        <v>0</v>
      </c>
      <c r="Y356" s="83">
        <v>0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0</v>
      </c>
      <c r="I360" s="101">
        <v>0</v>
      </c>
      <c r="J360" s="101">
        <v>0</v>
      </c>
      <c r="K360" s="111"/>
      <c r="L360" s="111"/>
      <c r="M360" s="101">
        <v>0</v>
      </c>
      <c r="N360" s="101">
        <v>0</v>
      </c>
      <c r="O360" s="101">
        <v>0</v>
      </c>
      <c r="P360" s="101">
        <v>0</v>
      </c>
      <c r="Q360" s="101">
        <v>0</v>
      </c>
      <c r="R360" s="101">
        <v>0</v>
      </c>
      <c r="S360" s="101">
        <v>0</v>
      </c>
      <c r="T360" s="101">
        <v>0</v>
      </c>
      <c r="U360" s="101">
        <v>0</v>
      </c>
      <c r="V360" s="101">
        <v>0</v>
      </c>
      <c r="W360" s="101">
        <v>0</v>
      </c>
      <c r="X360" s="101">
        <v>0</v>
      </c>
      <c r="Y360" s="101">
        <v>0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</v>
      </c>
      <c r="D362" s="9">
        <v>0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0</v>
      </c>
      <c r="V362" s="82">
        <v>0</v>
      </c>
      <c r="W362" s="82">
        <v>0</v>
      </c>
      <c r="X362" s="82">
        <v>0</v>
      </c>
      <c r="Y362" s="82">
        <v>0</v>
      </c>
      <c r="AA362" s="82">
        <v>0</v>
      </c>
      <c r="AB362" s="82">
        <v>0</v>
      </c>
      <c r="AD362" s="82">
        <v>0</v>
      </c>
      <c r="AE362" s="82">
        <v>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0</v>
      </c>
      <c r="V363" s="102">
        <v>0</v>
      </c>
      <c r="W363" s="102">
        <v>0</v>
      </c>
      <c r="X363" s="102">
        <v>0</v>
      </c>
      <c r="Y363" s="102">
        <v>0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0</v>
      </c>
      <c r="V364" s="88">
        <v>0</v>
      </c>
      <c r="W364" s="88">
        <v>0</v>
      </c>
      <c r="X364" s="88">
        <v>0</v>
      </c>
      <c r="Y364" s="88">
        <v>0</v>
      </c>
      <c r="AA364" s="88">
        <v>0</v>
      </c>
      <c r="AB364" s="82">
        <v>0</v>
      </c>
      <c r="AD364" s="88">
        <v>0</v>
      </c>
      <c r="AE364" s="82">
        <v>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0</v>
      </c>
      <c r="D366" s="9">
        <v>0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AA366" s="80">
        <v>0</v>
      </c>
      <c r="AB366" s="82">
        <v>0</v>
      </c>
      <c r="AD366" s="80">
        <v>0</v>
      </c>
      <c r="AE366" s="82">
        <v>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0</v>
      </c>
      <c r="V367" s="282">
        <v>0</v>
      </c>
      <c r="W367" s="282">
        <v>0</v>
      </c>
      <c r="X367" s="282">
        <v>0</v>
      </c>
      <c r="Y367" s="282">
        <v>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</v>
      </c>
      <c r="D374" s="9">
        <v>0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AA374" s="80">
        <v>0</v>
      </c>
      <c r="AB374" s="82">
        <v>0</v>
      </c>
      <c r="AD374" s="80">
        <v>0</v>
      </c>
      <c r="AE374" s="82">
        <v>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0</v>
      </c>
      <c r="I376" s="103">
        <v>5.6581405487096026</v>
      </c>
      <c r="J376" s="103">
        <v>5.6581405487096026</v>
      </c>
      <c r="K376" s="105">
        <v>5.0318181818181822</v>
      </c>
      <c r="L376" s="105">
        <v>5.0318181818181822</v>
      </c>
      <c r="M376" s="103">
        <v>-2.7867329545454549</v>
      </c>
      <c r="N376" s="103">
        <v>4.9548971861471856</v>
      </c>
      <c r="O376" s="103">
        <v>-15.666136363636371</v>
      </c>
      <c r="P376" s="103">
        <v>0</v>
      </c>
      <c r="Q376" s="103">
        <v>-2.4078625541125533</v>
      </c>
      <c r="R376" s="103">
        <v>4.3729599567099582</v>
      </c>
      <c r="S376" s="103">
        <v>7.4372339246119665</v>
      </c>
      <c r="T376" s="103">
        <v>2.7566341991342003</v>
      </c>
      <c r="U376" s="103">
        <v>5.59233225108225</v>
      </c>
      <c r="V376" s="103">
        <v>9.4452556818181943</v>
      </c>
      <c r="W376" s="103">
        <v>6.2200657894736935</v>
      </c>
      <c r="X376" s="103">
        <v>3.7593248663101444</v>
      </c>
      <c r="Y376" s="103">
        <v>4.5688773923444961</v>
      </c>
      <c r="AA376" s="103">
        <v>5.0318181818181822</v>
      </c>
      <c r="AB376" s="42"/>
      <c r="AD376" s="103">
        <v>5.0318181818181822</v>
      </c>
      <c r="AE376" s="42"/>
    </row>
    <row r="377" spans="1:33" ht="15" x14ac:dyDescent="0.2">
      <c r="F377" s="124" t="s">
        <v>384</v>
      </c>
      <c r="H377" s="103">
        <v>0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232.45463149486307</v>
      </c>
      <c r="I379" s="103">
        <v>224.87460532459306</v>
      </c>
      <c r="J379" s="103">
        <v>224.87460532459306</v>
      </c>
      <c r="K379" s="105">
        <v>231.48690153568199</v>
      </c>
      <c r="L379" s="105">
        <v>231.48690153568199</v>
      </c>
      <c r="M379" s="103">
        <v>-3.8029896798616272</v>
      </c>
      <c r="N379" s="103">
        <v>5.0519203711692233</v>
      </c>
      <c r="O379" s="103">
        <v>1.3525280514008371</v>
      </c>
      <c r="P379" s="103">
        <v>0</v>
      </c>
      <c r="Q379" s="103">
        <v>-30.395627000589556</v>
      </c>
      <c r="R379" s="103">
        <v>19.98119923163512</v>
      </c>
      <c r="S379" s="103">
        <v>15.23208144235411</v>
      </c>
      <c r="T379" s="103">
        <v>0.44769341703539228</v>
      </c>
      <c r="U379" s="103">
        <v>15.059948928989238</v>
      </c>
      <c r="V379" s="103">
        <v>20.283276135706259</v>
      </c>
      <c r="W379" s="103">
        <v>29.064466656089664</v>
      </c>
      <c r="X379" s="103">
        <v>33.947610961453599</v>
      </c>
      <c r="Y379" s="103">
        <v>235.7598600789118</v>
      </c>
      <c r="Z379" s="26"/>
      <c r="AA379" s="103">
        <v>231.48690153568199</v>
      </c>
      <c r="AB379" s="42"/>
      <c r="AC379" s="26"/>
      <c r="AD379" s="103">
        <v>231.48690153568199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0</v>
      </c>
      <c r="I381" s="103">
        <v>0</v>
      </c>
      <c r="J381" s="103">
        <v>0</v>
      </c>
      <c r="K381" s="105">
        <v>0</v>
      </c>
      <c r="L381" s="105">
        <v>0</v>
      </c>
      <c r="M381" s="103">
        <v>0</v>
      </c>
      <c r="N381" s="103">
        <v>0</v>
      </c>
      <c r="O381" s="103">
        <v>0</v>
      </c>
      <c r="P381" s="103">
        <v>0</v>
      </c>
      <c r="Q381" s="103">
        <v>0</v>
      </c>
      <c r="R381" s="103">
        <v>0</v>
      </c>
      <c r="S381" s="103">
        <v>0</v>
      </c>
      <c r="T381" s="103">
        <v>0</v>
      </c>
      <c r="U381" s="103">
        <v>0</v>
      </c>
      <c r="V381" s="103">
        <v>0</v>
      </c>
      <c r="W381" s="103">
        <v>0</v>
      </c>
      <c r="X381" s="103">
        <v>0</v>
      </c>
      <c r="Y381" s="103">
        <v>0</v>
      </c>
      <c r="Z381" s="26"/>
      <c r="AA381" s="103">
        <v>0</v>
      </c>
      <c r="AB381" s="42"/>
      <c r="AC381" s="26"/>
      <c r="AD381" s="103">
        <v>0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-9.2370555648813024E-14</v>
      </c>
      <c r="I383" s="66">
        <v>3.2684965844964609E-13</v>
      </c>
      <c r="J383" s="66">
        <v>3.2684965844964609E-13</v>
      </c>
      <c r="K383" s="66">
        <v>0</v>
      </c>
      <c r="L383" s="66">
        <v>0</v>
      </c>
      <c r="M383" s="66">
        <v>4.7184478546569153E-16</v>
      </c>
      <c r="N383" s="66">
        <v>1.7763568394002505E-15</v>
      </c>
      <c r="O383" s="66">
        <v>0</v>
      </c>
      <c r="P383" s="66">
        <v>0</v>
      </c>
      <c r="Q383" s="66">
        <v>-8.8817841970012523E-15</v>
      </c>
      <c r="R383" s="66">
        <v>1.2434497875801753E-14</v>
      </c>
      <c r="S383" s="66">
        <v>-1.7763568394002505E-15</v>
      </c>
      <c r="T383" s="66">
        <v>-7.1054273576010019E-15</v>
      </c>
      <c r="U383" s="66">
        <v>-1.4210854715202004E-14</v>
      </c>
      <c r="V383" s="66">
        <v>-3.1974423109204508E-14</v>
      </c>
      <c r="W383" s="66">
        <v>2.1316282072803006E-14</v>
      </c>
      <c r="X383" s="66">
        <v>-9.9475983006414026E-14</v>
      </c>
      <c r="Y383" s="66">
        <v>-1.4210854715202004E-13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0</v>
      </c>
      <c r="N388" s="77">
        <v>-0.27500000000000002</v>
      </c>
      <c r="O388" s="77">
        <v>11.2102</v>
      </c>
      <c r="P388" s="77">
        <v>4.64637999999999</v>
      </c>
      <c r="Q388" s="77">
        <v>3.7778699999999699</v>
      </c>
      <c r="R388" s="77">
        <v>7.5197599999999696</v>
      </c>
      <c r="S388" s="77">
        <v>0</v>
      </c>
      <c r="T388" s="77">
        <v>-15.721089999999901</v>
      </c>
      <c r="U388" s="77">
        <v>-12.623419999999999</v>
      </c>
      <c r="V388" s="77">
        <v>5.5134400000000303</v>
      </c>
      <c r="W388" s="77">
        <v>15.5497</v>
      </c>
      <c r="X388" s="77">
        <v>42.52243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4.93051999999998</v>
      </c>
      <c r="N389" s="77">
        <v>30.949870000000001</v>
      </c>
      <c r="O389" s="77">
        <v>25.652729999999998</v>
      </c>
      <c r="P389" s="77">
        <v>46.291279999999901</v>
      </c>
      <c r="Q389" s="77">
        <v>60.356670000000101</v>
      </c>
      <c r="R389" s="77">
        <v>62.1531200000003</v>
      </c>
      <c r="S389" s="77">
        <v>77.328760000000102</v>
      </c>
      <c r="T389" s="77">
        <v>76.790809999999894</v>
      </c>
      <c r="U389" s="77">
        <v>84.950110000000095</v>
      </c>
      <c r="V389" s="77">
        <v>116.32559999999999</v>
      </c>
      <c r="W389" s="77">
        <v>83.592190000000102</v>
      </c>
      <c r="X389" s="77">
        <v>68.824550000000201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40.211500000000001</v>
      </c>
      <c r="M390" s="77">
        <v>3.3509583333333333</v>
      </c>
      <c r="N390" s="77">
        <v>6.7019166666666665</v>
      </c>
      <c r="O390" s="77">
        <v>10.052875</v>
      </c>
      <c r="P390" s="77">
        <v>13.403833333333333</v>
      </c>
      <c r="Q390" s="77">
        <v>16.754791666666666</v>
      </c>
      <c r="R390" s="77">
        <v>20.10575</v>
      </c>
      <c r="S390" s="77">
        <v>23.456708333333335</v>
      </c>
      <c r="T390" s="77">
        <v>26.807666666666666</v>
      </c>
      <c r="U390" s="77">
        <v>30.158625000000001</v>
      </c>
      <c r="V390" s="77">
        <v>33.509583333333332</v>
      </c>
      <c r="W390" s="77">
        <v>36.86054166666667</v>
      </c>
      <c r="X390" s="77">
        <v>40.211500000000001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-0.18249000000000001</v>
      </c>
      <c r="N391" s="77">
        <v>-13.112360000000001</v>
      </c>
      <c r="O391" s="77">
        <v>-25.84843</v>
      </c>
      <c r="P391" s="77">
        <v>-27.114000000000001</v>
      </c>
      <c r="Q391" s="77">
        <v>-9.3329100000000107</v>
      </c>
      <c r="R391" s="77">
        <v>-10.3879</v>
      </c>
      <c r="S391" s="77">
        <v>-12.202299999999999</v>
      </c>
      <c r="T391" s="77">
        <v>-22.783750000000001</v>
      </c>
      <c r="U391" s="77">
        <v>-23.80631</v>
      </c>
      <c r="V391" s="77">
        <v>-19.52129</v>
      </c>
      <c r="W391" s="77">
        <v>27.599450000000001</v>
      </c>
      <c r="X391" s="77">
        <v>39.3031399999999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40.211500000000001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39.3031399999999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518" priority="16" stopIfTrue="1">
      <formula>($C1&gt;0)</formula>
    </cfRule>
    <cfRule type="expression" dxfId="517" priority="17" stopIfTrue="1">
      <formula>AND($C1&lt;0,$C1&gt;=$AB$2)</formula>
    </cfRule>
    <cfRule type="expression" dxfId="516" priority="18" stopIfTrue="1">
      <formula>($C1&lt;$AB$2)</formula>
    </cfRule>
  </conditionalFormatting>
  <conditionalFormatting sqref="AA367:AD367 AA370:AD370 AE1:AE307 AE309 AE311:AE1048576">
    <cfRule type="expression" dxfId="515" priority="13" stopIfTrue="1">
      <formula>($D1&gt;0)</formula>
    </cfRule>
    <cfRule type="expression" dxfId="514" priority="14" stopIfTrue="1">
      <formula>AND($D1&lt;0,$D1&gt;=$AE$2)</formula>
    </cfRule>
    <cfRule type="expression" dxfId="513" priority="15" stopIfTrue="1">
      <formula>($D1&lt;$AE$2)</formula>
    </cfRule>
  </conditionalFormatting>
  <conditionalFormatting sqref="AB367:AB369">
    <cfRule type="expression" dxfId="512" priority="10" stopIfTrue="1">
      <formula>($C367&gt;0)</formula>
    </cfRule>
    <cfRule type="expression" dxfId="511" priority="11" stopIfTrue="1">
      <formula>AND($C367&lt;0,$C367&gt;=$AB$2)</formula>
    </cfRule>
    <cfRule type="expression" dxfId="510" priority="12" stopIfTrue="1">
      <formula>($C367&lt;$AB$2)</formula>
    </cfRule>
  </conditionalFormatting>
  <conditionalFormatting sqref="AE367:AE370">
    <cfRule type="expression" dxfId="509" priority="7" stopIfTrue="1">
      <formula>($D367&gt;0)</formula>
    </cfRule>
    <cfRule type="expression" dxfId="508" priority="8" stopIfTrue="1">
      <formula>AND($D367&lt;0,$D367&gt;=$AE$2)</formula>
    </cfRule>
    <cfRule type="expression" dxfId="507" priority="9" stopIfTrue="1">
      <formula>($D367&lt;$AE$2)</formula>
    </cfRule>
  </conditionalFormatting>
  <conditionalFormatting sqref="AE308">
    <cfRule type="expression" dxfId="506" priority="4" stopIfTrue="1">
      <formula>($D308&gt;0)</formula>
    </cfRule>
    <cfRule type="expression" dxfId="505" priority="5" stopIfTrue="1">
      <formula>AND($D308&lt;0,$D308&gt;=$AE$2)</formula>
    </cfRule>
    <cfRule type="expression" dxfId="504" priority="6" stopIfTrue="1">
      <formula>($D308&lt;$AE$2)</formula>
    </cfRule>
  </conditionalFormatting>
  <conditionalFormatting sqref="AE310">
    <cfRule type="expression" dxfId="503" priority="1" stopIfTrue="1">
      <formula>($D310&gt;0)</formula>
    </cfRule>
    <cfRule type="expression" dxfId="502" priority="2" stopIfTrue="1">
      <formula>AND($D310&lt;0,$D310&gt;=$AE$2)</formula>
    </cfRule>
    <cfRule type="expression" dxfId="501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7" activePane="bottomLeft" state="frozen"/>
      <selection activeCell="AG27" sqref="AG27"/>
      <selection pane="bottomLeft" activeCell="U33" sqref="U33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650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618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619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1.9866654184999114E-2</v>
      </c>
      <c r="D11" s="9">
        <v>1.9866654184999114E-2</v>
      </c>
      <c r="F11" s="116" t="s">
        <v>285</v>
      </c>
      <c r="G11" s="38"/>
      <c r="H11" s="81">
        <v>146.19499999999999</v>
      </c>
      <c r="I11" s="81">
        <v>130.298</v>
      </c>
      <c r="J11" s="81">
        <v>130.298</v>
      </c>
      <c r="K11" s="108">
        <v>96.141000000000005</v>
      </c>
      <c r="L11" s="108">
        <v>96.141000000000005</v>
      </c>
      <c r="M11" s="81">
        <v>25.693999999999999</v>
      </c>
      <c r="N11" s="81">
        <v>-11.520999999999999</v>
      </c>
      <c r="O11" s="81">
        <v>10.286</v>
      </c>
      <c r="P11" s="81">
        <v>18.342000000000002</v>
      </c>
      <c r="Q11" s="81">
        <v>9.5649999999999977</v>
      </c>
      <c r="R11" s="81">
        <v>-2.4679999999999964</v>
      </c>
      <c r="S11" s="81">
        <v>8.7639999999999958</v>
      </c>
      <c r="T11" s="81">
        <v>7.7290000000000063</v>
      </c>
      <c r="U11" s="81">
        <v>6.6929999999999978</v>
      </c>
      <c r="V11" s="81">
        <v>8.4110000000000014</v>
      </c>
      <c r="W11" s="81">
        <v>8.2869999999999919</v>
      </c>
      <c r="X11" s="81">
        <v>8.2660000000000053</v>
      </c>
      <c r="Y11" s="81">
        <v>98.048000000000002</v>
      </c>
      <c r="Z11" s="53"/>
      <c r="AA11" s="81">
        <v>96.141000000000005</v>
      </c>
      <c r="AB11" s="82">
        <v>1.91</v>
      </c>
      <c r="AC11" s="53"/>
      <c r="AD11" s="81">
        <v>96.141000000000005</v>
      </c>
      <c r="AE11" s="82">
        <v>1.91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-1.5183540239726028E-2</v>
      </c>
      <c r="D12" s="9">
        <v>-1.5183540239726028E-2</v>
      </c>
      <c r="F12" s="116" t="s">
        <v>286</v>
      </c>
      <c r="G12" s="38"/>
      <c r="H12" s="81">
        <v>151.38999999999999</v>
      </c>
      <c r="I12" s="81">
        <v>151.084</v>
      </c>
      <c r="J12" s="81">
        <v>151.084</v>
      </c>
      <c r="K12" s="108">
        <v>149.50399999999999</v>
      </c>
      <c r="L12" s="108">
        <v>149.50399999999999</v>
      </c>
      <c r="M12" s="81">
        <v>-5.1609999999999996</v>
      </c>
      <c r="N12" s="81">
        <v>31.274000000000001</v>
      </c>
      <c r="O12" s="81">
        <v>13.225999999999999</v>
      </c>
      <c r="P12" s="81">
        <v>4.7520000000000024</v>
      </c>
      <c r="Q12" s="81">
        <v>11.112000000000002</v>
      </c>
      <c r="R12" s="81">
        <v>17.747</v>
      </c>
      <c r="S12" s="81">
        <v>11.605999999999995</v>
      </c>
      <c r="T12" s="81">
        <v>12.441000000000003</v>
      </c>
      <c r="U12" s="81">
        <v>11.753</v>
      </c>
      <c r="V12" s="81">
        <v>13.274000000000001</v>
      </c>
      <c r="W12" s="81">
        <v>12.14500000000001</v>
      </c>
      <c r="X12" s="81">
        <v>13.063999999999993</v>
      </c>
      <c r="Y12" s="81">
        <v>147.233</v>
      </c>
      <c r="Z12" s="53"/>
      <c r="AA12" s="81">
        <v>149.50399999999999</v>
      </c>
      <c r="AB12" s="82">
        <v>-2.27</v>
      </c>
      <c r="AC12" s="53"/>
      <c r="AD12" s="81">
        <v>149.50399999999999</v>
      </c>
      <c r="AE12" s="82">
        <v>-2.27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8.6023355340975067E-3</v>
      </c>
      <c r="D14" s="9">
        <v>8.6023355340975067E-3</v>
      </c>
      <c r="F14" s="116" t="s">
        <v>288</v>
      </c>
      <c r="G14" s="38"/>
      <c r="H14" s="81">
        <v>46.045999999999999</v>
      </c>
      <c r="I14" s="81">
        <v>46.790999999999997</v>
      </c>
      <c r="J14" s="81">
        <v>46.790999999999997</v>
      </c>
      <c r="K14" s="108">
        <v>46.499000000000002</v>
      </c>
      <c r="L14" s="108">
        <v>46.499000000000002</v>
      </c>
      <c r="M14" s="81">
        <v>3.9849999999999999</v>
      </c>
      <c r="N14" s="81">
        <v>3.7269999999999999</v>
      </c>
      <c r="O14" s="81">
        <v>3.9849999999999994</v>
      </c>
      <c r="P14" s="81">
        <v>3.8570000000000011</v>
      </c>
      <c r="Q14" s="81">
        <v>3.9850000000000012</v>
      </c>
      <c r="R14" s="81">
        <v>3.8559999999999981</v>
      </c>
      <c r="S14" s="81">
        <v>4.0040000000000013</v>
      </c>
      <c r="T14" s="81">
        <v>3.9510000000000005</v>
      </c>
      <c r="U14" s="81">
        <v>3.8230000000000004</v>
      </c>
      <c r="V14" s="81">
        <v>3.9499999999999957</v>
      </c>
      <c r="W14" s="81">
        <v>3.8240000000000052</v>
      </c>
      <c r="X14" s="81">
        <v>3.9499999999999957</v>
      </c>
      <c r="Y14" s="81">
        <v>46.896999999999998</v>
      </c>
      <c r="Z14" s="53"/>
      <c r="AA14" s="81">
        <v>46.499000000000002</v>
      </c>
      <c r="AB14" s="82">
        <v>0.4</v>
      </c>
      <c r="AC14" s="53"/>
      <c r="AD14" s="81">
        <v>46.499000000000002</v>
      </c>
      <c r="AE14" s="82">
        <v>0.4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1.0268908483487595E-4</v>
      </c>
      <c r="D16" s="9">
        <v>1.0268908483487595E-4</v>
      </c>
      <c r="E16" s="27"/>
      <c r="F16" s="73" t="s">
        <v>290</v>
      </c>
      <c r="G16" s="38"/>
      <c r="H16" s="83">
        <v>343.63099999999997</v>
      </c>
      <c r="I16" s="83">
        <v>328.173</v>
      </c>
      <c r="J16" s="83">
        <v>328.173</v>
      </c>
      <c r="K16" s="108">
        <v>292.14400000000001</v>
      </c>
      <c r="L16" s="108">
        <v>292.14400000000001</v>
      </c>
      <c r="M16" s="83">
        <v>24.518000000000001</v>
      </c>
      <c r="N16" s="83">
        <v>23.479999999999997</v>
      </c>
      <c r="O16" s="83">
        <v>27.497000000000007</v>
      </c>
      <c r="P16" s="83">
        <v>26.950999999999993</v>
      </c>
      <c r="Q16" s="83">
        <v>24.662000000000006</v>
      </c>
      <c r="R16" s="83">
        <v>19.134999999999991</v>
      </c>
      <c r="S16" s="83">
        <v>24.373999999999995</v>
      </c>
      <c r="T16" s="83">
        <v>24.121000000000009</v>
      </c>
      <c r="U16" s="83">
        <v>22.269000000000005</v>
      </c>
      <c r="V16" s="83">
        <v>25.634999999999991</v>
      </c>
      <c r="W16" s="83">
        <v>24.256000000000029</v>
      </c>
      <c r="X16" s="83">
        <v>25.279999999999973</v>
      </c>
      <c r="Y16" s="83">
        <v>292.178</v>
      </c>
      <c r="AA16" s="83">
        <v>292.14400000000001</v>
      </c>
      <c r="AB16" s="82">
        <v>0.03</v>
      </c>
      <c r="AD16" s="83">
        <v>292.14400000000001</v>
      </c>
      <c r="AE16" s="82">
        <v>0.03</v>
      </c>
    </row>
    <row r="17" spans="1:33" ht="18" customHeight="1" x14ac:dyDescent="0.2">
      <c r="A17" s="52" t="s">
        <v>6</v>
      </c>
      <c r="B17" s="52" t="s">
        <v>38</v>
      </c>
      <c r="C17" s="9">
        <v>0.3736991485335856</v>
      </c>
      <c r="D17" s="9">
        <v>0.3736991485335856</v>
      </c>
      <c r="F17" s="73" t="s">
        <v>291</v>
      </c>
      <c r="G17" s="38"/>
      <c r="H17" s="83">
        <v>21.216999999999999</v>
      </c>
      <c r="I17" s="83">
        <v>21.565999999999999</v>
      </c>
      <c r="J17" s="83">
        <v>21.565999999999999</v>
      </c>
      <c r="K17" s="108">
        <v>23.254000000000001</v>
      </c>
      <c r="L17" s="108">
        <v>23.254000000000001</v>
      </c>
      <c r="M17" s="83">
        <v>8.3740000000000006</v>
      </c>
      <c r="N17" s="83">
        <v>0.44299999999999962</v>
      </c>
      <c r="O17" s="83">
        <v>1.1509999999999998</v>
      </c>
      <c r="P17" s="83">
        <v>0.93200000000000038</v>
      </c>
      <c r="Q17" s="83">
        <v>0.29599999999999937</v>
      </c>
      <c r="R17" s="83">
        <v>2.4420000000000002</v>
      </c>
      <c r="S17" s="83">
        <v>0.56799999999999962</v>
      </c>
      <c r="T17" s="83">
        <v>0.9870000000000001</v>
      </c>
      <c r="U17" s="83">
        <v>2.6899999999999995</v>
      </c>
      <c r="V17" s="83">
        <v>1.6440000000000019</v>
      </c>
      <c r="W17" s="83">
        <v>1.7850000000000001</v>
      </c>
      <c r="X17" s="83">
        <v>10.631999999999998</v>
      </c>
      <c r="Y17" s="83">
        <v>31.943999999999999</v>
      </c>
      <c r="AA17" s="83">
        <v>23.254000000000001</v>
      </c>
      <c r="AB17" s="82">
        <v>8.69</v>
      </c>
      <c r="AD17" s="83">
        <v>23.254000000000001</v>
      </c>
      <c r="AE17" s="82">
        <v>8.69</v>
      </c>
    </row>
    <row r="18" spans="1:33" s="25" customFormat="1" ht="18" customHeight="1" x14ac:dyDescent="0.2">
      <c r="A18" s="54"/>
      <c r="B18" s="54"/>
      <c r="C18" s="9">
        <v>2.7647607150330693E-2</v>
      </c>
      <c r="D18" s="9">
        <v>2.7647607150330693E-2</v>
      </c>
      <c r="E18" s="26"/>
      <c r="F18" s="308" t="s">
        <v>224</v>
      </c>
      <c r="G18" s="38"/>
      <c r="H18" s="309">
        <v>364.84799999999996</v>
      </c>
      <c r="I18" s="309">
        <v>349.73899999999998</v>
      </c>
      <c r="J18" s="309">
        <v>349.73899999999998</v>
      </c>
      <c r="K18" s="130">
        <v>315.39800000000002</v>
      </c>
      <c r="L18" s="130">
        <v>315.39800000000002</v>
      </c>
      <c r="M18" s="309">
        <v>32.892000000000003</v>
      </c>
      <c r="N18" s="309">
        <v>23.922999999999995</v>
      </c>
      <c r="O18" s="309">
        <v>28.648000000000007</v>
      </c>
      <c r="P18" s="309">
        <v>27.882999999999996</v>
      </c>
      <c r="Q18" s="309">
        <v>24.958000000000006</v>
      </c>
      <c r="R18" s="309">
        <v>21.576999999999991</v>
      </c>
      <c r="S18" s="309">
        <v>24.941999999999993</v>
      </c>
      <c r="T18" s="309">
        <v>25.108000000000011</v>
      </c>
      <c r="U18" s="309">
        <v>24.959000000000003</v>
      </c>
      <c r="V18" s="309">
        <v>27.278999999999993</v>
      </c>
      <c r="W18" s="309">
        <v>26.041000000000029</v>
      </c>
      <c r="X18" s="309">
        <v>35.911999999999971</v>
      </c>
      <c r="Y18" s="309">
        <v>324.12200000000001</v>
      </c>
      <c r="Z18" s="26"/>
      <c r="AA18" s="309">
        <v>315.39800000000002</v>
      </c>
      <c r="AB18" s="82">
        <v>8.7200000000000006</v>
      </c>
      <c r="AD18" s="309">
        <v>315.39800000000002</v>
      </c>
      <c r="AE18" s="82">
        <v>8.7200000000000006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-0.33523646165155591</v>
      </c>
      <c r="D20" s="20">
        <v>-0.33523646165155591</v>
      </c>
      <c r="F20" s="148" t="s">
        <v>340</v>
      </c>
      <c r="G20" s="38"/>
      <c r="H20" s="150">
        <v>249.309</v>
      </c>
      <c r="I20" s="150">
        <v>217.27799999999999</v>
      </c>
      <c r="J20" s="150">
        <v>217.27799999999999</v>
      </c>
      <c r="K20" s="151">
        <v>408.1</v>
      </c>
      <c r="L20" s="151">
        <v>408.1</v>
      </c>
      <c r="M20" s="150">
        <v>6.4279999999999999</v>
      </c>
      <c r="N20" s="150">
        <v>15.855999999999998</v>
      </c>
      <c r="O20" s="150">
        <v>11.893000000000001</v>
      </c>
      <c r="P20" s="150">
        <v>5.8780000000000001</v>
      </c>
      <c r="Q20" s="150">
        <v>14.540999999999997</v>
      </c>
      <c r="R20" s="150">
        <v>31.125999999999998</v>
      </c>
      <c r="S20" s="150">
        <v>33.297000000000011</v>
      </c>
      <c r="T20" s="150">
        <v>-10.448000000000008</v>
      </c>
      <c r="U20" s="150">
        <v>52.75</v>
      </c>
      <c r="V20" s="150">
        <v>34.775000000000006</v>
      </c>
      <c r="W20" s="150">
        <v>49.27000000000001</v>
      </c>
      <c r="X20" s="150">
        <v>25.927999999999969</v>
      </c>
      <c r="Y20" s="150">
        <v>271.29399999999998</v>
      </c>
      <c r="Z20" s="26"/>
      <c r="AA20" s="150">
        <v>408.10000000000008</v>
      </c>
      <c r="AB20" s="82">
        <v>-136.81</v>
      </c>
      <c r="AC20" s="56"/>
      <c r="AD20" s="150">
        <v>408.10000000000008</v>
      </c>
      <c r="AE20" s="82">
        <v>-136.81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-0.81409090909090909</v>
      </c>
      <c r="D24" s="69">
        <v>-0.81409090909090909</v>
      </c>
      <c r="E24" s="53"/>
      <c r="F24" s="116" t="s">
        <v>343</v>
      </c>
      <c r="G24" s="38"/>
      <c r="H24" s="81">
        <v>3.9790000000000001</v>
      </c>
      <c r="I24" s="81">
        <v>17.742000000000001</v>
      </c>
      <c r="J24" s="81">
        <v>17.742000000000001</v>
      </c>
      <c r="K24" s="81">
        <v>22</v>
      </c>
      <c r="L24" s="81">
        <v>22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4.0940000000000003</v>
      </c>
      <c r="Y24" s="81">
        <v>4.0940000000000003</v>
      </c>
      <c r="AA24" s="81">
        <v>22</v>
      </c>
      <c r="AB24" s="85">
        <v>-17.91</v>
      </c>
      <c r="AC24" s="53"/>
      <c r="AD24" s="81">
        <v>22</v>
      </c>
      <c r="AE24" s="85">
        <v>-17.91</v>
      </c>
    </row>
    <row r="25" spans="1:33" ht="18" customHeight="1" collapsed="1" x14ac:dyDescent="0.2">
      <c r="A25" s="54"/>
      <c r="B25" s="54"/>
      <c r="C25" s="9">
        <v>-0.81409090909090909</v>
      </c>
      <c r="D25" s="9">
        <v>-0.81409090909090909</v>
      </c>
      <c r="F25" s="73" t="s">
        <v>385</v>
      </c>
      <c r="G25" s="38"/>
      <c r="H25" s="83">
        <v>3.9790000000000001</v>
      </c>
      <c r="I25" s="83">
        <v>17.742000000000001</v>
      </c>
      <c r="J25" s="83">
        <v>17.742000000000001</v>
      </c>
      <c r="K25" s="108">
        <v>22</v>
      </c>
      <c r="L25" s="108">
        <v>22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4.0940000000000003</v>
      </c>
      <c r="Y25" s="83">
        <v>4.0940000000000003</v>
      </c>
      <c r="AA25" s="83">
        <v>22</v>
      </c>
      <c r="AB25" s="82">
        <v>-17.91</v>
      </c>
      <c r="AC25" s="56"/>
      <c r="AD25" s="83">
        <v>22</v>
      </c>
      <c r="AE25" s="82">
        <v>-17.91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1.5409999999999999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0.99990422373335874</v>
      </c>
      <c r="D27" s="9">
        <v>0.99990422373335874</v>
      </c>
      <c r="F27" s="73" t="s">
        <v>347</v>
      </c>
      <c r="G27" s="38"/>
      <c r="H27" s="83">
        <v>42.862000000000002</v>
      </c>
      <c r="I27" s="83">
        <v>19.251999999999999</v>
      </c>
      <c r="J27" s="83">
        <v>19.251999999999999</v>
      </c>
      <c r="K27" s="108">
        <v>0</v>
      </c>
      <c r="L27" s="108">
        <v>0</v>
      </c>
      <c r="M27" s="83">
        <v>5.1920000000000002</v>
      </c>
      <c r="N27" s="83">
        <v>0.5</v>
      </c>
      <c r="O27" s="83">
        <v>7.4459999999999997</v>
      </c>
      <c r="P27" s="83">
        <v>9.3999999999999417E-2</v>
      </c>
      <c r="Q27" s="83">
        <v>7.7780000000000022</v>
      </c>
      <c r="R27" s="83">
        <v>8.2949999999999982</v>
      </c>
      <c r="S27" s="83">
        <v>4.8729999999999976</v>
      </c>
      <c r="T27" s="83">
        <v>0.9030000000000058</v>
      </c>
      <c r="U27" s="83">
        <v>-0.10800000000000409</v>
      </c>
      <c r="V27" s="83">
        <v>5.480000000000004</v>
      </c>
      <c r="W27" s="83">
        <v>0.86499999999999488</v>
      </c>
      <c r="X27" s="83">
        <v>0.44600000000000506</v>
      </c>
      <c r="Y27" s="83">
        <v>41.764000000000003</v>
      </c>
      <c r="AA27" s="83">
        <v>0</v>
      </c>
      <c r="AB27" s="82">
        <v>41.76</v>
      </c>
      <c r="AC27" s="56"/>
      <c r="AD27" s="83">
        <v>0</v>
      </c>
      <c r="AE27" s="82">
        <v>41.76</v>
      </c>
    </row>
    <row r="28" spans="1:33" ht="18" customHeight="1" x14ac:dyDescent="0.2">
      <c r="A28" s="52" t="s">
        <v>315</v>
      </c>
      <c r="B28" s="52" t="s">
        <v>349</v>
      </c>
      <c r="C28" s="9">
        <v>1.000199242877067</v>
      </c>
      <c r="D28" s="9">
        <v>1.000199242877067</v>
      </c>
      <c r="F28" s="73" t="s">
        <v>350</v>
      </c>
      <c r="G28" s="38"/>
      <c r="H28" s="83">
        <v>1.4259999999999999</v>
      </c>
      <c r="I28" s="83">
        <v>3.758</v>
      </c>
      <c r="J28" s="83">
        <v>3.758</v>
      </c>
      <c r="K28" s="108">
        <v>0</v>
      </c>
      <c r="L28" s="108">
        <v>0</v>
      </c>
      <c r="M28" s="83">
        <v>0</v>
      </c>
      <c r="N28" s="83">
        <v>2.254</v>
      </c>
      <c r="O28" s="83">
        <v>1.629</v>
      </c>
      <c r="P28" s="83">
        <v>0</v>
      </c>
      <c r="Q28" s="83">
        <v>8.0999999999999961E-2</v>
      </c>
      <c r="R28" s="83">
        <v>0.13300000000000045</v>
      </c>
      <c r="S28" s="83">
        <v>0</v>
      </c>
      <c r="T28" s="83">
        <v>0</v>
      </c>
      <c r="U28" s="83">
        <v>5.6999999999999496E-2</v>
      </c>
      <c r="V28" s="83">
        <v>0</v>
      </c>
      <c r="W28" s="83">
        <v>0.86500000000000021</v>
      </c>
      <c r="X28" s="83">
        <v>0</v>
      </c>
      <c r="Y28" s="83">
        <v>5.0190000000000001</v>
      </c>
      <c r="AA28" s="83">
        <v>0</v>
      </c>
      <c r="AB28" s="82">
        <v>5.0199999999999996</v>
      </c>
      <c r="AC28" s="56"/>
      <c r="AD28" s="83">
        <v>0</v>
      </c>
      <c r="AE28" s="82">
        <v>5.0199999999999996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1.4770000000000001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-1</v>
      </c>
      <c r="D30" s="9">
        <v>-1</v>
      </c>
      <c r="F30" s="73" t="s">
        <v>437</v>
      </c>
      <c r="G30" s="38"/>
      <c r="H30" s="83">
        <v>0.81599999999999995</v>
      </c>
      <c r="I30" s="83">
        <v>0</v>
      </c>
      <c r="J30" s="83">
        <v>0</v>
      </c>
      <c r="K30" s="108">
        <v>30</v>
      </c>
      <c r="L30" s="108">
        <v>30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30</v>
      </c>
      <c r="AB30" s="82">
        <v>-30</v>
      </c>
      <c r="AC30" s="56"/>
      <c r="AD30" s="83">
        <v>30</v>
      </c>
      <c r="AE30" s="82">
        <v>-30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0.9999419313628698</v>
      </c>
      <c r="D32" s="9">
        <v>0.9999419313628698</v>
      </c>
      <c r="F32" s="73" t="s">
        <v>356</v>
      </c>
      <c r="G32" s="38"/>
      <c r="H32" s="83">
        <v>-1.4210854715202004E-14</v>
      </c>
      <c r="I32" s="83">
        <v>0.32099999999999795</v>
      </c>
      <c r="J32" s="83">
        <v>0.32099999999999795</v>
      </c>
      <c r="K32" s="108">
        <v>0</v>
      </c>
      <c r="L32" s="108">
        <v>0</v>
      </c>
      <c r="M32" s="83">
        <v>-2.6645352591003757E-15</v>
      </c>
      <c r="N32" s="83">
        <v>0.77200000000000202</v>
      </c>
      <c r="O32" s="83">
        <v>5.3290705182007514E-15</v>
      </c>
      <c r="P32" s="83">
        <v>-5.3290705182007514E-15</v>
      </c>
      <c r="Q32" s="83">
        <v>1.7763568394002505E-15</v>
      </c>
      <c r="R32" s="83">
        <v>2.987000000000017</v>
      </c>
      <c r="S32" s="83">
        <v>5.0499999999999883</v>
      </c>
      <c r="T32" s="83">
        <v>1.9700000000000006</v>
      </c>
      <c r="U32" s="83">
        <v>-1.0658141036401503E-14</v>
      </c>
      <c r="V32" s="83">
        <v>1.7049999999999779</v>
      </c>
      <c r="W32" s="83">
        <v>1.0240000000000347</v>
      </c>
      <c r="X32" s="83">
        <v>3.7130000000000152</v>
      </c>
      <c r="Y32" s="83">
        <v>17.221000000000018</v>
      </c>
      <c r="AA32" s="83">
        <v>0</v>
      </c>
      <c r="AB32" s="82">
        <v>17.22</v>
      </c>
      <c r="AC32" s="56"/>
      <c r="AD32" s="83">
        <v>0</v>
      </c>
      <c r="AE32" s="82">
        <v>17.22</v>
      </c>
    </row>
    <row r="33" spans="1:33" s="25" customFormat="1" ht="18" customHeight="1" x14ac:dyDescent="0.2">
      <c r="A33" s="54"/>
      <c r="B33" s="54"/>
      <c r="C33" s="20">
        <v>0.30961538461538463</v>
      </c>
      <c r="D33" s="20">
        <v>0.30961538461538463</v>
      </c>
      <c r="F33" s="148" t="s">
        <v>386</v>
      </c>
      <c r="G33" s="38"/>
      <c r="H33" s="150">
        <v>52.100999999999992</v>
      </c>
      <c r="I33" s="150">
        <v>41.073</v>
      </c>
      <c r="J33" s="150">
        <v>41.073</v>
      </c>
      <c r="K33" s="151">
        <v>52</v>
      </c>
      <c r="L33" s="151">
        <v>52</v>
      </c>
      <c r="M33" s="150">
        <v>5.1919999999999975</v>
      </c>
      <c r="N33" s="150">
        <v>3.526000000000002</v>
      </c>
      <c r="O33" s="150">
        <v>9.0750000000000046</v>
      </c>
      <c r="P33" s="150">
        <v>9.3999999999994088E-2</v>
      </c>
      <c r="Q33" s="150">
        <v>7.8590000000000035</v>
      </c>
      <c r="R33" s="150">
        <v>11.415000000000017</v>
      </c>
      <c r="S33" s="150">
        <v>9.9229999999999858</v>
      </c>
      <c r="T33" s="150">
        <v>2.8730000000000064</v>
      </c>
      <c r="U33" s="150">
        <v>-5.1000000000015255E-2</v>
      </c>
      <c r="V33" s="150">
        <v>7.1849999999999818</v>
      </c>
      <c r="W33" s="150">
        <v>2.7540000000000298</v>
      </c>
      <c r="X33" s="150">
        <v>8.2530000000000214</v>
      </c>
      <c r="Y33" s="150">
        <v>68.098000000000013</v>
      </c>
      <c r="Z33" s="26"/>
      <c r="AA33" s="150">
        <v>52</v>
      </c>
      <c r="AB33" s="82">
        <v>16.100000000000001</v>
      </c>
      <c r="AC33" s="56"/>
      <c r="AD33" s="150">
        <v>52</v>
      </c>
      <c r="AE33" s="82">
        <v>16.100000000000001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0.81874999999999987</v>
      </c>
      <c r="D35" s="69">
        <v>0.81874999999999987</v>
      </c>
      <c r="E35" s="53"/>
      <c r="F35" s="116" t="s">
        <v>359</v>
      </c>
      <c r="G35" s="38"/>
      <c r="H35" s="81">
        <v>2.0739999999999998</v>
      </c>
      <c r="I35" s="81">
        <v>2.0960000000000001</v>
      </c>
      <c r="J35" s="81">
        <v>2.0960000000000001</v>
      </c>
      <c r="K35" s="81">
        <v>3.2</v>
      </c>
      <c r="L35" s="81">
        <v>3.2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1.5409999999999999</v>
      </c>
      <c r="U35" s="81">
        <v>0</v>
      </c>
      <c r="V35" s="81">
        <v>0</v>
      </c>
      <c r="W35" s="81">
        <v>1.6379999999999999</v>
      </c>
      <c r="X35" s="81">
        <v>2.6360000000000006</v>
      </c>
      <c r="Y35" s="81">
        <v>5.8150000000000004</v>
      </c>
      <c r="AA35" s="81">
        <v>3.2000000000000006</v>
      </c>
      <c r="AB35" s="85">
        <v>2.62</v>
      </c>
      <c r="AC35" s="53"/>
      <c r="AD35" s="81">
        <v>3.2000000000000006</v>
      </c>
      <c r="AE35" s="85">
        <v>2.62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0.99681866383881235</v>
      </c>
      <c r="D36" s="69">
        <v>0.99681866383881235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0.94299999999999995</v>
      </c>
      <c r="Y36" s="81">
        <v>0.94299999999999995</v>
      </c>
      <c r="AA36" s="81">
        <v>0</v>
      </c>
      <c r="AB36" s="85">
        <v>0.94</v>
      </c>
      <c r="AC36" s="53"/>
      <c r="AD36" s="81">
        <v>0</v>
      </c>
      <c r="AE36" s="85">
        <v>0.94</v>
      </c>
    </row>
    <row r="37" spans="1:33" ht="18" customHeight="1" collapsed="1" x14ac:dyDescent="0.2">
      <c r="A37" s="54"/>
      <c r="B37" s="54"/>
      <c r="C37" s="9">
        <v>1.1124999999999998</v>
      </c>
      <c r="D37" s="9">
        <v>1.1124999999999998</v>
      </c>
      <c r="F37" s="73" t="s">
        <v>328</v>
      </c>
      <c r="G37" s="38"/>
      <c r="H37" s="83">
        <v>2.0739999999999998</v>
      </c>
      <c r="I37" s="83">
        <v>2.0960000000000001</v>
      </c>
      <c r="J37" s="83">
        <v>2.0960000000000001</v>
      </c>
      <c r="K37" s="108">
        <v>3.2</v>
      </c>
      <c r="L37" s="108">
        <v>3.2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1.5409999999999999</v>
      </c>
      <c r="U37" s="83">
        <v>0</v>
      </c>
      <c r="V37" s="83">
        <v>0</v>
      </c>
      <c r="W37" s="83">
        <v>1.6379999999999999</v>
      </c>
      <c r="X37" s="83">
        <v>3.5790000000000006</v>
      </c>
      <c r="Y37" s="83">
        <v>6.758</v>
      </c>
      <c r="AA37" s="83">
        <v>3.2000000000000006</v>
      </c>
      <c r="AB37" s="82">
        <v>3.56</v>
      </c>
      <c r="AC37" s="56"/>
      <c r="AD37" s="83">
        <v>3.2000000000000006</v>
      </c>
      <c r="AE37" s="82">
        <v>3.56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0.69799999999999995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0.69799999999999995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-0.92683295540438393</v>
      </c>
      <c r="D50" s="69">
        <v>-0.92683295540438393</v>
      </c>
      <c r="E50" s="53"/>
      <c r="F50" s="116" t="s">
        <v>366</v>
      </c>
      <c r="G50" s="38"/>
      <c r="H50" s="81">
        <v>46.698</v>
      </c>
      <c r="I50" s="81">
        <v>41.027999999999999</v>
      </c>
      <c r="J50" s="81">
        <v>41.027999999999999</v>
      </c>
      <c r="K50" s="81">
        <v>132.30000000000001</v>
      </c>
      <c r="L50" s="81">
        <v>132.30000000000001</v>
      </c>
      <c r="M50" s="81">
        <v>0.79900000000000004</v>
      </c>
      <c r="N50" s="81">
        <v>0.33499999999999985</v>
      </c>
      <c r="O50" s="81">
        <v>1.5660000000000003</v>
      </c>
      <c r="P50" s="81">
        <v>0</v>
      </c>
      <c r="Q50" s="81">
        <v>1.5670000000000002</v>
      </c>
      <c r="R50" s="81">
        <v>2.2689999999999992</v>
      </c>
      <c r="S50" s="81">
        <v>0.65300000000000047</v>
      </c>
      <c r="T50" s="81">
        <v>-3.0000000000000249E-2</v>
      </c>
      <c r="U50" s="81">
        <v>0.7970000000000006</v>
      </c>
      <c r="V50" s="81">
        <v>0.43400000000000016</v>
      </c>
      <c r="W50" s="81">
        <v>0.37800000000000011</v>
      </c>
      <c r="X50" s="81">
        <v>0.91299999999999848</v>
      </c>
      <c r="Y50" s="81">
        <v>9.6809999999999992</v>
      </c>
      <c r="AA50" s="81">
        <v>132.30000000000001</v>
      </c>
      <c r="AB50" s="85">
        <v>-122.62</v>
      </c>
      <c r="AC50" s="53"/>
      <c r="AD50" s="81">
        <v>132.30000000000001</v>
      </c>
      <c r="AE50" s="85">
        <v>-122.62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0.99992511326618483</v>
      </c>
      <c r="D51" s="69">
        <v>0.99992511326618483</v>
      </c>
      <c r="E51" s="53"/>
      <c r="F51" s="116" t="s">
        <v>367</v>
      </c>
      <c r="G51" s="38"/>
      <c r="H51" s="81">
        <v>55.442999999999998</v>
      </c>
      <c r="I51" s="81">
        <v>35.616999999999997</v>
      </c>
      <c r="J51" s="81">
        <v>35.616999999999997</v>
      </c>
      <c r="K51" s="81">
        <v>0</v>
      </c>
      <c r="L51" s="81">
        <v>0</v>
      </c>
      <c r="M51" s="81">
        <v>1.2509999999999999</v>
      </c>
      <c r="N51" s="81">
        <v>2.5070000000000001</v>
      </c>
      <c r="O51" s="81">
        <v>0</v>
      </c>
      <c r="P51" s="81">
        <v>0</v>
      </c>
      <c r="Q51" s="81">
        <v>2.96</v>
      </c>
      <c r="R51" s="81">
        <v>1.2560000000000002</v>
      </c>
      <c r="S51" s="81">
        <v>1.9179999999999993</v>
      </c>
      <c r="T51" s="81">
        <v>3.7800000000000011</v>
      </c>
      <c r="U51" s="81">
        <v>15.619</v>
      </c>
      <c r="V51" s="81">
        <v>5.3210000000000015</v>
      </c>
      <c r="W51" s="81">
        <v>2.5889999999999986</v>
      </c>
      <c r="X51" s="81">
        <v>16.213000000000001</v>
      </c>
      <c r="Y51" s="81">
        <v>53.414000000000001</v>
      </c>
      <c r="AA51" s="81">
        <v>0</v>
      </c>
      <c r="AB51" s="85">
        <v>53.41</v>
      </c>
      <c r="AC51" s="53"/>
      <c r="AD51" s="81">
        <v>0</v>
      </c>
      <c r="AE51" s="85">
        <v>53.41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1.0001738424986961</v>
      </c>
      <c r="D52" s="69">
        <v>1.0001738424986961</v>
      </c>
      <c r="E52" s="53"/>
      <c r="F52" s="116" t="s">
        <v>368</v>
      </c>
      <c r="G52" s="38"/>
      <c r="H52" s="81">
        <v>13.355</v>
      </c>
      <c r="I52" s="81">
        <v>9.9160000000000004</v>
      </c>
      <c r="J52" s="81">
        <v>9.9160000000000004</v>
      </c>
      <c r="K52" s="81">
        <v>0</v>
      </c>
      <c r="L52" s="81">
        <v>0</v>
      </c>
      <c r="M52" s="81">
        <v>4.2590000000000003</v>
      </c>
      <c r="N52" s="81">
        <v>3.1529999999999996</v>
      </c>
      <c r="O52" s="81">
        <v>0</v>
      </c>
      <c r="P52" s="81">
        <v>0</v>
      </c>
      <c r="Q52" s="81">
        <v>1.7280000000000006</v>
      </c>
      <c r="R52" s="81">
        <v>1.2669999999999995</v>
      </c>
      <c r="S52" s="81">
        <v>0</v>
      </c>
      <c r="T52" s="81">
        <v>1.8970000000000002</v>
      </c>
      <c r="U52" s="81">
        <v>0.39299999999999891</v>
      </c>
      <c r="V52" s="81">
        <v>1.3840000000000003</v>
      </c>
      <c r="W52" s="81">
        <v>1.2780000000000005</v>
      </c>
      <c r="X52" s="81">
        <v>1.8980000000000015</v>
      </c>
      <c r="Y52" s="81">
        <v>17.257000000000001</v>
      </c>
      <c r="AA52" s="81">
        <v>0</v>
      </c>
      <c r="AB52" s="82">
        <v>17.260000000000002</v>
      </c>
      <c r="AC52" s="53"/>
      <c r="AD52" s="81">
        <v>0</v>
      </c>
      <c r="AE52" s="82">
        <v>17.260000000000002</v>
      </c>
    </row>
    <row r="53" spans="1:34" ht="18" customHeight="1" collapsed="1" x14ac:dyDescent="0.2">
      <c r="A53" s="54"/>
      <c r="B53" s="54"/>
      <c r="C53" s="9">
        <v>-0.39266817838246409</v>
      </c>
      <c r="D53" s="9">
        <v>-0.39266817838246409</v>
      </c>
      <c r="F53" s="73" t="s">
        <v>376</v>
      </c>
      <c r="G53" s="38"/>
      <c r="H53" s="83">
        <v>115.496</v>
      </c>
      <c r="I53" s="83">
        <v>86.560999999999993</v>
      </c>
      <c r="J53" s="83">
        <v>86.560999999999993</v>
      </c>
      <c r="K53" s="108">
        <v>132.30000000000001</v>
      </c>
      <c r="L53" s="108">
        <v>132.30000000000001</v>
      </c>
      <c r="M53" s="83">
        <v>6.3090000000000002</v>
      </c>
      <c r="N53" s="83">
        <v>5.9949999999999992</v>
      </c>
      <c r="O53" s="83">
        <v>1.5660000000000003</v>
      </c>
      <c r="P53" s="83">
        <v>0</v>
      </c>
      <c r="Q53" s="83">
        <v>6.2550000000000008</v>
      </c>
      <c r="R53" s="83">
        <v>4.7919999999999989</v>
      </c>
      <c r="S53" s="83">
        <v>2.5709999999999997</v>
      </c>
      <c r="T53" s="83">
        <v>5.6470000000000011</v>
      </c>
      <c r="U53" s="83">
        <v>16.808999999999997</v>
      </c>
      <c r="V53" s="83">
        <v>7.139000000000002</v>
      </c>
      <c r="W53" s="83">
        <v>4.2449999999999992</v>
      </c>
      <c r="X53" s="83">
        <v>19.024000000000001</v>
      </c>
      <c r="Y53" s="83">
        <v>80.352000000000004</v>
      </c>
      <c r="AA53" s="83">
        <v>132.30000000000001</v>
      </c>
      <c r="AB53" s="82">
        <v>-51.95</v>
      </c>
      <c r="AC53" s="56"/>
      <c r="AD53" s="83">
        <v>132.30000000000001</v>
      </c>
      <c r="AE53" s="82">
        <v>-51.95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-0.35712177121771216</v>
      </c>
      <c r="D55" s="20">
        <v>-0.35712177121771216</v>
      </c>
      <c r="F55" s="148" t="s">
        <v>388</v>
      </c>
      <c r="G55" s="38"/>
      <c r="H55" s="150">
        <v>118.268</v>
      </c>
      <c r="I55" s="150">
        <v>88.656999999999996</v>
      </c>
      <c r="J55" s="150">
        <v>88.656999999999996</v>
      </c>
      <c r="K55" s="151">
        <v>135.5</v>
      </c>
      <c r="L55" s="151">
        <v>135.5</v>
      </c>
      <c r="M55" s="150">
        <v>6.3090000000000002</v>
      </c>
      <c r="N55" s="150">
        <v>5.9949999999999992</v>
      </c>
      <c r="O55" s="150">
        <v>1.5660000000000003</v>
      </c>
      <c r="P55" s="150">
        <v>0</v>
      </c>
      <c r="Q55" s="150">
        <v>6.2550000000000008</v>
      </c>
      <c r="R55" s="150">
        <v>4.7919999999999989</v>
      </c>
      <c r="S55" s="150">
        <v>2.5709999999999997</v>
      </c>
      <c r="T55" s="150">
        <v>7.1880000000000006</v>
      </c>
      <c r="U55" s="150">
        <v>16.808999999999997</v>
      </c>
      <c r="V55" s="150">
        <v>7.139000000000002</v>
      </c>
      <c r="W55" s="150">
        <v>5.8829999999999991</v>
      </c>
      <c r="X55" s="150">
        <v>22.603000000000002</v>
      </c>
      <c r="Y55" s="150">
        <v>87.11</v>
      </c>
      <c r="AA55" s="150">
        <v>135.5</v>
      </c>
      <c r="AB55" s="82">
        <v>-48.39</v>
      </c>
      <c r="AC55" s="56"/>
      <c r="AD55" s="150">
        <v>135.5</v>
      </c>
      <c r="AE55" s="82">
        <v>-48.39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-0.28391537944929479</v>
      </c>
      <c r="D59" s="9">
        <v>-0.28391537944929479</v>
      </c>
      <c r="E59" s="26"/>
      <c r="F59" s="308" t="s">
        <v>389</v>
      </c>
      <c r="G59" s="38"/>
      <c r="H59" s="309">
        <v>419.678</v>
      </c>
      <c r="I59" s="309">
        <v>347.00799999999998</v>
      </c>
      <c r="J59" s="309">
        <v>347.00799999999998</v>
      </c>
      <c r="K59" s="130">
        <v>595.6</v>
      </c>
      <c r="L59" s="130">
        <v>595.6</v>
      </c>
      <c r="M59" s="309">
        <v>17.928999999999998</v>
      </c>
      <c r="N59" s="309">
        <v>25.376999999999999</v>
      </c>
      <c r="O59" s="309">
        <v>22.534000000000006</v>
      </c>
      <c r="P59" s="309">
        <v>5.9719999999999942</v>
      </c>
      <c r="Q59" s="309">
        <v>28.655000000000001</v>
      </c>
      <c r="R59" s="309">
        <v>47.333000000000013</v>
      </c>
      <c r="S59" s="309">
        <v>45.790999999999997</v>
      </c>
      <c r="T59" s="309">
        <v>-0.38700000000000045</v>
      </c>
      <c r="U59" s="309">
        <v>69.507999999999981</v>
      </c>
      <c r="V59" s="309">
        <v>49.09899999999999</v>
      </c>
      <c r="W59" s="309">
        <v>57.907000000000039</v>
      </c>
      <c r="X59" s="309">
        <v>56.783999999999992</v>
      </c>
      <c r="Y59" s="309">
        <v>426.50200000000001</v>
      </c>
      <c r="AA59" s="309">
        <v>595.6</v>
      </c>
      <c r="AB59" s="82">
        <v>-169.1</v>
      </c>
      <c r="AD59" s="309">
        <v>595.6</v>
      </c>
      <c r="AE59" s="82">
        <v>-169.1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-0.17603770809595629</v>
      </c>
      <c r="D61" s="9">
        <v>-0.17603770809595629</v>
      </c>
      <c r="F61" s="117" t="s">
        <v>241</v>
      </c>
      <c r="G61" s="38"/>
      <c r="H61" s="296">
        <v>784.52599999999995</v>
      </c>
      <c r="I61" s="296">
        <v>696.74699999999996</v>
      </c>
      <c r="J61" s="296">
        <v>696.74699999999996</v>
      </c>
      <c r="K61" s="111">
        <v>910.99800000000005</v>
      </c>
      <c r="L61" s="111">
        <v>910.99800000000005</v>
      </c>
      <c r="M61" s="296">
        <v>50.820999999999998</v>
      </c>
      <c r="N61" s="296">
        <v>49.3</v>
      </c>
      <c r="O61" s="296">
        <v>51.182000000000016</v>
      </c>
      <c r="P61" s="296">
        <v>33.85499999999999</v>
      </c>
      <c r="Q61" s="296">
        <v>53.613000000000007</v>
      </c>
      <c r="R61" s="296">
        <v>68.91</v>
      </c>
      <c r="S61" s="296">
        <v>70.73299999999999</v>
      </c>
      <c r="T61" s="296">
        <v>24.721000000000011</v>
      </c>
      <c r="U61" s="296">
        <v>94.466999999999985</v>
      </c>
      <c r="V61" s="296">
        <v>76.377999999999986</v>
      </c>
      <c r="W61" s="296">
        <v>83.948000000000064</v>
      </c>
      <c r="X61" s="296">
        <v>92.69599999999997</v>
      </c>
      <c r="Y61" s="296">
        <v>750.62400000000002</v>
      </c>
      <c r="AA61" s="296">
        <v>910.99800000000005</v>
      </c>
      <c r="AB61" s="82">
        <v>-160.37</v>
      </c>
      <c r="AD61" s="296">
        <v>910.99800000000005</v>
      </c>
      <c r="AE61" s="82">
        <v>-160.37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-0.99926659332599932</v>
      </c>
      <c r="D63" s="9">
        <v>-0.99926659332599932</v>
      </c>
      <c r="E63" s="26"/>
      <c r="F63" s="126" t="s">
        <v>29</v>
      </c>
      <c r="G63" s="38"/>
      <c r="H63" s="87">
        <v>-1.04</v>
      </c>
      <c r="I63" s="87">
        <v>1.04</v>
      </c>
      <c r="J63" s="87">
        <v>1.04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-5.4539999999999997</v>
      </c>
      <c r="Y63" s="87">
        <v>-5.4539999999999997</v>
      </c>
      <c r="AA63" s="87">
        <v>0</v>
      </c>
      <c r="AB63" s="82">
        <v>-5.45</v>
      </c>
      <c r="AD63" s="87">
        <v>0</v>
      </c>
      <c r="AE63" s="82">
        <v>-5.45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0.97750000000000004</v>
      </c>
      <c r="D64" s="9">
        <v>0.97750000000000004</v>
      </c>
      <c r="E64" s="26"/>
      <c r="F64" s="60" t="s">
        <v>128</v>
      </c>
      <c r="G64" s="38"/>
      <c r="H64" s="88">
        <v>15.045999999999999</v>
      </c>
      <c r="I64" s="88">
        <v>15.255000000000001</v>
      </c>
      <c r="J64" s="88">
        <v>15.255000000000001</v>
      </c>
      <c r="K64" s="88">
        <v>-4</v>
      </c>
      <c r="L64" s="88">
        <v>-4</v>
      </c>
      <c r="M64" s="88">
        <v>0</v>
      </c>
      <c r="N64" s="88">
        <v>-0.56499999999999995</v>
      </c>
      <c r="O64" s="88">
        <v>0</v>
      </c>
      <c r="P64" s="88">
        <v>0</v>
      </c>
      <c r="Q64" s="88">
        <v>0</v>
      </c>
      <c r="R64" s="88">
        <v>0</v>
      </c>
      <c r="S64" s="88">
        <v>-9.4000000000000083E-2</v>
      </c>
      <c r="T64" s="88">
        <v>0</v>
      </c>
      <c r="U64" s="88">
        <v>0.56500000000000006</v>
      </c>
      <c r="V64" s="88">
        <v>-2.7755575615628914E-17</v>
      </c>
      <c r="W64" s="88">
        <v>0</v>
      </c>
      <c r="X64" s="88">
        <v>0</v>
      </c>
      <c r="Y64" s="88">
        <v>-9.4E-2</v>
      </c>
      <c r="Z64" s="56"/>
      <c r="AA64" s="88">
        <v>-4</v>
      </c>
      <c r="AB64" s="82">
        <v>3.91</v>
      </c>
      <c r="AC64" s="56"/>
      <c r="AD64" s="88">
        <v>-4</v>
      </c>
      <c r="AE64" s="82">
        <v>3.91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-1.0088495575221239</v>
      </c>
      <c r="D65" s="9">
        <v>-1.0088495575221239</v>
      </c>
      <c r="E65" s="26"/>
      <c r="F65" s="60" t="s">
        <v>129</v>
      </c>
      <c r="G65" s="38"/>
      <c r="H65" s="88">
        <v>-31.613</v>
      </c>
      <c r="I65" s="88">
        <v>-21.613</v>
      </c>
      <c r="J65" s="88">
        <v>-21.613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-0.56499999999999995</v>
      </c>
      <c r="V65" s="88">
        <v>0</v>
      </c>
      <c r="W65" s="88">
        <v>0</v>
      </c>
      <c r="X65" s="88">
        <v>0</v>
      </c>
      <c r="Y65" s="88">
        <v>-0.56499999999999995</v>
      </c>
      <c r="Z65" s="56"/>
      <c r="AA65" s="88">
        <v>0</v>
      </c>
      <c r="AB65" s="82">
        <v>-0.56999999999999995</v>
      </c>
      <c r="AC65" s="56"/>
      <c r="AD65" s="88">
        <v>0</v>
      </c>
      <c r="AE65" s="82">
        <v>-0.56999999999999995</v>
      </c>
    </row>
    <row r="66" spans="1:31" s="58" customFormat="1" ht="18" customHeight="1" collapsed="1" x14ac:dyDescent="0.2">
      <c r="A66" s="57"/>
      <c r="B66" s="57"/>
      <c r="C66" s="9">
        <v>0.83499999999999996</v>
      </c>
      <c r="D66" s="9">
        <v>0.83499999999999996</v>
      </c>
      <c r="E66" s="26"/>
      <c r="F66" s="126" t="s">
        <v>0</v>
      </c>
      <c r="G66" s="38"/>
      <c r="H66" s="87">
        <v>-16.567</v>
      </c>
      <c r="I66" s="87">
        <v>-6.3579999999999988</v>
      </c>
      <c r="J66" s="87">
        <v>-6.3579999999999988</v>
      </c>
      <c r="K66" s="87">
        <v>-4</v>
      </c>
      <c r="L66" s="87">
        <v>-4</v>
      </c>
      <c r="M66" s="87">
        <v>0</v>
      </c>
      <c r="N66" s="87">
        <v>-0.56499999999999995</v>
      </c>
      <c r="O66" s="87">
        <v>0</v>
      </c>
      <c r="P66" s="87">
        <v>0</v>
      </c>
      <c r="Q66" s="87">
        <v>0</v>
      </c>
      <c r="R66" s="87">
        <v>0</v>
      </c>
      <c r="S66" s="87">
        <v>-9.4000000000000083E-2</v>
      </c>
      <c r="T66" s="87">
        <v>0</v>
      </c>
      <c r="U66" s="87">
        <v>0</v>
      </c>
      <c r="V66" s="87">
        <v>-2.7755575615628914E-17</v>
      </c>
      <c r="W66" s="87">
        <v>0</v>
      </c>
      <c r="X66" s="87">
        <v>0</v>
      </c>
      <c r="Y66" s="87">
        <v>-0.65899999999999992</v>
      </c>
      <c r="AA66" s="87">
        <v>-4</v>
      </c>
      <c r="AB66" s="82">
        <v>3.34</v>
      </c>
      <c r="AD66" s="87">
        <v>-4</v>
      </c>
      <c r="AE66" s="82">
        <v>3.34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-7.0000000000000007E-2</v>
      </c>
      <c r="D67" s="9">
        <v>-7.0000000000000007E-2</v>
      </c>
      <c r="E67" s="26"/>
      <c r="F67" s="60" t="s">
        <v>139</v>
      </c>
      <c r="G67" s="38"/>
      <c r="H67" s="88">
        <v>2.2200000000000002</v>
      </c>
      <c r="I67" s="88">
        <v>4.2300000000000004</v>
      </c>
      <c r="J67" s="88">
        <v>4.2300000000000004</v>
      </c>
      <c r="K67" s="108">
        <v>2</v>
      </c>
      <c r="L67" s="108">
        <v>2</v>
      </c>
      <c r="M67" s="88">
        <v>0</v>
      </c>
      <c r="N67" s="88">
        <v>0.49</v>
      </c>
      <c r="O67" s="88">
        <v>0</v>
      </c>
      <c r="P67" s="88">
        <v>0.125</v>
      </c>
      <c r="Q67" s="88">
        <v>0.125</v>
      </c>
      <c r="R67" s="88">
        <v>0.20499999999999996</v>
      </c>
      <c r="S67" s="88">
        <v>0.12500000000000011</v>
      </c>
      <c r="T67" s="88">
        <v>0.125</v>
      </c>
      <c r="U67" s="88">
        <v>0.12599999999999989</v>
      </c>
      <c r="V67" s="88">
        <v>0.20500000000000007</v>
      </c>
      <c r="W67" s="88">
        <v>0.125</v>
      </c>
      <c r="X67" s="88">
        <v>0.20500000000000007</v>
      </c>
      <c r="Y67" s="88">
        <v>1.8560000000000001</v>
      </c>
      <c r="Z67" s="56"/>
      <c r="AA67" s="88">
        <v>2</v>
      </c>
      <c r="AB67" s="82">
        <v>-0.14000000000000001</v>
      </c>
      <c r="AC67" s="56"/>
      <c r="AD67" s="88">
        <v>2</v>
      </c>
      <c r="AE67" s="82">
        <v>-0.14000000000000001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0.96385542168674698</v>
      </c>
      <c r="D70" s="9">
        <v>0.96385542168674698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8.3000000000000004E-2</v>
      </c>
      <c r="Y70" s="88">
        <v>8.3000000000000004E-2</v>
      </c>
      <c r="Z70" s="56"/>
      <c r="AA70" s="88">
        <v>0</v>
      </c>
      <c r="AB70" s="82">
        <v>0.08</v>
      </c>
      <c r="AC70" s="56"/>
      <c r="AD70" s="88">
        <v>0</v>
      </c>
      <c r="AE70" s="82">
        <v>0.08</v>
      </c>
    </row>
    <row r="71" spans="1:31" s="59" customFormat="1" ht="18" customHeight="1" collapsed="1" x14ac:dyDescent="0.2">
      <c r="A71" s="57"/>
      <c r="B71" s="57"/>
      <c r="C71" s="9">
        <v>-0.03</v>
      </c>
      <c r="D71" s="9">
        <v>-0.03</v>
      </c>
      <c r="E71" s="26"/>
      <c r="F71" s="127" t="s">
        <v>279</v>
      </c>
      <c r="G71" s="38"/>
      <c r="H71" s="89">
        <v>2.2200000000000002</v>
      </c>
      <c r="I71" s="89">
        <v>4.2300000000000004</v>
      </c>
      <c r="J71" s="89">
        <v>4.2300000000000004</v>
      </c>
      <c r="K71" s="89">
        <v>2</v>
      </c>
      <c r="L71" s="89">
        <v>2</v>
      </c>
      <c r="M71" s="89">
        <v>0</v>
      </c>
      <c r="N71" s="89">
        <v>0.49</v>
      </c>
      <c r="O71" s="89">
        <v>0</v>
      </c>
      <c r="P71" s="89">
        <v>0.125</v>
      </c>
      <c r="Q71" s="89">
        <v>0.125</v>
      </c>
      <c r="R71" s="89">
        <v>0.20499999999999996</v>
      </c>
      <c r="S71" s="89">
        <v>0.12500000000000011</v>
      </c>
      <c r="T71" s="89">
        <v>0.125</v>
      </c>
      <c r="U71" s="89">
        <v>0.12599999999999989</v>
      </c>
      <c r="V71" s="89">
        <v>0.20500000000000007</v>
      </c>
      <c r="W71" s="89">
        <v>0.125</v>
      </c>
      <c r="X71" s="89">
        <v>0.28800000000000009</v>
      </c>
      <c r="Y71" s="89">
        <v>1.9390000000000001</v>
      </c>
      <c r="AA71" s="89">
        <v>2</v>
      </c>
      <c r="AB71" s="82">
        <v>-0.06</v>
      </c>
      <c r="AD71" s="89">
        <v>2</v>
      </c>
      <c r="AE71" s="82">
        <v>-0.06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769.13900000000001</v>
      </c>
      <c r="I73" s="309">
        <v>695.65899999999999</v>
      </c>
      <c r="J73" s="309">
        <v>695.65899999999999</v>
      </c>
      <c r="K73" s="130">
        <v>908.99800000000005</v>
      </c>
      <c r="L73" s="130">
        <v>908.99800000000005</v>
      </c>
      <c r="M73" s="309">
        <v>50.820999999999998</v>
      </c>
      <c r="N73" s="309">
        <v>49.225000000000001</v>
      </c>
      <c r="O73" s="309">
        <v>51.182000000000016</v>
      </c>
      <c r="P73" s="309">
        <v>33.97999999999999</v>
      </c>
      <c r="Q73" s="309">
        <v>53.738000000000007</v>
      </c>
      <c r="R73" s="309">
        <v>69.114999999999995</v>
      </c>
      <c r="S73" s="309">
        <v>70.763999999999996</v>
      </c>
      <c r="T73" s="309">
        <v>24.846000000000011</v>
      </c>
      <c r="U73" s="309">
        <v>94.592999999999989</v>
      </c>
      <c r="V73" s="309">
        <v>76.582999999999984</v>
      </c>
      <c r="W73" s="309">
        <v>84.073000000000064</v>
      </c>
      <c r="X73" s="309">
        <v>87.529999999999973</v>
      </c>
      <c r="Y73" s="309">
        <v>746.45</v>
      </c>
      <c r="Z73" s="25"/>
      <c r="AA73" s="309">
        <v>908.99800000000005</v>
      </c>
      <c r="AB73" s="82">
        <v>-162.55000000000001</v>
      </c>
      <c r="AC73" s="25"/>
      <c r="AD73" s="309">
        <v>908.99800000000005</v>
      </c>
      <c r="AE73" s="82">
        <v>-162.55000000000001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9.9051963151775335E-2</v>
      </c>
      <c r="D75" s="9">
        <v>9.9051963151775335E-2</v>
      </c>
      <c r="F75" s="128" t="s">
        <v>390</v>
      </c>
      <c r="G75" s="38"/>
      <c r="H75" s="83">
        <v>-61.228000000000002</v>
      </c>
      <c r="I75" s="83">
        <v>-43.552999999999997</v>
      </c>
      <c r="J75" s="83">
        <v>-43.552999999999997</v>
      </c>
      <c r="K75" s="108">
        <v>-44.723999999999997</v>
      </c>
      <c r="L75" s="108">
        <v>-44.723999999999997</v>
      </c>
      <c r="M75" s="83">
        <v>-4.165</v>
      </c>
      <c r="N75" s="83">
        <v>-4.3790000000000004</v>
      </c>
      <c r="O75" s="83">
        <v>-1.6539999999999999</v>
      </c>
      <c r="P75" s="83">
        <v>-0.89700000000000024</v>
      </c>
      <c r="Q75" s="83">
        <v>-2.5689999999999991</v>
      </c>
      <c r="R75" s="83">
        <v>-2.6959999999999997</v>
      </c>
      <c r="S75" s="83">
        <v>-6.8240000000000016</v>
      </c>
      <c r="T75" s="83">
        <v>-1.1400000000000006</v>
      </c>
      <c r="U75" s="83">
        <v>-4.8309999999999995</v>
      </c>
      <c r="V75" s="83">
        <v>-4.1670000000000016</v>
      </c>
      <c r="W75" s="83">
        <v>-1.634999999999998</v>
      </c>
      <c r="X75" s="83">
        <v>-5.3369999999999962</v>
      </c>
      <c r="Y75" s="83">
        <v>-40.293999999999997</v>
      </c>
      <c r="AA75" s="83">
        <v>-44.723999999999997</v>
      </c>
      <c r="AB75" s="82">
        <v>4.43</v>
      </c>
      <c r="AD75" s="83">
        <v>-44.723999999999997</v>
      </c>
      <c r="AE75" s="82">
        <v>4.43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-17.808</v>
      </c>
      <c r="I76" s="83">
        <v>-17.808</v>
      </c>
      <c r="J76" s="83">
        <v>-17.808</v>
      </c>
      <c r="K76" s="108">
        <v>-17.809999999999999</v>
      </c>
      <c r="L76" s="108">
        <v>-17.809999999999999</v>
      </c>
      <c r="M76" s="83">
        <v>-1.484</v>
      </c>
      <c r="N76" s="83">
        <v>-1.484</v>
      </c>
      <c r="O76" s="83">
        <v>-1.484</v>
      </c>
      <c r="P76" s="83">
        <v>-1.484</v>
      </c>
      <c r="Q76" s="83">
        <v>-1.3650000000000002</v>
      </c>
      <c r="R76" s="83">
        <v>-1.484</v>
      </c>
      <c r="S76" s="83">
        <v>-1.484</v>
      </c>
      <c r="T76" s="83">
        <v>-1.484</v>
      </c>
      <c r="U76" s="83">
        <v>-1.484</v>
      </c>
      <c r="V76" s="83">
        <v>-1.484</v>
      </c>
      <c r="W76" s="83">
        <v>-1.4839999999999982</v>
      </c>
      <c r="X76" s="83">
        <v>-1.6030000000000015</v>
      </c>
      <c r="Y76" s="83">
        <v>-17.808</v>
      </c>
      <c r="AA76" s="83">
        <v>-17.809999999999999</v>
      </c>
      <c r="AB76" s="82">
        <v>0</v>
      </c>
      <c r="AD76" s="83">
        <v>-17.809999999999999</v>
      </c>
      <c r="AE76" s="82">
        <v>0</v>
      </c>
    </row>
    <row r="77" spans="1:31" ht="18" customHeight="1" collapsed="1" x14ac:dyDescent="0.2">
      <c r="A77" s="57"/>
      <c r="B77" s="57"/>
      <c r="C77" s="9">
        <v>7.084146224453898E-2</v>
      </c>
      <c r="D77" s="9">
        <v>7.084146224453898E-2</v>
      </c>
      <c r="F77" s="308" t="s">
        <v>48</v>
      </c>
      <c r="H77" s="309">
        <v>-79.036000000000001</v>
      </c>
      <c r="I77" s="309">
        <v>-61.360999999999997</v>
      </c>
      <c r="J77" s="309">
        <v>-61.360999999999997</v>
      </c>
      <c r="K77" s="130">
        <v>-62.533999999999992</v>
      </c>
      <c r="L77" s="130">
        <v>-62.533999999999992</v>
      </c>
      <c r="M77" s="309">
        <v>-5.649</v>
      </c>
      <c r="N77" s="309">
        <v>-5.8630000000000004</v>
      </c>
      <c r="O77" s="309">
        <v>-3.1379999999999999</v>
      </c>
      <c r="P77" s="309">
        <v>-2.3810000000000002</v>
      </c>
      <c r="Q77" s="309">
        <v>-3.9339999999999993</v>
      </c>
      <c r="R77" s="309">
        <v>-4.18</v>
      </c>
      <c r="S77" s="309">
        <v>-8.3080000000000016</v>
      </c>
      <c r="T77" s="309">
        <v>-2.6240000000000006</v>
      </c>
      <c r="U77" s="309">
        <v>-6.3149999999999995</v>
      </c>
      <c r="V77" s="309">
        <v>-5.6510000000000016</v>
      </c>
      <c r="W77" s="309">
        <v>-3.1189999999999962</v>
      </c>
      <c r="X77" s="309">
        <v>-6.9399999999999977</v>
      </c>
      <c r="Y77" s="309">
        <v>-58.101999999999997</v>
      </c>
      <c r="AA77" s="309">
        <v>-62.533999999999992</v>
      </c>
      <c r="AB77" s="82">
        <v>4.43</v>
      </c>
      <c r="AD77" s="309">
        <v>-62.533999999999992</v>
      </c>
      <c r="AE77" s="82">
        <v>4.43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0.23000253178554905</v>
      </c>
      <c r="I78" s="78">
        <v>0.18697760022914742</v>
      </c>
      <c r="J78" s="78">
        <v>0.18697760022914742</v>
      </c>
      <c r="K78" s="131">
        <v>0.21405197436880438</v>
      </c>
      <c r="L78" s="131">
        <v>0.21405197436880438</v>
      </c>
      <c r="M78" s="78">
        <v>0.23040215351986296</v>
      </c>
      <c r="N78" s="78">
        <v>0.24970187393526408</v>
      </c>
      <c r="O78" s="78">
        <v>0.11412154053169436</v>
      </c>
      <c r="P78" s="78">
        <v>8.8345515936328875E-2</v>
      </c>
      <c r="Q78" s="78">
        <v>0.15951666531505959</v>
      </c>
      <c r="R78" s="78">
        <v>0.2184478703945649</v>
      </c>
      <c r="S78" s="78">
        <v>0.34085500943628477</v>
      </c>
      <c r="T78" s="78">
        <v>0.10878487624891171</v>
      </c>
      <c r="U78" s="78">
        <v>0.28357806816650949</v>
      </c>
      <c r="V78" s="78">
        <v>0.22044080358884346</v>
      </c>
      <c r="W78" s="78">
        <v>0.12858674142480192</v>
      </c>
      <c r="X78" s="78">
        <v>0.27452531645569617</v>
      </c>
      <c r="Y78" s="78">
        <v>0.19885823025689819</v>
      </c>
      <c r="AA78" s="78">
        <v>0.21405197436880438</v>
      </c>
      <c r="AB78" s="79"/>
      <c r="AD78" s="78">
        <v>0.21405197436880438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0.18885790597592911</v>
      </c>
      <c r="D82" s="9">
        <v>0.18885790597592911</v>
      </c>
      <c r="F82" s="128" t="s">
        <v>215</v>
      </c>
      <c r="H82" s="83">
        <v>-194.81399999999999</v>
      </c>
      <c r="I82" s="83">
        <v>-186.38</v>
      </c>
      <c r="J82" s="83">
        <v>-186.38</v>
      </c>
      <c r="K82" s="108">
        <v>-306.262</v>
      </c>
      <c r="L82" s="108">
        <v>-306.262</v>
      </c>
      <c r="M82" s="83">
        <v>-13.25</v>
      </c>
      <c r="N82" s="83">
        <v>-17.314</v>
      </c>
      <c r="O82" s="83">
        <v>-18.57</v>
      </c>
      <c r="P82" s="83">
        <v>0</v>
      </c>
      <c r="Q82" s="83">
        <v>-33.265000000000001</v>
      </c>
      <c r="R82" s="83">
        <v>-17.870000000000005</v>
      </c>
      <c r="S82" s="83">
        <v>-23.637999999999991</v>
      </c>
      <c r="T82" s="83">
        <v>-7.6850000000000165</v>
      </c>
      <c r="U82" s="83">
        <v>-35.816999999999979</v>
      </c>
      <c r="V82" s="83">
        <v>-18.454000000000008</v>
      </c>
      <c r="W82" s="83">
        <v>-9.125</v>
      </c>
      <c r="X82" s="83">
        <v>-53.436000000000007</v>
      </c>
      <c r="Y82" s="83">
        <v>-248.42400000000001</v>
      </c>
      <c r="AA82" s="83">
        <v>-306.262</v>
      </c>
      <c r="AB82" s="82">
        <v>57.84</v>
      </c>
      <c r="AD82" s="83">
        <v>-306.262</v>
      </c>
      <c r="AE82" s="82">
        <v>57.84</v>
      </c>
    </row>
    <row r="83" spans="1:31" ht="18" customHeight="1" collapsed="1" x14ac:dyDescent="0.2">
      <c r="A83" s="57"/>
      <c r="B83" s="57"/>
      <c r="C83" s="9">
        <v>0.18885790597592911</v>
      </c>
      <c r="D83" s="9">
        <v>0.18885790597592911</v>
      </c>
      <c r="F83" s="308" t="s">
        <v>319</v>
      </c>
      <c r="H83" s="309">
        <v>-194.81399999999999</v>
      </c>
      <c r="I83" s="309">
        <v>-186.38</v>
      </c>
      <c r="J83" s="309">
        <v>-186.38</v>
      </c>
      <c r="K83" s="130">
        <v>-306.262</v>
      </c>
      <c r="L83" s="130">
        <v>-306.262</v>
      </c>
      <c r="M83" s="309">
        <v>-13.25</v>
      </c>
      <c r="N83" s="309">
        <v>-17.314</v>
      </c>
      <c r="O83" s="309">
        <v>-18.57</v>
      </c>
      <c r="P83" s="309">
        <v>0</v>
      </c>
      <c r="Q83" s="309">
        <v>-33.265000000000001</v>
      </c>
      <c r="R83" s="309">
        <v>-17.870000000000005</v>
      </c>
      <c r="S83" s="309">
        <v>-23.637999999999991</v>
      </c>
      <c r="T83" s="309">
        <v>-7.6850000000000165</v>
      </c>
      <c r="U83" s="309">
        <v>-35.816999999999979</v>
      </c>
      <c r="V83" s="309">
        <v>-18.454000000000008</v>
      </c>
      <c r="W83" s="309">
        <v>-9.125</v>
      </c>
      <c r="X83" s="309">
        <v>-53.436000000000007</v>
      </c>
      <c r="Y83" s="309">
        <v>-248.42400000000001</v>
      </c>
      <c r="AA83" s="309">
        <v>-306.262</v>
      </c>
      <c r="AB83" s="82">
        <v>57.84</v>
      </c>
      <c r="AD83" s="309">
        <v>-306.262</v>
      </c>
      <c r="AE83" s="82">
        <v>57.84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0.4641987428457055</v>
      </c>
      <c r="I84" s="78">
        <v>0.53710577277757288</v>
      </c>
      <c r="J84" s="78">
        <v>0.53710577277757288</v>
      </c>
      <c r="K84" s="131">
        <v>0.51420752182672935</v>
      </c>
      <c r="L84" s="131">
        <v>0.51420752182672935</v>
      </c>
      <c r="M84" s="78">
        <v>0.73902615873724142</v>
      </c>
      <c r="N84" s="78">
        <v>0.68227134807108802</v>
      </c>
      <c r="O84" s="78">
        <v>0.82408804473240416</v>
      </c>
      <c r="P84" s="78">
        <v>0</v>
      </c>
      <c r="Q84" s="78">
        <v>1.1608794276740533</v>
      </c>
      <c r="R84" s="78">
        <v>0.37753786998499989</v>
      </c>
      <c r="S84" s="78">
        <v>0.51621497674215444</v>
      </c>
      <c r="T84" s="78">
        <v>-19.857881136950922</v>
      </c>
      <c r="U84" s="78">
        <v>0.51529320366001019</v>
      </c>
      <c r="V84" s="78">
        <v>0.37585286869386364</v>
      </c>
      <c r="W84" s="78">
        <v>0.15758025799989628</v>
      </c>
      <c r="X84" s="78">
        <v>0.94103972950126824</v>
      </c>
      <c r="Y84" s="78">
        <v>0.5824685464546473</v>
      </c>
      <c r="AA84" s="78">
        <v>0.51420752182672935</v>
      </c>
      <c r="AB84" s="79"/>
      <c r="AD84" s="78">
        <v>0.51420752182672935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-2.9649999999999999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1</v>
      </c>
      <c r="D87" s="9">
        <v>1</v>
      </c>
      <c r="F87" s="60" t="s">
        <v>54</v>
      </c>
      <c r="H87" s="88">
        <v>10.541</v>
      </c>
      <c r="I87" s="88">
        <v>0.72799999999999998</v>
      </c>
      <c r="J87" s="88">
        <v>0.72799999999999998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-7.4340000000000002</v>
      </c>
      <c r="T87" s="88">
        <v>7.4340000000000002</v>
      </c>
      <c r="U87" s="88">
        <v>0</v>
      </c>
      <c r="V87" s="88">
        <v>0</v>
      </c>
      <c r="W87" s="88">
        <v>-10</v>
      </c>
      <c r="X87" s="88">
        <v>20</v>
      </c>
      <c r="Y87" s="88">
        <v>10</v>
      </c>
      <c r="AA87" s="88">
        <v>0</v>
      </c>
      <c r="AB87" s="87">
        <v>10</v>
      </c>
      <c r="AD87" s="88">
        <v>0</v>
      </c>
      <c r="AE87" s="87">
        <v>10</v>
      </c>
    </row>
    <row r="88" spans="1:31" ht="18" hidden="1" customHeight="1" outlineLevel="1" x14ac:dyDescent="0.2">
      <c r="A88" s="57"/>
      <c r="B88" s="57"/>
      <c r="C88" s="9">
        <v>1</v>
      </c>
      <c r="D88" s="9">
        <v>1</v>
      </c>
      <c r="F88" s="128" t="s">
        <v>55</v>
      </c>
      <c r="H88" s="83">
        <v>7.5760000000000005</v>
      </c>
      <c r="I88" s="83">
        <v>0.72799999999999998</v>
      </c>
      <c r="J88" s="83">
        <v>0.72799999999999998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-7.4340000000000002</v>
      </c>
      <c r="T88" s="83">
        <v>7.4340000000000002</v>
      </c>
      <c r="U88" s="83">
        <v>0</v>
      </c>
      <c r="V88" s="83">
        <v>0</v>
      </c>
      <c r="W88" s="83">
        <v>-10</v>
      </c>
      <c r="X88" s="83">
        <v>20</v>
      </c>
      <c r="Y88" s="83">
        <v>10</v>
      </c>
      <c r="AA88" s="83">
        <v>0</v>
      </c>
      <c r="AB88" s="82">
        <v>10</v>
      </c>
      <c r="AD88" s="83">
        <v>0</v>
      </c>
      <c r="AE88" s="82">
        <v>10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-1.0003477454503305</v>
      </c>
      <c r="D89" s="9">
        <v>-1.0003477454503305</v>
      </c>
      <c r="F89" s="128" t="s">
        <v>59</v>
      </c>
      <c r="H89" s="83">
        <v>-8.9659999999999993</v>
      </c>
      <c r="I89" s="83">
        <v>-3.9860000000000002</v>
      </c>
      <c r="J89" s="83">
        <v>-3.9860000000000002</v>
      </c>
      <c r="K89" s="108">
        <v>0</v>
      </c>
      <c r="L89" s="108">
        <v>0</v>
      </c>
      <c r="M89" s="83">
        <v>3.7999999999999999E-2</v>
      </c>
      <c r="N89" s="83">
        <v>0</v>
      </c>
      <c r="O89" s="83">
        <v>0</v>
      </c>
      <c r="P89" s="83">
        <v>0</v>
      </c>
      <c r="Q89" s="83">
        <v>0</v>
      </c>
      <c r="R89" s="83">
        <v>-1.4999999999999999E-2</v>
      </c>
      <c r="S89" s="83">
        <v>0</v>
      </c>
      <c r="T89" s="83">
        <v>-3.9E-2</v>
      </c>
      <c r="U89" s="83">
        <v>-1.4999999999999999E-2</v>
      </c>
      <c r="V89" s="83">
        <v>-5.8220000000000001</v>
      </c>
      <c r="W89" s="83">
        <v>-2.4000000000000021E-2</v>
      </c>
      <c r="X89" s="83">
        <v>-2.7500000000000009</v>
      </c>
      <c r="Y89" s="83">
        <v>-8.6270000000000007</v>
      </c>
      <c r="AA89" s="83">
        <v>0</v>
      </c>
      <c r="AB89" s="82">
        <v>-8.6300000000000008</v>
      </c>
      <c r="AD89" s="83">
        <v>0</v>
      </c>
      <c r="AE89" s="82">
        <v>-8.6300000000000008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-1.0063897763578276</v>
      </c>
      <c r="D91" s="9">
        <v>-1.0063897763578276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-0.01</v>
      </c>
      <c r="R91" s="83">
        <v>-7.1000000000000008E-2</v>
      </c>
      <c r="S91" s="83">
        <v>-0.18</v>
      </c>
      <c r="T91" s="83">
        <v>-4.2999999999999983E-2</v>
      </c>
      <c r="U91" s="83">
        <v>-4.2999999999999983E-2</v>
      </c>
      <c r="V91" s="83">
        <v>-0.123</v>
      </c>
      <c r="W91" s="83">
        <v>-0.10499999999999998</v>
      </c>
      <c r="X91" s="83">
        <v>-5.1000000000000045E-2</v>
      </c>
      <c r="Y91" s="83">
        <v>-0.626</v>
      </c>
      <c r="AA91" s="83">
        <v>0</v>
      </c>
      <c r="AB91" s="82">
        <v>-0.63</v>
      </c>
      <c r="AD91" s="83">
        <v>0</v>
      </c>
      <c r="AE91" s="82">
        <v>-0.63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0.99920063948839966</v>
      </c>
      <c r="D95" s="9">
        <v>0.99920063948839966</v>
      </c>
      <c r="F95" s="128" t="s">
        <v>65</v>
      </c>
      <c r="H95" s="83">
        <v>-9.2579999999999973</v>
      </c>
      <c r="I95" s="83">
        <v>5.2489999999999855</v>
      </c>
      <c r="J95" s="83">
        <v>5.2489999999999855</v>
      </c>
      <c r="K95" s="108">
        <v>0</v>
      </c>
      <c r="L95" s="108">
        <v>0</v>
      </c>
      <c r="M95" s="83">
        <v>-0.24599999999999841</v>
      </c>
      <c r="N95" s="83">
        <v>0.72299999999999898</v>
      </c>
      <c r="O95" s="83">
        <v>1.9230000000000018</v>
      </c>
      <c r="P95" s="83">
        <v>0.38799999999999812</v>
      </c>
      <c r="Q95" s="83">
        <v>-0.66100000000000647</v>
      </c>
      <c r="R95" s="83">
        <v>0.25900000000000895</v>
      </c>
      <c r="S95" s="83">
        <v>9.9089999999999954</v>
      </c>
      <c r="T95" s="83">
        <v>-11.098999999999995</v>
      </c>
      <c r="U95" s="83">
        <v>0.63899999999998891</v>
      </c>
      <c r="V95" s="83">
        <v>-3.8949999999999818</v>
      </c>
      <c r="W95" s="83">
        <v>-0.36999999999999877</v>
      </c>
      <c r="X95" s="83">
        <v>4.9320000000000013</v>
      </c>
      <c r="Y95" s="83">
        <v>2.5020000000000242</v>
      </c>
      <c r="AA95" s="83">
        <v>0</v>
      </c>
      <c r="AB95" s="82">
        <v>2.5</v>
      </c>
      <c r="AD95" s="83">
        <v>0</v>
      </c>
      <c r="AE95" s="82">
        <v>2.5</v>
      </c>
    </row>
    <row r="96" spans="1:31" ht="18" customHeight="1" collapsed="1" x14ac:dyDescent="0.2">
      <c r="A96" s="57"/>
      <c r="B96" s="57"/>
      <c r="C96" s="9">
        <v>1.0003077870113808</v>
      </c>
      <c r="D96" s="9">
        <v>1.0003077870113808</v>
      </c>
      <c r="F96" s="308" t="s">
        <v>33</v>
      </c>
      <c r="H96" s="309">
        <v>-10.647999999999996</v>
      </c>
      <c r="I96" s="309">
        <v>1.9909999999999854</v>
      </c>
      <c r="J96" s="309">
        <v>1.9909999999999854</v>
      </c>
      <c r="K96" s="130">
        <v>0</v>
      </c>
      <c r="L96" s="130">
        <v>0</v>
      </c>
      <c r="M96" s="309">
        <v>-0.20799999999999841</v>
      </c>
      <c r="N96" s="309">
        <v>0.72299999999999898</v>
      </c>
      <c r="O96" s="309">
        <v>1.9230000000000018</v>
      </c>
      <c r="P96" s="309">
        <v>0.38799999999999812</v>
      </c>
      <c r="Q96" s="309">
        <v>-0.67100000000000648</v>
      </c>
      <c r="R96" s="309">
        <v>0.17300000000000892</v>
      </c>
      <c r="S96" s="309">
        <v>2.2949999999999946</v>
      </c>
      <c r="T96" s="309">
        <v>-3.7469999999999946</v>
      </c>
      <c r="U96" s="309">
        <v>0.58099999999998886</v>
      </c>
      <c r="V96" s="309">
        <v>-9.8399999999999821</v>
      </c>
      <c r="W96" s="309">
        <v>-10.498999999999999</v>
      </c>
      <c r="X96" s="309">
        <v>22.131</v>
      </c>
      <c r="Y96" s="309">
        <v>3.2490000000000236</v>
      </c>
      <c r="AA96" s="309">
        <v>0</v>
      </c>
      <c r="AB96" s="82">
        <v>3.25</v>
      </c>
      <c r="AD96" s="309">
        <v>0</v>
      </c>
      <c r="AE96" s="82">
        <v>3.25</v>
      </c>
    </row>
    <row r="97" spans="1:33" ht="18" customHeight="1" x14ac:dyDescent="0.2">
      <c r="A97" s="52" t="s">
        <v>21</v>
      </c>
      <c r="B97" s="52" t="s">
        <v>22</v>
      </c>
      <c r="C97" s="9">
        <v>0.17765919370058242</v>
      </c>
      <c r="D97" s="9">
        <v>0.17765919370058242</v>
      </c>
      <c r="F97" s="117" t="s">
        <v>125</v>
      </c>
      <c r="H97" s="296">
        <v>-284.49799999999999</v>
      </c>
      <c r="I97" s="296">
        <v>-245.75</v>
      </c>
      <c r="J97" s="296">
        <v>-245.75</v>
      </c>
      <c r="K97" s="111">
        <v>-368.79599999999999</v>
      </c>
      <c r="L97" s="111">
        <v>-368.79599999999999</v>
      </c>
      <c r="M97" s="296">
        <v>-19.106999999999999</v>
      </c>
      <c r="N97" s="296">
        <v>-22.454000000000001</v>
      </c>
      <c r="O97" s="296">
        <v>-19.784999999999997</v>
      </c>
      <c r="P97" s="296">
        <v>-1.9930000000000021</v>
      </c>
      <c r="Q97" s="296">
        <v>-37.870000000000005</v>
      </c>
      <c r="R97" s="296">
        <v>-21.876999999999995</v>
      </c>
      <c r="S97" s="296">
        <v>-29.650999999999996</v>
      </c>
      <c r="T97" s="296">
        <v>-14.056000000000012</v>
      </c>
      <c r="U97" s="296">
        <v>-41.550999999999988</v>
      </c>
      <c r="V97" s="296">
        <v>-33.944999999999993</v>
      </c>
      <c r="W97" s="296">
        <v>-22.742999999999995</v>
      </c>
      <c r="X97" s="296">
        <v>-38.245000000000005</v>
      </c>
      <c r="Y97" s="296">
        <v>-303.27699999999999</v>
      </c>
      <c r="AA97" s="296">
        <v>-368.79599999999999</v>
      </c>
      <c r="AB97" s="82">
        <v>65.52</v>
      </c>
      <c r="AD97" s="296">
        <v>-368.79599999999999</v>
      </c>
      <c r="AE97" s="82">
        <v>65.52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0.36263680234944412</v>
      </c>
      <c r="I98" s="78">
        <v>0.3527105247672398</v>
      </c>
      <c r="J98" s="78">
        <v>0.3527105247672398</v>
      </c>
      <c r="K98" s="131">
        <v>0.40482635527191058</v>
      </c>
      <c r="L98" s="131">
        <v>0.40482635527191058</v>
      </c>
      <c r="M98" s="78">
        <v>0.37596662796875308</v>
      </c>
      <c r="N98" s="78">
        <v>0.45545638945233269</v>
      </c>
      <c r="O98" s="78">
        <v>0.38656168184127215</v>
      </c>
      <c r="P98" s="78">
        <v>5.8868704770344192E-2</v>
      </c>
      <c r="Q98" s="78">
        <v>0.70635853244548896</v>
      </c>
      <c r="R98" s="78">
        <v>0.31747206501233488</v>
      </c>
      <c r="S98" s="78">
        <v>0.41919613193276123</v>
      </c>
      <c r="T98" s="78">
        <v>0.56858541321143985</v>
      </c>
      <c r="U98" s="78">
        <v>0.43984671896006006</v>
      </c>
      <c r="V98" s="78">
        <v>0.44443426117468382</v>
      </c>
      <c r="W98" s="78">
        <v>0.2709177109639298</v>
      </c>
      <c r="X98" s="78">
        <v>0.41258522482092019</v>
      </c>
      <c r="Y98" s="78">
        <v>0.4040331777294624</v>
      </c>
      <c r="AA98" s="78">
        <v>0.40482635527191058</v>
      </c>
      <c r="AB98" s="79"/>
      <c r="AD98" s="78">
        <v>0.40482635527191058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0.95399999999999996</v>
      </c>
      <c r="I100" s="94">
        <v>0.90800000000000003</v>
      </c>
      <c r="J100" s="94">
        <v>0.90800000000000003</v>
      </c>
      <c r="K100" s="133">
        <v>1</v>
      </c>
      <c r="L100" s="133">
        <v>1</v>
      </c>
      <c r="M100" s="94">
        <v>0.996</v>
      </c>
      <c r="N100" s="94">
        <v>1.008</v>
      </c>
      <c r="O100" s="94">
        <v>0.89999999999999991</v>
      </c>
      <c r="P100" s="94">
        <v>1.008</v>
      </c>
      <c r="Q100" s="94">
        <v>0.99599999999999955</v>
      </c>
      <c r="R100" s="94">
        <v>0.86400000000000077</v>
      </c>
      <c r="S100" s="94">
        <v>0.86400000000000077</v>
      </c>
      <c r="T100" s="94">
        <v>0.99599999999999866</v>
      </c>
      <c r="U100" s="94">
        <v>0.99600000000000044</v>
      </c>
      <c r="V100" s="94">
        <v>1.0080000000000009</v>
      </c>
      <c r="W100" s="94">
        <v>0.25199999999999889</v>
      </c>
      <c r="X100" s="94">
        <v>1.0080000000000009</v>
      </c>
      <c r="Y100" s="94">
        <v>0.90800000000000003</v>
      </c>
      <c r="Z100" s="56"/>
      <c r="AA100" s="94">
        <v>1</v>
      </c>
      <c r="AB100" s="95">
        <v>-0.09</v>
      </c>
      <c r="AC100" s="56"/>
      <c r="AD100" s="94">
        <v>1</v>
      </c>
      <c r="AE100" s="95">
        <v>-0.09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6.7519999999999998</v>
      </c>
      <c r="I102" s="94">
        <v>6.2069999999999999</v>
      </c>
      <c r="J102" s="94">
        <v>6.2069999999999999</v>
      </c>
      <c r="K102" s="133">
        <v>5.42</v>
      </c>
      <c r="L102" s="133">
        <v>5.42</v>
      </c>
      <c r="M102" s="94">
        <v>5.9879999999999995</v>
      </c>
      <c r="N102" s="94">
        <v>5.9039999999999999</v>
      </c>
      <c r="O102" s="94">
        <v>3.9000000000000021</v>
      </c>
      <c r="P102" s="94">
        <v>1.8959999999999972</v>
      </c>
      <c r="Q102" s="94">
        <v>5.4959999999999987</v>
      </c>
      <c r="R102" s="94">
        <v>5.9880000000000031</v>
      </c>
      <c r="S102" s="94">
        <v>5.8559999999999981</v>
      </c>
      <c r="T102" s="94">
        <v>6.0120000000000005</v>
      </c>
      <c r="U102" s="94">
        <v>6.4560000000000031</v>
      </c>
      <c r="V102" s="94">
        <v>6.8639999999999972</v>
      </c>
      <c r="W102" s="94">
        <v>6.2160000000000011</v>
      </c>
      <c r="X102" s="94">
        <v>5.8559999999999874</v>
      </c>
      <c r="Y102" s="94">
        <v>5.5359999999999987</v>
      </c>
      <c r="Z102" s="56"/>
      <c r="AA102" s="94">
        <v>5.42</v>
      </c>
      <c r="AB102" s="95">
        <v>0.12</v>
      </c>
      <c r="AC102" s="56"/>
      <c r="AD102" s="94">
        <v>5.42</v>
      </c>
      <c r="AE102" s="95">
        <v>0.12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7.7060000000000004</v>
      </c>
      <c r="I104" s="96">
        <v>7.1149999999999993</v>
      </c>
      <c r="J104" s="96">
        <v>7.1150000000000002</v>
      </c>
      <c r="K104" s="134">
        <v>6.42</v>
      </c>
      <c r="L104" s="134">
        <v>6.42</v>
      </c>
      <c r="M104" s="96">
        <v>6.984</v>
      </c>
      <c r="N104" s="96">
        <v>6.911999999999999</v>
      </c>
      <c r="O104" s="96">
        <v>4.8000000000000025</v>
      </c>
      <c r="P104" s="96">
        <v>2.9039999999999999</v>
      </c>
      <c r="Q104" s="96">
        <v>6.4920000000000009</v>
      </c>
      <c r="R104" s="96">
        <v>6.8520000000000003</v>
      </c>
      <c r="S104" s="96">
        <v>6.7199999999999989</v>
      </c>
      <c r="T104" s="96">
        <v>7.0079999999999956</v>
      </c>
      <c r="U104" s="96">
        <v>7.4519999999999982</v>
      </c>
      <c r="V104" s="96">
        <v>7.872000000000007</v>
      </c>
      <c r="W104" s="96">
        <v>6.4679999999999964</v>
      </c>
      <c r="X104" s="96">
        <v>6.8640000000000043</v>
      </c>
      <c r="Y104" s="96">
        <v>6.444</v>
      </c>
      <c r="AA104" s="96">
        <v>6.42</v>
      </c>
      <c r="AB104" s="95">
        <v>0.02</v>
      </c>
      <c r="AD104" s="96">
        <v>6.42</v>
      </c>
      <c r="AE104" s="95">
        <v>0.02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8.0039999999999996</v>
      </c>
      <c r="I105" s="97">
        <v>7.3540000000000001</v>
      </c>
      <c r="J105" s="97">
        <v>7.3540000000000001</v>
      </c>
      <c r="K105" s="134">
        <v>6.42</v>
      </c>
      <c r="L105" s="134">
        <v>6.42</v>
      </c>
      <c r="M105" s="97">
        <v>6.984</v>
      </c>
      <c r="N105" s="97">
        <v>7.0319999999999983</v>
      </c>
      <c r="O105" s="97">
        <v>4.9440000000000026</v>
      </c>
      <c r="P105" s="97">
        <v>2.879999999999999</v>
      </c>
      <c r="Q105" s="97">
        <v>6.5279999999999987</v>
      </c>
      <c r="R105" s="97">
        <v>6.9840000000000053</v>
      </c>
      <c r="S105" s="97">
        <v>6.9959999999999951</v>
      </c>
      <c r="T105" s="97">
        <v>7.019999999999996</v>
      </c>
      <c r="U105" s="97">
        <v>7.68</v>
      </c>
      <c r="V105" s="97">
        <v>7.9919999999999973</v>
      </c>
      <c r="W105" s="97">
        <v>7.5120000000000147</v>
      </c>
      <c r="X105" s="97">
        <v>6.9839999999999947</v>
      </c>
      <c r="Y105" s="97">
        <v>6.6280000000000001</v>
      </c>
      <c r="Z105" s="56"/>
      <c r="AA105" s="97">
        <v>6.42</v>
      </c>
      <c r="AB105" s="98">
        <v>0.21</v>
      </c>
      <c r="AC105" s="56"/>
      <c r="AD105" s="97">
        <v>6.42</v>
      </c>
      <c r="AE105" s="98">
        <v>0.21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0.29799999999999915</v>
      </c>
      <c r="I106" s="96">
        <v>0.23900000000000077</v>
      </c>
      <c r="J106" s="96">
        <v>0.23899999999999988</v>
      </c>
      <c r="K106" s="134">
        <v>0</v>
      </c>
      <c r="L106" s="134">
        <v>0</v>
      </c>
      <c r="M106" s="96">
        <v>0</v>
      </c>
      <c r="N106" s="96">
        <v>0.11999999999999922</v>
      </c>
      <c r="O106" s="96">
        <v>0.14400000000000013</v>
      </c>
      <c r="P106" s="96">
        <v>-2.4000000000000909E-2</v>
      </c>
      <c r="Q106" s="96">
        <v>3.5999999999997812E-2</v>
      </c>
      <c r="R106" s="96">
        <v>0.132000000000005</v>
      </c>
      <c r="S106" s="96">
        <v>0.27599999999999625</v>
      </c>
      <c r="T106" s="96">
        <v>1.2000000000000455E-2</v>
      </c>
      <c r="U106" s="96">
        <v>0.22800000000000153</v>
      </c>
      <c r="V106" s="96">
        <v>0.11999999999999034</v>
      </c>
      <c r="W106" s="96">
        <v>1.0440000000000182</v>
      </c>
      <c r="X106" s="96">
        <v>0.11999999999999034</v>
      </c>
      <c r="Y106" s="96">
        <v>0.18400000000000016</v>
      </c>
      <c r="AA106" s="96">
        <v>0</v>
      </c>
      <c r="AB106" s="95">
        <v>0.18</v>
      </c>
      <c r="AD106" s="96">
        <v>0</v>
      </c>
      <c r="AE106" s="95">
        <v>0.18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3.723138430784597E-2</v>
      </c>
      <c r="I107" s="90">
        <v>3.2499320097906008E-2</v>
      </c>
      <c r="J107" s="90">
        <v>3.2499320097905883E-2</v>
      </c>
      <c r="K107" s="135">
        <v>0</v>
      </c>
      <c r="L107" s="135">
        <v>0</v>
      </c>
      <c r="M107" s="90">
        <v>0</v>
      </c>
      <c r="N107" s="90">
        <v>1.7064846416382146E-2</v>
      </c>
      <c r="O107" s="90">
        <v>2.9126213592233021E-2</v>
      </c>
      <c r="P107" s="90">
        <v>-8.3333333333336524E-3</v>
      </c>
      <c r="Q107" s="90">
        <v>5.5147058823526067E-3</v>
      </c>
      <c r="R107" s="90">
        <v>1.8900343642612387E-2</v>
      </c>
      <c r="S107" s="90">
        <v>3.945111492281253E-2</v>
      </c>
      <c r="T107" s="90">
        <v>1.7094017094017751E-3</v>
      </c>
      <c r="U107" s="90">
        <v>2.96875000000002E-2</v>
      </c>
      <c r="V107" s="90">
        <v>1.5015015015013811E-2</v>
      </c>
      <c r="W107" s="90">
        <v>0.13897763578274977</v>
      </c>
      <c r="X107" s="90">
        <v>1.7182130584191071E-2</v>
      </c>
      <c r="Y107" s="90">
        <v>2.7761013880506964E-2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-1.3583726695418888E-4</v>
      </c>
      <c r="D108" s="9">
        <v>-1.3583726695418888E-4</v>
      </c>
      <c r="F108" s="128" t="s">
        <v>73</v>
      </c>
      <c r="H108" s="83">
        <v>-338.20276000000001</v>
      </c>
      <c r="I108" s="83">
        <v>-306.98020000000002</v>
      </c>
      <c r="J108" s="83">
        <v>-306.98020000000002</v>
      </c>
      <c r="K108" s="108">
        <v>-294.47000000000003</v>
      </c>
      <c r="L108" s="108">
        <v>-294.47000000000003</v>
      </c>
      <c r="M108" s="83">
        <v>-24.264669999999999</v>
      </c>
      <c r="N108" s="83">
        <v>-24.178770000000004</v>
      </c>
      <c r="O108" s="83">
        <v>-18.895890000000001</v>
      </c>
      <c r="P108" s="83">
        <v>-12.667919999999995</v>
      </c>
      <c r="Q108" s="83">
        <v>-23.032359999999997</v>
      </c>
      <c r="R108" s="83">
        <v>-30.289460000000005</v>
      </c>
      <c r="S108" s="83">
        <v>-24.36878999999999</v>
      </c>
      <c r="T108" s="83">
        <v>-23.071799999999996</v>
      </c>
      <c r="U108" s="83">
        <v>-28.485820000000018</v>
      </c>
      <c r="V108" s="83">
        <v>-29.809640000000002</v>
      </c>
      <c r="W108" s="83">
        <v>-27.342929999999996</v>
      </c>
      <c r="X108" s="83">
        <v>-28.101150000000018</v>
      </c>
      <c r="Y108" s="83">
        <v>-294.50920000000002</v>
      </c>
      <c r="AA108" s="83">
        <v>-294.47000000000003</v>
      </c>
      <c r="AB108" s="82">
        <v>-0.04</v>
      </c>
      <c r="AD108" s="83">
        <v>-294.47000000000003</v>
      </c>
      <c r="AE108" s="82">
        <v>-0.04</v>
      </c>
    </row>
    <row r="109" spans="1:33" ht="18" customHeight="1" x14ac:dyDescent="0.2">
      <c r="A109" s="52" t="s">
        <v>225</v>
      </c>
      <c r="B109" s="52" t="s">
        <v>23</v>
      </c>
      <c r="C109" s="9">
        <v>-1.0010893465937747</v>
      </c>
      <c r="D109" s="9">
        <v>-1.0010893465937747</v>
      </c>
      <c r="F109" s="126" t="s">
        <v>226</v>
      </c>
      <c r="G109" s="58"/>
      <c r="H109" s="87">
        <v>-2.3482400000000001</v>
      </c>
      <c r="I109" s="87">
        <v>4.6186499999999997</v>
      </c>
      <c r="J109" s="87">
        <v>4.6186499999999997</v>
      </c>
      <c r="K109" s="87">
        <v>0</v>
      </c>
      <c r="L109" s="87">
        <v>0</v>
      </c>
      <c r="M109" s="87">
        <v>-1.2764899999999999</v>
      </c>
      <c r="N109" s="87">
        <v>-2.04114</v>
      </c>
      <c r="O109" s="87">
        <v>-2.2552400000000001</v>
      </c>
      <c r="P109" s="87">
        <v>0.65244999999999997</v>
      </c>
      <c r="Q109" s="87">
        <v>-1.7381000000000002</v>
      </c>
      <c r="R109" s="87">
        <v>6.6609999999999836E-2</v>
      </c>
      <c r="S109" s="87">
        <v>2.4728200000000005</v>
      </c>
      <c r="T109" s="87">
        <v>8.7711699999999997</v>
      </c>
      <c r="U109" s="87">
        <v>-2.5889799999999998</v>
      </c>
      <c r="V109" s="87">
        <v>-3.2645</v>
      </c>
      <c r="W109" s="87">
        <v>-0.46354000000000006</v>
      </c>
      <c r="X109" s="87">
        <v>-2.3007399999999998</v>
      </c>
      <c r="Y109" s="87">
        <v>-3.9656799999999999</v>
      </c>
      <c r="Z109" s="58"/>
      <c r="AA109" s="87">
        <v>0</v>
      </c>
      <c r="AB109" s="82">
        <v>-3.97</v>
      </c>
      <c r="AC109" s="58"/>
      <c r="AD109" s="87">
        <v>0</v>
      </c>
      <c r="AE109" s="82">
        <v>-3.97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1.0427528675703857</v>
      </c>
      <c r="D111" s="9">
        <v>1.0427528675703857</v>
      </c>
      <c r="F111" s="128" t="s">
        <v>392</v>
      </c>
      <c r="H111" s="83">
        <v>5.1779999999999999</v>
      </c>
      <c r="I111" s="83">
        <v>0</v>
      </c>
      <c r="J111" s="83">
        <v>0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5.7540000000000001E-2</v>
      </c>
      <c r="V111" s="83">
        <v>0</v>
      </c>
      <c r="W111" s="83">
        <v>0</v>
      </c>
      <c r="X111" s="83">
        <v>0</v>
      </c>
      <c r="Y111" s="83">
        <v>5.7540000000000001E-2</v>
      </c>
      <c r="AA111" s="83">
        <v>0</v>
      </c>
      <c r="AB111" s="82">
        <v>0.06</v>
      </c>
      <c r="AD111" s="83">
        <v>0</v>
      </c>
      <c r="AE111" s="82">
        <v>0.06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-2.8242400000000001</v>
      </c>
      <c r="P112" s="83">
        <v>-5.9969999999999999</v>
      </c>
      <c r="Q112" s="83">
        <v>-0.73963000000000001</v>
      </c>
      <c r="R112" s="83">
        <v>2.8242399999999996</v>
      </c>
      <c r="S112" s="83">
        <v>5.9969999999999999</v>
      </c>
      <c r="T112" s="83">
        <v>0.73963000000000001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-5.738E-2</v>
      </c>
      <c r="J113" s="83">
        <v>-5.738E-2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5.6909772727272732E-2</v>
      </c>
      <c r="I114" s="96">
        <v>2.5478863636363636E-2</v>
      </c>
      <c r="J114" s="96">
        <v>2.5478863636363636E-2</v>
      </c>
      <c r="K114" s="134">
        <v>0</v>
      </c>
      <c r="L114" s="134">
        <v>0</v>
      </c>
      <c r="M114" s="96">
        <v>0</v>
      </c>
      <c r="N114" s="96">
        <v>0.20427272727272727</v>
      </c>
      <c r="O114" s="96">
        <v>0</v>
      </c>
      <c r="P114" s="96">
        <v>0</v>
      </c>
      <c r="Q114" s="96">
        <v>-0.20427272727272727</v>
      </c>
      <c r="R114" s="96">
        <v>0</v>
      </c>
      <c r="S114" s="96">
        <v>0</v>
      </c>
      <c r="T114" s="96">
        <v>0</v>
      </c>
      <c r="U114" s="96">
        <v>0</v>
      </c>
      <c r="V114" s="96">
        <v>0.21000000000000002</v>
      </c>
      <c r="W114" s="96">
        <v>0.67200000000000004</v>
      </c>
      <c r="X114" s="96">
        <v>1.2935890909090908</v>
      </c>
      <c r="Y114" s="96">
        <v>0.18129909090909091</v>
      </c>
      <c r="AA114" s="96">
        <v>0</v>
      </c>
      <c r="AB114" s="95">
        <v>0.18</v>
      </c>
      <c r="AD114" s="96">
        <v>0</v>
      </c>
      <c r="AE114" s="95">
        <v>0.18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-1.000356016426899</v>
      </c>
      <c r="D115" s="9">
        <v>-1.000356016426899</v>
      </c>
      <c r="F115" s="128" t="s">
        <v>75</v>
      </c>
      <c r="H115" s="83">
        <v>-2.5040300000000002</v>
      </c>
      <c r="I115" s="83">
        <v>-1.12107</v>
      </c>
      <c r="J115" s="83">
        <v>-1.12107</v>
      </c>
      <c r="K115" s="108">
        <v>0</v>
      </c>
      <c r="L115" s="108">
        <v>0</v>
      </c>
      <c r="M115" s="83">
        <v>0</v>
      </c>
      <c r="N115" s="83">
        <v>-0.749</v>
      </c>
      <c r="O115" s="83">
        <v>0</v>
      </c>
      <c r="P115" s="83">
        <v>0</v>
      </c>
      <c r="Q115" s="83">
        <v>0.749</v>
      </c>
      <c r="R115" s="83">
        <v>0</v>
      </c>
      <c r="S115" s="83">
        <v>0</v>
      </c>
      <c r="T115" s="83">
        <v>0</v>
      </c>
      <c r="U115" s="83">
        <v>0</v>
      </c>
      <c r="V115" s="83">
        <v>-0.77</v>
      </c>
      <c r="W115" s="83">
        <v>-2.464</v>
      </c>
      <c r="X115" s="83">
        <v>-4.7431599999999996</v>
      </c>
      <c r="Y115" s="83">
        <v>-7.9771599999999996</v>
      </c>
      <c r="AA115" s="83">
        <v>0</v>
      </c>
      <c r="AB115" s="82">
        <v>-7.98</v>
      </c>
      <c r="AD115" s="83">
        <v>0</v>
      </c>
      <c r="AE115" s="82">
        <v>-7.98</v>
      </c>
    </row>
    <row r="116" spans="1:33" ht="18" customHeight="1" x14ac:dyDescent="0.2">
      <c r="A116" s="57"/>
      <c r="B116" s="57"/>
      <c r="C116" s="9">
        <v>-4.0479505552348284E-2</v>
      </c>
      <c r="D116" s="9">
        <v>-4.0479505552348284E-2</v>
      </c>
      <c r="F116" s="117" t="s">
        <v>280</v>
      </c>
      <c r="H116" s="296">
        <v>-337.87702999999999</v>
      </c>
      <c r="I116" s="296">
        <v>-303.54000000000002</v>
      </c>
      <c r="J116" s="296">
        <v>-303.54000000000002</v>
      </c>
      <c r="K116" s="111">
        <v>-294.47000000000003</v>
      </c>
      <c r="L116" s="111">
        <v>-294.47000000000003</v>
      </c>
      <c r="M116" s="296">
        <v>-25.541159999999998</v>
      </c>
      <c r="N116" s="296">
        <v>-26.968910000000001</v>
      </c>
      <c r="O116" s="296">
        <v>-23.975370000000002</v>
      </c>
      <c r="P116" s="296">
        <v>-18.012469999999993</v>
      </c>
      <c r="Q116" s="296">
        <v>-24.761089999999996</v>
      </c>
      <c r="R116" s="296">
        <v>-27.398610000000005</v>
      </c>
      <c r="S116" s="296">
        <v>-15.898969999999991</v>
      </c>
      <c r="T116" s="296">
        <v>-13.560999999999996</v>
      </c>
      <c r="U116" s="296">
        <v>-31.017260000000018</v>
      </c>
      <c r="V116" s="296">
        <v>-33.844140000000003</v>
      </c>
      <c r="W116" s="296">
        <v>-30.270469999999996</v>
      </c>
      <c r="X116" s="296">
        <v>-35.145050000000019</v>
      </c>
      <c r="Y116" s="296">
        <v>-306.39450000000005</v>
      </c>
      <c r="AA116" s="296">
        <v>-294.47000000000003</v>
      </c>
      <c r="AB116" s="82">
        <v>-11.92</v>
      </c>
      <c r="AD116" s="296">
        <v>-294.47000000000003</v>
      </c>
      <c r="AE116" s="82">
        <v>-11.92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0.43067665061451121</v>
      </c>
      <c r="I117" s="78">
        <v>0.43565311368402021</v>
      </c>
      <c r="J117" s="78">
        <v>0.43565311368402021</v>
      </c>
      <c r="K117" s="131">
        <v>0.3232389094158275</v>
      </c>
      <c r="L117" s="131">
        <v>0.3232389094158275</v>
      </c>
      <c r="M117" s="78">
        <v>0.50257098443556791</v>
      </c>
      <c r="N117" s="78">
        <v>0.54703671399594322</v>
      </c>
      <c r="O117" s="78">
        <v>0.4684336290101988</v>
      </c>
      <c r="P117" s="78">
        <v>0.53204755575247376</v>
      </c>
      <c r="Q117" s="78">
        <v>0.46184861880514039</v>
      </c>
      <c r="R117" s="78">
        <v>0.39759991292990865</v>
      </c>
      <c r="S117" s="78">
        <v>0.22477443343276821</v>
      </c>
      <c r="T117" s="78">
        <v>0.54856195137737107</v>
      </c>
      <c r="U117" s="78">
        <v>0.32833963182910458</v>
      </c>
      <c r="V117" s="78">
        <v>0.44311372384718123</v>
      </c>
      <c r="W117" s="78">
        <v>0.36058595797398357</v>
      </c>
      <c r="X117" s="78">
        <v>0.37914311297143383</v>
      </c>
      <c r="Y117" s="78">
        <v>0.40818638892441494</v>
      </c>
      <c r="AA117" s="78">
        <v>0.3232389094158275</v>
      </c>
      <c r="AB117" s="79"/>
      <c r="AD117" s="78">
        <v>0.3232389094158275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8.0830000000000002</v>
      </c>
      <c r="I119" s="96">
        <v>6.88</v>
      </c>
      <c r="J119" s="96">
        <v>6.88</v>
      </c>
      <c r="K119" s="134">
        <v>6.3</v>
      </c>
      <c r="L119" s="134">
        <v>6.3</v>
      </c>
      <c r="M119" s="96">
        <v>6.9959999999999996</v>
      </c>
      <c r="N119" s="96">
        <v>8.0040000000000013</v>
      </c>
      <c r="O119" s="96">
        <v>8.3039999999999985</v>
      </c>
      <c r="P119" s="96">
        <v>8.0040000000000013</v>
      </c>
      <c r="Q119" s="96">
        <v>7.9919999999999973</v>
      </c>
      <c r="R119" s="96">
        <v>7.0080000000000027</v>
      </c>
      <c r="S119" s="96">
        <v>6.9960000000000022</v>
      </c>
      <c r="T119" s="96">
        <v>6.9960000000000022</v>
      </c>
      <c r="U119" s="96">
        <v>9.0000000000000071</v>
      </c>
      <c r="V119" s="96">
        <v>8.1359999999999957</v>
      </c>
      <c r="W119" s="96">
        <v>9</v>
      </c>
      <c r="X119" s="96">
        <v>9</v>
      </c>
      <c r="Y119" s="96">
        <v>7.9530000000000003</v>
      </c>
      <c r="AA119" s="96">
        <v>6.3</v>
      </c>
      <c r="AB119" s="95">
        <v>1.65</v>
      </c>
      <c r="AD119" s="96">
        <v>6.3</v>
      </c>
      <c r="AE119" s="95">
        <v>1.65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-9105.1589756278609</v>
      </c>
      <c r="I120" s="161">
        <v>-10639.825581395349</v>
      </c>
      <c r="J120" s="161">
        <v>-10639.825581395349</v>
      </c>
      <c r="K120" s="162">
        <v>-9156.9999999999982</v>
      </c>
      <c r="L120" s="162">
        <v>-9156.9999999999982</v>
      </c>
      <c r="M120" s="161">
        <v>-575.18582046883932</v>
      </c>
      <c r="N120" s="161">
        <v>-1019.7401299350324</v>
      </c>
      <c r="O120" s="161">
        <v>-1034.5616570327554</v>
      </c>
      <c r="P120" s="161">
        <v>-87.831084457771183</v>
      </c>
      <c r="Q120" s="161">
        <v>-167.54254254254261</v>
      </c>
      <c r="R120" s="161">
        <v>-658.10502283104995</v>
      </c>
      <c r="S120" s="161">
        <v>-703.25900514579712</v>
      </c>
      <c r="T120" s="161">
        <v>-1039.7369925671812</v>
      </c>
      <c r="U120" s="161">
        <v>-660.88888888888812</v>
      </c>
      <c r="V120" s="161">
        <v>-742.99410029498551</v>
      </c>
      <c r="W120" s="161">
        <v>-519.66666666666686</v>
      </c>
      <c r="X120" s="161">
        <v>-720.55555555555554</v>
      </c>
      <c r="Y120" s="161">
        <v>-7893.8765245819186</v>
      </c>
      <c r="AA120" s="161">
        <v>-9156.9999999999982</v>
      </c>
      <c r="AB120" s="163">
        <v>1263.1199999999999</v>
      </c>
      <c r="AD120" s="161">
        <v>-9156.9999999999982</v>
      </c>
      <c r="AE120" s="163">
        <v>1263.1199999999999</v>
      </c>
    </row>
    <row r="121" spans="1:33" ht="18" customHeight="1" x14ac:dyDescent="0.2">
      <c r="A121" s="52" t="s">
        <v>70</v>
      </c>
      <c r="B121" s="52" t="s">
        <v>23</v>
      </c>
      <c r="C121" s="9">
        <v>-0.17693601644757337</v>
      </c>
      <c r="D121" s="9">
        <v>-0.17693601644757337</v>
      </c>
      <c r="F121" s="128" t="s">
        <v>414</v>
      </c>
      <c r="H121" s="83">
        <v>-22.928999999999998</v>
      </c>
      <c r="I121" s="83">
        <v>-17.815000000000001</v>
      </c>
      <c r="J121" s="83">
        <v>-17.815000000000001</v>
      </c>
      <c r="K121" s="108">
        <v>-16.050999999999998</v>
      </c>
      <c r="L121" s="108">
        <v>-16.050999999999998</v>
      </c>
      <c r="M121" s="83">
        <v>-0.57099999999999995</v>
      </c>
      <c r="N121" s="83">
        <v>-3.0520000000000005</v>
      </c>
      <c r="O121" s="83">
        <v>-1.9489999999999998</v>
      </c>
      <c r="P121" s="83">
        <v>-1.9130000000000003</v>
      </c>
      <c r="Q121" s="83">
        <v>-1.7350000000000003</v>
      </c>
      <c r="R121" s="83">
        <v>-1.9789999999999992</v>
      </c>
      <c r="S121" s="83">
        <v>-1.6869999999999994</v>
      </c>
      <c r="T121" s="83">
        <v>-1.2680000000000007</v>
      </c>
      <c r="U121" s="83">
        <v>-1.6880000000000006</v>
      </c>
      <c r="V121" s="83">
        <v>-1.836999999999998</v>
      </c>
      <c r="W121" s="83">
        <v>-0.39100000000000179</v>
      </c>
      <c r="X121" s="83">
        <v>-0.81800000000000139</v>
      </c>
      <c r="Y121" s="83">
        <v>-18.888000000000002</v>
      </c>
      <c r="AA121" s="83">
        <v>-16.050999999999998</v>
      </c>
      <c r="AB121" s="82">
        <v>-2.84</v>
      </c>
      <c r="AD121" s="83">
        <v>-16.050999999999998</v>
      </c>
      <c r="AE121" s="82">
        <v>-2.84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-0.29299999999999998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1.7327172560867247E-2</v>
      </c>
      <c r="D123" s="9">
        <v>1.7327172560867247E-2</v>
      </c>
      <c r="F123" s="128" t="s">
        <v>209</v>
      </c>
      <c r="H123" s="83">
        <v>-27.675000000000001</v>
      </c>
      <c r="I123" s="83">
        <v>-25.827000000000002</v>
      </c>
      <c r="J123" s="83">
        <v>-25.827000000000002</v>
      </c>
      <c r="K123" s="108">
        <v>-22.507999999999999</v>
      </c>
      <c r="L123" s="108">
        <v>-22.507999999999999</v>
      </c>
      <c r="M123" s="83">
        <v>-1.94</v>
      </c>
      <c r="N123" s="83">
        <v>-2.105</v>
      </c>
      <c r="O123" s="83">
        <v>-2.3010000000000002</v>
      </c>
      <c r="P123" s="83">
        <v>0.53699999999999992</v>
      </c>
      <c r="Q123" s="83">
        <v>-1.1079999999999997</v>
      </c>
      <c r="R123" s="83">
        <v>-1.9740000000000002</v>
      </c>
      <c r="S123" s="83">
        <v>-2.09</v>
      </c>
      <c r="T123" s="83">
        <v>-1.7070000000000007</v>
      </c>
      <c r="U123" s="83">
        <v>-1.3509999999999991</v>
      </c>
      <c r="V123" s="83">
        <v>-2.8100000000000005</v>
      </c>
      <c r="W123" s="83">
        <v>-2.2480000000000011</v>
      </c>
      <c r="X123" s="83">
        <v>-3.0219999999999985</v>
      </c>
      <c r="Y123" s="83">
        <v>-22.119</v>
      </c>
      <c r="AA123" s="83">
        <v>-22.507999999999999</v>
      </c>
      <c r="AB123" s="82">
        <v>0.39</v>
      </c>
      <c r="AD123" s="83">
        <v>-22.507999999999999</v>
      </c>
      <c r="AE123" s="82">
        <v>0.39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-8.7999999999999989</v>
      </c>
      <c r="D124" s="9">
        <v>-8.7999999999999989</v>
      </c>
      <c r="F124" s="60" t="s">
        <v>158</v>
      </c>
      <c r="G124" s="56"/>
      <c r="H124" s="88">
        <v>3.6999999999999998E-2</v>
      </c>
      <c r="I124" s="88">
        <v>0</v>
      </c>
      <c r="J124" s="88">
        <v>0</v>
      </c>
      <c r="K124" s="108">
        <v>0.27500000000000002</v>
      </c>
      <c r="L124" s="108">
        <v>0.27500000000000002</v>
      </c>
      <c r="M124" s="88">
        <v>0</v>
      </c>
      <c r="N124" s="88">
        <v>-0.72599999999999998</v>
      </c>
      <c r="O124" s="88">
        <v>-0.26600000000000001</v>
      </c>
      <c r="P124" s="88">
        <v>-0.31400000000000006</v>
      </c>
      <c r="Q124" s="88">
        <v>-0.25</v>
      </c>
      <c r="R124" s="88">
        <v>-0.248</v>
      </c>
      <c r="S124" s="88">
        <v>-0.24999999999999978</v>
      </c>
      <c r="T124" s="88">
        <v>-0.19400000000000039</v>
      </c>
      <c r="U124" s="88">
        <v>9.7000000000000419E-2</v>
      </c>
      <c r="V124" s="88">
        <v>0</v>
      </c>
      <c r="W124" s="88">
        <v>0</v>
      </c>
      <c r="X124" s="88">
        <v>1.9999999999997797E-3</v>
      </c>
      <c r="Y124" s="88">
        <v>-2.149</v>
      </c>
      <c r="Z124" s="56"/>
      <c r="AA124" s="88">
        <v>0.27500000000000002</v>
      </c>
      <c r="AB124" s="82">
        <v>-2.42</v>
      </c>
      <c r="AC124" s="56"/>
      <c r="AD124" s="88">
        <v>0.27500000000000002</v>
      </c>
      <c r="AE124" s="82">
        <v>-2.42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0.26226965882138292</v>
      </c>
      <c r="D125" s="9">
        <v>0.26226965882138292</v>
      </c>
      <c r="F125" s="60" t="s">
        <v>176</v>
      </c>
      <c r="G125" s="56"/>
      <c r="H125" s="88">
        <v>-6.8029999999999999</v>
      </c>
      <c r="I125" s="88">
        <v>-5.2690000000000001</v>
      </c>
      <c r="J125" s="88">
        <v>-5.2690000000000001</v>
      </c>
      <c r="K125" s="108">
        <v>-4.3848000000000003</v>
      </c>
      <c r="L125" s="108">
        <v>-4.3848000000000003</v>
      </c>
      <c r="M125" s="88">
        <v>-0.48599999999999999</v>
      </c>
      <c r="N125" s="88">
        <v>-5.2000000000000046E-2</v>
      </c>
      <c r="O125" s="88">
        <v>-0.27400000000000002</v>
      </c>
      <c r="P125" s="88">
        <v>-0.19299999999999984</v>
      </c>
      <c r="Q125" s="88">
        <v>-0.20400000000000018</v>
      </c>
      <c r="R125" s="88">
        <v>0.29300000000000004</v>
      </c>
      <c r="S125" s="88">
        <v>-0.18600000000000005</v>
      </c>
      <c r="T125" s="88">
        <v>-0.18599999999999994</v>
      </c>
      <c r="U125" s="88">
        <v>-0.65599999999999992</v>
      </c>
      <c r="V125" s="88">
        <v>-0.51000000000000023</v>
      </c>
      <c r="W125" s="88">
        <v>-0.33399999999999963</v>
      </c>
      <c r="X125" s="88">
        <v>-0.44900000000000029</v>
      </c>
      <c r="Y125" s="88">
        <v>-3.2370000000000001</v>
      </c>
      <c r="Z125" s="56"/>
      <c r="AA125" s="88">
        <v>-4.3848000000000003</v>
      </c>
      <c r="AB125" s="82">
        <v>1.1499999999999999</v>
      </c>
      <c r="AC125" s="56"/>
      <c r="AD125" s="88">
        <v>-4.3848000000000003</v>
      </c>
      <c r="AE125" s="82">
        <v>1.1499999999999999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9.9108027750247782E-2</v>
      </c>
      <c r="D126" s="9">
        <v>9.9108027750247782E-2</v>
      </c>
      <c r="F126" s="60" t="s">
        <v>178</v>
      </c>
      <c r="G126" s="56"/>
      <c r="H126" s="88">
        <v>-3.0659999999999998</v>
      </c>
      <c r="I126" s="88">
        <v>-3.3290000000000002</v>
      </c>
      <c r="J126" s="88">
        <v>-3.3290000000000002</v>
      </c>
      <c r="K126" s="108">
        <v>-3.0270000000000001</v>
      </c>
      <c r="L126" s="108">
        <v>-3.0270000000000001</v>
      </c>
      <c r="M126" s="88">
        <v>-0.53100000000000003</v>
      </c>
      <c r="N126" s="88">
        <v>-0.95899999999999996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-0.20999999999999996</v>
      </c>
      <c r="U126" s="88">
        <v>-0.27100000000000013</v>
      </c>
      <c r="V126" s="88">
        <v>-2.6999999999999913E-2</v>
      </c>
      <c r="W126" s="88">
        <v>-0.68300000000000005</v>
      </c>
      <c r="X126" s="88">
        <v>-4.8999999999999932E-2</v>
      </c>
      <c r="Y126" s="88">
        <v>-2.73</v>
      </c>
      <c r="Z126" s="56"/>
      <c r="AA126" s="88">
        <v>-3.0269999999999997</v>
      </c>
      <c r="AB126" s="82">
        <v>0.3</v>
      </c>
      <c r="AC126" s="56"/>
      <c r="AD126" s="88">
        <v>-3.0269999999999997</v>
      </c>
      <c r="AE126" s="82">
        <v>0.3</v>
      </c>
    </row>
    <row r="127" spans="1:33" ht="18" customHeight="1" collapsed="1" x14ac:dyDescent="0.2">
      <c r="A127" s="57"/>
      <c r="B127" s="57"/>
      <c r="C127" s="9">
        <v>-0.13731644434480439</v>
      </c>
      <c r="D127" s="9">
        <v>-0.13731644434480439</v>
      </c>
      <c r="F127" s="128" t="s">
        <v>158</v>
      </c>
      <c r="H127" s="83">
        <v>-9.8320000000000007</v>
      </c>
      <c r="I127" s="83">
        <v>-8.5980000000000008</v>
      </c>
      <c r="J127" s="83">
        <v>-8.5980000000000008</v>
      </c>
      <c r="K127" s="108">
        <v>-7.1368</v>
      </c>
      <c r="L127" s="108">
        <v>-7.1368</v>
      </c>
      <c r="M127" s="83">
        <v>-1.0169999999999999</v>
      </c>
      <c r="N127" s="83">
        <v>-1.7370000000000001</v>
      </c>
      <c r="O127" s="83">
        <v>-0.54</v>
      </c>
      <c r="P127" s="83">
        <v>-0.5069999999999999</v>
      </c>
      <c r="Q127" s="83">
        <v>-0.45400000000000018</v>
      </c>
      <c r="R127" s="83">
        <v>4.500000000000004E-2</v>
      </c>
      <c r="S127" s="83">
        <v>-0.43599999999999983</v>
      </c>
      <c r="T127" s="83">
        <v>-0.5900000000000003</v>
      </c>
      <c r="U127" s="83">
        <v>-0.82999999999999963</v>
      </c>
      <c r="V127" s="83">
        <v>-0.53700000000000014</v>
      </c>
      <c r="W127" s="83">
        <v>-1.0169999999999997</v>
      </c>
      <c r="X127" s="83">
        <v>-0.49600000000000044</v>
      </c>
      <c r="Y127" s="83">
        <v>-8.1159999999999997</v>
      </c>
      <c r="AA127" s="83">
        <v>-7.1368</v>
      </c>
      <c r="AB127" s="82">
        <v>-0.98</v>
      </c>
      <c r="AD127" s="83">
        <v>-7.1368</v>
      </c>
      <c r="AE127" s="82">
        <v>-0.98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0.1623837940973491</v>
      </c>
      <c r="D128" s="9">
        <v>0.1623837940973491</v>
      </c>
      <c r="F128" s="128" t="s">
        <v>154</v>
      </c>
      <c r="H128" s="83">
        <v>-1.179</v>
      </c>
      <c r="I128" s="83">
        <v>-3.036</v>
      </c>
      <c r="J128" s="83">
        <v>-3.036</v>
      </c>
      <c r="K128" s="108">
        <v>-2.4632999999999998</v>
      </c>
      <c r="L128" s="108">
        <v>-2.4632999999999998</v>
      </c>
      <c r="M128" s="83">
        <v>-6.8000000000000005E-2</v>
      </c>
      <c r="N128" s="83">
        <v>-6.9000000000000006E-2</v>
      </c>
      <c r="O128" s="83">
        <v>-6.6000000000000003E-2</v>
      </c>
      <c r="P128" s="83">
        <v>-6.8000000000000005E-2</v>
      </c>
      <c r="Q128" s="83">
        <v>-6.9000000000000006E-2</v>
      </c>
      <c r="R128" s="83">
        <v>-6.7999999999999949E-2</v>
      </c>
      <c r="S128" s="83">
        <v>-6.9000000000000006E-2</v>
      </c>
      <c r="T128" s="83">
        <v>-6.700000000000006E-2</v>
      </c>
      <c r="U128" s="83">
        <v>-6.7999999999999949E-2</v>
      </c>
      <c r="V128" s="83">
        <v>-6.9000000000000061E-2</v>
      </c>
      <c r="W128" s="83">
        <v>-6.5999999999999948E-2</v>
      </c>
      <c r="X128" s="83">
        <v>-1.3120000000000003</v>
      </c>
      <c r="Y128" s="83">
        <v>-2.0590000000000002</v>
      </c>
      <c r="AA128" s="83">
        <v>-2.4632999999999998</v>
      </c>
      <c r="AB128" s="82">
        <v>0.4</v>
      </c>
      <c r="AD128" s="83">
        <v>-2.4632999999999998</v>
      </c>
      <c r="AE128" s="82">
        <v>0.4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-5.4912280701754392</v>
      </c>
      <c r="D129" s="9">
        <v>-5.4912280701754392</v>
      </c>
      <c r="F129" s="60" t="s">
        <v>162</v>
      </c>
      <c r="G129" s="56"/>
      <c r="H129" s="88">
        <v>0.998</v>
      </c>
      <c r="I129" s="88">
        <v>-8.1460000000000008</v>
      </c>
      <c r="J129" s="88">
        <v>-8.1460000000000008</v>
      </c>
      <c r="K129" s="108">
        <v>-0.56999999999999995</v>
      </c>
      <c r="L129" s="108">
        <v>-0.56999999999999995</v>
      </c>
      <c r="M129" s="88">
        <v>1.052</v>
      </c>
      <c r="N129" s="88">
        <v>-0.3570000000000001</v>
      </c>
      <c r="O129" s="88">
        <v>0</v>
      </c>
      <c r="P129" s="88">
        <v>0</v>
      </c>
      <c r="Q129" s="88">
        <v>0</v>
      </c>
      <c r="R129" s="88">
        <v>0</v>
      </c>
      <c r="S129" s="88">
        <v>-0.1429999999999999</v>
      </c>
      <c r="T129" s="88">
        <v>-3</v>
      </c>
      <c r="U129" s="88">
        <v>-1.415</v>
      </c>
      <c r="V129" s="88">
        <v>0.16699999999999982</v>
      </c>
      <c r="W129" s="88">
        <v>0</v>
      </c>
      <c r="X129" s="88">
        <v>0</v>
      </c>
      <c r="Y129" s="88">
        <v>-3.6960000000000002</v>
      </c>
      <c r="Z129" s="56"/>
      <c r="AA129" s="88">
        <v>-0.56999999999999995</v>
      </c>
      <c r="AB129" s="82">
        <v>-3.13</v>
      </c>
      <c r="AC129" s="56"/>
      <c r="AD129" s="88">
        <v>-0.56999999999999995</v>
      </c>
      <c r="AE129" s="82">
        <v>-3.13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0.79790712884238069</v>
      </c>
      <c r="D130" s="9">
        <v>0.79790712884238069</v>
      </c>
      <c r="F130" s="60" t="s">
        <v>164</v>
      </c>
      <c r="G130" s="56"/>
      <c r="H130" s="88">
        <v>-5.0609999999999999</v>
      </c>
      <c r="I130" s="88">
        <v>-1.5</v>
      </c>
      <c r="J130" s="88">
        <v>-1.5</v>
      </c>
      <c r="K130" s="108">
        <v>-1.5289999999999999</v>
      </c>
      <c r="L130" s="108">
        <v>-1.5289999999999999</v>
      </c>
      <c r="M130" s="88">
        <v>-0.83199999999999996</v>
      </c>
      <c r="N130" s="88">
        <v>-0.16200000000000003</v>
      </c>
      <c r="O130" s="88">
        <v>-3</v>
      </c>
      <c r="P130" s="88">
        <v>1.1889999999999996</v>
      </c>
      <c r="Q130" s="88">
        <v>2.5</v>
      </c>
      <c r="R130" s="88">
        <v>1.6653345369377348E-16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0</v>
      </c>
      <c r="Y130" s="88">
        <v>-0.30499999999999999</v>
      </c>
      <c r="Z130" s="56"/>
      <c r="AA130" s="88">
        <v>-1.5289999999999999</v>
      </c>
      <c r="AB130" s="82">
        <v>1.22</v>
      </c>
      <c r="AC130" s="56"/>
      <c r="AD130" s="88">
        <v>-1.5289999999999999</v>
      </c>
      <c r="AE130" s="82">
        <v>1.22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-0.90519294902334446</v>
      </c>
      <c r="D132" s="9">
        <v>-0.90519294902334446</v>
      </c>
      <c r="F132" s="128" t="s">
        <v>391</v>
      </c>
      <c r="H132" s="83">
        <v>-4.0629999999999997</v>
      </c>
      <c r="I132" s="83">
        <v>-9.6460000000000008</v>
      </c>
      <c r="J132" s="83">
        <v>-9.6460000000000008</v>
      </c>
      <c r="K132" s="108">
        <v>-2.0989999999999998</v>
      </c>
      <c r="L132" s="108">
        <v>-2.0989999999999998</v>
      </c>
      <c r="M132" s="83">
        <v>0.22000000000000008</v>
      </c>
      <c r="N132" s="83">
        <v>-0.51900000000000013</v>
      </c>
      <c r="O132" s="83">
        <v>-3</v>
      </c>
      <c r="P132" s="83">
        <v>1.1889999999999996</v>
      </c>
      <c r="Q132" s="83">
        <v>2.5</v>
      </c>
      <c r="R132" s="83">
        <v>1.6653345369377348E-16</v>
      </c>
      <c r="S132" s="83">
        <v>-0.1429999999999999</v>
      </c>
      <c r="T132" s="83">
        <v>-3</v>
      </c>
      <c r="U132" s="83">
        <v>-1.415</v>
      </c>
      <c r="V132" s="83">
        <v>0.16699999999999982</v>
      </c>
      <c r="W132" s="83">
        <v>0</v>
      </c>
      <c r="X132" s="83">
        <v>0</v>
      </c>
      <c r="Y132" s="83">
        <v>-4.0010000000000003</v>
      </c>
      <c r="AA132" s="83">
        <v>-2.0989999999999998</v>
      </c>
      <c r="AB132" s="82">
        <v>-1.9</v>
      </c>
      <c r="AD132" s="83">
        <v>-2.0989999999999998</v>
      </c>
      <c r="AE132" s="82">
        <v>-1.9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5.248284214775939E-2</v>
      </c>
      <c r="D133" s="9">
        <v>5.248284214775939E-2</v>
      </c>
      <c r="F133" s="60" t="s">
        <v>166</v>
      </c>
      <c r="G133" s="56"/>
      <c r="H133" s="88">
        <v>-6.9749999999999996</v>
      </c>
      <c r="I133" s="88">
        <v>-7.7830000000000004</v>
      </c>
      <c r="J133" s="88">
        <v>-7.7830000000000004</v>
      </c>
      <c r="K133" s="108">
        <v>-7.431</v>
      </c>
      <c r="L133" s="108">
        <v>-7.431</v>
      </c>
      <c r="M133" s="88">
        <v>-0.64800000000000002</v>
      </c>
      <c r="N133" s="88">
        <v>-0.51999999999999991</v>
      </c>
      <c r="O133" s="88">
        <v>-0.7350000000000001</v>
      </c>
      <c r="P133" s="88">
        <v>5.8999999999999941E-2</v>
      </c>
      <c r="Q133" s="88">
        <v>-0.31299999999999994</v>
      </c>
      <c r="R133" s="88">
        <v>-0.63600000000000012</v>
      </c>
      <c r="S133" s="88">
        <v>-0.49499999999999966</v>
      </c>
      <c r="T133" s="88">
        <v>-0.53800000000000026</v>
      </c>
      <c r="U133" s="88">
        <v>-0.59599999999999964</v>
      </c>
      <c r="V133" s="88">
        <v>-0.95900000000000052</v>
      </c>
      <c r="W133" s="88">
        <v>-0.82099999999999973</v>
      </c>
      <c r="X133" s="88">
        <v>-0.83499999999999996</v>
      </c>
      <c r="Y133" s="88">
        <v>-7.0369999999999999</v>
      </c>
      <c r="Z133" s="56"/>
      <c r="AA133" s="88">
        <v>-7.431</v>
      </c>
      <c r="AB133" s="82">
        <v>0.39</v>
      </c>
      <c r="AC133" s="56"/>
      <c r="AD133" s="88">
        <v>-7.431</v>
      </c>
      <c r="AE133" s="82">
        <v>0.39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-2</v>
      </c>
      <c r="D134" s="9">
        <v>-2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-3.0000000000000001E-3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-2E-3</v>
      </c>
      <c r="Y134" s="88">
        <v>-5.0000000000000001E-3</v>
      </c>
      <c r="Z134" s="56"/>
      <c r="AA134" s="88">
        <v>0</v>
      </c>
      <c r="AB134" s="82">
        <v>-0.01</v>
      </c>
      <c r="AC134" s="56"/>
      <c r="AD134" s="88">
        <v>0</v>
      </c>
      <c r="AE134" s="82">
        <v>-0.01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-1.0033444816053512</v>
      </c>
      <c r="D138" s="9">
        <v>-1.0033444816053512</v>
      </c>
      <c r="F138" s="60" t="s">
        <v>172</v>
      </c>
      <c r="G138" s="56"/>
      <c r="H138" s="88">
        <v>-2.8809999999999998</v>
      </c>
      <c r="I138" s="88">
        <v>-3.5739999999999998</v>
      </c>
      <c r="J138" s="88">
        <v>-3.5739999999999998</v>
      </c>
      <c r="K138" s="108">
        <v>0</v>
      </c>
      <c r="L138" s="108">
        <v>0</v>
      </c>
      <c r="M138" s="88">
        <v>0</v>
      </c>
      <c r="N138" s="88">
        <v>-0.59699999999999998</v>
      </c>
      <c r="O138" s="88">
        <v>0</v>
      </c>
      <c r="P138" s="88">
        <v>-0.30000000000000004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V138" s="88">
        <v>0</v>
      </c>
      <c r="W138" s="88">
        <v>0</v>
      </c>
      <c r="X138" s="88">
        <v>0</v>
      </c>
      <c r="Y138" s="88">
        <v>-0.89700000000000002</v>
      </c>
      <c r="Z138" s="56"/>
      <c r="AA138" s="88">
        <v>0</v>
      </c>
      <c r="AB138" s="82">
        <v>-0.9</v>
      </c>
      <c r="AC138" s="56"/>
      <c r="AD138" s="88">
        <v>0</v>
      </c>
      <c r="AE138" s="82">
        <v>-0.9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1.0033444816053512</v>
      </c>
      <c r="D139" s="9">
        <v>1.0033444816053512</v>
      </c>
      <c r="F139" s="60" t="s">
        <v>174</v>
      </c>
      <c r="G139" s="56"/>
      <c r="H139" s="88">
        <v>2.8809999999999998</v>
      </c>
      <c r="I139" s="88">
        <v>3.5739999999999998</v>
      </c>
      <c r="J139" s="88">
        <v>3.5739999999999998</v>
      </c>
      <c r="K139" s="108">
        <v>0</v>
      </c>
      <c r="L139" s="108">
        <v>0</v>
      </c>
      <c r="M139" s="88">
        <v>0</v>
      </c>
      <c r="N139" s="88">
        <v>0.59699999999999998</v>
      </c>
      <c r="O139" s="88">
        <v>0</v>
      </c>
      <c r="P139" s="88">
        <v>0.30000000000000004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V139" s="88">
        <v>0</v>
      </c>
      <c r="W139" s="88">
        <v>0</v>
      </c>
      <c r="X139" s="88">
        <v>0</v>
      </c>
      <c r="Y139" s="88">
        <v>0.89700000000000002</v>
      </c>
      <c r="Z139" s="56"/>
      <c r="AA139" s="88">
        <v>0</v>
      </c>
      <c r="AB139" s="82">
        <v>0.9</v>
      </c>
      <c r="AC139" s="56"/>
      <c r="AD139" s="88">
        <v>0</v>
      </c>
      <c r="AE139" s="82">
        <v>0.9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-0.65100000000000002</v>
      </c>
      <c r="I140" s="83">
        <v>-0.497</v>
      </c>
      <c r="J140" s="83">
        <v>-0.497</v>
      </c>
      <c r="K140" s="108">
        <v>0</v>
      </c>
      <c r="L140" s="108">
        <v>0</v>
      </c>
      <c r="M140" s="83">
        <v>0</v>
      </c>
      <c r="N140" s="83">
        <v>-0.157</v>
      </c>
      <c r="O140" s="83">
        <v>0</v>
      </c>
      <c r="P140" s="83">
        <v>0</v>
      </c>
      <c r="Q140" s="83">
        <v>-0.16</v>
      </c>
      <c r="R140" s="83">
        <v>0</v>
      </c>
      <c r="S140" s="83">
        <v>0</v>
      </c>
      <c r="T140" s="83">
        <v>-0.10399999999999998</v>
      </c>
      <c r="U140" s="83">
        <v>0</v>
      </c>
      <c r="V140" s="83">
        <v>0</v>
      </c>
      <c r="W140" s="83">
        <v>-0.13400000000000006</v>
      </c>
      <c r="X140" s="83">
        <v>0</v>
      </c>
      <c r="Y140" s="83">
        <v>-0.55500000000000005</v>
      </c>
      <c r="AA140" s="83">
        <v>0</v>
      </c>
      <c r="AB140" s="82">
        <v>-0.56000000000000005</v>
      </c>
      <c r="AD140" s="83">
        <v>0</v>
      </c>
      <c r="AE140" s="82">
        <v>-0.56000000000000005</v>
      </c>
    </row>
    <row r="141" spans="1:33" ht="18" customHeight="1" x14ac:dyDescent="0.2">
      <c r="A141" s="57"/>
      <c r="B141" s="57"/>
      <c r="C141" s="9">
        <v>5.248284214775939E-2</v>
      </c>
      <c r="D141" s="9">
        <v>5.248284214775939E-2</v>
      </c>
      <c r="F141" s="128" t="s">
        <v>196</v>
      </c>
      <c r="H141" s="83">
        <v>-6.9749999999999996</v>
      </c>
      <c r="I141" s="83">
        <v>-7.7829999999999995</v>
      </c>
      <c r="J141" s="83">
        <v>-7.7829999999999995</v>
      </c>
      <c r="K141" s="108">
        <v>-7.431</v>
      </c>
      <c r="L141" s="108">
        <v>-7.431</v>
      </c>
      <c r="M141" s="83">
        <v>-0.64800000000000002</v>
      </c>
      <c r="N141" s="83">
        <v>-0.52299999999999991</v>
      </c>
      <c r="O141" s="83">
        <v>-0.7350000000000001</v>
      </c>
      <c r="P141" s="83">
        <v>5.8999999999999941E-2</v>
      </c>
      <c r="Q141" s="83">
        <v>-0.31299999999999994</v>
      </c>
      <c r="R141" s="83">
        <v>-0.63600000000000012</v>
      </c>
      <c r="S141" s="83">
        <v>-0.49499999999999966</v>
      </c>
      <c r="T141" s="83">
        <v>-0.53800000000000026</v>
      </c>
      <c r="U141" s="83">
        <v>-0.59599999999999964</v>
      </c>
      <c r="V141" s="83">
        <v>-0.95900000000000052</v>
      </c>
      <c r="W141" s="83">
        <v>-0.82099999999999973</v>
      </c>
      <c r="X141" s="83">
        <v>-0.83699999999999997</v>
      </c>
      <c r="Y141" s="83">
        <v>-7.0419999999999998</v>
      </c>
      <c r="AA141" s="83">
        <v>-7.431</v>
      </c>
      <c r="AB141" s="82">
        <v>0.39</v>
      </c>
      <c r="AD141" s="83">
        <v>-7.431</v>
      </c>
      <c r="AE141" s="82">
        <v>0.39</v>
      </c>
    </row>
    <row r="142" spans="1:33" ht="18" customHeight="1" x14ac:dyDescent="0.2">
      <c r="A142" s="57"/>
      <c r="B142" s="57"/>
      <c r="C142" s="9">
        <v>-8.8231572342088907E-2</v>
      </c>
      <c r="D142" s="9">
        <v>-8.8231572342088907E-2</v>
      </c>
      <c r="F142" s="117" t="s">
        <v>72</v>
      </c>
      <c r="H142" s="296">
        <v>-73.596999999999994</v>
      </c>
      <c r="I142" s="296">
        <v>-73.201999999999998</v>
      </c>
      <c r="J142" s="296">
        <v>-73.201999999999998</v>
      </c>
      <c r="K142" s="111">
        <v>-57.689099999999989</v>
      </c>
      <c r="L142" s="111">
        <v>-57.689099999999989</v>
      </c>
      <c r="M142" s="296">
        <v>-4.024</v>
      </c>
      <c r="N142" s="296">
        <v>-8.1620000000000008</v>
      </c>
      <c r="O142" s="296">
        <v>-8.5909999999999993</v>
      </c>
      <c r="P142" s="296">
        <v>-0.70300000000000074</v>
      </c>
      <c r="Q142" s="296">
        <v>-1.339</v>
      </c>
      <c r="R142" s="296">
        <v>-4.6120000000000001</v>
      </c>
      <c r="S142" s="296">
        <v>-4.9199999999999982</v>
      </c>
      <c r="T142" s="296">
        <v>-7.2740000000000018</v>
      </c>
      <c r="U142" s="296">
        <v>-5.9479999999999986</v>
      </c>
      <c r="V142" s="296">
        <v>-6.044999999999999</v>
      </c>
      <c r="W142" s="296">
        <v>-4.6770000000000023</v>
      </c>
      <c r="X142" s="296">
        <v>-6.4850000000000003</v>
      </c>
      <c r="Y142" s="296">
        <v>-62.78</v>
      </c>
      <c r="AA142" s="296">
        <v>-57.689099999999989</v>
      </c>
      <c r="AB142" s="82">
        <v>-5.09</v>
      </c>
      <c r="AD142" s="296">
        <v>-57.689099999999989</v>
      </c>
      <c r="AE142" s="82">
        <v>-5.09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9.3810785111009709E-2</v>
      </c>
      <c r="I143" s="78">
        <v>0.10506252628285447</v>
      </c>
      <c r="J143" s="78">
        <v>0.10506252628285447</v>
      </c>
      <c r="K143" s="131">
        <v>6.3325166465788049E-2</v>
      </c>
      <c r="L143" s="131">
        <v>6.3325166465788049E-2</v>
      </c>
      <c r="M143" s="78">
        <v>7.917986659058264E-2</v>
      </c>
      <c r="N143" s="78">
        <v>0.16555780933062883</v>
      </c>
      <c r="O143" s="78">
        <v>0.16785197921144146</v>
      </c>
      <c r="P143" s="78">
        <v>2.07650273224044E-2</v>
      </c>
      <c r="Q143" s="78">
        <v>2.4975285844851057E-2</v>
      </c>
      <c r="R143" s="78">
        <v>6.6927876940937464E-2</v>
      </c>
      <c r="S143" s="78">
        <v>6.9557349469130378E-2</v>
      </c>
      <c r="T143" s="78">
        <v>0.29424376036568095</v>
      </c>
      <c r="U143" s="78">
        <v>6.2963786295743479E-2</v>
      </c>
      <c r="V143" s="78">
        <v>7.9145827332477936E-2</v>
      </c>
      <c r="W143" s="78">
        <v>5.5713060466002745E-2</v>
      </c>
      <c r="X143" s="78">
        <v>6.9959868818503523E-2</v>
      </c>
      <c r="Y143" s="78">
        <v>8.3637080615594495E-2</v>
      </c>
      <c r="AA143" s="78">
        <v>6.3325166465788049E-2</v>
      </c>
      <c r="AB143" s="79"/>
      <c r="AD143" s="78">
        <v>6.3325166465788049E-2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1.206E-2</v>
      </c>
      <c r="I145" s="96">
        <v>3.4799999999999992E-3</v>
      </c>
      <c r="J145" s="96">
        <v>3.4799999999999996E-3</v>
      </c>
      <c r="K145" s="134">
        <v>0.04</v>
      </c>
      <c r="L145" s="134">
        <v>0.04</v>
      </c>
      <c r="M145" s="96">
        <v>0</v>
      </c>
      <c r="N145" s="96">
        <v>0</v>
      </c>
      <c r="O145" s="96">
        <v>0.192</v>
      </c>
      <c r="P145" s="96">
        <v>0</v>
      </c>
      <c r="Q145" s="96">
        <v>0</v>
      </c>
      <c r="R145" s="96">
        <v>0</v>
      </c>
      <c r="S145" s="96">
        <v>0</v>
      </c>
      <c r="T145" s="96">
        <v>0</v>
      </c>
      <c r="U145" s="96">
        <v>0</v>
      </c>
      <c r="V145" s="96">
        <v>0</v>
      </c>
      <c r="W145" s="96">
        <v>0</v>
      </c>
      <c r="X145" s="96">
        <v>3.6239999999999981E-2</v>
      </c>
      <c r="Y145" s="96">
        <v>1.9019999999999999E-2</v>
      </c>
      <c r="AA145" s="96">
        <v>0.04</v>
      </c>
      <c r="AB145" s="95">
        <v>-0.02</v>
      </c>
      <c r="AD145" s="96">
        <v>0.04</v>
      </c>
      <c r="AE145" s="95">
        <v>-0.02</v>
      </c>
    </row>
    <row r="146" spans="1:33" ht="18" customHeight="1" collapsed="1" x14ac:dyDescent="0.2">
      <c r="A146" s="52" t="s">
        <v>86</v>
      </c>
      <c r="B146" s="52" t="s">
        <v>23</v>
      </c>
      <c r="C146" s="9">
        <v>0.52500000000000002</v>
      </c>
      <c r="D146" s="9">
        <v>0.52500000000000002</v>
      </c>
      <c r="F146" s="128" t="s">
        <v>90</v>
      </c>
      <c r="H146" s="83">
        <v>-0.60299999999999998</v>
      </c>
      <c r="I146" s="83">
        <v>-0.17399999999999999</v>
      </c>
      <c r="J146" s="83">
        <v>-0.17399999999999999</v>
      </c>
      <c r="K146" s="108">
        <v>-2</v>
      </c>
      <c r="L146" s="108">
        <v>-2</v>
      </c>
      <c r="M146" s="83">
        <v>0</v>
      </c>
      <c r="N146" s="83">
        <v>0</v>
      </c>
      <c r="O146" s="83">
        <v>-0.8</v>
      </c>
      <c r="P146" s="83">
        <v>0</v>
      </c>
      <c r="Q146" s="83">
        <v>0</v>
      </c>
      <c r="R146" s="83">
        <v>0</v>
      </c>
      <c r="S146" s="83">
        <v>0</v>
      </c>
      <c r="T146" s="83">
        <v>0</v>
      </c>
      <c r="U146" s="83">
        <v>0</v>
      </c>
      <c r="V146" s="83">
        <v>0</v>
      </c>
      <c r="W146" s="83">
        <v>0</v>
      </c>
      <c r="X146" s="83">
        <v>-0.15099999999999991</v>
      </c>
      <c r="Y146" s="83">
        <v>-0.95099999999999996</v>
      </c>
      <c r="AA146" s="83">
        <v>-2</v>
      </c>
      <c r="AB146" s="82">
        <v>1.05</v>
      </c>
      <c r="AD146" s="83">
        <v>-2</v>
      </c>
      <c r="AE146" s="82">
        <v>1.05</v>
      </c>
    </row>
    <row r="147" spans="1:33" ht="18" customHeight="1" x14ac:dyDescent="0.2">
      <c r="A147" s="52" t="s">
        <v>87</v>
      </c>
      <c r="B147" s="52" t="s">
        <v>23</v>
      </c>
      <c r="C147" s="9">
        <v>0.36</v>
      </c>
      <c r="D147" s="9">
        <v>0.36</v>
      </c>
      <c r="F147" s="128" t="s">
        <v>91</v>
      </c>
      <c r="H147" s="83">
        <v>-0.92300000000000004</v>
      </c>
      <c r="I147" s="83">
        <v>-1.4999999999999999E-2</v>
      </c>
      <c r="J147" s="83">
        <v>-1.4999999999999999E-2</v>
      </c>
      <c r="K147" s="108">
        <v>-1</v>
      </c>
      <c r="L147" s="108">
        <v>-1</v>
      </c>
      <c r="M147" s="83">
        <v>-0.63700000000000001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-0.63700000000000001</v>
      </c>
      <c r="AA147" s="83">
        <v>-1</v>
      </c>
      <c r="AB147" s="82">
        <v>0.36</v>
      </c>
      <c r="AD147" s="83">
        <v>-1</v>
      </c>
      <c r="AE147" s="82">
        <v>0.36</v>
      </c>
    </row>
    <row r="148" spans="1:33" ht="18" customHeight="1" x14ac:dyDescent="0.2">
      <c r="A148" s="52" t="s">
        <v>88</v>
      </c>
      <c r="B148" s="52" t="s">
        <v>23</v>
      </c>
      <c r="C148" s="9">
        <v>0.70499999999999996</v>
      </c>
      <c r="D148" s="9">
        <v>0.70499999999999996</v>
      </c>
      <c r="F148" s="128" t="s">
        <v>92</v>
      </c>
      <c r="H148" s="83">
        <v>-5.0490000000000004</v>
      </c>
      <c r="I148" s="83">
        <v>-4.6210000000000004</v>
      </c>
      <c r="J148" s="83">
        <v>-4.6210000000000004</v>
      </c>
      <c r="K148" s="108">
        <v>-4</v>
      </c>
      <c r="L148" s="108">
        <v>-4</v>
      </c>
      <c r="M148" s="83">
        <v>-7.4999999999999997E-2</v>
      </c>
      <c r="N148" s="83">
        <v>0.83199999999999996</v>
      </c>
      <c r="O148" s="83">
        <v>-0.19100000000000006</v>
      </c>
      <c r="P148" s="83">
        <v>0</v>
      </c>
      <c r="Q148" s="83">
        <v>-0.22299999999999992</v>
      </c>
      <c r="R148" s="83">
        <v>-0.45200000000000001</v>
      </c>
      <c r="S148" s="83">
        <v>-1.3877787807814457E-17</v>
      </c>
      <c r="T148" s="83">
        <v>-0.52500000000000002</v>
      </c>
      <c r="U148" s="83">
        <v>-2.1030000000000002</v>
      </c>
      <c r="V148" s="83">
        <v>0.26000000000000023</v>
      </c>
      <c r="W148" s="83">
        <v>1.2229999999999999</v>
      </c>
      <c r="X148" s="83">
        <v>7.0000000000000062E-2</v>
      </c>
      <c r="Y148" s="83">
        <v>-1.1839999999999999</v>
      </c>
      <c r="AA148" s="83">
        <v>-4</v>
      </c>
      <c r="AB148" s="82">
        <v>2.82</v>
      </c>
      <c r="AD148" s="83">
        <v>-4</v>
      </c>
      <c r="AE148" s="82">
        <v>2.82</v>
      </c>
    </row>
    <row r="149" spans="1:33" ht="18" customHeight="1" x14ac:dyDescent="0.2">
      <c r="A149" s="52" t="s">
        <v>211</v>
      </c>
      <c r="B149" s="52" t="s">
        <v>23</v>
      </c>
      <c r="C149" s="9">
        <v>0</v>
      </c>
      <c r="D149" s="9">
        <v>0</v>
      </c>
      <c r="F149" s="126" t="s">
        <v>146</v>
      </c>
      <c r="G149" s="58"/>
      <c r="H149" s="87">
        <v>-0.3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0</v>
      </c>
      <c r="AB149" s="82">
        <v>0</v>
      </c>
      <c r="AC149" s="58"/>
      <c r="AD149" s="87">
        <v>0</v>
      </c>
      <c r="AE149" s="82">
        <v>0</v>
      </c>
    </row>
    <row r="150" spans="1:33" ht="18" customHeight="1" x14ac:dyDescent="0.2">
      <c r="A150" s="52" t="s">
        <v>89</v>
      </c>
      <c r="B150" s="52" t="s">
        <v>23</v>
      </c>
      <c r="C150" s="9">
        <v>-0.35499999999999998</v>
      </c>
      <c r="D150" s="9">
        <v>-0.35499999999999998</v>
      </c>
      <c r="F150" s="128" t="s">
        <v>93</v>
      </c>
      <c r="H150" s="83">
        <v>-1.093</v>
      </c>
      <c r="I150" s="83">
        <v>-2.012</v>
      </c>
      <c r="J150" s="83">
        <v>-2.012</v>
      </c>
      <c r="K150" s="108">
        <v>-2</v>
      </c>
      <c r="L150" s="108">
        <v>-2</v>
      </c>
      <c r="M150" s="83">
        <v>0</v>
      </c>
      <c r="N150" s="83">
        <v>-0.30199999999999999</v>
      </c>
      <c r="O150" s="83">
        <v>0</v>
      </c>
      <c r="P150" s="83">
        <v>0</v>
      </c>
      <c r="Q150" s="83">
        <v>0</v>
      </c>
      <c r="R150" s="83">
        <v>-7.1000000000000008E-2</v>
      </c>
      <c r="S150" s="83">
        <v>-5.099999999999999E-2</v>
      </c>
      <c r="T150" s="83">
        <v>-1.9780000000000002</v>
      </c>
      <c r="U150" s="83">
        <v>-0.22899999999999965</v>
      </c>
      <c r="V150" s="83">
        <v>0</v>
      </c>
      <c r="W150" s="83">
        <v>0</v>
      </c>
      <c r="X150" s="83">
        <v>-7.5000000000000178E-2</v>
      </c>
      <c r="Y150" s="83">
        <v>-2.706</v>
      </c>
      <c r="AA150" s="83">
        <v>-2</v>
      </c>
      <c r="AB150" s="82">
        <v>-0.71</v>
      </c>
      <c r="AD150" s="83">
        <v>-2</v>
      </c>
      <c r="AE150" s="82">
        <v>-0.71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0.39111111111111113</v>
      </c>
      <c r="D157" s="9">
        <v>0.39111111111111113</v>
      </c>
      <c r="F157" s="117" t="s">
        <v>281</v>
      </c>
      <c r="H157" s="296">
        <v>-7.968</v>
      </c>
      <c r="I157" s="296">
        <v>-6.822000000000001</v>
      </c>
      <c r="J157" s="296">
        <v>-6.822000000000001</v>
      </c>
      <c r="K157" s="111">
        <v>-9</v>
      </c>
      <c r="L157" s="111">
        <v>-9</v>
      </c>
      <c r="M157" s="296">
        <v>-0.71199999999999997</v>
      </c>
      <c r="N157" s="296">
        <v>0.53</v>
      </c>
      <c r="O157" s="296">
        <v>-0.9910000000000001</v>
      </c>
      <c r="P157" s="296">
        <v>0</v>
      </c>
      <c r="Q157" s="296">
        <v>-0.22299999999999992</v>
      </c>
      <c r="R157" s="296">
        <v>-0.52300000000000002</v>
      </c>
      <c r="S157" s="296">
        <v>-5.1000000000000004E-2</v>
      </c>
      <c r="T157" s="296">
        <v>-2.5030000000000001</v>
      </c>
      <c r="U157" s="296">
        <v>-2.3319999999999999</v>
      </c>
      <c r="V157" s="296">
        <v>0.26000000000000023</v>
      </c>
      <c r="W157" s="296">
        <v>1.2229999999999999</v>
      </c>
      <c r="X157" s="296">
        <v>-0.15600000000000003</v>
      </c>
      <c r="Y157" s="296">
        <v>-5.4779999999999998</v>
      </c>
      <c r="AA157" s="296">
        <v>-9</v>
      </c>
      <c r="AB157" s="82">
        <v>3.52</v>
      </c>
      <c r="AD157" s="296">
        <v>-9</v>
      </c>
      <c r="AE157" s="82">
        <v>3.52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1.0156451156494495E-2</v>
      </c>
      <c r="I158" s="78">
        <v>9.7912154627145878E-3</v>
      </c>
      <c r="J158" s="78">
        <v>9.7912154627145878E-3</v>
      </c>
      <c r="K158" s="131">
        <v>9.879275256367193E-3</v>
      </c>
      <c r="L158" s="131">
        <v>9.879275256367193E-3</v>
      </c>
      <c r="M158" s="78">
        <v>1.4009956514039471E-2</v>
      </c>
      <c r="N158" s="78">
        <v>-1.0750507099391482E-2</v>
      </c>
      <c r="O158" s="78">
        <v>1.9362275800085964E-2</v>
      </c>
      <c r="P158" s="78">
        <v>0</v>
      </c>
      <c r="Q158" s="78">
        <v>4.1594389420476358E-3</v>
      </c>
      <c r="R158" s="78">
        <v>7.5896096357567847E-3</v>
      </c>
      <c r="S158" s="78">
        <v>7.2102130547269322E-4</v>
      </c>
      <c r="T158" s="78">
        <v>0.1012499494357024</v>
      </c>
      <c r="U158" s="78">
        <v>2.4685869139487865E-2</v>
      </c>
      <c r="V158" s="78">
        <v>-3.4041216056979796E-3</v>
      </c>
      <c r="W158" s="78">
        <v>-1.456854243102872E-2</v>
      </c>
      <c r="X158" s="78">
        <v>1.6829205143695529E-3</v>
      </c>
      <c r="Y158" s="78">
        <v>7.2979281238009968E-3</v>
      </c>
      <c r="AA158" s="78">
        <v>9.879275256367193E-3</v>
      </c>
      <c r="AB158" s="79"/>
      <c r="AD158" s="78">
        <v>9.879275256367193E-3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0.50285714285714289</v>
      </c>
      <c r="D160" s="9">
        <v>0.50285714285714289</v>
      </c>
      <c r="F160" s="128" t="s">
        <v>194</v>
      </c>
      <c r="H160" s="83">
        <v>-3.6459999999999999</v>
      </c>
      <c r="I160" s="83">
        <v>-2.0990000000000002</v>
      </c>
      <c r="J160" s="83">
        <v>-2.0990000000000002</v>
      </c>
      <c r="K160" s="108">
        <v>-3.5</v>
      </c>
      <c r="L160" s="108">
        <v>-3.5</v>
      </c>
      <c r="M160" s="83">
        <v>-8.7999999999999995E-2</v>
      </c>
      <c r="N160" s="83">
        <v>-0.22900000000000001</v>
      </c>
      <c r="O160" s="83">
        <v>-5.3999999999999992E-2</v>
      </c>
      <c r="P160" s="83">
        <v>-0.30000000000000004</v>
      </c>
      <c r="Q160" s="83">
        <v>-6.7999999999999949E-2</v>
      </c>
      <c r="R160" s="83">
        <v>-0.127</v>
      </c>
      <c r="S160" s="83">
        <v>-0.34700000000000009</v>
      </c>
      <c r="T160" s="83">
        <v>-8.6999999999999966E-2</v>
      </c>
      <c r="U160" s="83">
        <v>-2.0000000000000018E-2</v>
      </c>
      <c r="V160" s="83">
        <v>-0.18899999999999983</v>
      </c>
      <c r="W160" s="83">
        <v>-0.13400000000000012</v>
      </c>
      <c r="X160" s="83">
        <v>-9.4000000000000083E-2</v>
      </c>
      <c r="Y160" s="83">
        <v>-1.7370000000000001</v>
      </c>
      <c r="AA160" s="83">
        <v>-3.5</v>
      </c>
      <c r="AB160" s="82">
        <v>1.76</v>
      </c>
      <c r="AD160" s="83">
        <v>-3.5</v>
      </c>
      <c r="AE160" s="82">
        <v>1.76</v>
      </c>
    </row>
    <row r="161" spans="1:31" ht="18" customHeight="1" x14ac:dyDescent="0.2">
      <c r="A161" s="52" t="s">
        <v>82</v>
      </c>
      <c r="B161" s="52" t="s">
        <v>23</v>
      </c>
      <c r="C161" s="9">
        <v>1</v>
      </c>
      <c r="D161" s="9">
        <v>1</v>
      </c>
      <c r="F161" s="128" t="s">
        <v>101</v>
      </c>
      <c r="H161" s="83">
        <v>-6.7000000000000004E-2</v>
      </c>
      <c r="I161" s="83">
        <v>-0.27400000000000002</v>
      </c>
      <c r="J161" s="83">
        <v>-0.27400000000000002</v>
      </c>
      <c r="K161" s="108">
        <v>-0.5</v>
      </c>
      <c r="L161" s="108">
        <v>-0.5</v>
      </c>
      <c r="M161" s="83">
        <v>0</v>
      </c>
      <c r="N161" s="83">
        <v>0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3">
        <v>0</v>
      </c>
      <c r="V161" s="83">
        <v>0</v>
      </c>
      <c r="W161" s="83">
        <v>0</v>
      </c>
      <c r="X161" s="83">
        <v>0</v>
      </c>
      <c r="Y161" s="83">
        <v>0</v>
      </c>
      <c r="AA161" s="83">
        <v>-0.5</v>
      </c>
      <c r="AB161" s="82">
        <v>0.5</v>
      </c>
      <c r="AD161" s="83">
        <v>-0.5</v>
      </c>
      <c r="AE161" s="82">
        <v>0.5</v>
      </c>
    </row>
    <row r="162" spans="1:31" ht="18" customHeight="1" x14ac:dyDescent="0.2">
      <c r="A162" s="52" t="s">
        <v>98</v>
      </c>
      <c r="B162" s="52" t="s">
        <v>23</v>
      </c>
      <c r="C162" s="9">
        <v>0.91999999999999993</v>
      </c>
      <c r="D162" s="9">
        <v>0.91999999999999993</v>
      </c>
      <c r="F162" s="128" t="s">
        <v>103</v>
      </c>
      <c r="H162" s="83">
        <v>-1.51</v>
      </c>
      <c r="I162" s="83">
        <v>-1.298</v>
      </c>
      <c r="J162" s="83">
        <v>-1.298</v>
      </c>
      <c r="K162" s="108">
        <v>-1.5</v>
      </c>
      <c r="L162" s="108">
        <v>-1.5</v>
      </c>
      <c r="M162" s="83">
        <v>0</v>
      </c>
      <c r="N162" s="83">
        <v>-0.02</v>
      </c>
      <c r="O162" s="83">
        <v>0</v>
      </c>
      <c r="P162" s="83">
        <v>-7.4999999999999997E-2</v>
      </c>
      <c r="Q162" s="83">
        <v>0</v>
      </c>
      <c r="R162" s="83">
        <v>0</v>
      </c>
      <c r="S162" s="83">
        <v>0</v>
      </c>
      <c r="T162" s="83">
        <v>0</v>
      </c>
      <c r="U162" s="83">
        <v>0</v>
      </c>
      <c r="V162" s="83">
        <v>-2.3999999999999994E-2</v>
      </c>
      <c r="W162" s="83">
        <v>0</v>
      </c>
      <c r="X162" s="83">
        <v>0</v>
      </c>
      <c r="Y162" s="83">
        <v>-0.11899999999999999</v>
      </c>
      <c r="AA162" s="83">
        <v>-1.5</v>
      </c>
      <c r="AB162" s="82">
        <v>1.38</v>
      </c>
      <c r="AD162" s="83">
        <v>-1.5</v>
      </c>
      <c r="AE162" s="82">
        <v>1.38</v>
      </c>
    </row>
    <row r="163" spans="1:31" ht="18" customHeight="1" x14ac:dyDescent="0.2">
      <c r="A163" s="52" t="s">
        <v>81</v>
      </c>
      <c r="B163" s="52" t="s">
        <v>23</v>
      </c>
      <c r="C163" s="9">
        <v>-0.01</v>
      </c>
      <c r="D163" s="9">
        <v>-0.01</v>
      </c>
      <c r="F163" s="128" t="s">
        <v>104</v>
      </c>
      <c r="H163" s="83">
        <v>-1.952</v>
      </c>
      <c r="I163" s="83">
        <v>-0.98599999999999999</v>
      </c>
      <c r="J163" s="83">
        <v>-0.98599999999999999</v>
      </c>
      <c r="K163" s="108">
        <v>-1</v>
      </c>
      <c r="L163" s="108">
        <v>-1</v>
      </c>
      <c r="M163" s="83">
        <v>-7.9000000000000001E-2</v>
      </c>
      <c r="N163" s="83">
        <v>-7.4999999999999997E-2</v>
      </c>
      <c r="O163" s="83">
        <v>-7.5000000000000011E-2</v>
      </c>
      <c r="P163" s="83">
        <v>-8.0999999999999989E-2</v>
      </c>
      <c r="Q163" s="83">
        <v>0</v>
      </c>
      <c r="R163" s="83">
        <v>-0.15800000000000003</v>
      </c>
      <c r="S163" s="83">
        <v>-7.8000000000000014E-2</v>
      </c>
      <c r="T163" s="83">
        <v>-7.999999999999996E-2</v>
      </c>
      <c r="U163" s="83">
        <v>-7.8999999999999959E-2</v>
      </c>
      <c r="V163" s="83">
        <v>-0.122</v>
      </c>
      <c r="W163" s="83">
        <v>-8.4000000000000075E-2</v>
      </c>
      <c r="X163" s="83">
        <v>-9.4999999999999973E-2</v>
      </c>
      <c r="Y163" s="83">
        <v>-1.006</v>
      </c>
      <c r="AA163" s="83">
        <v>-1</v>
      </c>
      <c r="AB163" s="82">
        <v>-0.01</v>
      </c>
      <c r="AD163" s="83">
        <v>-1</v>
      </c>
      <c r="AE163" s="82">
        <v>-0.01</v>
      </c>
    </row>
    <row r="164" spans="1:31" ht="18" customHeight="1" x14ac:dyDescent="0.2">
      <c r="A164" s="52" t="s">
        <v>99</v>
      </c>
      <c r="B164" s="52" t="s">
        <v>23</v>
      </c>
      <c r="C164" s="9">
        <v>0.11725293132328309</v>
      </c>
      <c r="D164" s="9">
        <v>0.11725293132328309</v>
      </c>
      <c r="F164" s="128" t="s">
        <v>105</v>
      </c>
      <c r="H164" s="83">
        <v>-1.9610000000000001</v>
      </c>
      <c r="I164" s="83">
        <v>-2.2919999999999998</v>
      </c>
      <c r="J164" s="83">
        <v>-2.2919999999999998</v>
      </c>
      <c r="K164" s="108">
        <v>-2.9849999999999999</v>
      </c>
      <c r="L164" s="108">
        <v>-2.9849999999999999</v>
      </c>
      <c r="M164" s="83">
        <v>-0.19500000000000001</v>
      </c>
      <c r="N164" s="83">
        <v>-0.16899999999999998</v>
      </c>
      <c r="O164" s="83">
        <v>-0.16600000000000004</v>
      </c>
      <c r="P164" s="83">
        <v>-0.14500000000000002</v>
      </c>
      <c r="Q164" s="83">
        <v>-0.14399999999999991</v>
      </c>
      <c r="R164" s="83">
        <v>-0.13600000000000001</v>
      </c>
      <c r="S164" s="83">
        <v>-0.13800000000000001</v>
      </c>
      <c r="T164" s="83">
        <v>-0.38200000000000012</v>
      </c>
      <c r="U164" s="83">
        <v>-0.31099999999999994</v>
      </c>
      <c r="V164" s="83">
        <v>-0.23399999999999999</v>
      </c>
      <c r="W164" s="83">
        <v>-0.33499999999999996</v>
      </c>
      <c r="X164" s="83">
        <v>-0.27800000000000002</v>
      </c>
      <c r="Y164" s="83">
        <v>-2.633</v>
      </c>
      <c r="AA164" s="83">
        <v>-2.9849999999999999</v>
      </c>
      <c r="AB164" s="82">
        <v>0.35</v>
      </c>
      <c r="AD164" s="83">
        <v>-2.9849999999999999</v>
      </c>
      <c r="AE164" s="82">
        <v>0.35</v>
      </c>
    </row>
    <row r="165" spans="1:31" ht="18" customHeight="1" x14ac:dyDescent="0.2">
      <c r="A165" s="52" t="s">
        <v>132</v>
      </c>
      <c r="B165" s="52" t="s">
        <v>23</v>
      </c>
      <c r="C165" s="9">
        <v>0.49999999999999994</v>
      </c>
      <c r="D165" s="9">
        <v>0.49999999999999994</v>
      </c>
      <c r="F165" s="128" t="s">
        <v>133</v>
      </c>
      <c r="H165" s="83">
        <v>-0.219</v>
      </c>
      <c r="I165" s="83">
        <v>-0.1</v>
      </c>
      <c r="J165" s="83">
        <v>-0.1</v>
      </c>
      <c r="K165" s="108">
        <v>-0.2</v>
      </c>
      <c r="L165" s="108">
        <v>-0.2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-0.105</v>
      </c>
      <c r="V165" s="83">
        <v>0</v>
      </c>
      <c r="W165" s="83">
        <v>0</v>
      </c>
      <c r="X165" s="83">
        <v>0</v>
      </c>
      <c r="Y165" s="83">
        <v>-0.105</v>
      </c>
      <c r="AA165" s="83">
        <v>-0.20000000000000004</v>
      </c>
      <c r="AB165" s="82">
        <v>0.1</v>
      </c>
      <c r="AD165" s="83">
        <v>-0.20000000000000004</v>
      </c>
      <c r="AE165" s="82">
        <v>0.1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0.88500000000000001</v>
      </c>
      <c r="D169" s="9">
        <v>0.88500000000000001</v>
      </c>
      <c r="F169" s="60" t="s">
        <v>100</v>
      </c>
      <c r="G169" s="56"/>
      <c r="H169" s="88">
        <v>-1.589</v>
      </c>
      <c r="I169" s="88">
        <v>-1.6020000000000001</v>
      </c>
      <c r="J169" s="88">
        <v>-1.6020000000000001</v>
      </c>
      <c r="K169" s="108">
        <v>-2</v>
      </c>
      <c r="L169" s="108">
        <v>-2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-5.5E-2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-0.17300000000000001</v>
      </c>
      <c r="Y169" s="88">
        <v>-0.22800000000000001</v>
      </c>
      <c r="Z169" s="56"/>
      <c r="AA169" s="88">
        <v>-2</v>
      </c>
      <c r="AB169" s="82">
        <v>1.77</v>
      </c>
      <c r="AC169" s="56"/>
      <c r="AD169" s="88">
        <v>-2</v>
      </c>
      <c r="AE169" s="82">
        <v>1.77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-5.0999999999999997E-2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-0.99830795262267347</v>
      </c>
      <c r="D177" s="9">
        <v>-0.99830795262267347</v>
      </c>
      <c r="F177" s="60" t="s">
        <v>102</v>
      </c>
      <c r="G177" s="56"/>
      <c r="H177" s="88">
        <v>-1.6879999999999999</v>
      </c>
      <c r="I177" s="88">
        <v>-5.0999999999999997E-2</v>
      </c>
      <c r="J177" s="88">
        <v>-5.0999999999999997E-2</v>
      </c>
      <c r="K177" s="108">
        <v>0</v>
      </c>
      <c r="L177" s="108">
        <v>0</v>
      </c>
      <c r="M177" s="88">
        <v>-0.84399999999999997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-0.33799999999999997</v>
      </c>
      <c r="V177" s="88">
        <v>0</v>
      </c>
      <c r="W177" s="88">
        <v>0</v>
      </c>
      <c r="X177" s="88">
        <v>0</v>
      </c>
      <c r="Y177" s="88">
        <v>-1.1819999999999999</v>
      </c>
      <c r="Z177" s="56"/>
      <c r="AA177" s="88">
        <v>0</v>
      </c>
      <c r="AB177" s="82">
        <v>-1.18</v>
      </c>
      <c r="AC177" s="56"/>
      <c r="AD177" s="88">
        <v>0</v>
      </c>
      <c r="AE177" s="82">
        <v>-1.18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-1.0526315789473684</v>
      </c>
      <c r="D186" s="9">
        <v>-1.0526315789473684</v>
      </c>
      <c r="F186" s="126" t="s">
        <v>190</v>
      </c>
      <c r="G186" s="58"/>
      <c r="H186" s="87">
        <v>-3.7999999999999999E-2</v>
      </c>
      <c r="I186" s="87">
        <v>2.8000000000000001E-2</v>
      </c>
      <c r="J186" s="87">
        <v>2.8000000000000001E-2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-9.5000000000000001E-2</v>
      </c>
      <c r="Y186" s="87">
        <v>-9.5000000000000001E-2</v>
      </c>
      <c r="Z186" s="58"/>
      <c r="AA186" s="87">
        <v>0</v>
      </c>
      <c r="AB186" s="82">
        <v>-0.1</v>
      </c>
      <c r="AC186" s="58"/>
      <c r="AD186" s="87">
        <v>0</v>
      </c>
      <c r="AE186" s="82">
        <v>-0.1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0.25</v>
      </c>
      <c r="D189" s="9">
        <v>0.25</v>
      </c>
      <c r="F189" s="128" t="s">
        <v>195</v>
      </c>
      <c r="H189" s="83">
        <v>-3.3659999999999997</v>
      </c>
      <c r="I189" s="83">
        <v>-1.625</v>
      </c>
      <c r="J189" s="83">
        <v>-1.625</v>
      </c>
      <c r="K189" s="108">
        <v>-2</v>
      </c>
      <c r="L189" s="108">
        <v>-2</v>
      </c>
      <c r="M189" s="83">
        <v>-0.84399999999999997</v>
      </c>
      <c r="N189" s="83">
        <v>0</v>
      </c>
      <c r="O189" s="83">
        <v>0</v>
      </c>
      <c r="P189" s="83">
        <v>0</v>
      </c>
      <c r="Q189" s="83">
        <v>0</v>
      </c>
      <c r="R189" s="83">
        <v>-5.5E-2</v>
      </c>
      <c r="S189" s="83">
        <v>0</v>
      </c>
      <c r="T189" s="83">
        <v>0</v>
      </c>
      <c r="U189" s="83">
        <v>-0.33799999999999997</v>
      </c>
      <c r="V189" s="83">
        <v>0</v>
      </c>
      <c r="W189" s="83">
        <v>0</v>
      </c>
      <c r="X189" s="83">
        <v>-0.26800000000000002</v>
      </c>
      <c r="Y189" s="83">
        <v>-1.5049999999999999</v>
      </c>
      <c r="AA189" s="83">
        <v>-2</v>
      </c>
      <c r="AB189" s="82">
        <v>0.5</v>
      </c>
      <c r="AD189" s="83">
        <v>-2</v>
      </c>
      <c r="AE189" s="82">
        <v>0.5</v>
      </c>
    </row>
    <row r="190" spans="1:33" ht="18" customHeight="1" x14ac:dyDescent="0.2">
      <c r="A190" s="57"/>
      <c r="B190" s="57"/>
      <c r="C190" s="9">
        <v>0.39195549850235356</v>
      </c>
      <c r="D190" s="9">
        <v>0.39195549850235356</v>
      </c>
      <c r="F190" s="117" t="s">
        <v>94</v>
      </c>
      <c r="H190" s="296">
        <v>-12.720999999999998</v>
      </c>
      <c r="I190" s="296">
        <v>-8.6739999999999995</v>
      </c>
      <c r="J190" s="296">
        <v>-8.6739999999999995</v>
      </c>
      <c r="K190" s="111">
        <v>-11.684999999999999</v>
      </c>
      <c r="L190" s="111">
        <v>-11.684999999999999</v>
      </c>
      <c r="M190" s="296">
        <v>-1.206</v>
      </c>
      <c r="N190" s="296">
        <v>-0.49299999999999999</v>
      </c>
      <c r="O190" s="296">
        <v>-0.29500000000000004</v>
      </c>
      <c r="P190" s="296">
        <v>-0.60100000000000009</v>
      </c>
      <c r="Q190" s="296">
        <v>-0.21199999999999986</v>
      </c>
      <c r="R190" s="296">
        <v>-0.47600000000000003</v>
      </c>
      <c r="S190" s="296">
        <v>-0.56300000000000017</v>
      </c>
      <c r="T190" s="296">
        <v>-0.54900000000000004</v>
      </c>
      <c r="U190" s="296">
        <v>-0.85299999999999987</v>
      </c>
      <c r="V190" s="296">
        <v>-0.56899999999999984</v>
      </c>
      <c r="W190" s="296">
        <v>-0.55300000000000016</v>
      </c>
      <c r="X190" s="296">
        <v>-0.7350000000000001</v>
      </c>
      <c r="Y190" s="296">
        <v>-7.1050000000000004</v>
      </c>
      <c r="AA190" s="296">
        <v>-11.684999999999997</v>
      </c>
      <c r="AB190" s="82">
        <v>4.58</v>
      </c>
      <c r="AD190" s="296">
        <v>-11.684999999999997</v>
      </c>
      <c r="AE190" s="82">
        <v>4.58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1.6214886440984747E-2</v>
      </c>
      <c r="I191" s="78">
        <v>1.2449282164114089E-2</v>
      </c>
      <c r="J191" s="78">
        <v>1.2449282164114089E-2</v>
      </c>
      <c r="K191" s="131">
        <v>1.2826592374516737E-2</v>
      </c>
      <c r="L191" s="131">
        <v>1.2826592374516737E-2</v>
      </c>
      <c r="M191" s="78">
        <v>2.3730347690915175E-2</v>
      </c>
      <c r="N191" s="78">
        <v>0.01</v>
      </c>
      <c r="O191" s="78">
        <v>5.763745066624984E-3</v>
      </c>
      <c r="P191" s="78">
        <v>1.7752178407916121E-2</v>
      </c>
      <c r="Q191" s="78">
        <v>3.9542648238300379E-3</v>
      </c>
      <c r="R191" s="78">
        <v>6.9075605862719495E-3</v>
      </c>
      <c r="S191" s="78">
        <v>7.9595097055122823E-3</v>
      </c>
      <c r="T191" s="78">
        <v>2.2207839488693815E-2</v>
      </c>
      <c r="U191" s="78">
        <v>9.029608222977336E-3</v>
      </c>
      <c r="V191" s="78">
        <v>7.449789206315954E-3</v>
      </c>
      <c r="W191" s="78">
        <v>6.5874112545861695E-3</v>
      </c>
      <c r="X191" s="78">
        <v>7.9291447311642393E-3</v>
      </c>
      <c r="Y191" s="78">
        <v>9.4654580722172491E-3</v>
      </c>
      <c r="AA191" s="78">
        <v>1.2826592374516735E-2</v>
      </c>
      <c r="AB191" s="79"/>
      <c r="AD191" s="78">
        <v>1.2826592374516735E-2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7.6330824074911804E-2</v>
      </c>
      <c r="D193" s="9">
        <v>7.6330824074911804E-2</v>
      </c>
      <c r="E193" s="26"/>
      <c r="F193" s="122" t="s">
        <v>282</v>
      </c>
      <c r="G193" s="26"/>
      <c r="H193" s="309">
        <v>-716.66102999999987</v>
      </c>
      <c r="I193" s="309">
        <v>-637.98799999999994</v>
      </c>
      <c r="J193" s="309">
        <v>-637.98799999999994</v>
      </c>
      <c r="K193" s="130">
        <v>-741.64009999999996</v>
      </c>
      <c r="L193" s="130">
        <v>-741.64009999999996</v>
      </c>
      <c r="M193" s="309">
        <v>-50.590160000000004</v>
      </c>
      <c r="N193" s="309">
        <v>-57.547910000000002</v>
      </c>
      <c r="O193" s="309">
        <v>-53.637369999999997</v>
      </c>
      <c r="P193" s="309">
        <v>-21.309469999999994</v>
      </c>
      <c r="Q193" s="309">
        <v>-64.405090000000001</v>
      </c>
      <c r="R193" s="309">
        <v>-54.886610000000005</v>
      </c>
      <c r="S193" s="309">
        <v>-51.083969999999994</v>
      </c>
      <c r="T193" s="309">
        <v>-37.943000000000012</v>
      </c>
      <c r="U193" s="309">
        <v>-81.701259999999991</v>
      </c>
      <c r="V193" s="309">
        <v>-74.143140000000002</v>
      </c>
      <c r="W193" s="309">
        <v>-57.020469999999989</v>
      </c>
      <c r="X193" s="309">
        <v>-80.766050000000035</v>
      </c>
      <c r="Y193" s="309">
        <v>-685.03449999999998</v>
      </c>
      <c r="Z193" s="26"/>
      <c r="AA193" s="309">
        <v>-741.64009999999996</v>
      </c>
      <c r="AB193" s="82">
        <v>56.61</v>
      </c>
      <c r="AC193" s="26"/>
      <c r="AD193" s="309">
        <v>-741.64009999999996</v>
      </c>
      <c r="AE193" s="82">
        <v>56.61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0.9134955756724441</v>
      </c>
      <c r="I194" s="78">
        <v>0.91566666236094307</v>
      </c>
      <c r="J194" s="78">
        <v>0.91566666236094307</v>
      </c>
      <c r="K194" s="131">
        <v>0.81409629878441003</v>
      </c>
      <c r="L194" s="131">
        <v>0.81409629878441003</v>
      </c>
      <c r="M194" s="78">
        <v>0.99545778319985845</v>
      </c>
      <c r="N194" s="78">
        <v>1.1673004056795133</v>
      </c>
      <c r="O194" s="78">
        <v>1.0479733109296232</v>
      </c>
      <c r="P194" s="78">
        <v>0.62943346625313834</v>
      </c>
      <c r="Q194" s="78">
        <v>1.2012961408613581</v>
      </c>
      <c r="R194" s="78">
        <v>0.79649702510520981</v>
      </c>
      <c r="S194" s="78">
        <v>0.72220844584564492</v>
      </c>
      <c r="T194" s="78">
        <v>1.5348489138788881</v>
      </c>
      <c r="U194" s="78">
        <v>0.8648656144473732</v>
      </c>
      <c r="V194" s="78">
        <v>0.97073947995496102</v>
      </c>
      <c r="W194" s="78">
        <v>0.67923559822747348</v>
      </c>
      <c r="X194" s="78">
        <v>0.87130027185639147</v>
      </c>
      <c r="Y194" s="78">
        <v>0.91262003346549003</v>
      </c>
      <c r="AA194" s="78">
        <v>0.81409629878441003</v>
      </c>
      <c r="AB194" s="79"/>
      <c r="AD194" s="78">
        <v>0.81409629878441003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-0.6330146351023761</v>
      </c>
      <c r="D196" s="9">
        <v>-0.6330146351023761</v>
      </c>
      <c r="F196" s="123" t="s">
        <v>283</v>
      </c>
      <c r="H196" s="310">
        <v>52.477970000000141</v>
      </c>
      <c r="I196" s="310">
        <v>57.671000000000049</v>
      </c>
      <c r="J196" s="310">
        <v>57.671000000000049</v>
      </c>
      <c r="K196" s="136">
        <v>167.35790000000009</v>
      </c>
      <c r="L196" s="136">
        <v>167.35790000000009</v>
      </c>
      <c r="M196" s="310">
        <v>0.23083999999999349</v>
      </c>
      <c r="N196" s="310">
        <v>-8.3229100000000003</v>
      </c>
      <c r="O196" s="310">
        <v>-2.4553699999999807</v>
      </c>
      <c r="P196" s="310">
        <v>12.670529999999996</v>
      </c>
      <c r="Q196" s="310">
        <v>-10.667089999999995</v>
      </c>
      <c r="R196" s="310">
        <v>14.22838999999999</v>
      </c>
      <c r="S196" s="310">
        <v>19.680030000000002</v>
      </c>
      <c r="T196" s="310">
        <v>-13.097000000000001</v>
      </c>
      <c r="U196" s="310">
        <v>12.891739999999999</v>
      </c>
      <c r="V196" s="310">
        <v>2.4398599999999817</v>
      </c>
      <c r="W196" s="310">
        <v>27.052530000000075</v>
      </c>
      <c r="X196" s="310">
        <v>6.7639499999999373</v>
      </c>
      <c r="Y196" s="310">
        <v>61.415500000000065</v>
      </c>
      <c r="AA196" s="310">
        <v>167.35790000000009</v>
      </c>
      <c r="AB196" s="82">
        <v>-105.94</v>
      </c>
      <c r="AD196" s="310">
        <v>167.35790000000009</v>
      </c>
      <c r="AE196" s="82">
        <v>-105.94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6.6891307617593487E-2</v>
      </c>
      <c r="I197" s="78">
        <v>8.2771795214044777E-2</v>
      </c>
      <c r="J197" s="78">
        <v>8.2771795214044777E-2</v>
      </c>
      <c r="K197" s="131">
        <v>0.1837083067141751</v>
      </c>
      <c r="L197" s="131">
        <v>0.1837083067141751</v>
      </c>
      <c r="M197" s="78">
        <v>4.5422168001415459E-3</v>
      </c>
      <c r="N197" s="78">
        <v>-0.1688217038539554</v>
      </c>
      <c r="O197" s="78">
        <v>-4.7973310929623307E-2</v>
      </c>
      <c r="P197" s="78">
        <v>0.37425875055383251</v>
      </c>
      <c r="Q197" s="78">
        <v>-0.19896461679070362</v>
      </c>
      <c r="R197" s="78">
        <v>0.20647786968509638</v>
      </c>
      <c r="S197" s="78">
        <v>0.27822982200670132</v>
      </c>
      <c r="T197" s="78">
        <v>-0.52979248412281044</v>
      </c>
      <c r="U197" s="78">
        <v>0.13646818465707602</v>
      </c>
      <c r="V197" s="78">
        <v>3.1944539003377702E-2</v>
      </c>
      <c r="W197" s="78">
        <v>0.32225341878305686</v>
      </c>
      <c r="X197" s="78">
        <v>7.2969168033139936E-2</v>
      </c>
      <c r="Y197" s="78">
        <v>8.1819259709255313E-2</v>
      </c>
      <c r="AA197" s="78">
        <v>0.1837083067141751</v>
      </c>
      <c r="AB197" s="79"/>
      <c r="AD197" s="78">
        <v>0.1837083067141751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0.28100000000000003</v>
      </c>
      <c r="I199" s="94">
        <v>0.14099999999999999</v>
      </c>
      <c r="J199" s="94">
        <v>0.14099999999999999</v>
      </c>
      <c r="K199" s="133">
        <v>0.33</v>
      </c>
      <c r="L199" s="133">
        <v>0.33</v>
      </c>
      <c r="M199" s="94">
        <v>0.32400000000000001</v>
      </c>
      <c r="N199" s="94">
        <v>0.33600000000000002</v>
      </c>
      <c r="O199" s="94">
        <v>0.33599999999999997</v>
      </c>
      <c r="P199" s="94">
        <v>0.32400000000000007</v>
      </c>
      <c r="Q199" s="94">
        <v>0.33600000000000008</v>
      </c>
      <c r="R199" s="94">
        <v>0.32399999999999984</v>
      </c>
      <c r="S199" s="94">
        <v>0.32400000000000029</v>
      </c>
      <c r="T199" s="94">
        <v>0.33599999999999985</v>
      </c>
      <c r="U199" s="94">
        <v>0.33599999999999985</v>
      </c>
      <c r="V199" s="94">
        <v>0.27600000000000025</v>
      </c>
      <c r="W199" s="94">
        <v>0.23999999999999977</v>
      </c>
      <c r="X199" s="94">
        <v>0</v>
      </c>
      <c r="Y199" s="94">
        <v>0.29099999999999998</v>
      </c>
      <c r="Z199" s="56"/>
      <c r="AA199" s="94">
        <v>0.33</v>
      </c>
      <c r="AB199" s="95">
        <v>-0.04</v>
      </c>
      <c r="AC199" s="56"/>
      <c r="AD199" s="94">
        <v>0.33</v>
      </c>
      <c r="AE199" s="95">
        <v>-0.04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0.62</v>
      </c>
      <c r="I201" s="94">
        <v>0.68600000000000005</v>
      </c>
      <c r="J201" s="94">
        <v>0.68600000000000005</v>
      </c>
      <c r="K201" s="133">
        <v>0.7</v>
      </c>
      <c r="L201" s="133">
        <v>0.7</v>
      </c>
      <c r="M201" s="94">
        <v>0.68400000000000005</v>
      </c>
      <c r="N201" s="94">
        <v>0.68400000000000005</v>
      </c>
      <c r="O201" s="94">
        <v>0.33599999999999963</v>
      </c>
      <c r="P201" s="94">
        <v>0.25200000000000022</v>
      </c>
      <c r="Q201" s="94">
        <v>0.6120000000000001</v>
      </c>
      <c r="R201" s="94">
        <v>0.68400000000000016</v>
      </c>
      <c r="S201" s="94">
        <v>0.69600000000000017</v>
      </c>
      <c r="T201" s="94">
        <v>0.68399999999999928</v>
      </c>
      <c r="U201" s="94">
        <v>0.68400000000000016</v>
      </c>
      <c r="V201" s="94">
        <v>0.68400000000000016</v>
      </c>
      <c r="W201" s="94">
        <v>0.43200000000000038</v>
      </c>
      <c r="X201" s="94">
        <v>0.68399999999999928</v>
      </c>
      <c r="Y201" s="94">
        <v>0.59299999999999997</v>
      </c>
      <c r="Z201" s="56"/>
      <c r="AA201" s="94">
        <v>0.7</v>
      </c>
      <c r="AB201" s="95">
        <v>-0.11</v>
      </c>
      <c r="AC201" s="56"/>
      <c r="AD201" s="94">
        <v>0.7</v>
      </c>
      <c r="AE201" s="95">
        <v>-0.11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0.90100000000000002</v>
      </c>
      <c r="I202" s="96">
        <v>0.82699999999999996</v>
      </c>
      <c r="J202" s="96">
        <v>0.82699999999999996</v>
      </c>
      <c r="K202" s="134">
        <v>1.03</v>
      </c>
      <c r="L202" s="134">
        <v>1.03</v>
      </c>
      <c r="M202" s="96">
        <v>1.008</v>
      </c>
      <c r="N202" s="96">
        <v>1.02</v>
      </c>
      <c r="O202" s="96">
        <v>0.67200000000000015</v>
      </c>
      <c r="P202" s="96">
        <v>0.57600000000000007</v>
      </c>
      <c r="Q202" s="96">
        <v>0.94799999999999995</v>
      </c>
      <c r="R202" s="96">
        <v>1.008</v>
      </c>
      <c r="S202" s="96">
        <v>1.0200000000000005</v>
      </c>
      <c r="T202" s="96">
        <v>1.0199999999999996</v>
      </c>
      <c r="U202" s="96">
        <v>1.0199999999999996</v>
      </c>
      <c r="V202" s="96">
        <v>0.96000000000000085</v>
      </c>
      <c r="W202" s="96">
        <v>0.67199999999999882</v>
      </c>
      <c r="X202" s="96">
        <v>0.68400000000000105</v>
      </c>
      <c r="Y202" s="96">
        <v>0.88400000000000001</v>
      </c>
      <c r="AA202" s="96">
        <v>1.03</v>
      </c>
      <c r="AB202" s="95">
        <v>-0.15</v>
      </c>
      <c r="AD202" s="96">
        <v>1.03</v>
      </c>
      <c r="AE202" s="95">
        <v>-0.15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0.98199999999999998</v>
      </c>
      <c r="I203" s="97">
        <v>0.83</v>
      </c>
      <c r="J203" s="97">
        <v>0.83</v>
      </c>
      <c r="K203" s="134">
        <v>1.03</v>
      </c>
      <c r="L203" s="134">
        <v>1.03</v>
      </c>
      <c r="M203" s="97">
        <v>1.02</v>
      </c>
      <c r="N203" s="97">
        <v>1.008</v>
      </c>
      <c r="O203" s="97">
        <v>1.02</v>
      </c>
      <c r="P203" s="97">
        <v>0.54</v>
      </c>
      <c r="Q203" s="97">
        <v>0.96</v>
      </c>
      <c r="R203" s="97">
        <v>1.008</v>
      </c>
      <c r="S203" s="97">
        <v>1.0200000000000005</v>
      </c>
      <c r="T203" s="97">
        <v>1.0079999999999991</v>
      </c>
      <c r="U203" s="97">
        <v>1.0199999999999996</v>
      </c>
      <c r="V203" s="97">
        <v>1.0080000000000009</v>
      </c>
      <c r="W203" s="97">
        <v>1.0080000000000009</v>
      </c>
      <c r="X203" s="97">
        <v>0.6839999999999975</v>
      </c>
      <c r="Y203" s="97">
        <v>0.94199999999999984</v>
      </c>
      <c r="Z203" s="56"/>
      <c r="AA203" s="97">
        <v>1.03</v>
      </c>
      <c r="AB203" s="98">
        <v>-0.09</v>
      </c>
      <c r="AC203" s="56"/>
      <c r="AD203" s="97">
        <v>1.03</v>
      </c>
      <c r="AE203" s="98">
        <v>-0.09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8.0999999999999961E-2</v>
      </c>
      <c r="I204" s="96">
        <v>3.0000000000000027E-3</v>
      </c>
      <c r="J204" s="96">
        <v>3.0000000000000027E-3</v>
      </c>
      <c r="K204" s="134">
        <v>0</v>
      </c>
      <c r="L204" s="134">
        <v>0</v>
      </c>
      <c r="M204" s="96">
        <v>1.2000000000000011E-2</v>
      </c>
      <c r="N204" s="96">
        <v>-1.2000000000000011E-2</v>
      </c>
      <c r="O204" s="96">
        <v>0.34799999999999986</v>
      </c>
      <c r="P204" s="96">
        <v>-3.6000000000000032E-2</v>
      </c>
      <c r="Q204" s="96">
        <v>1.2000000000000011E-2</v>
      </c>
      <c r="R204" s="96">
        <v>0</v>
      </c>
      <c r="S204" s="96">
        <v>0</v>
      </c>
      <c r="T204" s="96">
        <v>-1.2000000000000455E-2</v>
      </c>
      <c r="U204" s="96">
        <v>0</v>
      </c>
      <c r="V204" s="96">
        <v>4.8000000000000043E-2</v>
      </c>
      <c r="W204" s="96">
        <v>0.33600000000000207</v>
      </c>
      <c r="X204" s="96">
        <v>-3.5527136788005009E-15</v>
      </c>
      <c r="Y204" s="96">
        <v>5.7999999999999829E-2</v>
      </c>
      <c r="AA204" s="96">
        <v>0</v>
      </c>
      <c r="AB204" s="95">
        <v>0.06</v>
      </c>
      <c r="AD204" s="96">
        <v>0</v>
      </c>
      <c r="AE204" s="95">
        <v>0.06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8.248472505091646E-2</v>
      </c>
      <c r="I205" s="90">
        <v>3.6144578313253048E-3</v>
      </c>
      <c r="J205" s="90">
        <v>3.6144578313253048E-3</v>
      </c>
      <c r="K205" s="135">
        <v>0</v>
      </c>
      <c r="L205" s="135">
        <v>0</v>
      </c>
      <c r="M205" s="90">
        <v>1.1764705882352951E-2</v>
      </c>
      <c r="N205" s="90">
        <v>-1.1904761904761915E-2</v>
      </c>
      <c r="O205" s="90">
        <v>0.34117647058823514</v>
      </c>
      <c r="P205" s="90">
        <v>-6.6666666666666721E-2</v>
      </c>
      <c r="Q205" s="90">
        <v>1.2500000000000011E-2</v>
      </c>
      <c r="R205" s="90">
        <v>0</v>
      </c>
      <c r="S205" s="90">
        <v>0</v>
      </c>
      <c r="T205" s="90">
        <v>-1.1904761904762366E-2</v>
      </c>
      <c r="U205" s="90">
        <v>0</v>
      </c>
      <c r="V205" s="90">
        <v>4.7619047619047616E-2</v>
      </c>
      <c r="W205" s="90">
        <v>0.33333333333333509</v>
      </c>
      <c r="X205" s="90">
        <v>-5.1940258461995818E-15</v>
      </c>
      <c r="Y205" s="90">
        <v>6.1571125265392608E-2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0.11047619047619048</v>
      </c>
      <c r="D206" s="9">
        <v>0.11047619047619048</v>
      </c>
      <c r="F206" s="128" t="s">
        <v>73</v>
      </c>
      <c r="H206" s="83">
        <v>-46.255719999999997</v>
      </c>
      <c r="I206" s="83">
        <v>-53.503360000000001</v>
      </c>
      <c r="J206" s="83">
        <v>-53.503360000000001</v>
      </c>
      <c r="K206" s="108">
        <v>-52.5</v>
      </c>
      <c r="L206" s="108">
        <v>-52.5</v>
      </c>
      <c r="M206" s="83">
        <v>-5.0228900000000003</v>
      </c>
      <c r="N206" s="83">
        <v>-3.86646</v>
      </c>
      <c r="O206" s="83">
        <v>-3.6387400000000003</v>
      </c>
      <c r="P206" s="83">
        <v>-2.9897899999999993</v>
      </c>
      <c r="Q206" s="83">
        <v>-4.2389500000000009</v>
      </c>
      <c r="R206" s="83">
        <v>-4.1815899999999999</v>
      </c>
      <c r="S206" s="83">
        <v>-3.4513599999999975</v>
      </c>
      <c r="T206" s="83">
        <v>-4.1712000000000025</v>
      </c>
      <c r="U206" s="83">
        <v>-4.3809699999999978</v>
      </c>
      <c r="V206" s="83">
        <v>-4.3017499999999984</v>
      </c>
      <c r="W206" s="83">
        <v>-4.0658400000000015</v>
      </c>
      <c r="X206" s="83">
        <v>-2.3951700000000002</v>
      </c>
      <c r="Y206" s="83">
        <v>-46.704709999999999</v>
      </c>
      <c r="AA206" s="83">
        <v>-52.5</v>
      </c>
      <c r="AB206" s="82">
        <v>5.8</v>
      </c>
      <c r="AD206" s="83">
        <v>-52.5</v>
      </c>
      <c r="AE206" s="82">
        <v>5.8</v>
      </c>
    </row>
    <row r="207" spans="1:37" ht="18" customHeight="1" x14ac:dyDescent="0.2">
      <c r="A207" s="52" t="s">
        <v>225</v>
      </c>
      <c r="B207" s="52" t="s">
        <v>27</v>
      </c>
      <c r="C207" s="9">
        <v>-0.97971980013716087</v>
      </c>
      <c r="D207" s="9">
        <v>-0.97971980013716087</v>
      </c>
      <c r="F207" s="126" t="s">
        <v>226</v>
      </c>
      <c r="G207" s="58"/>
      <c r="H207" s="87">
        <v>-1.93886</v>
      </c>
      <c r="I207" s="87">
        <v>0.93150999999999995</v>
      </c>
      <c r="J207" s="87">
        <v>0.93150999999999995</v>
      </c>
      <c r="K207" s="87">
        <v>0</v>
      </c>
      <c r="L207" s="87">
        <v>0</v>
      </c>
      <c r="M207" s="87">
        <v>-0.27068999999999999</v>
      </c>
      <c r="N207" s="87">
        <v>-0.18765000000000004</v>
      </c>
      <c r="O207" s="87">
        <v>-0.12235000000000001</v>
      </c>
      <c r="P207" s="87">
        <v>0.58071000000000006</v>
      </c>
      <c r="Q207" s="87">
        <v>-0.36653000000000002</v>
      </c>
      <c r="R207" s="87">
        <v>-5.8740000000000014E-2</v>
      </c>
      <c r="S207" s="87">
        <v>0.65268000000000004</v>
      </c>
      <c r="T207" s="87">
        <v>0.31470999999999993</v>
      </c>
      <c r="U207" s="87">
        <v>-0.24296999999999996</v>
      </c>
      <c r="V207" s="87">
        <v>-0.22171999999999997</v>
      </c>
      <c r="W207" s="87">
        <v>-0.16273000000000001</v>
      </c>
      <c r="X207" s="87">
        <v>-0.11885999999999999</v>
      </c>
      <c r="Y207" s="87">
        <v>-0.20413999999999999</v>
      </c>
      <c r="Z207" s="58"/>
      <c r="AA207" s="87">
        <v>0</v>
      </c>
      <c r="AB207" s="82">
        <v>-0.2</v>
      </c>
      <c r="AC207" s="58"/>
      <c r="AD207" s="87">
        <v>0</v>
      </c>
      <c r="AE207" s="82">
        <v>-0.2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0</v>
      </c>
      <c r="P210" s="83">
        <v>-0.66103000000000001</v>
      </c>
      <c r="Q210" s="83">
        <v>-9.1809999999999947E-2</v>
      </c>
      <c r="R210" s="83">
        <v>0</v>
      </c>
      <c r="S210" s="83">
        <v>0.66103000000000001</v>
      </c>
      <c r="T210" s="83">
        <v>9.1809999999999947E-2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-0.99455040871934608</v>
      </c>
      <c r="D211" s="9">
        <v>-0.99455040871934608</v>
      </c>
      <c r="F211" s="128" t="s">
        <v>74</v>
      </c>
      <c r="H211" s="83">
        <v>-1.018</v>
      </c>
      <c r="I211" s="83">
        <v>-1.032</v>
      </c>
      <c r="J211" s="83">
        <v>-1.032</v>
      </c>
      <c r="K211" s="108">
        <v>0</v>
      </c>
      <c r="L211" s="108">
        <v>0</v>
      </c>
      <c r="M211" s="83">
        <v>0</v>
      </c>
      <c r="N211" s="83">
        <v>0</v>
      </c>
      <c r="O211" s="83">
        <v>-0.73399999999999999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-0.73399999999999999</v>
      </c>
      <c r="AA211" s="83">
        <v>0</v>
      </c>
      <c r="AB211" s="82">
        <v>-0.73</v>
      </c>
      <c r="AD211" s="83">
        <v>0</v>
      </c>
      <c r="AE211" s="82">
        <v>-0.73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9.2571428571428582E-2</v>
      </c>
      <c r="D214" s="9">
        <v>9.2571428571428582E-2</v>
      </c>
      <c r="F214" s="117" t="s">
        <v>280</v>
      </c>
      <c r="H214" s="296">
        <v>-49.212579999999996</v>
      </c>
      <c r="I214" s="296">
        <v>-53.603849999999994</v>
      </c>
      <c r="J214" s="296">
        <v>-53.603849999999994</v>
      </c>
      <c r="K214" s="111">
        <v>-52.5</v>
      </c>
      <c r="L214" s="111">
        <v>-52.5</v>
      </c>
      <c r="M214" s="296">
        <v>-5.2935800000000004</v>
      </c>
      <c r="N214" s="296">
        <v>-4.0541099999999997</v>
      </c>
      <c r="O214" s="296">
        <v>-4.4950900000000003</v>
      </c>
      <c r="P214" s="296">
        <v>-3.0701099999999997</v>
      </c>
      <c r="Q214" s="296">
        <v>-4.6972900000000006</v>
      </c>
      <c r="R214" s="296">
        <v>-4.2403300000000002</v>
      </c>
      <c r="S214" s="296">
        <v>-2.1376499999999972</v>
      </c>
      <c r="T214" s="296">
        <v>-3.7646800000000029</v>
      </c>
      <c r="U214" s="296">
        <v>-4.6239399999999975</v>
      </c>
      <c r="V214" s="296">
        <v>-4.5234699999999988</v>
      </c>
      <c r="W214" s="296">
        <v>-4.2285700000000013</v>
      </c>
      <c r="X214" s="296">
        <v>-2.5140300000000004</v>
      </c>
      <c r="Y214" s="296">
        <v>-47.642850000000003</v>
      </c>
      <c r="AA214" s="296">
        <v>-52.5</v>
      </c>
      <c r="AB214" s="82">
        <v>4.8600000000000003</v>
      </c>
      <c r="AD214" s="296">
        <v>-52.5</v>
      </c>
      <c r="AE214" s="82">
        <v>4.8600000000000003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6.2729061879402331E-2</v>
      </c>
      <c r="I215" s="78">
        <v>7.6934453969661865E-2</v>
      </c>
      <c r="J215" s="78">
        <v>7.6934453969661865E-2</v>
      </c>
      <c r="K215" s="131">
        <v>5.7629105662141952E-2</v>
      </c>
      <c r="L215" s="131">
        <v>5.7629105662141952E-2</v>
      </c>
      <c r="M215" s="78">
        <v>0.1041612719151532</v>
      </c>
      <c r="N215" s="78">
        <v>8.2233468559837722E-2</v>
      </c>
      <c r="O215" s="78">
        <v>8.7825602750967111E-2</v>
      </c>
      <c r="P215" s="78">
        <v>9.0684093929995588E-2</v>
      </c>
      <c r="Q215" s="78">
        <v>8.7614757614757621E-2</v>
      </c>
      <c r="R215" s="78">
        <v>6.1534320127702803E-2</v>
      </c>
      <c r="S215" s="78">
        <v>3.0221395953798049E-2</v>
      </c>
      <c r="T215" s="78">
        <v>0.15228671979288869</v>
      </c>
      <c r="U215" s="78">
        <v>4.8947674849418296E-2</v>
      </c>
      <c r="V215" s="78">
        <v>5.9224776768179312E-2</v>
      </c>
      <c r="W215" s="78">
        <v>5.0371301281745821E-2</v>
      </c>
      <c r="X215" s="78">
        <v>2.7121235004746714E-2</v>
      </c>
      <c r="Y215" s="78">
        <v>6.347099213454406E-2</v>
      </c>
      <c r="AA215" s="78">
        <v>5.7629105662141952E-2</v>
      </c>
      <c r="AB215" s="79"/>
      <c r="AD215" s="78">
        <v>5.7629105662141952E-2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</v>
      </c>
      <c r="I217" s="96">
        <v>0</v>
      </c>
      <c r="J217" s="96">
        <v>0</v>
      </c>
      <c r="K217" s="134">
        <v>0</v>
      </c>
      <c r="L217" s="134">
        <v>0</v>
      </c>
      <c r="M217" s="96">
        <v>0</v>
      </c>
      <c r="N217" s="96">
        <v>0</v>
      </c>
      <c r="O217" s="96">
        <v>0</v>
      </c>
      <c r="P217" s="96">
        <v>0</v>
      </c>
      <c r="Q217" s="96">
        <v>0</v>
      </c>
      <c r="R217" s="96">
        <v>0</v>
      </c>
      <c r="S217" s="96">
        <v>0</v>
      </c>
      <c r="T217" s="96">
        <v>0</v>
      </c>
      <c r="U217" s="96">
        <v>0</v>
      </c>
      <c r="V217" s="96">
        <v>0</v>
      </c>
      <c r="W217" s="96">
        <v>0</v>
      </c>
      <c r="X217" s="96">
        <v>0</v>
      </c>
      <c r="Y217" s="96">
        <v>0</v>
      </c>
      <c r="AA217" s="96">
        <v>0</v>
      </c>
      <c r="AB217" s="95">
        <v>0</v>
      </c>
      <c r="AD217" s="96">
        <v>0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 t="e">
        <v>#DIV/0!</v>
      </c>
      <c r="I218" s="161">
        <v>0</v>
      </c>
      <c r="J218" s="161">
        <v>0</v>
      </c>
      <c r="K218" s="162">
        <v>0</v>
      </c>
      <c r="L218" s="162">
        <v>0</v>
      </c>
      <c r="M218" s="161">
        <v>0</v>
      </c>
      <c r="N218" s="161"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v>0</v>
      </c>
      <c r="T218" s="161">
        <v>0</v>
      </c>
      <c r="U218" s="161">
        <v>0</v>
      </c>
      <c r="V218" s="161">
        <v>0</v>
      </c>
      <c r="W218" s="161">
        <v>0</v>
      </c>
      <c r="X218" s="161">
        <v>0</v>
      </c>
      <c r="Y218" s="161">
        <v>0</v>
      </c>
      <c r="AA218" s="161">
        <v>0</v>
      </c>
      <c r="AB218" s="163">
        <v>0</v>
      </c>
      <c r="AD218" s="161">
        <v>0</v>
      </c>
      <c r="AE218" s="163">
        <v>0</v>
      </c>
    </row>
    <row r="219" spans="1:31" ht="18" customHeight="1" x14ac:dyDescent="0.2">
      <c r="A219" s="52" t="s">
        <v>70</v>
      </c>
      <c r="B219" s="52" t="s">
        <v>27</v>
      </c>
      <c r="C219" s="9">
        <v>0</v>
      </c>
      <c r="D219" s="9">
        <v>0</v>
      </c>
      <c r="F219" s="128" t="s">
        <v>414</v>
      </c>
      <c r="H219" s="83">
        <v>0</v>
      </c>
      <c r="I219" s="83">
        <v>0</v>
      </c>
      <c r="J219" s="83">
        <v>0</v>
      </c>
      <c r="K219" s="108">
        <v>0</v>
      </c>
      <c r="L219" s="108">
        <v>0</v>
      </c>
      <c r="M219" s="83">
        <v>0</v>
      </c>
      <c r="N219" s="83">
        <v>0</v>
      </c>
      <c r="O219" s="83">
        <v>0</v>
      </c>
      <c r="P219" s="83">
        <v>0</v>
      </c>
      <c r="Q219" s="83">
        <v>0</v>
      </c>
      <c r="R219" s="83">
        <v>0</v>
      </c>
      <c r="S219" s="83">
        <v>0</v>
      </c>
      <c r="T219" s="83">
        <v>0</v>
      </c>
      <c r="U219" s="83">
        <v>0</v>
      </c>
      <c r="V219" s="83">
        <v>0</v>
      </c>
      <c r="W219" s="83">
        <v>0</v>
      </c>
      <c r="X219" s="83">
        <v>0</v>
      </c>
      <c r="Y219" s="83">
        <v>0</v>
      </c>
      <c r="AA219" s="83">
        <v>0</v>
      </c>
      <c r="AB219" s="82">
        <v>0</v>
      </c>
      <c r="AD219" s="83">
        <v>0</v>
      </c>
      <c r="AE219" s="82">
        <v>0</v>
      </c>
    </row>
    <row r="220" spans="1:31" ht="18" customHeight="1" x14ac:dyDescent="0.2">
      <c r="A220" s="52" t="s">
        <v>71</v>
      </c>
      <c r="B220" s="52" t="s">
        <v>27</v>
      </c>
      <c r="C220" s="9">
        <v>0</v>
      </c>
      <c r="D220" s="9">
        <v>0</v>
      </c>
      <c r="F220" s="128" t="s">
        <v>209</v>
      </c>
      <c r="H220" s="83">
        <v>0</v>
      </c>
      <c r="I220" s="83">
        <v>0</v>
      </c>
      <c r="J220" s="83">
        <v>0</v>
      </c>
      <c r="K220" s="108">
        <v>0</v>
      </c>
      <c r="L220" s="108">
        <v>0</v>
      </c>
      <c r="M220" s="83">
        <v>0</v>
      </c>
      <c r="N220" s="83">
        <v>0</v>
      </c>
      <c r="O220" s="83">
        <v>0</v>
      </c>
      <c r="P220" s="83">
        <v>0</v>
      </c>
      <c r="Q220" s="83">
        <v>0</v>
      </c>
      <c r="R220" s="83">
        <v>0</v>
      </c>
      <c r="S220" s="83">
        <v>0</v>
      </c>
      <c r="T220" s="83">
        <v>0</v>
      </c>
      <c r="U220" s="83">
        <v>0</v>
      </c>
      <c r="V220" s="83">
        <v>0</v>
      </c>
      <c r="W220" s="83">
        <v>0</v>
      </c>
      <c r="X220" s="83">
        <v>0</v>
      </c>
      <c r="Y220" s="83">
        <v>0</v>
      </c>
      <c r="AA220" s="83">
        <v>0</v>
      </c>
      <c r="AB220" s="82">
        <v>0</v>
      </c>
      <c r="AD220" s="83">
        <v>0</v>
      </c>
      <c r="AE220" s="82">
        <v>0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0</v>
      </c>
      <c r="D221" s="9">
        <v>0</v>
      </c>
      <c r="F221" s="60" t="s">
        <v>158</v>
      </c>
      <c r="G221" s="56"/>
      <c r="H221" s="88">
        <v>8.0000000000000002E-3</v>
      </c>
      <c r="I221" s="88">
        <v>0</v>
      </c>
      <c r="J221" s="88">
        <v>0</v>
      </c>
      <c r="K221" s="108">
        <v>0</v>
      </c>
      <c r="L221" s="10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V221" s="88">
        <v>0</v>
      </c>
      <c r="W221" s="88">
        <v>0</v>
      </c>
      <c r="X221" s="88">
        <v>0</v>
      </c>
      <c r="Y221" s="88">
        <v>0</v>
      </c>
      <c r="Z221" s="56"/>
      <c r="AA221" s="88">
        <v>0</v>
      </c>
      <c r="AB221" s="82">
        <v>0</v>
      </c>
      <c r="AC221" s="56"/>
      <c r="AD221" s="88">
        <v>0</v>
      </c>
      <c r="AE221" s="82">
        <v>0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</v>
      </c>
      <c r="D222" s="9">
        <v>0</v>
      </c>
      <c r="F222" s="60" t="s">
        <v>176</v>
      </c>
      <c r="G222" s="56"/>
      <c r="H222" s="88">
        <v>0</v>
      </c>
      <c r="I222" s="88">
        <v>0</v>
      </c>
      <c r="J222" s="88">
        <v>0</v>
      </c>
      <c r="K222" s="108">
        <v>0</v>
      </c>
      <c r="L222" s="10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V222" s="88">
        <v>0</v>
      </c>
      <c r="W222" s="88">
        <v>0</v>
      </c>
      <c r="X222" s="88">
        <v>0</v>
      </c>
      <c r="Y222" s="88">
        <v>0</v>
      </c>
      <c r="Z222" s="56"/>
      <c r="AA222" s="88">
        <v>0</v>
      </c>
      <c r="AB222" s="82">
        <v>0</v>
      </c>
      <c r="AC222" s="56"/>
      <c r="AD222" s="88">
        <v>0</v>
      </c>
      <c r="AE222" s="82">
        <v>0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</v>
      </c>
      <c r="D223" s="9">
        <v>0</v>
      </c>
      <c r="F223" s="60" t="s">
        <v>178</v>
      </c>
      <c r="G223" s="56"/>
      <c r="H223" s="88">
        <v>0</v>
      </c>
      <c r="I223" s="88">
        <v>0</v>
      </c>
      <c r="J223" s="88">
        <v>0</v>
      </c>
      <c r="K223" s="108">
        <v>0</v>
      </c>
      <c r="L223" s="10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56"/>
      <c r="AA223" s="88">
        <v>0</v>
      </c>
      <c r="AB223" s="82">
        <v>0</v>
      </c>
      <c r="AC223" s="56"/>
      <c r="AD223" s="88">
        <v>0</v>
      </c>
      <c r="AE223" s="82">
        <v>0</v>
      </c>
    </row>
    <row r="224" spans="1:31" ht="18" customHeight="1" collapsed="1" x14ac:dyDescent="0.2">
      <c r="A224" s="57"/>
      <c r="B224" s="57"/>
      <c r="C224" s="9">
        <v>0</v>
      </c>
      <c r="D224" s="9">
        <v>0</v>
      </c>
      <c r="F224" s="128" t="s">
        <v>158</v>
      </c>
      <c r="H224" s="83">
        <v>8.0000000000000002E-3</v>
      </c>
      <c r="I224" s="83">
        <v>0</v>
      </c>
      <c r="J224" s="83">
        <v>0</v>
      </c>
      <c r="K224" s="108">
        <v>0</v>
      </c>
      <c r="L224" s="108">
        <v>0</v>
      </c>
      <c r="M224" s="83">
        <v>0</v>
      </c>
      <c r="N224" s="83">
        <v>0</v>
      </c>
      <c r="O224" s="83">
        <v>0</v>
      </c>
      <c r="P224" s="83">
        <v>0</v>
      </c>
      <c r="Q224" s="83">
        <v>0</v>
      </c>
      <c r="R224" s="83">
        <v>0</v>
      </c>
      <c r="S224" s="83">
        <v>0</v>
      </c>
      <c r="T224" s="83">
        <v>0</v>
      </c>
      <c r="U224" s="83">
        <v>0</v>
      </c>
      <c r="V224" s="83">
        <v>0</v>
      </c>
      <c r="W224" s="83">
        <v>0</v>
      </c>
      <c r="X224" s="83">
        <v>0</v>
      </c>
      <c r="Y224" s="83">
        <v>0</v>
      </c>
      <c r="AA224" s="83">
        <v>0</v>
      </c>
      <c r="AB224" s="82">
        <v>0</v>
      </c>
      <c r="AD224" s="83">
        <v>0</v>
      </c>
      <c r="AE224" s="82">
        <v>0</v>
      </c>
    </row>
    <row r="225" spans="1:31" ht="18" customHeight="1" collapsed="1" x14ac:dyDescent="0.2">
      <c r="A225" s="52" t="s">
        <v>153</v>
      </c>
      <c r="B225" s="52" t="s">
        <v>27</v>
      </c>
      <c r="C225" s="9">
        <v>0</v>
      </c>
      <c r="D225" s="9">
        <v>0</v>
      </c>
      <c r="F225" s="128" t="s">
        <v>154</v>
      </c>
      <c r="H225" s="83">
        <v>0</v>
      </c>
      <c r="I225" s="83">
        <v>0</v>
      </c>
      <c r="J225" s="83">
        <v>0</v>
      </c>
      <c r="K225" s="108">
        <v>0</v>
      </c>
      <c r="L225" s="108">
        <v>0</v>
      </c>
      <c r="M225" s="83">
        <v>0</v>
      </c>
      <c r="N225" s="83">
        <v>0</v>
      </c>
      <c r="O225" s="83">
        <v>0</v>
      </c>
      <c r="P225" s="83">
        <v>0</v>
      </c>
      <c r="Q225" s="83">
        <v>0</v>
      </c>
      <c r="R225" s="83">
        <v>0</v>
      </c>
      <c r="S225" s="83">
        <v>0</v>
      </c>
      <c r="T225" s="83">
        <v>0</v>
      </c>
      <c r="U225" s="83">
        <v>0</v>
      </c>
      <c r="V225" s="83">
        <v>0</v>
      </c>
      <c r="W225" s="83">
        <v>0</v>
      </c>
      <c r="X225" s="83">
        <v>0</v>
      </c>
      <c r="Y225" s="83">
        <v>0</v>
      </c>
      <c r="AA225" s="83">
        <v>0</v>
      </c>
      <c r="AB225" s="82">
        <v>0</v>
      </c>
      <c r="AD225" s="83">
        <v>0</v>
      </c>
      <c r="AE225" s="82">
        <v>0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0</v>
      </c>
      <c r="D226" s="9">
        <v>0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0</v>
      </c>
      <c r="L226" s="108">
        <v>0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0</v>
      </c>
      <c r="AB226" s="82">
        <v>0</v>
      </c>
      <c r="AC226" s="56"/>
      <c r="AD226" s="88">
        <v>0</v>
      </c>
      <c r="AE226" s="82">
        <v>0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</v>
      </c>
      <c r="D227" s="9">
        <v>0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0</v>
      </c>
      <c r="L227" s="108">
        <v>0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0</v>
      </c>
      <c r="AB227" s="82">
        <v>0</v>
      </c>
      <c r="AC227" s="56"/>
      <c r="AD227" s="88">
        <v>0</v>
      </c>
      <c r="AE227" s="82">
        <v>0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</v>
      </c>
      <c r="D229" s="9">
        <v>0</v>
      </c>
      <c r="F229" s="128" t="s">
        <v>391</v>
      </c>
      <c r="H229" s="83">
        <v>0</v>
      </c>
      <c r="I229" s="83">
        <v>0</v>
      </c>
      <c r="J229" s="83">
        <v>0</v>
      </c>
      <c r="K229" s="108">
        <v>0</v>
      </c>
      <c r="L229" s="108">
        <v>0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0</v>
      </c>
      <c r="AB229" s="82">
        <v>0</v>
      </c>
      <c r="AD229" s="83">
        <v>0</v>
      </c>
      <c r="AE229" s="82">
        <v>0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0</v>
      </c>
      <c r="I230" s="83">
        <v>0</v>
      </c>
      <c r="J230" s="83">
        <v>0</v>
      </c>
      <c r="K230" s="108">
        <v>0</v>
      </c>
      <c r="L230" s="108">
        <v>0</v>
      </c>
      <c r="M230" s="83">
        <v>0</v>
      </c>
      <c r="N230" s="83">
        <v>0</v>
      </c>
      <c r="O230" s="83">
        <v>0</v>
      </c>
      <c r="P230" s="83">
        <v>0</v>
      </c>
      <c r="Q230" s="83">
        <v>0</v>
      </c>
      <c r="R230" s="83">
        <v>0</v>
      </c>
      <c r="S230" s="83">
        <v>0</v>
      </c>
      <c r="T230" s="83">
        <v>0</v>
      </c>
      <c r="U230" s="83">
        <v>0</v>
      </c>
      <c r="V230" s="83">
        <v>0</v>
      </c>
      <c r="W230" s="83">
        <v>0</v>
      </c>
      <c r="X230" s="83">
        <v>0</v>
      </c>
      <c r="Y230" s="83">
        <v>0</v>
      </c>
      <c r="AA230" s="83">
        <v>0</v>
      </c>
      <c r="AB230" s="82">
        <v>0</v>
      </c>
      <c r="AD230" s="83">
        <v>0</v>
      </c>
      <c r="AE230" s="82">
        <v>0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</v>
      </c>
      <c r="D232" s="9">
        <v>0</v>
      </c>
      <c r="F232" s="60" t="s">
        <v>166</v>
      </c>
      <c r="G232" s="56"/>
      <c r="H232" s="88">
        <v>0</v>
      </c>
      <c r="I232" s="88">
        <v>0</v>
      </c>
      <c r="J232" s="88">
        <v>0</v>
      </c>
      <c r="K232" s="108">
        <v>0</v>
      </c>
      <c r="L232" s="10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8">
        <v>0</v>
      </c>
      <c r="S232" s="88">
        <v>0</v>
      </c>
      <c r="T232" s="88">
        <v>0</v>
      </c>
      <c r="U232" s="88">
        <v>0</v>
      </c>
      <c r="V232" s="88">
        <v>0</v>
      </c>
      <c r="W232" s="88">
        <v>0</v>
      </c>
      <c r="X232" s="88">
        <v>0</v>
      </c>
      <c r="Y232" s="88">
        <v>0</v>
      </c>
      <c r="Z232" s="56"/>
      <c r="AA232" s="88">
        <v>0</v>
      </c>
      <c r="AB232" s="82">
        <v>0</v>
      </c>
      <c r="AC232" s="56"/>
      <c r="AD232" s="88">
        <v>0</v>
      </c>
      <c r="AE232" s="82">
        <v>0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</v>
      </c>
      <c r="D236" s="9">
        <v>0</v>
      </c>
      <c r="F236" s="60" t="s">
        <v>170</v>
      </c>
      <c r="G236" s="56"/>
      <c r="H236" s="88">
        <v>0</v>
      </c>
      <c r="I236" s="88">
        <v>0</v>
      </c>
      <c r="J236" s="88">
        <v>0</v>
      </c>
      <c r="K236" s="108">
        <v>0</v>
      </c>
      <c r="L236" s="108">
        <v>0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0</v>
      </c>
      <c r="Y236" s="88">
        <v>0</v>
      </c>
      <c r="Z236" s="56"/>
      <c r="AA236" s="88">
        <v>0</v>
      </c>
      <c r="AB236" s="82">
        <v>0</v>
      </c>
      <c r="AC236" s="56"/>
      <c r="AD236" s="88">
        <v>0</v>
      </c>
      <c r="AE236" s="82">
        <v>0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</v>
      </c>
      <c r="D239" s="9">
        <v>0</v>
      </c>
      <c r="F239" s="128" t="s">
        <v>196</v>
      </c>
      <c r="H239" s="83">
        <v>0</v>
      </c>
      <c r="I239" s="83">
        <v>0</v>
      </c>
      <c r="J239" s="83">
        <v>0</v>
      </c>
      <c r="K239" s="108">
        <v>0</v>
      </c>
      <c r="L239" s="108">
        <v>0</v>
      </c>
      <c r="M239" s="83">
        <v>0</v>
      </c>
      <c r="N239" s="83">
        <v>0</v>
      </c>
      <c r="O239" s="83">
        <v>0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0</v>
      </c>
      <c r="W239" s="83">
        <v>0</v>
      </c>
      <c r="X239" s="83">
        <v>0</v>
      </c>
      <c r="Y239" s="83">
        <v>0</v>
      </c>
      <c r="AA239" s="83">
        <v>0</v>
      </c>
      <c r="AB239" s="82">
        <v>0</v>
      </c>
      <c r="AD239" s="83">
        <v>0</v>
      </c>
      <c r="AE239" s="82">
        <v>0</v>
      </c>
    </row>
    <row r="240" spans="1:31" ht="18" customHeight="1" x14ac:dyDescent="0.2">
      <c r="A240" s="57"/>
      <c r="B240" s="57"/>
      <c r="C240" s="9">
        <v>0</v>
      </c>
      <c r="D240" s="9">
        <v>0</v>
      </c>
      <c r="F240" s="117" t="s">
        <v>72</v>
      </c>
      <c r="H240" s="296">
        <v>8.0000000000000002E-3</v>
      </c>
      <c r="I240" s="296">
        <v>0</v>
      </c>
      <c r="J240" s="296">
        <v>0</v>
      </c>
      <c r="K240" s="111">
        <v>0</v>
      </c>
      <c r="L240" s="111">
        <v>0</v>
      </c>
      <c r="M240" s="296">
        <v>0</v>
      </c>
      <c r="N240" s="296">
        <v>0</v>
      </c>
      <c r="O240" s="296">
        <v>0</v>
      </c>
      <c r="P240" s="296">
        <v>0</v>
      </c>
      <c r="Q240" s="296">
        <v>0</v>
      </c>
      <c r="R240" s="296">
        <v>0</v>
      </c>
      <c r="S240" s="296">
        <v>0</v>
      </c>
      <c r="T240" s="296">
        <v>0</v>
      </c>
      <c r="U240" s="296">
        <v>0</v>
      </c>
      <c r="V240" s="296">
        <v>0</v>
      </c>
      <c r="W240" s="296">
        <v>0</v>
      </c>
      <c r="X240" s="296">
        <v>0</v>
      </c>
      <c r="Y240" s="296">
        <v>0</v>
      </c>
      <c r="AA240" s="296">
        <v>0</v>
      </c>
      <c r="AB240" s="82">
        <v>0</v>
      </c>
      <c r="AD240" s="296">
        <v>0</v>
      </c>
      <c r="AE240" s="82">
        <v>0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-1.0197240116962345E-5</v>
      </c>
      <c r="I241" s="78">
        <v>0</v>
      </c>
      <c r="J241" s="78">
        <v>0</v>
      </c>
      <c r="K241" s="131">
        <v>0</v>
      </c>
      <c r="L241" s="131">
        <v>0</v>
      </c>
      <c r="M241" s="78">
        <v>0</v>
      </c>
      <c r="N241" s="78">
        <v>0</v>
      </c>
      <c r="O241" s="78">
        <v>0</v>
      </c>
      <c r="P241" s="78">
        <v>0</v>
      </c>
      <c r="Q241" s="78">
        <v>0</v>
      </c>
      <c r="R241" s="78">
        <v>0</v>
      </c>
      <c r="S241" s="78">
        <v>0</v>
      </c>
      <c r="T241" s="78">
        <v>0</v>
      </c>
      <c r="U241" s="78">
        <v>0</v>
      </c>
      <c r="V241" s="78">
        <v>0</v>
      </c>
      <c r="W241" s="78">
        <v>0</v>
      </c>
      <c r="X241" s="78">
        <v>0</v>
      </c>
      <c r="Y241" s="78">
        <v>0</v>
      </c>
      <c r="AA241" s="78">
        <v>0</v>
      </c>
      <c r="AB241" s="79"/>
      <c r="AD241" s="78">
        <v>0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0.3</v>
      </c>
      <c r="I243" s="96">
        <v>0.35845714285714286</v>
      </c>
      <c r="J243" s="96">
        <v>0.35845714285714286</v>
      </c>
      <c r="K243" s="134">
        <v>0.23142857142857143</v>
      </c>
      <c r="L243" s="134">
        <v>0.23142857142857143</v>
      </c>
      <c r="M243" s="96">
        <v>0.39222857142857137</v>
      </c>
      <c r="N243" s="96">
        <v>0.39257142857142868</v>
      </c>
      <c r="O243" s="96">
        <v>-4.422857142857143E-2</v>
      </c>
      <c r="P243" s="96">
        <v>3.4285714285710507E-4</v>
      </c>
      <c r="Q243" s="96">
        <v>4.5600000000000002E-2</v>
      </c>
      <c r="R243" s="96">
        <v>0.33771428571428569</v>
      </c>
      <c r="S243" s="96">
        <v>0.17177142857142855</v>
      </c>
      <c r="T243" s="96">
        <v>0.15805714285714278</v>
      </c>
      <c r="U243" s="96">
        <v>0.22045714285714307</v>
      </c>
      <c r="V243" s="96">
        <v>0.17451428571428551</v>
      </c>
      <c r="W243" s="96">
        <v>0.15634285714285728</v>
      </c>
      <c r="X243" s="96">
        <v>0.19611428571428574</v>
      </c>
      <c r="Y243" s="96">
        <v>0.18345714285714287</v>
      </c>
      <c r="AA243" s="96">
        <v>0.23142857142857143</v>
      </c>
      <c r="AB243" s="95">
        <v>-0.05</v>
      </c>
      <c r="AD243" s="96">
        <v>0.23142857142857143</v>
      </c>
      <c r="AE243" s="95">
        <v>-0.05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0.2074074074074074</v>
      </c>
      <c r="D244" s="9">
        <v>0.2074074074074074</v>
      </c>
      <c r="F244" s="128" t="s">
        <v>90</v>
      </c>
      <c r="H244" s="83">
        <v>-10.5</v>
      </c>
      <c r="I244" s="83">
        <v>-12.545999999999999</v>
      </c>
      <c r="J244" s="83">
        <v>-12.545999999999999</v>
      </c>
      <c r="K244" s="108">
        <v>-8.1</v>
      </c>
      <c r="L244" s="108">
        <v>-8.1</v>
      </c>
      <c r="M244" s="83">
        <v>-1.1439999999999999</v>
      </c>
      <c r="N244" s="83">
        <v>-1.1450000000000002</v>
      </c>
      <c r="O244" s="83">
        <v>0.129</v>
      </c>
      <c r="P244" s="83">
        <v>-9.9999999999988987E-4</v>
      </c>
      <c r="Q244" s="83">
        <v>-0.13300000000000001</v>
      </c>
      <c r="R244" s="83">
        <v>-0.98499999999999988</v>
      </c>
      <c r="S244" s="83">
        <v>-0.50099999999999989</v>
      </c>
      <c r="T244" s="83">
        <v>-0.46099999999999985</v>
      </c>
      <c r="U244" s="83">
        <v>-0.64300000000000068</v>
      </c>
      <c r="V244" s="83">
        <v>-0.50899999999999945</v>
      </c>
      <c r="W244" s="83">
        <v>-0.45600000000000041</v>
      </c>
      <c r="X244" s="83">
        <v>-0.57200000000000006</v>
      </c>
      <c r="Y244" s="83">
        <v>-6.4210000000000003</v>
      </c>
      <c r="AA244" s="83">
        <v>-8.1</v>
      </c>
      <c r="AB244" s="82">
        <v>1.68</v>
      </c>
      <c r="AD244" s="83">
        <v>-8.1</v>
      </c>
      <c r="AE244" s="82">
        <v>1.68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0.98</v>
      </c>
      <c r="D245" s="9">
        <v>0.98</v>
      </c>
      <c r="F245" s="128" t="s">
        <v>91</v>
      </c>
      <c r="H245" s="83">
        <v>-3.5000000000000003E-2</v>
      </c>
      <c r="I245" s="83">
        <v>-3.7999999999999999E-2</v>
      </c>
      <c r="J245" s="83">
        <v>-3.7999999999999999E-2</v>
      </c>
      <c r="K245" s="108">
        <v>-0.5</v>
      </c>
      <c r="L245" s="108">
        <v>-0.5</v>
      </c>
      <c r="M245" s="83">
        <v>0</v>
      </c>
      <c r="N245" s="83">
        <v>0</v>
      </c>
      <c r="O245" s="83">
        <v>0</v>
      </c>
      <c r="P245" s="83">
        <v>0</v>
      </c>
      <c r="Q245" s="83">
        <v>0</v>
      </c>
      <c r="R245" s="83">
        <v>0</v>
      </c>
      <c r="S245" s="83">
        <v>0</v>
      </c>
      <c r="T245" s="83">
        <v>-1.4E-2</v>
      </c>
      <c r="U245" s="83">
        <v>0</v>
      </c>
      <c r="V245" s="83">
        <v>0</v>
      </c>
      <c r="W245" s="83">
        <v>0</v>
      </c>
      <c r="X245" s="83">
        <v>0</v>
      </c>
      <c r="Y245" s="83">
        <v>-1.4E-2</v>
      </c>
      <c r="AA245" s="83">
        <v>-0.5</v>
      </c>
      <c r="AB245" s="82">
        <v>0.49</v>
      </c>
      <c r="AD245" s="83">
        <v>-0.5</v>
      </c>
      <c r="AE245" s="82">
        <v>0.49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</v>
      </c>
      <c r="D246" s="9">
        <v>-1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-0.01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-0.01</v>
      </c>
      <c r="AA246" s="83">
        <v>0</v>
      </c>
      <c r="AB246" s="82">
        <v>-0.01</v>
      </c>
      <c r="AD246" s="83">
        <v>0</v>
      </c>
      <c r="AE246" s="82">
        <v>-0.01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1</v>
      </c>
      <c r="D250" s="9">
        <v>1</v>
      </c>
      <c r="F250" s="126" t="s">
        <v>146</v>
      </c>
      <c r="G250" s="58"/>
      <c r="H250" s="87">
        <v>0</v>
      </c>
      <c r="I250" s="87">
        <v>-7.0000000000000007E-2</v>
      </c>
      <c r="J250" s="87">
        <v>-7.0000000000000007E-2</v>
      </c>
      <c r="K250" s="112">
        <v>-1</v>
      </c>
      <c r="L250" s="112">
        <v>-1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-1</v>
      </c>
      <c r="AB250" s="82">
        <v>1</v>
      </c>
      <c r="AC250" s="58"/>
      <c r="AD250" s="87">
        <v>-1</v>
      </c>
      <c r="AE250" s="82">
        <v>1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0.32916666666666672</v>
      </c>
      <c r="D253" s="9">
        <v>0.32916666666666672</v>
      </c>
      <c r="F253" s="117" t="s">
        <v>281</v>
      </c>
      <c r="H253" s="296">
        <v>-10.535</v>
      </c>
      <c r="I253" s="296">
        <v>-12.654</v>
      </c>
      <c r="J253" s="296">
        <v>-12.654</v>
      </c>
      <c r="K253" s="111">
        <v>-9.6</v>
      </c>
      <c r="L253" s="111">
        <v>-9.6</v>
      </c>
      <c r="M253" s="296">
        <v>-1.1439999999999999</v>
      </c>
      <c r="N253" s="296">
        <v>-1.1450000000000002</v>
      </c>
      <c r="O253" s="296">
        <v>0.129</v>
      </c>
      <c r="P253" s="296">
        <v>-9.9999999999988987E-4</v>
      </c>
      <c r="Q253" s="296">
        <v>-0.13300000000000001</v>
      </c>
      <c r="R253" s="296">
        <v>-0.98499999999999988</v>
      </c>
      <c r="S253" s="296">
        <v>-0.5109999999999999</v>
      </c>
      <c r="T253" s="296">
        <v>-0.47499999999999987</v>
      </c>
      <c r="U253" s="296">
        <v>-0.64300000000000068</v>
      </c>
      <c r="V253" s="296">
        <v>-0.50899999999999945</v>
      </c>
      <c r="W253" s="296">
        <v>-0.45600000000000041</v>
      </c>
      <c r="X253" s="296">
        <v>-0.57200000000000006</v>
      </c>
      <c r="Y253" s="296">
        <v>-6.4450000000000003</v>
      </c>
      <c r="AA253" s="296">
        <v>-9.6</v>
      </c>
      <c r="AB253" s="82">
        <v>3.16</v>
      </c>
      <c r="AD253" s="296">
        <v>-9.6</v>
      </c>
      <c r="AE253" s="82">
        <v>3.16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1.3428490579024788E-2</v>
      </c>
      <c r="I254" s="78">
        <v>1.8161542137963997E-2</v>
      </c>
      <c r="J254" s="78">
        <v>1.8161542137963997E-2</v>
      </c>
      <c r="K254" s="131">
        <v>1.0537893606791672E-2</v>
      </c>
      <c r="L254" s="131">
        <v>1.0537893606791672E-2</v>
      </c>
      <c r="M254" s="78">
        <v>2.2510379567501623E-2</v>
      </c>
      <c r="N254" s="78">
        <v>2.3225152129817451E-2</v>
      </c>
      <c r="O254" s="78">
        <v>-2.5204173342190605E-3</v>
      </c>
      <c r="P254" s="78">
        <v>2.9537734455763997E-5</v>
      </c>
      <c r="Q254" s="78">
        <v>2.4807416111763936E-3</v>
      </c>
      <c r="R254" s="78">
        <v>1.4294006675373675E-2</v>
      </c>
      <c r="S254" s="78">
        <v>7.2243507273832578E-3</v>
      </c>
      <c r="T254" s="78">
        <v>1.9214433073095734E-2</v>
      </c>
      <c r="U254" s="78">
        <v>6.8066097155620566E-3</v>
      </c>
      <c r="V254" s="78">
        <v>6.6642226819241084E-3</v>
      </c>
      <c r="W254" s="78">
        <v>5.431934054414638E-3</v>
      </c>
      <c r="X254" s="78">
        <v>6.1707085526883599E-3</v>
      </c>
      <c r="Y254" s="78">
        <v>8.5861896235665258E-3</v>
      </c>
      <c r="AA254" s="78">
        <v>1.0537893606791672E-2</v>
      </c>
      <c r="AB254" s="79"/>
      <c r="AD254" s="78">
        <v>1.0537893606791672E-2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-0.1142857142857143</v>
      </c>
      <c r="D256" s="9">
        <v>-0.1142857142857143</v>
      </c>
      <c r="F256" s="128" t="s">
        <v>79</v>
      </c>
      <c r="H256" s="83">
        <v>-3.9279999999999999</v>
      </c>
      <c r="I256" s="83">
        <v>-2.0870000000000002</v>
      </c>
      <c r="J256" s="83">
        <v>-2.0870000000000002</v>
      </c>
      <c r="K256" s="108">
        <v>-3.5</v>
      </c>
      <c r="L256" s="108">
        <v>-3.5</v>
      </c>
      <c r="M256" s="83">
        <v>-7.2999999999999995E-2</v>
      </c>
      <c r="N256" s="83">
        <v>-8.5000000000000006E-2</v>
      </c>
      <c r="O256" s="83">
        <v>-1.748</v>
      </c>
      <c r="P256" s="83">
        <v>0</v>
      </c>
      <c r="Q256" s="83">
        <v>-8.2000000000000073E-2</v>
      </c>
      <c r="R256" s="83">
        <v>-4.1999999999999815E-2</v>
      </c>
      <c r="S256" s="83">
        <v>-1.5450000000000004</v>
      </c>
      <c r="T256" s="83">
        <v>-4.6999999999999709E-2</v>
      </c>
      <c r="U256" s="83">
        <v>-5.0000000000000266E-2</v>
      </c>
      <c r="V256" s="83">
        <v>-5.2000000000000046E-2</v>
      </c>
      <c r="W256" s="83">
        <v>-7.199999999999962E-2</v>
      </c>
      <c r="X256" s="83">
        <v>-0.10499999999999998</v>
      </c>
      <c r="Y256" s="83">
        <v>-3.9009999999999998</v>
      </c>
      <c r="AA256" s="83">
        <v>-3.5</v>
      </c>
      <c r="AB256" s="82">
        <v>-0.4</v>
      </c>
      <c r="AD256" s="83">
        <v>-3.5</v>
      </c>
      <c r="AE256" s="82">
        <v>-0.4</v>
      </c>
    </row>
    <row r="257" spans="1:31" ht="18" customHeight="1" x14ac:dyDescent="0.2">
      <c r="A257" s="52" t="s">
        <v>136</v>
      </c>
      <c r="B257" s="52" t="s">
        <v>27</v>
      </c>
      <c r="C257" s="9">
        <v>-0.5</v>
      </c>
      <c r="D257" s="9">
        <v>-0.5</v>
      </c>
      <c r="F257" s="128" t="s">
        <v>197</v>
      </c>
      <c r="H257" s="83">
        <v>-1.734</v>
      </c>
      <c r="I257" s="83">
        <v>-0.94699999999999995</v>
      </c>
      <c r="J257" s="83">
        <v>-0.94699999999999995</v>
      </c>
      <c r="K257" s="108">
        <v>-0.5</v>
      </c>
      <c r="L257" s="108">
        <v>-0.5</v>
      </c>
      <c r="M257" s="83">
        <v>0.45500000000000002</v>
      </c>
      <c r="N257" s="83">
        <v>-0.44400000000000001</v>
      </c>
      <c r="O257" s="83">
        <v>-1.0408340855860843E-17</v>
      </c>
      <c r="P257" s="83">
        <v>0</v>
      </c>
      <c r="Q257" s="83">
        <v>0</v>
      </c>
      <c r="R257" s="83">
        <v>-4.8000000000000001E-2</v>
      </c>
      <c r="S257" s="83">
        <v>-0.254</v>
      </c>
      <c r="T257" s="83">
        <v>-2.1999999999999964E-2</v>
      </c>
      <c r="U257" s="83">
        <v>0</v>
      </c>
      <c r="V257" s="83">
        <v>-5.3999999999999992E-2</v>
      </c>
      <c r="W257" s="83">
        <v>-0.23399999999999999</v>
      </c>
      <c r="X257" s="83">
        <v>-0.15100000000000002</v>
      </c>
      <c r="Y257" s="83">
        <v>-0.752</v>
      </c>
      <c r="AA257" s="83">
        <v>-0.5</v>
      </c>
      <c r="AB257" s="82">
        <v>-0.25</v>
      </c>
      <c r="AD257" s="83">
        <v>-0.5</v>
      </c>
      <c r="AE257" s="82">
        <v>-0.25</v>
      </c>
    </row>
    <row r="258" spans="1:31" ht="18" customHeight="1" x14ac:dyDescent="0.2">
      <c r="A258" s="52" t="s">
        <v>85</v>
      </c>
      <c r="B258" s="52" t="s">
        <v>27</v>
      </c>
      <c r="C258" s="9">
        <v>0.35833333333333334</v>
      </c>
      <c r="D258" s="9">
        <v>0.35833333333333334</v>
      </c>
      <c r="F258" s="128" t="s">
        <v>84</v>
      </c>
      <c r="H258" s="83">
        <v>-3.0779999999999998</v>
      </c>
      <c r="I258" s="83">
        <v>-5.0970000000000004</v>
      </c>
      <c r="J258" s="83">
        <v>-5.0970000000000004</v>
      </c>
      <c r="K258" s="108">
        <v>-6</v>
      </c>
      <c r="L258" s="108">
        <v>-6</v>
      </c>
      <c r="M258" s="83">
        <v>-7.5999999999999998E-2</v>
      </c>
      <c r="N258" s="83">
        <v>-0.59400000000000008</v>
      </c>
      <c r="O258" s="83">
        <v>-8.4999999999999964E-2</v>
      </c>
      <c r="P258" s="83">
        <v>-1.0390000000000001</v>
      </c>
      <c r="Q258" s="83">
        <v>-2.8999999999999915E-2</v>
      </c>
      <c r="R258" s="83">
        <v>-9.2999999999999972E-2</v>
      </c>
      <c r="S258" s="83">
        <v>-0.10599999999999987</v>
      </c>
      <c r="T258" s="83">
        <v>-0.29900000000000038</v>
      </c>
      <c r="U258" s="83">
        <v>-0.18599999999999994</v>
      </c>
      <c r="V258" s="83">
        <v>-0.44399999999999995</v>
      </c>
      <c r="W258" s="83">
        <v>-0.67899999999999983</v>
      </c>
      <c r="X258" s="83">
        <v>-0.21700000000000008</v>
      </c>
      <c r="Y258" s="83">
        <v>-3.847</v>
      </c>
      <c r="AA258" s="83">
        <v>-6</v>
      </c>
      <c r="AB258" s="82">
        <v>2.15</v>
      </c>
      <c r="AD258" s="83">
        <v>-6</v>
      </c>
      <c r="AE258" s="82">
        <v>2.15</v>
      </c>
    </row>
    <row r="259" spans="1:31" ht="18" customHeight="1" x14ac:dyDescent="0.2">
      <c r="A259" s="52" t="s">
        <v>82</v>
      </c>
      <c r="B259" s="52" t="s">
        <v>27</v>
      </c>
      <c r="C259" s="9">
        <v>0.02</v>
      </c>
      <c r="D259" s="9">
        <v>0.02</v>
      </c>
      <c r="F259" s="128" t="s">
        <v>83</v>
      </c>
      <c r="H259" s="83">
        <v>-5.4109999999999996</v>
      </c>
      <c r="I259" s="83">
        <v>-6.6070000000000002</v>
      </c>
      <c r="J259" s="83">
        <v>-6.6070000000000002</v>
      </c>
      <c r="K259" s="108">
        <v>-6</v>
      </c>
      <c r="L259" s="108">
        <v>-6</v>
      </c>
      <c r="M259" s="83">
        <v>-0.32800000000000001</v>
      </c>
      <c r="N259" s="83">
        <v>-0.27699999999999997</v>
      </c>
      <c r="O259" s="83">
        <v>-0.35899999999999999</v>
      </c>
      <c r="P259" s="83">
        <v>-0.13100000000000001</v>
      </c>
      <c r="Q259" s="83">
        <v>-0.77600000000000002</v>
      </c>
      <c r="R259" s="83">
        <v>-0.11699999999999999</v>
      </c>
      <c r="S259" s="83">
        <v>-0.56599999999999984</v>
      </c>
      <c r="T259" s="83">
        <v>-1.032</v>
      </c>
      <c r="U259" s="83">
        <v>-0.47399999999999975</v>
      </c>
      <c r="V259" s="83">
        <v>-0.4480000000000004</v>
      </c>
      <c r="W259" s="83">
        <v>-0.70300000000000029</v>
      </c>
      <c r="X259" s="83">
        <v>-0.67300000000000004</v>
      </c>
      <c r="Y259" s="83">
        <v>-5.8840000000000003</v>
      </c>
      <c r="AA259" s="83">
        <v>-6</v>
      </c>
      <c r="AB259" s="82">
        <v>0.12</v>
      </c>
      <c r="AD259" s="83">
        <v>-6</v>
      </c>
      <c r="AE259" s="82">
        <v>0.12</v>
      </c>
    </row>
    <row r="260" spans="1:31" ht="18" customHeight="1" x14ac:dyDescent="0.2">
      <c r="A260" s="52" t="s">
        <v>188</v>
      </c>
      <c r="B260" s="52" t="s">
        <v>27</v>
      </c>
      <c r="C260" s="9">
        <v>-3.2599118942731278E-2</v>
      </c>
      <c r="D260" s="9">
        <v>-3.2599118942731278E-2</v>
      </c>
      <c r="F260" s="128" t="s">
        <v>189</v>
      </c>
      <c r="H260" s="83">
        <v>-25.925999999999998</v>
      </c>
      <c r="I260" s="83">
        <v>-25.245000000000001</v>
      </c>
      <c r="J260" s="83">
        <v>-25.245000000000001</v>
      </c>
      <c r="K260" s="108">
        <v>-22.7</v>
      </c>
      <c r="L260" s="108">
        <v>-22.7</v>
      </c>
      <c r="M260" s="83">
        <v>-1.976</v>
      </c>
      <c r="N260" s="83">
        <v>-1.9980000000000002</v>
      </c>
      <c r="O260" s="83">
        <v>-1.976</v>
      </c>
      <c r="P260" s="83">
        <v>-1.9119999999999999</v>
      </c>
      <c r="Q260" s="83">
        <v>-1.9759999999999991</v>
      </c>
      <c r="R260" s="83">
        <v>-1.9120000000000008</v>
      </c>
      <c r="S260" s="83">
        <v>-1.9540000000000006</v>
      </c>
      <c r="T260" s="83">
        <v>-1.9550000000000001</v>
      </c>
      <c r="U260" s="83">
        <v>-1.891</v>
      </c>
      <c r="V260" s="83">
        <v>-1.9839999999999982</v>
      </c>
      <c r="W260" s="83">
        <v>-1.9190000000000005</v>
      </c>
      <c r="X260" s="83">
        <v>-1.9830000000000005</v>
      </c>
      <c r="Y260" s="83">
        <v>-23.436</v>
      </c>
      <c r="AA260" s="83">
        <v>-22.7</v>
      </c>
      <c r="AB260" s="82">
        <v>-0.74</v>
      </c>
      <c r="AD260" s="83">
        <v>-22.7</v>
      </c>
      <c r="AE260" s="82">
        <v>-0.74</v>
      </c>
    </row>
    <row r="261" spans="1:31" ht="18" customHeight="1" x14ac:dyDescent="0.2">
      <c r="A261" s="52" t="s">
        <v>97</v>
      </c>
      <c r="B261" s="52" t="s">
        <v>27</v>
      </c>
      <c r="C261" s="9">
        <v>-0.51428571428571435</v>
      </c>
      <c r="D261" s="9">
        <v>-0.51428571428571435</v>
      </c>
      <c r="F261" s="128" t="s">
        <v>102</v>
      </c>
      <c r="H261" s="83">
        <v>-4.0599999999999996</v>
      </c>
      <c r="I261" s="83">
        <v>-3.391</v>
      </c>
      <c r="J261" s="83">
        <v>-3.391</v>
      </c>
      <c r="K261" s="108">
        <v>-3.5</v>
      </c>
      <c r="L261" s="108">
        <v>-3.5</v>
      </c>
      <c r="M261" s="83">
        <v>-0.44400000000000001</v>
      </c>
      <c r="N261" s="83">
        <v>-0.13499999999999995</v>
      </c>
      <c r="O261" s="83">
        <v>-0.31000000000000005</v>
      </c>
      <c r="P261" s="83">
        <v>-0.13500000000000001</v>
      </c>
      <c r="Q261" s="83">
        <v>-0.27</v>
      </c>
      <c r="R261" s="83">
        <v>0</v>
      </c>
      <c r="S261" s="83">
        <v>-0.35899999999999999</v>
      </c>
      <c r="T261" s="83">
        <v>-1.1360000000000001</v>
      </c>
      <c r="U261" s="83">
        <v>-0.56800000000000006</v>
      </c>
      <c r="V261" s="83">
        <v>-0.56799999999999962</v>
      </c>
      <c r="W261" s="83">
        <v>-0.80600000000000005</v>
      </c>
      <c r="X261" s="83">
        <v>-0.56899999999999995</v>
      </c>
      <c r="Y261" s="83">
        <v>-5.3</v>
      </c>
      <c r="AA261" s="83">
        <v>-3.5</v>
      </c>
      <c r="AB261" s="82">
        <v>-1.8</v>
      </c>
      <c r="AD261" s="83">
        <v>-3.5</v>
      </c>
      <c r="AE261" s="82">
        <v>-1.8</v>
      </c>
    </row>
    <row r="262" spans="1:31" ht="18" customHeight="1" x14ac:dyDescent="0.2">
      <c r="A262" s="52" t="s">
        <v>98</v>
      </c>
      <c r="B262" s="52" t="s">
        <v>27</v>
      </c>
      <c r="C262" s="9">
        <v>0.57999999999999996</v>
      </c>
      <c r="D262" s="9">
        <v>0.57999999999999996</v>
      </c>
      <c r="F262" s="128" t="s">
        <v>103</v>
      </c>
      <c r="H262" s="83">
        <v>-1.4870000000000001</v>
      </c>
      <c r="I262" s="83">
        <v>-1.3160000000000001</v>
      </c>
      <c r="J262" s="83">
        <v>-1.3160000000000001</v>
      </c>
      <c r="K262" s="108">
        <v>-2</v>
      </c>
      <c r="L262" s="108">
        <v>-2</v>
      </c>
      <c r="M262" s="83">
        <v>-6.6000000000000003E-2</v>
      </c>
      <c r="N262" s="83">
        <v>0</v>
      </c>
      <c r="O262" s="83">
        <v>-0.21699999999999997</v>
      </c>
      <c r="P262" s="83">
        <v>0</v>
      </c>
      <c r="Q262" s="83">
        <v>-0.17300000000000004</v>
      </c>
      <c r="R262" s="83">
        <v>0</v>
      </c>
      <c r="S262" s="83">
        <v>-1.3999999999999957E-2</v>
      </c>
      <c r="T262" s="83">
        <v>-0.11099999999999999</v>
      </c>
      <c r="U262" s="83">
        <v>-3.8000000000000034E-2</v>
      </c>
      <c r="V262" s="83">
        <v>0</v>
      </c>
      <c r="W262" s="83">
        <v>-5.5000000000000049E-2</v>
      </c>
      <c r="X262" s="83">
        <v>-0.16499999999999992</v>
      </c>
      <c r="Y262" s="83">
        <v>-0.83899999999999997</v>
      </c>
      <c r="AA262" s="83">
        <v>-2</v>
      </c>
      <c r="AB262" s="82">
        <v>1.1599999999999999</v>
      </c>
      <c r="AD262" s="83">
        <v>-2</v>
      </c>
      <c r="AE262" s="82">
        <v>1.1599999999999999</v>
      </c>
    </row>
    <row r="263" spans="1:31" ht="18" customHeight="1" x14ac:dyDescent="0.2">
      <c r="A263" s="52" t="s">
        <v>81</v>
      </c>
      <c r="B263" s="52" t="s">
        <v>27</v>
      </c>
      <c r="C263" s="9">
        <v>-0.77999999999999992</v>
      </c>
      <c r="D263" s="9">
        <v>-0.77999999999999992</v>
      </c>
      <c r="F263" s="128" t="s">
        <v>104</v>
      </c>
      <c r="H263" s="83">
        <v>-2.778</v>
      </c>
      <c r="I263" s="83">
        <v>-3.012</v>
      </c>
      <c r="J263" s="83">
        <v>-3.012</v>
      </c>
      <c r="K263" s="108">
        <v>-3</v>
      </c>
      <c r="L263" s="108">
        <v>-3</v>
      </c>
      <c r="M263" s="83">
        <v>-0.40200000000000002</v>
      </c>
      <c r="N263" s="83">
        <v>-0.25</v>
      </c>
      <c r="O263" s="83">
        <v>-0.121</v>
      </c>
      <c r="P263" s="83">
        <v>-0.12</v>
      </c>
      <c r="Q263" s="83">
        <v>-0.75099999999999989</v>
      </c>
      <c r="R263" s="83">
        <v>-0.24500000000000011</v>
      </c>
      <c r="S263" s="83">
        <v>-0.59800000000000009</v>
      </c>
      <c r="T263" s="83">
        <v>-0.65799999999999992</v>
      </c>
      <c r="U263" s="83">
        <v>-0.48899999999999988</v>
      </c>
      <c r="V263" s="83">
        <v>-0.54299999999999971</v>
      </c>
      <c r="W263" s="83">
        <v>-0.63800000000000079</v>
      </c>
      <c r="X263" s="83">
        <v>-0.52799999999999958</v>
      </c>
      <c r="Y263" s="83">
        <v>-5.343</v>
      </c>
      <c r="AA263" s="83">
        <v>-3</v>
      </c>
      <c r="AB263" s="82">
        <v>-2.34</v>
      </c>
      <c r="AD263" s="83">
        <v>-3</v>
      </c>
      <c r="AE263" s="82">
        <v>-2.34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4.4444444444444432E-2</v>
      </c>
      <c r="D265" s="9">
        <v>4.4444444444444432E-2</v>
      </c>
      <c r="F265" s="128" t="s">
        <v>205</v>
      </c>
      <c r="H265" s="83">
        <v>-2.1520000000000001</v>
      </c>
      <c r="I265" s="83">
        <v>-2.7970000000000002</v>
      </c>
      <c r="J265" s="83">
        <v>-2.7970000000000002</v>
      </c>
      <c r="K265" s="108">
        <v>-2.7</v>
      </c>
      <c r="L265" s="108">
        <v>-2.7</v>
      </c>
      <c r="M265" s="83">
        <v>-0.64600000000000002</v>
      </c>
      <c r="N265" s="83">
        <v>0</v>
      </c>
      <c r="O265" s="83">
        <v>0</v>
      </c>
      <c r="P265" s="83">
        <v>-0.64499999999999991</v>
      </c>
      <c r="Q265" s="83">
        <v>0</v>
      </c>
      <c r="R265" s="83">
        <v>0</v>
      </c>
      <c r="S265" s="83">
        <v>-0.64600000000000013</v>
      </c>
      <c r="T265" s="83">
        <v>0</v>
      </c>
      <c r="U265" s="83">
        <v>0</v>
      </c>
      <c r="V265" s="83">
        <v>-0.6449999999999998</v>
      </c>
      <c r="W265" s="83">
        <v>0</v>
      </c>
      <c r="X265" s="83">
        <v>0</v>
      </c>
      <c r="Y265" s="83">
        <v>-2.5819999999999999</v>
      </c>
      <c r="AA265" s="83">
        <v>-2.7000000000000006</v>
      </c>
      <c r="AB265" s="82">
        <v>0.12</v>
      </c>
      <c r="AD265" s="83">
        <v>-2.7000000000000006</v>
      </c>
      <c r="AE265" s="82">
        <v>0.12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-0.83799999999999997</v>
      </c>
      <c r="I266" s="83">
        <v>-0.72399999999999998</v>
      </c>
      <c r="J266" s="83">
        <v>-0.72399999999999998</v>
      </c>
      <c r="K266" s="108">
        <v>-0.34799999999999998</v>
      </c>
      <c r="L266" s="108">
        <v>-0.34799999999999998</v>
      </c>
      <c r="M266" s="83">
        <v>-6.5000000000000002E-2</v>
      </c>
      <c r="N266" s="83">
        <v>-3.9999999999999994E-2</v>
      </c>
      <c r="O266" s="83">
        <v>-3.0000000000000013E-2</v>
      </c>
      <c r="P266" s="83">
        <v>-2.7999999999999997E-2</v>
      </c>
      <c r="Q266" s="83">
        <v>-2.8999999999999998E-2</v>
      </c>
      <c r="R266" s="83">
        <v>-2.8999999999999998E-2</v>
      </c>
      <c r="S266" s="83">
        <v>-2.8999999999999998E-2</v>
      </c>
      <c r="T266" s="83">
        <v>-2.9000000000000026E-2</v>
      </c>
      <c r="U266" s="83">
        <v>-2.7999999999999969E-2</v>
      </c>
      <c r="V266" s="83">
        <v>-1.8000000000000016E-2</v>
      </c>
      <c r="W266" s="83">
        <v>-1.2000000000000011E-2</v>
      </c>
      <c r="X266" s="83">
        <v>-1.0999999999999954E-2</v>
      </c>
      <c r="Y266" s="83">
        <v>-0.34799999999999998</v>
      </c>
      <c r="AA266" s="83">
        <v>-0.34800000000000003</v>
      </c>
      <c r="AB266" s="82">
        <v>0</v>
      </c>
      <c r="AD266" s="83">
        <v>-0.34800000000000003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1</v>
      </c>
      <c r="D268" s="9">
        <v>1</v>
      </c>
      <c r="F268" s="60" t="s">
        <v>100</v>
      </c>
      <c r="G268" s="56"/>
      <c r="H268" s="88">
        <v>-5.2999999999999999E-2</v>
      </c>
      <c r="I268" s="88">
        <v>-0.65200000000000002</v>
      </c>
      <c r="J268" s="88">
        <v>-0.65200000000000002</v>
      </c>
      <c r="K268" s="108">
        <v>-0.5</v>
      </c>
      <c r="L268" s="108">
        <v>-0.5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-0.5</v>
      </c>
      <c r="AB268" s="82">
        <v>0.5</v>
      </c>
      <c r="AC268" s="56"/>
      <c r="AD268" s="88">
        <v>-0.5</v>
      </c>
      <c r="AE268" s="82">
        <v>0.5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-2</v>
      </c>
      <c r="D274" s="9">
        <v>-2</v>
      </c>
      <c r="F274" s="60" t="s">
        <v>194</v>
      </c>
      <c r="G274" s="56"/>
      <c r="H274" s="88">
        <v>-2.1999999999999999E-2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-5.0000000000000001E-3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-5.0000000000000001E-3</v>
      </c>
      <c r="Z274" s="56"/>
      <c r="AA274" s="88">
        <v>0</v>
      </c>
      <c r="AB274" s="82">
        <v>-0.01</v>
      </c>
      <c r="AC274" s="56"/>
      <c r="AD274" s="88">
        <v>0</v>
      </c>
      <c r="AE274" s="82">
        <v>-0.01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-1</v>
      </c>
      <c r="D282" s="9">
        <v>-1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-0.06</v>
      </c>
      <c r="W282" s="88">
        <v>0</v>
      </c>
      <c r="X282" s="88">
        <v>0</v>
      </c>
      <c r="Y282" s="88">
        <v>-0.06</v>
      </c>
      <c r="Z282" s="56"/>
      <c r="AA282" s="88">
        <v>0</v>
      </c>
      <c r="AB282" s="82">
        <v>-0.06</v>
      </c>
      <c r="AC282" s="56"/>
      <c r="AD282" s="88">
        <v>0</v>
      </c>
      <c r="AE282" s="82">
        <v>-0.06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-1</v>
      </c>
      <c r="D283" s="9">
        <v>-1</v>
      </c>
      <c r="F283" s="60" t="s">
        <v>133</v>
      </c>
      <c r="G283" s="56"/>
      <c r="H283" s="88">
        <v>-8.3000000000000004E-2</v>
      </c>
      <c r="I283" s="88">
        <v>-0.219</v>
      </c>
      <c r="J283" s="88">
        <v>-0.219</v>
      </c>
      <c r="K283" s="108">
        <v>0</v>
      </c>
      <c r="L283" s="108">
        <v>0</v>
      </c>
      <c r="M283" s="88">
        <v>-0.01</v>
      </c>
      <c r="N283" s="88">
        <v>-0.01</v>
      </c>
      <c r="O283" s="88">
        <v>0</v>
      </c>
      <c r="P283" s="88">
        <v>-0.02</v>
      </c>
      <c r="Q283" s="88">
        <v>-1.0000000000000002E-2</v>
      </c>
      <c r="R283" s="88">
        <v>-9.999999999999995E-3</v>
      </c>
      <c r="S283" s="88">
        <v>0</v>
      </c>
      <c r="T283" s="88">
        <v>-2.0000000000000004E-2</v>
      </c>
      <c r="U283" s="88">
        <v>-3.8999999999999993E-2</v>
      </c>
      <c r="V283" s="88">
        <v>-1.100000000000001E-2</v>
      </c>
      <c r="W283" s="88">
        <v>-1.0000000000000009E-2</v>
      </c>
      <c r="X283" s="88">
        <v>-9.9999999999999811E-3</v>
      </c>
      <c r="Y283" s="88">
        <v>-0.15</v>
      </c>
      <c r="Z283" s="56"/>
      <c r="AA283" s="88">
        <v>0</v>
      </c>
      <c r="AB283" s="82">
        <v>-0.15</v>
      </c>
      <c r="AC283" s="56"/>
      <c r="AD283" s="88">
        <v>0</v>
      </c>
      <c r="AE283" s="82">
        <v>-0.15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0.57999999999999996</v>
      </c>
      <c r="D285" s="9">
        <v>0.57999999999999996</v>
      </c>
      <c r="F285" s="128" t="s">
        <v>76</v>
      </c>
      <c r="H285" s="83">
        <v>-0.158</v>
      </c>
      <c r="I285" s="83">
        <v>-0.871</v>
      </c>
      <c r="J285" s="83">
        <v>-0.871</v>
      </c>
      <c r="K285" s="108">
        <v>-0.5</v>
      </c>
      <c r="L285" s="108">
        <v>-0.5</v>
      </c>
      <c r="M285" s="83">
        <v>-0.01</v>
      </c>
      <c r="N285" s="83">
        <v>-0.01</v>
      </c>
      <c r="O285" s="83">
        <v>0</v>
      </c>
      <c r="P285" s="83">
        <v>-0.02</v>
      </c>
      <c r="Q285" s="83">
        <v>-1.0000000000000002E-2</v>
      </c>
      <c r="R285" s="83">
        <v>-1.4999999999999996E-2</v>
      </c>
      <c r="S285" s="83">
        <v>0</v>
      </c>
      <c r="T285" s="83">
        <v>-2.0000000000000004E-2</v>
      </c>
      <c r="U285" s="83">
        <v>-3.8999999999999993E-2</v>
      </c>
      <c r="V285" s="83">
        <v>-7.1000000000000008E-2</v>
      </c>
      <c r="W285" s="83">
        <v>-1.0000000000000009E-2</v>
      </c>
      <c r="X285" s="83">
        <v>-9.9999999999999811E-3</v>
      </c>
      <c r="Y285" s="83">
        <v>-0.215</v>
      </c>
      <c r="AA285" s="83">
        <v>-0.5</v>
      </c>
      <c r="AB285" s="82">
        <v>0.28999999999999998</v>
      </c>
      <c r="AD285" s="83">
        <v>-0.5</v>
      </c>
      <c r="AE285" s="82">
        <v>0.28999999999999998</v>
      </c>
    </row>
    <row r="286" spans="1:31" ht="18" customHeight="1" x14ac:dyDescent="0.2">
      <c r="A286" s="52" t="s">
        <v>262</v>
      </c>
      <c r="B286" s="52" t="s">
        <v>27</v>
      </c>
      <c r="C286" s="9">
        <v>0</v>
      </c>
      <c r="D286" s="9">
        <v>0</v>
      </c>
      <c r="F286" s="126" t="s">
        <v>263</v>
      </c>
      <c r="G286" s="58"/>
      <c r="H286" s="87">
        <v>-8.8350000000000009</v>
      </c>
      <c r="I286" s="87">
        <v>16.445</v>
      </c>
      <c r="J286" s="87">
        <v>16.445</v>
      </c>
      <c r="K286" s="87">
        <v>0</v>
      </c>
      <c r="L286" s="87">
        <v>0</v>
      </c>
      <c r="M286" s="87">
        <v>0.98299999999999998</v>
      </c>
      <c r="N286" s="87">
        <v>-0.21199999999999997</v>
      </c>
      <c r="O286" s="87">
        <v>0</v>
      </c>
      <c r="P286" s="87">
        <v>-0.70799999999999996</v>
      </c>
      <c r="Q286" s="87">
        <v>0.28799999999999992</v>
      </c>
      <c r="R286" s="87">
        <v>-0.17099999999999999</v>
      </c>
      <c r="S286" s="87">
        <v>0</v>
      </c>
      <c r="T286" s="87">
        <v>0.79499999999999993</v>
      </c>
      <c r="U286" s="87">
        <v>-3.0199999999999996</v>
      </c>
      <c r="V286" s="87">
        <v>1.5680000000000001</v>
      </c>
      <c r="W286" s="87">
        <v>0.10899999999999987</v>
      </c>
      <c r="X286" s="87">
        <v>0.372</v>
      </c>
      <c r="Y286" s="87">
        <v>4.0000000000000001E-3</v>
      </c>
      <c r="Z286" s="58"/>
      <c r="AA286" s="87">
        <v>0</v>
      </c>
      <c r="AB286" s="82">
        <v>0</v>
      </c>
      <c r="AC286" s="58"/>
      <c r="AD286" s="87">
        <v>0</v>
      </c>
      <c r="AE286" s="82">
        <v>0</v>
      </c>
    </row>
    <row r="287" spans="1:31" ht="18" customHeight="1" x14ac:dyDescent="0.2">
      <c r="A287" s="52" t="s">
        <v>261</v>
      </c>
      <c r="B287" s="52" t="s">
        <v>27</v>
      </c>
      <c r="C287" s="9">
        <v>-0.98837209302325602</v>
      </c>
      <c r="D287" s="9">
        <v>-0.98837209302325602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-0.34399999999999997</v>
      </c>
      <c r="W287" s="87">
        <v>0</v>
      </c>
      <c r="X287" s="87">
        <v>0</v>
      </c>
      <c r="Y287" s="87">
        <v>-0.34399999999999997</v>
      </c>
      <c r="Z287" s="58"/>
      <c r="AA287" s="87">
        <v>0</v>
      </c>
      <c r="AB287" s="82">
        <v>-0.34</v>
      </c>
      <c r="AC287" s="58"/>
      <c r="AD287" s="87">
        <v>0</v>
      </c>
      <c r="AE287" s="82">
        <v>-0.34</v>
      </c>
    </row>
    <row r="288" spans="1:31" ht="18" customHeight="1" x14ac:dyDescent="0.2">
      <c r="A288" s="57"/>
      <c r="B288" s="57"/>
      <c r="C288" s="9">
        <v>-4.0198628517379986E-2</v>
      </c>
      <c r="D288" s="9">
        <v>-4.0198628517379986E-2</v>
      </c>
      <c r="F288" s="117" t="s">
        <v>94</v>
      </c>
      <c r="H288" s="296">
        <v>-60.385000000000005</v>
      </c>
      <c r="I288" s="296">
        <v>-35.649000000000001</v>
      </c>
      <c r="J288" s="296">
        <v>-35.649000000000001</v>
      </c>
      <c r="K288" s="111">
        <v>-50.748000000000005</v>
      </c>
      <c r="L288" s="111">
        <v>-50.748000000000005</v>
      </c>
      <c r="M288" s="296">
        <v>-2.6479999999999997</v>
      </c>
      <c r="N288" s="296">
        <v>-4.0449999999999999</v>
      </c>
      <c r="O288" s="296">
        <v>-4.8459999999999992</v>
      </c>
      <c r="P288" s="296">
        <v>-4.7379999999999995</v>
      </c>
      <c r="Q288" s="296">
        <v>-3.8079999999999985</v>
      </c>
      <c r="R288" s="296">
        <v>-2.6720000000000006</v>
      </c>
      <c r="S288" s="296">
        <v>-6.0710000000000006</v>
      </c>
      <c r="T288" s="296">
        <v>-4.5139999999999993</v>
      </c>
      <c r="U288" s="296">
        <v>-6.7829999999999995</v>
      </c>
      <c r="V288" s="296">
        <v>-3.6029999999999975</v>
      </c>
      <c r="W288" s="296">
        <v>-5.0190000000000001</v>
      </c>
      <c r="X288" s="296">
        <v>-4.04</v>
      </c>
      <c r="Y288" s="296">
        <v>-52.786999999999999</v>
      </c>
      <c r="AA288" s="296">
        <v>-50.748000000000012</v>
      </c>
      <c r="AB288" s="82">
        <v>-2.04</v>
      </c>
      <c r="AD288" s="296">
        <v>-50.748000000000012</v>
      </c>
      <c r="AE288" s="82">
        <v>-2.04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7.697004305784641E-2</v>
      </c>
      <c r="I289" s="78">
        <v>5.1164913519541534E-2</v>
      </c>
      <c r="J289" s="78">
        <v>5.1164913519541534E-2</v>
      </c>
      <c r="K289" s="131">
        <v>5.5705940078902477E-2</v>
      </c>
      <c r="L289" s="131">
        <v>5.5705940078902477E-2</v>
      </c>
      <c r="M289" s="78">
        <v>5.210444501288837E-2</v>
      </c>
      <c r="N289" s="78">
        <v>8.2048681541582152E-2</v>
      </c>
      <c r="O289" s="78">
        <v>9.4681724043609042E-2</v>
      </c>
      <c r="P289" s="78">
        <v>0.13994978585142523</v>
      </c>
      <c r="Q289" s="78">
        <v>7.1027549288418812E-2</v>
      </c>
      <c r="R289" s="78">
        <v>3.877521404730809E-2</v>
      </c>
      <c r="S289" s="78">
        <v>8.5829810696563147E-2</v>
      </c>
      <c r="T289" s="78">
        <v>0.18259779135148244</v>
      </c>
      <c r="U289" s="78">
        <v>7.1802851789513802E-2</v>
      </c>
      <c r="V289" s="78">
        <v>4.717326978973E-2</v>
      </c>
      <c r="W289" s="78">
        <v>5.9787011006813696E-2</v>
      </c>
      <c r="X289" s="78">
        <v>4.3583326141365335E-2</v>
      </c>
      <c r="Y289" s="78">
        <v>7.0324156968069235E-2</v>
      </c>
      <c r="AA289" s="78">
        <v>5.5705940078902491E-2</v>
      </c>
      <c r="AB289" s="79"/>
      <c r="AD289" s="78">
        <v>5.5705940078902491E-2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</v>
      </c>
      <c r="D291" s="9">
        <v>1</v>
      </c>
      <c r="F291" s="126" t="s">
        <v>260</v>
      </c>
      <c r="G291" s="58"/>
      <c r="H291" s="87">
        <v>0</v>
      </c>
      <c r="I291" s="87">
        <v>0.224</v>
      </c>
      <c r="J291" s="87">
        <v>0.224</v>
      </c>
      <c r="K291" s="87">
        <v>0</v>
      </c>
      <c r="L291" s="87">
        <v>0</v>
      </c>
      <c r="M291" s="87">
        <v>0.01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0.01</v>
      </c>
      <c r="Z291" s="58"/>
      <c r="AA291" s="87">
        <v>0</v>
      </c>
      <c r="AB291" s="82">
        <v>0.01</v>
      </c>
      <c r="AC291" s="58"/>
      <c r="AD291" s="87">
        <v>0</v>
      </c>
      <c r="AE291" s="82">
        <v>0.01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0</v>
      </c>
      <c r="I292" s="78">
        <v>-3.2149402867898965E-4</v>
      </c>
      <c r="J292" s="78">
        <v>-3.2149402867898965E-4</v>
      </c>
      <c r="K292" s="131">
        <v>0</v>
      </c>
      <c r="L292" s="131">
        <v>0</v>
      </c>
      <c r="M292" s="78">
        <v>-1.9676905216347573E-4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-1.3322249221980645E-5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5.2991634765348079E-2</v>
      </c>
      <c r="D294" s="9">
        <v>5.2991634765348079E-2</v>
      </c>
      <c r="E294" s="26"/>
      <c r="F294" s="122" t="s">
        <v>284</v>
      </c>
      <c r="G294" s="26"/>
      <c r="H294" s="309">
        <v>-120.12458000000001</v>
      </c>
      <c r="I294" s="309">
        <v>-101.68284999999999</v>
      </c>
      <c r="J294" s="309">
        <v>-101.68284999999999</v>
      </c>
      <c r="K294" s="130">
        <v>-112.84800000000001</v>
      </c>
      <c r="L294" s="130">
        <v>-112.84800000000001</v>
      </c>
      <c r="M294" s="309">
        <v>-9.0755800000000004</v>
      </c>
      <c r="N294" s="309">
        <v>-9.2441099999999992</v>
      </c>
      <c r="O294" s="309">
        <v>-9.2120899999999999</v>
      </c>
      <c r="P294" s="309">
        <v>-7.8091099999999987</v>
      </c>
      <c r="Q294" s="309">
        <v>-8.6382899999999996</v>
      </c>
      <c r="R294" s="309">
        <v>-7.8973300000000002</v>
      </c>
      <c r="S294" s="309">
        <v>-8.7196499999999979</v>
      </c>
      <c r="T294" s="309">
        <v>-8.7536800000000028</v>
      </c>
      <c r="U294" s="309">
        <v>-12.049939999999998</v>
      </c>
      <c r="V294" s="309">
        <v>-8.6354699999999962</v>
      </c>
      <c r="W294" s="309">
        <v>-9.7035700000000027</v>
      </c>
      <c r="X294" s="309">
        <v>-7.1260300000000001</v>
      </c>
      <c r="Y294" s="309">
        <v>-106.86485</v>
      </c>
      <c r="Z294" s="26"/>
      <c r="AA294" s="309">
        <v>-112.84800000000001</v>
      </c>
      <c r="AB294" s="82">
        <v>5.98</v>
      </c>
      <c r="AC294" s="26"/>
      <c r="AD294" s="309">
        <v>-112.84800000000001</v>
      </c>
      <c r="AE294" s="82">
        <v>5.98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0.15311739827615659</v>
      </c>
      <c r="I295" s="78">
        <v>0.14593941559848839</v>
      </c>
      <c r="J295" s="78">
        <v>0.14593941559848839</v>
      </c>
      <c r="K295" s="131">
        <v>0.12387293934783612</v>
      </c>
      <c r="L295" s="131">
        <v>0.12387293934783612</v>
      </c>
      <c r="M295" s="78">
        <v>0.17857932744337973</v>
      </c>
      <c r="N295" s="78">
        <v>0.18750730223123732</v>
      </c>
      <c r="O295" s="78">
        <v>0.17998690946035709</v>
      </c>
      <c r="P295" s="78">
        <v>0.23066341751587657</v>
      </c>
      <c r="Q295" s="78">
        <v>0.16112304851435283</v>
      </c>
      <c r="R295" s="78">
        <v>0.11460354085038457</v>
      </c>
      <c r="S295" s="78">
        <v>0.12327555737774447</v>
      </c>
      <c r="T295" s="78">
        <v>0.3540989442174669</v>
      </c>
      <c r="U295" s="78">
        <v>0.12755713635449417</v>
      </c>
      <c r="V295" s="78">
        <v>0.11306226923983344</v>
      </c>
      <c r="W295" s="78">
        <v>0.11559024634297417</v>
      </c>
      <c r="X295" s="78">
        <v>7.6875269698800403E-2</v>
      </c>
      <c r="Y295" s="78">
        <v>0.14236801647695785</v>
      </c>
      <c r="AA295" s="78">
        <v>0.12387293934783612</v>
      </c>
      <c r="AB295" s="79"/>
      <c r="AD295" s="78">
        <v>0.12387293934783612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-1.8337953289218998</v>
      </c>
      <c r="D297" s="9">
        <v>-1.8337953289218998</v>
      </c>
      <c r="E297" s="26"/>
      <c r="F297" s="123" t="s">
        <v>28</v>
      </c>
      <c r="G297" s="26"/>
      <c r="H297" s="310">
        <v>-67.646609999999868</v>
      </c>
      <c r="I297" s="310">
        <v>-44.011849999999939</v>
      </c>
      <c r="J297" s="310">
        <v>-44.011849999999939</v>
      </c>
      <c r="K297" s="136">
        <v>54.509900000000073</v>
      </c>
      <c r="L297" s="136">
        <v>54.509900000000073</v>
      </c>
      <c r="M297" s="310">
        <v>-8.8447400000000069</v>
      </c>
      <c r="N297" s="310">
        <v>-17.567019999999999</v>
      </c>
      <c r="O297" s="310">
        <v>-11.667459999999981</v>
      </c>
      <c r="P297" s="310">
        <v>4.8614199999999972</v>
      </c>
      <c r="Q297" s="310">
        <v>-19.305379999999992</v>
      </c>
      <c r="R297" s="310">
        <v>6.3310599999999901</v>
      </c>
      <c r="S297" s="310">
        <v>10.960380000000004</v>
      </c>
      <c r="T297" s="310">
        <v>-21.850680000000004</v>
      </c>
      <c r="U297" s="310">
        <v>0.84180000000000099</v>
      </c>
      <c r="V297" s="310">
        <v>-6.1956100000000145</v>
      </c>
      <c r="W297" s="310">
        <v>17.348960000000073</v>
      </c>
      <c r="X297" s="310">
        <v>-0.3620800000000628</v>
      </c>
      <c r="Y297" s="310">
        <v>-45.449349999999939</v>
      </c>
      <c r="Z297" s="26"/>
      <c r="AA297" s="310">
        <v>54.509900000000073</v>
      </c>
      <c r="AB297" s="82">
        <v>-99.96</v>
      </c>
      <c r="AC297" s="26"/>
      <c r="AD297" s="310">
        <v>54.509900000000073</v>
      </c>
      <c r="AE297" s="82">
        <v>-99.96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-8.6226090658563098E-2</v>
      </c>
      <c r="I298" s="78">
        <v>-6.3167620384443623E-2</v>
      </c>
      <c r="J298" s="78">
        <v>-6.3167620384443623E-2</v>
      </c>
      <c r="K298" s="131">
        <v>5.9835367366338973E-2</v>
      </c>
      <c r="L298" s="131">
        <v>5.9835367366338973E-2</v>
      </c>
      <c r="M298" s="78">
        <v>-0.17403711064323818</v>
      </c>
      <c r="N298" s="78">
        <v>-0.35632900608519269</v>
      </c>
      <c r="O298" s="78">
        <v>-0.2279602203899804</v>
      </c>
      <c r="P298" s="78">
        <v>0.14359533303795594</v>
      </c>
      <c r="Q298" s="78">
        <v>-0.36008766530505643</v>
      </c>
      <c r="R298" s="78">
        <v>9.1874328834711805E-2</v>
      </c>
      <c r="S298" s="78">
        <v>0.15495426462895687</v>
      </c>
      <c r="T298" s="78">
        <v>-0.88389142834027723</v>
      </c>
      <c r="U298" s="78">
        <v>8.9110483025818654E-3</v>
      </c>
      <c r="V298" s="78">
        <v>-8.1117730236455729E-2</v>
      </c>
      <c r="W298" s="78">
        <v>0.20666317244008267</v>
      </c>
      <c r="X298" s="78">
        <v>-3.9061016656604698E-3</v>
      </c>
      <c r="Y298" s="78">
        <v>-6.0548756767702522E-2</v>
      </c>
      <c r="AA298" s="78">
        <v>5.9835367366338973E-2</v>
      </c>
      <c r="AB298" s="79"/>
      <c r="AD298" s="78">
        <v>5.9835367366338973E-2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-1.8337953289218998</v>
      </c>
      <c r="D305" s="9">
        <v>-1.8337953289218998</v>
      </c>
      <c r="E305" s="26"/>
      <c r="F305" s="123" t="s">
        <v>337</v>
      </c>
      <c r="G305" s="26"/>
      <c r="H305" s="310">
        <v>-67.646609999999868</v>
      </c>
      <c r="I305" s="310">
        <v>-44.011849999999939</v>
      </c>
      <c r="J305" s="310">
        <v>-44.011849999999939</v>
      </c>
      <c r="K305" s="136">
        <v>54.509900000000073</v>
      </c>
      <c r="L305" s="136">
        <v>54.509900000000073</v>
      </c>
      <c r="M305" s="310">
        <v>-8.8447400000000069</v>
      </c>
      <c r="N305" s="310">
        <v>-17.567019999999999</v>
      </c>
      <c r="O305" s="310">
        <v>-11.667459999999981</v>
      </c>
      <c r="P305" s="310">
        <v>4.8614199999999972</v>
      </c>
      <c r="Q305" s="310">
        <v>-19.305379999999992</v>
      </c>
      <c r="R305" s="310">
        <v>6.3310599999999901</v>
      </c>
      <c r="S305" s="310">
        <v>10.960380000000004</v>
      </c>
      <c r="T305" s="310">
        <v>-21.850680000000004</v>
      </c>
      <c r="U305" s="310">
        <v>0.84180000000000099</v>
      </c>
      <c r="V305" s="310">
        <v>-6.1956100000000145</v>
      </c>
      <c r="W305" s="310">
        <v>17.348960000000073</v>
      </c>
      <c r="X305" s="310">
        <v>-0.3620800000000628</v>
      </c>
      <c r="Y305" s="310">
        <v>-45.449349999999939</v>
      </c>
      <c r="Z305" s="29"/>
      <c r="AA305" s="310">
        <v>54.509900000000073</v>
      </c>
      <c r="AB305" s="82">
        <v>-99.96</v>
      </c>
      <c r="AC305" s="29"/>
      <c r="AD305" s="310">
        <v>54.509900000000073</v>
      </c>
      <c r="AE305" s="82">
        <v>-99.96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-8.6226090658563098E-2</v>
      </c>
      <c r="I306" s="78">
        <v>-6.3167620384443623E-2</v>
      </c>
      <c r="J306" s="78">
        <v>-6.3167620384443623E-2</v>
      </c>
      <c r="K306" s="131">
        <v>5.9835367366338973E-2</v>
      </c>
      <c r="L306" s="131">
        <v>5.9835367366338973E-2</v>
      </c>
      <c r="M306" s="78">
        <v>-0.17403711064323818</v>
      </c>
      <c r="N306" s="78">
        <v>-0.35632900608519269</v>
      </c>
      <c r="O306" s="78">
        <v>-0.2279602203899804</v>
      </c>
      <c r="P306" s="78">
        <v>0.14359533303795594</v>
      </c>
      <c r="Q306" s="78">
        <v>-0.36008766530505643</v>
      </c>
      <c r="R306" s="78">
        <v>9.1874328834711805E-2</v>
      </c>
      <c r="S306" s="78">
        <v>0.15495426462895687</v>
      </c>
      <c r="T306" s="78">
        <v>-0.88389142834027723</v>
      </c>
      <c r="U306" s="78">
        <v>8.9110483025818654E-3</v>
      </c>
      <c r="V306" s="78">
        <v>-8.1117730236455729E-2</v>
      </c>
      <c r="W306" s="78">
        <v>0.20666317244008267</v>
      </c>
      <c r="X306" s="78">
        <v>-3.9061016656604698E-3</v>
      </c>
      <c r="Y306" s="78">
        <v>-6.0548756767702522E-2</v>
      </c>
      <c r="Z306" s="29"/>
      <c r="AA306" s="78">
        <v>5.9835367366338973E-2</v>
      </c>
      <c r="AB306" s="79"/>
      <c r="AC306" s="29"/>
      <c r="AD306" s="78">
        <v>5.9835367366338973E-2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-2.7989999999999999</v>
      </c>
      <c r="I308" s="310">
        <v>-3.016</v>
      </c>
      <c r="J308" s="310">
        <v>-3.016</v>
      </c>
      <c r="K308" s="136">
        <v>-3.3330000000000002</v>
      </c>
      <c r="L308" s="136">
        <v>-3.3330000000000002</v>
      </c>
      <c r="M308" s="310">
        <v>-0.26</v>
      </c>
      <c r="N308" s="310">
        <v>-0.20899999999999996</v>
      </c>
      <c r="O308" s="310">
        <v>-0.19600000000000006</v>
      </c>
      <c r="P308" s="310">
        <v>-0.17299999999999993</v>
      </c>
      <c r="Q308" s="310">
        <v>-0.17299999999999993</v>
      </c>
      <c r="R308" s="310">
        <v>-0.16500000000000004</v>
      </c>
      <c r="S308" s="310">
        <v>-0.16700000000000004</v>
      </c>
      <c r="T308" s="310">
        <v>-0.41100000000000003</v>
      </c>
      <c r="U308" s="310">
        <v>-0.33899999999999997</v>
      </c>
      <c r="V308" s="310">
        <v>-0.25200000000000022</v>
      </c>
      <c r="W308" s="310">
        <v>-0.34699999999999998</v>
      </c>
      <c r="X308" s="310">
        <v>-0.2889999999999997</v>
      </c>
      <c r="Y308" s="310">
        <v>-2.9809999999999999</v>
      </c>
      <c r="AA308" s="310">
        <v>-3.3330000000000002</v>
      </c>
      <c r="AB308" s="82">
        <v>0.35</v>
      </c>
      <c r="AD308" s="310">
        <v>-3.3330000000000002</v>
      </c>
      <c r="AE308" s="82">
        <v>0.35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-64.847610000000003</v>
      </c>
      <c r="I310" s="310">
        <v>-40.995849999999997</v>
      </c>
      <c r="J310" s="310">
        <v>-40.995849999999997</v>
      </c>
      <c r="K310" s="136">
        <v>57.8429</v>
      </c>
      <c r="L310" s="136">
        <v>57.8429</v>
      </c>
      <c r="M310" s="310">
        <v>-8.5847400000000107</v>
      </c>
      <c r="N310" s="310">
        <v>-17.358019999999989</v>
      </c>
      <c r="O310" s="310">
        <v>-11.471459999999901</v>
      </c>
      <c r="P310" s="310">
        <v>5.0344199999998978</v>
      </c>
      <c r="Q310" s="310">
        <v>-19.132379999999998</v>
      </c>
      <c r="R310" s="310">
        <v>6.4960599999999005</v>
      </c>
      <c r="S310" s="310">
        <v>11.127380000000102</v>
      </c>
      <c r="T310" s="310">
        <v>-21.439680000000003</v>
      </c>
      <c r="U310" s="310">
        <v>1.1808000000001044</v>
      </c>
      <c r="V310" s="310">
        <v>-5.9436100000001062</v>
      </c>
      <c r="W310" s="310">
        <v>17.695960000000106</v>
      </c>
      <c r="X310" s="310">
        <v>-7.3080000000004475E-2</v>
      </c>
      <c r="Y310" s="310">
        <v>-42.468349999999901</v>
      </c>
      <c r="AA310" s="310">
        <v>57.842900000000007</v>
      </c>
      <c r="AB310" s="82">
        <v>-100.31</v>
      </c>
      <c r="AD310" s="310">
        <v>57.842900000000007</v>
      </c>
      <c r="AE310" s="82">
        <v>-100.31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256.04199999999997</v>
      </c>
      <c r="I352" s="83">
        <v>229.93299999999999</v>
      </c>
      <c r="J352" s="83">
        <v>229.93299999999999</v>
      </c>
      <c r="K352" s="108">
        <v>350.98599999999999</v>
      </c>
      <c r="L352" s="108">
        <v>350.98599999999999</v>
      </c>
      <c r="M352" s="83">
        <v>17.414999999999999</v>
      </c>
      <c r="N352" s="83">
        <v>39.107999999999997</v>
      </c>
      <c r="O352" s="83">
        <v>59.332000000000001</v>
      </c>
      <c r="P352" s="83">
        <v>60.228999999999999</v>
      </c>
      <c r="Q352" s="83">
        <v>96.063000000000002</v>
      </c>
      <c r="R352" s="83">
        <v>116.629</v>
      </c>
      <c r="S352" s="83">
        <v>147.09100000000001</v>
      </c>
      <c r="T352" s="83">
        <v>155.916</v>
      </c>
      <c r="U352" s="83">
        <v>196.56399999999999</v>
      </c>
      <c r="V352" s="83">
        <v>219.185</v>
      </c>
      <c r="W352" s="83">
        <v>229.94499999999999</v>
      </c>
      <c r="X352" s="83">
        <v>288.71800000000002</v>
      </c>
      <c r="Y352" s="83">
        <v>288.71800000000002</v>
      </c>
      <c r="AA352" s="83">
        <v>350.98600000000005</v>
      </c>
      <c r="AB352" s="42"/>
      <c r="AD352" s="83">
        <v>350.98600000000005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114</v>
      </c>
      <c r="I355" s="83">
        <v>24</v>
      </c>
      <c r="J355" s="83">
        <v>24</v>
      </c>
      <c r="K355" s="110"/>
      <c r="L355" s="110"/>
      <c r="M355" s="83">
        <v>2</v>
      </c>
      <c r="N355" s="83">
        <v>0</v>
      </c>
      <c r="O355" s="83">
        <v>2</v>
      </c>
      <c r="P355" s="83">
        <v>0</v>
      </c>
      <c r="Q355" s="83">
        <v>11</v>
      </c>
      <c r="R355" s="83">
        <v>0</v>
      </c>
      <c r="S355" s="83">
        <v>3</v>
      </c>
      <c r="T355" s="83">
        <v>0</v>
      </c>
      <c r="U355" s="83">
        <v>15</v>
      </c>
      <c r="V355" s="83">
        <v>1</v>
      </c>
      <c r="W355" s="83">
        <v>7</v>
      </c>
      <c r="X355" s="83">
        <v>14</v>
      </c>
      <c r="Y355" s="83">
        <v>55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40</v>
      </c>
      <c r="I356" s="83">
        <v>28</v>
      </c>
      <c r="J356" s="83">
        <v>28</v>
      </c>
      <c r="K356" s="110"/>
      <c r="L356" s="110"/>
      <c r="M356" s="83">
        <v>1</v>
      </c>
      <c r="N356" s="83">
        <v>0</v>
      </c>
      <c r="O356" s="83">
        <v>0</v>
      </c>
      <c r="P356" s="83">
        <v>0</v>
      </c>
      <c r="Q356" s="83">
        <v>1</v>
      </c>
      <c r="R356" s="83">
        <v>0</v>
      </c>
      <c r="S356" s="83">
        <v>0</v>
      </c>
      <c r="T356" s="83">
        <v>0</v>
      </c>
      <c r="U356" s="83">
        <v>0</v>
      </c>
      <c r="V356" s="83">
        <v>0</v>
      </c>
      <c r="W356" s="83">
        <v>0</v>
      </c>
      <c r="X356" s="83">
        <v>0</v>
      </c>
      <c r="Y356" s="83">
        <v>2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1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1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1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1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154</v>
      </c>
      <c r="I360" s="101">
        <v>52</v>
      </c>
      <c r="J360" s="101">
        <v>52</v>
      </c>
      <c r="K360" s="111"/>
      <c r="L360" s="111"/>
      <c r="M360" s="101">
        <v>3</v>
      </c>
      <c r="N360" s="101">
        <v>0</v>
      </c>
      <c r="O360" s="101">
        <v>3</v>
      </c>
      <c r="P360" s="101">
        <v>0</v>
      </c>
      <c r="Q360" s="101">
        <v>13</v>
      </c>
      <c r="R360" s="101">
        <v>0</v>
      </c>
      <c r="S360" s="101">
        <v>3</v>
      </c>
      <c r="T360" s="101">
        <v>0</v>
      </c>
      <c r="U360" s="101">
        <v>15</v>
      </c>
      <c r="V360" s="101">
        <v>1</v>
      </c>
      <c r="W360" s="101">
        <v>7</v>
      </c>
      <c r="X360" s="101">
        <v>14</v>
      </c>
      <c r="Y360" s="101">
        <v>59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0.18274111675126903</v>
      </c>
      <c r="D362" s="9">
        <v>0.18274111675126903</v>
      </c>
      <c r="F362" s="72" t="s">
        <v>120</v>
      </c>
      <c r="H362" s="82">
        <v>199</v>
      </c>
      <c r="I362" s="82">
        <v>196</v>
      </c>
      <c r="J362" s="82">
        <v>196</v>
      </c>
      <c r="K362" s="112">
        <v>197</v>
      </c>
      <c r="L362" s="112">
        <v>197</v>
      </c>
      <c r="M362" s="82">
        <v>32</v>
      </c>
      <c r="N362" s="82">
        <v>12</v>
      </c>
      <c r="O362" s="82">
        <v>9</v>
      </c>
      <c r="P362" s="82">
        <v>10</v>
      </c>
      <c r="Q362" s="82">
        <v>14</v>
      </c>
      <c r="R362" s="82">
        <v>24</v>
      </c>
      <c r="S362" s="82">
        <v>14</v>
      </c>
      <c r="T362" s="82">
        <v>8</v>
      </c>
      <c r="U362" s="82">
        <v>31</v>
      </c>
      <c r="V362" s="82">
        <v>48</v>
      </c>
      <c r="W362" s="82">
        <v>17</v>
      </c>
      <c r="X362" s="82">
        <v>14</v>
      </c>
      <c r="Y362" s="82">
        <v>233</v>
      </c>
      <c r="AA362" s="82">
        <v>197</v>
      </c>
      <c r="AB362" s="82">
        <v>36</v>
      </c>
      <c r="AD362" s="82">
        <v>197</v>
      </c>
      <c r="AE362" s="82">
        <v>36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0.15920398009950248</v>
      </c>
      <c r="N363" s="102">
        <v>5.9405940594059403E-2</v>
      </c>
      <c r="O363" s="102">
        <v>4.4554455445544552E-2</v>
      </c>
      <c r="P363" s="102">
        <v>4.975124378109453E-2</v>
      </c>
      <c r="Q363" s="102">
        <v>6.965174129353234E-2</v>
      </c>
      <c r="R363" s="102">
        <v>0.11320754716981132</v>
      </c>
      <c r="S363" s="102">
        <v>6.5420560747663545E-2</v>
      </c>
      <c r="T363" s="102">
        <v>3.7037037037037035E-2</v>
      </c>
      <c r="U363" s="102">
        <v>0.13478260869565217</v>
      </c>
      <c r="V363" s="102">
        <v>0.20512820512820512</v>
      </c>
      <c r="W363" s="102">
        <v>7.2033898305084748E-2</v>
      </c>
      <c r="X363" s="102">
        <v>6.0085836909871244E-2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199</v>
      </c>
      <c r="I364" s="88">
        <v>196</v>
      </c>
      <c r="J364" s="88">
        <v>196</v>
      </c>
      <c r="K364" s="108">
        <v>0</v>
      </c>
      <c r="L364" s="108">
        <v>0</v>
      </c>
      <c r="M364" s="88">
        <v>201</v>
      </c>
      <c r="N364" s="88">
        <v>202</v>
      </c>
      <c r="O364" s="88">
        <v>202</v>
      </c>
      <c r="P364" s="88">
        <v>201</v>
      </c>
      <c r="Q364" s="88">
        <v>201</v>
      </c>
      <c r="R364" s="88">
        <v>212</v>
      </c>
      <c r="S364" s="88">
        <v>214</v>
      </c>
      <c r="T364" s="88">
        <v>216</v>
      </c>
      <c r="U364" s="88">
        <v>230</v>
      </c>
      <c r="V364" s="88">
        <v>234</v>
      </c>
      <c r="W364" s="88">
        <v>236</v>
      </c>
      <c r="X364" s="88">
        <v>233</v>
      </c>
      <c r="Y364" s="88">
        <v>233</v>
      </c>
      <c r="AA364" s="88">
        <v>0</v>
      </c>
      <c r="AB364" s="82">
        <v>233</v>
      </c>
      <c r="AD364" s="88">
        <v>0</v>
      </c>
      <c r="AE364" s="82">
        <v>233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197</v>
      </c>
      <c r="L365" s="108">
        <v>197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197</v>
      </c>
      <c r="AB365" s="82">
        <v>-197</v>
      </c>
      <c r="AD365" s="88">
        <v>197</v>
      </c>
      <c r="AE365" s="82">
        <v>-197</v>
      </c>
    </row>
    <row r="366" spans="1:31" ht="18" customHeight="1" collapsed="1" x14ac:dyDescent="0.2">
      <c r="A366" s="54"/>
      <c r="B366" s="54"/>
      <c r="C366" s="9">
        <v>0.18274111675126903</v>
      </c>
      <c r="D366" s="9">
        <v>0.18274111675126903</v>
      </c>
      <c r="F366" s="129" t="s">
        <v>112</v>
      </c>
      <c r="H366" s="80">
        <v>199</v>
      </c>
      <c r="I366" s="80">
        <v>196</v>
      </c>
      <c r="J366" s="80">
        <v>196</v>
      </c>
      <c r="K366" s="114">
        <v>197</v>
      </c>
      <c r="L366" s="114">
        <v>197</v>
      </c>
      <c r="M366" s="80">
        <v>201</v>
      </c>
      <c r="N366" s="80">
        <v>202</v>
      </c>
      <c r="O366" s="80">
        <v>202</v>
      </c>
      <c r="P366" s="80">
        <v>201</v>
      </c>
      <c r="Q366" s="80">
        <v>201</v>
      </c>
      <c r="R366" s="80">
        <v>212</v>
      </c>
      <c r="S366" s="80">
        <v>214</v>
      </c>
      <c r="T366" s="80">
        <v>216</v>
      </c>
      <c r="U366" s="80">
        <v>230</v>
      </c>
      <c r="V366" s="80">
        <v>234</v>
      </c>
      <c r="W366" s="80">
        <v>236</v>
      </c>
      <c r="X366" s="80">
        <v>233</v>
      </c>
      <c r="Y366" s="80">
        <v>233</v>
      </c>
      <c r="AA366" s="80">
        <v>197</v>
      </c>
      <c r="AB366" s="82">
        <v>36</v>
      </c>
      <c r="AD366" s="80">
        <v>197</v>
      </c>
      <c r="AE366" s="82">
        <v>36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199</v>
      </c>
      <c r="I367" s="282">
        <v>196</v>
      </c>
      <c r="J367" s="282">
        <v>196</v>
      </c>
      <c r="K367" s="282">
        <v>197</v>
      </c>
      <c r="L367" s="282">
        <v>197</v>
      </c>
      <c r="M367" s="282">
        <v>201</v>
      </c>
      <c r="N367" s="282">
        <v>202</v>
      </c>
      <c r="O367" s="282">
        <v>202</v>
      </c>
      <c r="P367" s="282">
        <v>201</v>
      </c>
      <c r="Q367" s="282">
        <v>201</v>
      </c>
      <c r="R367" s="282">
        <v>212</v>
      </c>
      <c r="S367" s="282">
        <v>214</v>
      </c>
      <c r="T367" s="282">
        <v>216</v>
      </c>
      <c r="U367" s="282">
        <v>230</v>
      </c>
      <c r="V367" s="282">
        <v>234</v>
      </c>
      <c r="W367" s="282">
        <v>236</v>
      </c>
      <c r="X367" s="282">
        <v>233</v>
      </c>
      <c r="Y367" s="282">
        <v>233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39</v>
      </c>
      <c r="I371" s="83">
        <v>26</v>
      </c>
      <c r="J371" s="83">
        <v>26</v>
      </c>
      <c r="K371" s="108"/>
      <c r="L371" s="108"/>
      <c r="M371" s="83">
        <v>6</v>
      </c>
      <c r="N371" s="83">
        <v>3</v>
      </c>
      <c r="O371" s="83">
        <v>0</v>
      </c>
      <c r="P371" s="83">
        <v>0</v>
      </c>
      <c r="Q371" s="83">
        <v>3</v>
      </c>
      <c r="R371" s="83">
        <v>12</v>
      </c>
      <c r="S371" s="83">
        <v>2</v>
      </c>
      <c r="T371" s="83">
        <v>3</v>
      </c>
      <c r="U371" s="83">
        <v>4</v>
      </c>
      <c r="V371" s="83">
        <v>5</v>
      </c>
      <c r="W371" s="83">
        <v>3</v>
      </c>
      <c r="X371" s="83">
        <v>3</v>
      </c>
      <c r="Y371" s="83">
        <v>44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-23</v>
      </c>
      <c r="I372" s="83">
        <v>-30</v>
      </c>
      <c r="J372" s="83">
        <v>-30</v>
      </c>
      <c r="K372" s="108"/>
      <c r="L372" s="108"/>
      <c r="M372" s="83">
        <v>-1</v>
      </c>
      <c r="N372" s="83">
        <v>-2</v>
      </c>
      <c r="O372" s="83">
        <v>0</v>
      </c>
      <c r="P372" s="83">
        <v>-1</v>
      </c>
      <c r="Q372" s="83">
        <v>-2</v>
      </c>
      <c r="R372" s="83">
        <v>-1</v>
      </c>
      <c r="S372" s="83">
        <v>0</v>
      </c>
      <c r="T372" s="83">
        <v>-1</v>
      </c>
      <c r="U372" s="83">
        <v>-2</v>
      </c>
      <c r="V372" s="83">
        <v>-1</v>
      </c>
      <c r="W372" s="83">
        <v>-2</v>
      </c>
      <c r="X372" s="83">
        <v>-6</v>
      </c>
      <c r="Y372" s="83">
        <v>-19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-10</v>
      </c>
      <c r="I373" s="83">
        <v>1</v>
      </c>
      <c r="J373" s="83">
        <v>1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-1</v>
      </c>
      <c r="R373" s="83">
        <v>0</v>
      </c>
      <c r="S373" s="83">
        <v>0</v>
      </c>
      <c r="T373" s="83">
        <v>0</v>
      </c>
      <c r="U373" s="83">
        <v>12</v>
      </c>
      <c r="V373" s="83">
        <v>0</v>
      </c>
      <c r="W373" s="83">
        <v>1</v>
      </c>
      <c r="X373" s="83">
        <v>0</v>
      </c>
      <c r="Y373" s="83">
        <v>12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36</v>
      </c>
      <c r="D374" s="9">
        <v>36</v>
      </c>
      <c r="F374" s="129" t="s">
        <v>118</v>
      </c>
      <c r="H374" s="80">
        <v>6</v>
      </c>
      <c r="I374" s="80">
        <v>-3</v>
      </c>
      <c r="J374" s="80">
        <v>-3</v>
      </c>
      <c r="K374" s="114">
        <v>1</v>
      </c>
      <c r="L374" s="114">
        <v>1</v>
      </c>
      <c r="M374" s="80">
        <v>5</v>
      </c>
      <c r="N374" s="80">
        <v>1</v>
      </c>
      <c r="O374" s="80">
        <v>0</v>
      </c>
      <c r="P374" s="80">
        <v>-1</v>
      </c>
      <c r="Q374" s="80">
        <v>0</v>
      </c>
      <c r="R374" s="80">
        <v>11</v>
      </c>
      <c r="S374" s="80">
        <v>2</v>
      </c>
      <c r="T374" s="80">
        <v>2</v>
      </c>
      <c r="U374" s="80">
        <v>14</v>
      </c>
      <c r="V374" s="80">
        <v>4</v>
      </c>
      <c r="W374" s="80">
        <v>2</v>
      </c>
      <c r="X374" s="80">
        <v>-3</v>
      </c>
      <c r="Y374" s="80">
        <v>37</v>
      </c>
      <c r="AA374" s="80">
        <v>1</v>
      </c>
      <c r="AB374" s="82">
        <v>36</v>
      </c>
      <c r="AD374" s="80">
        <v>1</v>
      </c>
      <c r="AE374" s="82">
        <v>36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7.1498634934248138</v>
      </c>
      <c r="I376" s="103">
        <v>6.8677961053263914</v>
      </c>
      <c r="J376" s="103">
        <v>6.8677961053263914</v>
      </c>
      <c r="K376" s="105">
        <v>5.46</v>
      </c>
      <c r="L376" s="105">
        <v>5.46</v>
      </c>
      <c r="M376" s="103">
        <v>6.0120481927710836</v>
      </c>
      <c r="N376" s="103">
        <v>6.0597943722943715</v>
      </c>
      <c r="O376" s="103">
        <v>4.5466666666666695</v>
      </c>
      <c r="P376" s="103">
        <v>1.8809523809523783</v>
      </c>
      <c r="Q376" s="103">
        <v>5.3129791894852145</v>
      </c>
      <c r="R376" s="103">
        <v>6.9305555555555527</v>
      </c>
      <c r="S376" s="103">
        <v>6.7777777777777697</v>
      </c>
      <c r="T376" s="103">
        <v>6.0361445783132615</v>
      </c>
      <c r="U376" s="103">
        <v>6.4819277108433733</v>
      </c>
      <c r="V376" s="103">
        <v>7.0178571428571335</v>
      </c>
      <c r="W376" s="103">
        <v>27.333333333333456</v>
      </c>
      <c r="X376" s="103">
        <v>7.1287987012986829</v>
      </c>
      <c r="Y376" s="103">
        <v>6.3175320384461342</v>
      </c>
      <c r="AA376" s="103">
        <v>5.46</v>
      </c>
      <c r="AB376" s="42"/>
      <c r="AD376" s="103">
        <v>5.46</v>
      </c>
      <c r="AE376" s="42"/>
    </row>
    <row r="377" spans="1:33" ht="15" x14ac:dyDescent="0.2">
      <c r="F377" s="124" t="s">
        <v>384</v>
      </c>
      <c r="H377" s="103">
        <v>0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112.43547846618851</v>
      </c>
      <c r="I379" s="103">
        <v>110.87773590552652</v>
      </c>
      <c r="J379" s="103">
        <v>110.87773590552652</v>
      </c>
      <c r="K379" s="105">
        <v>166.11684981684982</v>
      </c>
      <c r="L379" s="105">
        <v>166.11684981684982</v>
      </c>
      <c r="M379" s="103">
        <v>8.4871409485637948</v>
      </c>
      <c r="N379" s="103">
        <v>7.9785239094521589</v>
      </c>
      <c r="O379" s="103">
        <v>12.507820136852391</v>
      </c>
      <c r="P379" s="103">
        <v>17.856012658227868</v>
      </c>
      <c r="Q379" s="103">
        <v>10.131474514250376</v>
      </c>
      <c r="R379" s="103">
        <v>11.508016032064122</v>
      </c>
      <c r="S379" s="103">
        <v>12.062670765027326</v>
      </c>
      <c r="T379" s="103">
        <v>4.1119427811044593</v>
      </c>
      <c r="U379" s="103">
        <v>14.632434944237909</v>
      </c>
      <c r="V379" s="103">
        <v>10.797003109980212</v>
      </c>
      <c r="W379" s="103">
        <v>12.187572590011623</v>
      </c>
      <c r="X379" s="103">
        <v>12.140839824644786</v>
      </c>
      <c r="Y379" s="103">
        <v>129.78897934389667</v>
      </c>
      <c r="Z379" s="26"/>
      <c r="AA379" s="103">
        <v>166.11684981684982</v>
      </c>
      <c r="AB379" s="42"/>
      <c r="AC379" s="26"/>
      <c r="AD379" s="103">
        <v>166.11684981684982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7.4140975790513837</v>
      </c>
      <c r="I381" s="103">
        <v>5.9705263220065845</v>
      </c>
      <c r="J381" s="103">
        <v>5.9705263220065845</v>
      </c>
      <c r="K381" s="105">
        <v>5.8619631901840492</v>
      </c>
      <c r="L381" s="105">
        <v>5.8619631901840492</v>
      </c>
      <c r="M381" s="103">
        <v>5.5638738451736209</v>
      </c>
      <c r="N381" s="103">
        <v>5.6738202084539653</v>
      </c>
      <c r="O381" s="103">
        <v>14.024676850763834</v>
      </c>
      <c r="P381" s="103">
        <v>7.5135869565217233</v>
      </c>
      <c r="Q381" s="103">
        <v>8.0470305242203022</v>
      </c>
      <c r="R381" s="103">
        <v>5.8607382550335592</v>
      </c>
      <c r="S381" s="103">
        <v>6.7483208218095578</v>
      </c>
      <c r="T381" s="103">
        <v>7.1396579804560334</v>
      </c>
      <c r="U381" s="103">
        <v>7.1379833206974981</v>
      </c>
      <c r="V381" s="103">
        <v>8.2398162939297102</v>
      </c>
      <c r="W381" s="103">
        <v>11.707459207459197</v>
      </c>
      <c r="X381" s="103">
        <v>8.1646545312887273</v>
      </c>
      <c r="Y381" s="103">
        <v>7.3878116051596319</v>
      </c>
      <c r="Z381" s="26"/>
      <c r="AA381" s="103">
        <v>5.8619631901840492</v>
      </c>
      <c r="AB381" s="42"/>
      <c r="AC381" s="26"/>
      <c r="AD381" s="103">
        <v>5.8619631901840492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-2.2737367544323206E-13</v>
      </c>
      <c r="I383" s="66">
        <v>-6.3948846218409017E-14</v>
      </c>
      <c r="J383" s="66">
        <v>-6.3948846218409017E-14</v>
      </c>
      <c r="K383" s="66">
        <v>-7.1054273576010019E-14</v>
      </c>
      <c r="L383" s="66">
        <v>-7.1054273576010019E-14</v>
      </c>
      <c r="M383" s="66">
        <v>0</v>
      </c>
      <c r="N383" s="66">
        <v>7.1054273576010019E-15</v>
      </c>
      <c r="O383" s="66">
        <v>9.2370555648813024E-14</v>
      </c>
      <c r="P383" s="66">
        <v>0</v>
      </c>
      <c r="Q383" s="66">
        <v>-1.4210854715202004E-14</v>
      </c>
      <c r="R383" s="66">
        <v>-9.9475983006414026E-14</v>
      </c>
      <c r="S383" s="66">
        <v>0</v>
      </c>
      <c r="T383" s="66">
        <v>1.0658141036401503E-13</v>
      </c>
      <c r="U383" s="66">
        <v>1.0658141036401503E-13</v>
      </c>
      <c r="V383" s="66">
        <v>-7.815970093361102E-14</v>
      </c>
      <c r="W383" s="66">
        <v>4.9737991503207013E-14</v>
      </c>
      <c r="X383" s="66">
        <v>2.1316282072803006E-13</v>
      </c>
      <c r="Y383" s="66">
        <v>1.4210854715202004E-13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-0.43081000000000602</v>
      </c>
      <c r="N388" s="77">
        <v>-18.02393</v>
      </c>
      <c r="O388" s="77">
        <v>-33.923929999999999</v>
      </c>
      <c r="P388" s="77">
        <v>-55.023899999999998</v>
      </c>
      <c r="Q388" s="77">
        <v>-40.223529999999997</v>
      </c>
      <c r="R388" s="77">
        <v>-62.958579999999998</v>
      </c>
      <c r="S388" s="77">
        <v>0</v>
      </c>
      <c r="T388" s="77">
        <v>-52.4587199999999</v>
      </c>
      <c r="U388" s="77">
        <v>-56.929559999999903</v>
      </c>
      <c r="V388" s="77">
        <v>-49.208530000000003</v>
      </c>
      <c r="W388" s="77">
        <v>-82.780700000000095</v>
      </c>
      <c r="X388" s="77">
        <v>-67.646610000000095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-3.8664400000000101</v>
      </c>
      <c r="N389" s="77">
        <v>-22.146380000000001</v>
      </c>
      <c r="O389" s="77">
        <v>-23.201239999999999</v>
      </c>
      <c r="P389" s="77">
        <v>-36.53331</v>
      </c>
      <c r="Q389" s="77">
        <v>-49.614160000000098</v>
      </c>
      <c r="R389" s="77">
        <v>-59.174520000000001</v>
      </c>
      <c r="S389" s="77">
        <v>-68.75985</v>
      </c>
      <c r="T389" s="77">
        <v>-52.9483800000001</v>
      </c>
      <c r="U389" s="77">
        <v>-45.87576</v>
      </c>
      <c r="V389" s="77">
        <v>-60.234749999999899</v>
      </c>
      <c r="W389" s="77">
        <v>-59.375869999999999</v>
      </c>
      <c r="X389" s="77">
        <v>-44.011850000000003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54.509900000000073</v>
      </c>
      <c r="M390" s="77">
        <v>4.542491666666673</v>
      </c>
      <c r="N390" s="77">
        <v>9.0849833333333461</v>
      </c>
      <c r="O390" s="77">
        <v>13.627475000000018</v>
      </c>
      <c r="P390" s="77">
        <v>18.169966666666692</v>
      </c>
      <c r="Q390" s="77">
        <v>22.712458333333363</v>
      </c>
      <c r="R390" s="77">
        <v>27.254950000000036</v>
      </c>
      <c r="S390" s="77">
        <v>31.79744166666671</v>
      </c>
      <c r="T390" s="77">
        <v>36.339933333333384</v>
      </c>
      <c r="U390" s="77">
        <v>40.882425000000055</v>
      </c>
      <c r="V390" s="77">
        <v>45.424916666666725</v>
      </c>
      <c r="W390" s="77">
        <v>49.967408333333402</v>
      </c>
      <c r="X390" s="77">
        <v>54.509900000000073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-8.8447399999999998</v>
      </c>
      <c r="N391" s="77">
        <v>-26.411760000000001</v>
      </c>
      <c r="O391" s="77">
        <v>-38.0792199999999</v>
      </c>
      <c r="P391" s="77">
        <v>-33.217799999999997</v>
      </c>
      <c r="Q391" s="77">
        <v>-52.523180000000004</v>
      </c>
      <c r="R391" s="77">
        <v>-46.192120000000102</v>
      </c>
      <c r="S391" s="77">
        <v>-35.231740000000002</v>
      </c>
      <c r="T391" s="77">
        <v>-57.0824199999999</v>
      </c>
      <c r="U391" s="77">
        <v>-56.2406199999999</v>
      </c>
      <c r="V391" s="77">
        <v>-62.436230000000101</v>
      </c>
      <c r="W391" s="77">
        <v>-45.087269999999897</v>
      </c>
      <c r="X391" s="77">
        <v>-45.449349999999797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54.509900000000073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-45.449349999999797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500" priority="16" stopIfTrue="1">
      <formula>($C1&gt;0)</formula>
    </cfRule>
    <cfRule type="expression" dxfId="499" priority="17" stopIfTrue="1">
      <formula>AND($C1&lt;0,$C1&gt;=$AB$2)</formula>
    </cfRule>
    <cfRule type="expression" dxfId="498" priority="18" stopIfTrue="1">
      <formula>($C1&lt;$AB$2)</formula>
    </cfRule>
  </conditionalFormatting>
  <conditionalFormatting sqref="AA367:AD367 AA370:AD370 AE1:AE307 AE309 AE311:AE1048576">
    <cfRule type="expression" dxfId="497" priority="13" stopIfTrue="1">
      <formula>($D1&gt;0)</formula>
    </cfRule>
    <cfRule type="expression" dxfId="496" priority="14" stopIfTrue="1">
      <formula>AND($D1&lt;0,$D1&gt;=$AE$2)</formula>
    </cfRule>
    <cfRule type="expression" dxfId="495" priority="15" stopIfTrue="1">
      <formula>($D1&lt;$AE$2)</formula>
    </cfRule>
  </conditionalFormatting>
  <conditionalFormatting sqref="AB367:AB369">
    <cfRule type="expression" dxfId="494" priority="10" stopIfTrue="1">
      <formula>($C367&gt;0)</formula>
    </cfRule>
    <cfRule type="expression" dxfId="493" priority="11" stopIfTrue="1">
      <formula>AND($C367&lt;0,$C367&gt;=$AB$2)</formula>
    </cfRule>
    <cfRule type="expression" dxfId="492" priority="12" stopIfTrue="1">
      <formula>($C367&lt;$AB$2)</formula>
    </cfRule>
  </conditionalFormatting>
  <conditionalFormatting sqref="AE367:AE370">
    <cfRule type="expression" dxfId="491" priority="7" stopIfTrue="1">
      <formula>($D367&gt;0)</formula>
    </cfRule>
    <cfRule type="expression" dxfId="490" priority="8" stopIfTrue="1">
      <formula>AND($D367&lt;0,$D367&gt;=$AE$2)</formula>
    </cfRule>
    <cfRule type="expression" dxfId="489" priority="9" stopIfTrue="1">
      <formula>($D367&lt;$AE$2)</formula>
    </cfRule>
  </conditionalFormatting>
  <conditionalFormatting sqref="AE308">
    <cfRule type="expression" dxfId="488" priority="4" stopIfTrue="1">
      <formula>($D308&gt;0)</formula>
    </cfRule>
    <cfRule type="expression" dxfId="487" priority="5" stopIfTrue="1">
      <formula>AND($D308&lt;0,$D308&gt;=$AE$2)</formula>
    </cfRule>
    <cfRule type="expression" dxfId="486" priority="6" stopIfTrue="1">
      <formula>($D308&lt;$AE$2)</formula>
    </cfRule>
  </conditionalFormatting>
  <conditionalFormatting sqref="AE310">
    <cfRule type="expression" dxfId="485" priority="1" stopIfTrue="1">
      <formula>($D310&gt;0)</formula>
    </cfRule>
    <cfRule type="expression" dxfId="484" priority="2" stopIfTrue="1">
      <formula>AND($D310&lt;0,$D310&gt;=$AE$2)</formula>
    </cfRule>
    <cfRule type="expression" dxfId="483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G27" sqref="AG27"/>
      <selection pane="bottomLeft" activeCell="W16" sqref="W10:W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653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624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625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9.0350092633999873E-2</v>
      </c>
      <c r="D11" s="9">
        <v>9.0350092633999873E-2</v>
      </c>
      <c r="F11" s="116" t="s">
        <v>285</v>
      </c>
      <c r="G11" s="38"/>
      <c r="H11" s="81">
        <v>680.63699999999994</v>
      </c>
      <c r="I11" s="81">
        <v>730.70100000000002</v>
      </c>
      <c r="J11" s="81">
        <v>730.70100000000002</v>
      </c>
      <c r="K11" s="108">
        <v>626.12</v>
      </c>
      <c r="L11" s="108">
        <v>626.12</v>
      </c>
      <c r="M11" s="81">
        <v>170.93299999999999</v>
      </c>
      <c r="N11" s="81">
        <v>44.02800000000002</v>
      </c>
      <c r="O11" s="81">
        <v>62.281999999999982</v>
      </c>
      <c r="P11" s="81">
        <v>-45.353999999999985</v>
      </c>
      <c r="Q11" s="81">
        <v>53.164999999999964</v>
      </c>
      <c r="R11" s="81">
        <v>47.674000000000035</v>
      </c>
      <c r="S11" s="81">
        <v>72.861999999999966</v>
      </c>
      <c r="T11" s="81">
        <v>43.758000000000038</v>
      </c>
      <c r="U11" s="81">
        <v>42.286000000000001</v>
      </c>
      <c r="V11" s="81">
        <v>60.303999999999974</v>
      </c>
      <c r="W11" s="81">
        <v>65.770999999999958</v>
      </c>
      <c r="X11" s="81">
        <v>64.985000000000014</v>
      </c>
      <c r="Y11" s="81">
        <v>682.69399999999996</v>
      </c>
      <c r="Z11" s="53"/>
      <c r="AA11" s="81">
        <v>626.12</v>
      </c>
      <c r="AB11" s="82">
        <v>56.57</v>
      </c>
      <c r="AC11" s="53"/>
      <c r="AD11" s="81">
        <v>626.12</v>
      </c>
      <c r="AE11" s="82">
        <v>56.57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3.110242244510902E-3</v>
      </c>
      <c r="D12" s="9">
        <v>3.110242244510902E-3</v>
      </c>
      <c r="F12" s="116" t="s">
        <v>286</v>
      </c>
      <c r="G12" s="38"/>
      <c r="H12" s="81">
        <v>1456.201</v>
      </c>
      <c r="I12" s="81">
        <v>2380.5239999999999</v>
      </c>
      <c r="J12" s="81">
        <v>2380.5239999999999</v>
      </c>
      <c r="K12" s="108">
        <v>2398.527</v>
      </c>
      <c r="L12" s="108">
        <v>2398.527</v>
      </c>
      <c r="M12" s="81">
        <v>78.879000000000005</v>
      </c>
      <c r="N12" s="81">
        <v>204.83499999999998</v>
      </c>
      <c r="O12" s="81">
        <v>205.55900000000003</v>
      </c>
      <c r="P12" s="81">
        <v>295.67999999999995</v>
      </c>
      <c r="Q12" s="81">
        <v>209.96000000000004</v>
      </c>
      <c r="R12" s="81">
        <v>219.50199999999995</v>
      </c>
      <c r="S12" s="81">
        <v>192.52700000000004</v>
      </c>
      <c r="T12" s="81">
        <v>210.42399999999998</v>
      </c>
      <c r="U12" s="81">
        <v>196.048</v>
      </c>
      <c r="V12" s="81">
        <v>201.24800000000005</v>
      </c>
      <c r="W12" s="81">
        <v>194.32399999999984</v>
      </c>
      <c r="X12" s="81">
        <v>197</v>
      </c>
      <c r="Y12" s="81">
        <v>2405.9859999999999</v>
      </c>
      <c r="Z12" s="53"/>
      <c r="AA12" s="81">
        <v>2398.527</v>
      </c>
      <c r="AB12" s="82">
        <v>7.46</v>
      </c>
      <c r="AC12" s="53"/>
      <c r="AD12" s="81">
        <v>2398.527</v>
      </c>
      <c r="AE12" s="82">
        <v>7.46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-0.15481088283517841</v>
      </c>
      <c r="D14" s="9">
        <v>-0.15481088283517841</v>
      </c>
      <c r="F14" s="116" t="s">
        <v>288</v>
      </c>
      <c r="G14" s="38"/>
      <c r="H14" s="81">
        <v>1545.9369999999999</v>
      </c>
      <c r="I14" s="81">
        <v>930.37</v>
      </c>
      <c r="J14" s="81">
        <v>930.37</v>
      </c>
      <c r="K14" s="108">
        <v>924.61199999999997</v>
      </c>
      <c r="L14" s="108">
        <v>924.61199999999997</v>
      </c>
      <c r="M14" s="81">
        <v>79.019000000000005</v>
      </c>
      <c r="N14" s="81">
        <v>62.141999999999996</v>
      </c>
      <c r="O14" s="81">
        <v>76.076999999999998</v>
      </c>
      <c r="P14" s="81">
        <v>54.51400000000001</v>
      </c>
      <c r="Q14" s="81">
        <v>61.704000000000008</v>
      </c>
      <c r="R14" s="81">
        <v>58.072999999999979</v>
      </c>
      <c r="S14" s="81">
        <v>58.607000000000028</v>
      </c>
      <c r="T14" s="81">
        <v>58.611999999999966</v>
      </c>
      <c r="U14" s="81">
        <v>57.81</v>
      </c>
      <c r="V14" s="81">
        <v>63.807000000000016</v>
      </c>
      <c r="W14" s="81">
        <v>74.448999999999955</v>
      </c>
      <c r="X14" s="81">
        <v>76.658000000000015</v>
      </c>
      <c r="Y14" s="81">
        <v>781.47199999999998</v>
      </c>
      <c r="Z14" s="53"/>
      <c r="AA14" s="81">
        <v>924.61199999999997</v>
      </c>
      <c r="AB14" s="82">
        <v>-143.13999999999999</v>
      </c>
      <c r="AC14" s="53"/>
      <c r="AD14" s="81">
        <v>924.61199999999997</v>
      </c>
      <c r="AE14" s="82">
        <v>-143.13999999999999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-2.0031605929112271E-2</v>
      </c>
      <c r="D16" s="9">
        <v>-2.0031605929112271E-2</v>
      </c>
      <c r="E16" s="27"/>
      <c r="F16" s="73" t="s">
        <v>290</v>
      </c>
      <c r="G16" s="38"/>
      <c r="H16" s="83">
        <v>3682.7750000000001</v>
      </c>
      <c r="I16" s="83">
        <v>4041.5949999999998</v>
      </c>
      <c r="J16" s="83">
        <v>4041.5949999999998</v>
      </c>
      <c r="K16" s="108">
        <v>3949.259</v>
      </c>
      <c r="L16" s="108">
        <v>3949.259</v>
      </c>
      <c r="M16" s="83">
        <v>328.83100000000002</v>
      </c>
      <c r="N16" s="83">
        <v>311.005</v>
      </c>
      <c r="O16" s="83">
        <v>343.91800000000001</v>
      </c>
      <c r="P16" s="83">
        <v>304.84000000000003</v>
      </c>
      <c r="Q16" s="83">
        <v>324.82899999999995</v>
      </c>
      <c r="R16" s="83">
        <v>325.24900000000002</v>
      </c>
      <c r="S16" s="83">
        <v>323.99600000000009</v>
      </c>
      <c r="T16" s="83">
        <v>312.79399999999987</v>
      </c>
      <c r="U16" s="83">
        <v>296.14400000000023</v>
      </c>
      <c r="V16" s="83">
        <v>325.35899999999992</v>
      </c>
      <c r="W16" s="83">
        <v>334.54399999999987</v>
      </c>
      <c r="X16" s="83">
        <v>338.64300000000003</v>
      </c>
      <c r="Y16" s="83">
        <v>3870.152</v>
      </c>
      <c r="AA16" s="83">
        <v>3949.259</v>
      </c>
      <c r="AB16" s="82">
        <v>-79.11</v>
      </c>
      <c r="AD16" s="83">
        <v>3949.259</v>
      </c>
      <c r="AE16" s="82">
        <v>-79.11</v>
      </c>
    </row>
    <row r="17" spans="1:33" ht="18" customHeight="1" x14ac:dyDescent="0.2">
      <c r="A17" s="52" t="s">
        <v>6</v>
      </c>
      <c r="B17" s="52" t="s">
        <v>38</v>
      </c>
      <c r="C17" s="9">
        <v>0</v>
      </c>
      <c r="D17" s="9">
        <v>0</v>
      </c>
      <c r="F17" s="73" t="s">
        <v>291</v>
      </c>
      <c r="G17" s="38"/>
      <c r="H17" s="83">
        <v>0</v>
      </c>
      <c r="I17" s="83">
        <v>0</v>
      </c>
      <c r="J17" s="83">
        <v>0</v>
      </c>
      <c r="K17" s="108">
        <v>0</v>
      </c>
      <c r="L17" s="108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AA17" s="83">
        <v>0</v>
      </c>
      <c r="AB17" s="82">
        <v>0</v>
      </c>
      <c r="AD17" s="83">
        <v>0</v>
      </c>
      <c r="AE17" s="82">
        <v>0</v>
      </c>
    </row>
    <row r="18" spans="1:33" s="25" customFormat="1" ht="18" customHeight="1" x14ac:dyDescent="0.2">
      <c r="A18" s="54"/>
      <c r="B18" s="54"/>
      <c r="C18" s="9">
        <v>-2.0031605929112271E-2</v>
      </c>
      <c r="D18" s="9">
        <v>-2.0031605929112271E-2</v>
      </c>
      <c r="E18" s="26"/>
      <c r="F18" s="308" t="s">
        <v>224</v>
      </c>
      <c r="G18" s="38"/>
      <c r="H18" s="309">
        <v>3682.7750000000001</v>
      </c>
      <c r="I18" s="309">
        <v>4041.5949999999998</v>
      </c>
      <c r="J18" s="309">
        <v>4041.5949999999998</v>
      </c>
      <c r="K18" s="130">
        <v>3949.259</v>
      </c>
      <c r="L18" s="130">
        <v>3949.259</v>
      </c>
      <c r="M18" s="309">
        <v>328.83100000000002</v>
      </c>
      <c r="N18" s="309">
        <v>311.005</v>
      </c>
      <c r="O18" s="309">
        <v>343.91800000000001</v>
      </c>
      <c r="P18" s="309">
        <v>304.84000000000003</v>
      </c>
      <c r="Q18" s="309">
        <v>324.82899999999995</v>
      </c>
      <c r="R18" s="309">
        <v>325.24900000000002</v>
      </c>
      <c r="S18" s="309">
        <v>323.99600000000009</v>
      </c>
      <c r="T18" s="309">
        <v>312.79399999999987</v>
      </c>
      <c r="U18" s="309">
        <v>296.14400000000023</v>
      </c>
      <c r="V18" s="309">
        <v>325.35899999999992</v>
      </c>
      <c r="W18" s="309">
        <v>334.54399999999987</v>
      </c>
      <c r="X18" s="309">
        <v>338.64300000000003</v>
      </c>
      <c r="Y18" s="309">
        <v>3870.152</v>
      </c>
      <c r="Z18" s="26"/>
      <c r="AA18" s="309">
        <v>3949.259</v>
      </c>
      <c r="AB18" s="82">
        <v>-79.11</v>
      </c>
      <c r="AD18" s="309">
        <v>3949.259</v>
      </c>
      <c r="AE18" s="82">
        <v>-79.11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-0.35384189139268563</v>
      </c>
      <c r="D20" s="20">
        <v>-0.35384189139268563</v>
      </c>
      <c r="F20" s="148" t="s">
        <v>340</v>
      </c>
      <c r="G20" s="38"/>
      <c r="H20" s="150">
        <v>470.43700000000001</v>
      </c>
      <c r="I20" s="150">
        <v>321.62599999999998</v>
      </c>
      <c r="J20" s="150">
        <v>321.62599999999998</v>
      </c>
      <c r="K20" s="151">
        <v>541.4</v>
      </c>
      <c r="L20" s="151">
        <v>541.4</v>
      </c>
      <c r="M20" s="150">
        <v>11.571</v>
      </c>
      <c r="N20" s="150">
        <v>13.895999999999999</v>
      </c>
      <c r="O20" s="150">
        <v>13.207000000000001</v>
      </c>
      <c r="P20" s="150">
        <v>20.738999999999997</v>
      </c>
      <c r="Q20" s="150">
        <v>42.381</v>
      </c>
      <c r="R20" s="150">
        <v>43.352999999999994</v>
      </c>
      <c r="S20" s="150">
        <v>20.812000000000012</v>
      </c>
      <c r="T20" s="150">
        <v>47.087999999999994</v>
      </c>
      <c r="U20" s="150">
        <v>59.222999999999985</v>
      </c>
      <c r="V20" s="150">
        <v>22.27800000000002</v>
      </c>
      <c r="W20" s="150">
        <v>22.026999999999987</v>
      </c>
      <c r="X20" s="150">
        <v>33.259000000000015</v>
      </c>
      <c r="Y20" s="150">
        <v>349.834</v>
      </c>
      <c r="Z20" s="26"/>
      <c r="AA20" s="150">
        <v>541.4</v>
      </c>
      <c r="AB20" s="82">
        <v>-191.57</v>
      </c>
      <c r="AC20" s="56"/>
      <c r="AD20" s="150">
        <v>541.4</v>
      </c>
      <c r="AE20" s="82">
        <v>-191.57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-3.9523939676655573E-14</v>
      </c>
      <c r="I32" s="83">
        <v>2.3092638912203256E-14</v>
      </c>
      <c r="J32" s="83">
        <v>2.3092638912203256E-14</v>
      </c>
      <c r="K32" s="108">
        <v>0</v>
      </c>
      <c r="L32" s="108">
        <v>0</v>
      </c>
      <c r="M32" s="83">
        <v>0</v>
      </c>
      <c r="N32" s="83">
        <v>0</v>
      </c>
      <c r="O32" s="83">
        <v>0</v>
      </c>
      <c r="P32" s="83">
        <v>0</v>
      </c>
      <c r="Q32" s="83">
        <v>7.1054273576010019E-15</v>
      </c>
      <c r="R32" s="83">
        <v>-2.886579864025407E-15</v>
      </c>
      <c r="S32" s="83">
        <v>6.2172489379008766E-15</v>
      </c>
      <c r="T32" s="83">
        <v>0</v>
      </c>
      <c r="U32" s="83">
        <v>0</v>
      </c>
      <c r="V32" s="83">
        <v>0</v>
      </c>
      <c r="W32" s="83">
        <v>2.4868995751603507E-14</v>
      </c>
      <c r="X32" s="83">
        <v>-5.3734794391857577E-14</v>
      </c>
      <c r="Y32" s="83">
        <v>-1.7763568394002505E-14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0</v>
      </c>
      <c r="D33" s="20">
        <v>0</v>
      </c>
      <c r="F33" s="148" t="s">
        <v>386</v>
      </c>
      <c r="G33" s="38"/>
      <c r="H33" s="150">
        <v>-3.9523939676655573E-14</v>
      </c>
      <c r="I33" s="150">
        <v>2.3092638912203256E-14</v>
      </c>
      <c r="J33" s="150">
        <v>2.3092638912203256E-14</v>
      </c>
      <c r="K33" s="151">
        <v>0</v>
      </c>
      <c r="L33" s="151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7.1054273576010019E-15</v>
      </c>
      <c r="R33" s="150">
        <v>-2.886579864025407E-15</v>
      </c>
      <c r="S33" s="150">
        <v>6.2172489379008766E-15</v>
      </c>
      <c r="T33" s="150">
        <v>0</v>
      </c>
      <c r="U33" s="150">
        <v>0</v>
      </c>
      <c r="V33" s="150">
        <v>0</v>
      </c>
      <c r="W33" s="150">
        <v>2.4868995751603507E-14</v>
      </c>
      <c r="X33" s="150">
        <v>-5.3734794391857577E-14</v>
      </c>
      <c r="Y33" s="150">
        <v>-1.7763568394002505E-14</v>
      </c>
      <c r="Z33" s="26"/>
      <c r="AA33" s="150">
        <v>0</v>
      </c>
      <c r="AB33" s="82">
        <v>0</v>
      </c>
      <c r="AC33" s="56"/>
      <c r="AD33" s="150">
        <v>0</v>
      </c>
      <c r="AE33" s="82">
        <v>0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</v>
      </c>
      <c r="D50" s="69">
        <v>0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AA50" s="81">
        <v>0</v>
      </c>
      <c r="AB50" s="85">
        <v>0</v>
      </c>
      <c r="AC50" s="53"/>
      <c r="AD50" s="81">
        <v>0</v>
      </c>
      <c r="AE50" s="85">
        <v>0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</v>
      </c>
      <c r="D53" s="9">
        <v>0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AA53" s="83">
        <v>0</v>
      </c>
      <c r="AB53" s="82">
        <v>0</v>
      </c>
      <c r="AC53" s="56"/>
      <c r="AD53" s="83">
        <v>0</v>
      </c>
      <c r="AE53" s="82">
        <v>0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0</v>
      </c>
      <c r="D55" s="20">
        <v>0</v>
      </c>
      <c r="F55" s="148" t="s">
        <v>388</v>
      </c>
      <c r="G55" s="38"/>
      <c r="H55" s="150">
        <v>0</v>
      </c>
      <c r="I55" s="150">
        <v>0</v>
      </c>
      <c r="J55" s="150">
        <v>0</v>
      </c>
      <c r="K55" s="151">
        <v>0</v>
      </c>
      <c r="L55" s="151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AA55" s="150">
        <v>0</v>
      </c>
      <c r="AB55" s="82">
        <v>0</v>
      </c>
      <c r="AC55" s="56"/>
      <c r="AD55" s="150">
        <v>0</v>
      </c>
      <c r="AE55" s="82">
        <v>0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-9.4E-2</v>
      </c>
      <c r="D57" s="9">
        <v>-9.4E-2</v>
      </c>
      <c r="F57" s="73" t="s">
        <v>317</v>
      </c>
      <c r="G57" s="38"/>
      <c r="H57" s="83">
        <v>2.081</v>
      </c>
      <c r="I57" s="83">
        <v>4.9749999999999996</v>
      </c>
      <c r="J57" s="83">
        <v>4.9749999999999996</v>
      </c>
      <c r="K57" s="108">
        <v>5</v>
      </c>
      <c r="L57" s="108">
        <v>5</v>
      </c>
      <c r="M57" s="83">
        <v>1.454</v>
      </c>
      <c r="N57" s="83">
        <v>0</v>
      </c>
      <c r="O57" s="83">
        <v>0</v>
      </c>
      <c r="P57" s="83">
        <v>0</v>
      </c>
      <c r="Q57" s="83">
        <v>0</v>
      </c>
      <c r="R57" s="83">
        <v>0.67199999999999993</v>
      </c>
      <c r="S57" s="83">
        <v>0.53699999999999992</v>
      </c>
      <c r="T57" s="83">
        <v>0</v>
      </c>
      <c r="U57" s="83">
        <v>0</v>
      </c>
      <c r="V57" s="83">
        <v>0</v>
      </c>
      <c r="W57" s="83">
        <v>1.2850000000000001</v>
      </c>
      <c r="X57" s="83">
        <v>0.58400000000000007</v>
      </c>
      <c r="Y57" s="83">
        <v>4.532</v>
      </c>
      <c r="AA57" s="83">
        <v>5</v>
      </c>
      <c r="AB57" s="82">
        <v>-0.47</v>
      </c>
      <c r="AD57" s="83">
        <v>5</v>
      </c>
      <c r="AE57" s="82">
        <v>-0.47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-0.35144582723279649</v>
      </c>
      <c r="D59" s="9">
        <v>-0.35144582723279649</v>
      </c>
      <c r="E59" s="26"/>
      <c r="F59" s="308" t="s">
        <v>389</v>
      </c>
      <c r="G59" s="38"/>
      <c r="H59" s="309">
        <v>472.51799999999997</v>
      </c>
      <c r="I59" s="309">
        <v>326.601</v>
      </c>
      <c r="J59" s="309">
        <v>326.601</v>
      </c>
      <c r="K59" s="130">
        <v>546.4</v>
      </c>
      <c r="L59" s="130">
        <v>546.4</v>
      </c>
      <c r="M59" s="309">
        <v>13.025</v>
      </c>
      <c r="N59" s="309">
        <v>13.895999999999999</v>
      </c>
      <c r="O59" s="309">
        <v>13.207000000000001</v>
      </c>
      <c r="P59" s="309">
        <v>20.738999999999997</v>
      </c>
      <c r="Q59" s="309">
        <v>42.381000000000007</v>
      </c>
      <c r="R59" s="309">
        <v>44.024999999999991</v>
      </c>
      <c r="S59" s="309">
        <v>21.349000000000018</v>
      </c>
      <c r="T59" s="309">
        <v>47.087999999999994</v>
      </c>
      <c r="U59" s="309">
        <v>59.222999999999985</v>
      </c>
      <c r="V59" s="309">
        <v>22.27800000000002</v>
      </c>
      <c r="W59" s="309">
        <v>23.312000000000012</v>
      </c>
      <c r="X59" s="309">
        <v>33.842999999999961</v>
      </c>
      <c r="Y59" s="309">
        <v>354.36599999999999</v>
      </c>
      <c r="AA59" s="309">
        <v>546.4</v>
      </c>
      <c r="AB59" s="82">
        <v>-192.03</v>
      </c>
      <c r="AD59" s="309">
        <v>546.4</v>
      </c>
      <c r="AE59" s="82">
        <v>-192.03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-6.0311513840351327E-2</v>
      </c>
      <c r="D61" s="9">
        <v>-6.0311513840351327E-2</v>
      </c>
      <c r="F61" s="117" t="s">
        <v>241</v>
      </c>
      <c r="G61" s="38"/>
      <c r="H61" s="296">
        <v>4155.2929999999997</v>
      </c>
      <c r="I61" s="296">
        <v>4368.1959999999999</v>
      </c>
      <c r="J61" s="296">
        <v>4368.1959999999999</v>
      </c>
      <c r="K61" s="111">
        <v>4495.6589999999997</v>
      </c>
      <c r="L61" s="111">
        <v>4495.6589999999997</v>
      </c>
      <c r="M61" s="296">
        <v>341.85599999999999</v>
      </c>
      <c r="N61" s="296">
        <v>324.90100000000001</v>
      </c>
      <c r="O61" s="296">
        <v>357.125</v>
      </c>
      <c r="P61" s="296">
        <v>325.57900000000001</v>
      </c>
      <c r="Q61" s="296">
        <v>367.21</v>
      </c>
      <c r="R61" s="296">
        <v>369.274</v>
      </c>
      <c r="S61" s="296">
        <v>345.34500000000014</v>
      </c>
      <c r="T61" s="296">
        <v>359.88199999999983</v>
      </c>
      <c r="U61" s="296">
        <v>355.36700000000019</v>
      </c>
      <c r="V61" s="296">
        <v>347.63699999999994</v>
      </c>
      <c r="W61" s="296">
        <v>357.85599999999988</v>
      </c>
      <c r="X61" s="296">
        <v>372.48599999999999</v>
      </c>
      <c r="Y61" s="296">
        <v>4224.518</v>
      </c>
      <c r="AA61" s="296">
        <v>4495.6589999999997</v>
      </c>
      <c r="AB61" s="82">
        <v>-271.14</v>
      </c>
      <c r="AD61" s="296">
        <v>4495.6589999999997</v>
      </c>
      <c r="AE61" s="82">
        <v>-271.14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-1.5337499999999999</v>
      </c>
      <c r="D63" s="9">
        <v>-1.5337499999999999</v>
      </c>
      <c r="E63" s="26"/>
      <c r="F63" s="126" t="s">
        <v>29</v>
      </c>
      <c r="G63" s="38"/>
      <c r="H63" s="87">
        <v>-5.7060000000000004</v>
      </c>
      <c r="I63" s="87">
        <v>6.8820000000000103</v>
      </c>
      <c r="J63" s="87">
        <v>6.8820000000000103</v>
      </c>
      <c r="K63" s="87">
        <v>-56</v>
      </c>
      <c r="L63" s="87">
        <v>-56</v>
      </c>
      <c r="M63" s="87">
        <v>0</v>
      </c>
      <c r="N63" s="87">
        <v>-145.47300000000001</v>
      </c>
      <c r="O63" s="87">
        <v>-125.76099999999997</v>
      </c>
      <c r="P63" s="87">
        <v>-179.38</v>
      </c>
      <c r="Q63" s="87">
        <v>-92.992000000000019</v>
      </c>
      <c r="R63" s="87">
        <v>50.123999999999967</v>
      </c>
      <c r="S63" s="87">
        <v>-65.367000000000019</v>
      </c>
      <c r="T63" s="87">
        <v>-125.8549999999999</v>
      </c>
      <c r="U63" s="87">
        <v>119.07399999999996</v>
      </c>
      <c r="V63" s="87">
        <v>28.780999999999949</v>
      </c>
      <c r="W63" s="87">
        <v>59.828000000000031</v>
      </c>
      <c r="X63" s="87">
        <v>335.12900000000002</v>
      </c>
      <c r="Y63" s="87">
        <v>-141.892</v>
      </c>
      <c r="AA63" s="87">
        <v>-56</v>
      </c>
      <c r="AB63" s="82">
        <v>-85.89</v>
      </c>
      <c r="AD63" s="87">
        <v>-56</v>
      </c>
      <c r="AE63" s="82">
        <v>-85.89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-1.0453333333333332</v>
      </c>
      <c r="D64" s="9">
        <v>-1.0453333333333332</v>
      </c>
      <c r="E64" s="26"/>
      <c r="F64" s="60" t="s">
        <v>128</v>
      </c>
      <c r="G64" s="38"/>
      <c r="H64" s="88">
        <v>-47.865000000000002</v>
      </c>
      <c r="I64" s="88">
        <v>-7.0549999999999997</v>
      </c>
      <c r="J64" s="88">
        <v>-7.0549999999999997</v>
      </c>
      <c r="K64" s="88">
        <v>-15</v>
      </c>
      <c r="L64" s="88">
        <v>-15</v>
      </c>
      <c r="M64" s="88">
        <v>-0.114</v>
      </c>
      <c r="N64" s="88">
        <v>0.114</v>
      </c>
      <c r="O64" s="88">
        <v>0</v>
      </c>
      <c r="P64" s="88">
        <v>0</v>
      </c>
      <c r="Q64" s="88">
        <v>34.5</v>
      </c>
      <c r="R64" s="88">
        <v>0</v>
      </c>
      <c r="S64" s="88">
        <v>-3.1969999999999992</v>
      </c>
      <c r="T64" s="88">
        <v>-2.4920000000000009</v>
      </c>
      <c r="U64" s="88">
        <v>-10.454999999999998</v>
      </c>
      <c r="V64" s="88">
        <v>1.4649999999999999</v>
      </c>
      <c r="W64" s="88">
        <v>4.3679999999999986</v>
      </c>
      <c r="X64" s="88">
        <v>-54.873000000000005</v>
      </c>
      <c r="Y64" s="88">
        <v>-30.684000000000001</v>
      </c>
      <c r="Z64" s="56"/>
      <c r="AA64" s="88">
        <v>-15</v>
      </c>
      <c r="AB64" s="82">
        <v>-15.68</v>
      </c>
      <c r="AC64" s="56"/>
      <c r="AD64" s="88">
        <v>-15</v>
      </c>
      <c r="AE64" s="82">
        <v>-15.68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-25.663999999999998</v>
      </c>
      <c r="D65" s="9">
        <v>-25.663999999999998</v>
      </c>
      <c r="E65" s="26"/>
      <c r="F65" s="60" t="s">
        <v>129</v>
      </c>
      <c r="G65" s="38"/>
      <c r="H65" s="88">
        <v>-43.027000000000001</v>
      </c>
      <c r="I65" s="88">
        <v>-53.470999999999997</v>
      </c>
      <c r="J65" s="88">
        <v>-53.470999999999997</v>
      </c>
      <c r="K65" s="88">
        <v>-5</v>
      </c>
      <c r="L65" s="88">
        <v>-5</v>
      </c>
      <c r="M65" s="88">
        <v>0</v>
      </c>
      <c r="N65" s="88">
        <v>0</v>
      </c>
      <c r="O65" s="88">
        <v>0</v>
      </c>
      <c r="P65" s="88">
        <v>0</v>
      </c>
      <c r="Q65" s="88">
        <v>-120.38500000000001</v>
      </c>
      <c r="R65" s="88">
        <v>0</v>
      </c>
      <c r="S65" s="88">
        <v>-7.1049999999999898</v>
      </c>
      <c r="T65" s="88">
        <v>0</v>
      </c>
      <c r="U65" s="88">
        <v>0</v>
      </c>
      <c r="V65" s="88">
        <v>0</v>
      </c>
      <c r="W65" s="88">
        <v>-5.8330000000000126</v>
      </c>
      <c r="X65" s="88">
        <v>0</v>
      </c>
      <c r="Y65" s="88">
        <v>-133.32300000000001</v>
      </c>
      <c r="Z65" s="56"/>
      <c r="AA65" s="88">
        <v>-5</v>
      </c>
      <c r="AB65" s="82">
        <v>-128.32</v>
      </c>
      <c r="AC65" s="56"/>
      <c r="AD65" s="88">
        <v>-5</v>
      </c>
      <c r="AE65" s="82">
        <v>-128.32</v>
      </c>
    </row>
    <row r="66" spans="1:31" s="58" customFormat="1" ht="18" customHeight="1" collapsed="1" x14ac:dyDescent="0.2">
      <c r="A66" s="57"/>
      <c r="B66" s="57"/>
      <c r="C66" s="9">
        <v>-7.2004999999999999</v>
      </c>
      <c r="D66" s="9">
        <v>-7.2004999999999999</v>
      </c>
      <c r="E66" s="26"/>
      <c r="F66" s="126" t="s">
        <v>0</v>
      </c>
      <c r="G66" s="38"/>
      <c r="H66" s="87">
        <v>-90.891999999999996</v>
      </c>
      <c r="I66" s="87">
        <v>-60.525999999999996</v>
      </c>
      <c r="J66" s="87">
        <v>-60.525999999999996</v>
      </c>
      <c r="K66" s="87">
        <v>-20</v>
      </c>
      <c r="L66" s="87">
        <v>-20</v>
      </c>
      <c r="M66" s="87">
        <v>-0.114</v>
      </c>
      <c r="N66" s="87">
        <v>0.114</v>
      </c>
      <c r="O66" s="87">
        <v>0</v>
      </c>
      <c r="P66" s="87">
        <v>0</v>
      </c>
      <c r="Q66" s="87">
        <v>-85.885000000000005</v>
      </c>
      <c r="R66" s="87">
        <v>0</v>
      </c>
      <c r="S66" s="87">
        <v>-10.301999999999989</v>
      </c>
      <c r="T66" s="87">
        <v>-2.4920000000000009</v>
      </c>
      <c r="U66" s="87">
        <v>-10.454999999999998</v>
      </c>
      <c r="V66" s="87">
        <v>1.4649999999999999</v>
      </c>
      <c r="W66" s="87">
        <v>-1.4650000000000141</v>
      </c>
      <c r="X66" s="87">
        <v>-54.873000000000005</v>
      </c>
      <c r="Y66" s="87">
        <v>-164.00700000000001</v>
      </c>
      <c r="AA66" s="87">
        <v>-20</v>
      </c>
      <c r="AB66" s="82">
        <v>-144.01</v>
      </c>
      <c r="AD66" s="87">
        <v>-20</v>
      </c>
      <c r="AE66" s="82">
        <v>-144.01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-8.5000000000000006E-2</v>
      </c>
      <c r="D67" s="9">
        <v>-8.5000000000000006E-2</v>
      </c>
      <c r="E67" s="26"/>
      <c r="F67" s="60" t="s">
        <v>139</v>
      </c>
      <c r="G67" s="38"/>
      <c r="H67" s="88">
        <v>7.7560000000000002</v>
      </c>
      <c r="I67" s="88">
        <v>4.3949999999999996</v>
      </c>
      <c r="J67" s="88">
        <v>4.3949999999999996</v>
      </c>
      <c r="K67" s="108">
        <v>4</v>
      </c>
      <c r="L67" s="108">
        <v>4</v>
      </c>
      <c r="M67" s="88">
        <v>-0.08</v>
      </c>
      <c r="N67" s="88">
        <v>0.71</v>
      </c>
      <c r="O67" s="88">
        <v>0.25</v>
      </c>
      <c r="P67" s="88">
        <v>0.12499999999999989</v>
      </c>
      <c r="Q67" s="88">
        <v>0.20500000000000007</v>
      </c>
      <c r="R67" s="88">
        <v>0.28500000000000014</v>
      </c>
      <c r="S67" s="88">
        <v>0.20499999999999985</v>
      </c>
      <c r="T67" s="88">
        <v>0.125</v>
      </c>
      <c r="U67" s="88">
        <v>1.0450000000000002</v>
      </c>
      <c r="V67" s="88">
        <v>0.22500000000000009</v>
      </c>
      <c r="W67" s="88">
        <v>0.20499999999999963</v>
      </c>
      <c r="X67" s="88">
        <v>0.36500000000000021</v>
      </c>
      <c r="Y67" s="88">
        <v>3.665</v>
      </c>
      <c r="Z67" s="56"/>
      <c r="AA67" s="88">
        <v>4</v>
      </c>
      <c r="AB67" s="82">
        <v>-0.34</v>
      </c>
      <c r="AC67" s="56"/>
      <c r="AD67" s="88">
        <v>4</v>
      </c>
      <c r="AE67" s="82">
        <v>-0.34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6.125</v>
      </c>
      <c r="I69" s="88">
        <v>4.2389999999999999</v>
      </c>
      <c r="J69" s="88">
        <v>4.2389999999999999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-8.5000000000000006E-2</v>
      </c>
      <c r="D71" s="9">
        <v>-8.5000000000000006E-2</v>
      </c>
      <c r="E71" s="26"/>
      <c r="F71" s="127" t="s">
        <v>279</v>
      </c>
      <c r="G71" s="38"/>
      <c r="H71" s="89">
        <v>13.881</v>
      </c>
      <c r="I71" s="89">
        <v>8.6340000000000003</v>
      </c>
      <c r="J71" s="89">
        <v>8.6340000000000003</v>
      </c>
      <c r="K71" s="89">
        <v>4</v>
      </c>
      <c r="L71" s="89">
        <v>4</v>
      </c>
      <c r="M71" s="89">
        <v>-0.08</v>
      </c>
      <c r="N71" s="89">
        <v>0.71</v>
      </c>
      <c r="O71" s="89">
        <v>0.25</v>
      </c>
      <c r="P71" s="89">
        <v>0.12499999999999989</v>
      </c>
      <c r="Q71" s="89">
        <v>0.20500000000000007</v>
      </c>
      <c r="R71" s="89">
        <v>0.28500000000000014</v>
      </c>
      <c r="S71" s="89">
        <v>0.20499999999999985</v>
      </c>
      <c r="T71" s="89">
        <v>0.125</v>
      </c>
      <c r="U71" s="89">
        <v>1.0450000000000002</v>
      </c>
      <c r="V71" s="89">
        <v>0.22500000000000009</v>
      </c>
      <c r="W71" s="89">
        <v>0.20499999999999963</v>
      </c>
      <c r="X71" s="89">
        <v>0.36500000000000021</v>
      </c>
      <c r="Y71" s="89">
        <v>3.665</v>
      </c>
      <c r="AA71" s="89">
        <v>4</v>
      </c>
      <c r="AB71" s="82">
        <v>-0.34</v>
      </c>
      <c r="AD71" s="89">
        <v>4</v>
      </c>
      <c r="AE71" s="82">
        <v>-0.34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4072.5759999999996</v>
      </c>
      <c r="I73" s="309">
        <v>4323.1859999999997</v>
      </c>
      <c r="J73" s="309">
        <v>4323.1859999999997</v>
      </c>
      <c r="K73" s="130">
        <v>4423.6589999999997</v>
      </c>
      <c r="L73" s="130">
        <v>4423.6589999999997</v>
      </c>
      <c r="M73" s="309">
        <v>341.66200000000003</v>
      </c>
      <c r="N73" s="309">
        <v>180.25200000000001</v>
      </c>
      <c r="O73" s="309">
        <v>231.61400000000003</v>
      </c>
      <c r="P73" s="309">
        <v>146.32400000000001</v>
      </c>
      <c r="Q73" s="309">
        <v>188.53799999999998</v>
      </c>
      <c r="R73" s="309">
        <v>419.68299999999999</v>
      </c>
      <c r="S73" s="309">
        <v>269.88100000000014</v>
      </c>
      <c r="T73" s="309">
        <v>231.65999999999994</v>
      </c>
      <c r="U73" s="309">
        <v>465.03100000000018</v>
      </c>
      <c r="V73" s="309">
        <v>378.10799999999989</v>
      </c>
      <c r="W73" s="309">
        <v>416.42399999999986</v>
      </c>
      <c r="X73" s="309">
        <v>653.10699999999997</v>
      </c>
      <c r="Y73" s="309">
        <v>3922.2840000000001</v>
      </c>
      <c r="Z73" s="25"/>
      <c r="AA73" s="309">
        <v>4423.6589999999997</v>
      </c>
      <c r="AB73" s="82">
        <v>-501.38</v>
      </c>
      <c r="AC73" s="25"/>
      <c r="AD73" s="309">
        <v>4423.6589999999997</v>
      </c>
      <c r="AE73" s="82">
        <v>-501.38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0.17345061834502531</v>
      </c>
      <c r="D75" s="9">
        <v>0.17345061834502531</v>
      </c>
      <c r="F75" s="128" t="s">
        <v>390</v>
      </c>
      <c r="G75" s="38"/>
      <c r="H75" s="83">
        <v>-520.976</v>
      </c>
      <c r="I75" s="83">
        <v>-737.58299999999997</v>
      </c>
      <c r="J75" s="83">
        <v>-737.58299999999997</v>
      </c>
      <c r="K75" s="108">
        <v>-738.827</v>
      </c>
      <c r="L75" s="108">
        <v>-738.827</v>
      </c>
      <c r="M75" s="83">
        <v>-55.365000000000002</v>
      </c>
      <c r="N75" s="83">
        <v>-60.279000000000003</v>
      </c>
      <c r="O75" s="83">
        <v>-34.888999999999982</v>
      </c>
      <c r="P75" s="83">
        <v>-20.224000000000018</v>
      </c>
      <c r="Q75" s="83">
        <v>-30.823999999999984</v>
      </c>
      <c r="R75" s="83">
        <v>-57.152000000000015</v>
      </c>
      <c r="S75" s="83">
        <v>-58.675000000000011</v>
      </c>
      <c r="T75" s="83">
        <v>-43.668999999999983</v>
      </c>
      <c r="U75" s="83">
        <v>-62.338999999999999</v>
      </c>
      <c r="V75" s="83">
        <v>-64.54000000000002</v>
      </c>
      <c r="W75" s="83">
        <v>-63.265999999999963</v>
      </c>
      <c r="X75" s="83">
        <v>-59.456000000000017</v>
      </c>
      <c r="Y75" s="83">
        <v>-610.678</v>
      </c>
      <c r="AA75" s="83">
        <v>-738.82699999999988</v>
      </c>
      <c r="AB75" s="82">
        <v>128.15</v>
      </c>
      <c r="AD75" s="83">
        <v>-738.82699999999988</v>
      </c>
      <c r="AE75" s="82">
        <v>128.15</v>
      </c>
    </row>
    <row r="76" spans="1:31" ht="18" customHeight="1" x14ac:dyDescent="0.2">
      <c r="A76" s="52" t="s">
        <v>49</v>
      </c>
      <c r="B76" s="52" t="s">
        <v>22</v>
      </c>
      <c r="C76" s="9">
        <v>-1.140334629869729</v>
      </c>
      <c r="D76" s="9">
        <v>-1.140334629869729</v>
      </c>
      <c r="F76" s="128" t="s">
        <v>214</v>
      </c>
      <c r="H76" s="83">
        <v>17.439</v>
      </c>
      <c r="I76" s="83">
        <v>7.3819999999999997</v>
      </c>
      <c r="J76" s="83">
        <v>7.3819999999999997</v>
      </c>
      <c r="K76" s="108">
        <v>16.196999999999999</v>
      </c>
      <c r="L76" s="108">
        <v>16.196999999999999</v>
      </c>
      <c r="M76" s="83">
        <v>-1.5960000000000001</v>
      </c>
      <c r="N76" s="83">
        <v>-1.5960000000000001</v>
      </c>
      <c r="O76" s="83">
        <v>-1.5960000000000001</v>
      </c>
      <c r="P76" s="83">
        <v>-1.5960000000000001</v>
      </c>
      <c r="Q76" s="83">
        <v>-2.077</v>
      </c>
      <c r="R76" s="83">
        <v>-1.5960000000000001</v>
      </c>
      <c r="S76" s="83">
        <v>-1.5960000000000001</v>
      </c>
      <c r="T76" s="83">
        <v>-1.5960000000000001</v>
      </c>
      <c r="U76" s="83">
        <v>-1.5960000000000001</v>
      </c>
      <c r="V76" s="83">
        <v>-1.5959999999999983</v>
      </c>
      <c r="W76" s="83">
        <v>-1.5970000000000013</v>
      </c>
      <c r="X76" s="83">
        <v>15.769</v>
      </c>
      <c r="Y76" s="83">
        <v>-2.2690000000000001</v>
      </c>
      <c r="AA76" s="83">
        <v>16.196999999999999</v>
      </c>
      <c r="AB76" s="82">
        <v>-18.47</v>
      </c>
      <c r="AD76" s="83">
        <v>16.196999999999999</v>
      </c>
      <c r="AE76" s="82">
        <v>-18.47</v>
      </c>
    </row>
    <row r="77" spans="1:31" ht="18" customHeight="1" collapsed="1" x14ac:dyDescent="0.2">
      <c r="A77" s="57"/>
      <c r="B77" s="57"/>
      <c r="C77" s="9">
        <v>0.15177891867207285</v>
      </c>
      <c r="D77" s="9">
        <v>0.15177891867207285</v>
      </c>
      <c r="F77" s="308" t="s">
        <v>48</v>
      </c>
      <c r="H77" s="309">
        <v>-503.53699999999998</v>
      </c>
      <c r="I77" s="309">
        <v>-730.20100000000002</v>
      </c>
      <c r="J77" s="309">
        <v>-730.20100000000002</v>
      </c>
      <c r="K77" s="130">
        <v>-722.63</v>
      </c>
      <c r="L77" s="130">
        <v>-722.63</v>
      </c>
      <c r="M77" s="309">
        <v>-56.960999999999999</v>
      </c>
      <c r="N77" s="309">
        <v>-61.875</v>
      </c>
      <c r="O77" s="309">
        <v>-36.484999999999985</v>
      </c>
      <c r="P77" s="309">
        <v>-21.820000000000018</v>
      </c>
      <c r="Q77" s="309">
        <v>-32.900999999999982</v>
      </c>
      <c r="R77" s="309">
        <v>-58.748000000000019</v>
      </c>
      <c r="S77" s="309">
        <v>-60.271000000000015</v>
      </c>
      <c r="T77" s="309">
        <v>-45.264999999999986</v>
      </c>
      <c r="U77" s="309">
        <v>-63.935000000000002</v>
      </c>
      <c r="V77" s="309">
        <v>-66.136000000000024</v>
      </c>
      <c r="W77" s="309">
        <v>-64.862999999999971</v>
      </c>
      <c r="X77" s="309">
        <v>-43.687000000000019</v>
      </c>
      <c r="Y77" s="309">
        <v>-612.947</v>
      </c>
      <c r="AA77" s="309">
        <v>-722.63</v>
      </c>
      <c r="AB77" s="82">
        <v>109.68</v>
      </c>
      <c r="AD77" s="309">
        <v>-722.63</v>
      </c>
      <c r="AE77" s="82">
        <v>109.68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0.13672760350550875</v>
      </c>
      <c r="I78" s="78">
        <v>0.18067149231924526</v>
      </c>
      <c r="J78" s="78">
        <v>0.18067149231924526</v>
      </c>
      <c r="K78" s="131">
        <v>0.18297862966191886</v>
      </c>
      <c r="L78" s="131">
        <v>0.18297862966191886</v>
      </c>
      <c r="M78" s="78">
        <v>0.17322271926916866</v>
      </c>
      <c r="N78" s="78">
        <v>0.19895178534107169</v>
      </c>
      <c r="O78" s="78">
        <v>0.10608633453323171</v>
      </c>
      <c r="P78" s="78">
        <v>7.1578533000918584E-2</v>
      </c>
      <c r="Q78" s="78">
        <v>0.10128713877147663</v>
      </c>
      <c r="R78" s="78">
        <v>0.18062469062164688</v>
      </c>
      <c r="S78" s="78">
        <v>0.18602390152964854</v>
      </c>
      <c r="T78" s="78">
        <v>0.14471185508673437</v>
      </c>
      <c r="U78" s="78">
        <v>0.21589159327894539</v>
      </c>
      <c r="V78" s="78">
        <v>0.20327084850887794</v>
      </c>
      <c r="W78" s="78">
        <v>0.19388481036874078</v>
      </c>
      <c r="X78" s="78">
        <v>0.12900606243152823</v>
      </c>
      <c r="Y78" s="78">
        <v>0.1583780171941567</v>
      </c>
      <c r="AA78" s="78">
        <v>0.18297862966191886</v>
      </c>
      <c r="AB78" s="79"/>
      <c r="AD78" s="78">
        <v>0.18297862966191886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0.35600858369098715</v>
      </c>
      <c r="D82" s="9">
        <v>0.35600858369098715</v>
      </c>
      <c r="F82" s="128" t="s">
        <v>215</v>
      </c>
      <c r="H82" s="83">
        <v>-200.04499999999999</v>
      </c>
      <c r="I82" s="83">
        <v>-119.321</v>
      </c>
      <c r="J82" s="83">
        <v>-119.321</v>
      </c>
      <c r="K82" s="108">
        <v>-233</v>
      </c>
      <c r="L82" s="108">
        <v>-233</v>
      </c>
      <c r="M82" s="83">
        <v>-10.75</v>
      </c>
      <c r="N82" s="83">
        <v>-12.917000000000002</v>
      </c>
      <c r="O82" s="83">
        <v>-9.7209999999999965</v>
      </c>
      <c r="P82" s="83">
        <v>-0.62100000000000222</v>
      </c>
      <c r="Q82" s="83">
        <v>-13.284999999999997</v>
      </c>
      <c r="R82" s="83">
        <v>-18.043000000000006</v>
      </c>
      <c r="S82" s="83">
        <v>-4.3389999999999986</v>
      </c>
      <c r="T82" s="83">
        <v>-13.079999999999998</v>
      </c>
      <c r="U82" s="83">
        <v>-28.207999999999998</v>
      </c>
      <c r="V82" s="83">
        <v>-9.3539999999999992</v>
      </c>
      <c r="W82" s="83">
        <v>-17.728999999999999</v>
      </c>
      <c r="X82" s="83">
        <v>-12.003000000000014</v>
      </c>
      <c r="Y82" s="83">
        <v>-150.05000000000001</v>
      </c>
      <c r="AA82" s="83">
        <v>-233</v>
      </c>
      <c r="AB82" s="82">
        <v>82.95</v>
      </c>
      <c r="AD82" s="83">
        <v>-233</v>
      </c>
      <c r="AE82" s="82">
        <v>82.95</v>
      </c>
    </row>
    <row r="83" spans="1:31" ht="18" customHeight="1" collapsed="1" x14ac:dyDescent="0.2">
      <c r="A83" s="57"/>
      <c r="B83" s="57"/>
      <c r="C83" s="9">
        <v>0.35600858369098715</v>
      </c>
      <c r="D83" s="9">
        <v>0.35600858369098715</v>
      </c>
      <c r="F83" s="308" t="s">
        <v>319</v>
      </c>
      <c r="H83" s="309">
        <v>-200.04499999999999</v>
      </c>
      <c r="I83" s="309">
        <v>-119.321</v>
      </c>
      <c r="J83" s="309">
        <v>-119.321</v>
      </c>
      <c r="K83" s="130">
        <v>-233</v>
      </c>
      <c r="L83" s="130">
        <v>-233</v>
      </c>
      <c r="M83" s="309">
        <v>-10.75</v>
      </c>
      <c r="N83" s="309">
        <v>-12.917000000000002</v>
      </c>
      <c r="O83" s="309">
        <v>-9.7209999999999965</v>
      </c>
      <c r="P83" s="309">
        <v>-0.62100000000000222</v>
      </c>
      <c r="Q83" s="309">
        <v>-13.284999999999997</v>
      </c>
      <c r="R83" s="309">
        <v>-18.043000000000006</v>
      </c>
      <c r="S83" s="309">
        <v>-4.3389999999999986</v>
      </c>
      <c r="T83" s="309">
        <v>-13.079999999999998</v>
      </c>
      <c r="U83" s="309">
        <v>-28.207999999999998</v>
      </c>
      <c r="V83" s="309">
        <v>-9.3539999999999992</v>
      </c>
      <c r="W83" s="309">
        <v>-17.728999999999999</v>
      </c>
      <c r="X83" s="309">
        <v>-12.003000000000014</v>
      </c>
      <c r="Y83" s="309">
        <v>-150.05000000000001</v>
      </c>
      <c r="AA83" s="309">
        <v>-233</v>
      </c>
      <c r="AB83" s="82">
        <v>82.95</v>
      </c>
      <c r="AD83" s="309">
        <v>-233</v>
      </c>
      <c r="AE83" s="82">
        <v>82.95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0.42335953339343685</v>
      </c>
      <c r="I84" s="78">
        <v>0.36534180850640385</v>
      </c>
      <c r="J84" s="78">
        <v>0.36534180850640385</v>
      </c>
      <c r="K84" s="131">
        <v>0.42642752562225478</v>
      </c>
      <c r="L84" s="131">
        <v>0.42642752562225478</v>
      </c>
      <c r="M84" s="78">
        <v>0.82533589251439532</v>
      </c>
      <c r="N84" s="78">
        <v>0.92954807138744977</v>
      </c>
      <c r="O84" s="78">
        <v>0.7360490648898308</v>
      </c>
      <c r="P84" s="78">
        <v>2.9943584550846343E-2</v>
      </c>
      <c r="Q84" s="78">
        <v>0.31346593992591004</v>
      </c>
      <c r="R84" s="78">
        <v>0.40983532084043178</v>
      </c>
      <c r="S84" s="78">
        <v>0.20324136961918568</v>
      </c>
      <c r="T84" s="78">
        <v>0.27777777777777779</v>
      </c>
      <c r="U84" s="78">
        <v>0.47630143694172883</v>
      </c>
      <c r="V84" s="78">
        <v>0.41987611096148625</v>
      </c>
      <c r="W84" s="78">
        <v>0.7605096087851746</v>
      </c>
      <c r="X84" s="78">
        <v>0.35466713943799394</v>
      </c>
      <c r="Y84" s="78">
        <v>0.4234322705902937</v>
      </c>
      <c r="AA84" s="78">
        <v>0.42642752562225478</v>
      </c>
      <c r="AB84" s="79"/>
      <c r="AD84" s="78">
        <v>0.42642752562225478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-20.385000000000002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82.454999999999998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88">
        <v>0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62.069999999999993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-0.99921476246564578</v>
      </c>
      <c r="D89" s="9">
        <v>-0.99921476246564578</v>
      </c>
      <c r="F89" s="128" t="s">
        <v>59</v>
      </c>
      <c r="H89" s="83">
        <v>-54.874000000000002</v>
      </c>
      <c r="I89" s="83">
        <v>-3.4350000000000001</v>
      </c>
      <c r="J89" s="83">
        <v>-3.4350000000000001</v>
      </c>
      <c r="K89" s="108">
        <v>0</v>
      </c>
      <c r="L89" s="108">
        <v>0</v>
      </c>
      <c r="M89" s="83">
        <v>0</v>
      </c>
      <c r="N89" s="83">
        <v>-8.0000000000000002E-3</v>
      </c>
      <c r="O89" s="83">
        <v>-2.3E-2</v>
      </c>
      <c r="P89" s="83">
        <v>1.4999999999999999E-2</v>
      </c>
      <c r="Q89" s="83">
        <v>-3.1E-2</v>
      </c>
      <c r="R89" s="83">
        <v>-6.9999999999999993E-3</v>
      </c>
      <c r="S89" s="83">
        <v>-3.9E-2</v>
      </c>
      <c r="T89" s="83">
        <v>-9.1999999999999998E-2</v>
      </c>
      <c r="U89" s="83">
        <v>-9.2000000000000026E-2</v>
      </c>
      <c r="V89" s="83">
        <v>-3.581</v>
      </c>
      <c r="W89" s="83">
        <v>-3.0999999999999694E-2</v>
      </c>
      <c r="X89" s="83">
        <v>-1.2050000000000005</v>
      </c>
      <c r="Y89" s="83">
        <v>-5.0940000000000003</v>
      </c>
      <c r="AA89" s="83">
        <v>0</v>
      </c>
      <c r="AB89" s="82">
        <v>-5.09</v>
      </c>
      <c r="AD89" s="83">
        <v>0</v>
      </c>
      <c r="AE89" s="82">
        <v>-5.09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-0.99865651589789517</v>
      </c>
      <c r="D91" s="9">
        <v>-0.99865651589789517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-0.13300000000000001</v>
      </c>
      <c r="R91" s="83">
        <v>-0.30399999999999999</v>
      </c>
      <c r="S91" s="83">
        <v>-0.39899999999999997</v>
      </c>
      <c r="T91" s="83">
        <v>-0.495</v>
      </c>
      <c r="U91" s="83">
        <v>-0.26400000000000001</v>
      </c>
      <c r="V91" s="83">
        <v>-0.31299999999999994</v>
      </c>
      <c r="W91" s="83">
        <v>-8.7000000000000188E-2</v>
      </c>
      <c r="X91" s="83">
        <v>-0.23799999999999999</v>
      </c>
      <c r="Y91" s="83">
        <v>-2.2330000000000001</v>
      </c>
      <c r="AA91" s="83">
        <v>0</v>
      </c>
      <c r="AB91" s="82">
        <v>-2.23</v>
      </c>
      <c r="AD91" s="83">
        <v>0</v>
      </c>
      <c r="AE91" s="82">
        <v>-2.23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1.0023677979479086</v>
      </c>
      <c r="D92" s="9">
        <v>1.0023677979479086</v>
      </c>
      <c r="F92" s="128" t="s">
        <v>223</v>
      </c>
      <c r="H92" s="83">
        <v>1.5209999999999999</v>
      </c>
      <c r="I92" s="83">
        <v>1.04</v>
      </c>
      <c r="J92" s="83">
        <v>1.04</v>
      </c>
      <c r="K92" s="108">
        <v>0</v>
      </c>
      <c r="L92" s="108">
        <v>0</v>
      </c>
      <c r="M92" s="83">
        <v>0.46</v>
      </c>
      <c r="N92" s="83">
        <v>0</v>
      </c>
      <c r="O92" s="83">
        <v>0</v>
      </c>
      <c r="P92" s="83">
        <v>0</v>
      </c>
      <c r="Q92" s="83">
        <v>0.51800000000000002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0.28899999999999992</v>
      </c>
      <c r="X92" s="83">
        <v>0</v>
      </c>
      <c r="Y92" s="83">
        <v>1.2669999999999999</v>
      </c>
      <c r="AA92" s="83">
        <v>0</v>
      </c>
      <c r="AB92" s="82">
        <v>1.27</v>
      </c>
      <c r="AD92" s="83">
        <v>0</v>
      </c>
      <c r="AE92" s="82">
        <v>1.27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0.99957191780821408</v>
      </c>
      <c r="D95" s="9">
        <v>0.99957191780821408</v>
      </c>
      <c r="F95" s="128" t="s">
        <v>65</v>
      </c>
      <c r="H95" s="83">
        <v>-4.8289999999999855</v>
      </c>
      <c r="I95" s="83">
        <v>-13.096000000000014</v>
      </c>
      <c r="J95" s="83">
        <v>-13.096000000000014</v>
      </c>
      <c r="K95" s="108">
        <v>0</v>
      </c>
      <c r="L95" s="108">
        <v>0</v>
      </c>
      <c r="M95" s="83">
        <v>0.16300000000000464</v>
      </c>
      <c r="N95" s="83">
        <v>0.22900000000000365</v>
      </c>
      <c r="O95" s="83">
        <v>-0.37900000000002232</v>
      </c>
      <c r="P95" s="83">
        <v>0.88300000000001388</v>
      </c>
      <c r="Q95" s="83">
        <v>-0.78300000000003045</v>
      </c>
      <c r="R95" s="83">
        <v>0.63100000000002154</v>
      </c>
      <c r="S95" s="83">
        <v>10.312000000000022</v>
      </c>
      <c r="T95" s="83">
        <v>-18.996000000000013</v>
      </c>
      <c r="U95" s="83">
        <v>2.5730000000000128</v>
      </c>
      <c r="V95" s="83">
        <v>-2.3029999999999884</v>
      </c>
      <c r="W95" s="83">
        <v>-0.32800000000005336</v>
      </c>
      <c r="X95" s="83">
        <v>12.670000000000067</v>
      </c>
      <c r="Y95" s="83">
        <v>4.6720000000000237</v>
      </c>
      <c r="AA95" s="83">
        <v>0</v>
      </c>
      <c r="AB95" s="82">
        <v>4.67</v>
      </c>
      <c r="AD95" s="83">
        <v>0</v>
      </c>
      <c r="AE95" s="82">
        <v>4.67</v>
      </c>
    </row>
    <row r="96" spans="1:31" ht="18" customHeight="1" collapsed="1" x14ac:dyDescent="0.2">
      <c r="A96" s="57"/>
      <c r="B96" s="57"/>
      <c r="C96" s="9">
        <v>-1.0014409221902183</v>
      </c>
      <c r="D96" s="9">
        <v>-1.0014409221902183</v>
      </c>
      <c r="F96" s="308" t="s">
        <v>33</v>
      </c>
      <c r="H96" s="309">
        <v>3.8880000000000052</v>
      </c>
      <c r="I96" s="309">
        <v>-15.491000000000014</v>
      </c>
      <c r="J96" s="309">
        <v>-15.491000000000014</v>
      </c>
      <c r="K96" s="130">
        <v>0</v>
      </c>
      <c r="L96" s="130">
        <v>0</v>
      </c>
      <c r="M96" s="309">
        <v>0.62300000000000466</v>
      </c>
      <c r="N96" s="309">
        <v>0.22100000000000364</v>
      </c>
      <c r="O96" s="309">
        <v>-0.40200000000002234</v>
      </c>
      <c r="P96" s="309">
        <v>0.8980000000000139</v>
      </c>
      <c r="Q96" s="309">
        <v>-0.42900000000003047</v>
      </c>
      <c r="R96" s="309">
        <v>0.3200000000000216</v>
      </c>
      <c r="S96" s="309">
        <v>9.8740000000000236</v>
      </c>
      <c r="T96" s="309">
        <v>-19.583000000000013</v>
      </c>
      <c r="U96" s="309">
        <v>2.217000000000013</v>
      </c>
      <c r="V96" s="309">
        <v>-6.1969999999999885</v>
      </c>
      <c r="W96" s="309">
        <v>-0.15700000000005332</v>
      </c>
      <c r="X96" s="309">
        <v>11.227000000000068</v>
      </c>
      <c r="Y96" s="309">
        <v>-1.3879999999999768</v>
      </c>
      <c r="AA96" s="309">
        <v>0</v>
      </c>
      <c r="AB96" s="82">
        <v>-1.39</v>
      </c>
      <c r="AD96" s="309">
        <v>0</v>
      </c>
      <c r="AE96" s="82">
        <v>-1.39</v>
      </c>
    </row>
    <row r="97" spans="1:33" ht="18" customHeight="1" x14ac:dyDescent="0.2">
      <c r="A97" s="52" t="s">
        <v>21</v>
      </c>
      <c r="B97" s="52" t="s">
        <v>22</v>
      </c>
      <c r="C97" s="9">
        <v>0.20012975733285895</v>
      </c>
      <c r="D97" s="9">
        <v>0.20012975733285895</v>
      </c>
      <c r="F97" s="117" t="s">
        <v>125</v>
      </c>
      <c r="H97" s="296">
        <v>-699.69399999999996</v>
      </c>
      <c r="I97" s="296">
        <v>-865.01300000000003</v>
      </c>
      <c r="J97" s="296">
        <v>-865.01300000000003</v>
      </c>
      <c r="K97" s="111">
        <v>-955.63</v>
      </c>
      <c r="L97" s="111">
        <v>-955.63</v>
      </c>
      <c r="M97" s="296">
        <v>-67.087999999999994</v>
      </c>
      <c r="N97" s="296">
        <v>-74.570999999999998</v>
      </c>
      <c r="O97" s="296">
        <v>-46.608000000000004</v>
      </c>
      <c r="P97" s="296">
        <v>-21.543000000000006</v>
      </c>
      <c r="Q97" s="296">
        <v>-46.615000000000009</v>
      </c>
      <c r="R97" s="296">
        <v>-76.471000000000004</v>
      </c>
      <c r="S97" s="296">
        <v>-54.73599999999999</v>
      </c>
      <c r="T97" s="296">
        <v>-77.927999999999997</v>
      </c>
      <c r="U97" s="296">
        <v>-89.925999999999988</v>
      </c>
      <c r="V97" s="296">
        <v>-81.687000000000012</v>
      </c>
      <c r="W97" s="296">
        <v>-82.749000000000024</v>
      </c>
      <c r="X97" s="296">
        <v>-44.462999999999965</v>
      </c>
      <c r="Y97" s="296">
        <v>-764.38499999999999</v>
      </c>
      <c r="AA97" s="296">
        <v>-955.63</v>
      </c>
      <c r="AB97" s="82">
        <v>191.25</v>
      </c>
      <c r="AD97" s="296">
        <v>-955.63</v>
      </c>
      <c r="AE97" s="82">
        <v>191.25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0.16838620044362695</v>
      </c>
      <c r="I98" s="78">
        <v>0.19802522597429237</v>
      </c>
      <c r="J98" s="78">
        <v>0.19802522597429237</v>
      </c>
      <c r="K98" s="131">
        <v>0.21256727879049547</v>
      </c>
      <c r="L98" s="131">
        <v>0.21256727879049547</v>
      </c>
      <c r="M98" s="78">
        <v>0.1962463727417392</v>
      </c>
      <c r="N98" s="78">
        <v>0.229519145832115</v>
      </c>
      <c r="O98" s="78">
        <v>0.13050892544627232</v>
      </c>
      <c r="P98" s="78">
        <v>6.6168272523719304E-2</v>
      </c>
      <c r="Q98" s="78">
        <v>0.1269437106832603</v>
      </c>
      <c r="R98" s="78">
        <v>0.2070847121649507</v>
      </c>
      <c r="S98" s="78">
        <v>0.15849657588788013</v>
      </c>
      <c r="T98" s="78">
        <v>0.2165376428940598</v>
      </c>
      <c r="U98" s="78">
        <v>0.25305107114616704</v>
      </c>
      <c r="V98" s="78">
        <v>0.23497786484177469</v>
      </c>
      <c r="W98" s="78">
        <v>0.23123546901547004</v>
      </c>
      <c r="X98" s="78">
        <v>0.11936824471255286</v>
      </c>
      <c r="Y98" s="78">
        <v>0.18094016879558802</v>
      </c>
      <c r="AA98" s="78">
        <v>0.21256727879049547</v>
      </c>
      <c r="AB98" s="79"/>
      <c r="AD98" s="78">
        <v>0.21256727879049547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3.048</v>
      </c>
      <c r="I100" s="94">
        <v>2.7000000000000006</v>
      </c>
      <c r="J100" s="94">
        <v>2.7</v>
      </c>
      <c r="K100" s="133">
        <v>4</v>
      </c>
      <c r="L100" s="133">
        <v>4</v>
      </c>
      <c r="M100" s="94">
        <v>2.6760000000000002</v>
      </c>
      <c r="N100" s="94">
        <v>2.952</v>
      </c>
      <c r="O100" s="94">
        <v>1.9320000000000004</v>
      </c>
      <c r="P100" s="94">
        <v>1.3079999999999998</v>
      </c>
      <c r="Q100" s="94">
        <v>3.4559999999999977</v>
      </c>
      <c r="R100" s="94">
        <v>3.0360000000000014</v>
      </c>
      <c r="S100" s="94">
        <v>2.5199999999999996</v>
      </c>
      <c r="T100" s="94">
        <v>2.0040000000000013</v>
      </c>
      <c r="U100" s="94">
        <v>1.9919999999999973</v>
      </c>
      <c r="V100" s="94">
        <v>1.632000000000005</v>
      </c>
      <c r="W100" s="94">
        <v>1.0799999999999983</v>
      </c>
      <c r="X100" s="94">
        <v>8.892000000000003</v>
      </c>
      <c r="Y100" s="94">
        <v>2.7900000000000005</v>
      </c>
      <c r="Z100" s="56"/>
      <c r="AA100" s="94">
        <v>4</v>
      </c>
      <c r="AB100" s="95">
        <v>-1.21</v>
      </c>
      <c r="AC100" s="56"/>
      <c r="AD100" s="94">
        <v>4</v>
      </c>
      <c r="AE100" s="95">
        <v>-1.21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1.5</v>
      </c>
      <c r="I101" s="94">
        <v>1.5</v>
      </c>
      <c r="J101" s="94">
        <v>1.5</v>
      </c>
      <c r="K101" s="133">
        <v>1.5</v>
      </c>
      <c r="L101" s="133">
        <v>1.5</v>
      </c>
      <c r="M101" s="94">
        <v>1.5</v>
      </c>
      <c r="N101" s="94">
        <v>1.512</v>
      </c>
      <c r="O101" s="94">
        <v>1.3319999999999994</v>
      </c>
      <c r="P101" s="94">
        <v>0.3360000000000003</v>
      </c>
      <c r="Q101" s="94">
        <v>2.1839999999999993</v>
      </c>
      <c r="R101" s="94">
        <v>1.4880000000000013</v>
      </c>
      <c r="S101" s="94">
        <v>1.5</v>
      </c>
      <c r="T101" s="94">
        <v>1.5119999999999987</v>
      </c>
      <c r="U101" s="94">
        <v>1.4880000000000013</v>
      </c>
      <c r="V101" s="94">
        <v>1.5</v>
      </c>
      <c r="W101" s="94">
        <v>1.5120000000000005</v>
      </c>
      <c r="X101" s="94">
        <v>1.4879999999999995</v>
      </c>
      <c r="Y101" s="94">
        <v>1.446</v>
      </c>
      <c r="Z101" s="56"/>
      <c r="AA101" s="94">
        <v>1.5</v>
      </c>
      <c r="AB101" s="95">
        <v>-0.05</v>
      </c>
      <c r="AC101" s="56"/>
      <c r="AD101" s="94">
        <v>1.5</v>
      </c>
      <c r="AE101" s="95">
        <v>-0.05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34.707999999999998</v>
      </c>
      <c r="I102" s="94">
        <v>39.997999999999998</v>
      </c>
      <c r="J102" s="94">
        <v>39.997999999999998</v>
      </c>
      <c r="K102" s="133">
        <v>43.54</v>
      </c>
      <c r="L102" s="133">
        <v>43.54</v>
      </c>
      <c r="M102" s="94">
        <v>34.584000000000003</v>
      </c>
      <c r="N102" s="94">
        <v>31.631999999999991</v>
      </c>
      <c r="O102" s="94">
        <v>20.927999999999997</v>
      </c>
      <c r="P102" s="94">
        <v>7.8840000000000003</v>
      </c>
      <c r="Q102" s="94">
        <v>31.75200000000001</v>
      </c>
      <c r="R102" s="94">
        <v>33.22799999999998</v>
      </c>
      <c r="S102" s="94">
        <v>36.768000000000029</v>
      </c>
      <c r="T102" s="94">
        <v>33.935999999999979</v>
      </c>
      <c r="U102" s="94">
        <v>33.768000000000029</v>
      </c>
      <c r="V102" s="94">
        <v>35.663999999999987</v>
      </c>
      <c r="W102" s="94">
        <v>37.596000000000004</v>
      </c>
      <c r="X102" s="94">
        <v>38.051999999999964</v>
      </c>
      <c r="Y102" s="94">
        <v>31.315999999999999</v>
      </c>
      <c r="Z102" s="56"/>
      <c r="AA102" s="94">
        <v>43.54</v>
      </c>
      <c r="AB102" s="95">
        <v>-12.22</v>
      </c>
      <c r="AC102" s="56"/>
      <c r="AD102" s="94">
        <v>43.54</v>
      </c>
      <c r="AE102" s="95">
        <v>-12.22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1.0660000000000001</v>
      </c>
      <c r="J103" s="94">
        <v>1.0660000000000001</v>
      </c>
      <c r="K103" s="133">
        <v>0.5</v>
      </c>
      <c r="L103" s="133">
        <v>0.5</v>
      </c>
      <c r="M103" s="94">
        <v>0.996</v>
      </c>
      <c r="N103" s="94">
        <v>1.008</v>
      </c>
      <c r="O103" s="94">
        <v>0.57600000000000007</v>
      </c>
      <c r="P103" s="94">
        <v>-6.0000000000000053E-2</v>
      </c>
      <c r="Q103" s="94">
        <v>0.21600000000000019</v>
      </c>
      <c r="R103" s="94">
        <v>0.26399999999999979</v>
      </c>
      <c r="S103" s="94">
        <v>0.91199999999999992</v>
      </c>
      <c r="T103" s="94">
        <v>0.99599999999999955</v>
      </c>
      <c r="U103" s="94">
        <v>0.99600000000000044</v>
      </c>
      <c r="V103" s="94">
        <v>1.0079999999999991</v>
      </c>
      <c r="W103" s="94">
        <v>0.99600000000000133</v>
      </c>
      <c r="X103" s="94">
        <v>0.99599999999999955</v>
      </c>
      <c r="Y103" s="94">
        <v>0.74199999999999999</v>
      </c>
      <c r="Z103" s="56"/>
      <c r="AA103" s="94">
        <v>0.5</v>
      </c>
      <c r="AB103" s="95">
        <v>0.24</v>
      </c>
      <c r="AC103" s="56"/>
      <c r="AD103" s="94">
        <v>0.5</v>
      </c>
      <c r="AE103" s="95">
        <v>0.24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39.256</v>
      </c>
      <c r="I104" s="96">
        <v>45.264000000000003</v>
      </c>
      <c r="J104" s="96">
        <v>45.264000000000003</v>
      </c>
      <c r="K104" s="134">
        <v>49.54</v>
      </c>
      <c r="L104" s="134">
        <v>49.54</v>
      </c>
      <c r="M104" s="96">
        <v>39.756</v>
      </c>
      <c r="N104" s="96">
        <v>37.103999999999999</v>
      </c>
      <c r="O104" s="96">
        <v>24.767999999999986</v>
      </c>
      <c r="P104" s="96">
        <v>9.4680000000000035</v>
      </c>
      <c r="Q104" s="96">
        <v>37.608000000000018</v>
      </c>
      <c r="R104" s="96">
        <v>38.015999999999991</v>
      </c>
      <c r="S104" s="96">
        <v>41.700000000000017</v>
      </c>
      <c r="T104" s="96">
        <v>38.447999999999979</v>
      </c>
      <c r="U104" s="96">
        <v>38.243999999999971</v>
      </c>
      <c r="V104" s="96">
        <v>39.80400000000003</v>
      </c>
      <c r="W104" s="96">
        <v>41.183999999999969</v>
      </c>
      <c r="X104" s="96">
        <v>49.427999999999997</v>
      </c>
      <c r="Y104" s="96">
        <v>36.293999999999997</v>
      </c>
      <c r="AA104" s="96">
        <v>49.54</v>
      </c>
      <c r="AB104" s="95">
        <v>-13.25</v>
      </c>
      <c r="AD104" s="96">
        <v>49.54</v>
      </c>
      <c r="AE104" s="95">
        <v>-13.25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42.784999999999997</v>
      </c>
      <c r="I105" s="97">
        <v>49.076999999999998</v>
      </c>
      <c r="J105" s="97">
        <v>49.076999999999998</v>
      </c>
      <c r="K105" s="134">
        <v>49.54</v>
      </c>
      <c r="L105" s="134">
        <v>49.54</v>
      </c>
      <c r="M105" s="97">
        <v>49.248000000000005</v>
      </c>
      <c r="N105" s="97">
        <v>47.303999999999988</v>
      </c>
      <c r="O105" s="97">
        <v>36.936000000000007</v>
      </c>
      <c r="P105" s="97">
        <v>13.812000000000012</v>
      </c>
      <c r="Q105" s="97">
        <v>43.103999999999985</v>
      </c>
      <c r="R105" s="97">
        <v>36.72</v>
      </c>
      <c r="S105" s="97">
        <v>51.66</v>
      </c>
      <c r="T105" s="97">
        <v>46.128000000000043</v>
      </c>
      <c r="U105" s="97">
        <v>46.67999999999995</v>
      </c>
      <c r="V105" s="97">
        <v>47.639999999999986</v>
      </c>
      <c r="W105" s="97">
        <v>48.120000000000005</v>
      </c>
      <c r="X105" s="97">
        <v>55.84800000000007</v>
      </c>
      <c r="Y105" s="97">
        <v>43.6</v>
      </c>
      <c r="Z105" s="56"/>
      <c r="AA105" s="97">
        <v>49.54</v>
      </c>
      <c r="AB105" s="98">
        <v>-5.94</v>
      </c>
      <c r="AC105" s="56"/>
      <c r="AD105" s="97">
        <v>49.54</v>
      </c>
      <c r="AE105" s="98">
        <v>-5.94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3.5289999999999964</v>
      </c>
      <c r="I106" s="96">
        <v>3.8129999999999953</v>
      </c>
      <c r="J106" s="96">
        <v>3.8129999999999953</v>
      </c>
      <c r="K106" s="134">
        <v>0</v>
      </c>
      <c r="L106" s="134">
        <v>0</v>
      </c>
      <c r="M106" s="96">
        <v>9.4920000000000044</v>
      </c>
      <c r="N106" s="96">
        <v>10.199999999999989</v>
      </c>
      <c r="O106" s="96">
        <v>12.168000000000021</v>
      </c>
      <c r="P106" s="96">
        <v>4.3440000000000083</v>
      </c>
      <c r="Q106" s="96">
        <v>5.4959999999999667</v>
      </c>
      <c r="R106" s="96">
        <v>-1.2959999999999923</v>
      </c>
      <c r="S106" s="96">
        <v>9.9599999999999795</v>
      </c>
      <c r="T106" s="96">
        <v>7.6800000000000637</v>
      </c>
      <c r="U106" s="96">
        <v>8.4359999999999786</v>
      </c>
      <c r="V106" s="96">
        <v>7.8359999999999559</v>
      </c>
      <c r="W106" s="96">
        <v>6.9360000000000355</v>
      </c>
      <c r="X106" s="96">
        <v>6.4200000000000728</v>
      </c>
      <c r="Y106" s="96">
        <v>7.3060000000000045</v>
      </c>
      <c r="AA106" s="96">
        <v>0</v>
      </c>
      <c r="AB106" s="95">
        <v>7.31</v>
      </c>
      <c r="AD106" s="96">
        <v>0</v>
      </c>
      <c r="AE106" s="95">
        <v>7.31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8.2482178333528028E-2</v>
      </c>
      <c r="I107" s="90">
        <v>7.7694235588972343E-2</v>
      </c>
      <c r="J107" s="90">
        <v>7.7694235588972343E-2</v>
      </c>
      <c r="K107" s="135">
        <v>0</v>
      </c>
      <c r="L107" s="135">
        <v>0</v>
      </c>
      <c r="M107" s="90">
        <v>0.19273879142300201</v>
      </c>
      <c r="N107" s="90">
        <v>0.21562658548959901</v>
      </c>
      <c r="O107" s="90">
        <v>0.32943469785575097</v>
      </c>
      <c r="P107" s="90">
        <v>0.31450912250217233</v>
      </c>
      <c r="Q107" s="90">
        <v>0.12750556792872977</v>
      </c>
      <c r="R107" s="90">
        <v>-3.5294117647058615E-2</v>
      </c>
      <c r="S107" s="90">
        <v>0.19279907084785095</v>
      </c>
      <c r="T107" s="90">
        <v>0.1664932362122801</v>
      </c>
      <c r="U107" s="90">
        <v>0.18071979434447275</v>
      </c>
      <c r="V107" s="90">
        <v>0.16448362720402934</v>
      </c>
      <c r="W107" s="90">
        <v>0.14413965087281869</v>
      </c>
      <c r="X107" s="90">
        <v>0.11495487752471109</v>
      </c>
      <c r="Y107" s="90">
        <v>0.16756880733944965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0.19347007863879759</v>
      </c>
      <c r="D108" s="9">
        <v>0.19347007863879759</v>
      </c>
      <c r="F108" s="128" t="s">
        <v>73</v>
      </c>
      <c r="H108" s="83">
        <v>-1750.9903999999999</v>
      </c>
      <c r="I108" s="83">
        <v>-1947.65383</v>
      </c>
      <c r="J108" s="83">
        <v>-1947.65383</v>
      </c>
      <c r="K108" s="108">
        <v>-2081.924</v>
      </c>
      <c r="L108" s="108">
        <v>-2081.924</v>
      </c>
      <c r="M108" s="83">
        <v>-154.01559</v>
      </c>
      <c r="N108" s="83">
        <v>-164.06325000000001</v>
      </c>
      <c r="O108" s="83">
        <v>-113.69342</v>
      </c>
      <c r="P108" s="83">
        <v>-59.16755999999998</v>
      </c>
      <c r="Q108" s="83">
        <v>-132.94237000000004</v>
      </c>
      <c r="R108" s="83">
        <v>-169.77247</v>
      </c>
      <c r="S108" s="83">
        <v>-161.90756999999996</v>
      </c>
      <c r="T108" s="83">
        <v>-138.41473999999994</v>
      </c>
      <c r="U108" s="83">
        <v>-132.16872000000012</v>
      </c>
      <c r="V108" s="83">
        <v>-150.73201999999992</v>
      </c>
      <c r="W108" s="83">
        <v>-152.29852000000005</v>
      </c>
      <c r="X108" s="83">
        <v>-149.96082000000001</v>
      </c>
      <c r="Y108" s="83">
        <v>-1679.13705</v>
      </c>
      <c r="AA108" s="83">
        <v>-2081.924</v>
      </c>
      <c r="AB108" s="82">
        <v>402.79</v>
      </c>
      <c r="AD108" s="83">
        <v>-2081.924</v>
      </c>
      <c r="AE108" s="82">
        <v>402.79</v>
      </c>
    </row>
    <row r="109" spans="1:33" ht="18" customHeight="1" x14ac:dyDescent="0.2">
      <c r="A109" s="52" t="s">
        <v>225</v>
      </c>
      <c r="B109" s="52" t="s">
        <v>23</v>
      </c>
      <c r="C109" s="9">
        <v>1.000013513696131</v>
      </c>
      <c r="D109" s="9">
        <v>1.000013513696131</v>
      </c>
      <c r="F109" s="126" t="s">
        <v>226</v>
      </c>
      <c r="G109" s="58"/>
      <c r="H109" s="87">
        <v>8.4928399999999993</v>
      </c>
      <c r="I109" s="87">
        <v>-23.836310000000001</v>
      </c>
      <c r="J109" s="87">
        <v>-23.836310000000001</v>
      </c>
      <c r="K109" s="87">
        <v>0</v>
      </c>
      <c r="L109" s="87">
        <v>0</v>
      </c>
      <c r="M109" s="87">
        <v>-3.8696000000000002</v>
      </c>
      <c r="N109" s="87">
        <v>-8.9813100000000006</v>
      </c>
      <c r="O109" s="87">
        <v>-3.7183399999999995</v>
      </c>
      <c r="P109" s="87">
        <v>-4.9614200000000004</v>
      </c>
      <c r="Q109" s="87">
        <v>14.060270000000001</v>
      </c>
      <c r="R109" s="87">
        <v>7.3551799999999998</v>
      </c>
      <c r="S109" s="87">
        <v>19.346510000000002</v>
      </c>
      <c r="T109" s="87">
        <v>34.775469999999999</v>
      </c>
      <c r="U109" s="87">
        <v>-5.4449299999999994</v>
      </c>
      <c r="V109" s="87">
        <v>-12.304510000000001</v>
      </c>
      <c r="W109" s="87">
        <v>-9.8402899999999995</v>
      </c>
      <c r="X109" s="87">
        <v>-12.35722</v>
      </c>
      <c r="Y109" s="87">
        <v>14.059810000000001</v>
      </c>
      <c r="Z109" s="58"/>
      <c r="AA109" s="87">
        <v>0</v>
      </c>
      <c r="AB109" s="82">
        <v>14.06</v>
      </c>
      <c r="AC109" s="58"/>
      <c r="AD109" s="87">
        <v>0</v>
      </c>
      <c r="AE109" s="82">
        <v>14.06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1.0007913233719685</v>
      </c>
      <c r="D111" s="9">
        <v>1.0007913233719685</v>
      </c>
      <c r="F111" s="128" t="s">
        <v>392</v>
      </c>
      <c r="H111" s="83">
        <v>5.6080100000000002</v>
      </c>
      <c r="I111" s="83">
        <v>3.9702600000000001</v>
      </c>
      <c r="J111" s="83">
        <v>3.9702600000000001</v>
      </c>
      <c r="K111" s="108">
        <v>0</v>
      </c>
      <c r="L111" s="108">
        <v>0</v>
      </c>
      <c r="M111" s="83">
        <v>0</v>
      </c>
      <c r="N111" s="83">
        <v>0.29776000000000002</v>
      </c>
      <c r="O111" s="83">
        <v>0</v>
      </c>
      <c r="P111" s="83">
        <v>0.91883000000000004</v>
      </c>
      <c r="Q111" s="83">
        <v>0.43754000000000004</v>
      </c>
      <c r="R111" s="83">
        <v>1.3291899999999999</v>
      </c>
      <c r="S111" s="83">
        <v>5.8660000000000156E-2</v>
      </c>
      <c r="T111" s="83">
        <v>1.415999999999995E-2</v>
      </c>
      <c r="U111" s="83">
        <v>0.25488</v>
      </c>
      <c r="V111" s="83">
        <v>3.2000000000000028E-2</v>
      </c>
      <c r="W111" s="83">
        <v>0.52391999999999994</v>
      </c>
      <c r="X111" s="83">
        <v>0</v>
      </c>
      <c r="Y111" s="83">
        <v>3.86694</v>
      </c>
      <c r="AA111" s="83">
        <v>0</v>
      </c>
      <c r="AB111" s="82">
        <v>3.87</v>
      </c>
      <c r="AD111" s="83">
        <v>0</v>
      </c>
      <c r="AE111" s="82">
        <v>3.87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-15.56677</v>
      </c>
      <c r="P112" s="83">
        <v>-44.324000000000005</v>
      </c>
      <c r="Q112" s="83">
        <v>-4.645380000000003</v>
      </c>
      <c r="R112" s="83">
        <v>12.018680000000003</v>
      </c>
      <c r="S112" s="83">
        <v>44.171150000000004</v>
      </c>
      <c r="T112" s="83">
        <v>4.8256399999999982</v>
      </c>
      <c r="U112" s="83">
        <v>3.5480900000000006</v>
      </c>
      <c r="V112" s="83">
        <v>-1.5612511283791264E-16</v>
      </c>
      <c r="W112" s="83">
        <v>0</v>
      </c>
      <c r="X112" s="83">
        <v>-2.741E-2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2.4086654545454547</v>
      </c>
      <c r="I114" s="96">
        <v>2.9851184090909091</v>
      </c>
      <c r="J114" s="96">
        <v>2.9851184090909091</v>
      </c>
      <c r="K114" s="134">
        <v>0</v>
      </c>
      <c r="L114" s="134">
        <v>0</v>
      </c>
      <c r="M114" s="96">
        <v>9.5103218181818185</v>
      </c>
      <c r="N114" s="96">
        <v>0.77555727272727126</v>
      </c>
      <c r="O114" s="96">
        <v>5.3902500000000009</v>
      </c>
      <c r="P114" s="96">
        <v>2.1143181818181813</v>
      </c>
      <c r="Q114" s="96">
        <v>-2.2112700000000003</v>
      </c>
      <c r="R114" s="96">
        <v>3.7765036363636386</v>
      </c>
      <c r="S114" s="96">
        <v>4.6771036363636345</v>
      </c>
      <c r="T114" s="96">
        <v>7.4925163636363639</v>
      </c>
      <c r="U114" s="96">
        <v>11.823332727272724</v>
      </c>
      <c r="V114" s="96">
        <v>8.0600509090909149</v>
      </c>
      <c r="W114" s="96">
        <v>9.7700509090909105</v>
      </c>
      <c r="X114" s="96">
        <v>6.486788181818179</v>
      </c>
      <c r="Y114" s="96">
        <v>5.6387936363636362</v>
      </c>
      <c r="AA114" s="96">
        <v>0</v>
      </c>
      <c r="AB114" s="95">
        <v>5.64</v>
      </c>
      <c r="AD114" s="96">
        <v>0</v>
      </c>
      <c r="AE114" s="95">
        <v>5.64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-1.0000124140028017</v>
      </c>
      <c r="D115" s="9">
        <v>-1.0000124140028017</v>
      </c>
      <c r="F115" s="128" t="s">
        <v>75</v>
      </c>
      <c r="H115" s="83">
        <v>-105.98128</v>
      </c>
      <c r="I115" s="83">
        <v>-131.34521000000001</v>
      </c>
      <c r="J115" s="83">
        <v>-131.34521000000001</v>
      </c>
      <c r="K115" s="108">
        <v>0</v>
      </c>
      <c r="L115" s="108">
        <v>0</v>
      </c>
      <c r="M115" s="83">
        <v>-34.871180000000003</v>
      </c>
      <c r="N115" s="83">
        <v>-2.8437099999999944</v>
      </c>
      <c r="O115" s="83">
        <v>-19.764250000000004</v>
      </c>
      <c r="P115" s="83">
        <v>-7.7524999999999977</v>
      </c>
      <c r="Q115" s="83">
        <v>8.1079900000000009</v>
      </c>
      <c r="R115" s="83">
        <v>-13.847180000000009</v>
      </c>
      <c r="S115" s="83">
        <v>-17.149379999999994</v>
      </c>
      <c r="T115" s="83">
        <v>-27.472560000000001</v>
      </c>
      <c r="U115" s="83">
        <v>-43.352219999999988</v>
      </c>
      <c r="V115" s="83">
        <v>-29.55352000000002</v>
      </c>
      <c r="W115" s="83">
        <v>-35.823520000000002</v>
      </c>
      <c r="X115" s="83">
        <v>-23.78488999999999</v>
      </c>
      <c r="Y115" s="83">
        <v>-248.10692</v>
      </c>
      <c r="AA115" s="83">
        <v>0</v>
      </c>
      <c r="AB115" s="82">
        <v>-248.11</v>
      </c>
      <c r="AD115" s="83">
        <v>0</v>
      </c>
      <c r="AE115" s="82">
        <v>-248.11</v>
      </c>
    </row>
    <row r="116" spans="1:33" ht="18" customHeight="1" x14ac:dyDescent="0.2">
      <c r="A116" s="57"/>
      <c r="B116" s="57"/>
      <c r="C116" s="9">
        <v>8.2908886203338847E-2</v>
      </c>
      <c r="D116" s="9">
        <v>8.2908886203338847E-2</v>
      </c>
      <c r="F116" s="117" t="s">
        <v>280</v>
      </c>
      <c r="H116" s="296">
        <v>-1842.8708300000001</v>
      </c>
      <c r="I116" s="296">
        <v>-2098.8650899999998</v>
      </c>
      <c r="J116" s="296">
        <v>-2098.8650899999998</v>
      </c>
      <c r="K116" s="111">
        <v>-2081.924</v>
      </c>
      <c r="L116" s="111">
        <v>-2081.924</v>
      </c>
      <c r="M116" s="296">
        <v>-192.75637</v>
      </c>
      <c r="N116" s="296">
        <v>-175.59050999999999</v>
      </c>
      <c r="O116" s="296">
        <v>-152.74278000000001</v>
      </c>
      <c r="P116" s="296">
        <v>-115.28664999999998</v>
      </c>
      <c r="Q116" s="296">
        <v>-114.98195000000004</v>
      </c>
      <c r="R116" s="296">
        <v>-162.91660000000002</v>
      </c>
      <c r="S116" s="296">
        <v>-115.48062999999996</v>
      </c>
      <c r="T116" s="296">
        <v>-126.27202999999994</v>
      </c>
      <c r="U116" s="296">
        <v>-177.16290000000009</v>
      </c>
      <c r="V116" s="296">
        <v>-192.55804999999992</v>
      </c>
      <c r="W116" s="296">
        <v>-197.43841000000006</v>
      </c>
      <c r="X116" s="296">
        <v>-186.13034000000002</v>
      </c>
      <c r="Y116" s="296">
        <v>-1909.3172199999999</v>
      </c>
      <c r="AA116" s="296">
        <v>-2081.924</v>
      </c>
      <c r="AB116" s="82">
        <v>172.61</v>
      </c>
      <c r="AD116" s="296">
        <v>-2081.924</v>
      </c>
      <c r="AE116" s="82">
        <v>172.61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0.44349961121875164</v>
      </c>
      <c r="I117" s="78">
        <v>0.48048784669918654</v>
      </c>
      <c r="J117" s="78">
        <v>0.48048784669918654</v>
      </c>
      <c r="K117" s="131">
        <v>0.46309651154591575</v>
      </c>
      <c r="L117" s="131">
        <v>0.46309651154591575</v>
      </c>
      <c r="M117" s="78">
        <v>0.56385252855003276</v>
      </c>
      <c r="N117" s="78">
        <v>0.54044311959643088</v>
      </c>
      <c r="O117" s="78">
        <v>0.42770116905845296</v>
      </c>
      <c r="P117" s="78">
        <v>0.35409731585882376</v>
      </c>
      <c r="Q117" s="78">
        <v>0.31312314479453185</v>
      </c>
      <c r="R117" s="78">
        <v>0.44118080341426696</v>
      </c>
      <c r="S117" s="78">
        <v>0.33439207169641927</v>
      </c>
      <c r="T117" s="78">
        <v>0.35087064648968275</v>
      </c>
      <c r="U117" s="78">
        <v>0.49853503561107249</v>
      </c>
      <c r="V117" s="78">
        <v>0.5539055106332178</v>
      </c>
      <c r="W117" s="78">
        <v>0.55172586179915983</v>
      </c>
      <c r="X117" s="78">
        <v>0.4996975456795692</v>
      </c>
      <c r="Y117" s="78">
        <v>0.45196096217367282</v>
      </c>
      <c r="AA117" s="78">
        <v>0.46309651154591575</v>
      </c>
      <c r="AB117" s="79"/>
      <c r="AD117" s="78">
        <v>0.46309651154591575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46.582999999999998</v>
      </c>
      <c r="I119" s="96">
        <v>53.003000000000007</v>
      </c>
      <c r="J119" s="96">
        <v>53.003</v>
      </c>
      <c r="K119" s="134">
        <v>49.6</v>
      </c>
      <c r="L119" s="134">
        <v>49.6</v>
      </c>
      <c r="M119" s="96">
        <v>55.583999999999996</v>
      </c>
      <c r="N119" s="96">
        <v>54.000000000000007</v>
      </c>
      <c r="O119" s="96">
        <v>54</v>
      </c>
      <c r="P119" s="96">
        <v>54</v>
      </c>
      <c r="Q119" s="96">
        <v>53.74799999999999</v>
      </c>
      <c r="R119" s="96">
        <v>56.004000000000019</v>
      </c>
      <c r="S119" s="96">
        <v>56.807999999999993</v>
      </c>
      <c r="T119" s="96">
        <v>53.004000000000019</v>
      </c>
      <c r="U119" s="96">
        <v>51.659999999999968</v>
      </c>
      <c r="V119" s="96">
        <v>49.511999999999944</v>
      </c>
      <c r="W119" s="96">
        <v>51.192000000000007</v>
      </c>
      <c r="X119" s="96">
        <v>53.736000000000104</v>
      </c>
      <c r="Y119" s="96">
        <v>53.604000000000006</v>
      </c>
      <c r="AA119" s="96">
        <v>49.6</v>
      </c>
      <c r="AB119" s="95">
        <v>4</v>
      </c>
      <c r="AD119" s="96">
        <v>49.6</v>
      </c>
      <c r="AE119" s="95">
        <v>4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-6170.7275186226734</v>
      </c>
      <c r="I120" s="161">
        <v>-6539.7241665566089</v>
      </c>
      <c r="J120" s="161">
        <v>-6539.7241665566098</v>
      </c>
      <c r="K120" s="162">
        <v>-6334.7419354838712</v>
      </c>
      <c r="L120" s="162">
        <v>-6334.7419354838712</v>
      </c>
      <c r="M120" s="161">
        <v>-750.12593552101328</v>
      </c>
      <c r="N120" s="161">
        <v>-528.29629629629619</v>
      </c>
      <c r="O120" s="161">
        <v>-367.44444444444457</v>
      </c>
      <c r="P120" s="161">
        <v>-167.2222222222222</v>
      </c>
      <c r="Q120" s="161">
        <v>-249.44183969636089</v>
      </c>
      <c r="R120" s="161">
        <v>-674.34468966502379</v>
      </c>
      <c r="S120" s="161">
        <v>-388.23757217293354</v>
      </c>
      <c r="T120" s="161">
        <v>-493.37785827484686</v>
      </c>
      <c r="U120" s="161">
        <v>-495.74138598528862</v>
      </c>
      <c r="V120" s="161">
        <v>-623.34383583777765</v>
      </c>
      <c r="W120" s="161">
        <v>-643.40131270511017</v>
      </c>
      <c r="X120" s="161">
        <v>-692.62691677832197</v>
      </c>
      <c r="Y120" s="161">
        <v>-6064.9018729945519</v>
      </c>
      <c r="AA120" s="161">
        <v>-6334.7419354838712</v>
      </c>
      <c r="AB120" s="163">
        <v>269.83999999999997</v>
      </c>
      <c r="AD120" s="161">
        <v>-6334.7419354838712</v>
      </c>
      <c r="AE120" s="163">
        <v>269.83999999999997</v>
      </c>
    </row>
    <row r="121" spans="1:33" ht="18" customHeight="1" x14ac:dyDescent="0.2">
      <c r="A121" s="52" t="s">
        <v>70</v>
      </c>
      <c r="B121" s="52" t="s">
        <v>23</v>
      </c>
      <c r="C121" s="9">
        <v>-0.19209440171639483</v>
      </c>
      <c r="D121" s="9">
        <v>-0.19209440171639483</v>
      </c>
      <c r="F121" s="128" t="s">
        <v>414</v>
      </c>
      <c r="H121" s="83">
        <v>-99.43</v>
      </c>
      <c r="I121" s="83">
        <v>-110.82899999999999</v>
      </c>
      <c r="J121" s="83">
        <v>-110.82899999999999</v>
      </c>
      <c r="K121" s="108">
        <v>-109.998</v>
      </c>
      <c r="L121" s="108">
        <v>-109.998</v>
      </c>
      <c r="M121" s="83">
        <v>-13.638999999999999</v>
      </c>
      <c r="N121" s="83">
        <v>-9.6539999999999999</v>
      </c>
      <c r="O121" s="83">
        <v>-8.7430000000000021</v>
      </c>
      <c r="P121" s="83">
        <v>-9.4609999999999985</v>
      </c>
      <c r="Q121" s="83">
        <v>-7.0260000000000034</v>
      </c>
      <c r="R121" s="83">
        <v>-26.704000000000001</v>
      </c>
      <c r="S121" s="83">
        <v>-7.7090000000000032</v>
      </c>
      <c r="T121" s="83">
        <v>-8.171999999999997</v>
      </c>
      <c r="U121" s="83">
        <v>-10.081999999999994</v>
      </c>
      <c r="V121" s="83">
        <v>-10.353000000000009</v>
      </c>
      <c r="W121" s="83">
        <v>-9.3119999999999976</v>
      </c>
      <c r="X121" s="83">
        <v>-10.267999999999986</v>
      </c>
      <c r="Y121" s="83">
        <v>-131.12299999999999</v>
      </c>
      <c r="AA121" s="83">
        <v>-109.998</v>
      </c>
      <c r="AB121" s="82">
        <v>-21.13</v>
      </c>
      <c r="AD121" s="83">
        <v>-109.998</v>
      </c>
      <c r="AE121" s="82">
        <v>-21.13</v>
      </c>
    </row>
    <row r="122" spans="1:33" ht="18" customHeight="1" x14ac:dyDescent="0.2">
      <c r="A122" s="52" t="s">
        <v>155</v>
      </c>
      <c r="B122" s="52" t="s">
        <v>23</v>
      </c>
      <c r="C122" s="9">
        <v>-0.99639855942376954</v>
      </c>
      <c r="D122" s="9">
        <v>-0.99639855942376954</v>
      </c>
      <c r="F122" s="128" t="s">
        <v>156</v>
      </c>
      <c r="H122" s="83">
        <v>0</v>
      </c>
      <c r="I122" s="83">
        <v>-1.4419999999999999</v>
      </c>
      <c r="J122" s="83">
        <v>-1.4419999999999999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-0.46700000000000003</v>
      </c>
      <c r="U122" s="83">
        <v>-0.17599999999999999</v>
      </c>
      <c r="V122" s="83">
        <v>-9.3999999999999972E-2</v>
      </c>
      <c r="W122" s="83">
        <v>0</v>
      </c>
      <c r="X122" s="83">
        <v>-9.5999999999999974E-2</v>
      </c>
      <c r="Y122" s="83">
        <v>-0.83299999999999996</v>
      </c>
      <c r="AA122" s="83">
        <v>0</v>
      </c>
      <c r="AB122" s="82">
        <v>-0.83</v>
      </c>
      <c r="AD122" s="83">
        <v>0</v>
      </c>
      <c r="AE122" s="82">
        <v>-0.83</v>
      </c>
    </row>
    <row r="123" spans="1:33" ht="18" customHeight="1" x14ac:dyDescent="0.2">
      <c r="A123" s="52" t="s">
        <v>71</v>
      </c>
      <c r="B123" s="52" t="s">
        <v>23</v>
      </c>
      <c r="C123" s="9">
        <v>0.17306550873137361</v>
      </c>
      <c r="D123" s="9">
        <v>0.17306550873137361</v>
      </c>
      <c r="F123" s="128" t="s">
        <v>209</v>
      </c>
      <c r="H123" s="83">
        <v>-81.480999999999995</v>
      </c>
      <c r="I123" s="83">
        <v>-102.303</v>
      </c>
      <c r="J123" s="83">
        <v>-102.303</v>
      </c>
      <c r="K123" s="108">
        <v>-96.033000000000001</v>
      </c>
      <c r="L123" s="108">
        <v>-96.033000000000001</v>
      </c>
      <c r="M123" s="83">
        <v>-7.9169999999999998</v>
      </c>
      <c r="N123" s="83">
        <v>-7.5579999999999998</v>
      </c>
      <c r="O123" s="83">
        <v>-7.8409999999999993</v>
      </c>
      <c r="P123" s="83">
        <v>1.1769999999999996</v>
      </c>
      <c r="Q123" s="83">
        <v>-4.1400000000000006</v>
      </c>
      <c r="R123" s="83">
        <v>-7.1050000000000004</v>
      </c>
      <c r="S123" s="83">
        <v>-5.6210000000000022</v>
      </c>
      <c r="T123" s="83">
        <v>-8.6439999999999984</v>
      </c>
      <c r="U123" s="83">
        <v>-5.8179999999999978</v>
      </c>
      <c r="V123" s="83">
        <v>-7.7590000000000003</v>
      </c>
      <c r="W123" s="83">
        <v>-7.7510000000000048</v>
      </c>
      <c r="X123" s="83">
        <v>-10.438999999999993</v>
      </c>
      <c r="Y123" s="83">
        <v>-79.415999999999997</v>
      </c>
      <c r="AA123" s="83">
        <v>-96.033000000000001</v>
      </c>
      <c r="AB123" s="82">
        <v>16.62</v>
      </c>
      <c r="AD123" s="83">
        <v>-96.033000000000001</v>
      </c>
      <c r="AE123" s="82">
        <v>16.62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-0.69870609981515708</v>
      </c>
      <c r="D124" s="9">
        <v>-0.69870609981515708</v>
      </c>
      <c r="F124" s="60" t="s">
        <v>158</v>
      </c>
      <c r="G124" s="56"/>
      <c r="H124" s="88">
        <v>-0.193</v>
      </c>
      <c r="I124" s="88">
        <v>-0.874</v>
      </c>
      <c r="J124" s="88">
        <v>-0.874</v>
      </c>
      <c r="K124" s="108">
        <v>-2.7050000000000001</v>
      </c>
      <c r="L124" s="108">
        <v>-2.7050000000000001</v>
      </c>
      <c r="M124" s="88">
        <v>-8.6999999999999994E-2</v>
      </c>
      <c r="N124" s="88">
        <v>-1.653</v>
      </c>
      <c r="O124" s="88">
        <v>-0.90800000000000014</v>
      </c>
      <c r="P124" s="88">
        <v>-0.78799999999999981</v>
      </c>
      <c r="Q124" s="88">
        <v>1.92</v>
      </c>
      <c r="R124" s="88">
        <v>-0.71700000000000008</v>
      </c>
      <c r="S124" s="88">
        <v>-1.8669999999999995</v>
      </c>
      <c r="T124" s="88">
        <v>-0.74600000000000044</v>
      </c>
      <c r="U124" s="88">
        <v>0.48899999999999988</v>
      </c>
      <c r="V124" s="88">
        <v>-8.599999999999941E-2</v>
      </c>
      <c r="W124" s="88">
        <v>-9.1000000000000192E-2</v>
      </c>
      <c r="X124" s="88">
        <v>-5.600000000000005E-2</v>
      </c>
      <c r="Y124" s="88">
        <v>-4.59</v>
      </c>
      <c r="Z124" s="56"/>
      <c r="AA124" s="88">
        <v>-2.7050000000000001</v>
      </c>
      <c r="AB124" s="82">
        <v>-1.89</v>
      </c>
      <c r="AC124" s="56"/>
      <c r="AD124" s="88">
        <v>-2.7050000000000001</v>
      </c>
      <c r="AE124" s="82">
        <v>-1.89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0.4571051167964405</v>
      </c>
      <c r="D125" s="9">
        <v>0.4571051167964405</v>
      </c>
      <c r="F125" s="60" t="s">
        <v>176</v>
      </c>
      <c r="G125" s="56"/>
      <c r="H125" s="88">
        <v>-30.582000000000001</v>
      </c>
      <c r="I125" s="88">
        <v>-30.289000000000001</v>
      </c>
      <c r="J125" s="88">
        <v>-30.289000000000001</v>
      </c>
      <c r="K125" s="108">
        <v>-34.521599999999999</v>
      </c>
      <c r="L125" s="108">
        <v>-34.521599999999999</v>
      </c>
      <c r="M125" s="88">
        <v>-2.903</v>
      </c>
      <c r="N125" s="88">
        <v>-1.3400000000000003</v>
      </c>
      <c r="O125" s="88">
        <v>-1.7599999999999998</v>
      </c>
      <c r="P125" s="88">
        <v>-2.0009999999999994</v>
      </c>
      <c r="Q125" s="88">
        <v>3.7269999999999994</v>
      </c>
      <c r="R125" s="88">
        <v>-0.53800000000000026</v>
      </c>
      <c r="S125" s="88">
        <v>-1.367</v>
      </c>
      <c r="T125" s="88">
        <v>-1.9309999999999992</v>
      </c>
      <c r="U125" s="88">
        <v>-3.3070000000000004</v>
      </c>
      <c r="V125" s="88">
        <v>-2.5199999999999996</v>
      </c>
      <c r="W125" s="88">
        <v>-2.197000000000001</v>
      </c>
      <c r="X125" s="88">
        <v>-2.6080000000000005</v>
      </c>
      <c r="Y125" s="88">
        <v>-18.745000000000001</v>
      </c>
      <c r="Z125" s="56"/>
      <c r="AA125" s="88">
        <v>-34.521599999999999</v>
      </c>
      <c r="AB125" s="82">
        <v>15.78</v>
      </c>
      <c r="AC125" s="56"/>
      <c r="AD125" s="88">
        <v>-34.521599999999999</v>
      </c>
      <c r="AE125" s="82">
        <v>15.78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-0.40321583178726028</v>
      </c>
      <c r="D126" s="9">
        <v>-0.40321583178726028</v>
      </c>
      <c r="F126" s="60" t="s">
        <v>178</v>
      </c>
      <c r="G126" s="56"/>
      <c r="H126" s="88">
        <v>-9.0299999999999994</v>
      </c>
      <c r="I126" s="88">
        <v>-8.0440000000000005</v>
      </c>
      <c r="J126" s="88">
        <v>-8.0440000000000005</v>
      </c>
      <c r="K126" s="108">
        <v>-8.0850000000000009</v>
      </c>
      <c r="L126" s="108">
        <v>-8.0850000000000009</v>
      </c>
      <c r="M126" s="88">
        <v>-1.6759999999999999</v>
      </c>
      <c r="N126" s="88">
        <v>-1.538</v>
      </c>
      <c r="O126" s="88">
        <v>-4.8999999999999932E-2</v>
      </c>
      <c r="P126" s="88">
        <v>0</v>
      </c>
      <c r="Q126" s="88">
        <v>-0.10200000000000031</v>
      </c>
      <c r="R126" s="88">
        <v>-0.64499999999999957</v>
      </c>
      <c r="S126" s="88">
        <v>-1.1139999999999999</v>
      </c>
      <c r="T126" s="88">
        <v>-1.3150000000000004</v>
      </c>
      <c r="U126" s="88">
        <v>-0.49800000000000022</v>
      </c>
      <c r="V126" s="88">
        <v>-1.1550000000000002</v>
      </c>
      <c r="W126" s="88">
        <v>-1.0640000000000001</v>
      </c>
      <c r="X126" s="88">
        <v>-2.1929999999999996</v>
      </c>
      <c r="Y126" s="88">
        <v>-11.349</v>
      </c>
      <c r="Z126" s="56"/>
      <c r="AA126" s="88">
        <v>-8.0850000000000009</v>
      </c>
      <c r="AB126" s="82">
        <v>-3.26</v>
      </c>
      <c r="AC126" s="56"/>
      <c r="AD126" s="88">
        <v>-8.0850000000000009</v>
      </c>
      <c r="AE126" s="82">
        <v>-3.26</v>
      </c>
    </row>
    <row r="127" spans="1:33" ht="18" customHeight="1" collapsed="1" x14ac:dyDescent="0.2">
      <c r="A127" s="57"/>
      <c r="B127" s="57"/>
      <c r="C127" s="9">
        <v>0.23459776304522464</v>
      </c>
      <c r="D127" s="9">
        <v>0.23459776304522464</v>
      </c>
      <c r="F127" s="128" t="s">
        <v>158</v>
      </c>
      <c r="H127" s="83">
        <v>-39.805</v>
      </c>
      <c r="I127" s="83">
        <v>-39.207000000000001</v>
      </c>
      <c r="J127" s="83">
        <v>-39.207000000000001</v>
      </c>
      <c r="K127" s="108">
        <v>-45.311599999999999</v>
      </c>
      <c r="L127" s="108">
        <v>-45.311599999999999</v>
      </c>
      <c r="M127" s="83">
        <v>-4.6660000000000004</v>
      </c>
      <c r="N127" s="83">
        <v>-4.5310000000000006</v>
      </c>
      <c r="O127" s="83">
        <v>-2.7170000000000001</v>
      </c>
      <c r="P127" s="83">
        <v>-2.7889999999999993</v>
      </c>
      <c r="Q127" s="83">
        <v>5.544999999999999</v>
      </c>
      <c r="R127" s="83">
        <v>-1.9</v>
      </c>
      <c r="S127" s="83">
        <v>-4.347999999999999</v>
      </c>
      <c r="T127" s="83">
        <v>-3.992</v>
      </c>
      <c r="U127" s="83">
        <v>-3.3160000000000007</v>
      </c>
      <c r="V127" s="83">
        <v>-3.7609999999999992</v>
      </c>
      <c r="W127" s="83">
        <v>-3.3520000000000012</v>
      </c>
      <c r="X127" s="83">
        <v>-4.8570000000000002</v>
      </c>
      <c r="Y127" s="83">
        <v>-34.683999999999997</v>
      </c>
      <c r="AA127" s="83">
        <v>-45.311599999999999</v>
      </c>
      <c r="AB127" s="82">
        <v>10.63</v>
      </c>
      <c r="AD127" s="83">
        <v>-45.311599999999999</v>
      </c>
      <c r="AE127" s="82">
        <v>10.63</v>
      </c>
    </row>
    <row r="128" spans="1:33" ht="18" customHeight="1" collapsed="1" x14ac:dyDescent="0.2">
      <c r="A128" s="52" t="s">
        <v>153</v>
      </c>
      <c r="B128" s="52" t="s">
        <v>23</v>
      </c>
      <c r="C128" s="9">
        <v>-0.44458430157500645</v>
      </c>
      <c r="D128" s="9">
        <v>-0.44458430157500645</v>
      </c>
      <c r="F128" s="128" t="s">
        <v>154</v>
      </c>
      <c r="H128" s="83">
        <v>-18.305</v>
      </c>
      <c r="I128" s="83">
        <v>-33.046999999999997</v>
      </c>
      <c r="J128" s="83">
        <v>-33.046999999999997</v>
      </c>
      <c r="K128" s="108">
        <v>-12.393599999999999</v>
      </c>
      <c r="L128" s="108">
        <v>-12.393599999999999</v>
      </c>
      <c r="M128" s="83">
        <v>-2.536</v>
      </c>
      <c r="N128" s="83">
        <v>-0.53399999999999981</v>
      </c>
      <c r="O128" s="83">
        <v>-0.53600000000000003</v>
      </c>
      <c r="P128" s="83">
        <v>-0.53500000000000014</v>
      </c>
      <c r="Q128" s="83">
        <v>-2.5359999999999996</v>
      </c>
      <c r="R128" s="83">
        <v>-0.53500000000000014</v>
      </c>
      <c r="S128" s="83">
        <v>-0.53500000000000014</v>
      </c>
      <c r="T128" s="83">
        <v>-0.53500000000000014</v>
      </c>
      <c r="U128" s="83">
        <v>-0.53500000000000014</v>
      </c>
      <c r="V128" s="83">
        <v>-2.5350000000000001</v>
      </c>
      <c r="W128" s="83">
        <v>-0.53500000000000014</v>
      </c>
      <c r="X128" s="83">
        <v>-6.0120000000000005</v>
      </c>
      <c r="Y128" s="83">
        <v>-17.899000000000001</v>
      </c>
      <c r="AA128" s="83">
        <v>-12.393599999999999</v>
      </c>
      <c r="AB128" s="82">
        <v>-5.51</v>
      </c>
      <c r="AD128" s="83">
        <v>-12.393599999999999</v>
      </c>
      <c r="AE128" s="82">
        <v>-5.51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-0.52475979305247589</v>
      </c>
      <c r="D129" s="9">
        <v>-0.52475979305247589</v>
      </c>
      <c r="F129" s="60" t="s">
        <v>162</v>
      </c>
      <c r="G129" s="56"/>
      <c r="H129" s="88">
        <v>-30.995000000000001</v>
      </c>
      <c r="I129" s="88">
        <v>-31.907</v>
      </c>
      <c r="J129" s="88">
        <v>-31.907</v>
      </c>
      <c r="K129" s="108">
        <v>-16.236000000000001</v>
      </c>
      <c r="L129" s="108">
        <v>-16.236000000000001</v>
      </c>
      <c r="M129" s="88">
        <v>-4.7380000000000004</v>
      </c>
      <c r="N129" s="88">
        <v>-4.4259999999999993</v>
      </c>
      <c r="O129" s="88">
        <v>4.4639999999999995</v>
      </c>
      <c r="P129" s="88">
        <v>-0.65500000000000025</v>
      </c>
      <c r="Q129" s="88">
        <v>-0.39999999999999947</v>
      </c>
      <c r="R129" s="88">
        <v>-2.3069999999999995</v>
      </c>
      <c r="S129" s="88">
        <v>-2.1430000000000007</v>
      </c>
      <c r="T129" s="88">
        <v>-2.157</v>
      </c>
      <c r="U129" s="88">
        <v>-0.94399999999999906</v>
      </c>
      <c r="V129" s="88">
        <v>-2.9270000000000014</v>
      </c>
      <c r="W129" s="88">
        <v>-4.5560000000000009</v>
      </c>
      <c r="X129" s="88">
        <v>-3.9710000000000001</v>
      </c>
      <c r="Y129" s="88">
        <v>-24.76</v>
      </c>
      <c r="Z129" s="56"/>
      <c r="AA129" s="88">
        <v>-16.236000000000001</v>
      </c>
      <c r="AB129" s="82">
        <v>-8.52</v>
      </c>
      <c r="AC129" s="56"/>
      <c r="AD129" s="88">
        <v>-16.236000000000001</v>
      </c>
      <c r="AE129" s="82">
        <v>-8.52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-0.24730778863010269</v>
      </c>
      <c r="D130" s="9">
        <v>-0.24730778863010269</v>
      </c>
      <c r="F130" s="60" t="s">
        <v>164</v>
      </c>
      <c r="G130" s="56"/>
      <c r="H130" s="88">
        <v>-6.0919999999999996</v>
      </c>
      <c r="I130" s="88">
        <v>-14.212</v>
      </c>
      <c r="J130" s="88">
        <v>-14.212</v>
      </c>
      <c r="K130" s="108">
        <v>-15.972</v>
      </c>
      <c r="L130" s="108">
        <v>-15.972</v>
      </c>
      <c r="M130" s="88">
        <v>-7.43</v>
      </c>
      <c r="N130" s="88">
        <v>0.52499999999999947</v>
      </c>
      <c r="O130" s="88">
        <v>-3.4300000000000006</v>
      </c>
      <c r="P130" s="88">
        <v>3.4310000000000009</v>
      </c>
      <c r="Q130" s="88">
        <v>-2</v>
      </c>
      <c r="R130" s="88">
        <v>2.3259999999999996</v>
      </c>
      <c r="S130" s="88">
        <v>0</v>
      </c>
      <c r="T130" s="88">
        <v>0.125</v>
      </c>
      <c r="U130" s="88">
        <v>-3.6559999999999997</v>
      </c>
      <c r="V130" s="88">
        <v>-1.7720000000000002</v>
      </c>
      <c r="W130" s="88">
        <v>-5.0429999999999993</v>
      </c>
      <c r="X130" s="88">
        <v>-3</v>
      </c>
      <c r="Y130" s="88">
        <v>-19.923999999999999</v>
      </c>
      <c r="Z130" s="56"/>
      <c r="AA130" s="88">
        <v>-15.972</v>
      </c>
      <c r="AB130" s="82">
        <v>-3.95</v>
      </c>
      <c r="AC130" s="56"/>
      <c r="AD130" s="88">
        <v>-15.972</v>
      </c>
      <c r="AE130" s="82">
        <v>-3.95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0.9988485895221646</v>
      </c>
      <c r="D131" s="9">
        <v>0.9988485895221646</v>
      </c>
      <c r="F131" s="60" t="s">
        <v>168</v>
      </c>
      <c r="G131" s="56"/>
      <c r="H131" s="88">
        <v>7.9</v>
      </c>
      <c r="I131" s="88">
        <v>8.67</v>
      </c>
      <c r="J131" s="88">
        <v>8.67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3.4740000000000002</v>
      </c>
      <c r="Y131" s="88">
        <v>3.4740000000000002</v>
      </c>
      <c r="Z131" s="56"/>
      <c r="AA131" s="88">
        <v>0</v>
      </c>
      <c r="AB131" s="82">
        <v>3.47</v>
      </c>
      <c r="AC131" s="56"/>
      <c r="AD131" s="88">
        <v>0</v>
      </c>
      <c r="AE131" s="82">
        <v>3.47</v>
      </c>
    </row>
    <row r="132" spans="1:33" ht="18" customHeight="1" collapsed="1" x14ac:dyDescent="0.2">
      <c r="A132" s="57"/>
      <c r="B132" s="57"/>
      <c r="C132" s="9">
        <v>-0.27943368107302535</v>
      </c>
      <c r="D132" s="9">
        <v>-0.27943368107302535</v>
      </c>
      <c r="F132" s="128" t="s">
        <v>391</v>
      </c>
      <c r="H132" s="83">
        <v>-29.187000000000005</v>
      </c>
      <c r="I132" s="83">
        <v>-37.448999999999998</v>
      </c>
      <c r="J132" s="83">
        <v>-37.448999999999998</v>
      </c>
      <c r="K132" s="108">
        <v>-32.207999999999998</v>
      </c>
      <c r="L132" s="108">
        <v>-32.207999999999998</v>
      </c>
      <c r="M132" s="83">
        <v>-12.167999999999999</v>
      </c>
      <c r="N132" s="83">
        <v>-3.9009999999999998</v>
      </c>
      <c r="O132" s="83">
        <v>1.0339999999999989</v>
      </c>
      <c r="P132" s="83">
        <v>2.7760000000000007</v>
      </c>
      <c r="Q132" s="83">
        <v>-2.3999999999999995</v>
      </c>
      <c r="R132" s="83">
        <v>1.9000000000000128E-2</v>
      </c>
      <c r="S132" s="83">
        <v>-2.1430000000000007</v>
      </c>
      <c r="T132" s="83">
        <v>-2.032</v>
      </c>
      <c r="U132" s="83">
        <v>-4.5999999999999988</v>
      </c>
      <c r="V132" s="83">
        <v>-4.6990000000000016</v>
      </c>
      <c r="W132" s="83">
        <v>-9.5990000000000002</v>
      </c>
      <c r="X132" s="83">
        <v>-3.4969999999999999</v>
      </c>
      <c r="Y132" s="83">
        <v>-41.209999999999994</v>
      </c>
      <c r="AA132" s="83">
        <v>-32.207999999999998</v>
      </c>
      <c r="AB132" s="82">
        <v>-9</v>
      </c>
      <c r="AD132" s="83">
        <v>-32.207999999999998</v>
      </c>
      <c r="AE132" s="82">
        <v>-9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0.14622925680486334</v>
      </c>
      <c r="D133" s="9">
        <v>0.14622925680486334</v>
      </c>
      <c r="F133" s="60" t="s">
        <v>166</v>
      </c>
      <c r="G133" s="56"/>
      <c r="H133" s="88">
        <v>-15.717000000000001</v>
      </c>
      <c r="I133" s="88">
        <v>-18.768000000000001</v>
      </c>
      <c r="J133" s="88">
        <v>-18.768000000000001</v>
      </c>
      <c r="K133" s="108">
        <v>-18.259</v>
      </c>
      <c r="L133" s="108">
        <v>-18.259</v>
      </c>
      <c r="M133" s="88">
        <v>-0.76900000000000002</v>
      </c>
      <c r="N133" s="88">
        <v>-1.3679999999999999</v>
      </c>
      <c r="O133" s="88">
        <v>-1.0390000000000001</v>
      </c>
      <c r="P133" s="88">
        <v>-0.19799999999999995</v>
      </c>
      <c r="Q133" s="88">
        <v>-1.3359999999999999</v>
      </c>
      <c r="R133" s="88">
        <v>-1.5410000000000004</v>
      </c>
      <c r="S133" s="88">
        <v>-1.6989999999999998</v>
      </c>
      <c r="T133" s="88">
        <v>-1.4669999999999996</v>
      </c>
      <c r="U133" s="88">
        <v>-1.0830000000000002</v>
      </c>
      <c r="V133" s="88">
        <v>-1.6600000000000001</v>
      </c>
      <c r="W133" s="88">
        <v>-1.5779999999999994</v>
      </c>
      <c r="X133" s="88">
        <v>-1.8529999999999998</v>
      </c>
      <c r="Y133" s="88">
        <v>-15.590999999999999</v>
      </c>
      <c r="Z133" s="56"/>
      <c r="AA133" s="88">
        <v>-18.259</v>
      </c>
      <c r="AB133" s="82">
        <v>2.67</v>
      </c>
      <c r="AC133" s="56"/>
      <c r="AD133" s="88">
        <v>-18.259</v>
      </c>
      <c r="AE133" s="82">
        <v>2.67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-1</v>
      </c>
      <c r="D134" s="9">
        <v>-1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-2E-3</v>
      </c>
      <c r="W134" s="88">
        <v>-5.0000000000000001E-3</v>
      </c>
      <c r="X134" s="88">
        <v>-1.3000000000000001E-2</v>
      </c>
      <c r="Y134" s="88">
        <v>-0.02</v>
      </c>
      <c r="Z134" s="56"/>
      <c r="AA134" s="88">
        <v>0</v>
      </c>
      <c r="AB134" s="82">
        <v>-0.02</v>
      </c>
      <c r="AC134" s="56"/>
      <c r="AD134" s="88">
        <v>0</v>
      </c>
      <c r="AE134" s="82">
        <v>-0.02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-0.99378881987577639</v>
      </c>
      <c r="D136" s="9">
        <v>-0.99378881987577639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-0.48299999999999998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-0.48299999999999998</v>
      </c>
      <c r="Z136" s="56"/>
      <c r="AA136" s="88">
        <v>0</v>
      </c>
      <c r="AB136" s="82">
        <v>-0.48</v>
      </c>
      <c r="AC136" s="56"/>
      <c r="AD136" s="88">
        <v>0</v>
      </c>
      <c r="AE136" s="82">
        <v>-0.48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-0.97826086956521741</v>
      </c>
      <c r="D137" s="9">
        <v>-0.97826086956521741</v>
      </c>
      <c r="F137" s="60" t="s">
        <v>170</v>
      </c>
      <c r="G137" s="56"/>
      <c r="H137" s="88">
        <v>-0.46800000000000003</v>
      </c>
      <c r="I137" s="88">
        <v>-0.22</v>
      </c>
      <c r="J137" s="88">
        <v>-0.22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-0.184</v>
      </c>
      <c r="Y137" s="88">
        <v>-0.184</v>
      </c>
      <c r="Z137" s="56"/>
      <c r="AA137" s="88">
        <v>0</v>
      </c>
      <c r="AB137" s="82">
        <v>-0.18</v>
      </c>
      <c r="AC137" s="56"/>
      <c r="AD137" s="88">
        <v>0</v>
      </c>
      <c r="AE137" s="82">
        <v>-0.18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</v>
      </c>
      <c r="D138" s="9">
        <v>-1</v>
      </c>
      <c r="F138" s="60" t="s">
        <v>172</v>
      </c>
      <c r="G138" s="56"/>
      <c r="H138" s="88">
        <v>-0.85699999999999998</v>
      </c>
      <c r="I138" s="88">
        <v>-13.926</v>
      </c>
      <c r="J138" s="88">
        <v>-13.926</v>
      </c>
      <c r="K138" s="108">
        <v>0</v>
      </c>
      <c r="L138" s="108">
        <v>0</v>
      </c>
      <c r="M138" s="88">
        <v>-0.57599999999999996</v>
      </c>
      <c r="N138" s="88">
        <v>-0.1080000000000001</v>
      </c>
      <c r="O138" s="88">
        <v>0</v>
      </c>
      <c r="P138" s="88">
        <v>-2.4</v>
      </c>
      <c r="Q138" s="88">
        <v>0.79700000000000015</v>
      </c>
      <c r="R138" s="88">
        <v>0.21099999999999985</v>
      </c>
      <c r="S138" s="88">
        <v>0.33499999999999996</v>
      </c>
      <c r="T138" s="88">
        <v>1.0140000000000002</v>
      </c>
      <c r="U138" s="88">
        <v>-2.2400000000000002</v>
      </c>
      <c r="V138" s="88">
        <v>5.8000000000000274E-2</v>
      </c>
      <c r="W138" s="88">
        <v>-0.31100000000000039</v>
      </c>
      <c r="X138" s="88">
        <v>0</v>
      </c>
      <c r="Y138" s="88">
        <v>-3.22</v>
      </c>
      <c r="Z138" s="56"/>
      <c r="AA138" s="88">
        <v>0</v>
      </c>
      <c r="AB138" s="82">
        <v>-3.22</v>
      </c>
      <c r="AC138" s="56"/>
      <c r="AD138" s="88">
        <v>0</v>
      </c>
      <c r="AE138" s="82">
        <v>-3.22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</v>
      </c>
      <c r="D139" s="9">
        <v>1</v>
      </c>
      <c r="F139" s="60" t="s">
        <v>174</v>
      </c>
      <c r="G139" s="56"/>
      <c r="H139" s="88">
        <v>0.85699999999999998</v>
      </c>
      <c r="I139" s="88">
        <v>13.926</v>
      </c>
      <c r="J139" s="88">
        <v>13.926</v>
      </c>
      <c r="K139" s="108">
        <v>0</v>
      </c>
      <c r="L139" s="108">
        <v>0</v>
      </c>
      <c r="M139" s="88">
        <v>0.57599999999999996</v>
      </c>
      <c r="N139" s="88">
        <v>0.1080000000000001</v>
      </c>
      <c r="O139" s="88">
        <v>0</v>
      </c>
      <c r="P139" s="88">
        <v>2.4</v>
      </c>
      <c r="Q139" s="88">
        <v>-0.79700000000000015</v>
      </c>
      <c r="R139" s="88">
        <v>-0.21099999999999985</v>
      </c>
      <c r="S139" s="88">
        <v>-0.33499999999999996</v>
      </c>
      <c r="T139" s="88">
        <v>-1.0140000000000002</v>
      </c>
      <c r="U139" s="88">
        <v>2.2400000000000002</v>
      </c>
      <c r="V139" s="88">
        <v>-5.8000000000000274E-2</v>
      </c>
      <c r="W139" s="88">
        <v>0.31100000000000039</v>
      </c>
      <c r="X139" s="88">
        <v>0</v>
      </c>
      <c r="Y139" s="88">
        <v>3.22</v>
      </c>
      <c r="Z139" s="56"/>
      <c r="AA139" s="88">
        <v>0</v>
      </c>
      <c r="AB139" s="82">
        <v>3.22</v>
      </c>
      <c r="AC139" s="56"/>
      <c r="AD139" s="88">
        <v>0</v>
      </c>
      <c r="AE139" s="82">
        <v>3.22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-3.0579999999999998</v>
      </c>
      <c r="I140" s="83">
        <v>-3.36</v>
      </c>
      <c r="J140" s="83">
        <v>-3.36</v>
      </c>
      <c r="K140" s="108">
        <v>0</v>
      </c>
      <c r="L140" s="108">
        <v>0</v>
      </c>
      <c r="M140" s="83">
        <v>0</v>
      </c>
      <c r="N140" s="83">
        <v>-0.98199999999999998</v>
      </c>
      <c r="O140" s="83">
        <v>0</v>
      </c>
      <c r="P140" s="83">
        <v>0</v>
      </c>
      <c r="Q140" s="83">
        <v>-1.0309999999999999</v>
      </c>
      <c r="R140" s="83">
        <v>0</v>
      </c>
      <c r="S140" s="83">
        <v>0</v>
      </c>
      <c r="T140" s="83">
        <v>-0.84200000000000008</v>
      </c>
      <c r="U140" s="83">
        <v>0</v>
      </c>
      <c r="V140" s="83">
        <v>0</v>
      </c>
      <c r="W140" s="83">
        <v>-0.80500000000000016</v>
      </c>
      <c r="X140" s="83">
        <v>0</v>
      </c>
      <c r="Y140" s="83">
        <v>-3.66</v>
      </c>
      <c r="AA140" s="83">
        <v>0</v>
      </c>
      <c r="AB140" s="82">
        <v>-3.66</v>
      </c>
      <c r="AD140" s="83">
        <v>0</v>
      </c>
      <c r="AE140" s="82">
        <v>-3.66</v>
      </c>
    </row>
    <row r="141" spans="1:33" ht="18" customHeight="1" x14ac:dyDescent="0.2">
      <c r="A141" s="57"/>
      <c r="B141" s="57"/>
      <c r="C141" s="9">
        <v>0.108439673585629</v>
      </c>
      <c r="D141" s="9">
        <v>0.108439673585629</v>
      </c>
      <c r="F141" s="128" t="s">
        <v>196</v>
      </c>
      <c r="H141" s="83">
        <v>-16.185000000000002</v>
      </c>
      <c r="I141" s="83">
        <v>-18.988</v>
      </c>
      <c r="J141" s="83">
        <v>-18.988</v>
      </c>
      <c r="K141" s="108">
        <v>-18.259</v>
      </c>
      <c r="L141" s="108">
        <v>-18.259</v>
      </c>
      <c r="M141" s="83">
        <v>-0.76900000000000002</v>
      </c>
      <c r="N141" s="83">
        <v>-1.3679999999999999</v>
      </c>
      <c r="O141" s="83">
        <v>-1.0390000000000001</v>
      </c>
      <c r="P141" s="83">
        <v>-0.19799999999999995</v>
      </c>
      <c r="Q141" s="83">
        <v>-1.819</v>
      </c>
      <c r="R141" s="83">
        <v>-1.5410000000000004</v>
      </c>
      <c r="S141" s="83">
        <v>-1.6989999999999998</v>
      </c>
      <c r="T141" s="83">
        <v>-1.4669999999999996</v>
      </c>
      <c r="U141" s="83">
        <v>-1.0830000000000002</v>
      </c>
      <c r="V141" s="83">
        <v>-1.6620000000000001</v>
      </c>
      <c r="W141" s="83">
        <v>-1.5829999999999993</v>
      </c>
      <c r="X141" s="83">
        <v>-2.0499999999999998</v>
      </c>
      <c r="Y141" s="83">
        <v>-16.277999999999999</v>
      </c>
      <c r="AA141" s="83">
        <v>-18.259</v>
      </c>
      <c r="AB141" s="82">
        <v>1.98</v>
      </c>
      <c r="AD141" s="83">
        <v>-18.259</v>
      </c>
      <c r="AE141" s="82">
        <v>1.98</v>
      </c>
    </row>
    <row r="142" spans="1:33" ht="18" customHeight="1" x14ac:dyDescent="0.2">
      <c r="A142" s="57"/>
      <c r="B142" s="57"/>
      <c r="C142" s="9">
        <v>-3.4690926126786738E-2</v>
      </c>
      <c r="D142" s="9">
        <v>-3.4690926126786738E-2</v>
      </c>
      <c r="F142" s="117" t="s">
        <v>72</v>
      </c>
      <c r="H142" s="296">
        <v>-287.45100000000002</v>
      </c>
      <c r="I142" s="296">
        <v>-346.625</v>
      </c>
      <c r="J142" s="296">
        <v>-346.625</v>
      </c>
      <c r="K142" s="111">
        <v>-314.20320000000004</v>
      </c>
      <c r="L142" s="111">
        <v>-314.20320000000004</v>
      </c>
      <c r="M142" s="296">
        <v>-41.695</v>
      </c>
      <c r="N142" s="296">
        <v>-28.527999999999999</v>
      </c>
      <c r="O142" s="296">
        <v>-19.842000000000006</v>
      </c>
      <c r="P142" s="296">
        <v>-9.0299999999999976</v>
      </c>
      <c r="Q142" s="296">
        <v>-13.407000000000002</v>
      </c>
      <c r="R142" s="296">
        <v>-37.766000000000005</v>
      </c>
      <c r="S142" s="296">
        <v>-22.055000000000007</v>
      </c>
      <c r="T142" s="296">
        <v>-26.150999999999993</v>
      </c>
      <c r="U142" s="296">
        <v>-25.609999999999992</v>
      </c>
      <c r="V142" s="296">
        <v>-30.86300000000001</v>
      </c>
      <c r="W142" s="296">
        <v>-32.937000000000005</v>
      </c>
      <c r="X142" s="296">
        <v>-37.21899999999998</v>
      </c>
      <c r="Y142" s="296">
        <v>-325.10300000000001</v>
      </c>
      <c r="AA142" s="296">
        <v>-314.20320000000004</v>
      </c>
      <c r="AB142" s="82">
        <v>-10.9</v>
      </c>
      <c r="AD142" s="296">
        <v>-314.20320000000004</v>
      </c>
      <c r="AE142" s="82">
        <v>-10.9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6.9177071267898571E-2</v>
      </c>
      <c r="I143" s="78">
        <v>7.9351979627287794E-2</v>
      </c>
      <c r="J143" s="78">
        <v>7.9351979627287794E-2</v>
      </c>
      <c r="K143" s="131">
        <v>6.9890354228378984E-2</v>
      </c>
      <c r="L143" s="131">
        <v>6.9890354228378984E-2</v>
      </c>
      <c r="M143" s="78">
        <v>0.12196655901900215</v>
      </c>
      <c r="N143" s="78">
        <v>8.7805208355776057E-2</v>
      </c>
      <c r="O143" s="78">
        <v>5.5560378018900965E-2</v>
      </c>
      <c r="P143" s="78">
        <v>2.7735204051858375E-2</v>
      </c>
      <c r="Q143" s="78">
        <v>3.651044361536996E-2</v>
      </c>
      <c r="R143" s="78">
        <v>0.10227094244382222</v>
      </c>
      <c r="S143" s="78">
        <v>6.3863672559324722E-2</v>
      </c>
      <c r="T143" s="78">
        <v>7.2665484797794846E-2</v>
      </c>
      <c r="U143" s="78">
        <v>7.2066342682353679E-2</v>
      </c>
      <c r="V143" s="78">
        <v>8.8779387694635545E-2</v>
      </c>
      <c r="W143" s="78">
        <v>9.2039814897612496E-2</v>
      </c>
      <c r="X143" s="78">
        <v>9.9920533926107238E-2</v>
      </c>
      <c r="Y143" s="78">
        <v>7.6956235007165322E-2</v>
      </c>
      <c r="AA143" s="78">
        <v>6.9890354228378984E-2</v>
      </c>
      <c r="AB143" s="79"/>
      <c r="AD143" s="78">
        <v>6.9890354228378984E-2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0.16155999999999998</v>
      </c>
      <c r="I145" s="96">
        <v>5.74E-2</v>
      </c>
      <c r="J145" s="96">
        <v>5.74E-2</v>
      </c>
      <c r="K145" s="134">
        <v>0.25</v>
      </c>
      <c r="L145" s="134">
        <v>0.25</v>
      </c>
      <c r="M145" s="96">
        <v>0.32879999999999998</v>
      </c>
      <c r="N145" s="96">
        <v>0</v>
      </c>
      <c r="O145" s="96">
        <v>0</v>
      </c>
      <c r="P145" s="96">
        <v>0</v>
      </c>
      <c r="Q145" s="96">
        <v>0.36671999999999999</v>
      </c>
      <c r="R145" s="96">
        <v>0.62328000000000006</v>
      </c>
      <c r="S145" s="96">
        <v>0</v>
      </c>
      <c r="T145" s="96">
        <v>1.7119200000000001</v>
      </c>
      <c r="U145" s="96">
        <v>0</v>
      </c>
      <c r="V145" s="96">
        <v>1.6204799999999997</v>
      </c>
      <c r="W145" s="96">
        <v>9.6000000000000502E-2</v>
      </c>
      <c r="X145" s="96">
        <v>1.1978399999999998</v>
      </c>
      <c r="Y145" s="96">
        <v>0.49542000000000003</v>
      </c>
      <c r="AA145" s="96">
        <v>0.25</v>
      </c>
      <c r="AB145" s="95">
        <v>0.25</v>
      </c>
      <c r="AD145" s="96">
        <v>0.25</v>
      </c>
      <c r="AE145" s="95">
        <v>0.25</v>
      </c>
    </row>
    <row r="146" spans="1:33" ht="18" customHeight="1" collapsed="1" x14ac:dyDescent="0.2">
      <c r="A146" s="52" t="s">
        <v>86</v>
      </c>
      <c r="B146" s="52" t="s">
        <v>23</v>
      </c>
      <c r="C146" s="9">
        <v>-0.98159999999999992</v>
      </c>
      <c r="D146" s="9">
        <v>-0.98159999999999992</v>
      </c>
      <c r="F146" s="128" t="s">
        <v>90</v>
      </c>
      <c r="H146" s="83">
        <v>-8.0779999999999994</v>
      </c>
      <c r="I146" s="83">
        <v>-2.87</v>
      </c>
      <c r="J146" s="83">
        <v>-2.87</v>
      </c>
      <c r="K146" s="108">
        <v>-12.5</v>
      </c>
      <c r="L146" s="108">
        <v>-12.5</v>
      </c>
      <c r="M146" s="83">
        <v>-1.37</v>
      </c>
      <c r="N146" s="83">
        <v>0</v>
      </c>
      <c r="O146" s="83">
        <v>0</v>
      </c>
      <c r="P146" s="83">
        <v>0</v>
      </c>
      <c r="Q146" s="83">
        <v>-1.528</v>
      </c>
      <c r="R146" s="83">
        <v>-2.597</v>
      </c>
      <c r="S146" s="83">
        <v>0</v>
      </c>
      <c r="T146" s="83">
        <v>-7.133</v>
      </c>
      <c r="U146" s="83">
        <v>0</v>
      </c>
      <c r="V146" s="83">
        <v>-6.7519999999999989</v>
      </c>
      <c r="W146" s="83">
        <v>-0.40000000000000213</v>
      </c>
      <c r="X146" s="83">
        <v>-4.9909999999999997</v>
      </c>
      <c r="Y146" s="83">
        <v>-24.771000000000001</v>
      </c>
      <c r="AA146" s="83">
        <v>-12.5</v>
      </c>
      <c r="AB146" s="82">
        <v>-12.27</v>
      </c>
      <c r="AD146" s="83">
        <v>-12.5</v>
      </c>
      <c r="AE146" s="82">
        <v>-12.27</v>
      </c>
    </row>
    <row r="147" spans="1:33" ht="18" customHeight="1" x14ac:dyDescent="0.2">
      <c r="A147" s="52" t="s">
        <v>87</v>
      </c>
      <c r="B147" s="52" t="s">
        <v>23</v>
      </c>
      <c r="C147" s="9">
        <v>0.312</v>
      </c>
      <c r="D147" s="9">
        <v>0.312</v>
      </c>
      <c r="F147" s="128" t="s">
        <v>91</v>
      </c>
      <c r="H147" s="83">
        <v>-3.3820000000000001</v>
      </c>
      <c r="I147" s="83">
        <v>-5.7549999999999999</v>
      </c>
      <c r="J147" s="83">
        <v>-5.7549999999999999</v>
      </c>
      <c r="K147" s="108">
        <v>-2.5</v>
      </c>
      <c r="L147" s="108">
        <v>-2.5</v>
      </c>
      <c r="M147" s="83">
        <v>-0.23799999999999999</v>
      </c>
      <c r="N147" s="83">
        <v>0</v>
      </c>
      <c r="O147" s="83">
        <v>-1.478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-1.716</v>
      </c>
      <c r="AA147" s="83">
        <v>-2.5</v>
      </c>
      <c r="AB147" s="82">
        <v>0.78</v>
      </c>
      <c r="AD147" s="83">
        <v>-2.5</v>
      </c>
      <c r="AE147" s="82">
        <v>0.78</v>
      </c>
    </row>
    <row r="148" spans="1:33" ht="18" customHeight="1" x14ac:dyDescent="0.2">
      <c r="A148" s="52" t="s">
        <v>88</v>
      </c>
      <c r="B148" s="52" t="s">
        <v>23</v>
      </c>
      <c r="C148" s="9">
        <v>0.29549999999999998</v>
      </c>
      <c r="D148" s="9">
        <v>0.29549999999999998</v>
      </c>
      <c r="F148" s="128" t="s">
        <v>92</v>
      </c>
      <c r="H148" s="83">
        <v>-13.629</v>
      </c>
      <c r="I148" s="83">
        <v>-23.172999999999998</v>
      </c>
      <c r="J148" s="83">
        <v>-23.172999999999998</v>
      </c>
      <c r="K148" s="108">
        <v>-20</v>
      </c>
      <c r="L148" s="108">
        <v>-20</v>
      </c>
      <c r="M148" s="83">
        <v>-0.63200000000000001</v>
      </c>
      <c r="N148" s="83">
        <v>-0.48099999999999998</v>
      </c>
      <c r="O148" s="83">
        <v>-0.34499999999999997</v>
      </c>
      <c r="P148" s="83">
        <v>-2.7000000000000135E-2</v>
      </c>
      <c r="Q148" s="83">
        <v>-0.69900000000000007</v>
      </c>
      <c r="R148" s="83">
        <v>-1.1909999999999998</v>
      </c>
      <c r="S148" s="83">
        <v>-0.86800000000000033</v>
      </c>
      <c r="T148" s="83">
        <v>-0.87099999999999955</v>
      </c>
      <c r="U148" s="83">
        <v>-3.5279999999999996</v>
      </c>
      <c r="V148" s="83">
        <v>-1.5940000000000012</v>
      </c>
      <c r="W148" s="83">
        <v>-2.3729999999999993</v>
      </c>
      <c r="X148" s="83">
        <v>-1.4819999999999993</v>
      </c>
      <c r="Y148" s="83">
        <v>-14.090999999999999</v>
      </c>
      <c r="AA148" s="83">
        <v>-20</v>
      </c>
      <c r="AB148" s="82">
        <v>5.91</v>
      </c>
      <c r="AD148" s="83">
        <v>-20</v>
      </c>
      <c r="AE148" s="82">
        <v>5.91</v>
      </c>
    </row>
    <row r="149" spans="1:33" ht="18" customHeight="1" x14ac:dyDescent="0.2">
      <c r="A149" s="52" t="s">
        <v>211</v>
      </c>
      <c r="B149" s="52" t="s">
        <v>23</v>
      </c>
      <c r="C149" s="9">
        <v>-0.83499999999999996</v>
      </c>
      <c r="D149" s="9">
        <v>-0.83499999999999996</v>
      </c>
      <c r="F149" s="126" t="s">
        <v>146</v>
      </c>
      <c r="G149" s="58"/>
      <c r="H149" s="87">
        <v>-6.1269999999999998</v>
      </c>
      <c r="I149" s="87">
        <v>-0.89</v>
      </c>
      <c r="J149" s="87">
        <v>-0.89</v>
      </c>
      <c r="K149" s="87">
        <v>-2</v>
      </c>
      <c r="L149" s="87">
        <v>-2</v>
      </c>
      <c r="M149" s="87">
        <v>0</v>
      </c>
      <c r="N149" s="87">
        <v>0</v>
      </c>
      <c r="O149" s="87">
        <v>0</v>
      </c>
      <c r="P149" s="87">
        <v>0</v>
      </c>
      <c r="Q149" s="87">
        <v>-0.9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-2.7690000000000001</v>
      </c>
      <c r="Y149" s="87">
        <v>-3.669</v>
      </c>
      <c r="Z149" s="58"/>
      <c r="AA149" s="87">
        <v>-2</v>
      </c>
      <c r="AB149" s="82">
        <v>-1.67</v>
      </c>
      <c r="AC149" s="58"/>
      <c r="AD149" s="87">
        <v>-2</v>
      </c>
      <c r="AE149" s="82">
        <v>-1.67</v>
      </c>
    </row>
    <row r="150" spans="1:33" ht="18" customHeight="1" x14ac:dyDescent="0.2">
      <c r="A150" s="52" t="s">
        <v>89</v>
      </c>
      <c r="B150" s="52" t="s">
        <v>23</v>
      </c>
      <c r="C150" s="9">
        <v>-0.12625</v>
      </c>
      <c r="D150" s="9">
        <v>-0.12625</v>
      </c>
      <c r="F150" s="128" t="s">
        <v>93</v>
      </c>
      <c r="H150" s="83">
        <v>-4.9000000000000004</v>
      </c>
      <c r="I150" s="83">
        <v>-14.576000000000001</v>
      </c>
      <c r="J150" s="83">
        <v>-14.576000000000001</v>
      </c>
      <c r="K150" s="108">
        <v>-8</v>
      </c>
      <c r="L150" s="108">
        <v>-8</v>
      </c>
      <c r="M150" s="83">
        <v>-0.187</v>
      </c>
      <c r="N150" s="83">
        <v>-1.268</v>
      </c>
      <c r="O150" s="83">
        <v>-0.5109999999999999</v>
      </c>
      <c r="P150" s="83">
        <v>-0.22099999999999986</v>
      </c>
      <c r="Q150" s="83">
        <v>-0.94100000000000028</v>
      </c>
      <c r="R150" s="83">
        <v>-0.36699999999999999</v>
      </c>
      <c r="S150" s="83">
        <v>-1.5620000000000003</v>
      </c>
      <c r="T150" s="83">
        <v>-0.85699999999999932</v>
      </c>
      <c r="U150" s="83">
        <v>-1.9330000000000007</v>
      </c>
      <c r="V150" s="83">
        <v>-0.49500000000000011</v>
      </c>
      <c r="W150" s="83">
        <v>-0.54399999999999871</v>
      </c>
      <c r="X150" s="83">
        <v>-0.12400000000000055</v>
      </c>
      <c r="Y150" s="83">
        <v>-9.01</v>
      </c>
      <c r="AA150" s="83">
        <v>-8</v>
      </c>
      <c r="AB150" s="82">
        <v>-1.01</v>
      </c>
      <c r="AD150" s="83">
        <v>-8</v>
      </c>
      <c r="AE150" s="82">
        <v>-1.01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-0.18355555555555556</v>
      </c>
      <c r="D157" s="9">
        <v>-0.18355555555555556</v>
      </c>
      <c r="F157" s="117" t="s">
        <v>281</v>
      </c>
      <c r="H157" s="296">
        <v>-36.116</v>
      </c>
      <c r="I157" s="296">
        <v>-47.263999999999996</v>
      </c>
      <c r="J157" s="296">
        <v>-47.263999999999996</v>
      </c>
      <c r="K157" s="111">
        <v>-45</v>
      </c>
      <c r="L157" s="111">
        <v>-45</v>
      </c>
      <c r="M157" s="296">
        <v>-2.427</v>
      </c>
      <c r="N157" s="296">
        <v>-1.7490000000000001</v>
      </c>
      <c r="O157" s="296">
        <v>-2.3339999999999996</v>
      </c>
      <c r="P157" s="296">
        <v>-0.248</v>
      </c>
      <c r="Q157" s="296">
        <v>-4.0680000000000005</v>
      </c>
      <c r="R157" s="296">
        <v>-4.1549999999999994</v>
      </c>
      <c r="S157" s="296">
        <v>-2.4300000000000006</v>
      </c>
      <c r="T157" s="296">
        <v>-8.8609999999999989</v>
      </c>
      <c r="U157" s="296">
        <v>-5.4610000000000003</v>
      </c>
      <c r="V157" s="296">
        <v>-8.8410000000000011</v>
      </c>
      <c r="W157" s="296">
        <v>-3.3170000000000002</v>
      </c>
      <c r="X157" s="296">
        <v>-9.3659999999999997</v>
      </c>
      <c r="Y157" s="296">
        <v>-53.256999999999998</v>
      </c>
      <c r="AA157" s="296">
        <v>-45</v>
      </c>
      <c r="AB157" s="82">
        <v>-8.26</v>
      </c>
      <c r="AD157" s="296">
        <v>-45</v>
      </c>
      <c r="AE157" s="82">
        <v>-8.26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8.6915651916724054E-3</v>
      </c>
      <c r="I158" s="78">
        <v>1.0820027306467016E-2</v>
      </c>
      <c r="J158" s="78">
        <v>1.0820027306467016E-2</v>
      </c>
      <c r="K158" s="131">
        <v>1.0009655981470125E-2</v>
      </c>
      <c r="L158" s="131">
        <v>1.0009655981470125E-2</v>
      </c>
      <c r="M158" s="78">
        <v>7.0994804830103904E-3</v>
      </c>
      <c r="N158" s="78">
        <v>5.3831782604547235E-3</v>
      </c>
      <c r="O158" s="78">
        <v>6.535526776338816E-3</v>
      </c>
      <c r="P158" s="78">
        <v>7.61719889796332E-4</v>
      </c>
      <c r="Q158" s="78">
        <v>1.1078129680564257E-2</v>
      </c>
      <c r="R158" s="78">
        <v>1.1251807600860064E-2</v>
      </c>
      <c r="S158" s="78">
        <v>7.0364418190505132E-3</v>
      </c>
      <c r="T158" s="78">
        <v>2.4621959420032129E-2</v>
      </c>
      <c r="U158" s="78">
        <v>1.5367211924573743E-2</v>
      </c>
      <c r="V158" s="78">
        <v>2.5431700308079987E-2</v>
      </c>
      <c r="W158" s="78">
        <v>9.2690914781364611E-3</v>
      </c>
      <c r="X158" s="78">
        <v>2.5144569191862243E-2</v>
      </c>
      <c r="Y158" s="78">
        <v>1.2606645302493681E-2</v>
      </c>
      <c r="AA158" s="78">
        <v>1.0009655981470125E-2</v>
      </c>
      <c r="AB158" s="79"/>
      <c r="AD158" s="78">
        <v>1.0009655981470125E-2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0.10857142857142857</v>
      </c>
      <c r="D160" s="9">
        <v>0.10857142857142857</v>
      </c>
      <c r="F160" s="128" t="s">
        <v>194</v>
      </c>
      <c r="H160" s="83">
        <v>-6.3650000000000002</v>
      </c>
      <c r="I160" s="83">
        <v>-7.8010000000000002</v>
      </c>
      <c r="J160" s="83">
        <v>-7.8010000000000002</v>
      </c>
      <c r="K160" s="108">
        <v>-7</v>
      </c>
      <c r="L160" s="108">
        <v>-7</v>
      </c>
      <c r="M160" s="83">
        <v>-0.83199999999999996</v>
      </c>
      <c r="N160" s="83">
        <v>-0.80500000000000005</v>
      </c>
      <c r="O160" s="83">
        <v>-0.28899999999999992</v>
      </c>
      <c r="P160" s="83">
        <v>-0.56699999999999995</v>
      </c>
      <c r="Q160" s="83">
        <v>-0.3450000000000002</v>
      </c>
      <c r="R160" s="83">
        <v>-0.47399999999999975</v>
      </c>
      <c r="S160" s="83">
        <v>-0.4610000000000003</v>
      </c>
      <c r="T160" s="83">
        <v>-0.39999999999999991</v>
      </c>
      <c r="U160" s="83">
        <v>-0.55600000000000005</v>
      </c>
      <c r="V160" s="83">
        <v>-0.40599999999999969</v>
      </c>
      <c r="W160" s="83">
        <v>-0.70699999999999985</v>
      </c>
      <c r="X160" s="83">
        <v>-0.40100000000000069</v>
      </c>
      <c r="Y160" s="83">
        <v>-6.2430000000000003</v>
      </c>
      <c r="AA160" s="83">
        <v>-7</v>
      </c>
      <c r="AB160" s="82">
        <v>0.76</v>
      </c>
      <c r="AD160" s="83">
        <v>-7</v>
      </c>
      <c r="AE160" s="82">
        <v>0.76</v>
      </c>
    </row>
    <row r="161" spans="1:31" ht="18" customHeight="1" x14ac:dyDescent="0.2">
      <c r="A161" s="52" t="s">
        <v>82</v>
      </c>
      <c r="B161" s="52" t="s">
        <v>23</v>
      </c>
      <c r="C161" s="9">
        <v>0.94499999999999995</v>
      </c>
      <c r="D161" s="9">
        <v>0.94499999999999995</v>
      </c>
      <c r="F161" s="128" t="s">
        <v>101</v>
      </c>
      <c r="H161" s="83">
        <v>-0.85299999999999998</v>
      </c>
      <c r="I161" s="83">
        <v>-1.2190000000000001</v>
      </c>
      <c r="J161" s="83">
        <v>-1.2190000000000001</v>
      </c>
      <c r="K161" s="108">
        <v>-2</v>
      </c>
      <c r="L161" s="108">
        <v>-2</v>
      </c>
      <c r="M161" s="83">
        <v>0</v>
      </c>
      <c r="N161" s="83">
        <v>0</v>
      </c>
      <c r="O161" s="83">
        <v>0</v>
      </c>
      <c r="P161" s="83">
        <v>0</v>
      </c>
      <c r="Q161" s="83">
        <v>0</v>
      </c>
      <c r="R161" s="83">
        <v>0</v>
      </c>
      <c r="S161" s="83">
        <v>-9.6000000000000002E-2</v>
      </c>
      <c r="T161" s="83">
        <v>-1.3999999999999999E-2</v>
      </c>
      <c r="U161" s="83">
        <v>0</v>
      </c>
      <c r="V161" s="83">
        <v>0</v>
      </c>
      <c r="W161" s="83">
        <v>0</v>
      </c>
      <c r="X161" s="83">
        <v>0</v>
      </c>
      <c r="Y161" s="83">
        <v>-0.11</v>
      </c>
      <c r="AA161" s="83">
        <v>-2</v>
      </c>
      <c r="AB161" s="82">
        <v>1.89</v>
      </c>
      <c r="AD161" s="83">
        <v>-2</v>
      </c>
      <c r="AE161" s="82">
        <v>1.89</v>
      </c>
    </row>
    <row r="162" spans="1:31" ht="18" customHeight="1" x14ac:dyDescent="0.2">
      <c r="A162" s="52" t="s">
        <v>98</v>
      </c>
      <c r="B162" s="52" t="s">
        <v>23</v>
      </c>
      <c r="C162" s="9">
        <v>0.16333333333333333</v>
      </c>
      <c r="D162" s="9">
        <v>0.16333333333333333</v>
      </c>
      <c r="F162" s="128" t="s">
        <v>103</v>
      </c>
      <c r="H162" s="83">
        <v>-2.5640000000000001</v>
      </c>
      <c r="I162" s="83">
        <v>-2.637</v>
      </c>
      <c r="J162" s="83">
        <v>-2.637</v>
      </c>
      <c r="K162" s="108">
        <v>-3</v>
      </c>
      <c r="L162" s="108">
        <v>-3</v>
      </c>
      <c r="M162" s="83">
        <v>-0.61099999999999999</v>
      </c>
      <c r="N162" s="83">
        <v>-3.0000000000000027E-2</v>
      </c>
      <c r="O162" s="83">
        <v>0</v>
      </c>
      <c r="P162" s="83">
        <v>-1.100000000000001E-2</v>
      </c>
      <c r="Q162" s="83">
        <v>-0.15300000000000002</v>
      </c>
      <c r="R162" s="83">
        <v>-7.6999999999999957E-2</v>
      </c>
      <c r="S162" s="83">
        <v>-9.4999999999999973E-2</v>
      </c>
      <c r="T162" s="83">
        <v>0</v>
      </c>
      <c r="U162" s="83">
        <v>-7.7999999999999958E-2</v>
      </c>
      <c r="V162" s="83">
        <v>-5.8000000000000052E-2</v>
      </c>
      <c r="W162" s="83">
        <v>-1.1280000000000001</v>
      </c>
      <c r="X162" s="83">
        <v>-0.26899999999999968</v>
      </c>
      <c r="Y162" s="83">
        <v>-2.5099999999999998</v>
      </c>
      <c r="AA162" s="83">
        <v>-3</v>
      </c>
      <c r="AB162" s="82">
        <v>0.49</v>
      </c>
      <c r="AD162" s="83">
        <v>-3</v>
      </c>
      <c r="AE162" s="82">
        <v>0.49</v>
      </c>
    </row>
    <row r="163" spans="1:31" ht="18" customHeight="1" x14ac:dyDescent="0.2">
      <c r="A163" s="52" t="s">
        <v>81</v>
      </c>
      <c r="B163" s="52" t="s">
        <v>23</v>
      </c>
      <c r="C163" s="9">
        <v>0.15411764705882353</v>
      </c>
      <c r="D163" s="9">
        <v>0.15411764705882353</v>
      </c>
      <c r="F163" s="128" t="s">
        <v>104</v>
      </c>
      <c r="H163" s="83">
        <v>-9.5649999999999995</v>
      </c>
      <c r="I163" s="83">
        <v>-8.3070000000000004</v>
      </c>
      <c r="J163" s="83">
        <v>-8.3070000000000004</v>
      </c>
      <c r="K163" s="108">
        <v>-8.5</v>
      </c>
      <c r="L163" s="108">
        <v>-8.5</v>
      </c>
      <c r="M163" s="83">
        <v>-0.63</v>
      </c>
      <c r="N163" s="83">
        <v>-0.57199999999999995</v>
      </c>
      <c r="O163" s="83">
        <v>-0.42900000000000005</v>
      </c>
      <c r="P163" s="83">
        <v>-0.43600000000000017</v>
      </c>
      <c r="Q163" s="83">
        <v>-0.38999999999999968</v>
      </c>
      <c r="R163" s="83">
        <v>-1.0130000000000003</v>
      </c>
      <c r="S163" s="83">
        <v>-0.44499999999999984</v>
      </c>
      <c r="T163" s="83">
        <v>-0.71199999999999974</v>
      </c>
      <c r="U163" s="83">
        <v>-0.65300000000000047</v>
      </c>
      <c r="V163" s="83">
        <v>-0.56599999999999984</v>
      </c>
      <c r="W163" s="83">
        <v>-0.63400000000000034</v>
      </c>
      <c r="X163" s="83">
        <v>-0.70699999999999985</v>
      </c>
      <c r="Y163" s="83">
        <v>-7.1870000000000003</v>
      </c>
      <c r="AA163" s="83">
        <v>-8.5</v>
      </c>
      <c r="AB163" s="82">
        <v>1.31</v>
      </c>
      <c r="AD163" s="83">
        <v>-8.5</v>
      </c>
      <c r="AE163" s="82">
        <v>1.31</v>
      </c>
    </row>
    <row r="164" spans="1:31" ht="18" customHeight="1" x14ac:dyDescent="0.2">
      <c r="A164" s="52" t="s">
        <v>99</v>
      </c>
      <c r="B164" s="52" t="s">
        <v>23</v>
      </c>
      <c r="C164" s="9">
        <v>1.5207840486650895E-2</v>
      </c>
      <c r="D164" s="9">
        <v>1.5207840486650895E-2</v>
      </c>
      <c r="F164" s="128" t="s">
        <v>105</v>
      </c>
      <c r="H164" s="83">
        <v>-12.468</v>
      </c>
      <c r="I164" s="83">
        <v>-11.02</v>
      </c>
      <c r="J164" s="83">
        <v>-11.02</v>
      </c>
      <c r="K164" s="108">
        <v>-5.9180000000000001</v>
      </c>
      <c r="L164" s="108">
        <v>-5.9180000000000001</v>
      </c>
      <c r="M164" s="83">
        <v>-0.71199999999999997</v>
      </c>
      <c r="N164" s="83">
        <v>-0.54499999999999993</v>
      </c>
      <c r="O164" s="83">
        <v>-0.59200000000000008</v>
      </c>
      <c r="P164" s="83">
        <v>-0.47</v>
      </c>
      <c r="Q164" s="83">
        <v>-0.46399999999999997</v>
      </c>
      <c r="R164" s="83">
        <v>-0.46300000000000008</v>
      </c>
      <c r="S164" s="83">
        <v>-0.44499999999999984</v>
      </c>
      <c r="T164" s="83">
        <v>-0.44399999999999995</v>
      </c>
      <c r="U164" s="83">
        <v>-0.39000000000000057</v>
      </c>
      <c r="V164" s="83">
        <v>-0.38999999999999968</v>
      </c>
      <c r="W164" s="83">
        <v>-0.47799999999999976</v>
      </c>
      <c r="X164" s="83">
        <v>-0.44000000000000039</v>
      </c>
      <c r="Y164" s="83">
        <v>-5.8330000000000002</v>
      </c>
      <c r="AA164" s="83">
        <v>-5.9180000000000001</v>
      </c>
      <c r="AB164" s="82">
        <v>0.09</v>
      </c>
      <c r="AD164" s="83">
        <v>-5.9180000000000001</v>
      </c>
      <c r="AE164" s="82">
        <v>0.09</v>
      </c>
    </row>
    <row r="165" spans="1:31" ht="18" customHeight="1" x14ac:dyDescent="0.2">
      <c r="A165" s="52" t="s">
        <v>132</v>
      </c>
      <c r="B165" s="52" t="s">
        <v>23</v>
      </c>
      <c r="C165" s="9">
        <v>-0.27333333333333332</v>
      </c>
      <c r="D165" s="9">
        <v>-0.27333333333333332</v>
      </c>
      <c r="F165" s="128" t="s">
        <v>133</v>
      </c>
      <c r="H165" s="83">
        <v>-1.8520000000000001</v>
      </c>
      <c r="I165" s="83">
        <v>-2.3199999999999998</v>
      </c>
      <c r="J165" s="83">
        <v>-2.3199999999999998</v>
      </c>
      <c r="K165" s="108">
        <v>-1.5</v>
      </c>
      <c r="L165" s="108">
        <v>-1.5</v>
      </c>
      <c r="M165" s="83">
        <v>-0.106</v>
      </c>
      <c r="N165" s="83">
        <v>-8.900000000000001E-2</v>
      </c>
      <c r="O165" s="83">
        <v>0</v>
      </c>
      <c r="P165" s="83">
        <v>-0.14600000000000002</v>
      </c>
      <c r="Q165" s="83">
        <v>-7.3999999999999955E-2</v>
      </c>
      <c r="R165" s="83">
        <v>-7.5000000000000011E-2</v>
      </c>
      <c r="S165" s="83">
        <v>0</v>
      </c>
      <c r="T165" s="83">
        <v>-0.15100000000000002</v>
      </c>
      <c r="U165" s="83">
        <v>-0.56899999999999995</v>
      </c>
      <c r="V165" s="83">
        <v>-7.6000000000000068E-2</v>
      </c>
      <c r="W165" s="83">
        <v>-7.6999999999999957E-2</v>
      </c>
      <c r="X165" s="83">
        <v>-0.54299999999999993</v>
      </c>
      <c r="Y165" s="83">
        <v>-1.9059999999999999</v>
      </c>
      <c r="AA165" s="83">
        <v>-1.5</v>
      </c>
      <c r="AB165" s="82">
        <v>-0.41</v>
      </c>
      <c r="AD165" s="83">
        <v>-1.5</v>
      </c>
      <c r="AE165" s="82">
        <v>-0.41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0.44</v>
      </c>
      <c r="D169" s="9">
        <v>0.44</v>
      </c>
      <c r="F169" s="60" t="s">
        <v>100</v>
      </c>
      <c r="G169" s="56"/>
      <c r="H169" s="88">
        <v>-3.06</v>
      </c>
      <c r="I169" s="88">
        <v>-0.35099999999999998</v>
      </c>
      <c r="J169" s="88">
        <v>-0.35099999999999998</v>
      </c>
      <c r="K169" s="108">
        <v>-3</v>
      </c>
      <c r="L169" s="108">
        <v>-3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-0.46800000000000003</v>
      </c>
      <c r="V169" s="88">
        <v>0</v>
      </c>
      <c r="W169" s="88">
        <v>0</v>
      </c>
      <c r="X169" s="88">
        <v>-1.214</v>
      </c>
      <c r="Y169" s="88">
        <v>-1.6819999999999999</v>
      </c>
      <c r="Z169" s="56"/>
      <c r="AA169" s="88">
        <v>-3</v>
      </c>
      <c r="AB169" s="82">
        <v>1.32</v>
      </c>
      <c r="AC169" s="56"/>
      <c r="AD169" s="88">
        <v>-3</v>
      </c>
      <c r="AE169" s="82">
        <v>1.32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-1.0013717421124828</v>
      </c>
      <c r="D170" s="9">
        <v>-1.0013717421124828</v>
      </c>
      <c r="F170" s="60" t="s">
        <v>182</v>
      </c>
      <c r="G170" s="56"/>
      <c r="H170" s="88">
        <v>0</v>
      </c>
      <c r="I170" s="88">
        <v>-1.633</v>
      </c>
      <c r="J170" s="88">
        <v>-1.633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-1.458</v>
      </c>
      <c r="Y170" s="88">
        <v>-1.458</v>
      </c>
      <c r="Z170" s="56"/>
      <c r="AA170" s="88">
        <v>0</v>
      </c>
      <c r="AB170" s="82">
        <v>-1.46</v>
      </c>
      <c r="AC170" s="56"/>
      <c r="AD170" s="88">
        <v>0</v>
      </c>
      <c r="AE170" s="82">
        <v>-1.46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0.96285714285714286</v>
      </c>
      <c r="D177" s="9">
        <v>0.96285714285714286</v>
      </c>
      <c r="F177" s="60" t="s">
        <v>102</v>
      </c>
      <c r="G177" s="56"/>
      <c r="H177" s="88">
        <v>-1.3779999999999999</v>
      </c>
      <c r="I177" s="88">
        <v>-2.8769999999999998</v>
      </c>
      <c r="J177" s="88">
        <v>-2.8769999999999998</v>
      </c>
      <c r="K177" s="108">
        <v>-3.5</v>
      </c>
      <c r="L177" s="108">
        <v>-3.5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-0.127</v>
      </c>
      <c r="V177" s="88">
        <v>0</v>
      </c>
      <c r="W177" s="88">
        <v>0</v>
      </c>
      <c r="X177" s="88">
        <v>0</v>
      </c>
      <c r="Y177" s="88">
        <v>-0.127</v>
      </c>
      <c r="Z177" s="56"/>
      <c r="AA177" s="88">
        <v>-3.5</v>
      </c>
      <c r="AB177" s="82">
        <v>3.37</v>
      </c>
      <c r="AC177" s="56"/>
      <c r="AD177" s="88">
        <v>-3.5</v>
      </c>
      <c r="AE177" s="82">
        <v>3.37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1.1111111111111112</v>
      </c>
      <c r="D180" s="9">
        <v>1.1111111111111112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3.5999999999999997E-2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3.5999999999999997E-2</v>
      </c>
      <c r="Z180" s="56"/>
      <c r="AA180" s="88">
        <v>0</v>
      </c>
      <c r="AB180" s="82">
        <v>0.04</v>
      </c>
      <c r="AC180" s="56"/>
      <c r="AD180" s="88">
        <v>0</v>
      </c>
      <c r="AE180" s="82">
        <v>0.04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0.50307692307692309</v>
      </c>
      <c r="D189" s="9">
        <v>0.50307692307692309</v>
      </c>
      <c r="F189" s="128" t="s">
        <v>195</v>
      </c>
      <c r="H189" s="83">
        <v>-4.4379999999999997</v>
      </c>
      <c r="I189" s="83">
        <v>-4.8609999999999998</v>
      </c>
      <c r="J189" s="83">
        <v>-4.8609999999999998</v>
      </c>
      <c r="K189" s="108">
        <v>-6.5</v>
      </c>
      <c r="L189" s="108">
        <v>-6.5</v>
      </c>
      <c r="M189" s="83">
        <v>0</v>
      </c>
      <c r="N189" s="83">
        <v>0</v>
      </c>
      <c r="O189" s="83">
        <v>0</v>
      </c>
      <c r="P189" s="83">
        <v>0</v>
      </c>
      <c r="Q189" s="83">
        <v>0</v>
      </c>
      <c r="R189" s="83">
        <v>0</v>
      </c>
      <c r="S189" s="83">
        <v>3.5999999999999997E-2</v>
      </c>
      <c r="T189" s="83">
        <v>0</v>
      </c>
      <c r="U189" s="83">
        <v>-0.59499999999999997</v>
      </c>
      <c r="V189" s="83">
        <v>0</v>
      </c>
      <c r="W189" s="83">
        <v>0</v>
      </c>
      <c r="X189" s="83">
        <v>-2.6719999999999997</v>
      </c>
      <c r="Y189" s="83">
        <v>-3.2309999999999994</v>
      </c>
      <c r="AA189" s="83">
        <v>-6.5</v>
      </c>
      <c r="AB189" s="82">
        <v>3.27</v>
      </c>
      <c r="AD189" s="83">
        <v>-6.5</v>
      </c>
      <c r="AE189" s="82">
        <v>3.27</v>
      </c>
    </row>
    <row r="190" spans="1:33" ht="18" customHeight="1" x14ac:dyDescent="0.2">
      <c r="A190" s="57"/>
      <c r="B190" s="57"/>
      <c r="C190" s="9">
        <v>0.21500377709338139</v>
      </c>
      <c r="D190" s="9">
        <v>0.21500377709338139</v>
      </c>
      <c r="F190" s="117" t="s">
        <v>94</v>
      </c>
      <c r="H190" s="296">
        <v>-38.105000000000004</v>
      </c>
      <c r="I190" s="296">
        <v>-38.164999999999992</v>
      </c>
      <c r="J190" s="296">
        <v>-38.164999999999992</v>
      </c>
      <c r="K190" s="111">
        <v>-34.417999999999999</v>
      </c>
      <c r="L190" s="111">
        <v>-34.417999999999999</v>
      </c>
      <c r="M190" s="296">
        <v>-2.891</v>
      </c>
      <c r="N190" s="296">
        <v>-2.0409999999999999</v>
      </c>
      <c r="O190" s="296">
        <v>-1.31</v>
      </c>
      <c r="P190" s="296">
        <v>-1.6300000000000003</v>
      </c>
      <c r="Q190" s="296">
        <v>-1.4259999999999997</v>
      </c>
      <c r="R190" s="296">
        <v>-2.1020000000000003</v>
      </c>
      <c r="S190" s="296">
        <v>-1.5059999999999998</v>
      </c>
      <c r="T190" s="296">
        <v>-1.7209999999999996</v>
      </c>
      <c r="U190" s="296">
        <v>-2.8410000000000011</v>
      </c>
      <c r="V190" s="296">
        <v>-1.4959999999999993</v>
      </c>
      <c r="W190" s="296">
        <v>-3.024</v>
      </c>
      <c r="X190" s="296">
        <v>-5.032</v>
      </c>
      <c r="Y190" s="296">
        <v>-27.02</v>
      </c>
      <c r="AA190" s="296">
        <v>-34.417999999999999</v>
      </c>
      <c r="AB190" s="82">
        <v>7.4</v>
      </c>
      <c r="AD190" s="296">
        <v>-34.417999999999999</v>
      </c>
      <c r="AE190" s="82">
        <v>7.4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9.1702317983352807E-3</v>
      </c>
      <c r="I191" s="78">
        <v>8.7370163793016598E-3</v>
      </c>
      <c r="J191" s="78">
        <v>8.7370163793016598E-3</v>
      </c>
      <c r="K191" s="131">
        <v>7.6558297682275287E-3</v>
      </c>
      <c r="L191" s="131">
        <v>7.6558297682275287E-3</v>
      </c>
      <c r="M191" s="78">
        <v>8.4567771225311245E-3</v>
      </c>
      <c r="N191" s="78">
        <v>6.2819135675174897E-3</v>
      </c>
      <c r="O191" s="78">
        <v>3.6681834091704586E-3</v>
      </c>
      <c r="P191" s="78">
        <v>5.0064654047097638E-3</v>
      </c>
      <c r="Q191" s="78">
        <v>3.8833365104436147E-3</v>
      </c>
      <c r="R191" s="78">
        <v>5.6922501990391968E-3</v>
      </c>
      <c r="S191" s="78">
        <v>4.3608565347695756E-3</v>
      </c>
      <c r="T191" s="78">
        <v>4.782123029215133E-3</v>
      </c>
      <c r="U191" s="78">
        <v>7.9945521109163198E-3</v>
      </c>
      <c r="V191" s="78">
        <v>4.3033394028828909E-3</v>
      </c>
      <c r="W191" s="78">
        <v>8.4503263882679102E-3</v>
      </c>
      <c r="X191" s="78">
        <v>1.350923256176071E-2</v>
      </c>
      <c r="Y191" s="78">
        <v>6.3959959455729626E-3</v>
      </c>
      <c r="AA191" s="78">
        <v>7.6558297682275287E-3</v>
      </c>
      <c r="AB191" s="79"/>
      <c r="AD191" s="78">
        <v>7.6558297682275287E-3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0.10261498742471674</v>
      </c>
      <c r="D193" s="9">
        <v>0.10261498742471674</v>
      </c>
      <c r="E193" s="26"/>
      <c r="F193" s="122" t="s">
        <v>282</v>
      </c>
      <c r="G193" s="26"/>
      <c r="H193" s="309">
        <v>-2904.2368300000003</v>
      </c>
      <c r="I193" s="309">
        <v>-3395.9320899999998</v>
      </c>
      <c r="J193" s="309">
        <v>-3395.9320899999998</v>
      </c>
      <c r="K193" s="130">
        <v>-3431.1752000000001</v>
      </c>
      <c r="L193" s="130">
        <v>-3431.1752000000001</v>
      </c>
      <c r="M193" s="309">
        <v>-306.85737000000006</v>
      </c>
      <c r="N193" s="309">
        <v>-282.47951</v>
      </c>
      <c r="O193" s="309">
        <v>-222.83678000000003</v>
      </c>
      <c r="P193" s="309">
        <v>-147.73764999999997</v>
      </c>
      <c r="Q193" s="309">
        <v>-180.49795000000006</v>
      </c>
      <c r="R193" s="309">
        <v>-283.41059999999999</v>
      </c>
      <c r="S193" s="309">
        <v>-196.20762999999997</v>
      </c>
      <c r="T193" s="309">
        <v>-240.93302999999992</v>
      </c>
      <c r="U193" s="309">
        <v>-301.00090000000012</v>
      </c>
      <c r="V193" s="309">
        <v>-315.44504999999992</v>
      </c>
      <c r="W193" s="309">
        <v>-319.46541000000013</v>
      </c>
      <c r="X193" s="309">
        <v>-282.21033999999992</v>
      </c>
      <c r="Y193" s="309">
        <v>-3079.0822200000002</v>
      </c>
      <c r="Z193" s="26"/>
      <c r="AA193" s="309">
        <v>-3431.1752000000001</v>
      </c>
      <c r="AB193" s="82">
        <v>352.09</v>
      </c>
      <c r="AC193" s="26"/>
      <c r="AD193" s="309">
        <v>-3431.1752000000001</v>
      </c>
      <c r="AE193" s="82">
        <v>352.09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0.69892467992028495</v>
      </c>
      <c r="I194" s="78">
        <v>0.77742209598653533</v>
      </c>
      <c r="J194" s="78">
        <v>0.77742209598653533</v>
      </c>
      <c r="K194" s="131">
        <v>0.76321963031448792</v>
      </c>
      <c r="L194" s="131">
        <v>0.76321963031448792</v>
      </c>
      <c r="M194" s="78">
        <v>0.89762171791631584</v>
      </c>
      <c r="N194" s="78">
        <v>0.86943256561229421</v>
      </c>
      <c r="O194" s="78">
        <v>0.62397418270913552</v>
      </c>
      <c r="P194" s="78">
        <v>0.45376897772890751</v>
      </c>
      <c r="Q194" s="78">
        <v>0.49153876528417001</v>
      </c>
      <c r="R194" s="78">
        <v>0.76748051582293908</v>
      </c>
      <c r="S194" s="78">
        <v>0.56814961849744428</v>
      </c>
      <c r="T194" s="78">
        <v>0.66947785663078463</v>
      </c>
      <c r="U194" s="78">
        <v>0.84701421347508343</v>
      </c>
      <c r="V194" s="78">
        <v>0.90739780288059091</v>
      </c>
      <c r="W194" s="78">
        <v>0.89272056357864682</v>
      </c>
      <c r="X194" s="78">
        <v>0.75764012607185216</v>
      </c>
      <c r="Y194" s="78">
        <v>0.72886000722449285</v>
      </c>
      <c r="AA194" s="78">
        <v>0.76321963031448792</v>
      </c>
      <c r="AB194" s="79"/>
      <c r="AD194" s="78">
        <v>0.76321963031448792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-0.15041051551672691</v>
      </c>
      <c r="D196" s="9">
        <v>-0.15041051551672691</v>
      </c>
      <c r="F196" s="123" t="s">
        <v>283</v>
      </c>
      <c r="H196" s="310">
        <v>1168.3391699999993</v>
      </c>
      <c r="I196" s="310">
        <v>927.25390999999991</v>
      </c>
      <c r="J196" s="310">
        <v>927.25390999999991</v>
      </c>
      <c r="K196" s="136">
        <v>992.48379999999952</v>
      </c>
      <c r="L196" s="136">
        <v>992.48379999999952</v>
      </c>
      <c r="M196" s="310">
        <v>34.804629999999975</v>
      </c>
      <c r="N196" s="310">
        <v>-102.22751</v>
      </c>
      <c r="O196" s="310">
        <v>8.7772199999999998</v>
      </c>
      <c r="P196" s="310">
        <v>-1.4136499999999614</v>
      </c>
      <c r="Q196" s="310">
        <v>8.0400499999999226</v>
      </c>
      <c r="R196" s="310">
        <v>136.2724</v>
      </c>
      <c r="S196" s="310">
        <v>73.673370000000176</v>
      </c>
      <c r="T196" s="310">
        <v>-9.2730299999999772</v>
      </c>
      <c r="U196" s="310">
        <v>164.03010000000006</v>
      </c>
      <c r="V196" s="310">
        <v>62.662949999999967</v>
      </c>
      <c r="W196" s="310">
        <v>96.958589999999731</v>
      </c>
      <c r="X196" s="310">
        <v>370.89666000000005</v>
      </c>
      <c r="Y196" s="310">
        <v>843.20177999999987</v>
      </c>
      <c r="AA196" s="310">
        <v>992.48379999999952</v>
      </c>
      <c r="AB196" s="82">
        <v>-149.28</v>
      </c>
      <c r="AD196" s="310">
        <v>992.48379999999952</v>
      </c>
      <c r="AE196" s="82">
        <v>-149.28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0.28116890192821525</v>
      </c>
      <c r="I197" s="78">
        <v>0.21227387919406546</v>
      </c>
      <c r="J197" s="78">
        <v>0.21227387919406546</v>
      </c>
      <c r="K197" s="131">
        <v>0.22076492011515989</v>
      </c>
      <c r="L197" s="131">
        <v>0.22076492011515989</v>
      </c>
      <c r="M197" s="78">
        <v>0.10181079167836743</v>
      </c>
      <c r="N197" s="78">
        <v>-0.31464202941819197</v>
      </c>
      <c r="O197" s="78">
        <v>2.4577444872243611E-2</v>
      </c>
      <c r="P197" s="78">
        <v>-4.3419569443974007E-3</v>
      </c>
      <c r="Q197" s="78">
        <v>2.1894964734075661E-2</v>
      </c>
      <c r="R197" s="78">
        <v>0.36902787631948092</v>
      </c>
      <c r="S197" s="78">
        <v>0.21333266733266776</v>
      </c>
      <c r="T197" s="78">
        <v>-2.5766862471587857E-2</v>
      </c>
      <c r="U197" s="78">
        <v>0.4615794375954998</v>
      </c>
      <c r="V197" s="78">
        <v>0.1802539718154281</v>
      </c>
      <c r="W197" s="78">
        <v>0.27094303295180117</v>
      </c>
      <c r="X197" s="78">
        <v>0.99573315507160021</v>
      </c>
      <c r="Y197" s="78">
        <v>0.19959715640932288</v>
      </c>
      <c r="AA197" s="78">
        <v>0.22076492011515989</v>
      </c>
      <c r="AB197" s="79"/>
      <c r="AD197" s="78">
        <v>0.22076492011515989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</v>
      </c>
      <c r="I199" s="94">
        <v>1.8999999999999997</v>
      </c>
      <c r="J199" s="94">
        <v>1.9</v>
      </c>
      <c r="K199" s="133">
        <v>1</v>
      </c>
      <c r="L199" s="133">
        <v>1</v>
      </c>
      <c r="M199" s="94">
        <v>0.91199999999999992</v>
      </c>
      <c r="N199" s="94">
        <v>0.76800000000000024</v>
      </c>
      <c r="O199" s="94">
        <v>0.996</v>
      </c>
      <c r="P199" s="94">
        <v>0.99599999999999955</v>
      </c>
      <c r="Q199" s="94">
        <v>1.008</v>
      </c>
      <c r="R199" s="94">
        <v>0.81600000000000072</v>
      </c>
      <c r="S199" s="94">
        <v>0</v>
      </c>
      <c r="T199" s="94">
        <v>0.31199999999999939</v>
      </c>
      <c r="U199" s="94">
        <v>0.99599999999999955</v>
      </c>
      <c r="V199" s="94">
        <v>0.99600000000000133</v>
      </c>
      <c r="W199" s="94">
        <v>1.0079999999999991</v>
      </c>
      <c r="X199" s="94">
        <v>0.99599999999999866</v>
      </c>
      <c r="Y199" s="94">
        <v>0.81699999999999984</v>
      </c>
      <c r="Z199" s="56"/>
      <c r="AA199" s="94">
        <v>1</v>
      </c>
      <c r="AB199" s="95">
        <v>-0.18</v>
      </c>
      <c r="AC199" s="56"/>
      <c r="AD199" s="94">
        <v>1</v>
      </c>
      <c r="AE199" s="95">
        <v>-0.18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3.0659999999999998</v>
      </c>
      <c r="I201" s="94">
        <v>1.9910000000000003</v>
      </c>
      <c r="J201" s="94">
        <v>1.9910000000000001</v>
      </c>
      <c r="K201" s="133">
        <v>3.9</v>
      </c>
      <c r="L201" s="133">
        <v>3.9</v>
      </c>
      <c r="M201" s="94">
        <v>1.6440000000000001</v>
      </c>
      <c r="N201" s="94">
        <v>2.3639999999999999</v>
      </c>
      <c r="O201" s="94">
        <v>0.25199999999999978</v>
      </c>
      <c r="P201" s="94">
        <v>-3.0359999999999996</v>
      </c>
      <c r="Q201" s="94">
        <v>-0.44400000000000017</v>
      </c>
      <c r="R201" s="94">
        <v>0.74399999999999999</v>
      </c>
      <c r="S201" s="94">
        <v>0.74399999999999977</v>
      </c>
      <c r="T201" s="94">
        <v>0.87600000000000033</v>
      </c>
      <c r="U201" s="94">
        <v>0.63600000000000012</v>
      </c>
      <c r="V201" s="94">
        <v>0.81599999999999984</v>
      </c>
      <c r="W201" s="94">
        <v>1.38</v>
      </c>
      <c r="X201" s="94">
        <v>37.091999999999999</v>
      </c>
      <c r="Y201" s="94">
        <v>3.589</v>
      </c>
      <c r="Z201" s="56"/>
      <c r="AA201" s="94">
        <v>3.9</v>
      </c>
      <c r="AB201" s="95">
        <v>-0.31</v>
      </c>
      <c r="AC201" s="56"/>
      <c r="AD201" s="94">
        <v>3.9</v>
      </c>
      <c r="AE201" s="95">
        <v>-0.31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4.0659999999999998</v>
      </c>
      <c r="I202" s="96">
        <v>3.891</v>
      </c>
      <c r="J202" s="96">
        <v>3.891</v>
      </c>
      <c r="K202" s="134">
        <v>4.9000000000000004</v>
      </c>
      <c r="L202" s="134">
        <v>4.9000000000000004</v>
      </c>
      <c r="M202" s="96">
        <v>2.556</v>
      </c>
      <c r="N202" s="96">
        <v>3.1319999999999997</v>
      </c>
      <c r="O202" s="96">
        <v>1.2480000000000002</v>
      </c>
      <c r="P202" s="96">
        <v>-2.04</v>
      </c>
      <c r="Q202" s="96">
        <v>0.56400000000000006</v>
      </c>
      <c r="R202" s="96">
        <v>1.5599999999999996</v>
      </c>
      <c r="S202" s="96">
        <v>0.74400000000000066</v>
      </c>
      <c r="T202" s="96">
        <v>1.1879999999999997</v>
      </c>
      <c r="U202" s="96">
        <v>1.6319999999999997</v>
      </c>
      <c r="V202" s="96">
        <v>1.8119999999999994</v>
      </c>
      <c r="W202" s="96">
        <v>2.3879999999999999</v>
      </c>
      <c r="X202" s="96">
        <v>38.088000000000001</v>
      </c>
      <c r="Y202" s="96">
        <v>4.4059999999999997</v>
      </c>
      <c r="AA202" s="96">
        <v>4.9000000000000004</v>
      </c>
      <c r="AB202" s="95">
        <v>-0.49</v>
      </c>
      <c r="AD202" s="96">
        <v>4.9000000000000004</v>
      </c>
      <c r="AE202" s="95">
        <v>-0.49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8.9779999999999998</v>
      </c>
      <c r="I203" s="97">
        <v>9.5820000000000007</v>
      </c>
      <c r="J203" s="97">
        <v>9.5820000000000007</v>
      </c>
      <c r="K203" s="134">
        <v>4.9000000000000004</v>
      </c>
      <c r="L203" s="134">
        <v>4.9000000000000004</v>
      </c>
      <c r="M203" s="97">
        <v>7.8960000000000008</v>
      </c>
      <c r="N203" s="97">
        <v>8.16</v>
      </c>
      <c r="O203" s="97">
        <v>6.5999999999999979</v>
      </c>
      <c r="P203" s="97">
        <v>2.1960000000000051</v>
      </c>
      <c r="Q203" s="97">
        <v>4.8119999999999976</v>
      </c>
      <c r="R203" s="97">
        <v>5.9279999999999973</v>
      </c>
      <c r="S203" s="97">
        <v>5.1599999999999966</v>
      </c>
      <c r="T203" s="97">
        <v>5.4120000000000061</v>
      </c>
      <c r="U203" s="97">
        <v>6.107999999999997</v>
      </c>
      <c r="V203" s="97">
        <v>7.32</v>
      </c>
      <c r="W203" s="97">
        <v>7.0439999999999969</v>
      </c>
      <c r="X203" s="97">
        <v>5.2680000000000007</v>
      </c>
      <c r="Y203" s="97">
        <v>5.992</v>
      </c>
      <c r="Z203" s="56"/>
      <c r="AA203" s="97">
        <v>4.9000000000000004</v>
      </c>
      <c r="AB203" s="98">
        <v>1.0900000000000001</v>
      </c>
      <c r="AC203" s="56"/>
      <c r="AD203" s="97">
        <v>4.9000000000000004</v>
      </c>
      <c r="AE203" s="98">
        <v>1.0900000000000001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4.9119999999999999</v>
      </c>
      <c r="I204" s="96">
        <v>5.6910000000000007</v>
      </c>
      <c r="J204" s="96">
        <v>5.6910000000000007</v>
      </c>
      <c r="K204" s="134">
        <v>0</v>
      </c>
      <c r="L204" s="134">
        <v>0</v>
      </c>
      <c r="M204" s="96">
        <v>5.3400000000000007</v>
      </c>
      <c r="N204" s="96">
        <v>5.0280000000000005</v>
      </c>
      <c r="O204" s="96">
        <v>5.3519999999999976</v>
      </c>
      <c r="P204" s="96">
        <v>4.2360000000000051</v>
      </c>
      <c r="Q204" s="96">
        <v>4.2479999999999976</v>
      </c>
      <c r="R204" s="96">
        <v>4.3679999999999977</v>
      </c>
      <c r="S204" s="96">
        <v>4.4159999999999959</v>
      </c>
      <c r="T204" s="96">
        <v>4.2240000000000064</v>
      </c>
      <c r="U204" s="96">
        <v>4.4759999999999973</v>
      </c>
      <c r="V204" s="96">
        <v>5.5080000000000009</v>
      </c>
      <c r="W204" s="96">
        <v>4.655999999999997</v>
      </c>
      <c r="X204" s="96">
        <v>-32.82</v>
      </c>
      <c r="Y204" s="96">
        <v>1.5860000000000003</v>
      </c>
      <c r="AA204" s="96">
        <v>0</v>
      </c>
      <c r="AB204" s="95">
        <v>1.59</v>
      </c>
      <c r="AD204" s="96">
        <v>0</v>
      </c>
      <c r="AE204" s="95">
        <v>1.59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0.54711517041657387</v>
      </c>
      <c r="I205" s="90">
        <v>0.59392611145898566</v>
      </c>
      <c r="J205" s="90">
        <v>0.59392611145898566</v>
      </c>
      <c r="K205" s="135">
        <v>0</v>
      </c>
      <c r="L205" s="135">
        <v>0</v>
      </c>
      <c r="M205" s="90">
        <v>0.67629179331306999</v>
      </c>
      <c r="N205" s="90">
        <v>0.61617647058823533</v>
      </c>
      <c r="O205" s="90">
        <v>0.8109090909090908</v>
      </c>
      <c r="P205" s="90">
        <v>1.9289617486338777</v>
      </c>
      <c r="Q205" s="90">
        <v>0.88279301745635907</v>
      </c>
      <c r="R205" s="90">
        <v>0.73684210526315785</v>
      </c>
      <c r="S205" s="90">
        <v>0.85581395348837186</v>
      </c>
      <c r="T205" s="90">
        <v>0.78048780487804903</v>
      </c>
      <c r="U205" s="90">
        <v>0.73280943025540268</v>
      </c>
      <c r="V205" s="90">
        <v>0.7524590163934427</v>
      </c>
      <c r="W205" s="90">
        <v>0.66098807495741041</v>
      </c>
      <c r="X205" s="90">
        <v>-6.2300683371298398</v>
      </c>
      <c r="Y205" s="90">
        <v>0.26468624833110821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0.24754204721265657</v>
      </c>
      <c r="D206" s="9">
        <v>0.24754204721265657</v>
      </c>
      <c r="F206" s="128" t="s">
        <v>73</v>
      </c>
      <c r="H206" s="83">
        <v>-372.50078000000002</v>
      </c>
      <c r="I206" s="83">
        <v>-402.63567</v>
      </c>
      <c r="J206" s="83">
        <v>-402.63567</v>
      </c>
      <c r="K206" s="108">
        <v>-400.74</v>
      </c>
      <c r="L206" s="108">
        <v>-400.74</v>
      </c>
      <c r="M206" s="83">
        <v>-28.9251</v>
      </c>
      <c r="N206" s="83">
        <v>-28.061500000000002</v>
      </c>
      <c r="O206" s="83">
        <v>-24.96067</v>
      </c>
      <c r="P206" s="83">
        <v>-15.035489999999996</v>
      </c>
      <c r="Q206" s="83">
        <v>-20.35548</v>
      </c>
      <c r="R206" s="83">
        <v>-28.955349999999996</v>
      </c>
      <c r="S206" s="83">
        <v>-21.734820000000013</v>
      </c>
      <c r="T206" s="83">
        <v>-21.125649999999979</v>
      </c>
      <c r="U206" s="83">
        <v>-24.77188000000001</v>
      </c>
      <c r="V206" s="83">
        <v>-27.149480000000011</v>
      </c>
      <c r="W206" s="83">
        <v>-39.665009999999995</v>
      </c>
      <c r="X206" s="83">
        <v>-20.800520000000006</v>
      </c>
      <c r="Y206" s="83">
        <v>-301.54095000000001</v>
      </c>
      <c r="AA206" s="83">
        <v>-400.74</v>
      </c>
      <c r="AB206" s="82">
        <v>99.2</v>
      </c>
      <c r="AD206" s="83">
        <v>-400.74</v>
      </c>
      <c r="AE206" s="82">
        <v>99.2</v>
      </c>
    </row>
    <row r="207" spans="1:37" ht="18" customHeight="1" x14ac:dyDescent="0.2">
      <c r="A207" s="52" t="s">
        <v>225</v>
      </c>
      <c r="B207" s="52" t="s">
        <v>27</v>
      </c>
      <c r="C207" s="9">
        <v>0.99868142842653063</v>
      </c>
      <c r="D207" s="9">
        <v>0.99868142842653063</v>
      </c>
      <c r="F207" s="126" t="s">
        <v>226</v>
      </c>
      <c r="G207" s="58"/>
      <c r="H207" s="87">
        <v>-4.4331199999999997</v>
      </c>
      <c r="I207" s="87">
        <v>4.8628600000000004</v>
      </c>
      <c r="J207" s="87">
        <v>4.8628600000000004</v>
      </c>
      <c r="K207" s="87">
        <v>0</v>
      </c>
      <c r="L207" s="87">
        <v>0</v>
      </c>
      <c r="M207" s="87">
        <v>-2.3714900000000001</v>
      </c>
      <c r="N207" s="87">
        <v>-2.1130999999999998</v>
      </c>
      <c r="O207" s="87">
        <v>-0.21994999999999987</v>
      </c>
      <c r="P207" s="87">
        <v>-0.42551000000000005</v>
      </c>
      <c r="Q207" s="87">
        <v>-1.16249</v>
      </c>
      <c r="R207" s="87">
        <v>0.86066999999999982</v>
      </c>
      <c r="S207" s="87">
        <v>7.19041</v>
      </c>
      <c r="T207" s="87">
        <v>6.4326799999999995</v>
      </c>
      <c r="U207" s="87">
        <v>-2.5796099999999997</v>
      </c>
      <c r="V207" s="87">
        <v>-2.7769899999999996</v>
      </c>
      <c r="W207" s="87">
        <v>1.1549099999999997</v>
      </c>
      <c r="X207" s="87">
        <v>-1.4261499999999998</v>
      </c>
      <c r="Y207" s="87">
        <v>2.56338</v>
      </c>
      <c r="Z207" s="58"/>
      <c r="AA207" s="87">
        <v>0</v>
      </c>
      <c r="AB207" s="82">
        <v>2.56</v>
      </c>
      <c r="AC207" s="58"/>
      <c r="AD207" s="87">
        <v>0</v>
      </c>
      <c r="AE207" s="82">
        <v>2.56</v>
      </c>
    </row>
    <row r="208" spans="1:37" ht="18" customHeight="1" x14ac:dyDescent="0.2">
      <c r="A208" s="52" t="s">
        <v>41</v>
      </c>
      <c r="B208" s="52" t="s">
        <v>27</v>
      </c>
      <c r="C208" s="9">
        <v>-4.4509442360272147E-4</v>
      </c>
      <c r="D208" s="9">
        <v>-4.4509442360272147E-4</v>
      </c>
      <c r="F208" s="128" t="s">
        <v>64</v>
      </c>
      <c r="H208" s="83">
        <v>144.54</v>
      </c>
      <c r="I208" s="83">
        <v>202.35</v>
      </c>
      <c r="J208" s="83">
        <v>202.35</v>
      </c>
      <c r="K208" s="108">
        <v>157.27000000000001</v>
      </c>
      <c r="L208" s="108">
        <v>157.27000000000001</v>
      </c>
      <c r="M208" s="83">
        <v>13.1</v>
      </c>
      <c r="N208" s="83">
        <v>13.1</v>
      </c>
      <c r="O208" s="83">
        <v>13.099999999999998</v>
      </c>
      <c r="P208" s="83">
        <v>13.100000000000001</v>
      </c>
      <c r="Q208" s="83">
        <v>13.100000000000001</v>
      </c>
      <c r="R208" s="83">
        <v>13.099999999999994</v>
      </c>
      <c r="S208" s="83">
        <v>13.100000000000009</v>
      </c>
      <c r="T208" s="83">
        <v>13.099999999999994</v>
      </c>
      <c r="U208" s="83">
        <v>13.100000000000009</v>
      </c>
      <c r="V208" s="83">
        <v>13.099999999999994</v>
      </c>
      <c r="W208" s="83">
        <v>13.099999999999994</v>
      </c>
      <c r="X208" s="83">
        <v>13.099999999999994</v>
      </c>
      <c r="Y208" s="83">
        <v>157.19999999999999</v>
      </c>
      <c r="AA208" s="83">
        <v>157.27000000000001</v>
      </c>
      <c r="AB208" s="82">
        <v>-7.0000000000000007E-2</v>
      </c>
      <c r="AD208" s="83">
        <v>157.27000000000001</v>
      </c>
      <c r="AE208" s="82">
        <v>-7.0000000000000007E-2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-1.0077799999999999</v>
      </c>
      <c r="P210" s="83">
        <v>-7.2333099999999995</v>
      </c>
      <c r="Q210" s="83">
        <v>-2.5622600000000002</v>
      </c>
      <c r="R210" s="83">
        <v>1.0077800000000003</v>
      </c>
      <c r="S210" s="83">
        <v>7.2333099999999995</v>
      </c>
      <c r="T210" s="83">
        <v>2.5622600000000002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1</v>
      </c>
      <c r="D211" s="9">
        <v>1</v>
      </c>
      <c r="F211" s="128" t="s">
        <v>74</v>
      </c>
      <c r="H211" s="83">
        <v>-8.3088999999999995</v>
      </c>
      <c r="I211" s="83">
        <v>-7.59</v>
      </c>
      <c r="J211" s="83">
        <v>-7.59</v>
      </c>
      <c r="K211" s="108">
        <v>0</v>
      </c>
      <c r="L211" s="108">
        <v>0</v>
      </c>
      <c r="M211" s="83">
        <v>-0.36499999999999999</v>
      </c>
      <c r="N211" s="83">
        <v>-4.9999999999999989E-2</v>
      </c>
      <c r="O211" s="83">
        <v>-5.9850000000000003</v>
      </c>
      <c r="P211" s="83">
        <v>0</v>
      </c>
      <c r="Q211" s="83">
        <v>0</v>
      </c>
      <c r="R211" s="83">
        <v>-6.9999999999999396E-2</v>
      </c>
      <c r="S211" s="83">
        <v>0</v>
      </c>
      <c r="T211" s="83">
        <v>-0.12000000000000011</v>
      </c>
      <c r="U211" s="83">
        <v>0</v>
      </c>
      <c r="V211" s="83">
        <v>12.393000000000001</v>
      </c>
      <c r="W211" s="83">
        <v>11.863</v>
      </c>
      <c r="X211" s="83">
        <v>3.0839999999999996</v>
      </c>
      <c r="Y211" s="83">
        <v>20.75</v>
      </c>
      <c r="AA211" s="83">
        <v>0</v>
      </c>
      <c r="AB211" s="82">
        <v>20.75</v>
      </c>
      <c r="AD211" s="83">
        <v>0</v>
      </c>
      <c r="AE211" s="82">
        <v>20.75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0.13763454545454545</v>
      </c>
      <c r="I212" s="96">
        <v>0.45546181818181819</v>
      </c>
      <c r="J212" s="96">
        <v>0.45546181818181819</v>
      </c>
      <c r="K212" s="134">
        <v>0</v>
      </c>
      <c r="L212" s="134">
        <v>0</v>
      </c>
      <c r="M212" s="96">
        <v>2.4562363636363638</v>
      </c>
      <c r="N212" s="96">
        <v>2.4716645454545456</v>
      </c>
      <c r="O212" s="96">
        <v>1.6885036363636361</v>
      </c>
      <c r="P212" s="96">
        <v>0.48383454545454607</v>
      </c>
      <c r="Q212" s="96">
        <v>-3.440454545454618E-2</v>
      </c>
      <c r="R212" s="96">
        <v>2.1117599999999994</v>
      </c>
      <c r="S212" s="96">
        <v>1.4866909090909091</v>
      </c>
      <c r="T212" s="96">
        <v>1.3028563636363644</v>
      </c>
      <c r="U212" s="96">
        <v>3.6057818181818186</v>
      </c>
      <c r="V212" s="96">
        <v>7.8409800000000009</v>
      </c>
      <c r="W212" s="96">
        <v>6.5161499999999997</v>
      </c>
      <c r="X212" s="96">
        <v>7.9476654545454561</v>
      </c>
      <c r="Y212" s="96">
        <v>3.1564765909090915</v>
      </c>
      <c r="AA212" s="96">
        <v>0</v>
      </c>
      <c r="AB212" s="95">
        <v>3.16</v>
      </c>
      <c r="AD212" s="96">
        <v>0</v>
      </c>
      <c r="AE212" s="95">
        <v>3.16</v>
      </c>
    </row>
    <row r="213" spans="1:31" ht="18" customHeight="1" collapsed="1" x14ac:dyDescent="0.2">
      <c r="A213" s="52" t="s">
        <v>25</v>
      </c>
      <c r="B213" s="52" t="s">
        <v>27</v>
      </c>
      <c r="C213" s="9">
        <v>-0.99996421499029009</v>
      </c>
      <c r="D213" s="9">
        <v>-0.99996421499029009</v>
      </c>
      <c r="F213" s="128" t="s">
        <v>75</v>
      </c>
      <c r="H213" s="83">
        <v>-6.0559200000000004</v>
      </c>
      <c r="I213" s="83">
        <v>-20.040320000000001</v>
      </c>
      <c r="J213" s="83">
        <v>-20.040320000000001</v>
      </c>
      <c r="K213" s="108">
        <v>0</v>
      </c>
      <c r="L213" s="108">
        <v>0</v>
      </c>
      <c r="M213" s="83">
        <v>-9.0061999999999998</v>
      </c>
      <c r="N213" s="83">
        <v>-9.0627700000000004</v>
      </c>
      <c r="O213" s="83">
        <v>-6.1911799999999992</v>
      </c>
      <c r="P213" s="83">
        <v>-1.7740600000000022</v>
      </c>
      <c r="Q213" s="83">
        <v>0.12615000000000265</v>
      </c>
      <c r="R213" s="83">
        <v>-7.7431199999999976</v>
      </c>
      <c r="S213" s="83">
        <v>-5.4512</v>
      </c>
      <c r="T213" s="83">
        <v>-4.7771400000000028</v>
      </c>
      <c r="U213" s="83">
        <v>-13.221200000000003</v>
      </c>
      <c r="V213" s="83">
        <v>-28.750260000000004</v>
      </c>
      <c r="W213" s="83">
        <v>-23.89255</v>
      </c>
      <c r="X213" s="83">
        <v>-29.141440000000003</v>
      </c>
      <c r="Y213" s="83">
        <v>-138.88497000000001</v>
      </c>
      <c r="AA213" s="83">
        <v>0</v>
      </c>
      <c r="AB213" s="82">
        <v>-138.88</v>
      </c>
      <c r="AD213" s="83">
        <v>0</v>
      </c>
      <c r="AE213" s="82">
        <v>-138.88</v>
      </c>
    </row>
    <row r="214" spans="1:31" ht="18" customHeight="1" x14ac:dyDescent="0.2">
      <c r="A214" s="57"/>
      <c r="B214" s="57"/>
      <c r="C214" s="9">
        <v>-6.7523719554770614E-2</v>
      </c>
      <c r="D214" s="9">
        <v>-6.7523719554770614E-2</v>
      </c>
      <c r="F214" s="117" t="s">
        <v>280</v>
      </c>
      <c r="H214" s="296">
        <v>-246.75871999999998</v>
      </c>
      <c r="I214" s="296">
        <v>-223.05313000000001</v>
      </c>
      <c r="J214" s="296">
        <v>-223.05313000000001</v>
      </c>
      <c r="K214" s="111">
        <v>-243.47</v>
      </c>
      <c r="L214" s="111">
        <v>-243.47</v>
      </c>
      <c r="M214" s="296">
        <v>-27.567789999999999</v>
      </c>
      <c r="N214" s="296">
        <v>-26.187370000000005</v>
      </c>
      <c r="O214" s="296">
        <v>-25.264580000000002</v>
      </c>
      <c r="P214" s="296">
        <v>-11.368369999999995</v>
      </c>
      <c r="Q214" s="296">
        <v>-10.854079999999994</v>
      </c>
      <c r="R214" s="296">
        <v>-21.80002</v>
      </c>
      <c r="S214" s="296">
        <v>0.33769999999999456</v>
      </c>
      <c r="T214" s="296">
        <v>-3.9278499999999879</v>
      </c>
      <c r="U214" s="296">
        <v>-27.472690000000004</v>
      </c>
      <c r="V214" s="296">
        <v>-33.183730000000018</v>
      </c>
      <c r="W214" s="296">
        <v>-37.43965</v>
      </c>
      <c r="X214" s="296">
        <v>-35.184110000000018</v>
      </c>
      <c r="Y214" s="296">
        <v>-259.91254000000004</v>
      </c>
      <c r="AA214" s="296">
        <v>-243.47</v>
      </c>
      <c r="AB214" s="82">
        <v>-16.440000000000001</v>
      </c>
      <c r="AD214" s="296">
        <v>-243.47</v>
      </c>
      <c r="AE214" s="82">
        <v>-16.440000000000001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5.938419264297367E-2</v>
      </c>
      <c r="I215" s="78">
        <v>5.1062985726830941E-2</v>
      </c>
      <c r="J215" s="78">
        <v>5.1062985726830941E-2</v>
      </c>
      <c r="K215" s="131">
        <v>5.4156687595745143E-2</v>
      </c>
      <c r="L215" s="131">
        <v>5.4156687595745143E-2</v>
      </c>
      <c r="M215" s="78">
        <v>8.0641527426752777E-2</v>
      </c>
      <c r="N215" s="78">
        <v>8.0601075404507852E-2</v>
      </c>
      <c r="O215" s="78">
        <v>7.0744361218060908E-2</v>
      </c>
      <c r="P215" s="78">
        <v>3.4917393320822276E-2</v>
      </c>
      <c r="Q215" s="78">
        <v>2.9558236431469719E-2</v>
      </c>
      <c r="R215" s="78">
        <v>5.903480884113152E-2</v>
      </c>
      <c r="S215" s="78">
        <v>-9.7786271699313557E-4</v>
      </c>
      <c r="T215" s="78">
        <v>1.0914271900233937E-2</v>
      </c>
      <c r="U215" s="78">
        <v>7.7307937990865744E-2</v>
      </c>
      <c r="V215" s="78">
        <v>9.5455115537183971E-2</v>
      </c>
      <c r="W215" s="78">
        <v>0.10462211056961462</v>
      </c>
      <c r="X215" s="78">
        <v>9.4457536659095967E-2</v>
      </c>
      <c r="Y215" s="78">
        <v>6.1524779868377892E-2</v>
      </c>
      <c r="AA215" s="78">
        <v>5.4156687595745143E-2</v>
      </c>
      <c r="AB215" s="79"/>
      <c r="AD215" s="78">
        <v>5.4156687595745143E-2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</v>
      </c>
      <c r="I217" s="96">
        <v>0.93</v>
      </c>
      <c r="J217" s="96">
        <v>0.93</v>
      </c>
      <c r="K217" s="134">
        <v>1</v>
      </c>
      <c r="L217" s="134">
        <v>1</v>
      </c>
      <c r="M217" s="96">
        <v>0.996</v>
      </c>
      <c r="N217" s="96">
        <v>1.008</v>
      </c>
      <c r="O217" s="96">
        <v>0.996</v>
      </c>
      <c r="P217" s="96">
        <v>0.99600000000000044</v>
      </c>
      <c r="Q217" s="96">
        <v>1.0079999999999991</v>
      </c>
      <c r="R217" s="96">
        <v>0.99600000000000044</v>
      </c>
      <c r="S217" s="96">
        <v>0.99599999999999955</v>
      </c>
      <c r="T217" s="96">
        <v>1.0080000000000018</v>
      </c>
      <c r="U217" s="96">
        <v>0.99599999999999866</v>
      </c>
      <c r="V217" s="96">
        <v>0.99599999999999866</v>
      </c>
      <c r="W217" s="96">
        <v>1.0080000000000027</v>
      </c>
      <c r="X217" s="96">
        <v>0.99599999999999866</v>
      </c>
      <c r="Y217" s="96">
        <v>1</v>
      </c>
      <c r="AA217" s="96">
        <v>1</v>
      </c>
      <c r="AB217" s="95">
        <v>0</v>
      </c>
      <c r="AD217" s="96">
        <v>1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-7349</v>
      </c>
      <c r="I218" s="161">
        <v>-11960.215053763441</v>
      </c>
      <c r="J218" s="161">
        <v>-11960.215053763441</v>
      </c>
      <c r="K218" s="162">
        <v>-7719.9999999999991</v>
      </c>
      <c r="L218" s="162">
        <v>-7719.9999999999991</v>
      </c>
      <c r="M218" s="161">
        <v>-451.80722891566268</v>
      </c>
      <c r="N218" s="161">
        <v>-102.18253968253968</v>
      </c>
      <c r="O218" s="161">
        <v>-640.56224899598408</v>
      </c>
      <c r="P218" s="161">
        <v>-375.50200803212834</v>
      </c>
      <c r="Q218" s="161">
        <v>-384.92063492063539</v>
      </c>
      <c r="R218" s="161">
        <v>-580.32128514056183</v>
      </c>
      <c r="S218" s="161">
        <v>-927.7108433734943</v>
      </c>
      <c r="T218" s="161">
        <v>327.38095238095167</v>
      </c>
      <c r="U218" s="161">
        <v>-599.39759036144653</v>
      </c>
      <c r="V218" s="161">
        <v>-682.73092369478013</v>
      </c>
      <c r="W218" s="161">
        <v>-559.52380952380793</v>
      </c>
      <c r="X218" s="161">
        <v>-939.75903614457968</v>
      </c>
      <c r="Y218" s="161">
        <v>-5901.9999999999991</v>
      </c>
      <c r="AA218" s="161">
        <v>-7719.9999999999991</v>
      </c>
      <c r="AB218" s="163">
        <v>1818</v>
      </c>
      <c r="AD218" s="161">
        <v>-7719.9999999999991</v>
      </c>
      <c r="AE218" s="163">
        <v>1818</v>
      </c>
    </row>
    <row r="219" spans="1:31" ht="18" customHeight="1" x14ac:dyDescent="0.2">
      <c r="A219" s="52" t="s">
        <v>70</v>
      </c>
      <c r="B219" s="52" t="s">
        <v>27</v>
      </c>
      <c r="C219" s="9">
        <v>8.2163642588154742E-2</v>
      </c>
      <c r="D219" s="9">
        <v>8.2163642588154742E-2</v>
      </c>
      <c r="F219" s="128" t="s">
        <v>414</v>
      </c>
      <c r="H219" s="83">
        <v>-3.42</v>
      </c>
      <c r="I219" s="83">
        <v>-3.7639999999999998</v>
      </c>
      <c r="J219" s="83">
        <v>-3.7639999999999998</v>
      </c>
      <c r="K219" s="108">
        <v>-2.9209999999999998</v>
      </c>
      <c r="L219" s="108">
        <v>-2.9209999999999998</v>
      </c>
      <c r="M219" s="83">
        <v>-0.20399999999999999</v>
      </c>
      <c r="N219" s="83">
        <v>0</v>
      </c>
      <c r="O219" s="83">
        <v>-0.30100000000000005</v>
      </c>
      <c r="P219" s="83">
        <v>-0.30200000000000005</v>
      </c>
      <c r="Q219" s="83">
        <v>-0.30100000000000005</v>
      </c>
      <c r="R219" s="83">
        <v>-0.30099999999999993</v>
      </c>
      <c r="S219" s="83">
        <v>-0.30099999999999993</v>
      </c>
      <c r="T219" s="83">
        <v>0.30099999999999993</v>
      </c>
      <c r="U219" s="83">
        <v>-0.41799999999999993</v>
      </c>
      <c r="V219" s="83">
        <v>-0.28600000000000003</v>
      </c>
      <c r="W219" s="83">
        <v>-0.28600000000000003</v>
      </c>
      <c r="X219" s="83">
        <v>-0.28500000000000014</v>
      </c>
      <c r="Y219" s="83">
        <v>-2.6840000000000002</v>
      </c>
      <c r="AA219" s="83">
        <v>-2.9209999999999998</v>
      </c>
      <c r="AB219" s="82">
        <v>0.24</v>
      </c>
      <c r="AD219" s="83">
        <v>-2.9209999999999998</v>
      </c>
      <c r="AE219" s="82">
        <v>0.24</v>
      </c>
    </row>
    <row r="220" spans="1:31" ht="18" customHeight="1" x14ac:dyDescent="0.2">
      <c r="A220" s="52" t="s">
        <v>71</v>
      </c>
      <c r="B220" s="52" t="s">
        <v>27</v>
      </c>
      <c r="C220" s="9">
        <v>0.38645418326693232</v>
      </c>
      <c r="D220" s="9">
        <v>0.38645418326693232</v>
      </c>
      <c r="F220" s="128" t="s">
        <v>209</v>
      </c>
      <c r="H220" s="83">
        <v>-2.1339999999999999</v>
      </c>
      <c r="I220" s="83">
        <v>-2.1440000000000001</v>
      </c>
      <c r="J220" s="83">
        <v>-2.1440000000000001</v>
      </c>
      <c r="K220" s="108">
        <v>-2.5099999999999998</v>
      </c>
      <c r="L220" s="108">
        <v>-2.5099999999999998</v>
      </c>
      <c r="M220" s="83">
        <v>-0.11700000000000001</v>
      </c>
      <c r="N220" s="83">
        <v>-8.1000000000000003E-2</v>
      </c>
      <c r="O220" s="83">
        <v>-0.25700000000000001</v>
      </c>
      <c r="P220" s="83">
        <v>-1.3999999999999957E-2</v>
      </c>
      <c r="Q220" s="83">
        <v>6.9999999999999507E-3</v>
      </c>
      <c r="R220" s="83">
        <v>-0.21200000000000002</v>
      </c>
      <c r="S220" s="83">
        <v>-0.22099999999999997</v>
      </c>
      <c r="T220" s="83">
        <v>0</v>
      </c>
      <c r="U220" s="83">
        <v>-0.10299999999999998</v>
      </c>
      <c r="V220" s="83">
        <v>-0.21700000000000008</v>
      </c>
      <c r="W220" s="83">
        <v>-9.7999999999999865E-2</v>
      </c>
      <c r="X220" s="83">
        <v>-0.22399999999999998</v>
      </c>
      <c r="Y220" s="83">
        <v>-1.5369999999999999</v>
      </c>
      <c r="AA220" s="83">
        <v>-2.5099999999999998</v>
      </c>
      <c r="AB220" s="82">
        <v>0.97</v>
      </c>
      <c r="AD220" s="83">
        <v>-2.5099999999999998</v>
      </c>
      <c r="AE220" s="82">
        <v>0.97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-2.5773195876288657</v>
      </c>
      <c r="D221" s="9">
        <v>-2.5773195876288657</v>
      </c>
      <c r="F221" s="60" t="s">
        <v>158</v>
      </c>
      <c r="G221" s="56"/>
      <c r="H221" s="88">
        <v>1.7000000000000001E-2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-0.106</v>
      </c>
      <c r="O221" s="88">
        <v>-5.4000000000000006E-2</v>
      </c>
      <c r="P221" s="88">
        <v>-5.2999999999999992E-2</v>
      </c>
      <c r="Q221" s="88">
        <v>-5.3000000000000019E-2</v>
      </c>
      <c r="R221" s="88">
        <v>-5.2999999999999992E-2</v>
      </c>
      <c r="S221" s="88">
        <v>-5.2999999999999992E-2</v>
      </c>
      <c r="T221" s="88">
        <v>5.2999999999999992E-2</v>
      </c>
      <c r="U221" s="88">
        <v>0</v>
      </c>
      <c r="V221" s="88">
        <v>0</v>
      </c>
      <c r="W221" s="88">
        <v>0</v>
      </c>
      <c r="X221" s="88">
        <v>-2.9999999999999971E-2</v>
      </c>
      <c r="Y221" s="88">
        <v>-0.34899999999999998</v>
      </c>
      <c r="Z221" s="56"/>
      <c r="AA221" s="88">
        <v>-9.7000000000000017E-2</v>
      </c>
      <c r="AB221" s="82">
        <v>-0.25</v>
      </c>
      <c r="AC221" s="56"/>
      <c r="AD221" s="88">
        <v>-9.7000000000000017E-2</v>
      </c>
      <c r="AE221" s="82">
        <v>-0.25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0.56258790436005635</v>
      </c>
      <c r="D222" s="9">
        <v>0.56258790436005635</v>
      </c>
      <c r="F222" s="60" t="s">
        <v>176</v>
      </c>
      <c r="G222" s="56"/>
      <c r="H222" s="88">
        <v>-0.82799999999999996</v>
      </c>
      <c r="I222" s="88">
        <v>-0.82799999999999996</v>
      </c>
      <c r="J222" s="88">
        <v>-0.82799999999999996</v>
      </c>
      <c r="K222" s="108">
        <v>-0.71099999999999997</v>
      </c>
      <c r="L222" s="108">
        <v>-0.71099999999999997</v>
      </c>
      <c r="M222" s="88">
        <v>-0.106</v>
      </c>
      <c r="N222" s="88">
        <v>0.106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-9.2999999999999999E-2</v>
      </c>
      <c r="V222" s="88">
        <v>-7.400000000000001E-2</v>
      </c>
      <c r="W222" s="88">
        <v>-7.3999999999999982E-2</v>
      </c>
      <c r="X222" s="88">
        <v>-7.400000000000001E-2</v>
      </c>
      <c r="Y222" s="88">
        <v>-0.315</v>
      </c>
      <c r="Z222" s="56"/>
      <c r="AA222" s="88">
        <v>-0.71099999999999997</v>
      </c>
      <c r="AB222" s="82">
        <v>0.4</v>
      </c>
      <c r="AC222" s="56"/>
      <c r="AD222" s="88">
        <v>-0.71099999999999997</v>
      </c>
      <c r="AE222" s="82">
        <v>0.4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0.97560975609756095</v>
      </c>
      <c r="D223" s="9">
        <v>0.97560975609756095</v>
      </c>
      <c r="F223" s="60" t="s">
        <v>178</v>
      </c>
      <c r="G223" s="56"/>
      <c r="H223" s="88">
        <v>-0.1</v>
      </c>
      <c r="I223" s="88">
        <v>-0.23</v>
      </c>
      <c r="J223" s="88">
        <v>-0.23</v>
      </c>
      <c r="K223" s="108">
        <v>-0.16400000000000001</v>
      </c>
      <c r="L223" s="108">
        <v>-0.16400000000000001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56"/>
      <c r="AA223" s="88">
        <v>-0.16400000000000001</v>
      </c>
      <c r="AB223" s="82">
        <v>0.16</v>
      </c>
      <c r="AC223" s="56"/>
      <c r="AD223" s="88">
        <v>-0.16400000000000001</v>
      </c>
      <c r="AE223" s="82">
        <v>0.16</v>
      </c>
    </row>
    <row r="224" spans="1:31" ht="18" customHeight="1" collapsed="1" x14ac:dyDescent="0.2">
      <c r="A224" s="57"/>
      <c r="B224" s="57"/>
      <c r="C224" s="9">
        <v>0.31893004115226337</v>
      </c>
      <c r="D224" s="9">
        <v>0.31893004115226337</v>
      </c>
      <c r="F224" s="128" t="s">
        <v>158</v>
      </c>
      <c r="H224" s="83">
        <v>-0.91099999999999992</v>
      </c>
      <c r="I224" s="83">
        <v>-1.0580000000000001</v>
      </c>
      <c r="J224" s="83">
        <v>-1.0580000000000001</v>
      </c>
      <c r="K224" s="108">
        <v>-0.97199999999999998</v>
      </c>
      <c r="L224" s="108">
        <v>-0.97199999999999998</v>
      </c>
      <c r="M224" s="83">
        <v>-0.106</v>
      </c>
      <c r="N224" s="83">
        <v>0</v>
      </c>
      <c r="O224" s="83">
        <v>-5.4000000000000006E-2</v>
      </c>
      <c r="P224" s="83">
        <v>-5.2999999999999992E-2</v>
      </c>
      <c r="Q224" s="83">
        <v>-5.3000000000000019E-2</v>
      </c>
      <c r="R224" s="83">
        <v>-5.2999999999999992E-2</v>
      </c>
      <c r="S224" s="83">
        <v>-5.2999999999999992E-2</v>
      </c>
      <c r="T224" s="83">
        <v>5.2999999999999992E-2</v>
      </c>
      <c r="U224" s="83">
        <v>-9.2999999999999999E-2</v>
      </c>
      <c r="V224" s="83">
        <v>-7.400000000000001E-2</v>
      </c>
      <c r="W224" s="83">
        <v>-7.3999999999999982E-2</v>
      </c>
      <c r="X224" s="83">
        <v>-0.10399999999999998</v>
      </c>
      <c r="Y224" s="83">
        <v>-0.66399999999999992</v>
      </c>
      <c r="AA224" s="83">
        <v>-0.97199999999999998</v>
      </c>
      <c r="AB224" s="82">
        <v>0.31</v>
      </c>
      <c r="AD224" s="83">
        <v>-0.97199999999999998</v>
      </c>
      <c r="AE224" s="82">
        <v>0.31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-0.25900000000000001</v>
      </c>
      <c r="J225" s="83">
        <v>-0.25900000000000001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1.0204081632653061</v>
      </c>
      <c r="D226" s="9">
        <v>1.0204081632653061</v>
      </c>
      <c r="F226" s="60" t="s">
        <v>162</v>
      </c>
      <c r="G226" s="56"/>
      <c r="H226" s="88">
        <v>0</v>
      </c>
      <c r="I226" s="88">
        <v>-0.72699999999999998</v>
      </c>
      <c r="J226" s="88">
        <v>-0.72699999999999998</v>
      </c>
      <c r="K226" s="108">
        <v>-0.245</v>
      </c>
      <c r="L226" s="108">
        <v>-0.245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-0.245</v>
      </c>
      <c r="AB226" s="82">
        <v>0.25</v>
      </c>
      <c r="AC226" s="56"/>
      <c r="AD226" s="88">
        <v>-0.245</v>
      </c>
      <c r="AE226" s="82">
        <v>0.25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0.98265895953757254</v>
      </c>
      <c r="D227" s="9">
        <v>0.98265895953757254</v>
      </c>
      <c r="F227" s="60" t="s">
        <v>164</v>
      </c>
      <c r="G227" s="56"/>
      <c r="H227" s="88">
        <v>0</v>
      </c>
      <c r="I227" s="88">
        <v>-1.881</v>
      </c>
      <c r="J227" s="88">
        <v>-1.881</v>
      </c>
      <c r="K227" s="108">
        <v>-0.17299999999999999</v>
      </c>
      <c r="L227" s="108">
        <v>-0.17299999999999999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-0.17299999999999996</v>
      </c>
      <c r="AB227" s="82">
        <v>0.17</v>
      </c>
      <c r="AC227" s="56"/>
      <c r="AD227" s="88">
        <v>-0.17299999999999996</v>
      </c>
      <c r="AE227" s="82">
        <v>0.17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1.0047846889952152</v>
      </c>
      <c r="D229" s="9">
        <v>1.0047846889952152</v>
      </c>
      <c r="F229" s="128" t="s">
        <v>391</v>
      </c>
      <c r="H229" s="83">
        <v>0</v>
      </c>
      <c r="I229" s="83">
        <v>-2.6080000000000001</v>
      </c>
      <c r="J229" s="83">
        <v>-2.6080000000000001</v>
      </c>
      <c r="K229" s="108">
        <v>-0.41799999999999998</v>
      </c>
      <c r="L229" s="108">
        <v>-0.41799999999999998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-0.41799999999999998</v>
      </c>
      <c r="AB229" s="82">
        <v>0.42</v>
      </c>
      <c r="AD229" s="83">
        <v>-0.41799999999999998</v>
      </c>
      <c r="AE229" s="82">
        <v>0.42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-6.7000000000000004E-2</v>
      </c>
      <c r="I230" s="83">
        <v>-0.08</v>
      </c>
      <c r="J230" s="83">
        <v>-0.08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-1.8000000000000002E-2</v>
      </c>
      <c r="R230" s="83">
        <v>0</v>
      </c>
      <c r="S230" s="83">
        <v>0</v>
      </c>
      <c r="T230" s="83">
        <v>-1.3999999999999999E-2</v>
      </c>
      <c r="U230" s="83">
        <v>0</v>
      </c>
      <c r="V230" s="83">
        <v>0</v>
      </c>
      <c r="W230" s="83">
        <v>-1.1999999999999997E-2</v>
      </c>
      <c r="X230" s="83">
        <v>0</v>
      </c>
      <c r="Y230" s="83">
        <v>-6.0999999999999999E-2</v>
      </c>
      <c r="AA230" s="83">
        <v>0</v>
      </c>
      <c r="AB230" s="82">
        <v>-0.06</v>
      </c>
      <c r="AD230" s="83">
        <v>0</v>
      </c>
      <c r="AE230" s="82">
        <v>-0.06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-0.77956989247311814</v>
      </c>
      <c r="D232" s="9">
        <v>-0.77956989247311814</v>
      </c>
      <c r="F232" s="60" t="s">
        <v>166</v>
      </c>
      <c r="G232" s="56"/>
      <c r="H232" s="88">
        <v>-0.11799999999999999</v>
      </c>
      <c r="I232" s="88">
        <v>-0.63500000000000001</v>
      </c>
      <c r="J232" s="88">
        <v>-0.63500000000000001</v>
      </c>
      <c r="K232" s="108">
        <v>-0.372</v>
      </c>
      <c r="L232" s="108">
        <v>-0.372</v>
      </c>
      <c r="M232" s="88">
        <v>-1.2E-2</v>
      </c>
      <c r="N232" s="88">
        <v>6.0000000000000001E-3</v>
      </c>
      <c r="O232" s="88">
        <v>-1.6E-2</v>
      </c>
      <c r="P232" s="88">
        <v>5.9999999999999984E-3</v>
      </c>
      <c r="Q232" s="88">
        <v>-1.2E-2</v>
      </c>
      <c r="R232" s="88">
        <v>-1.0000000000000009E-3</v>
      </c>
      <c r="S232" s="88">
        <v>-0.33799999999999997</v>
      </c>
      <c r="T232" s="88">
        <v>0</v>
      </c>
      <c r="U232" s="88">
        <v>2.7999999999999969E-2</v>
      </c>
      <c r="V232" s="88">
        <v>-9.1999999999999971E-2</v>
      </c>
      <c r="W232" s="88">
        <v>-8.3000000000000018E-2</v>
      </c>
      <c r="X232" s="88">
        <v>-0.14400000000000002</v>
      </c>
      <c r="Y232" s="88">
        <v>-0.65800000000000003</v>
      </c>
      <c r="Z232" s="56"/>
      <c r="AA232" s="88">
        <v>-0.37200000000000005</v>
      </c>
      <c r="AB232" s="82">
        <v>-0.28999999999999998</v>
      </c>
      <c r="AC232" s="56"/>
      <c r="AD232" s="88">
        <v>-0.37200000000000005</v>
      </c>
      <c r="AE232" s="82">
        <v>-0.28999999999999998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0.55555555555555558</v>
      </c>
      <c r="D236" s="9">
        <v>0.55555555555555558</v>
      </c>
      <c r="F236" s="60" t="s">
        <v>170</v>
      </c>
      <c r="G236" s="56"/>
      <c r="H236" s="88">
        <v>-0.56799999999999995</v>
      </c>
      <c r="I236" s="88">
        <v>-0.57499999999999996</v>
      </c>
      <c r="J236" s="88">
        <v>-0.57499999999999996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-0.13700000000000001</v>
      </c>
      <c r="Y236" s="88">
        <v>-0.13700000000000001</v>
      </c>
      <c r="Z236" s="56"/>
      <c r="AA236" s="88">
        <v>-0.30599999999999999</v>
      </c>
      <c r="AB236" s="82">
        <v>0.17</v>
      </c>
      <c r="AC236" s="56"/>
      <c r="AD236" s="88">
        <v>-0.30599999999999999</v>
      </c>
      <c r="AE236" s="82">
        <v>0.17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-0.17699115044247787</v>
      </c>
      <c r="D239" s="9">
        <v>-0.17699115044247787</v>
      </c>
      <c r="F239" s="128" t="s">
        <v>196</v>
      </c>
      <c r="H239" s="83">
        <v>-0.68599999999999994</v>
      </c>
      <c r="I239" s="83">
        <v>-1.21</v>
      </c>
      <c r="J239" s="83">
        <v>-1.21</v>
      </c>
      <c r="K239" s="108">
        <v>-0.67799999999999994</v>
      </c>
      <c r="L239" s="108">
        <v>-0.67799999999999994</v>
      </c>
      <c r="M239" s="83">
        <v>-1.2E-2</v>
      </c>
      <c r="N239" s="83">
        <v>6.0000000000000001E-3</v>
      </c>
      <c r="O239" s="83">
        <v>-1.6E-2</v>
      </c>
      <c r="P239" s="83">
        <v>5.9999999999999984E-3</v>
      </c>
      <c r="Q239" s="83">
        <v>-1.2E-2</v>
      </c>
      <c r="R239" s="83">
        <v>-1.0000000000000009E-3</v>
      </c>
      <c r="S239" s="83">
        <v>-0.33799999999999997</v>
      </c>
      <c r="T239" s="83">
        <v>0</v>
      </c>
      <c r="U239" s="83">
        <v>2.7999999999999969E-2</v>
      </c>
      <c r="V239" s="83">
        <v>-9.1999999999999971E-2</v>
      </c>
      <c r="W239" s="83">
        <v>-8.3000000000000018E-2</v>
      </c>
      <c r="X239" s="83">
        <v>-0.28100000000000003</v>
      </c>
      <c r="Y239" s="83">
        <v>-0.79500000000000004</v>
      </c>
      <c r="AA239" s="83">
        <v>-0.67799999999999994</v>
      </c>
      <c r="AB239" s="82">
        <v>-0.12</v>
      </c>
      <c r="AD239" s="83">
        <v>-0.67799999999999994</v>
      </c>
      <c r="AE239" s="82">
        <v>-0.12</v>
      </c>
    </row>
    <row r="240" spans="1:31" ht="18" customHeight="1" x14ac:dyDescent="0.2">
      <c r="A240" s="57"/>
      <c r="B240" s="57"/>
      <c r="C240" s="9">
        <v>0.2357512953367876</v>
      </c>
      <c r="D240" s="9">
        <v>0.2357512953367876</v>
      </c>
      <c r="F240" s="117" t="s">
        <v>72</v>
      </c>
      <c r="H240" s="296">
        <v>-7.3490000000000002</v>
      </c>
      <c r="I240" s="296">
        <v>-11.122999999999999</v>
      </c>
      <c r="J240" s="296">
        <v>-11.122999999999999</v>
      </c>
      <c r="K240" s="111">
        <v>-7.7199999999999989</v>
      </c>
      <c r="L240" s="111">
        <v>-7.7199999999999989</v>
      </c>
      <c r="M240" s="296">
        <v>-0.45</v>
      </c>
      <c r="N240" s="296">
        <v>-0.10299999999999999</v>
      </c>
      <c r="O240" s="296">
        <v>-0.63800000000000012</v>
      </c>
      <c r="P240" s="296">
        <v>-0.374</v>
      </c>
      <c r="Q240" s="296">
        <v>-0.38800000000000012</v>
      </c>
      <c r="R240" s="296">
        <v>-0.57799999999999985</v>
      </c>
      <c r="S240" s="296">
        <v>-0.92399999999999993</v>
      </c>
      <c r="T240" s="296">
        <v>0.3299999999999999</v>
      </c>
      <c r="U240" s="296">
        <v>-0.59699999999999998</v>
      </c>
      <c r="V240" s="296">
        <v>-0.68000000000000016</v>
      </c>
      <c r="W240" s="296">
        <v>-0.56399999999999983</v>
      </c>
      <c r="X240" s="296">
        <v>-0.93600000000000017</v>
      </c>
      <c r="Y240" s="296">
        <v>-5.9019999999999992</v>
      </c>
      <c r="AA240" s="296">
        <v>-7.7199999999999989</v>
      </c>
      <c r="AB240" s="82">
        <v>1.82</v>
      </c>
      <c r="AD240" s="296">
        <v>-7.7199999999999989</v>
      </c>
      <c r="AE240" s="82">
        <v>1.82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1.7685876784140134E-3</v>
      </c>
      <c r="I241" s="78">
        <v>2.5463600992263165E-3</v>
      </c>
      <c r="J241" s="78">
        <v>2.5463600992263165E-3</v>
      </c>
      <c r="K241" s="131">
        <v>1.7172120928210968E-3</v>
      </c>
      <c r="L241" s="131">
        <v>1.7172120928210968E-3</v>
      </c>
      <c r="M241" s="78">
        <v>1.3163437236731255E-3</v>
      </c>
      <c r="N241" s="78">
        <v>3.1701964598446908E-4</v>
      </c>
      <c r="O241" s="78">
        <v>1.7864893244662237E-3</v>
      </c>
      <c r="P241" s="78">
        <v>1.1487227370315654E-3</v>
      </c>
      <c r="Q241" s="78">
        <v>1.0566161052258929E-3</v>
      </c>
      <c r="R241" s="78">
        <v>1.5652334039222904E-3</v>
      </c>
      <c r="S241" s="78">
        <v>2.675585284280935E-3</v>
      </c>
      <c r="T241" s="78">
        <v>-9.1696722814700387E-4</v>
      </c>
      <c r="U241" s="78">
        <v>1.679953400287589E-3</v>
      </c>
      <c r="V241" s="78">
        <v>1.9560633649467699E-3</v>
      </c>
      <c r="W241" s="78">
        <v>1.5760529374944112E-3</v>
      </c>
      <c r="X241" s="78">
        <v>2.5128461203911025E-3</v>
      </c>
      <c r="Y241" s="78">
        <v>1.397082460058165E-3</v>
      </c>
      <c r="AA241" s="78">
        <v>1.7172120928210968E-3</v>
      </c>
      <c r="AB241" s="79"/>
      <c r="AD241" s="78">
        <v>1.7172120928210968E-3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4.1632285714285713</v>
      </c>
      <c r="I243" s="96">
        <v>5.8076285714285705</v>
      </c>
      <c r="J243" s="96">
        <v>5.8076285714285714</v>
      </c>
      <c r="K243" s="134">
        <v>4.4934285714285718</v>
      </c>
      <c r="L243" s="134">
        <v>4.4934285714285718</v>
      </c>
      <c r="M243" s="96">
        <v>4.4914285714285711</v>
      </c>
      <c r="N243" s="96">
        <v>4.4914285714285711</v>
      </c>
      <c r="O243" s="96">
        <v>4.4914285714285711</v>
      </c>
      <c r="P243" s="96">
        <v>4.491428571428572</v>
      </c>
      <c r="Q243" s="96">
        <v>5.5145142857142844</v>
      </c>
      <c r="R243" s="96">
        <v>5.3784000000000036</v>
      </c>
      <c r="S243" s="96">
        <v>6.2321142857142826</v>
      </c>
      <c r="T243" s="96">
        <v>7.3076571428571455</v>
      </c>
      <c r="U243" s="96">
        <v>6.1326857142857145</v>
      </c>
      <c r="V243" s="96">
        <v>6.651771428571422</v>
      </c>
      <c r="W243" s="96">
        <v>6.2561142857142906</v>
      </c>
      <c r="X243" s="96">
        <v>7.1543999999999972</v>
      </c>
      <c r="Y243" s="96">
        <v>5.7161142857142861</v>
      </c>
      <c r="AA243" s="96">
        <v>4.4934285714285718</v>
      </c>
      <c r="AB243" s="95">
        <v>1.22</v>
      </c>
      <c r="AD243" s="96">
        <v>4.4934285714285718</v>
      </c>
      <c r="AE243" s="95">
        <v>1.22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-0.27207986265657785</v>
      </c>
      <c r="D244" s="9">
        <v>-0.27207986265657785</v>
      </c>
      <c r="F244" s="128" t="s">
        <v>90</v>
      </c>
      <c r="H244" s="83">
        <v>-145.71299999999999</v>
      </c>
      <c r="I244" s="83">
        <v>-203.267</v>
      </c>
      <c r="J244" s="83">
        <v>-203.267</v>
      </c>
      <c r="K244" s="108">
        <v>-157.27000000000001</v>
      </c>
      <c r="L244" s="108">
        <v>-157.27000000000001</v>
      </c>
      <c r="M244" s="83">
        <v>-13.1</v>
      </c>
      <c r="N244" s="83">
        <v>-13.1</v>
      </c>
      <c r="O244" s="83">
        <v>-13.099999999999998</v>
      </c>
      <c r="P244" s="83">
        <v>-13.100000000000001</v>
      </c>
      <c r="Q244" s="83">
        <v>-16.083999999999996</v>
      </c>
      <c r="R244" s="83">
        <v>-15.687000000000012</v>
      </c>
      <c r="S244" s="83">
        <v>-18.176999999999992</v>
      </c>
      <c r="T244" s="83">
        <v>-21.314000000000007</v>
      </c>
      <c r="U244" s="83">
        <v>-17.887</v>
      </c>
      <c r="V244" s="83">
        <v>-19.400999999999982</v>
      </c>
      <c r="W244" s="83">
        <v>-18.247000000000014</v>
      </c>
      <c r="X244" s="83">
        <v>-20.86699999999999</v>
      </c>
      <c r="Y244" s="83">
        <v>-200.06399999999999</v>
      </c>
      <c r="AA244" s="83">
        <v>-157.27000000000001</v>
      </c>
      <c r="AB244" s="82">
        <v>-42.79</v>
      </c>
      <c r="AD244" s="83">
        <v>-157.27000000000001</v>
      </c>
      <c r="AE244" s="82">
        <v>-42.79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0.54400000000000004</v>
      </c>
      <c r="D245" s="9">
        <v>0.54400000000000004</v>
      </c>
      <c r="F245" s="128" t="s">
        <v>91</v>
      </c>
      <c r="H245" s="83">
        <v>-0.56399999999999995</v>
      </c>
      <c r="I245" s="83">
        <v>-1.9119999999999999</v>
      </c>
      <c r="J245" s="83">
        <v>-1.9119999999999999</v>
      </c>
      <c r="K245" s="108">
        <v>-2.5</v>
      </c>
      <c r="L245" s="108">
        <v>-2.5</v>
      </c>
      <c r="M245" s="83">
        <v>0</v>
      </c>
      <c r="N245" s="83">
        <v>0</v>
      </c>
      <c r="O245" s="83">
        <v>-0.28399999999999997</v>
      </c>
      <c r="P245" s="83">
        <v>0</v>
      </c>
      <c r="Q245" s="83">
        <v>0</v>
      </c>
      <c r="R245" s="83">
        <v>0</v>
      </c>
      <c r="S245" s="83">
        <v>0</v>
      </c>
      <c r="T245" s="83">
        <v>-0.25500000000000006</v>
      </c>
      <c r="U245" s="83">
        <v>0</v>
      </c>
      <c r="V245" s="83">
        <v>-9.000000000000008E-3</v>
      </c>
      <c r="W245" s="83">
        <v>-0.58899999999999997</v>
      </c>
      <c r="X245" s="83">
        <v>0</v>
      </c>
      <c r="Y245" s="83">
        <v>-1.137</v>
      </c>
      <c r="AA245" s="83">
        <v>-2.5</v>
      </c>
      <c r="AB245" s="82">
        <v>1.36</v>
      </c>
      <c r="AD245" s="83">
        <v>-2.5</v>
      </c>
      <c r="AE245" s="82">
        <v>1.36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0.99399999999999999</v>
      </c>
      <c r="D250" s="9">
        <v>0.99399999999999999</v>
      </c>
      <c r="F250" s="126" t="s">
        <v>146</v>
      </c>
      <c r="G250" s="58"/>
      <c r="H250" s="87">
        <v>-1.3220000000000001</v>
      </c>
      <c r="I250" s="87">
        <v>0</v>
      </c>
      <c r="J250" s="87">
        <v>0</v>
      </c>
      <c r="K250" s="112">
        <v>-5</v>
      </c>
      <c r="L250" s="112">
        <v>-5</v>
      </c>
      <c r="M250" s="87">
        <v>0</v>
      </c>
      <c r="N250" s="87">
        <v>-0.03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-0.03</v>
      </c>
      <c r="Z250" s="58"/>
      <c r="AA250" s="87">
        <v>-5</v>
      </c>
      <c r="AB250" s="82">
        <v>4.97</v>
      </c>
      <c r="AC250" s="58"/>
      <c r="AD250" s="87">
        <v>-5</v>
      </c>
      <c r="AE250" s="82">
        <v>4.97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-0.22127814529343934</v>
      </c>
      <c r="D253" s="9">
        <v>-0.22127814529343934</v>
      </c>
      <c r="F253" s="117" t="s">
        <v>281</v>
      </c>
      <c r="H253" s="296">
        <v>-147.59899999999999</v>
      </c>
      <c r="I253" s="296">
        <v>-205.179</v>
      </c>
      <c r="J253" s="296">
        <v>-205.179</v>
      </c>
      <c r="K253" s="111">
        <v>-164.77</v>
      </c>
      <c r="L253" s="111">
        <v>-164.77</v>
      </c>
      <c r="M253" s="296">
        <v>-13.1</v>
      </c>
      <c r="N253" s="296">
        <v>-13.129999999999999</v>
      </c>
      <c r="O253" s="296">
        <v>-13.383999999999999</v>
      </c>
      <c r="P253" s="296">
        <v>-13.100000000000001</v>
      </c>
      <c r="Q253" s="296">
        <v>-16.083999999999996</v>
      </c>
      <c r="R253" s="296">
        <v>-15.687000000000012</v>
      </c>
      <c r="S253" s="296">
        <v>-18.176999999999992</v>
      </c>
      <c r="T253" s="296">
        <v>-21.569000000000006</v>
      </c>
      <c r="U253" s="296">
        <v>-17.887</v>
      </c>
      <c r="V253" s="296">
        <v>-19.409999999999982</v>
      </c>
      <c r="W253" s="296">
        <v>-18.836000000000013</v>
      </c>
      <c r="X253" s="296">
        <v>-20.86699999999999</v>
      </c>
      <c r="Y253" s="296">
        <v>-201.23099999999999</v>
      </c>
      <c r="AA253" s="296">
        <v>-164.77</v>
      </c>
      <c r="AB253" s="82">
        <v>-36.46</v>
      </c>
      <c r="AD253" s="296">
        <v>-164.77</v>
      </c>
      <c r="AE253" s="82">
        <v>-36.46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3.5520720199514209E-2</v>
      </c>
      <c r="I254" s="78">
        <v>4.6971106607853676E-2</v>
      </c>
      <c r="J254" s="78">
        <v>4.6971106607853676E-2</v>
      </c>
      <c r="K254" s="131">
        <v>3.6650911468151838E-2</v>
      </c>
      <c r="L254" s="131">
        <v>3.6650911468151838E-2</v>
      </c>
      <c r="M254" s="78">
        <v>3.8320228400262099E-2</v>
      </c>
      <c r="N254" s="78">
        <v>4.0412310211418244E-2</v>
      </c>
      <c r="O254" s="78">
        <v>3.7477073853692679E-2</v>
      </c>
      <c r="P254" s="78">
        <v>4.0236010307790122E-2</v>
      </c>
      <c r="Q254" s="78">
        <v>4.380055009395168E-2</v>
      </c>
      <c r="R254" s="78">
        <v>4.2480651223752587E-2</v>
      </c>
      <c r="S254" s="78">
        <v>5.2634322199539549E-2</v>
      </c>
      <c r="T254" s="78">
        <v>5.993353376940224E-2</v>
      </c>
      <c r="U254" s="78">
        <v>5.0333880185836025E-2</v>
      </c>
      <c r="V254" s="78">
        <v>5.5834102814142299E-2</v>
      </c>
      <c r="W254" s="78">
        <v>5.2635697040150281E-2</v>
      </c>
      <c r="X254" s="78">
        <v>5.6020897429702031E-2</v>
      </c>
      <c r="Y254" s="78">
        <v>4.7634073283626677E-2</v>
      </c>
      <c r="AA254" s="78">
        <v>3.6650911468151838E-2</v>
      </c>
      <c r="AB254" s="79"/>
      <c r="AD254" s="78">
        <v>3.6650911468151838E-2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8.5000000000000006E-2</v>
      </c>
      <c r="D256" s="9">
        <v>8.5000000000000006E-2</v>
      </c>
      <c r="F256" s="128" t="s">
        <v>79</v>
      </c>
      <c r="H256" s="83">
        <v>-5.2939999999999996</v>
      </c>
      <c r="I256" s="83">
        <v>-5.4589999999999996</v>
      </c>
      <c r="J256" s="83">
        <v>-5.4589999999999996</v>
      </c>
      <c r="K256" s="108">
        <v>-6</v>
      </c>
      <c r="L256" s="108">
        <v>-6</v>
      </c>
      <c r="M256" s="83">
        <v>-0.78600000000000003</v>
      </c>
      <c r="N256" s="83">
        <v>-0.55800000000000005</v>
      </c>
      <c r="O256" s="83">
        <v>-0.53599999999999981</v>
      </c>
      <c r="P256" s="83">
        <v>0</v>
      </c>
      <c r="Q256" s="83">
        <v>-1.089</v>
      </c>
      <c r="R256" s="83">
        <v>-0.22999999999999998</v>
      </c>
      <c r="S256" s="83">
        <v>-0.25700000000000012</v>
      </c>
      <c r="T256" s="83">
        <v>-0.27600000000000025</v>
      </c>
      <c r="U256" s="83">
        <v>-0.40700000000000003</v>
      </c>
      <c r="V256" s="83">
        <v>-0.40299999999999958</v>
      </c>
      <c r="W256" s="83">
        <v>-0.36000000000000032</v>
      </c>
      <c r="X256" s="83">
        <v>-0.5860000000000003</v>
      </c>
      <c r="Y256" s="83">
        <v>-5.4880000000000004</v>
      </c>
      <c r="AA256" s="83">
        <v>-6</v>
      </c>
      <c r="AB256" s="82">
        <v>0.51</v>
      </c>
      <c r="AD256" s="83">
        <v>-6</v>
      </c>
      <c r="AE256" s="82">
        <v>0.51</v>
      </c>
    </row>
    <row r="257" spans="1:31" ht="18" customHeight="1" x14ac:dyDescent="0.2">
      <c r="A257" s="52" t="s">
        <v>136</v>
      </c>
      <c r="B257" s="52" t="s">
        <v>27</v>
      </c>
      <c r="C257" s="9">
        <v>0.14399999999999999</v>
      </c>
      <c r="D257" s="9">
        <v>0.14399999999999999</v>
      </c>
      <c r="F257" s="128" t="s">
        <v>197</v>
      </c>
      <c r="H257" s="83">
        <v>-5.0940000000000003</v>
      </c>
      <c r="I257" s="83">
        <v>-8.2560000000000002</v>
      </c>
      <c r="J257" s="83">
        <v>-8.2560000000000002</v>
      </c>
      <c r="K257" s="108">
        <v>-5</v>
      </c>
      <c r="L257" s="108">
        <v>-5</v>
      </c>
      <c r="M257" s="83">
        <v>5.8000000000000003E-2</v>
      </c>
      <c r="N257" s="83">
        <v>-0.20399999999999999</v>
      </c>
      <c r="O257" s="83">
        <v>-6.0999999999999999E-2</v>
      </c>
      <c r="P257" s="83">
        <v>0</v>
      </c>
      <c r="Q257" s="83">
        <v>-0.29900000000000004</v>
      </c>
      <c r="R257" s="83">
        <v>-0.39600000000000002</v>
      </c>
      <c r="S257" s="83">
        <v>-0.42499999999999993</v>
      </c>
      <c r="T257" s="83">
        <v>-3.8000000000000034E-2</v>
      </c>
      <c r="U257" s="83">
        <v>-1.3080000000000001</v>
      </c>
      <c r="V257" s="83">
        <v>-6.800000000000006E-2</v>
      </c>
      <c r="W257" s="83">
        <v>-1.0629999999999997</v>
      </c>
      <c r="X257" s="83">
        <v>-0.48</v>
      </c>
      <c r="Y257" s="83">
        <v>-4.2839999999999998</v>
      </c>
      <c r="AA257" s="83">
        <v>-5</v>
      </c>
      <c r="AB257" s="82">
        <v>0.72</v>
      </c>
      <c r="AD257" s="83">
        <v>-5</v>
      </c>
      <c r="AE257" s="82">
        <v>0.72</v>
      </c>
    </row>
    <row r="258" spans="1:31" ht="18" customHeight="1" x14ac:dyDescent="0.2">
      <c r="A258" s="52" t="s">
        <v>85</v>
      </c>
      <c r="B258" s="52" t="s">
        <v>27</v>
      </c>
      <c r="C258" s="9">
        <v>0.71375</v>
      </c>
      <c r="D258" s="9">
        <v>0.71375</v>
      </c>
      <c r="F258" s="128" t="s">
        <v>84</v>
      </c>
      <c r="H258" s="83">
        <v>-47.857999999999997</v>
      </c>
      <c r="I258" s="83">
        <v>-62.987000000000002</v>
      </c>
      <c r="J258" s="83">
        <v>-62.987000000000002</v>
      </c>
      <c r="K258" s="108">
        <v>-40</v>
      </c>
      <c r="L258" s="108">
        <v>-40</v>
      </c>
      <c r="M258" s="83">
        <v>-0.105</v>
      </c>
      <c r="N258" s="83">
        <v>-3.4660000000000002</v>
      </c>
      <c r="O258" s="83">
        <v>-0.16199999999999992</v>
      </c>
      <c r="P258" s="83">
        <v>-0.121</v>
      </c>
      <c r="Q258" s="83">
        <v>-0.21600000000000019</v>
      </c>
      <c r="R258" s="83">
        <v>-0.23899999999999988</v>
      </c>
      <c r="S258" s="83">
        <v>-0.11399999999999988</v>
      </c>
      <c r="T258" s="83">
        <v>-0.19500000000000028</v>
      </c>
      <c r="U258" s="83">
        <v>-0.16699999999999982</v>
      </c>
      <c r="V258" s="83">
        <v>-0.15299999999999958</v>
      </c>
      <c r="W258" s="83">
        <v>-3.2820000000000009</v>
      </c>
      <c r="X258" s="83">
        <v>-3.2329999999999988</v>
      </c>
      <c r="Y258" s="83">
        <v>-11.452999999999999</v>
      </c>
      <c r="AA258" s="83">
        <v>-40</v>
      </c>
      <c r="AB258" s="82">
        <v>28.55</v>
      </c>
      <c r="AD258" s="83">
        <v>-40</v>
      </c>
      <c r="AE258" s="82">
        <v>28.55</v>
      </c>
    </row>
    <row r="259" spans="1:31" ht="18" customHeight="1" x14ac:dyDescent="0.2">
      <c r="A259" s="52" t="s">
        <v>82</v>
      </c>
      <c r="B259" s="52" t="s">
        <v>27</v>
      </c>
      <c r="C259" s="9">
        <v>1.0833333333333334E-2</v>
      </c>
      <c r="D259" s="9">
        <v>1.0833333333333334E-2</v>
      </c>
      <c r="F259" s="128" t="s">
        <v>83</v>
      </c>
      <c r="H259" s="83">
        <v>-10.083</v>
      </c>
      <c r="I259" s="83">
        <v>-11.903</v>
      </c>
      <c r="J259" s="83">
        <v>-11.903</v>
      </c>
      <c r="K259" s="108">
        <v>-12</v>
      </c>
      <c r="L259" s="108">
        <v>-12</v>
      </c>
      <c r="M259" s="83">
        <v>-1.0309999999999999</v>
      </c>
      <c r="N259" s="83">
        <v>-0.8600000000000001</v>
      </c>
      <c r="O259" s="83">
        <v>-0.32100000000000017</v>
      </c>
      <c r="P259" s="83">
        <v>-0.86799999999999988</v>
      </c>
      <c r="Q259" s="83">
        <v>-0.35000000000000009</v>
      </c>
      <c r="R259" s="83">
        <v>-1.4759999999999995</v>
      </c>
      <c r="S259" s="83">
        <v>-0.26400000000000023</v>
      </c>
      <c r="T259" s="83">
        <v>-1.1669999999999998</v>
      </c>
      <c r="U259" s="83">
        <v>-2.447000000000001</v>
      </c>
      <c r="V259" s="83">
        <v>-1.2969999999999988</v>
      </c>
      <c r="W259" s="83">
        <v>-0.86000000000000121</v>
      </c>
      <c r="X259" s="83">
        <v>-0.92600000000000016</v>
      </c>
      <c r="Y259" s="83">
        <v>-11.867000000000001</v>
      </c>
      <c r="AA259" s="83">
        <v>-12</v>
      </c>
      <c r="AB259" s="82">
        <v>0.13</v>
      </c>
      <c r="AD259" s="83">
        <v>-12</v>
      </c>
      <c r="AE259" s="82">
        <v>0.13</v>
      </c>
    </row>
    <row r="260" spans="1:31" ht="18" customHeight="1" x14ac:dyDescent="0.2">
      <c r="A260" s="52" t="s">
        <v>188</v>
      </c>
      <c r="B260" s="52" t="s">
        <v>27</v>
      </c>
      <c r="C260" s="9">
        <v>1.7166666666666667E-2</v>
      </c>
      <c r="D260" s="9">
        <v>1.7166666666666667E-2</v>
      </c>
      <c r="F260" s="128" t="s">
        <v>189</v>
      </c>
      <c r="H260" s="83">
        <v>-64.429000000000002</v>
      </c>
      <c r="I260" s="83">
        <v>-60.704000000000001</v>
      </c>
      <c r="J260" s="83">
        <v>-60.704000000000001</v>
      </c>
      <c r="K260" s="108">
        <v>-60</v>
      </c>
      <c r="L260" s="108">
        <v>-60</v>
      </c>
      <c r="M260" s="83">
        <v>-5.0229999999999997</v>
      </c>
      <c r="N260" s="83">
        <v>-4.7089999999999996</v>
      </c>
      <c r="O260" s="83">
        <v>-5.011000000000001</v>
      </c>
      <c r="P260" s="83">
        <v>-4.8630000000000013</v>
      </c>
      <c r="Q260" s="83">
        <v>-5.0169999999999995</v>
      </c>
      <c r="R260" s="83">
        <v>-4.8629999999999995</v>
      </c>
      <c r="S260" s="83">
        <v>-4.9640000000000022</v>
      </c>
      <c r="T260" s="83">
        <v>-4.965999999999994</v>
      </c>
      <c r="U260" s="83">
        <v>-4.8120000000000047</v>
      </c>
      <c r="V260" s="83">
        <v>-4.9649999999999963</v>
      </c>
      <c r="W260" s="83">
        <v>-4.8140000000000001</v>
      </c>
      <c r="X260" s="83">
        <v>-4.9639999999999986</v>
      </c>
      <c r="Y260" s="83">
        <v>-58.970999999999997</v>
      </c>
      <c r="AA260" s="83">
        <v>-60</v>
      </c>
      <c r="AB260" s="82">
        <v>1.03</v>
      </c>
      <c r="AD260" s="83">
        <v>-60</v>
      </c>
      <c r="AE260" s="82">
        <v>1.03</v>
      </c>
    </row>
    <row r="261" spans="1:31" ht="18" customHeight="1" x14ac:dyDescent="0.2">
      <c r="A261" s="52" t="s">
        <v>97</v>
      </c>
      <c r="B261" s="52" t="s">
        <v>27</v>
      </c>
      <c r="C261" s="9">
        <v>3.6249999999999998E-2</v>
      </c>
      <c r="D261" s="9">
        <v>3.6249999999999998E-2</v>
      </c>
      <c r="F261" s="128" t="s">
        <v>102</v>
      </c>
      <c r="H261" s="83">
        <v>-7.0250000000000004</v>
      </c>
      <c r="I261" s="83">
        <v>-7.4720000000000004</v>
      </c>
      <c r="J261" s="83">
        <v>-7.4720000000000004</v>
      </c>
      <c r="K261" s="108">
        <v>-8</v>
      </c>
      <c r="L261" s="108">
        <v>-8</v>
      </c>
      <c r="M261" s="83">
        <v>-0.56100000000000005</v>
      </c>
      <c r="N261" s="83">
        <v>-0.49299999999999999</v>
      </c>
      <c r="O261" s="83">
        <v>-0.36799999999999988</v>
      </c>
      <c r="P261" s="83">
        <v>0</v>
      </c>
      <c r="Q261" s="83">
        <v>-1.4789999999999999</v>
      </c>
      <c r="R261" s="83">
        <v>-0.58500000000000041</v>
      </c>
      <c r="S261" s="83">
        <v>-0.98699999999999966</v>
      </c>
      <c r="T261" s="83">
        <v>-0.49300000000000033</v>
      </c>
      <c r="U261" s="83">
        <v>-0.27499999999999947</v>
      </c>
      <c r="V261" s="83">
        <v>-1.4790000000000001</v>
      </c>
      <c r="W261" s="83">
        <v>-0.49300000000000033</v>
      </c>
      <c r="X261" s="83">
        <v>-0.49300000000000033</v>
      </c>
      <c r="Y261" s="83">
        <v>-7.7060000000000004</v>
      </c>
      <c r="AA261" s="83">
        <v>-8</v>
      </c>
      <c r="AB261" s="82">
        <v>0.28999999999999998</v>
      </c>
      <c r="AD261" s="83">
        <v>-8</v>
      </c>
      <c r="AE261" s="82">
        <v>0.28999999999999998</v>
      </c>
    </row>
    <row r="262" spans="1:31" ht="18" customHeight="1" x14ac:dyDescent="0.2">
      <c r="A262" s="52" t="s">
        <v>98</v>
      </c>
      <c r="B262" s="52" t="s">
        <v>27</v>
      </c>
      <c r="C262" s="9">
        <v>0.29499999999999998</v>
      </c>
      <c r="D262" s="9">
        <v>0.29499999999999998</v>
      </c>
      <c r="F262" s="128" t="s">
        <v>103</v>
      </c>
      <c r="H262" s="83">
        <v>-5.8019999999999996</v>
      </c>
      <c r="I262" s="83">
        <v>-6.6929999999999996</v>
      </c>
      <c r="J262" s="83">
        <v>-6.6929999999999996</v>
      </c>
      <c r="K262" s="108">
        <v>-6</v>
      </c>
      <c r="L262" s="108">
        <v>-6</v>
      </c>
      <c r="M262" s="83">
        <v>-1.143</v>
      </c>
      <c r="N262" s="83">
        <v>0</v>
      </c>
      <c r="O262" s="83">
        <v>-0.34000000000000008</v>
      </c>
      <c r="P262" s="83">
        <v>0</v>
      </c>
      <c r="Q262" s="83">
        <v>-0.88600000000000012</v>
      </c>
      <c r="R262" s="83">
        <v>0</v>
      </c>
      <c r="S262" s="83">
        <v>-0.47299999999999986</v>
      </c>
      <c r="T262" s="83">
        <v>0</v>
      </c>
      <c r="U262" s="83">
        <v>-0.33999999999999986</v>
      </c>
      <c r="V262" s="83">
        <v>-0.47299999999999986</v>
      </c>
      <c r="W262" s="83">
        <v>-0.5640000000000005</v>
      </c>
      <c r="X262" s="83">
        <v>-6.9999999999996732E-3</v>
      </c>
      <c r="Y262" s="83">
        <v>-4.226</v>
      </c>
      <c r="AA262" s="83">
        <v>-6</v>
      </c>
      <c r="AB262" s="82">
        <v>1.77</v>
      </c>
      <c r="AD262" s="83">
        <v>-6</v>
      </c>
      <c r="AE262" s="82">
        <v>1.77</v>
      </c>
    </row>
    <row r="263" spans="1:31" ht="18" customHeight="1" x14ac:dyDescent="0.2">
      <c r="A263" s="52" t="s">
        <v>81</v>
      </c>
      <c r="B263" s="52" t="s">
        <v>27</v>
      </c>
      <c r="C263" s="9">
        <v>-0.251</v>
      </c>
      <c r="D263" s="9">
        <v>-0.251</v>
      </c>
      <c r="F263" s="128" t="s">
        <v>104</v>
      </c>
      <c r="H263" s="83">
        <v>-11.848000000000001</v>
      </c>
      <c r="I263" s="83">
        <v>-22.456</v>
      </c>
      <c r="J263" s="83">
        <v>-22.456</v>
      </c>
      <c r="K263" s="108">
        <v>-20</v>
      </c>
      <c r="L263" s="108">
        <v>-20</v>
      </c>
      <c r="M263" s="83">
        <v>-3.8050000000000002</v>
      </c>
      <c r="N263" s="83">
        <v>-0.31800000000000006</v>
      </c>
      <c r="O263" s="83">
        <v>-0.3199999999999994</v>
      </c>
      <c r="P263" s="83">
        <v>-0.30600000000000005</v>
      </c>
      <c r="Q263" s="83">
        <v>-2.335</v>
      </c>
      <c r="R263" s="83">
        <v>-0.25700000000000056</v>
      </c>
      <c r="S263" s="83">
        <v>-2.3549999999999995</v>
      </c>
      <c r="T263" s="83">
        <v>-1.5340000000000007</v>
      </c>
      <c r="U263" s="83">
        <v>-6.1639999999999979</v>
      </c>
      <c r="V263" s="83">
        <v>-1.9800000000000004</v>
      </c>
      <c r="W263" s="83">
        <v>-2.7800000000000011</v>
      </c>
      <c r="X263" s="83">
        <v>-2.8619999999999983</v>
      </c>
      <c r="Y263" s="83">
        <v>-25.015999999999998</v>
      </c>
      <c r="AA263" s="83">
        <v>-20</v>
      </c>
      <c r="AB263" s="82">
        <v>-5.0199999999999996</v>
      </c>
      <c r="AD263" s="83">
        <v>-20</v>
      </c>
      <c r="AE263" s="82">
        <v>-5.0199999999999996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6.3333333333333339E-2</v>
      </c>
      <c r="D265" s="9">
        <v>6.3333333333333339E-2</v>
      </c>
      <c r="F265" s="128" t="s">
        <v>205</v>
      </c>
      <c r="H265" s="83">
        <v>-2.8479999999999999</v>
      </c>
      <c r="I265" s="83">
        <v>-2.8119999999999998</v>
      </c>
      <c r="J265" s="83">
        <v>-2.8119999999999998</v>
      </c>
      <c r="K265" s="108">
        <v>-3</v>
      </c>
      <c r="L265" s="108">
        <v>-3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-2.8119999999999998</v>
      </c>
      <c r="Y265" s="83">
        <v>-2.8119999999999998</v>
      </c>
      <c r="AA265" s="83">
        <v>-3</v>
      </c>
      <c r="AB265" s="82">
        <v>0.19</v>
      </c>
      <c r="AD265" s="83">
        <v>-3</v>
      </c>
      <c r="AE265" s="82">
        <v>0.19</v>
      </c>
    </row>
    <row r="266" spans="1:31" ht="18" customHeight="1" x14ac:dyDescent="0.2">
      <c r="A266" s="52" t="s">
        <v>99</v>
      </c>
      <c r="B266" s="52" t="s">
        <v>27</v>
      </c>
      <c r="C266" s="9">
        <v>-8.0935251798561161E-2</v>
      </c>
      <c r="D266" s="9">
        <v>-8.0935251798561161E-2</v>
      </c>
      <c r="F266" s="128" t="s">
        <v>105</v>
      </c>
      <c r="H266" s="83">
        <v>-3.254</v>
      </c>
      <c r="I266" s="83">
        <v>-3.1389999999999998</v>
      </c>
      <c r="J266" s="83">
        <v>-3.1389999999999998</v>
      </c>
      <c r="K266" s="108">
        <v>-3.3359999999999999</v>
      </c>
      <c r="L266" s="108">
        <v>-3.3359999999999999</v>
      </c>
      <c r="M266" s="83">
        <v>-0.29599999999999999</v>
      </c>
      <c r="N266" s="83">
        <v>-0.26699999999999996</v>
      </c>
      <c r="O266" s="83">
        <v>-0.29500000000000004</v>
      </c>
      <c r="P266" s="83">
        <v>-0.28599999999999992</v>
      </c>
      <c r="Q266" s="83">
        <v>-0.28600000000000003</v>
      </c>
      <c r="R266" s="83">
        <v>-0.28600000000000003</v>
      </c>
      <c r="S266" s="83">
        <v>-0.28599999999999981</v>
      </c>
      <c r="T266" s="83">
        <v>-0.28600000000000003</v>
      </c>
      <c r="U266" s="83">
        <v>-0.27800000000000002</v>
      </c>
      <c r="V266" s="83">
        <v>-0.26100000000000012</v>
      </c>
      <c r="W266" s="83">
        <v>-0.43199999999999994</v>
      </c>
      <c r="X266" s="83">
        <v>-0.35099999999999998</v>
      </c>
      <c r="Y266" s="83">
        <v>-3.61</v>
      </c>
      <c r="AA266" s="83">
        <v>-3.3359999999999999</v>
      </c>
      <c r="AB266" s="82">
        <v>-0.27</v>
      </c>
      <c r="AD266" s="83">
        <v>-3.3359999999999999</v>
      </c>
      <c r="AE266" s="82">
        <v>-0.27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-1.0909090909090908</v>
      </c>
      <c r="D268" s="9">
        <v>-1.0909090909090908</v>
      </c>
      <c r="F268" s="60" t="s">
        <v>100</v>
      </c>
      <c r="G268" s="56"/>
      <c r="H268" s="88">
        <v>-0.66500000000000004</v>
      </c>
      <c r="I268" s="88">
        <v>0</v>
      </c>
      <c r="J268" s="88">
        <v>0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-5.5E-2</v>
      </c>
      <c r="X268" s="88">
        <v>0</v>
      </c>
      <c r="Y268" s="88">
        <v>-5.5E-2</v>
      </c>
      <c r="Z268" s="56"/>
      <c r="AA268" s="88">
        <v>0</v>
      </c>
      <c r="AB268" s="82">
        <v>-0.06</v>
      </c>
      <c r="AC268" s="56"/>
      <c r="AD268" s="88">
        <v>0</v>
      </c>
      <c r="AE268" s="82">
        <v>-0.06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-0.63</v>
      </c>
      <c r="D269" s="9">
        <v>-0.63</v>
      </c>
      <c r="F269" s="60" t="s">
        <v>182</v>
      </c>
      <c r="G269" s="56"/>
      <c r="H269" s="88">
        <v>-1.583</v>
      </c>
      <c r="I269" s="88">
        <v>-0.77300000000000002</v>
      </c>
      <c r="J269" s="88">
        <v>-0.77300000000000002</v>
      </c>
      <c r="K269" s="108">
        <v>-1</v>
      </c>
      <c r="L269" s="108">
        <v>-1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-1.633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-1.633</v>
      </c>
      <c r="Z269" s="56"/>
      <c r="AA269" s="88">
        <v>-1</v>
      </c>
      <c r="AB269" s="82">
        <v>-0.63</v>
      </c>
      <c r="AC269" s="56"/>
      <c r="AD269" s="88">
        <v>-1</v>
      </c>
      <c r="AE269" s="82">
        <v>-0.63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-0.253</v>
      </c>
      <c r="J271" s="88">
        <v>-0.253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-2</v>
      </c>
      <c r="D274" s="9">
        <v>-2</v>
      </c>
      <c r="F274" s="60" t="s">
        <v>194</v>
      </c>
      <c r="G274" s="56"/>
      <c r="H274" s="88">
        <v>-7.0000000000000001E-3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-5.0000000000000001E-3</v>
      </c>
      <c r="X274" s="88">
        <v>0</v>
      </c>
      <c r="Y274" s="88">
        <v>-5.0000000000000001E-3</v>
      </c>
      <c r="Z274" s="56"/>
      <c r="AA274" s="88">
        <v>0</v>
      </c>
      <c r="AB274" s="82">
        <v>-0.01</v>
      </c>
      <c r="AC274" s="56"/>
      <c r="AD274" s="88">
        <v>0</v>
      </c>
      <c r="AE274" s="82">
        <v>-0.01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-4.0000000000000001E-3</v>
      </c>
      <c r="J277" s="88">
        <v>-4.0000000000000001E-3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-1</v>
      </c>
      <c r="D279" s="9">
        <v>-1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-1</v>
      </c>
      <c r="X279" s="88">
        <v>0</v>
      </c>
      <c r="Y279" s="88">
        <v>-1</v>
      </c>
      <c r="Z279" s="56"/>
      <c r="AA279" s="88">
        <v>0</v>
      </c>
      <c r="AB279" s="82">
        <v>-1</v>
      </c>
      <c r="AC279" s="56"/>
      <c r="AD279" s="88">
        <v>0</v>
      </c>
      <c r="AE279" s="82">
        <v>-1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0.31</v>
      </c>
      <c r="D283" s="9">
        <v>0.31</v>
      </c>
      <c r="F283" s="60" t="s">
        <v>133</v>
      </c>
      <c r="G283" s="56"/>
      <c r="H283" s="88">
        <v>-0.78400000000000003</v>
      </c>
      <c r="I283" s="88">
        <v>-0.73299999999999998</v>
      </c>
      <c r="J283" s="88">
        <v>-0.73299999999999998</v>
      </c>
      <c r="K283" s="108">
        <v>-1</v>
      </c>
      <c r="L283" s="108">
        <v>-1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8">
        <v>0</v>
      </c>
      <c r="U283" s="88">
        <v>-0.40600000000000003</v>
      </c>
      <c r="V283" s="88">
        <v>0</v>
      </c>
      <c r="W283" s="88">
        <v>0</v>
      </c>
      <c r="X283" s="88">
        <v>-0.28499999999999992</v>
      </c>
      <c r="Y283" s="88">
        <v>-0.69099999999999995</v>
      </c>
      <c r="Z283" s="56"/>
      <c r="AA283" s="88">
        <v>-1</v>
      </c>
      <c r="AB283" s="82">
        <v>0.31</v>
      </c>
      <c r="AC283" s="56"/>
      <c r="AD283" s="88">
        <v>-1</v>
      </c>
      <c r="AE283" s="82">
        <v>0.31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-0.69</v>
      </c>
      <c r="D285" s="9">
        <v>-0.69</v>
      </c>
      <c r="F285" s="128" t="s">
        <v>76</v>
      </c>
      <c r="H285" s="83">
        <v>-3.0390000000000006</v>
      </c>
      <c r="I285" s="83">
        <v>-1.7629999999999999</v>
      </c>
      <c r="J285" s="83">
        <v>-1.7629999999999999</v>
      </c>
      <c r="K285" s="108">
        <v>-2</v>
      </c>
      <c r="L285" s="108">
        <v>-2</v>
      </c>
      <c r="M285" s="83">
        <v>0</v>
      </c>
      <c r="N285" s="83">
        <v>0</v>
      </c>
      <c r="O285" s="83">
        <v>0</v>
      </c>
      <c r="P285" s="83">
        <v>0</v>
      </c>
      <c r="Q285" s="83">
        <v>0</v>
      </c>
      <c r="R285" s="83">
        <v>-1.633</v>
      </c>
      <c r="S285" s="83">
        <v>0</v>
      </c>
      <c r="T285" s="83">
        <v>0</v>
      </c>
      <c r="U285" s="83">
        <v>-0.40600000000000003</v>
      </c>
      <c r="V285" s="83">
        <v>0</v>
      </c>
      <c r="W285" s="83">
        <v>-1.06</v>
      </c>
      <c r="X285" s="83">
        <v>-0.28499999999999992</v>
      </c>
      <c r="Y285" s="83">
        <v>-3.3839999999999995</v>
      </c>
      <c r="AA285" s="83">
        <v>-2</v>
      </c>
      <c r="AB285" s="82">
        <v>-1.38</v>
      </c>
      <c r="AD285" s="83">
        <v>-2</v>
      </c>
      <c r="AE285" s="82">
        <v>-1.38</v>
      </c>
    </row>
    <row r="286" spans="1:31" ht="18" customHeight="1" x14ac:dyDescent="0.2">
      <c r="A286" s="52" t="s">
        <v>262</v>
      </c>
      <c r="B286" s="52" t="s">
        <v>27</v>
      </c>
      <c r="C286" s="9">
        <v>-1.0008271298593878</v>
      </c>
      <c r="D286" s="9">
        <v>-1.0008271298593878</v>
      </c>
      <c r="F286" s="126" t="s">
        <v>263</v>
      </c>
      <c r="G286" s="58"/>
      <c r="H286" s="87">
        <v>0</v>
      </c>
      <c r="I286" s="87">
        <v>-3.9830000000000001</v>
      </c>
      <c r="J286" s="87">
        <v>-3.9830000000000001</v>
      </c>
      <c r="K286" s="87">
        <v>0</v>
      </c>
      <c r="L286" s="87">
        <v>0</v>
      </c>
      <c r="M286" s="87">
        <v>-0.20899999999999999</v>
      </c>
      <c r="N286" s="87">
        <v>-0.48899999999999999</v>
      </c>
      <c r="O286" s="87">
        <v>0</v>
      </c>
      <c r="P286" s="87">
        <v>-4.5190000000000001</v>
      </c>
      <c r="Q286" s="87">
        <v>-0.27999999999999936</v>
      </c>
      <c r="R286" s="87">
        <v>0.76900000000000013</v>
      </c>
      <c r="S286" s="87">
        <v>0</v>
      </c>
      <c r="T286" s="87">
        <v>-4.9109999999999996</v>
      </c>
      <c r="U286" s="87">
        <v>1.8499999999999996</v>
      </c>
      <c r="V286" s="87">
        <v>1.4729999999999999</v>
      </c>
      <c r="W286" s="87">
        <v>0.29800000000000004</v>
      </c>
      <c r="X286" s="87">
        <v>1.1819999999999995</v>
      </c>
      <c r="Y286" s="87">
        <v>-4.8360000000000003</v>
      </c>
      <c r="Z286" s="58"/>
      <c r="AA286" s="87">
        <v>0</v>
      </c>
      <c r="AB286" s="82">
        <v>-4.84</v>
      </c>
      <c r="AC286" s="58"/>
      <c r="AD286" s="87">
        <v>0</v>
      </c>
      <c r="AE286" s="82">
        <v>-4.84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0.13112691730778533</v>
      </c>
      <c r="D288" s="9">
        <v>0.13112691730778533</v>
      </c>
      <c r="F288" s="117" t="s">
        <v>94</v>
      </c>
      <c r="H288" s="296">
        <v>-166.57399999999998</v>
      </c>
      <c r="I288" s="296">
        <v>-197.62700000000004</v>
      </c>
      <c r="J288" s="296">
        <v>-197.62700000000004</v>
      </c>
      <c r="K288" s="111">
        <v>-165.33600000000001</v>
      </c>
      <c r="L288" s="111">
        <v>-165.33600000000001</v>
      </c>
      <c r="M288" s="296">
        <v>-12.900999999999998</v>
      </c>
      <c r="N288" s="296">
        <v>-11.364000000000001</v>
      </c>
      <c r="O288" s="296">
        <v>-7.4140000000000006</v>
      </c>
      <c r="P288" s="296">
        <v>-10.963000000000001</v>
      </c>
      <c r="Q288" s="296">
        <v>-12.236999999999998</v>
      </c>
      <c r="R288" s="296">
        <v>-9.195999999999998</v>
      </c>
      <c r="S288" s="296">
        <v>-10.125000000000002</v>
      </c>
      <c r="T288" s="296">
        <v>-13.865999999999994</v>
      </c>
      <c r="U288" s="296">
        <v>-14.754000000000001</v>
      </c>
      <c r="V288" s="296">
        <v>-9.6059999999999945</v>
      </c>
      <c r="W288" s="296">
        <v>-15.410000000000004</v>
      </c>
      <c r="X288" s="296">
        <v>-15.816999999999997</v>
      </c>
      <c r="Y288" s="296">
        <v>-143.65300000000002</v>
      </c>
      <c r="AA288" s="296">
        <v>-165.33600000000001</v>
      </c>
      <c r="AB288" s="82">
        <v>21.68</v>
      </c>
      <c r="AD288" s="296">
        <v>-165.33600000000001</v>
      </c>
      <c r="AE288" s="82">
        <v>21.68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4.0087185187663056E-2</v>
      </c>
      <c r="I289" s="78">
        <v>4.5242246455974057E-2</v>
      </c>
      <c r="J289" s="78">
        <v>4.5242246455974057E-2</v>
      </c>
      <c r="K289" s="131">
        <v>3.6776810696718773E-2</v>
      </c>
      <c r="L289" s="131">
        <v>3.6776810696718773E-2</v>
      </c>
      <c r="M289" s="78">
        <v>3.7738111953571088E-2</v>
      </c>
      <c r="N289" s="78">
        <v>3.4976808320072883E-2</v>
      </c>
      <c r="O289" s="78">
        <v>2.0760238011900595E-2</v>
      </c>
      <c r="P289" s="78">
        <v>3.3672319160633825E-2</v>
      </c>
      <c r="Q289" s="78">
        <v>3.3324255875384658E-2</v>
      </c>
      <c r="R289" s="78">
        <v>2.4902917616729036E-2</v>
      </c>
      <c r="S289" s="78">
        <v>2.9318507579377137E-2</v>
      </c>
      <c r="T289" s="78">
        <v>3.8529295713595015E-2</v>
      </c>
      <c r="U289" s="78">
        <v>4.1517642324695299E-2</v>
      </c>
      <c r="V289" s="78">
        <v>2.7632271593645084E-2</v>
      </c>
      <c r="W289" s="78">
        <v>4.306201377090229E-2</v>
      </c>
      <c r="X289" s="78">
        <v>4.2463340904087661E-2</v>
      </c>
      <c r="Y289" s="78">
        <v>3.4004589399311357E-2</v>
      </c>
      <c r="AA289" s="78">
        <v>3.6776810696718773E-2</v>
      </c>
      <c r="AB289" s="79"/>
      <c r="AD289" s="78">
        <v>3.6776810696718773E-2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-0.99557522123893805</v>
      </c>
      <c r="D291" s="9">
        <v>-0.99557522123893805</v>
      </c>
      <c r="F291" s="126" t="s">
        <v>260</v>
      </c>
      <c r="G291" s="58"/>
      <c r="H291" s="87">
        <v>-0.16700000000000001</v>
      </c>
      <c r="I291" s="87">
        <v>-1.9670000000000001</v>
      </c>
      <c r="J291" s="87">
        <v>-1.9670000000000001</v>
      </c>
      <c r="K291" s="87">
        <v>0</v>
      </c>
      <c r="L291" s="87">
        <v>0</v>
      </c>
      <c r="M291" s="87">
        <v>-0.39300000000000002</v>
      </c>
      <c r="N291" s="87">
        <v>-5.8999999999999997E-2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-0.45200000000000001</v>
      </c>
      <c r="Z291" s="58"/>
      <c r="AA291" s="87">
        <v>0</v>
      </c>
      <c r="AB291" s="82">
        <v>-0.45</v>
      </c>
      <c r="AC291" s="58"/>
      <c r="AD291" s="87">
        <v>0</v>
      </c>
      <c r="AE291" s="82">
        <v>-0.45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4.0189705034037314E-5</v>
      </c>
      <c r="I292" s="78">
        <v>4.5030030703750474E-4</v>
      </c>
      <c r="J292" s="78">
        <v>4.5030030703750474E-4</v>
      </c>
      <c r="K292" s="131">
        <v>0</v>
      </c>
      <c r="L292" s="131">
        <v>0</v>
      </c>
      <c r="M292" s="78">
        <v>1.149606852007863E-3</v>
      </c>
      <c r="N292" s="78">
        <v>1.8159377779692891E-4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1.0699445475199775E-4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-5.1350774820401311E-2</v>
      </c>
      <c r="D294" s="9">
        <v>-5.1350774820401311E-2</v>
      </c>
      <c r="E294" s="26"/>
      <c r="F294" s="122" t="s">
        <v>284</v>
      </c>
      <c r="G294" s="26"/>
      <c r="H294" s="309">
        <v>-568.44772</v>
      </c>
      <c r="I294" s="309">
        <v>-638.94912999999997</v>
      </c>
      <c r="J294" s="309">
        <v>-638.94912999999997</v>
      </c>
      <c r="K294" s="130">
        <v>-581.29600000000005</v>
      </c>
      <c r="L294" s="130">
        <v>-581.29600000000005</v>
      </c>
      <c r="M294" s="309">
        <v>-54.411789999999996</v>
      </c>
      <c r="N294" s="309">
        <v>-50.843370000000007</v>
      </c>
      <c r="O294" s="309">
        <v>-46.700580000000002</v>
      </c>
      <c r="P294" s="309">
        <v>-35.805369999999996</v>
      </c>
      <c r="Q294" s="309">
        <v>-39.563079999999992</v>
      </c>
      <c r="R294" s="309">
        <v>-47.261020000000016</v>
      </c>
      <c r="S294" s="309">
        <v>-28.888300000000001</v>
      </c>
      <c r="T294" s="309">
        <v>-39.032849999999989</v>
      </c>
      <c r="U294" s="309">
        <v>-60.71069</v>
      </c>
      <c r="V294" s="309">
        <v>-62.879729999999995</v>
      </c>
      <c r="W294" s="309">
        <v>-72.249650000000017</v>
      </c>
      <c r="X294" s="309">
        <v>-72.804110000000009</v>
      </c>
      <c r="Y294" s="309">
        <v>-611.15054000000009</v>
      </c>
      <c r="Z294" s="26"/>
      <c r="AA294" s="309">
        <v>-581.29600000000005</v>
      </c>
      <c r="AB294" s="82">
        <v>-29.85</v>
      </c>
      <c r="AC294" s="26"/>
      <c r="AD294" s="309">
        <v>-581.29600000000005</v>
      </c>
      <c r="AE294" s="82">
        <v>-29.85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0.136800875413599</v>
      </c>
      <c r="I295" s="78">
        <v>0.14627299919692247</v>
      </c>
      <c r="J295" s="78">
        <v>0.14627299919692247</v>
      </c>
      <c r="K295" s="131">
        <v>0.12930162185343685</v>
      </c>
      <c r="L295" s="131">
        <v>0.12930162185343685</v>
      </c>
      <c r="M295" s="78">
        <v>0.15916581835626695</v>
      </c>
      <c r="N295" s="78">
        <v>0.15648880735978038</v>
      </c>
      <c r="O295" s="78">
        <v>0.13076816240812042</v>
      </c>
      <c r="P295" s="78">
        <v>0.10997444552627779</v>
      </c>
      <c r="Q295" s="78">
        <v>0.10773965850603195</v>
      </c>
      <c r="R295" s="78">
        <v>0.12798361108553544</v>
      </c>
      <c r="S295" s="78">
        <v>8.3650552346204485E-2</v>
      </c>
      <c r="T295" s="78">
        <v>0.10846013415508418</v>
      </c>
      <c r="U295" s="78">
        <v>0.17083941390168464</v>
      </c>
      <c r="V295" s="78">
        <v>0.18087755330991812</v>
      </c>
      <c r="W295" s="78">
        <v>0.20189587431816161</v>
      </c>
      <c r="X295" s="78">
        <v>0.19545462111327677</v>
      </c>
      <c r="Y295" s="78">
        <v>0.1446675194661261</v>
      </c>
      <c r="AA295" s="78">
        <v>0.12930162185343685</v>
      </c>
      <c r="AB295" s="79"/>
      <c r="AD295" s="78">
        <v>0.12930162185343685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-0.43566467682163773</v>
      </c>
      <c r="D297" s="9">
        <v>-0.43566467682163773</v>
      </c>
      <c r="E297" s="26"/>
      <c r="F297" s="123" t="s">
        <v>28</v>
      </c>
      <c r="G297" s="26"/>
      <c r="H297" s="310">
        <v>599.89144999999928</v>
      </c>
      <c r="I297" s="310">
        <v>288.30477999999994</v>
      </c>
      <c r="J297" s="310">
        <v>288.30477999999994</v>
      </c>
      <c r="K297" s="136">
        <v>411.18779999999947</v>
      </c>
      <c r="L297" s="136">
        <v>411.18779999999947</v>
      </c>
      <c r="M297" s="310">
        <v>-19.607160000000022</v>
      </c>
      <c r="N297" s="310">
        <v>-153.07087999999999</v>
      </c>
      <c r="O297" s="310">
        <v>-37.923360000000002</v>
      </c>
      <c r="P297" s="310">
        <v>-37.219019999999958</v>
      </c>
      <c r="Q297" s="310">
        <v>-31.52303000000007</v>
      </c>
      <c r="R297" s="310">
        <v>89.011379999999988</v>
      </c>
      <c r="S297" s="310">
        <v>44.785070000000175</v>
      </c>
      <c r="T297" s="310">
        <v>-48.305879999999966</v>
      </c>
      <c r="U297" s="310">
        <v>103.31941000000006</v>
      </c>
      <c r="V297" s="310">
        <v>-0.21678000000002839</v>
      </c>
      <c r="W297" s="310">
        <v>24.708939999999714</v>
      </c>
      <c r="X297" s="310">
        <v>298.09255000000007</v>
      </c>
      <c r="Y297" s="310">
        <v>232.05123999999978</v>
      </c>
      <c r="Z297" s="26"/>
      <c r="AA297" s="310">
        <v>411.18779999999947</v>
      </c>
      <c r="AB297" s="82">
        <v>-179.14</v>
      </c>
      <c r="AC297" s="26"/>
      <c r="AD297" s="310">
        <v>411.18779999999947</v>
      </c>
      <c r="AE297" s="82">
        <v>-179.14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0.14436802651461625</v>
      </c>
      <c r="I298" s="78">
        <v>6.6000879997142978E-2</v>
      </c>
      <c r="J298" s="78">
        <v>6.6000879997142978E-2</v>
      </c>
      <c r="K298" s="131">
        <v>9.1463298261723031E-2</v>
      </c>
      <c r="L298" s="131">
        <v>9.1463298261723031E-2</v>
      </c>
      <c r="M298" s="78">
        <v>-5.7355026677899532E-2</v>
      </c>
      <c r="N298" s="78">
        <v>-0.47113083677797229</v>
      </c>
      <c r="O298" s="78">
        <v>-0.10619071753587681</v>
      </c>
      <c r="P298" s="78">
        <v>-0.11431640247067519</v>
      </c>
      <c r="Q298" s="78">
        <v>-8.584469377195629E-2</v>
      </c>
      <c r="R298" s="78">
        <v>0.24104426523394548</v>
      </c>
      <c r="S298" s="78">
        <v>0.12968211498646326</v>
      </c>
      <c r="T298" s="78">
        <v>-0.13422699662667203</v>
      </c>
      <c r="U298" s="78">
        <v>0.29074002369381513</v>
      </c>
      <c r="V298" s="78">
        <v>-6.2358149449002391E-4</v>
      </c>
      <c r="W298" s="78">
        <v>6.9047158633639569E-2</v>
      </c>
      <c r="X298" s="78">
        <v>0.80027853395832349</v>
      </c>
      <c r="Y298" s="78">
        <v>5.4929636943196782E-2</v>
      </c>
      <c r="AA298" s="78">
        <v>9.1463298261723031E-2</v>
      </c>
      <c r="AB298" s="79"/>
      <c r="AD298" s="78">
        <v>9.1463298261723031E-2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-0.43566467682163773</v>
      </c>
      <c r="D305" s="9">
        <v>-0.43566467682163773</v>
      </c>
      <c r="E305" s="26"/>
      <c r="F305" s="123" t="s">
        <v>337</v>
      </c>
      <c r="G305" s="26"/>
      <c r="H305" s="310">
        <v>599.89144999999928</v>
      </c>
      <c r="I305" s="310">
        <v>288.30477999999994</v>
      </c>
      <c r="J305" s="310">
        <v>288.30477999999994</v>
      </c>
      <c r="K305" s="136">
        <v>411.18779999999947</v>
      </c>
      <c r="L305" s="136">
        <v>411.18779999999947</v>
      </c>
      <c r="M305" s="310">
        <v>-19.607160000000022</v>
      </c>
      <c r="N305" s="310">
        <v>-153.07087999999999</v>
      </c>
      <c r="O305" s="310">
        <v>-37.923360000000002</v>
      </c>
      <c r="P305" s="310">
        <v>-37.219019999999958</v>
      </c>
      <c r="Q305" s="310">
        <v>-31.52303000000007</v>
      </c>
      <c r="R305" s="310">
        <v>89.011379999999988</v>
      </c>
      <c r="S305" s="310">
        <v>44.785070000000175</v>
      </c>
      <c r="T305" s="310">
        <v>-48.305879999999966</v>
      </c>
      <c r="U305" s="310">
        <v>103.31941000000006</v>
      </c>
      <c r="V305" s="310">
        <v>-0.21678000000002839</v>
      </c>
      <c r="W305" s="310">
        <v>24.708939999999714</v>
      </c>
      <c r="X305" s="310">
        <v>298.09255000000007</v>
      </c>
      <c r="Y305" s="310">
        <v>232.05123999999978</v>
      </c>
      <c r="Z305" s="29"/>
      <c r="AA305" s="310">
        <v>411.18779999999947</v>
      </c>
      <c r="AB305" s="82">
        <v>-179.14</v>
      </c>
      <c r="AC305" s="29"/>
      <c r="AD305" s="310">
        <v>411.18779999999947</v>
      </c>
      <c r="AE305" s="82">
        <v>-179.14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0.14436802651461625</v>
      </c>
      <c r="I306" s="78">
        <v>6.6000879997142978E-2</v>
      </c>
      <c r="J306" s="78">
        <v>6.6000879997142978E-2</v>
      </c>
      <c r="K306" s="131">
        <v>9.1463298261723031E-2</v>
      </c>
      <c r="L306" s="131">
        <v>9.1463298261723031E-2</v>
      </c>
      <c r="M306" s="78">
        <v>-5.7355026677899532E-2</v>
      </c>
      <c r="N306" s="78">
        <v>-0.47113083677797229</v>
      </c>
      <c r="O306" s="78">
        <v>-0.10619071753587681</v>
      </c>
      <c r="P306" s="78">
        <v>-0.11431640247067519</v>
      </c>
      <c r="Q306" s="78">
        <v>-8.584469377195629E-2</v>
      </c>
      <c r="R306" s="78">
        <v>0.24104426523394548</v>
      </c>
      <c r="S306" s="78">
        <v>0.12968211498646326</v>
      </c>
      <c r="T306" s="78">
        <v>-0.13422699662667203</v>
      </c>
      <c r="U306" s="78">
        <v>0.29074002369381513</v>
      </c>
      <c r="V306" s="78">
        <v>-6.2358149449002391E-4</v>
      </c>
      <c r="W306" s="78">
        <v>6.9047158633639569E-2</v>
      </c>
      <c r="X306" s="78">
        <v>0.80027853395832349</v>
      </c>
      <c r="Y306" s="78">
        <v>5.4929636943196782E-2</v>
      </c>
      <c r="Z306" s="29"/>
      <c r="AA306" s="78">
        <v>9.1463298261723031E-2</v>
      </c>
      <c r="AB306" s="79"/>
      <c r="AC306" s="29"/>
      <c r="AD306" s="78">
        <v>9.1463298261723031E-2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-15.722</v>
      </c>
      <c r="I308" s="310">
        <v>-14.159000000000001</v>
      </c>
      <c r="J308" s="310">
        <v>-14.159000000000001</v>
      </c>
      <c r="K308" s="136">
        <v>-9.2539999999999996</v>
      </c>
      <c r="L308" s="136">
        <v>-9.2539999999999996</v>
      </c>
      <c r="M308" s="310">
        <v>-1.008</v>
      </c>
      <c r="N308" s="310">
        <v>-0.81200000000000006</v>
      </c>
      <c r="O308" s="310">
        <v>-0.88699999999999979</v>
      </c>
      <c r="P308" s="310">
        <v>-0.75600000000000023</v>
      </c>
      <c r="Q308" s="310">
        <v>-0.75</v>
      </c>
      <c r="R308" s="310">
        <v>-0.74899999999999967</v>
      </c>
      <c r="S308" s="310">
        <v>-0.73099999999999987</v>
      </c>
      <c r="T308" s="310">
        <v>-0.73000000000000043</v>
      </c>
      <c r="U308" s="310">
        <v>-0.66800000000000015</v>
      </c>
      <c r="V308" s="310">
        <v>-0.6509999999999998</v>
      </c>
      <c r="W308" s="310">
        <v>-0.90999999999999925</v>
      </c>
      <c r="X308" s="310">
        <v>-0.79100000000000037</v>
      </c>
      <c r="Y308" s="310">
        <v>-9.4429999999999996</v>
      </c>
      <c r="AA308" s="310">
        <v>-9.2539999999999996</v>
      </c>
      <c r="AB308" s="82">
        <v>-0.19</v>
      </c>
      <c r="AD308" s="310">
        <v>-9.2539999999999996</v>
      </c>
      <c r="AE308" s="82">
        <v>-0.19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615.61345000000097</v>
      </c>
      <c r="I310" s="310">
        <v>304.40777999999801</v>
      </c>
      <c r="J310" s="310">
        <v>304.40777999999801</v>
      </c>
      <c r="K310" s="136">
        <v>420.44179999999898</v>
      </c>
      <c r="L310" s="136">
        <v>420.44179999999898</v>
      </c>
      <c r="M310" s="310">
        <v>-18.599160000000101</v>
      </c>
      <c r="N310" s="310">
        <v>-152.25887999999989</v>
      </c>
      <c r="O310" s="310">
        <v>-37.036360000000002</v>
      </c>
      <c r="P310" s="310">
        <v>-36.46302</v>
      </c>
      <c r="Q310" s="310">
        <v>-30.773030000000006</v>
      </c>
      <c r="R310" s="310">
        <v>89.760379999999998</v>
      </c>
      <c r="S310" s="310">
        <v>45.516069999999985</v>
      </c>
      <c r="T310" s="310">
        <v>-47.575879999999984</v>
      </c>
      <c r="U310" s="310">
        <v>103.9874099999996</v>
      </c>
      <c r="V310" s="310">
        <v>0.43422000000140315</v>
      </c>
      <c r="W310" s="310">
        <v>25.618939999999292</v>
      </c>
      <c r="X310" s="310">
        <v>298.88354999999967</v>
      </c>
      <c r="Y310" s="310">
        <v>241.49423999999999</v>
      </c>
      <c r="AA310" s="310">
        <v>420.44179999999898</v>
      </c>
      <c r="AB310" s="82">
        <v>-178.95</v>
      </c>
      <c r="AD310" s="310">
        <v>420.44179999999898</v>
      </c>
      <c r="AE310" s="82">
        <v>-178.95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721.02099999999996</v>
      </c>
      <c r="I352" s="83">
        <v>856.904</v>
      </c>
      <c r="J352" s="83">
        <v>856.904</v>
      </c>
      <c r="K352" s="108">
        <v>971.827</v>
      </c>
      <c r="L352" s="108">
        <v>971.827</v>
      </c>
      <c r="M352" s="83">
        <v>66.114999999999995</v>
      </c>
      <c r="N352" s="83">
        <v>139.31100000000001</v>
      </c>
      <c r="O352" s="83">
        <v>183.92099999999999</v>
      </c>
      <c r="P352" s="83">
        <v>204.76599999999999</v>
      </c>
      <c r="Q352" s="83">
        <v>248.875</v>
      </c>
      <c r="R352" s="83">
        <v>324.07</v>
      </c>
      <c r="S352" s="83">
        <v>387.084</v>
      </c>
      <c r="T352" s="83">
        <v>443.83300000000003</v>
      </c>
      <c r="U352" s="83">
        <v>534.38</v>
      </c>
      <c r="V352" s="83">
        <v>608.274</v>
      </c>
      <c r="W352" s="83">
        <v>689.26900000000001</v>
      </c>
      <c r="X352" s="83">
        <v>760.72799999999995</v>
      </c>
      <c r="Y352" s="83">
        <v>760.72799999999995</v>
      </c>
      <c r="AA352" s="83">
        <v>971.82699999999988</v>
      </c>
      <c r="AB352" s="42"/>
      <c r="AD352" s="83">
        <v>971.82699999999988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40</v>
      </c>
      <c r="I355" s="83">
        <v>11</v>
      </c>
      <c r="J355" s="83">
        <v>11</v>
      </c>
      <c r="K355" s="110"/>
      <c r="L355" s="110"/>
      <c r="M355" s="83">
        <v>1</v>
      </c>
      <c r="N355" s="83">
        <v>4</v>
      </c>
      <c r="O355" s="83">
        <v>2</v>
      </c>
      <c r="P355" s="83">
        <v>0</v>
      </c>
      <c r="Q355" s="83">
        <v>8</v>
      </c>
      <c r="R355" s="83">
        <v>18</v>
      </c>
      <c r="S355" s="83">
        <v>10</v>
      </c>
      <c r="T355" s="83">
        <v>13</v>
      </c>
      <c r="U355" s="83">
        <v>28</v>
      </c>
      <c r="V355" s="83">
        <v>3</v>
      </c>
      <c r="W355" s="83">
        <v>13</v>
      </c>
      <c r="X355" s="83">
        <v>8</v>
      </c>
      <c r="Y355" s="83">
        <v>108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76</v>
      </c>
      <c r="I356" s="83">
        <v>21</v>
      </c>
      <c r="J356" s="83">
        <v>21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0</v>
      </c>
      <c r="V356" s="83">
        <v>1</v>
      </c>
      <c r="W356" s="83">
        <v>0</v>
      </c>
      <c r="X356" s="83">
        <v>0</v>
      </c>
      <c r="Y356" s="83">
        <v>1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116</v>
      </c>
      <c r="I360" s="101">
        <v>32</v>
      </c>
      <c r="J360" s="101">
        <v>32</v>
      </c>
      <c r="K360" s="111"/>
      <c r="L360" s="111"/>
      <c r="M360" s="101">
        <v>1</v>
      </c>
      <c r="N360" s="101">
        <v>4</v>
      </c>
      <c r="O360" s="101">
        <v>2</v>
      </c>
      <c r="P360" s="101">
        <v>0</v>
      </c>
      <c r="Q360" s="101">
        <v>8</v>
      </c>
      <c r="R360" s="101">
        <v>18</v>
      </c>
      <c r="S360" s="101">
        <v>10</v>
      </c>
      <c r="T360" s="101">
        <v>13</v>
      </c>
      <c r="U360" s="101">
        <v>28</v>
      </c>
      <c r="V360" s="101">
        <v>4</v>
      </c>
      <c r="W360" s="101">
        <v>13</v>
      </c>
      <c r="X360" s="101">
        <v>8</v>
      </c>
      <c r="Y360" s="101">
        <v>109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</v>
      </c>
      <c r="D362" s="9">
        <v>0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0</v>
      </c>
      <c r="V362" s="82">
        <v>0</v>
      </c>
      <c r="W362" s="82">
        <v>0</v>
      </c>
      <c r="X362" s="82">
        <v>0</v>
      </c>
      <c r="Y362" s="82">
        <v>0</v>
      </c>
      <c r="AA362" s="82">
        <v>0</v>
      </c>
      <c r="AB362" s="82">
        <v>0</v>
      </c>
      <c r="AD362" s="82">
        <v>0</v>
      </c>
      <c r="AE362" s="82">
        <v>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0</v>
      </c>
      <c r="V363" s="102">
        <v>0</v>
      </c>
      <c r="W363" s="102">
        <v>0</v>
      </c>
      <c r="X363" s="102">
        <v>0</v>
      </c>
      <c r="Y363" s="102">
        <v>0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0</v>
      </c>
      <c r="V364" s="88">
        <v>0</v>
      </c>
      <c r="W364" s="88">
        <v>0</v>
      </c>
      <c r="X364" s="88">
        <v>0</v>
      </c>
      <c r="Y364" s="88">
        <v>0</v>
      </c>
      <c r="AA364" s="88">
        <v>0</v>
      </c>
      <c r="AB364" s="82">
        <v>0</v>
      </c>
      <c r="AD364" s="88">
        <v>0</v>
      </c>
      <c r="AE364" s="82">
        <v>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0</v>
      </c>
      <c r="D366" s="9">
        <v>0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AA366" s="80">
        <v>0</v>
      </c>
      <c r="AB366" s="82">
        <v>0</v>
      </c>
      <c r="AD366" s="80">
        <v>0</v>
      </c>
      <c r="AE366" s="82">
        <v>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0</v>
      </c>
      <c r="V367" s="282">
        <v>0</v>
      </c>
      <c r="W367" s="282">
        <v>0</v>
      </c>
      <c r="X367" s="282">
        <v>0</v>
      </c>
      <c r="Y367" s="282">
        <v>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</v>
      </c>
      <c r="D374" s="9">
        <v>0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AA374" s="80">
        <v>0</v>
      </c>
      <c r="AB374" s="82">
        <v>0</v>
      </c>
      <c r="AD374" s="80">
        <v>0</v>
      </c>
      <c r="AE374" s="82">
        <v>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12.230388928656646</v>
      </c>
      <c r="I376" s="103">
        <v>15.940932744107739</v>
      </c>
      <c r="J376" s="103">
        <v>15.940932744107743</v>
      </c>
      <c r="K376" s="105">
        <v>10.9475</v>
      </c>
      <c r="L376" s="105">
        <v>10.9475</v>
      </c>
      <c r="M376" s="103">
        <v>16.600568691398291</v>
      </c>
      <c r="N376" s="103">
        <v>10.978169807834437</v>
      </c>
      <c r="O376" s="103">
        <v>13.622282608695649</v>
      </c>
      <c r="P376" s="103">
        <v>7.6439741451209349</v>
      </c>
      <c r="Q376" s="103">
        <v>8.653776041666676</v>
      </c>
      <c r="R376" s="103">
        <v>12.3938681279195</v>
      </c>
      <c r="S376" s="103">
        <v>16.446469696969711</v>
      </c>
      <c r="T376" s="103">
        <v>21.527163854109936</v>
      </c>
      <c r="U376" s="103">
        <v>22.887215224534547</v>
      </c>
      <c r="V376" s="103">
        <v>27.784639037433067</v>
      </c>
      <c r="W376" s="103">
        <v>43.946343434343511</v>
      </c>
      <c r="X376" s="103">
        <v>5.1435704208072561</v>
      </c>
      <c r="Y376" s="103">
        <v>13.423015640273702</v>
      </c>
      <c r="AA376" s="103">
        <v>10.9475</v>
      </c>
      <c r="AB376" s="42"/>
      <c r="AD376" s="103">
        <v>10.9475</v>
      </c>
      <c r="AE376" s="42"/>
    </row>
    <row r="377" spans="1:33" ht="15" x14ac:dyDescent="0.2">
      <c r="F377" s="124" t="s">
        <v>384</v>
      </c>
      <c r="H377" s="103">
        <v>24.852150303030303</v>
      </c>
      <c r="I377" s="103">
        <v>28.693678939393937</v>
      </c>
      <c r="J377" s="103">
        <v>28.693678939393937</v>
      </c>
      <c r="K377" s="105">
        <v>29.193333333333332</v>
      </c>
      <c r="L377" s="105">
        <v>29.193333333333332</v>
      </c>
      <c r="M377" s="103">
        <v>29.615414545454552</v>
      </c>
      <c r="N377" s="103">
        <v>21.433569624819615</v>
      </c>
      <c r="O377" s="103">
        <v>19.758445945945954</v>
      </c>
      <c r="P377" s="103">
        <v>29.756899350649324</v>
      </c>
      <c r="Q377" s="103">
        <v>13.693887362637373</v>
      </c>
      <c r="R377" s="103">
        <v>25.287489002932517</v>
      </c>
      <c r="S377" s="103">
        <v>27.630069090909107</v>
      </c>
      <c r="T377" s="103">
        <v>28.532034632034641</v>
      </c>
      <c r="U377" s="103">
        <v>30.639336510263924</v>
      </c>
      <c r="V377" s="103">
        <v>30.229687272727272</v>
      </c>
      <c r="W377" s="103">
        <v>31.390245310245309</v>
      </c>
      <c r="X377" s="103">
        <v>30.736981304985321</v>
      </c>
      <c r="Y377" s="103">
        <v>25.899179554884949</v>
      </c>
      <c r="AA377" s="103">
        <v>29.193333333333332</v>
      </c>
      <c r="AB377" s="42"/>
      <c r="AD377" s="103">
        <v>29.193333333333332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108.87575657132332</v>
      </c>
      <c r="I379" s="103">
        <v>100.24395986570391</v>
      </c>
      <c r="J379" s="103">
        <v>100.24395986570391</v>
      </c>
      <c r="K379" s="105">
        <v>100.92849965745603</v>
      </c>
      <c r="L379" s="105">
        <v>100.92849965745603</v>
      </c>
      <c r="M379" s="103">
        <v>7.6928857318651858</v>
      </c>
      <c r="N379" s="103">
        <v>5.5401275230050882</v>
      </c>
      <c r="O379" s="103">
        <v>8.7910100405612095</v>
      </c>
      <c r="P379" s="103">
        <v>14.622359214958882</v>
      </c>
      <c r="Q379" s="103">
        <v>6.2971935086408202</v>
      </c>
      <c r="R379" s="103">
        <v>11.145966077967248</v>
      </c>
      <c r="S379" s="103">
        <v>6.5068241200726114</v>
      </c>
      <c r="T379" s="103">
        <v>5.3670064449131054</v>
      </c>
      <c r="U379" s="103">
        <v>10.177065951889656</v>
      </c>
      <c r="V379" s="103">
        <v>8.3335959689956773</v>
      </c>
      <c r="W379" s="103">
        <v>8.7695114734343882</v>
      </c>
      <c r="X379" s="103">
        <v>14.271756050864436</v>
      </c>
      <c r="Y379" s="103">
        <v>104.63542446110576</v>
      </c>
      <c r="Z379" s="26"/>
      <c r="AA379" s="103">
        <v>100.92849965745603</v>
      </c>
      <c r="AB379" s="42"/>
      <c r="AC379" s="26"/>
      <c r="AD379" s="103">
        <v>100.92849965745603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5.0602576514707511</v>
      </c>
      <c r="I381" s="103">
        <v>5.2144471864842892</v>
      </c>
      <c r="J381" s="103">
        <v>5.2144471864842892</v>
      </c>
      <c r="K381" s="105">
        <v>5.2171767028627833</v>
      </c>
      <c r="L381" s="105">
        <v>5.2171767028627833</v>
      </c>
      <c r="M381" s="103">
        <v>5.1704904874582471</v>
      </c>
      <c r="N381" s="103">
        <v>3.4745613522465897</v>
      </c>
      <c r="O381" s="103">
        <v>4.0918108508848645</v>
      </c>
      <c r="P381" s="103">
        <v>5.1557305941485554</v>
      </c>
      <c r="Q381" s="103">
        <v>5.9386017268276472</v>
      </c>
      <c r="R381" s="103">
        <v>4.5697173283447983</v>
      </c>
      <c r="S381" s="103">
        <v>4.8973245492882578</v>
      </c>
      <c r="T381" s="103">
        <v>4.5475544133370756</v>
      </c>
      <c r="U381" s="103">
        <v>4.3945708620314132</v>
      </c>
      <c r="V381" s="103">
        <v>2.9620005995043028</v>
      </c>
      <c r="W381" s="103">
        <v>3.3536718895929964</v>
      </c>
      <c r="X381" s="103">
        <v>0.87628023959254642</v>
      </c>
      <c r="Y381" s="103">
        <v>3.0052514167044486</v>
      </c>
      <c r="Z381" s="26"/>
      <c r="AA381" s="103">
        <v>5.2171767028627833</v>
      </c>
      <c r="AB381" s="42"/>
      <c r="AC381" s="26"/>
      <c r="AD381" s="103">
        <v>5.2171767028627833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-1.9326762412674725E-12</v>
      </c>
      <c r="J383" s="66">
        <v>-1.9326762412674725E-12</v>
      </c>
      <c r="K383" s="66">
        <v>-4.5474735088646412E-13</v>
      </c>
      <c r="L383" s="66">
        <v>-4.5474735088646412E-13</v>
      </c>
      <c r="M383" s="66">
        <v>-7.815970093361102E-14</v>
      </c>
      <c r="N383" s="66">
        <v>0</v>
      </c>
      <c r="O383" s="66">
        <v>0</v>
      </c>
      <c r="P383" s="66">
        <v>-5.6843418860808015E-14</v>
      </c>
      <c r="Q383" s="66">
        <v>0</v>
      </c>
      <c r="R383" s="66">
        <v>5.6843418860808015E-14</v>
      </c>
      <c r="S383" s="66">
        <v>-1.4210854715202004E-13</v>
      </c>
      <c r="T383" s="66">
        <v>-1.7053025658242404E-13</v>
      </c>
      <c r="U383" s="66">
        <v>-6.3948846218409017E-13</v>
      </c>
      <c r="V383" s="66">
        <v>7.9580786405131221E-13</v>
      </c>
      <c r="W383" s="66">
        <v>3.836930773104541E-13</v>
      </c>
      <c r="X383" s="66">
        <v>0</v>
      </c>
      <c r="Y383" s="66">
        <v>2.2737367544323206E-13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60.115050000000103</v>
      </c>
      <c r="N388" s="77">
        <v>62.714649999999899</v>
      </c>
      <c r="O388" s="77">
        <v>52.948300000000003</v>
      </c>
      <c r="P388" s="77">
        <v>116.55052000000001</v>
      </c>
      <c r="Q388" s="77">
        <v>151.9289</v>
      </c>
      <c r="R388" s="77">
        <v>181.19099</v>
      </c>
      <c r="S388" s="77">
        <v>0</v>
      </c>
      <c r="T388" s="77">
        <v>323.39172000000002</v>
      </c>
      <c r="U388" s="77">
        <v>423.20630999999997</v>
      </c>
      <c r="V388" s="77">
        <v>456.72154999999998</v>
      </c>
      <c r="W388" s="77">
        <v>591.84283000000005</v>
      </c>
      <c r="X388" s="77">
        <v>599.89144999999996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29.2044999999999</v>
      </c>
      <c r="N389" s="77">
        <v>-185.19633999999999</v>
      </c>
      <c r="O389" s="77">
        <v>-224.56957</v>
      </c>
      <c r="P389" s="77">
        <v>-156.12849</v>
      </c>
      <c r="Q389" s="77">
        <v>-104.86133</v>
      </c>
      <c r="R389" s="77">
        <v>-89.667290000000307</v>
      </c>
      <c r="S389" s="77">
        <v>-72.010290000000396</v>
      </c>
      <c r="T389" s="77">
        <v>61.587620000000797</v>
      </c>
      <c r="U389" s="77">
        <v>109.3121</v>
      </c>
      <c r="V389" s="77">
        <v>138.37079999999901</v>
      </c>
      <c r="W389" s="77">
        <v>108.55784</v>
      </c>
      <c r="X389" s="77">
        <v>288.304779999998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411.18779999999947</v>
      </c>
      <c r="M390" s="77">
        <v>34.265649999999958</v>
      </c>
      <c r="N390" s="77">
        <v>68.531299999999916</v>
      </c>
      <c r="O390" s="77">
        <v>102.79694999999987</v>
      </c>
      <c r="P390" s="77">
        <v>137.06259999999983</v>
      </c>
      <c r="Q390" s="77">
        <v>171.3282499999998</v>
      </c>
      <c r="R390" s="77">
        <v>205.59389999999973</v>
      </c>
      <c r="S390" s="77">
        <v>239.85954999999967</v>
      </c>
      <c r="T390" s="77">
        <v>274.12519999999967</v>
      </c>
      <c r="U390" s="77">
        <v>308.3908499999996</v>
      </c>
      <c r="V390" s="77">
        <v>342.6564999999996</v>
      </c>
      <c r="W390" s="77">
        <v>376.92214999999948</v>
      </c>
      <c r="X390" s="77">
        <v>411.18779999999947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-19.6071600000001</v>
      </c>
      <c r="N391" s="77">
        <v>-172.67804000000001</v>
      </c>
      <c r="O391" s="77">
        <v>-210.60140000000001</v>
      </c>
      <c r="P391" s="77">
        <v>-247.82042000000001</v>
      </c>
      <c r="Q391" s="77">
        <v>-279.34345000000002</v>
      </c>
      <c r="R391" s="77">
        <v>-190.33206999999999</v>
      </c>
      <c r="S391" s="77">
        <v>-145.547</v>
      </c>
      <c r="T391" s="77">
        <v>-193.85288</v>
      </c>
      <c r="U391" s="77">
        <v>-90.533470000000406</v>
      </c>
      <c r="V391" s="77">
        <v>-90.750249999998999</v>
      </c>
      <c r="W391" s="77">
        <v>-66.041309999999697</v>
      </c>
      <c r="X391" s="77">
        <v>232.05124000000001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411.18779999999947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232.05124000000001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482" priority="16" stopIfTrue="1">
      <formula>($C1&gt;0)</formula>
    </cfRule>
    <cfRule type="expression" dxfId="481" priority="17" stopIfTrue="1">
      <formula>AND($C1&lt;0,$C1&gt;=$AB$2)</formula>
    </cfRule>
    <cfRule type="expression" dxfId="480" priority="18" stopIfTrue="1">
      <formula>($C1&lt;$AB$2)</formula>
    </cfRule>
  </conditionalFormatting>
  <conditionalFormatting sqref="AA367:AD367 AA370:AD370 AE1:AE307 AE309 AE311:AE1048576">
    <cfRule type="expression" dxfId="479" priority="13" stopIfTrue="1">
      <formula>($D1&gt;0)</formula>
    </cfRule>
    <cfRule type="expression" dxfId="478" priority="14" stopIfTrue="1">
      <formula>AND($D1&lt;0,$D1&gt;=$AE$2)</formula>
    </cfRule>
    <cfRule type="expression" dxfId="477" priority="15" stopIfTrue="1">
      <formula>($D1&lt;$AE$2)</formula>
    </cfRule>
  </conditionalFormatting>
  <conditionalFormatting sqref="AB367:AB369">
    <cfRule type="expression" dxfId="476" priority="10" stopIfTrue="1">
      <formula>($C367&gt;0)</formula>
    </cfRule>
    <cfRule type="expression" dxfId="475" priority="11" stopIfTrue="1">
      <formula>AND($C367&lt;0,$C367&gt;=$AB$2)</formula>
    </cfRule>
    <cfRule type="expression" dxfId="474" priority="12" stopIfTrue="1">
      <formula>($C367&lt;$AB$2)</formula>
    </cfRule>
  </conditionalFormatting>
  <conditionalFormatting sqref="AE367:AE370">
    <cfRule type="expression" dxfId="473" priority="7" stopIfTrue="1">
      <formula>($D367&gt;0)</formula>
    </cfRule>
    <cfRule type="expression" dxfId="472" priority="8" stopIfTrue="1">
      <formula>AND($D367&lt;0,$D367&gt;=$AE$2)</formula>
    </cfRule>
    <cfRule type="expression" dxfId="471" priority="9" stopIfTrue="1">
      <formula>($D367&lt;$AE$2)</formula>
    </cfRule>
  </conditionalFormatting>
  <conditionalFormatting sqref="AE308">
    <cfRule type="expression" dxfId="470" priority="4" stopIfTrue="1">
      <formula>($D308&gt;0)</formula>
    </cfRule>
    <cfRule type="expression" dxfId="469" priority="5" stopIfTrue="1">
      <formula>AND($D308&lt;0,$D308&gt;=$AE$2)</formula>
    </cfRule>
    <cfRule type="expression" dxfId="468" priority="6" stopIfTrue="1">
      <formula>($D308&lt;$AE$2)</formula>
    </cfRule>
  </conditionalFormatting>
  <conditionalFormatting sqref="AE310">
    <cfRule type="expression" dxfId="467" priority="1" stopIfTrue="1">
      <formula>($D310&gt;0)</formula>
    </cfRule>
    <cfRule type="expression" dxfId="466" priority="2" stopIfTrue="1">
      <formula>AND($D310&lt;0,$D310&gt;=$AE$2)</formula>
    </cfRule>
    <cfRule type="expression" dxfId="465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U16" sqref="U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658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631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632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-3.808936247258974E-2</v>
      </c>
      <c r="D11" s="9">
        <v>-3.808936247258974E-2</v>
      </c>
      <c r="F11" s="116" t="s">
        <v>285</v>
      </c>
      <c r="G11" s="38"/>
      <c r="H11" s="81">
        <v>366.44900000000001</v>
      </c>
      <c r="I11" s="81">
        <v>328.87200000000001</v>
      </c>
      <c r="J11" s="81">
        <v>328.87200000000001</v>
      </c>
      <c r="K11" s="108">
        <v>298.24599999999998</v>
      </c>
      <c r="L11" s="108">
        <v>298.24599999999998</v>
      </c>
      <c r="M11" s="81">
        <v>24.959</v>
      </c>
      <c r="N11" s="81">
        <v>23.514999999999997</v>
      </c>
      <c r="O11" s="81">
        <v>24.905999999999999</v>
      </c>
      <c r="P11" s="81">
        <v>24.823000000000008</v>
      </c>
      <c r="Q11" s="81">
        <v>27.043999999999997</v>
      </c>
      <c r="R11" s="81">
        <v>22.123000000000005</v>
      </c>
      <c r="S11" s="81">
        <v>24.629999999999995</v>
      </c>
      <c r="T11" s="81">
        <v>24.236999999999995</v>
      </c>
      <c r="U11" s="81">
        <v>22.433999999999997</v>
      </c>
      <c r="V11" s="81">
        <v>19.808000000000021</v>
      </c>
      <c r="W11" s="81">
        <v>23.479000000000013</v>
      </c>
      <c r="X11" s="81">
        <v>24.924999999999955</v>
      </c>
      <c r="Y11" s="81">
        <v>286.88299999999998</v>
      </c>
      <c r="Z11" s="53"/>
      <c r="AA11" s="81">
        <v>298.24599999999998</v>
      </c>
      <c r="AB11" s="82">
        <v>-11.36</v>
      </c>
      <c r="AC11" s="53"/>
      <c r="AD11" s="81">
        <v>298.24599999999998</v>
      </c>
      <c r="AE11" s="82">
        <v>-11.36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-0.17203513909224008</v>
      </c>
      <c r="D12" s="9">
        <v>-0.17203513909224008</v>
      </c>
      <c r="F12" s="116" t="s">
        <v>286</v>
      </c>
      <c r="G12" s="38"/>
      <c r="H12" s="81">
        <v>3.0939999999999999</v>
      </c>
      <c r="I12" s="81">
        <v>2.9980000000000002</v>
      </c>
      <c r="J12" s="81">
        <v>2.9980000000000002</v>
      </c>
      <c r="K12" s="108">
        <v>2.7320000000000002</v>
      </c>
      <c r="L12" s="108">
        <v>2.7320000000000002</v>
      </c>
      <c r="M12" s="81">
        <v>0.18099999999999999</v>
      </c>
      <c r="N12" s="81">
        <v>0.17099999999999999</v>
      </c>
      <c r="O12" s="81">
        <v>0.18300000000000005</v>
      </c>
      <c r="P12" s="81">
        <v>0.17599999999999993</v>
      </c>
      <c r="Q12" s="81">
        <v>0.18300000000000005</v>
      </c>
      <c r="R12" s="81">
        <v>0.17600000000000005</v>
      </c>
      <c r="S12" s="81">
        <v>0.18199999999999994</v>
      </c>
      <c r="T12" s="81">
        <v>0.18100000000000005</v>
      </c>
      <c r="U12" s="81">
        <v>0.17599999999999993</v>
      </c>
      <c r="V12" s="81">
        <v>0.18100000000000005</v>
      </c>
      <c r="W12" s="81">
        <v>0.17900000000000005</v>
      </c>
      <c r="X12" s="81">
        <v>0.2909999999999997</v>
      </c>
      <c r="Y12" s="81">
        <v>2.2599999999999998</v>
      </c>
      <c r="Z12" s="53"/>
      <c r="AA12" s="81">
        <v>2.7320000000000007</v>
      </c>
      <c r="AB12" s="82">
        <v>-0.47</v>
      </c>
      <c r="AC12" s="53"/>
      <c r="AD12" s="81">
        <v>2.7320000000000007</v>
      </c>
      <c r="AE12" s="82">
        <v>-0.47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-3.9338423406361928E-2</v>
      </c>
      <c r="D16" s="9">
        <v>-3.9338423406361928E-2</v>
      </c>
      <c r="E16" s="27"/>
      <c r="F16" s="73" t="s">
        <v>290</v>
      </c>
      <c r="G16" s="38"/>
      <c r="H16" s="83">
        <v>369.54300000000001</v>
      </c>
      <c r="I16" s="83">
        <v>331.87</v>
      </c>
      <c r="J16" s="83">
        <v>331.87</v>
      </c>
      <c r="K16" s="108">
        <v>300.97800000000001</v>
      </c>
      <c r="L16" s="108">
        <v>300.97800000000001</v>
      </c>
      <c r="M16" s="83">
        <v>25.14</v>
      </c>
      <c r="N16" s="83">
        <v>23.686</v>
      </c>
      <c r="O16" s="83">
        <v>25.089000000000006</v>
      </c>
      <c r="P16" s="83">
        <v>24.998999999999995</v>
      </c>
      <c r="Q16" s="83">
        <v>27.227000000000004</v>
      </c>
      <c r="R16" s="83">
        <v>22.298999999999992</v>
      </c>
      <c r="S16" s="83">
        <v>24.812000000000012</v>
      </c>
      <c r="T16" s="83">
        <v>24.417999999999978</v>
      </c>
      <c r="U16" s="83">
        <v>22.610000000000014</v>
      </c>
      <c r="V16" s="83">
        <v>19.989000000000004</v>
      </c>
      <c r="W16" s="83">
        <v>23.658000000000015</v>
      </c>
      <c r="X16" s="83">
        <v>25.215999999999951</v>
      </c>
      <c r="Y16" s="83">
        <v>289.14299999999997</v>
      </c>
      <c r="AA16" s="83">
        <v>300.97800000000001</v>
      </c>
      <c r="AB16" s="82">
        <v>-11.84</v>
      </c>
      <c r="AD16" s="83">
        <v>300.97800000000001</v>
      </c>
      <c r="AE16" s="82">
        <v>-11.84</v>
      </c>
    </row>
    <row r="17" spans="1:33" ht="18" customHeight="1" x14ac:dyDescent="0.2">
      <c r="A17" s="52" t="s">
        <v>6</v>
      </c>
      <c r="B17" s="52" t="s">
        <v>38</v>
      </c>
      <c r="C17" s="9">
        <v>-0.11758612708285111</v>
      </c>
      <c r="D17" s="9">
        <v>-0.11758612708285111</v>
      </c>
      <c r="F17" s="73" t="s">
        <v>291</v>
      </c>
      <c r="G17" s="38"/>
      <c r="H17" s="83">
        <v>448.65100000000001</v>
      </c>
      <c r="I17" s="83">
        <v>413.04500000000002</v>
      </c>
      <c r="J17" s="83">
        <v>413.04500000000002</v>
      </c>
      <c r="K17" s="108">
        <v>436.36099999999999</v>
      </c>
      <c r="L17" s="108">
        <v>436.36099999999999</v>
      </c>
      <c r="M17" s="83">
        <v>31.561</v>
      </c>
      <c r="N17" s="83">
        <v>135.249</v>
      </c>
      <c r="O17" s="83">
        <v>21.768000000000001</v>
      </c>
      <c r="P17" s="83">
        <v>18.164999999999992</v>
      </c>
      <c r="Q17" s="83">
        <v>15.057000000000016</v>
      </c>
      <c r="R17" s="83">
        <v>16.129999999999995</v>
      </c>
      <c r="S17" s="83">
        <v>17.492999999999995</v>
      </c>
      <c r="T17" s="83">
        <v>11.190999999999974</v>
      </c>
      <c r="U17" s="83">
        <v>23.247000000000014</v>
      </c>
      <c r="V17" s="83">
        <v>29.302000000000021</v>
      </c>
      <c r="W17" s="83">
        <v>31.560000000000002</v>
      </c>
      <c r="X17" s="83">
        <v>34.325999999999965</v>
      </c>
      <c r="Y17" s="83">
        <v>385.04899999999998</v>
      </c>
      <c r="AA17" s="83">
        <v>436.36100000000005</v>
      </c>
      <c r="AB17" s="82">
        <v>-51.31</v>
      </c>
      <c r="AD17" s="83">
        <v>436.36100000000005</v>
      </c>
      <c r="AE17" s="82">
        <v>-51.31</v>
      </c>
    </row>
    <row r="18" spans="1:33" s="25" customFormat="1" ht="18" customHeight="1" x14ac:dyDescent="0.2">
      <c r="A18" s="54"/>
      <c r="B18" s="54"/>
      <c r="C18" s="9">
        <v>-8.5645815561091992E-2</v>
      </c>
      <c r="D18" s="9">
        <v>-8.5645815561091992E-2</v>
      </c>
      <c r="E18" s="26"/>
      <c r="F18" s="308" t="s">
        <v>224</v>
      </c>
      <c r="G18" s="38"/>
      <c r="H18" s="309">
        <v>818.19399999999996</v>
      </c>
      <c r="I18" s="309">
        <v>744.91499999999996</v>
      </c>
      <c r="J18" s="309">
        <v>744.91499999999996</v>
      </c>
      <c r="K18" s="130">
        <v>737.33899999999994</v>
      </c>
      <c r="L18" s="130">
        <v>737.33899999999994</v>
      </c>
      <c r="M18" s="309">
        <v>56.701000000000001</v>
      </c>
      <c r="N18" s="309">
        <v>158.935</v>
      </c>
      <c r="O18" s="309">
        <v>46.857000000000006</v>
      </c>
      <c r="P18" s="309">
        <v>43.163999999999987</v>
      </c>
      <c r="Q18" s="309">
        <v>42.28400000000002</v>
      </c>
      <c r="R18" s="309">
        <v>38.428999999999988</v>
      </c>
      <c r="S18" s="309">
        <v>42.305000000000007</v>
      </c>
      <c r="T18" s="309">
        <v>35.608999999999952</v>
      </c>
      <c r="U18" s="309">
        <v>45.857000000000028</v>
      </c>
      <c r="V18" s="309">
        <v>49.291000000000025</v>
      </c>
      <c r="W18" s="309">
        <v>55.218000000000018</v>
      </c>
      <c r="X18" s="309">
        <v>59.541999999999916</v>
      </c>
      <c r="Y18" s="309">
        <v>674.19200000000001</v>
      </c>
      <c r="Z18" s="26"/>
      <c r="AA18" s="309">
        <v>737.33899999999994</v>
      </c>
      <c r="AB18" s="82">
        <v>-63.15</v>
      </c>
      <c r="AD18" s="309">
        <v>737.33899999999994</v>
      </c>
      <c r="AE18" s="82">
        <v>-63.15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6.5000000000000002E-2</v>
      </c>
      <c r="D20" s="20">
        <v>6.5000000000000002E-2</v>
      </c>
      <c r="F20" s="148" t="s">
        <v>340</v>
      </c>
      <c r="G20" s="38"/>
      <c r="H20" s="150">
        <v>152.80500000000001</v>
      </c>
      <c r="I20" s="150">
        <v>48.106000000000002</v>
      </c>
      <c r="J20" s="150">
        <v>48.106000000000002</v>
      </c>
      <c r="K20" s="151">
        <v>120</v>
      </c>
      <c r="L20" s="151">
        <v>120</v>
      </c>
      <c r="M20" s="150">
        <v>4.0469999999999997</v>
      </c>
      <c r="N20" s="150">
        <v>12.425999999999998</v>
      </c>
      <c r="O20" s="150">
        <v>7.0030000000000001</v>
      </c>
      <c r="P20" s="150">
        <v>2.7210000000000001</v>
      </c>
      <c r="Q20" s="150">
        <v>2.7040000000000006</v>
      </c>
      <c r="R20" s="150">
        <v>22.299000000000003</v>
      </c>
      <c r="S20" s="150">
        <v>11.634999999999998</v>
      </c>
      <c r="T20" s="150">
        <v>12.883000000000003</v>
      </c>
      <c r="U20" s="150">
        <v>9.8299999999999983</v>
      </c>
      <c r="V20" s="150">
        <v>14.872</v>
      </c>
      <c r="W20" s="150">
        <v>18.631</v>
      </c>
      <c r="X20" s="150">
        <v>8.75</v>
      </c>
      <c r="Y20" s="150">
        <v>127.801</v>
      </c>
      <c r="Z20" s="26"/>
      <c r="AA20" s="150">
        <v>120</v>
      </c>
      <c r="AB20" s="82">
        <v>7.8</v>
      </c>
      <c r="AC20" s="56"/>
      <c r="AD20" s="150">
        <v>120</v>
      </c>
      <c r="AE20" s="82">
        <v>7.8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-0.10467741935483871</v>
      </c>
      <c r="D22" s="9">
        <v>-0.10467741935483871</v>
      </c>
      <c r="F22" s="73" t="s">
        <v>341</v>
      </c>
      <c r="G22" s="38"/>
      <c r="H22" s="83">
        <v>62.395000000000003</v>
      </c>
      <c r="I22" s="83">
        <v>68.784999999999997</v>
      </c>
      <c r="J22" s="83">
        <v>68.784999999999997</v>
      </c>
      <c r="K22" s="108">
        <v>62</v>
      </c>
      <c r="L22" s="108">
        <v>62</v>
      </c>
      <c r="M22" s="83">
        <v>4.79</v>
      </c>
      <c r="N22" s="83">
        <v>4.1209999999999996</v>
      </c>
      <c r="O22" s="83">
        <v>3.418000000000001</v>
      </c>
      <c r="P22" s="83">
        <v>2.84</v>
      </c>
      <c r="Q22" s="83">
        <v>4.3000000000000007</v>
      </c>
      <c r="R22" s="83">
        <v>4.7850000000000001</v>
      </c>
      <c r="S22" s="83">
        <v>3.2449999999999974</v>
      </c>
      <c r="T22" s="83">
        <v>1.7020000000000017</v>
      </c>
      <c r="U22" s="83">
        <v>3.1430000000000007</v>
      </c>
      <c r="V22" s="83">
        <v>6.6329999999999956</v>
      </c>
      <c r="W22" s="83">
        <v>7.2340000000000018</v>
      </c>
      <c r="X22" s="83">
        <v>9.3010000000000019</v>
      </c>
      <c r="Y22" s="83">
        <v>55.512</v>
      </c>
      <c r="AA22" s="83">
        <v>62</v>
      </c>
      <c r="AB22" s="82">
        <v>-6.49</v>
      </c>
      <c r="AC22" s="56"/>
      <c r="AD22" s="83">
        <v>62</v>
      </c>
      <c r="AE22" s="82">
        <v>-6.49</v>
      </c>
    </row>
    <row r="23" spans="1:33" ht="18" customHeight="1" x14ac:dyDescent="0.2">
      <c r="A23" s="52" t="s">
        <v>315</v>
      </c>
      <c r="B23" s="52" t="s">
        <v>123</v>
      </c>
      <c r="C23" s="9">
        <v>0.34631445170660857</v>
      </c>
      <c r="D23" s="9">
        <v>0.34631445170660857</v>
      </c>
      <c r="F23" s="73" t="s">
        <v>342</v>
      </c>
      <c r="G23" s="38"/>
      <c r="H23" s="83">
        <v>21.725000000000001</v>
      </c>
      <c r="I23" s="83">
        <v>26.292000000000002</v>
      </c>
      <c r="J23" s="83">
        <v>26.292000000000002</v>
      </c>
      <c r="K23" s="108">
        <v>22.032</v>
      </c>
      <c r="L23" s="108">
        <v>22.032</v>
      </c>
      <c r="M23" s="83">
        <v>3.202</v>
      </c>
      <c r="N23" s="83">
        <v>2.8019999999999996</v>
      </c>
      <c r="O23" s="83">
        <v>0.48200000000000021</v>
      </c>
      <c r="P23" s="83">
        <v>0.35000000000000053</v>
      </c>
      <c r="Q23" s="83">
        <v>0.98999999999999932</v>
      </c>
      <c r="R23" s="83">
        <v>2.4980000000000002</v>
      </c>
      <c r="S23" s="83">
        <v>0.49399999999999977</v>
      </c>
      <c r="T23" s="83">
        <v>2.3350000000000009</v>
      </c>
      <c r="U23" s="83">
        <v>3.0250000000000004</v>
      </c>
      <c r="V23" s="83">
        <v>5.3039999999999985</v>
      </c>
      <c r="W23" s="83">
        <v>4.6530000000000022</v>
      </c>
      <c r="X23" s="83">
        <v>3.5309999999999988</v>
      </c>
      <c r="Y23" s="83">
        <v>29.666</v>
      </c>
      <c r="AA23" s="83">
        <v>22.032</v>
      </c>
      <c r="AB23" s="82">
        <v>7.63</v>
      </c>
      <c r="AC23" s="56"/>
      <c r="AD23" s="83">
        <v>22.032</v>
      </c>
      <c r="AE23" s="82">
        <v>7.63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-0.15645045304185248</v>
      </c>
      <c r="D24" s="69">
        <v>-0.15645045304185248</v>
      </c>
      <c r="E24" s="53"/>
      <c r="F24" s="116" t="s">
        <v>343</v>
      </c>
      <c r="G24" s="38"/>
      <c r="H24" s="81">
        <v>435.66</v>
      </c>
      <c r="I24" s="81">
        <v>565.22699999999998</v>
      </c>
      <c r="J24" s="81">
        <v>565.22699999999998</v>
      </c>
      <c r="K24" s="81">
        <v>695.3</v>
      </c>
      <c r="L24" s="81">
        <v>695.3</v>
      </c>
      <c r="M24" s="81">
        <v>101.593</v>
      </c>
      <c r="N24" s="81">
        <v>69.671999999999983</v>
      </c>
      <c r="O24" s="81">
        <v>20.115000000000009</v>
      </c>
      <c r="P24" s="81">
        <v>31.938999999999993</v>
      </c>
      <c r="Q24" s="81">
        <v>23.880000000000024</v>
      </c>
      <c r="R24" s="81">
        <v>36.97399999999999</v>
      </c>
      <c r="S24" s="81">
        <v>35.550000000000011</v>
      </c>
      <c r="T24" s="81">
        <v>16.044999999999959</v>
      </c>
      <c r="U24" s="81">
        <v>85.493000000000052</v>
      </c>
      <c r="V24" s="81">
        <v>67.936999999999955</v>
      </c>
      <c r="W24" s="81">
        <v>40.659999999999968</v>
      </c>
      <c r="X24" s="81">
        <v>56.663000000000011</v>
      </c>
      <c r="Y24" s="81">
        <v>586.52099999999996</v>
      </c>
      <c r="AA24" s="81">
        <v>695.29999999999984</v>
      </c>
      <c r="AB24" s="85">
        <v>-108.78</v>
      </c>
      <c r="AC24" s="53"/>
      <c r="AD24" s="81">
        <v>695.29999999999984</v>
      </c>
      <c r="AE24" s="85">
        <v>-108.78</v>
      </c>
    </row>
    <row r="25" spans="1:33" ht="18" customHeight="1" collapsed="1" x14ac:dyDescent="0.2">
      <c r="A25" s="54"/>
      <c r="B25" s="54"/>
      <c r="C25" s="9">
        <v>-3.4713450292397668E-2</v>
      </c>
      <c r="D25" s="9">
        <v>-3.4713450292397668E-2</v>
      </c>
      <c r="F25" s="73" t="s">
        <v>385</v>
      </c>
      <c r="G25" s="38"/>
      <c r="H25" s="83">
        <v>248.03100000000003</v>
      </c>
      <c r="I25" s="83">
        <v>356.84399999999994</v>
      </c>
      <c r="J25" s="83">
        <v>356.84399999999994</v>
      </c>
      <c r="K25" s="108">
        <v>427.49999999999994</v>
      </c>
      <c r="L25" s="108">
        <v>427.49999999999994</v>
      </c>
      <c r="M25" s="83">
        <v>82.543000000000006</v>
      </c>
      <c r="N25" s="83">
        <v>56.386999999999979</v>
      </c>
      <c r="O25" s="83">
        <v>14.406000000000009</v>
      </c>
      <c r="P25" s="83">
        <v>23.651999999999994</v>
      </c>
      <c r="Q25" s="83">
        <v>10.116000000000028</v>
      </c>
      <c r="R25" s="83">
        <v>28.591999999999985</v>
      </c>
      <c r="S25" s="83">
        <v>25.503000000000014</v>
      </c>
      <c r="T25" s="83">
        <v>-10.527000000000047</v>
      </c>
      <c r="U25" s="83">
        <v>74.810000000000059</v>
      </c>
      <c r="V25" s="83">
        <v>47.605999999999938</v>
      </c>
      <c r="W25" s="83">
        <v>19.602999999999987</v>
      </c>
      <c r="X25" s="83">
        <v>39.971999999999987</v>
      </c>
      <c r="Y25" s="83">
        <v>412.66299999999995</v>
      </c>
      <c r="AA25" s="83">
        <v>427.49999999999994</v>
      </c>
      <c r="AB25" s="82">
        <v>-14.84</v>
      </c>
      <c r="AC25" s="56"/>
      <c r="AD25" s="83">
        <v>427.49999999999994</v>
      </c>
      <c r="AE25" s="82">
        <v>-14.84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40.143999999999998</v>
      </c>
      <c r="I26" s="83">
        <v>0.89300000000000002</v>
      </c>
      <c r="J26" s="83">
        <v>0.89300000000000002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-0.48723487824037709</v>
      </c>
      <c r="D27" s="9">
        <v>-0.48723487824037709</v>
      </c>
      <c r="F27" s="73" t="s">
        <v>347</v>
      </c>
      <c r="G27" s="38"/>
      <c r="H27" s="83">
        <v>50.77</v>
      </c>
      <c r="I27" s="83">
        <v>46.386000000000003</v>
      </c>
      <c r="J27" s="83">
        <v>46.386000000000003</v>
      </c>
      <c r="K27" s="108">
        <v>50.92</v>
      </c>
      <c r="L27" s="108">
        <v>50.92</v>
      </c>
      <c r="M27" s="83">
        <v>5.0259999999999998</v>
      </c>
      <c r="N27" s="83">
        <v>5.1950000000000003</v>
      </c>
      <c r="O27" s="83">
        <v>0.62400000000000055</v>
      </c>
      <c r="P27" s="83">
        <v>0.40799999999999947</v>
      </c>
      <c r="Q27" s="83">
        <v>0</v>
      </c>
      <c r="R27" s="83">
        <v>1.8699999999999992</v>
      </c>
      <c r="S27" s="83">
        <v>1.202</v>
      </c>
      <c r="T27" s="83">
        <v>0.36000000000000121</v>
      </c>
      <c r="U27" s="83">
        <v>2.1379999999999999</v>
      </c>
      <c r="V27" s="83">
        <v>4.1460000000000008</v>
      </c>
      <c r="W27" s="83">
        <v>2.718</v>
      </c>
      <c r="X27" s="83">
        <v>2.4269999999999996</v>
      </c>
      <c r="Y27" s="83">
        <v>26.114000000000001</v>
      </c>
      <c r="AA27" s="83">
        <v>50.919999999999995</v>
      </c>
      <c r="AB27" s="82">
        <v>-24.81</v>
      </c>
      <c r="AC27" s="56"/>
      <c r="AD27" s="83">
        <v>50.919999999999995</v>
      </c>
      <c r="AE27" s="82">
        <v>-24.81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0.221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0.18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</v>
      </c>
      <c r="I32" s="83">
        <v>4.5474735088646412E-13</v>
      </c>
      <c r="J32" s="83">
        <v>4.5474735088646412E-13</v>
      </c>
      <c r="K32" s="108">
        <v>0</v>
      </c>
      <c r="L32" s="108">
        <v>0</v>
      </c>
      <c r="M32" s="83">
        <v>1.4210854715202004E-14</v>
      </c>
      <c r="N32" s="83">
        <v>7.1054273576010019E-15</v>
      </c>
      <c r="O32" s="83">
        <v>5.6843418860808015E-14</v>
      </c>
      <c r="P32" s="83">
        <v>7.1054273576010019E-15</v>
      </c>
      <c r="Q32" s="83">
        <v>-4.9737991503207013E-14</v>
      </c>
      <c r="R32" s="83">
        <v>-4.2632564145606011E-14</v>
      </c>
      <c r="S32" s="83">
        <v>8.5265128291212022E-14</v>
      </c>
      <c r="T32" s="83">
        <v>2.8421709430404007E-14</v>
      </c>
      <c r="U32" s="83">
        <v>-7.1054273576010019E-14</v>
      </c>
      <c r="V32" s="83">
        <v>-1.4210854715202004E-14</v>
      </c>
      <c r="W32" s="83">
        <v>1.4210854715202004E-14</v>
      </c>
      <c r="X32" s="83">
        <v>-1.4210854715202004E-14</v>
      </c>
      <c r="Y32" s="83">
        <v>0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-6.8450285535476815E-2</v>
      </c>
      <c r="D33" s="20">
        <v>-6.8450285535476815E-2</v>
      </c>
      <c r="F33" s="148" t="s">
        <v>386</v>
      </c>
      <c r="G33" s="38"/>
      <c r="H33" s="150">
        <v>423.46600000000007</v>
      </c>
      <c r="I33" s="150">
        <v>499.20000000000039</v>
      </c>
      <c r="J33" s="150">
        <v>499.20000000000039</v>
      </c>
      <c r="K33" s="151">
        <v>562.45199999999988</v>
      </c>
      <c r="L33" s="151">
        <v>562.45199999999988</v>
      </c>
      <c r="M33" s="150">
        <v>95.561000000000021</v>
      </c>
      <c r="N33" s="150">
        <v>68.504999999999995</v>
      </c>
      <c r="O33" s="150">
        <v>18.930000000000071</v>
      </c>
      <c r="P33" s="150">
        <v>27.25</v>
      </c>
      <c r="Q33" s="150">
        <v>15.405999999999977</v>
      </c>
      <c r="R33" s="150">
        <v>37.744999999999941</v>
      </c>
      <c r="S33" s="150">
        <v>30.444000000000095</v>
      </c>
      <c r="T33" s="150">
        <v>-6.130000000000015</v>
      </c>
      <c r="U33" s="150">
        <v>83.116</v>
      </c>
      <c r="V33" s="150">
        <v>63.688999999999922</v>
      </c>
      <c r="W33" s="150">
        <v>34.208000000000006</v>
      </c>
      <c r="X33" s="150">
        <v>55.230999999999973</v>
      </c>
      <c r="Y33" s="150">
        <v>523.95499999999993</v>
      </c>
      <c r="Z33" s="26"/>
      <c r="AA33" s="150">
        <v>562.45199999999988</v>
      </c>
      <c r="AB33" s="82">
        <v>-38.5</v>
      </c>
      <c r="AC33" s="56"/>
      <c r="AD33" s="150">
        <v>562.45199999999988</v>
      </c>
      <c r="AE33" s="82">
        <v>-38.5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6.9230769230769235E-2</v>
      </c>
      <c r="D35" s="69">
        <v>6.9230769230769235E-2</v>
      </c>
      <c r="E35" s="53"/>
      <c r="F35" s="116" t="s">
        <v>359</v>
      </c>
      <c r="G35" s="38"/>
      <c r="H35" s="81">
        <v>43.353999999999999</v>
      </c>
      <c r="I35" s="81">
        <v>38.549999999999997</v>
      </c>
      <c r="J35" s="81">
        <v>38.549999999999997</v>
      </c>
      <c r="K35" s="81">
        <v>42.9</v>
      </c>
      <c r="L35" s="81">
        <v>42.9</v>
      </c>
      <c r="M35" s="81">
        <v>2.3919999999999999</v>
      </c>
      <c r="N35" s="81">
        <v>2.0859999999999999</v>
      </c>
      <c r="O35" s="81">
        <v>2.7949999999999999</v>
      </c>
      <c r="P35" s="81">
        <v>0</v>
      </c>
      <c r="Q35" s="81">
        <v>4.9410000000000007</v>
      </c>
      <c r="R35" s="81">
        <v>4.043000000000001</v>
      </c>
      <c r="S35" s="81">
        <v>2.421999999999997</v>
      </c>
      <c r="T35" s="81">
        <v>5.7060000000000031</v>
      </c>
      <c r="U35" s="81">
        <v>3.0219999999999985</v>
      </c>
      <c r="V35" s="81">
        <v>3.9029999999999987</v>
      </c>
      <c r="W35" s="81">
        <v>9.6130000000000031</v>
      </c>
      <c r="X35" s="81">
        <v>4.9420000000000002</v>
      </c>
      <c r="Y35" s="81">
        <v>45.865000000000002</v>
      </c>
      <c r="AA35" s="81">
        <v>42.9</v>
      </c>
      <c r="AB35" s="85">
        <v>2.97</v>
      </c>
      <c r="AC35" s="53"/>
      <c r="AD35" s="81">
        <v>42.9</v>
      </c>
      <c r="AE35" s="85">
        <v>2.97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</v>
      </c>
      <c r="D36" s="69">
        <v>1</v>
      </c>
      <c r="E36" s="53"/>
      <c r="F36" s="116" t="s">
        <v>360</v>
      </c>
      <c r="G36" s="38"/>
      <c r="H36" s="81">
        <v>0.24199999999999999</v>
      </c>
      <c r="I36" s="81">
        <v>1.351</v>
      </c>
      <c r="J36" s="81">
        <v>1.351</v>
      </c>
      <c r="K36" s="81">
        <v>0</v>
      </c>
      <c r="L36" s="81">
        <v>0</v>
      </c>
      <c r="M36" s="81">
        <v>0</v>
      </c>
      <c r="N36" s="81">
        <v>0</v>
      </c>
      <c r="O36" s="81">
        <v>4.7E-2</v>
      </c>
      <c r="P36" s="81">
        <v>0</v>
      </c>
      <c r="Q36" s="81">
        <v>0</v>
      </c>
      <c r="R36" s="81">
        <v>0</v>
      </c>
      <c r="S36" s="81">
        <v>0</v>
      </c>
      <c r="T36" s="81">
        <v>8.7000000000000008E-2</v>
      </c>
      <c r="U36" s="81">
        <v>0</v>
      </c>
      <c r="V36" s="81">
        <v>0.27499999999999997</v>
      </c>
      <c r="W36" s="81">
        <v>5.1000000000000045E-2</v>
      </c>
      <c r="X36" s="81">
        <v>0</v>
      </c>
      <c r="Y36" s="81">
        <v>0.46</v>
      </c>
      <c r="AA36" s="81">
        <v>0</v>
      </c>
      <c r="AB36" s="85">
        <v>0.46</v>
      </c>
      <c r="AC36" s="53"/>
      <c r="AD36" s="81">
        <v>0</v>
      </c>
      <c r="AE36" s="85">
        <v>0.46</v>
      </c>
    </row>
    <row r="37" spans="1:33" ht="18" customHeight="1" collapsed="1" x14ac:dyDescent="0.2">
      <c r="A37" s="54"/>
      <c r="B37" s="54"/>
      <c r="C37" s="9">
        <v>7.9953379953379963E-2</v>
      </c>
      <c r="D37" s="9">
        <v>7.9953379953379963E-2</v>
      </c>
      <c r="F37" s="73" t="s">
        <v>328</v>
      </c>
      <c r="G37" s="38"/>
      <c r="H37" s="83">
        <v>43.595999999999997</v>
      </c>
      <c r="I37" s="83">
        <v>39.900999999999996</v>
      </c>
      <c r="J37" s="83">
        <v>39.900999999999996</v>
      </c>
      <c r="K37" s="108">
        <v>42.9</v>
      </c>
      <c r="L37" s="108">
        <v>42.9</v>
      </c>
      <c r="M37" s="83">
        <v>2.3919999999999999</v>
      </c>
      <c r="N37" s="83">
        <v>2.0859999999999999</v>
      </c>
      <c r="O37" s="83">
        <v>2.8420000000000001</v>
      </c>
      <c r="P37" s="83">
        <v>0</v>
      </c>
      <c r="Q37" s="83">
        <v>4.9410000000000007</v>
      </c>
      <c r="R37" s="83">
        <v>4.043000000000001</v>
      </c>
      <c r="S37" s="83">
        <v>2.421999999999997</v>
      </c>
      <c r="T37" s="83">
        <v>5.7930000000000028</v>
      </c>
      <c r="U37" s="83">
        <v>3.0219999999999985</v>
      </c>
      <c r="V37" s="83">
        <v>4.177999999999999</v>
      </c>
      <c r="W37" s="83">
        <v>9.6640000000000033</v>
      </c>
      <c r="X37" s="83">
        <v>4.9420000000000002</v>
      </c>
      <c r="Y37" s="83">
        <v>46.325000000000003</v>
      </c>
      <c r="AA37" s="83">
        <v>42.9</v>
      </c>
      <c r="AB37" s="82">
        <v>3.43</v>
      </c>
      <c r="AC37" s="56"/>
      <c r="AD37" s="83">
        <v>42.9</v>
      </c>
      <c r="AE37" s="82">
        <v>3.43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-0.3687079910380881</v>
      </c>
      <c r="D38" s="69">
        <v>-0.3687079910380881</v>
      </c>
      <c r="E38" s="53"/>
      <c r="F38" s="116" t="s">
        <v>357</v>
      </c>
      <c r="G38" s="38"/>
      <c r="H38" s="81">
        <v>162.89099999999999</v>
      </c>
      <c r="I38" s="81">
        <v>207.85400000000001</v>
      </c>
      <c r="J38" s="81">
        <v>207.85400000000001</v>
      </c>
      <c r="K38" s="81">
        <v>267.8</v>
      </c>
      <c r="L38" s="81">
        <v>267.8</v>
      </c>
      <c r="M38" s="81">
        <v>18.446999999999999</v>
      </c>
      <c r="N38" s="81">
        <v>12.725000000000001</v>
      </c>
      <c r="O38" s="81">
        <v>13.977</v>
      </c>
      <c r="P38" s="81">
        <v>0</v>
      </c>
      <c r="Q38" s="81">
        <v>13.763999999999996</v>
      </c>
      <c r="R38" s="81">
        <v>8.382000000000005</v>
      </c>
      <c r="S38" s="81">
        <v>10.046999999999997</v>
      </c>
      <c r="T38" s="81">
        <v>24.668000000000006</v>
      </c>
      <c r="U38" s="81">
        <v>9.9979999999999905</v>
      </c>
      <c r="V38" s="81">
        <v>20.250000000000014</v>
      </c>
      <c r="W38" s="81">
        <v>17.34099999999998</v>
      </c>
      <c r="X38" s="81">
        <v>19.463000000000022</v>
      </c>
      <c r="Y38" s="81">
        <v>169.06200000000001</v>
      </c>
      <c r="AA38" s="81">
        <v>267.8</v>
      </c>
      <c r="AB38" s="85">
        <v>-98.74</v>
      </c>
      <c r="AC38" s="53"/>
      <c r="AD38" s="81">
        <v>267.8</v>
      </c>
      <c r="AE38" s="85">
        <v>-98.74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1.0008340283569641</v>
      </c>
      <c r="D39" s="69">
        <v>1.0008340283569641</v>
      </c>
      <c r="E39" s="53"/>
      <c r="F39" s="116" t="s">
        <v>358</v>
      </c>
      <c r="G39" s="38"/>
      <c r="H39" s="81">
        <v>24.738</v>
      </c>
      <c r="I39" s="81">
        <v>0.52900000000000003</v>
      </c>
      <c r="J39" s="81">
        <v>0.52900000000000003</v>
      </c>
      <c r="K39" s="81">
        <v>0</v>
      </c>
      <c r="L39" s="81">
        <v>0</v>
      </c>
      <c r="M39" s="81">
        <v>0.60299999999999998</v>
      </c>
      <c r="N39" s="81">
        <v>0.56000000000000005</v>
      </c>
      <c r="O39" s="81">
        <v>-8.2680000000000007</v>
      </c>
      <c r="P39" s="81">
        <v>8.2870000000000008</v>
      </c>
      <c r="Q39" s="81">
        <v>-4.4408920985006262E-16</v>
      </c>
      <c r="R39" s="81">
        <v>0</v>
      </c>
      <c r="S39" s="81">
        <v>0</v>
      </c>
      <c r="T39" s="81">
        <v>1.9039999999999999</v>
      </c>
      <c r="U39" s="81">
        <v>0.68500000000000005</v>
      </c>
      <c r="V39" s="81">
        <v>8.0999999999999961E-2</v>
      </c>
      <c r="W39" s="81">
        <v>3.7159999999999997</v>
      </c>
      <c r="X39" s="81">
        <v>-2.7719999999999994</v>
      </c>
      <c r="Y39" s="81">
        <v>4.7960000000000003</v>
      </c>
      <c r="AA39" s="81">
        <v>0</v>
      </c>
      <c r="AB39" s="85">
        <v>4.8</v>
      </c>
      <c r="AC39" s="53"/>
      <c r="AD39" s="81">
        <v>0</v>
      </c>
      <c r="AE39" s="85">
        <v>4.8</v>
      </c>
    </row>
    <row r="40" spans="1:33" ht="18" customHeight="1" collapsed="1" x14ac:dyDescent="0.2">
      <c r="A40" s="54"/>
      <c r="B40" s="54"/>
      <c r="C40" s="9">
        <v>-0.35078416728902162</v>
      </c>
      <c r="D40" s="9">
        <v>-0.35078416728902162</v>
      </c>
      <c r="F40" s="73" t="s">
        <v>327</v>
      </c>
      <c r="G40" s="38"/>
      <c r="H40" s="83">
        <v>187.62899999999999</v>
      </c>
      <c r="I40" s="83">
        <v>208.38300000000001</v>
      </c>
      <c r="J40" s="83">
        <v>208.38300000000001</v>
      </c>
      <c r="K40" s="108">
        <v>267.8</v>
      </c>
      <c r="L40" s="108">
        <v>267.8</v>
      </c>
      <c r="M40" s="83">
        <v>19.05</v>
      </c>
      <c r="N40" s="83">
        <v>13.285000000000002</v>
      </c>
      <c r="O40" s="83">
        <v>5.7089999999999996</v>
      </c>
      <c r="P40" s="83">
        <v>8.2870000000000008</v>
      </c>
      <c r="Q40" s="83">
        <v>13.763999999999996</v>
      </c>
      <c r="R40" s="83">
        <v>8.382000000000005</v>
      </c>
      <c r="S40" s="83">
        <v>10.046999999999997</v>
      </c>
      <c r="T40" s="83">
        <v>26.572000000000006</v>
      </c>
      <c r="U40" s="83">
        <v>10.682999999999991</v>
      </c>
      <c r="V40" s="83">
        <v>20.331000000000014</v>
      </c>
      <c r="W40" s="83">
        <v>21.056999999999981</v>
      </c>
      <c r="X40" s="83">
        <v>16.691000000000024</v>
      </c>
      <c r="Y40" s="83">
        <v>173.858</v>
      </c>
      <c r="AA40" s="83">
        <v>267.8</v>
      </c>
      <c r="AB40" s="82">
        <v>-93.94</v>
      </c>
      <c r="AC40" s="56"/>
      <c r="AD40" s="83">
        <v>267.8</v>
      </c>
      <c r="AE40" s="82">
        <v>-93.94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7.2222222222222202E-2</v>
      </c>
      <c r="D41" s="69">
        <v>7.2222222222222202E-2</v>
      </c>
      <c r="E41" s="53"/>
      <c r="F41" s="116" t="s">
        <v>361</v>
      </c>
      <c r="G41" s="38"/>
      <c r="H41" s="81">
        <v>12.834</v>
      </c>
      <c r="I41" s="81">
        <v>4.18</v>
      </c>
      <c r="J41" s="81">
        <v>4.18</v>
      </c>
      <c r="K41" s="81">
        <v>5.4</v>
      </c>
      <c r="L41" s="81">
        <v>5.4</v>
      </c>
      <c r="M41" s="81">
        <v>0.47699999999999998</v>
      </c>
      <c r="N41" s="81">
        <v>0</v>
      </c>
      <c r="O41" s="81">
        <v>0</v>
      </c>
      <c r="P41" s="81">
        <v>0</v>
      </c>
      <c r="Q41" s="81">
        <v>0</v>
      </c>
      <c r="R41" s="81">
        <v>5.3109999999999999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5.7880000000000003</v>
      </c>
      <c r="AA41" s="81">
        <v>5.4000000000000012</v>
      </c>
      <c r="AB41" s="85">
        <v>0.39</v>
      </c>
      <c r="AC41" s="53"/>
      <c r="AD41" s="81">
        <v>5.4000000000000012</v>
      </c>
      <c r="AE41" s="85">
        <v>0.39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0.76300000000000001</v>
      </c>
      <c r="J42" s="81">
        <v>0.76300000000000001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7.2222222222222202E-2</v>
      </c>
      <c r="D43" s="9">
        <v>7.2222222222222202E-2</v>
      </c>
      <c r="F43" s="73" t="s">
        <v>329</v>
      </c>
      <c r="G43" s="38"/>
      <c r="H43" s="83">
        <v>12.834</v>
      </c>
      <c r="I43" s="83">
        <v>4.9429999999999996</v>
      </c>
      <c r="J43" s="83">
        <v>4.9429999999999996</v>
      </c>
      <c r="K43" s="108">
        <v>5.4</v>
      </c>
      <c r="L43" s="108">
        <v>5.4</v>
      </c>
      <c r="M43" s="83">
        <v>0.47699999999999998</v>
      </c>
      <c r="N43" s="83">
        <v>0</v>
      </c>
      <c r="O43" s="83">
        <v>0</v>
      </c>
      <c r="P43" s="83">
        <v>0</v>
      </c>
      <c r="Q43" s="83">
        <v>0</v>
      </c>
      <c r="R43" s="83">
        <v>5.3109999999999999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5.7880000000000003</v>
      </c>
      <c r="AA43" s="83">
        <v>5.4000000000000012</v>
      </c>
      <c r="AB43" s="82">
        <v>0.39</v>
      </c>
      <c r="AC43" s="56"/>
      <c r="AD43" s="83">
        <v>5.4000000000000012</v>
      </c>
      <c r="AE43" s="82">
        <v>0.39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80</v>
      </c>
      <c r="L44" s="81">
        <v>80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80</v>
      </c>
      <c r="AB44" s="85">
        <v>-80</v>
      </c>
      <c r="AC44" s="53"/>
      <c r="AD44" s="81">
        <v>80</v>
      </c>
      <c r="AE44" s="85">
        <v>-80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80</v>
      </c>
      <c r="L46" s="108">
        <v>80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80</v>
      </c>
      <c r="AB46" s="82">
        <v>-80</v>
      </c>
      <c r="AC46" s="56"/>
      <c r="AD46" s="83">
        <v>80</v>
      </c>
      <c r="AE46" s="82">
        <v>-80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1.992</v>
      </c>
      <c r="I47" s="81">
        <v>0.47</v>
      </c>
      <c r="J47" s="81">
        <v>0.47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1.992</v>
      </c>
      <c r="I49" s="83">
        <v>0.47</v>
      </c>
      <c r="J49" s="83">
        <v>0.47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-0.74819785854320608</v>
      </c>
      <c r="D50" s="69">
        <v>-0.74819785854320608</v>
      </c>
      <c r="E50" s="53"/>
      <c r="F50" s="116" t="s">
        <v>366</v>
      </c>
      <c r="G50" s="38"/>
      <c r="H50" s="81">
        <v>24.878</v>
      </c>
      <c r="I50" s="81">
        <v>29.013000000000002</v>
      </c>
      <c r="J50" s="81">
        <v>29.013000000000002</v>
      </c>
      <c r="K50" s="81">
        <v>663.1</v>
      </c>
      <c r="L50" s="81">
        <v>663.1</v>
      </c>
      <c r="M50" s="81">
        <v>3.6619999999999999</v>
      </c>
      <c r="N50" s="81">
        <v>0</v>
      </c>
      <c r="O50" s="81">
        <v>2.4219999999999997</v>
      </c>
      <c r="P50" s="81">
        <v>0</v>
      </c>
      <c r="Q50" s="81">
        <v>0.73500000000000032</v>
      </c>
      <c r="R50" s="81">
        <v>2.5070000000000006</v>
      </c>
      <c r="S50" s="81">
        <v>12.035</v>
      </c>
      <c r="T50" s="81">
        <v>3.8819999999999979</v>
      </c>
      <c r="U50" s="81">
        <v>21.675000000000001</v>
      </c>
      <c r="V50" s="81">
        <v>16.697000000000003</v>
      </c>
      <c r="W50" s="81">
        <v>64.757999999999981</v>
      </c>
      <c r="X50" s="81">
        <v>38.593000000000018</v>
      </c>
      <c r="Y50" s="81">
        <v>166.96600000000001</v>
      </c>
      <c r="AA50" s="81">
        <v>663.1</v>
      </c>
      <c r="AB50" s="85">
        <v>-496.13</v>
      </c>
      <c r="AC50" s="53"/>
      <c r="AD50" s="81">
        <v>663.1</v>
      </c>
      <c r="AE50" s="85">
        <v>-496.13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0.99999382681753923</v>
      </c>
      <c r="D51" s="69">
        <v>0.99999382681753923</v>
      </c>
      <c r="E51" s="53"/>
      <c r="F51" s="116" t="s">
        <v>367</v>
      </c>
      <c r="G51" s="38"/>
      <c r="H51" s="81">
        <v>299.73500000000001</v>
      </c>
      <c r="I51" s="81">
        <v>1028.412</v>
      </c>
      <c r="J51" s="81">
        <v>1028.412</v>
      </c>
      <c r="K51" s="81">
        <v>0</v>
      </c>
      <c r="L51" s="81">
        <v>0</v>
      </c>
      <c r="M51" s="81">
        <v>56.381999999999998</v>
      </c>
      <c r="N51" s="81">
        <v>7.4620000000000033</v>
      </c>
      <c r="O51" s="81">
        <v>166.41499999999999</v>
      </c>
      <c r="P51" s="81">
        <v>28.868000000000023</v>
      </c>
      <c r="Q51" s="81">
        <v>19.461999999999989</v>
      </c>
      <c r="R51" s="81">
        <v>82.108000000000004</v>
      </c>
      <c r="S51" s="81">
        <v>12.822000000000003</v>
      </c>
      <c r="T51" s="81">
        <v>16.577999999999975</v>
      </c>
      <c r="U51" s="81">
        <v>26.616000000000042</v>
      </c>
      <c r="V51" s="81">
        <v>47.698999999999955</v>
      </c>
      <c r="W51" s="81">
        <v>4.2100000000000364</v>
      </c>
      <c r="X51" s="81">
        <v>17.350999999999999</v>
      </c>
      <c r="Y51" s="81">
        <v>485.97300000000001</v>
      </c>
      <c r="AA51" s="81">
        <v>0</v>
      </c>
      <c r="AB51" s="85">
        <v>485.97</v>
      </c>
      <c r="AC51" s="53"/>
      <c r="AD51" s="81">
        <v>0</v>
      </c>
      <c r="AE51" s="85">
        <v>485.97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6.0330000000000004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3.1909999999999998</v>
      </c>
      <c r="R52" s="81">
        <v>-3.1909999999999998</v>
      </c>
      <c r="S52" s="81">
        <v>1.87</v>
      </c>
      <c r="T52" s="81">
        <v>-1.87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-1.5321972553159402E-2</v>
      </c>
      <c r="D53" s="9">
        <v>-1.5321972553159402E-2</v>
      </c>
      <c r="F53" s="73" t="s">
        <v>376</v>
      </c>
      <c r="G53" s="38"/>
      <c r="H53" s="83">
        <v>330.64600000000002</v>
      </c>
      <c r="I53" s="83">
        <v>1057.425</v>
      </c>
      <c r="J53" s="83">
        <v>1057.425</v>
      </c>
      <c r="K53" s="108">
        <v>663.1</v>
      </c>
      <c r="L53" s="108">
        <v>663.1</v>
      </c>
      <c r="M53" s="83">
        <v>60.043999999999997</v>
      </c>
      <c r="N53" s="83">
        <v>7.4620000000000033</v>
      </c>
      <c r="O53" s="83">
        <v>168.83699999999999</v>
      </c>
      <c r="P53" s="83">
        <v>28.868000000000023</v>
      </c>
      <c r="Q53" s="83">
        <v>23.387999999999987</v>
      </c>
      <c r="R53" s="83">
        <v>81.424000000000007</v>
      </c>
      <c r="S53" s="83">
        <v>26.727000000000004</v>
      </c>
      <c r="T53" s="83">
        <v>18.589999999999971</v>
      </c>
      <c r="U53" s="83">
        <v>48.291000000000039</v>
      </c>
      <c r="V53" s="83">
        <v>64.395999999999958</v>
      </c>
      <c r="W53" s="83">
        <v>68.968000000000018</v>
      </c>
      <c r="X53" s="83">
        <v>55.944000000000017</v>
      </c>
      <c r="Y53" s="83">
        <v>652.93900000000008</v>
      </c>
      <c r="AA53" s="83">
        <v>663.1</v>
      </c>
      <c r="AB53" s="82">
        <v>-10.16</v>
      </c>
      <c r="AC53" s="56"/>
      <c r="AD53" s="83">
        <v>663.1</v>
      </c>
      <c r="AE53" s="82">
        <v>-10.16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-0.17021336858006042</v>
      </c>
      <c r="D55" s="20">
        <v>-0.17021336858006042</v>
      </c>
      <c r="F55" s="148" t="s">
        <v>388</v>
      </c>
      <c r="G55" s="38"/>
      <c r="H55" s="150">
        <v>576.697</v>
      </c>
      <c r="I55" s="150">
        <v>1311.1219999999998</v>
      </c>
      <c r="J55" s="150">
        <v>1311.1219999999998</v>
      </c>
      <c r="K55" s="151">
        <v>1059.2</v>
      </c>
      <c r="L55" s="151">
        <v>1059.2</v>
      </c>
      <c r="M55" s="150">
        <v>81.962999999999994</v>
      </c>
      <c r="N55" s="150">
        <v>22.833000000000006</v>
      </c>
      <c r="O55" s="150">
        <v>177.38799999999998</v>
      </c>
      <c r="P55" s="150">
        <v>37.155000000000022</v>
      </c>
      <c r="Q55" s="150">
        <v>42.092999999999989</v>
      </c>
      <c r="R55" s="150">
        <v>99.160000000000011</v>
      </c>
      <c r="S55" s="150">
        <v>39.195999999999998</v>
      </c>
      <c r="T55" s="150">
        <v>50.954999999999984</v>
      </c>
      <c r="U55" s="150">
        <v>61.996000000000031</v>
      </c>
      <c r="V55" s="150">
        <v>88.904999999999973</v>
      </c>
      <c r="W55" s="150">
        <v>99.688999999999993</v>
      </c>
      <c r="X55" s="150">
        <v>77.577000000000041</v>
      </c>
      <c r="Y55" s="150">
        <v>878.91000000000008</v>
      </c>
      <c r="AA55" s="150">
        <v>1059.2</v>
      </c>
      <c r="AB55" s="82">
        <v>-180.29</v>
      </c>
      <c r="AC55" s="56"/>
      <c r="AD55" s="150">
        <v>1059.2</v>
      </c>
      <c r="AE55" s="82">
        <v>-180.29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-0.12114360388872175</v>
      </c>
      <c r="D59" s="9">
        <v>-0.12114360388872175</v>
      </c>
      <c r="E59" s="26"/>
      <c r="F59" s="308" t="s">
        <v>389</v>
      </c>
      <c r="G59" s="38"/>
      <c r="H59" s="309">
        <v>1152.9680000000001</v>
      </c>
      <c r="I59" s="309">
        <v>1858.4280000000001</v>
      </c>
      <c r="J59" s="309">
        <v>1858.4280000000001</v>
      </c>
      <c r="K59" s="130">
        <v>1741.652</v>
      </c>
      <c r="L59" s="130">
        <v>1741.652</v>
      </c>
      <c r="M59" s="309">
        <v>181.571</v>
      </c>
      <c r="N59" s="309">
        <v>103.76399999999998</v>
      </c>
      <c r="O59" s="309">
        <v>203.32100000000003</v>
      </c>
      <c r="P59" s="309">
        <v>67.126000000000033</v>
      </c>
      <c r="Q59" s="309">
        <v>60.202999999999975</v>
      </c>
      <c r="R59" s="309">
        <v>159.20399999999995</v>
      </c>
      <c r="S59" s="309">
        <v>81.275000000000091</v>
      </c>
      <c r="T59" s="309">
        <v>57.70799999999997</v>
      </c>
      <c r="U59" s="309">
        <v>154.94200000000001</v>
      </c>
      <c r="V59" s="309">
        <v>167.46599999999989</v>
      </c>
      <c r="W59" s="309">
        <v>152.52800000000002</v>
      </c>
      <c r="X59" s="309">
        <v>141.55799999999999</v>
      </c>
      <c r="Y59" s="309">
        <v>1530.6659999999999</v>
      </c>
      <c r="AA59" s="309">
        <v>1741.652</v>
      </c>
      <c r="AB59" s="82">
        <v>-210.99</v>
      </c>
      <c r="AD59" s="309">
        <v>1741.652</v>
      </c>
      <c r="AE59" s="82">
        <v>-210.99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-0.1105812808517659</v>
      </c>
      <c r="D61" s="9">
        <v>-0.1105812808517659</v>
      </c>
      <c r="F61" s="117" t="s">
        <v>241</v>
      </c>
      <c r="G61" s="38"/>
      <c r="H61" s="296">
        <v>1971.162</v>
      </c>
      <c r="I61" s="296">
        <v>2603.3429999999998</v>
      </c>
      <c r="J61" s="296">
        <v>2603.3429999999998</v>
      </c>
      <c r="K61" s="111">
        <v>2478.991</v>
      </c>
      <c r="L61" s="111">
        <v>2478.991</v>
      </c>
      <c r="M61" s="296">
        <v>238.27199999999999</v>
      </c>
      <c r="N61" s="296">
        <v>262.69899999999996</v>
      </c>
      <c r="O61" s="296">
        <v>250.17800000000003</v>
      </c>
      <c r="P61" s="296">
        <v>110.29000000000002</v>
      </c>
      <c r="Q61" s="296">
        <v>102.48699999999999</v>
      </c>
      <c r="R61" s="296">
        <v>197.63299999999992</v>
      </c>
      <c r="S61" s="296">
        <v>123.5800000000001</v>
      </c>
      <c r="T61" s="296">
        <v>93.316999999999922</v>
      </c>
      <c r="U61" s="296">
        <v>200.79900000000004</v>
      </c>
      <c r="V61" s="296">
        <v>216.75699999999992</v>
      </c>
      <c r="W61" s="296">
        <v>207.74600000000004</v>
      </c>
      <c r="X61" s="296">
        <v>201.09999999999991</v>
      </c>
      <c r="Y61" s="296">
        <v>2204.8580000000002</v>
      </c>
      <c r="AA61" s="296">
        <v>2478.991</v>
      </c>
      <c r="AB61" s="82">
        <v>-274.13</v>
      </c>
      <c r="AD61" s="296">
        <v>2478.991</v>
      </c>
      <c r="AE61" s="82">
        <v>-274.13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-1.0009216589861751</v>
      </c>
      <c r="D63" s="9">
        <v>-1.0009216589861751</v>
      </c>
      <c r="E63" s="26"/>
      <c r="F63" s="126" t="s">
        <v>29</v>
      </c>
      <c r="G63" s="38"/>
      <c r="H63" s="87">
        <v>3.6000000000001399E-2</v>
      </c>
      <c r="I63" s="87">
        <v>6.0049999999999999</v>
      </c>
      <c r="J63" s="87">
        <v>6.0049999999999999</v>
      </c>
      <c r="K63" s="87">
        <v>0</v>
      </c>
      <c r="L63" s="87">
        <v>0</v>
      </c>
      <c r="M63" s="87">
        <v>-146.786</v>
      </c>
      <c r="N63" s="87">
        <v>11.414999999999992</v>
      </c>
      <c r="O63" s="87">
        <v>5.2669999999999959</v>
      </c>
      <c r="P63" s="87">
        <v>-14.137999999999977</v>
      </c>
      <c r="Q63" s="87">
        <v>31.017999999999986</v>
      </c>
      <c r="R63" s="87">
        <v>29.292000000000002</v>
      </c>
      <c r="S63" s="87">
        <v>11.921999999999997</v>
      </c>
      <c r="T63" s="87">
        <v>11.681000000000004</v>
      </c>
      <c r="U63" s="87">
        <v>15.344000000000001</v>
      </c>
      <c r="V63" s="87">
        <v>11.774999999999999</v>
      </c>
      <c r="W63" s="87">
        <v>12.603000000000002</v>
      </c>
      <c r="X63" s="87">
        <v>15.181999999999999</v>
      </c>
      <c r="Y63" s="87">
        <v>-5.4249999999999998</v>
      </c>
      <c r="AA63" s="87">
        <v>0</v>
      </c>
      <c r="AB63" s="82">
        <v>-5.43</v>
      </c>
      <c r="AD63" s="87">
        <v>0</v>
      </c>
      <c r="AE63" s="82">
        <v>-5.43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-1</v>
      </c>
      <c r="D64" s="9">
        <v>-1</v>
      </c>
      <c r="E64" s="26"/>
      <c r="F64" s="60" t="s">
        <v>128</v>
      </c>
      <c r="G64" s="38"/>
      <c r="H64" s="88">
        <v>-1.909</v>
      </c>
      <c r="I64" s="88">
        <v>6.891</v>
      </c>
      <c r="J64" s="88">
        <v>6.891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-8.2000000000000003E-2</v>
      </c>
      <c r="U64" s="88">
        <v>8.2000000000000003E-2</v>
      </c>
      <c r="V64" s="88">
        <v>0</v>
      </c>
      <c r="W64" s="88">
        <v>0</v>
      </c>
      <c r="X64" s="88">
        <v>-4.26</v>
      </c>
      <c r="Y64" s="88">
        <v>-4.26</v>
      </c>
      <c r="Z64" s="56"/>
      <c r="AA64" s="88">
        <v>0</v>
      </c>
      <c r="AB64" s="82">
        <v>-4.26</v>
      </c>
      <c r="AC64" s="56"/>
      <c r="AD64" s="88">
        <v>0</v>
      </c>
      <c r="AE64" s="82">
        <v>-4.26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-1</v>
      </c>
      <c r="D66" s="9">
        <v>-1</v>
      </c>
      <c r="E66" s="26"/>
      <c r="F66" s="126" t="s">
        <v>0</v>
      </c>
      <c r="G66" s="38"/>
      <c r="H66" s="87">
        <v>-1.909</v>
      </c>
      <c r="I66" s="87">
        <v>6.891</v>
      </c>
      <c r="J66" s="87">
        <v>6.891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-8.2000000000000003E-2</v>
      </c>
      <c r="U66" s="87">
        <v>8.2000000000000003E-2</v>
      </c>
      <c r="V66" s="87">
        <v>0</v>
      </c>
      <c r="W66" s="87">
        <v>0</v>
      </c>
      <c r="X66" s="87">
        <v>-4.26</v>
      </c>
      <c r="Y66" s="87">
        <v>-4.26</v>
      </c>
      <c r="AA66" s="87">
        <v>0</v>
      </c>
      <c r="AB66" s="82">
        <v>-4.26</v>
      </c>
      <c r="AD66" s="87">
        <v>0</v>
      </c>
      <c r="AE66" s="82">
        <v>-4.26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1.0021786492374727</v>
      </c>
      <c r="D67" s="9">
        <v>1.0021786492374727</v>
      </c>
      <c r="E67" s="26"/>
      <c r="F67" s="60" t="s">
        <v>139</v>
      </c>
      <c r="G67" s="38"/>
      <c r="H67" s="88">
        <v>39.707000000000001</v>
      </c>
      <c r="I67" s="88">
        <v>4.5149999999999997</v>
      </c>
      <c r="J67" s="88">
        <v>4.5149999999999997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0.45900000000000002</v>
      </c>
      <c r="X67" s="88">
        <v>0</v>
      </c>
      <c r="Y67" s="88">
        <v>0.45900000000000002</v>
      </c>
      <c r="Z67" s="56"/>
      <c r="AA67" s="88">
        <v>0</v>
      </c>
      <c r="AB67" s="82">
        <v>0.46</v>
      </c>
      <c r="AC67" s="56"/>
      <c r="AD67" s="88">
        <v>0</v>
      </c>
      <c r="AE67" s="82">
        <v>0.46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1.71</v>
      </c>
      <c r="J70" s="88">
        <v>1.71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1.0021786492374727</v>
      </c>
      <c r="D71" s="9">
        <v>1.0021786492374727</v>
      </c>
      <c r="E71" s="26"/>
      <c r="F71" s="127" t="s">
        <v>279</v>
      </c>
      <c r="G71" s="38"/>
      <c r="H71" s="89">
        <v>39.707000000000001</v>
      </c>
      <c r="I71" s="89">
        <v>6.2249999999999996</v>
      </c>
      <c r="J71" s="89">
        <v>6.2249999999999996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0.45900000000000002</v>
      </c>
      <c r="X71" s="89">
        <v>0</v>
      </c>
      <c r="Y71" s="89">
        <v>0.45900000000000002</v>
      </c>
      <c r="AA71" s="89">
        <v>0</v>
      </c>
      <c r="AB71" s="82">
        <v>0.46</v>
      </c>
      <c r="AD71" s="89">
        <v>0</v>
      </c>
      <c r="AE71" s="82">
        <v>0.46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2008.9960000000001</v>
      </c>
      <c r="I73" s="309">
        <v>2622.4639999999999</v>
      </c>
      <c r="J73" s="309">
        <v>2622.4639999999999</v>
      </c>
      <c r="K73" s="130">
        <v>2478.991</v>
      </c>
      <c r="L73" s="130">
        <v>2478.991</v>
      </c>
      <c r="M73" s="309">
        <v>91.48599999999999</v>
      </c>
      <c r="N73" s="309">
        <v>274.11399999999992</v>
      </c>
      <c r="O73" s="309">
        <v>255.44500000000002</v>
      </c>
      <c r="P73" s="309">
        <v>96.152000000000044</v>
      </c>
      <c r="Q73" s="309">
        <v>133.505</v>
      </c>
      <c r="R73" s="309">
        <v>226.92499999999993</v>
      </c>
      <c r="S73" s="309">
        <v>135.50200000000009</v>
      </c>
      <c r="T73" s="309">
        <v>104.91599999999994</v>
      </c>
      <c r="U73" s="309">
        <v>216.22500000000002</v>
      </c>
      <c r="V73" s="309">
        <v>228.53199999999993</v>
      </c>
      <c r="W73" s="309">
        <v>220.80800000000005</v>
      </c>
      <c r="X73" s="309">
        <v>212.02199999999991</v>
      </c>
      <c r="Y73" s="309">
        <v>2195.6319999999996</v>
      </c>
      <c r="Z73" s="25"/>
      <c r="AA73" s="309">
        <v>2478.991</v>
      </c>
      <c r="AB73" s="82">
        <v>-283.36</v>
      </c>
      <c r="AC73" s="25"/>
      <c r="AD73" s="309">
        <v>2478.991</v>
      </c>
      <c r="AE73" s="82">
        <v>-283.36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0.99994318504630431</v>
      </c>
      <c r="D75" s="9">
        <v>0.99994318504630431</v>
      </c>
      <c r="F75" s="128" t="s">
        <v>390</v>
      </c>
      <c r="G75" s="38"/>
      <c r="H75" s="83">
        <v>0</v>
      </c>
      <c r="I75" s="83">
        <v>0</v>
      </c>
      <c r="J75" s="83">
        <v>0</v>
      </c>
      <c r="K75" s="108">
        <v>-17.600999999999999</v>
      </c>
      <c r="L75" s="108">
        <v>-17.600999999999999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0</v>
      </c>
      <c r="V75" s="83">
        <v>0</v>
      </c>
      <c r="W75" s="83">
        <v>0</v>
      </c>
      <c r="X75" s="83">
        <v>0</v>
      </c>
      <c r="Y75" s="83">
        <v>0</v>
      </c>
      <c r="AA75" s="83">
        <v>-17.600999999999999</v>
      </c>
      <c r="AB75" s="82">
        <v>17.600000000000001</v>
      </c>
      <c r="AD75" s="83">
        <v>-17.600999999999999</v>
      </c>
      <c r="AE75" s="82">
        <v>17.600000000000001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0.99994318504630431</v>
      </c>
      <c r="D77" s="9">
        <v>0.99994318504630431</v>
      </c>
      <c r="F77" s="308" t="s">
        <v>48</v>
      </c>
      <c r="H77" s="309">
        <v>0</v>
      </c>
      <c r="I77" s="309">
        <v>0</v>
      </c>
      <c r="J77" s="309">
        <v>0</v>
      </c>
      <c r="K77" s="130">
        <v>-17.600999999999999</v>
      </c>
      <c r="L77" s="130">
        <v>-17.600999999999999</v>
      </c>
      <c r="M77" s="309">
        <v>0</v>
      </c>
      <c r="N77" s="309">
        <v>0</v>
      </c>
      <c r="O77" s="309">
        <v>0</v>
      </c>
      <c r="P77" s="309">
        <v>0</v>
      </c>
      <c r="Q77" s="309">
        <v>0</v>
      </c>
      <c r="R77" s="309">
        <v>0</v>
      </c>
      <c r="S77" s="309">
        <v>0</v>
      </c>
      <c r="T77" s="309">
        <v>0</v>
      </c>
      <c r="U77" s="309">
        <v>0</v>
      </c>
      <c r="V77" s="309">
        <v>0</v>
      </c>
      <c r="W77" s="309">
        <v>0</v>
      </c>
      <c r="X77" s="309">
        <v>0</v>
      </c>
      <c r="Y77" s="309">
        <v>0</v>
      </c>
      <c r="AA77" s="309">
        <v>-17.600999999999999</v>
      </c>
      <c r="AB77" s="82">
        <v>17.600000000000001</v>
      </c>
      <c r="AD77" s="309">
        <v>-17.600999999999999</v>
      </c>
      <c r="AE77" s="82">
        <v>17.600000000000001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</v>
      </c>
      <c r="I78" s="78">
        <v>0</v>
      </c>
      <c r="J78" s="78">
        <v>0</v>
      </c>
      <c r="K78" s="131">
        <v>5.8479357295217589E-2</v>
      </c>
      <c r="L78" s="131">
        <v>5.8479357295217589E-2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AA78" s="78">
        <v>5.8479357295217589E-2</v>
      </c>
      <c r="AB78" s="79"/>
      <c r="AD78" s="78">
        <v>5.8479357295217589E-2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-7.0225945532936748E-2</v>
      </c>
      <c r="D82" s="9">
        <v>-7.0225945532936748E-2</v>
      </c>
      <c r="F82" s="128" t="s">
        <v>215</v>
      </c>
      <c r="H82" s="83">
        <v>-524.65</v>
      </c>
      <c r="I82" s="83">
        <v>-856.15599999999995</v>
      </c>
      <c r="J82" s="83">
        <v>-856.15599999999995</v>
      </c>
      <c r="K82" s="108">
        <v>-732.92</v>
      </c>
      <c r="L82" s="108">
        <v>-732.92</v>
      </c>
      <c r="M82" s="83">
        <v>-87.789000000000001</v>
      </c>
      <c r="N82" s="83">
        <v>-72.458000000000013</v>
      </c>
      <c r="O82" s="83">
        <v>-127.363</v>
      </c>
      <c r="P82" s="83">
        <v>-40.074999999999989</v>
      </c>
      <c r="Q82" s="83">
        <v>-39.581999999999994</v>
      </c>
      <c r="R82" s="83">
        <v>-81.358000000000004</v>
      </c>
      <c r="S82" s="83">
        <v>-43.579999999999984</v>
      </c>
      <c r="T82" s="83">
        <v>-17.591000000000008</v>
      </c>
      <c r="U82" s="83">
        <v>-62.449000000000012</v>
      </c>
      <c r="V82" s="83">
        <v>-76.611999999999966</v>
      </c>
      <c r="W82" s="83">
        <v>-74.72199999999998</v>
      </c>
      <c r="X82" s="83">
        <v>-60.812000000000012</v>
      </c>
      <c r="Y82" s="83">
        <v>-784.39099999999996</v>
      </c>
      <c r="AA82" s="83">
        <v>-732.92</v>
      </c>
      <c r="AB82" s="82">
        <v>-51.47</v>
      </c>
      <c r="AD82" s="83">
        <v>-732.92</v>
      </c>
      <c r="AE82" s="82">
        <v>-51.47</v>
      </c>
    </row>
    <row r="83" spans="1:31" ht="18" customHeight="1" collapsed="1" x14ac:dyDescent="0.2">
      <c r="A83" s="57"/>
      <c r="B83" s="57"/>
      <c r="C83" s="9">
        <v>-7.0225945532936748E-2</v>
      </c>
      <c r="D83" s="9">
        <v>-7.0225945532936748E-2</v>
      </c>
      <c r="F83" s="308" t="s">
        <v>319</v>
      </c>
      <c r="H83" s="309">
        <v>-524.65</v>
      </c>
      <c r="I83" s="309">
        <v>-856.15599999999995</v>
      </c>
      <c r="J83" s="309">
        <v>-856.15599999999995</v>
      </c>
      <c r="K83" s="130">
        <v>-732.92</v>
      </c>
      <c r="L83" s="130">
        <v>-732.92</v>
      </c>
      <c r="M83" s="309">
        <v>-87.789000000000001</v>
      </c>
      <c r="N83" s="309">
        <v>-72.458000000000013</v>
      </c>
      <c r="O83" s="309">
        <v>-127.363</v>
      </c>
      <c r="P83" s="309">
        <v>-40.074999999999989</v>
      </c>
      <c r="Q83" s="309">
        <v>-39.581999999999994</v>
      </c>
      <c r="R83" s="309">
        <v>-81.358000000000004</v>
      </c>
      <c r="S83" s="309">
        <v>-43.579999999999984</v>
      </c>
      <c r="T83" s="309">
        <v>-17.591000000000008</v>
      </c>
      <c r="U83" s="309">
        <v>-62.449000000000012</v>
      </c>
      <c r="V83" s="309">
        <v>-76.611999999999966</v>
      </c>
      <c r="W83" s="309">
        <v>-74.72199999999998</v>
      </c>
      <c r="X83" s="309">
        <v>-60.812000000000012</v>
      </c>
      <c r="Y83" s="309">
        <v>-784.39099999999996</v>
      </c>
      <c r="AA83" s="309">
        <v>-732.92</v>
      </c>
      <c r="AB83" s="82">
        <v>-51.47</v>
      </c>
      <c r="AD83" s="309">
        <v>-732.92</v>
      </c>
      <c r="AE83" s="82">
        <v>-51.47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0.45504298471423316</v>
      </c>
      <c r="I84" s="78">
        <v>0.46068828063287892</v>
      </c>
      <c r="J84" s="78">
        <v>0.46068828063287892</v>
      </c>
      <c r="K84" s="131">
        <v>0.4208188547425088</v>
      </c>
      <c r="L84" s="131">
        <v>0.4208188547425088</v>
      </c>
      <c r="M84" s="78">
        <v>0.48349681391852223</v>
      </c>
      <c r="N84" s="78">
        <v>0.6982961335337885</v>
      </c>
      <c r="O84" s="78">
        <v>0.6264134054032785</v>
      </c>
      <c r="P84" s="78">
        <v>0.59701159014390803</v>
      </c>
      <c r="Q84" s="78">
        <v>0.6574755410859926</v>
      </c>
      <c r="R84" s="78">
        <v>0.51102987362126595</v>
      </c>
      <c r="S84" s="78">
        <v>0.53620424484773832</v>
      </c>
      <c r="T84" s="78">
        <v>0.30482775351771013</v>
      </c>
      <c r="U84" s="78">
        <v>0.40304759200216861</v>
      </c>
      <c r="V84" s="78">
        <v>0.45747793581980828</v>
      </c>
      <c r="W84" s="78">
        <v>0.48989038078254465</v>
      </c>
      <c r="X84" s="78">
        <v>0.42959069780584647</v>
      </c>
      <c r="Y84" s="78">
        <v>0.51245078939494315</v>
      </c>
      <c r="AA84" s="78">
        <v>0.4208188547425088</v>
      </c>
      <c r="AB84" s="79"/>
      <c r="AD84" s="78">
        <v>0.4208188547425088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-26.475000000000001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1</v>
      </c>
      <c r="D87" s="9">
        <v>1</v>
      </c>
      <c r="F87" s="60" t="s">
        <v>54</v>
      </c>
      <c r="H87" s="88">
        <v>9.59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-2.512</v>
      </c>
      <c r="P87" s="88">
        <v>2.512</v>
      </c>
      <c r="Q87" s="88">
        <v>0</v>
      </c>
      <c r="R87" s="88">
        <v>0</v>
      </c>
      <c r="S87" s="88">
        <v>-20.792999999999999</v>
      </c>
      <c r="T87" s="88">
        <v>20.792999999999999</v>
      </c>
      <c r="U87" s="88">
        <v>0</v>
      </c>
      <c r="V87" s="88">
        <v>0</v>
      </c>
      <c r="W87" s="88">
        <v>20</v>
      </c>
      <c r="X87" s="88">
        <v>40</v>
      </c>
      <c r="Y87" s="88">
        <v>60</v>
      </c>
      <c r="AA87" s="88">
        <v>0</v>
      </c>
      <c r="AB87" s="87">
        <v>60</v>
      </c>
      <c r="AD87" s="88">
        <v>0</v>
      </c>
      <c r="AE87" s="87">
        <v>60</v>
      </c>
    </row>
    <row r="88" spans="1:31" ht="18" hidden="1" customHeight="1" outlineLevel="1" x14ac:dyDescent="0.2">
      <c r="A88" s="57"/>
      <c r="B88" s="57"/>
      <c r="C88" s="9">
        <v>1</v>
      </c>
      <c r="D88" s="9">
        <v>1</v>
      </c>
      <c r="F88" s="128" t="s">
        <v>55</v>
      </c>
      <c r="H88" s="83">
        <v>-16.885000000000002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-2.512</v>
      </c>
      <c r="P88" s="83">
        <v>2.512</v>
      </c>
      <c r="Q88" s="83">
        <v>0</v>
      </c>
      <c r="R88" s="83">
        <v>0</v>
      </c>
      <c r="S88" s="83">
        <v>-20.792999999999999</v>
      </c>
      <c r="T88" s="83">
        <v>20.792999999999999</v>
      </c>
      <c r="U88" s="83">
        <v>0</v>
      </c>
      <c r="V88" s="83">
        <v>0</v>
      </c>
      <c r="W88" s="83">
        <v>20</v>
      </c>
      <c r="X88" s="83">
        <v>40</v>
      </c>
      <c r="Y88" s="83">
        <v>60</v>
      </c>
      <c r="AA88" s="83">
        <v>0</v>
      </c>
      <c r="AB88" s="82">
        <v>60</v>
      </c>
      <c r="AD88" s="83">
        <v>0</v>
      </c>
      <c r="AE88" s="82">
        <v>60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-1.0006648936170213</v>
      </c>
      <c r="D89" s="9">
        <v>-1.0006648936170213</v>
      </c>
      <c r="F89" s="128" t="s">
        <v>59</v>
      </c>
      <c r="H89" s="83">
        <v>-8.8160000000000007</v>
      </c>
      <c r="I89" s="83">
        <v>-4.8220000000000001</v>
      </c>
      <c r="J89" s="83">
        <v>-4.8220000000000001</v>
      </c>
      <c r="K89" s="108">
        <v>0</v>
      </c>
      <c r="L89" s="108">
        <v>0</v>
      </c>
      <c r="M89" s="83">
        <v>2.3E-2</v>
      </c>
      <c r="N89" s="83">
        <v>-7.0000000000000007E-2</v>
      </c>
      <c r="O89" s="83">
        <v>-9.999999999999995E-3</v>
      </c>
      <c r="P89" s="83">
        <v>1.4999999999999999E-2</v>
      </c>
      <c r="Q89" s="83">
        <v>-0.307</v>
      </c>
      <c r="R89" s="83">
        <v>-6.9000000000000006E-2</v>
      </c>
      <c r="S89" s="83">
        <v>-9.000000000000008E-3</v>
      </c>
      <c r="T89" s="83">
        <v>4.4999999999999984E-2</v>
      </c>
      <c r="U89" s="83">
        <v>-2.6999999999999968E-2</v>
      </c>
      <c r="V89" s="83">
        <v>-1.5009999999999999</v>
      </c>
      <c r="W89" s="83">
        <v>-0.11499999999999999</v>
      </c>
      <c r="X89" s="83">
        <v>-3.9910000000000001</v>
      </c>
      <c r="Y89" s="83">
        <v>-6.016</v>
      </c>
      <c r="AA89" s="83">
        <v>0</v>
      </c>
      <c r="AB89" s="82">
        <v>-6.02</v>
      </c>
      <c r="AD89" s="83">
        <v>0</v>
      </c>
      <c r="AE89" s="82">
        <v>-6.02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-0.99811676082862522</v>
      </c>
      <c r="D91" s="9">
        <v>-0.99811676082862522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-0.04</v>
      </c>
      <c r="R91" s="83">
        <v>-4.5999999999999992E-2</v>
      </c>
      <c r="S91" s="83">
        <v>-4.5000000000000012E-2</v>
      </c>
      <c r="T91" s="83">
        <v>-0.10100000000000001</v>
      </c>
      <c r="U91" s="83">
        <v>-7.5999999999999984E-2</v>
      </c>
      <c r="V91" s="83">
        <v>-5.6999999999999995E-2</v>
      </c>
      <c r="W91" s="83">
        <v>-7.1000000000000008E-2</v>
      </c>
      <c r="X91" s="83">
        <v>-9.5000000000000029E-2</v>
      </c>
      <c r="Y91" s="83">
        <v>-0.53100000000000003</v>
      </c>
      <c r="AA91" s="83">
        <v>0</v>
      </c>
      <c r="AB91" s="82">
        <v>-0.53</v>
      </c>
      <c r="AD91" s="83">
        <v>0</v>
      </c>
      <c r="AE91" s="82">
        <v>-0.53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-0.56499999999999995</v>
      </c>
      <c r="V93" s="88">
        <v>0.56499999999999995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-1.0001567152483937</v>
      </c>
      <c r="D95" s="9">
        <v>-1.0001567152483937</v>
      </c>
      <c r="F95" s="128" t="s">
        <v>65</v>
      </c>
      <c r="H95" s="83">
        <v>3.7050000000000214</v>
      </c>
      <c r="I95" s="83">
        <v>2.9559999999999009</v>
      </c>
      <c r="J95" s="83">
        <v>2.9559999999999009</v>
      </c>
      <c r="K95" s="108">
        <v>0</v>
      </c>
      <c r="L95" s="108">
        <v>0</v>
      </c>
      <c r="M95" s="83">
        <v>2.4100000000000068</v>
      </c>
      <c r="N95" s="83">
        <v>-2.333000000000006</v>
      </c>
      <c r="O95" s="83">
        <v>0.11900000000000842</v>
      </c>
      <c r="P95" s="83">
        <v>0.72599999999998588</v>
      </c>
      <c r="Q95" s="83">
        <v>2.5609999999999986</v>
      </c>
      <c r="R95" s="83">
        <v>5.0549999999999979</v>
      </c>
      <c r="S95" s="83">
        <v>17.29499999999998</v>
      </c>
      <c r="T95" s="83">
        <v>-34.993000000000031</v>
      </c>
      <c r="U95" s="83">
        <v>-20.849999999999916</v>
      </c>
      <c r="V95" s="83">
        <v>1.7979999999998952</v>
      </c>
      <c r="W95" s="83">
        <v>-10.607999999999983</v>
      </c>
      <c r="X95" s="83">
        <v>6.915000000000064</v>
      </c>
      <c r="Y95" s="83">
        <v>-31.905000000000001</v>
      </c>
      <c r="AA95" s="83">
        <v>0</v>
      </c>
      <c r="AB95" s="82">
        <v>-31.91</v>
      </c>
      <c r="AD95" s="83">
        <v>0</v>
      </c>
      <c r="AE95" s="82">
        <v>-31.91</v>
      </c>
    </row>
    <row r="96" spans="1:31" ht="18" customHeight="1" collapsed="1" x14ac:dyDescent="0.2">
      <c r="A96" s="57"/>
      <c r="B96" s="57"/>
      <c r="C96" s="9">
        <v>1.0000928160386113</v>
      </c>
      <c r="D96" s="9">
        <v>1.0000928160386113</v>
      </c>
      <c r="F96" s="308" t="s">
        <v>33</v>
      </c>
      <c r="H96" s="309">
        <v>-21.995999999999981</v>
      </c>
      <c r="I96" s="309">
        <v>-1.8660000000000991</v>
      </c>
      <c r="J96" s="309">
        <v>-1.8660000000000991</v>
      </c>
      <c r="K96" s="130">
        <v>0</v>
      </c>
      <c r="L96" s="130">
        <v>0</v>
      </c>
      <c r="M96" s="309">
        <v>2.4330000000000069</v>
      </c>
      <c r="N96" s="309">
        <v>-2.4030000000000058</v>
      </c>
      <c r="O96" s="309">
        <v>-2.4029999999999916</v>
      </c>
      <c r="P96" s="309">
        <v>3.2529999999999859</v>
      </c>
      <c r="Q96" s="309">
        <v>2.2139999999999986</v>
      </c>
      <c r="R96" s="309">
        <v>4.9399999999999977</v>
      </c>
      <c r="S96" s="309">
        <v>-3.5520000000000209</v>
      </c>
      <c r="T96" s="309">
        <v>-14.256000000000029</v>
      </c>
      <c r="U96" s="309">
        <v>-20.952999999999918</v>
      </c>
      <c r="V96" s="309">
        <v>0.23999999999989541</v>
      </c>
      <c r="W96" s="309">
        <v>9.2060000000000173</v>
      </c>
      <c r="X96" s="309">
        <v>42.829000000000065</v>
      </c>
      <c r="Y96" s="309">
        <v>21.548000000000002</v>
      </c>
      <c r="AA96" s="309">
        <v>0</v>
      </c>
      <c r="AB96" s="82">
        <v>21.55</v>
      </c>
      <c r="AD96" s="309">
        <v>0</v>
      </c>
      <c r="AE96" s="82">
        <v>21.55</v>
      </c>
    </row>
    <row r="97" spans="1:33" ht="18" customHeight="1" x14ac:dyDescent="0.2">
      <c r="A97" s="52" t="s">
        <v>21</v>
      </c>
      <c r="B97" s="52" t="s">
        <v>22</v>
      </c>
      <c r="C97" s="9">
        <v>-1.6415263530267638E-2</v>
      </c>
      <c r="D97" s="9">
        <v>-1.6415263530267638E-2</v>
      </c>
      <c r="F97" s="117" t="s">
        <v>125</v>
      </c>
      <c r="H97" s="296">
        <v>-546.64599999999996</v>
      </c>
      <c r="I97" s="296">
        <v>-858.02200000000005</v>
      </c>
      <c r="J97" s="296">
        <v>-858.02200000000005</v>
      </c>
      <c r="K97" s="111">
        <v>-750.52099999999996</v>
      </c>
      <c r="L97" s="111">
        <v>-750.52099999999996</v>
      </c>
      <c r="M97" s="296">
        <v>-85.355999999999995</v>
      </c>
      <c r="N97" s="296">
        <v>-74.861000000000018</v>
      </c>
      <c r="O97" s="296">
        <v>-129.76599999999999</v>
      </c>
      <c r="P97" s="296">
        <v>-36.822000000000003</v>
      </c>
      <c r="Q97" s="296">
        <v>-37.367999999999995</v>
      </c>
      <c r="R97" s="296">
        <v>-76.418000000000006</v>
      </c>
      <c r="S97" s="296">
        <v>-47.132000000000005</v>
      </c>
      <c r="T97" s="296">
        <v>-31.847000000000037</v>
      </c>
      <c r="U97" s="296">
        <v>-83.40199999999993</v>
      </c>
      <c r="V97" s="296">
        <v>-76.372000000000071</v>
      </c>
      <c r="W97" s="296">
        <v>-65.515999999999963</v>
      </c>
      <c r="X97" s="296">
        <v>-17.982999999999947</v>
      </c>
      <c r="Y97" s="296">
        <v>-762.84299999999996</v>
      </c>
      <c r="AA97" s="296">
        <v>-750.52100000000007</v>
      </c>
      <c r="AB97" s="82">
        <v>-12.32</v>
      </c>
      <c r="AD97" s="296">
        <v>-750.52100000000007</v>
      </c>
      <c r="AE97" s="82">
        <v>-12.32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0.27732170161559522</v>
      </c>
      <c r="I98" s="78">
        <v>0.32958469168296306</v>
      </c>
      <c r="J98" s="78">
        <v>0.32958469168296306</v>
      </c>
      <c r="K98" s="131">
        <v>0.30275261184893371</v>
      </c>
      <c r="L98" s="131">
        <v>0.30275261184893371</v>
      </c>
      <c r="M98" s="78">
        <v>0.35822925060435135</v>
      </c>
      <c r="N98" s="78">
        <v>0.28496872846870386</v>
      </c>
      <c r="O98" s="78">
        <v>0.51869468938116048</v>
      </c>
      <c r="P98" s="78">
        <v>0.33386526430320063</v>
      </c>
      <c r="Q98" s="78">
        <v>0.36461209714402798</v>
      </c>
      <c r="R98" s="78">
        <v>0.38666619441085259</v>
      </c>
      <c r="S98" s="78">
        <v>0.3813885742029452</v>
      </c>
      <c r="T98" s="78">
        <v>0.34127758071948372</v>
      </c>
      <c r="U98" s="78">
        <v>0.41535067405714132</v>
      </c>
      <c r="V98" s="78">
        <v>0.35233925547963896</v>
      </c>
      <c r="W98" s="78">
        <v>0.31536587948745076</v>
      </c>
      <c r="X98" s="78">
        <v>8.9423172550969446E-2</v>
      </c>
      <c r="Y98" s="78">
        <v>0.34598282519781315</v>
      </c>
      <c r="AA98" s="78">
        <v>0.30275261184893371</v>
      </c>
      <c r="AB98" s="79"/>
      <c r="AD98" s="78">
        <v>0.30275261184893371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1.3779999999999999</v>
      </c>
      <c r="I100" s="94">
        <v>1</v>
      </c>
      <c r="J100" s="94">
        <v>1</v>
      </c>
      <c r="K100" s="133">
        <v>1.5</v>
      </c>
      <c r="L100" s="133">
        <v>1.5</v>
      </c>
      <c r="M100" s="94">
        <v>1.5</v>
      </c>
      <c r="N100" s="94">
        <v>1.512</v>
      </c>
      <c r="O100" s="94">
        <v>1.02</v>
      </c>
      <c r="P100" s="94">
        <v>0.25199999999999978</v>
      </c>
      <c r="Q100" s="94">
        <v>1.3080000000000007</v>
      </c>
      <c r="R100" s="94">
        <v>1.4999999999999991</v>
      </c>
      <c r="S100" s="94">
        <v>1.5119999999999996</v>
      </c>
      <c r="T100" s="94">
        <v>1.4879999999999995</v>
      </c>
      <c r="U100" s="94">
        <v>1.5</v>
      </c>
      <c r="V100" s="94">
        <v>1.5120000000000022</v>
      </c>
      <c r="W100" s="94">
        <v>1.4879999999999978</v>
      </c>
      <c r="X100" s="94">
        <v>3.9840000000000018</v>
      </c>
      <c r="Y100" s="94">
        <v>1.548</v>
      </c>
      <c r="Z100" s="56"/>
      <c r="AA100" s="94">
        <v>1.5</v>
      </c>
      <c r="AB100" s="95">
        <v>0.05</v>
      </c>
      <c r="AC100" s="56"/>
      <c r="AD100" s="94">
        <v>1.5</v>
      </c>
      <c r="AE100" s="95">
        <v>0.05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0.59</v>
      </c>
      <c r="I101" s="94">
        <v>0.31900000000000001</v>
      </c>
      <c r="J101" s="94">
        <v>0.31900000000000001</v>
      </c>
      <c r="K101" s="133">
        <v>0.5</v>
      </c>
      <c r="L101" s="133">
        <v>0.5</v>
      </c>
      <c r="M101" s="94">
        <v>0.504</v>
      </c>
      <c r="N101" s="94">
        <v>0.504</v>
      </c>
      <c r="O101" s="94">
        <v>0.34800000000000009</v>
      </c>
      <c r="P101" s="94">
        <v>8.3999999999999853E-2</v>
      </c>
      <c r="Q101" s="94">
        <v>0.49199999999999999</v>
      </c>
      <c r="R101" s="94">
        <v>0.504</v>
      </c>
      <c r="S101" s="94">
        <v>0.504</v>
      </c>
      <c r="T101" s="94">
        <v>0.49199999999999955</v>
      </c>
      <c r="U101" s="94">
        <v>0.50400000000000045</v>
      </c>
      <c r="V101" s="94">
        <v>0.50399999999999956</v>
      </c>
      <c r="W101" s="94">
        <v>0.49199999999999999</v>
      </c>
      <c r="X101" s="94">
        <v>0.50400000000000045</v>
      </c>
      <c r="Y101" s="94">
        <v>0.45300000000000001</v>
      </c>
      <c r="Z101" s="56"/>
      <c r="AA101" s="94">
        <v>0.5</v>
      </c>
      <c r="AB101" s="95">
        <v>-0.05</v>
      </c>
      <c r="AC101" s="56"/>
      <c r="AD101" s="94">
        <v>0.5</v>
      </c>
      <c r="AE101" s="95">
        <v>-0.05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10.753</v>
      </c>
      <c r="I102" s="94">
        <v>11.146000000000001</v>
      </c>
      <c r="J102" s="94">
        <v>11.146000000000001</v>
      </c>
      <c r="K102" s="133">
        <v>10.87</v>
      </c>
      <c r="L102" s="133">
        <v>10.87</v>
      </c>
      <c r="M102" s="94">
        <v>10.199999999999999</v>
      </c>
      <c r="N102" s="94">
        <v>8.424000000000003</v>
      </c>
      <c r="O102" s="94">
        <v>7.019999999999996</v>
      </c>
      <c r="P102" s="94">
        <v>3.1559999999999988</v>
      </c>
      <c r="Q102" s="94">
        <v>8.1720000000000041</v>
      </c>
      <c r="R102" s="94">
        <v>9</v>
      </c>
      <c r="S102" s="94">
        <v>8.9040000000000035</v>
      </c>
      <c r="T102" s="94">
        <v>8.4599999999999937</v>
      </c>
      <c r="U102" s="94">
        <v>8.8920000000000101</v>
      </c>
      <c r="V102" s="94">
        <v>9.3959999999999866</v>
      </c>
      <c r="W102" s="94">
        <v>9.8400000000000034</v>
      </c>
      <c r="X102" s="94">
        <v>9.0840000000000032</v>
      </c>
      <c r="Y102" s="94">
        <v>8.3789999999999996</v>
      </c>
      <c r="Z102" s="56"/>
      <c r="AA102" s="94">
        <v>10.87</v>
      </c>
      <c r="AB102" s="95">
        <v>-2.4900000000000002</v>
      </c>
      <c r="AC102" s="56"/>
      <c r="AD102" s="94">
        <v>10.87</v>
      </c>
      <c r="AE102" s="95">
        <v>-2.4900000000000002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12.721</v>
      </c>
      <c r="I104" s="96">
        <v>12.464999999999998</v>
      </c>
      <c r="J104" s="96">
        <v>12.465</v>
      </c>
      <c r="K104" s="134">
        <v>12.87</v>
      </c>
      <c r="L104" s="134">
        <v>12.87</v>
      </c>
      <c r="M104" s="96">
        <v>12.203999999999999</v>
      </c>
      <c r="N104" s="96">
        <v>10.44</v>
      </c>
      <c r="O104" s="96">
        <v>8.3879999999999981</v>
      </c>
      <c r="P104" s="96">
        <v>3.4920000000000044</v>
      </c>
      <c r="Q104" s="96">
        <v>9.9720000000000013</v>
      </c>
      <c r="R104" s="96">
        <v>11.003999999999998</v>
      </c>
      <c r="S104" s="96">
        <v>10.920000000000002</v>
      </c>
      <c r="T104" s="96">
        <v>10.439999999999998</v>
      </c>
      <c r="U104" s="96">
        <v>10.896000000000001</v>
      </c>
      <c r="V104" s="96">
        <v>11.411999999999992</v>
      </c>
      <c r="W104" s="96">
        <v>11.820000000000007</v>
      </c>
      <c r="X104" s="96">
        <v>13.572000000000003</v>
      </c>
      <c r="Y104" s="96">
        <v>10.38</v>
      </c>
      <c r="AA104" s="96">
        <v>12.87</v>
      </c>
      <c r="AB104" s="95">
        <v>-2.4900000000000002</v>
      </c>
      <c r="AD104" s="96">
        <v>12.87</v>
      </c>
      <c r="AE104" s="95">
        <v>-2.4900000000000002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13.863</v>
      </c>
      <c r="I105" s="97">
        <v>13.308999999999999</v>
      </c>
      <c r="J105" s="97">
        <v>13.308999999999999</v>
      </c>
      <c r="K105" s="134">
        <v>12.87</v>
      </c>
      <c r="L105" s="134">
        <v>12.87</v>
      </c>
      <c r="M105" s="97">
        <v>13.200000000000001</v>
      </c>
      <c r="N105" s="97">
        <v>12.311999999999999</v>
      </c>
      <c r="O105" s="97">
        <v>9.5879999999999939</v>
      </c>
      <c r="P105" s="97">
        <v>3.480000000000004</v>
      </c>
      <c r="Q105" s="97">
        <v>9.9839999999999947</v>
      </c>
      <c r="R105" s="97">
        <v>10.992000000000004</v>
      </c>
      <c r="S105" s="97">
        <v>11.016000000000005</v>
      </c>
      <c r="T105" s="97">
        <v>10.99199999999999</v>
      </c>
      <c r="U105" s="97">
        <v>10.992000000000004</v>
      </c>
      <c r="V105" s="97">
        <v>12.012000000000015</v>
      </c>
      <c r="W105" s="97">
        <v>12</v>
      </c>
      <c r="X105" s="97">
        <v>14.543999999999983</v>
      </c>
      <c r="Y105" s="97">
        <v>10.926</v>
      </c>
      <c r="Z105" s="56"/>
      <c r="AA105" s="97">
        <v>12.87</v>
      </c>
      <c r="AB105" s="98">
        <v>-1.94</v>
      </c>
      <c r="AC105" s="56"/>
      <c r="AD105" s="97">
        <v>12.87</v>
      </c>
      <c r="AE105" s="98">
        <v>-1.94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1.1419999999999995</v>
      </c>
      <c r="I106" s="96">
        <v>0.84400000000000119</v>
      </c>
      <c r="J106" s="96">
        <v>0.84399999999999942</v>
      </c>
      <c r="K106" s="134">
        <v>0</v>
      </c>
      <c r="L106" s="134">
        <v>0</v>
      </c>
      <c r="M106" s="96">
        <v>0.99600000000000222</v>
      </c>
      <c r="N106" s="96">
        <v>1.8719999999999999</v>
      </c>
      <c r="O106" s="96">
        <v>1.1999999999999957</v>
      </c>
      <c r="P106" s="96">
        <v>-1.2000000000000455E-2</v>
      </c>
      <c r="Q106" s="96">
        <v>1.1999999999993349E-2</v>
      </c>
      <c r="R106" s="96">
        <v>-1.1999999999993349E-2</v>
      </c>
      <c r="S106" s="96">
        <v>9.6000000000003638E-2</v>
      </c>
      <c r="T106" s="96">
        <v>0.5519999999999925</v>
      </c>
      <c r="U106" s="96">
        <v>9.6000000000003638E-2</v>
      </c>
      <c r="V106" s="96">
        <v>0.60000000000002274</v>
      </c>
      <c r="W106" s="96">
        <v>0.17999999999999261</v>
      </c>
      <c r="X106" s="96">
        <v>0.97199999999997999</v>
      </c>
      <c r="Y106" s="96">
        <v>0.54599999999999937</v>
      </c>
      <c r="AA106" s="96">
        <v>0</v>
      </c>
      <c r="AB106" s="95">
        <v>0.55000000000000004</v>
      </c>
      <c r="AD106" s="96">
        <v>0</v>
      </c>
      <c r="AE106" s="95">
        <v>0.55000000000000004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8.2377551756474029E-2</v>
      </c>
      <c r="I107" s="90">
        <v>6.34157337140282E-2</v>
      </c>
      <c r="J107" s="90">
        <v>6.3415733714028061E-2</v>
      </c>
      <c r="K107" s="135">
        <v>0</v>
      </c>
      <c r="L107" s="135">
        <v>0</v>
      </c>
      <c r="M107" s="90">
        <v>7.5454545454545621E-2</v>
      </c>
      <c r="N107" s="90">
        <v>0.15204678362573099</v>
      </c>
      <c r="O107" s="90">
        <v>0.12515644555694583</v>
      </c>
      <c r="P107" s="90">
        <v>-3.4482758620690921E-3</v>
      </c>
      <c r="Q107" s="90">
        <v>1.2019230769224115E-3</v>
      </c>
      <c r="R107" s="90">
        <v>-1.0917030567679535E-3</v>
      </c>
      <c r="S107" s="90">
        <v>8.7145969498913928E-3</v>
      </c>
      <c r="T107" s="90">
        <v>5.0218340611353073E-2</v>
      </c>
      <c r="U107" s="90">
        <v>8.733624454148799E-3</v>
      </c>
      <c r="V107" s="90">
        <v>4.9950049950051784E-2</v>
      </c>
      <c r="W107" s="90">
        <v>1.4999999999999384E-2</v>
      </c>
      <c r="X107" s="90">
        <v>6.6831683168315531E-2</v>
      </c>
      <c r="Y107" s="90">
        <v>4.9972542559033439E-2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0.10420675944333996</v>
      </c>
      <c r="D108" s="9">
        <v>0.10420675944333996</v>
      </c>
      <c r="F108" s="128" t="s">
        <v>73</v>
      </c>
      <c r="H108" s="83">
        <v>-648.84028000000001</v>
      </c>
      <c r="I108" s="83">
        <v>-613.20210999999995</v>
      </c>
      <c r="J108" s="83">
        <v>-613.20210999999995</v>
      </c>
      <c r="K108" s="108">
        <v>-628.75</v>
      </c>
      <c r="L108" s="108">
        <v>-628.75</v>
      </c>
      <c r="M108" s="83">
        <v>-58.821669999999997</v>
      </c>
      <c r="N108" s="83">
        <v>-46.946650000000005</v>
      </c>
      <c r="O108" s="83">
        <v>-41.670479999999984</v>
      </c>
      <c r="P108" s="83">
        <v>-21.788670000000025</v>
      </c>
      <c r="Q108" s="83">
        <v>-37.354659999999996</v>
      </c>
      <c r="R108" s="83">
        <v>-58.988119999999981</v>
      </c>
      <c r="S108" s="83">
        <v>-47.498860000000036</v>
      </c>
      <c r="T108" s="83">
        <v>-45.702819999999974</v>
      </c>
      <c r="U108" s="83">
        <v>-49.043090000000007</v>
      </c>
      <c r="V108" s="83">
        <v>-53.334099999999978</v>
      </c>
      <c r="W108" s="83">
        <v>-53.148899999999969</v>
      </c>
      <c r="X108" s="83">
        <v>-48.928170000000023</v>
      </c>
      <c r="Y108" s="83">
        <v>-563.22618999999997</v>
      </c>
      <c r="AA108" s="83">
        <v>-628.75</v>
      </c>
      <c r="AB108" s="82">
        <v>65.52</v>
      </c>
      <c r="AD108" s="83">
        <v>-628.75</v>
      </c>
      <c r="AE108" s="82">
        <v>65.52</v>
      </c>
    </row>
    <row r="109" spans="1:33" ht="18" customHeight="1" x14ac:dyDescent="0.2">
      <c r="A109" s="52" t="s">
        <v>225</v>
      </c>
      <c r="B109" s="52" t="s">
        <v>23</v>
      </c>
      <c r="C109" s="9">
        <v>-0.99938739174862845</v>
      </c>
      <c r="D109" s="9">
        <v>-0.99938739174862845</v>
      </c>
      <c r="F109" s="126" t="s">
        <v>226</v>
      </c>
      <c r="G109" s="58"/>
      <c r="H109" s="87">
        <v>2.9268100000000001</v>
      </c>
      <c r="I109" s="87">
        <v>-2.8394699999999999</v>
      </c>
      <c r="J109" s="87">
        <v>-2.8394699999999999</v>
      </c>
      <c r="K109" s="87">
        <v>0</v>
      </c>
      <c r="L109" s="87">
        <v>0</v>
      </c>
      <c r="M109" s="87">
        <v>-5.5990200000000003</v>
      </c>
      <c r="N109" s="87">
        <v>-3.9608999999999996</v>
      </c>
      <c r="O109" s="87">
        <v>0.44710000000000072</v>
      </c>
      <c r="P109" s="87">
        <v>0.71457999999999977</v>
      </c>
      <c r="Q109" s="87">
        <v>-1.3794199999999996</v>
      </c>
      <c r="R109" s="87">
        <v>6.3004599999999993</v>
      </c>
      <c r="S109" s="87">
        <v>-1.3831199999999999</v>
      </c>
      <c r="T109" s="87">
        <v>12.76482</v>
      </c>
      <c r="U109" s="87">
        <v>-4.37453</v>
      </c>
      <c r="V109" s="87">
        <v>-5.6691600000000006</v>
      </c>
      <c r="W109" s="87">
        <v>-3.2542799999999996</v>
      </c>
      <c r="X109" s="87">
        <v>-2.6214400000000007</v>
      </c>
      <c r="Y109" s="87">
        <v>-8.0149100000000004</v>
      </c>
      <c r="Z109" s="58"/>
      <c r="AA109" s="87">
        <v>0</v>
      </c>
      <c r="AB109" s="82">
        <v>-8.01</v>
      </c>
      <c r="AC109" s="58"/>
      <c r="AD109" s="87">
        <v>0</v>
      </c>
      <c r="AE109" s="82">
        <v>-8.01</v>
      </c>
    </row>
    <row r="110" spans="1:33" ht="18" customHeight="1" x14ac:dyDescent="0.2">
      <c r="A110" s="52" t="s">
        <v>41</v>
      </c>
      <c r="B110" s="52" t="s">
        <v>23</v>
      </c>
      <c r="C110" s="9">
        <v>1</v>
      </c>
      <c r="D110" s="9">
        <v>1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0.13</v>
      </c>
      <c r="R110" s="83">
        <v>0</v>
      </c>
      <c r="S110" s="83">
        <v>0</v>
      </c>
      <c r="T110" s="83">
        <v>0</v>
      </c>
      <c r="U110" s="83">
        <v>-0.13000000000000012</v>
      </c>
      <c r="V110" s="83">
        <v>0.13</v>
      </c>
      <c r="W110" s="83">
        <v>1.1102230246251565E-16</v>
      </c>
      <c r="X110" s="83">
        <v>0</v>
      </c>
      <c r="Y110" s="83">
        <v>0.13</v>
      </c>
      <c r="AA110" s="83">
        <v>0</v>
      </c>
      <c r="AB110" s="82">
        <v>0.13</v>
      </c>
      <c r="AD110" s="83">
        <v>0</v>
      </c>
      <c r="AE110" s="82">
        <v>0.13</v>
      </c>
    </row>
    <row r="111" spans="1:33" ht="18" customHeight="1" x14ac:dyDescent="0.2">
      <c r="A111" s="52" t="s">
        <v>228</v>
      </c>
      <c r="B111" s="52" t="s">
        <v>23</v>
      </c>
      <c r="C111" s="9">
        <v>1.0000391838181053</v>
      </c>
      <c r="D111" s="9">
        <v>1.0000391838181053</v>
      </c>
      <c r="F111" s="128" t="s">
        <v>392</v>
      </c>
      <c r="H111" s="83">
        <v>1.3581700000000001</v>
      </c>
      <c r="I111" s="83">
        <v>3.6970900000000002</v>
      </c>
      <c r="J111" s="83">
        <v>3.6970900000000002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2.2709299999999999</v>
      </c>
      <c r="R111" s="83">
        <v>-0.51004999999999989</v>
      </c>
      <c r="S111" s="83">
        <v>0.68005999999999989</v>
      </c>
      <c r="T111" s="83">
        <v>0.81972000000000023</v>
      </c>
      <c r="U111" s="83">
        <v>5.8869999999999756E-2</v>
      </c>
      <c r="V111" s="83">
        <v>0.51005000000000011</v>
      </c>
      <c r="W111" s="83">
        <v>0.93508999999999975</v>
      </c>
      <c r="X111" s="83">
        <v>1.1051000000000002</v>
      </c>
      <c r="Y111" s="83">
        <v>5.8697699999999999</v>
      </c>
      <c r="AA111" s="83">
        <v>0</v>
      </c>
      <c r="AB111" s="82">
        <v>5.87</v>
      </c>
      <c r="AD111" s="83">
        <v>0</v>
      </c>
      <c r="AE111" s="82">
        <v>5.87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-4.01783</v>
      </c>
      <c r="P112" s="83">
        <v>-12.716940000000001</v>
      </c>
      <c r="Q112" s="83">
        <v>-1.6417000000000002</v>
      </c>
      <c r="R112" s="83">
        <v>4.0178300000000018</v>
      </c>
      <c r="S112" s="83">
        <v>12.716939999999999</v>
      </c>
      <c r="T112" s="83">
        <v>1.6417000000000002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0.62348999999999999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2.2989090909090907E-2</v>
      </c>
      <c r="I114" s="96">
        <v>8.6671363636363644E-2</v>
      </c>
      <c r="J114" s="96">
        <v>8.6671363636363644E-2</v>
      </c>
      <c r="K114" s="134">
        <v>0</v>
      </c>
      <c r="L114" s="134">
        <v>0</v>
      </c>
      <c r="M114" s="96">
        <v>0.71755909090909098</v>
      </c>
      <c r="N114" s="96">
        <v>0</v>
      </c>
      <c r="O114" s="96">
        <v>0.22288636363636366</v>
      </c>
      <c r="P114" s="96">
        <v>0</v>
      </c>
      <c r="Q114" s="96">
        <v>0.34827000000000002</v>
      </c>
      <c r="R114" s="96">
        <v>1.0316454545454543</v>
      </c>
      <c r="S114" s="96">
        <v>-0.5858727272727271</v>
      </c>
      <c r="T114" s="96">
        <v>0.59832818181818193</v>
      </c>
      <c r="U114" s="96">
        <v>0.79147090909090878</v>
      </c>
      <c r="V114" s="96">
        <v>1.707231818181818</v>
      </c>
      <c r="W114" s="96">
        <v>1.0580100000000003</v>
      </c>
      <c r="X114" s="96">
        <v>0.29361818181818156</v>
      </c>
      <c r="Y114" s="96">
        <v>0.51526227272727276</v>
      </c>
      <c r="AA114" s="96">
        <v>0</v>
      </c>
      <c r="AB114" s="95">
        <v>0.52</v>
      </c>
      <c r="AD114" s="96">
        <v>0</v>
      </c>
      <c r="AE114" s="95">
        <v>0.52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-0.99993207342774248</v>
      </c>
      <c r="D115" s="9">
        <v>-0.99993207342774248</v>
      </c>
      <c r="F115" s="128" t="s">
        <v>75</v>
      </c>
      <c r="H115" s="83">
        <v>-1.01152</v>
      </c>
      <c r="I115" s="83">
        <v>-3.8135400000000002</v>
      </c>
      <c r="J115" s="83">
        <v>-3.8135400000000002</v>
      </c>
      <c r="K115" s="108">
        <v>0</v>
      </c>
      <c r="L115" s="108">
        <v>0</v>
      </c>
      <c r="M115" s="83">
        <v>-2.6310500000000001</v>
      </c>
      <c r="N115" s="83">
        <v>0</v>
      </c>
      <c r="O115" s="83">
        <v>-0.81725000000000003</v>
      </c>
      <c r="P115" s="83">
        <v>0</v>
      </c>
      <c r="Q115" s="83">
        <v>-1.2769900000000001</v>
      </c>
      <c r="R115" s="83">
        <v>-3.7826999999999993</v>
      </c>
      <c r="S115" s="83">
        <v>2.1481999999999992</v>
      </c>
      <c r="T115" s="83">
        <v>-2.1938700000000004</v>
      </c>
      <c r="U115" s="83">
        <v>-2.9020599999999988</v>
      </c>
      <c r="V115" s="83">
        <v>-6.2598500000000001</v>
      </c>
      <c r="W115" s="83">
        <v>-3.8793700000000015</v>
      </c>
      <c r="X115" s="83">
        <v>-1.0765999999999991</v>
      </c>
      <c r="Y115" s="83">
        <v>-22.67154</v>
      </c>
      <c r="AA115" s="83">
        <v>0</v>
      </c>
      <c r="AB115" s="82">
        <v>-22.67</v>
      </c>
      <c r="AD115" s="83">
        <v>0</v>
      </c>
      <c r="AE115" s="82">
        <v>-22.67</v>
      </c>
    </row>
    <row r="116" spans="1:33" ht="18" customHeight="1" x14ac:dyDescent="0.2">
      <c r="A116" s="57"/>
      <c r="B116" s="57"/>
      <c r="C116" s="9">
        <v>6.495427435387674E-2</v>
      </c>
      <c r="D116" s="9">
        <v>6.495427435387674E-2</v>
      </c>
      <c r="F116" s="117" t="s">
        <v>280</v>
      </c>
      <c r="H116" s="296">
        <v>-644.94333000000006</v>
      </c>
      <c r="I116" s="296">
        <v>-616.15802999999994</v>
      </c>
      <c r="J116" s="296">
        <v>-616.15802999999994</v>
      </c>
      <c r="K116" s="111">
        <v>-628.75</v>
      </c>
      <c r="L116" s="111">
        <v>-628.75</v>
      </c>
      <c r="M116" s="296">
        <v>-67.051739999999995</v>
      </c>
      <c r="N116" s="296">
        <v>-50.907550000000008</v>
      </c>
      <c r="O116" s="296">
        <v>-46.058459999999982</v>
      </c>
      <c r="P116" s="296">
        <v>-33.791030000000028</v>
      </c>
      <c r="Q116" s="296">
        <v>-39.251839999999987</v>
      </c>
      <c r="R116" s="296">
        <v>-52.962579999999974</v>
      </c>
      <c r="S116" s="296">
        <v>-33.33678000000004</v>
      </c>
      <c r="T116" s="296">
        <v>-32.670449999999974</v>
      </c>
      <c r="U116" s="296">
        <v>-56.390810000000009</v>
      </c>
      <c r="V116" s="296">
        <v>-64.623059999999981</v>
      </c>
      <c r="W116" s="296">
        <v>-59.34745999999997</v>
      </c>
      <c r="X116" s="296">
        <v>-51.521110000000022</v>
      </c>
      <c r="Y116" s="296">
        <v>-587.91287</v>
      </c>
      <c r="AA116" s="296">
        <v>-628.75</v>
      </c>
      <c r="AB116" s="82">
        <v>40.840000000000003</v>
      </c>
      <c r="AD116" s="296">
        <v>-628.75</v>
      </c>
      <c r="AE116" s="82">
        <v>40.840000000000003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0.32718940908966387</v>
      </c>
      <c r="I117" s="78">
        <v>0.23667954241911265</v>
      </c>
      <c r="J117" s="78">
        <v>0.23667954241911265</v>
      </c>
      <c r="K117" s="131">
        <v>0.25363141697569697</v>
      </c>
      <c r="L117" s="131">
        <v>0.25363141697569697</v>
      </c>
      <c r="M117" s="78">
        <v>0.28140839041095889</v>
      </c>
      <c r="N117" s="78">
        <v>0.19378661509941042</v>
      </c>
      <c r="O117" s="78">
        <v>0.1841027588357089</v>
      </c>
      <c r="P117" s="78">
        <v>0.30638344364856307</v>
      </c>
      <c r="Q117" s="78">
        <v>0.38299335525481271</v>
      </c>
      <c r="R117" s="78">
        <v>0.26798449651627004</v>
      </c>
      <c r="S117" s="78">
        <v>0.26975869881857917</v>
      </c>
      <c r="T117" s="78">
        <v>0.35010180352990344</v>
      </c>
      <c r="U117" s="78">
        <v>0.28083212565799631</v>
      </c>
      <c r="V117" s="78">
        <v>0.29813597715414036</v>
      </c>
      <c r="W117" s="78">
        <v>0.28567317782291818</v>
      </c>
      <c r="X117" s="78">
        <v>0.25619646941820012</v>
      </c>
      <c r="Y117" s="78">
        <v>0.26664432358002194</v>
      </c>
      <c r="AA117" s="78">
        <v>0.25363141697569697</v>
      </c>
      <c r="AB117" s="79"/>
      <c r="AD117" s="78">
        <v>0.25363141697569697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14</v>
      </c>
      <c r="I119" s="96">
        <v>12.616999999999999</v>
      </c>
      <c r="J119" s="96">
        <v>12.617000000000001</v>
      </c>
      <c r="K119" s="134">
        <v>13</v>
      </c>
      <c r="L119" s="134">
        <v>13</v>
      </c>
      <c r="M119" s="96">
        <v>12</v>
      </c>
      <c r="N119" s="96">
        <v>12</v>
      </c>
      <c r="O119" s="96">
        <v>12</v>
      </c>
      <c r="P119" s="96">
        <v>12</v>
      </c>
      <c r="Q119" s="96">
        <v>12.996000000000002</v>
      </c>
      <c r="R119" s="96">
        <v>12.000000000000007</v>
      </c>
      <c r="S119" s="96">
        <v>12</v>
      </c>
      <c r="T119" s="96">
        <v>11.003999999999991</v>
      </c>
      <c r="U119" s="96">
        <v>11.496000000000009</v>
      </c>
      <c r="V119" s="96">
        <v>11.74799999999999</v>
      </c>
      <c r="W119" s="96">
        <v>13.140000000000015</v>
      </c>
      <c r="X119" s="96">
        <v>11.003999999999991</v>
      </c>
      <c r="Y119" s="96">
        <v>11.949</v>
      </c>
      <c r="AA119" s="96">
        <v>13</v>
      </c>
      <c r="AB119" s="95">
        <v>-1.05</v>
      </c>
      <c r="AD119" s="96">
        <v>13</v>
      </c>
      <c r="AE119" s="95">
        <v>-1.05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-6297.9285714285706</v>
      </c>
      <c r="I120" s="161">
        <v>-6531.1088214314013</v>
      </c>
      <c r="J120" s="161">
        <v>-6531.1088214314004</v>
      </c>
      <c r="K120" s="162">
        <v>-7172.9230769230762</v>
      </c>
      <c r="L120" s="162">
        <v>-7172.9230769230762</v>
      </c>
      <c r="M120" s="161">
        <v>-1100.6666666666667</v>
      </c>
      <c r="N120" s="161">
        <v>-536.91666666666674</v>
      </c>
      <c r="O120" s="161">
        <v>-562.16666666666663</v>
      </c>
      <c r="P120" s="161">
        <v>127.41666666666656</v>
      </c>
      <c r="Q120" s="161">
        <v>-143.04401354262845</v>
      </c>
      <c r="R120" s="161">
        <v>-859.33333333333303</v>
      </c>
      <c r="S120" s="161">
        <v>-409.74999999999983</v>
      </c>
      <c r="T120" s="161">
        <v>-552.79898218829567</v>
      </c>
      <c r="U120" s="161">
        <v>-353.16631871955423</v>
      </c>
      <c r="V120" s="161">
        <v>-569.37351038474685</v>
      </c>
      <c r="W120" s="161">
        <v>-975.34246575342354</v>
      </c>
      <c r="X120" s="161">
        <v>-682.75172664485729</v>
      </c>
      <c r="Y120" s="161">
        <v>-6621.2235333500703</v>
      </c>
      <c r="AA120" s="161">
        <v>-7172.9230769230753</v>
      </c>
      <c r="AB120" s="163">
        <v>551.70000000000005</v>
      </c>
      <c r="AD120" s="161">
        <v>-7172.9230769230753</v>
      </c>
      <c r="AE120" s="163">
        <v>551.70000000000005</v>
      </c>
    </row>
    <row r="121" spans="1:33" ht="18" customHeight="1" x14ac:dyDescent="0.2">
      <c r="A121" s="52" t="s">
        <v>70</v>
      </c>
      <c r="B121" s="52" t="s">
        <v>23</v>
      </c>
      <c r="C121" s="9">
        <v>9.9296012788588628E-2</v>
      </c>
      <c r="D121" s="9">
        <v>9.9296012788588628E-2</v>
      </c>
      <c r="F121" s="128" t="s">
        <v>414</v>
      </c>
      <c r="H121" s="83">
        <v>-30.233000000000001</v>
      </c>
      <c r="I121" s="83">
        <v>-24.314</v>
      </c>
      <c r="J121" s="83">
        <v>-24.314</v>
      </c>
      <c r="K121" s="108">
        <v>-32.529000000000003</v>
      </c>
      <c r="L121" s="108">
        <v>-32.529000000000003</v>
      </c>
      <c r="M121" s="83">
        <v>-4.6349999999999998</v>
      </c>
      <c r="N121" s="83">
        <v>-2.3929999999999998</v>
      </c>
      <c r="O121" s="83">
        <v>-2.6559999999999997</v>
      </c>
      <c r="P121" s="83">
        <v>-1.6320000000000014</v>
      </c>
      <c r="Q121" s="83">
        <v>0.24600000000000044</v>
      </c>
      <c r="R121" s="83">
        <v>-6.5730000000000004</v>
      </c>
      <c r="S121" s="83">
        <v>-2.0539999999999985</v>
      </c>
      <c r="T121" s="83">
        <v>-1.8270000000000017</v>
      </c>
      <c r="U121" s="83">
        <v>-1.8239999999999981</v>
      </c>
      <c r="V121" s="83">
        <v>-1.9589999999999996</v>
      </c>
      <c r="W121" s="83">
        <v>-3.593</v>
      </c>
      <c r="X121" s="83">
        <v>-0.3960000000000008</v>
      </c>
      <c r="Y121" s="83">
        <v>-29.295999999999999</v>
      </c>
      <c r="AA121" s="83">
        <v>-32.529000000000003</v>
      </c>
      <c r="AB121" s="82">
        <v>3.23</v>
      </c>
      <c r="AD121" s="83">
        <v>-32.529000000000003</v>
      </c>
      <c r="AE121" s="82">
        <v>3.23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-0.45800000000000002</v>
      </c>
      <c r="I122" s="83">
        <v>-0.104</v>
      </c>
      <c r="J122" s="83">
        <v>-0.104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0.25480627517767662</v>
      </c>
      <c r="D123" s="9">
        <v>0.25480627517767662</v>
      </c>
      <c r="F123" s="128" t="s">
        <v>209</v>
      </c>
      <c r="H123" s="83">
        <v>-30.350999999999999</v>
      </c>
      <c r="I123" s="83">
        <v>-28.51</v>
      </c>
      <c r="J123" s="83">
        <v>-28.51</v>
      </c>
      <c r="K123" s="108">
        <v>-30.533000000000001</v>
      </c>
      <c r="L123" s="108">
        <v>-30.533000000000001</v>
      </c>
      <c r="M123" s="83">
        <v>-1.946</v>
      </c>
      <c r="N123" s="83">
        <v>-3.2510000000000003</v>
      </c>
      <c r="O123" s="83">
        <v>-2.2080000000000002</v>
      </c>
      <c r="P123" s="83">
        <v>0.57699999999999996</v>
      </c>
      <c r="Q123" s="83">
        <v>-1.8280000000000003</v>
      </c>
      <c r="R123" s="83">
        <v>-2.1760000000000002</v>
      </c>
      <c r="S123" s="83">
        <v>-1.4849999999999994</v>
      </c>
      <c r="T123" s="83">
        <v>-2.3349999999999991</v>
      </c>
      <c r="U123" s="83">
        <v>-1.072000000000001</v>
      </c>
      <c r="V123" s="83">
        <v>-2.66</v>
      </c>
      <c r="W123" s="83">
        <v>-1.7899999999999991</v>
      </c>
      <c r="X123" s="83">
        <v>-2.5800000000000018</v>
      </c>
      <c r="Y123" s="83">
        <v>-22.754000000000001</v>
      </c>
      <c r="AA123" s="83">
        <v>-30.533000000000001</v>
      </c>
      <c r="AB123" s="82">
        <v>7.78</v>
      </c>
      <c r="AD123" s="83">
        <v>-30.533000000000001</v>
      </c>
      <c r="AE123" s="82">
        <v>7.78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0.5953177257525083</v>
      </c>
      <c r="D124" s="9">
        <v>0.5953177257525083</v>
      </c>
      <c r="F124" s="60" t="s">
        <v>158</v>
      </c>
      <c r="G124" s="56"/>
      <c r="H124" s="88">
        <v>-0.30599999999999999</v>
      </c>
      <c r="I124" s="88">
        <v>-0.57599999999999996</v>
      </c>
      <c r="J124" s="88">
        <v>-0.57599999999999996</v>
      </c>
      <c r="K124" s="108">
        <v>-1.4950000000000001</v>
      </c>
      <c r="L124" s="108">
        <v>-1.4950000000000001</v>
      </c>
      <c r="M124" s="88">
        <v>-4.0000000000000001E-3</v>
      </c>
      <c r="N124" s="88">
        <v>-0.37</v>
      </c>
      <c r="O124" s="88">
        <v>-0.16300000000000003</v>
      </c>
      <c r="P124" s="88">
        <v>0.16400000000000003</v>
      </c>
      <c r="Q124" s="88">
        <v>0.13400000000000001</v>
      </c>
      <c r="R124" s="88">
        <v>-0.11899999999999999</v>
      </c>
      <c r="S124" s="88">
        <v>-0.18700000000000006</v>
      </c>
      <c r="T124" s="88">
        <v>-0.128</v>
      </c>
      <c r="U124" s="88">
        <v>9.000000000000008E-2</v>
      </c>
      <c r="V124" s="88">
        <v>-2.7000000000000024E-2</v>
      </c>
      <c r="W124" s="88">
        <v>-1.3000000000000012E-2</v>
      </c>
      <c r="X124" s="88">
        <v>1.3000000000000012E-2</v>
      </c>
      <c r="Y124" s="88">
        <v>-0.61</v>
      </c>
      <c r="Z124" s="56"/>
      <c r="AA124" s="88">
        <v>-1.4950000000000001</v>
      </c>
      <c r="AB124" s="82">
        <v>0.89</v>
      </c>
      <c r="AC124" s="56"/>
      <c r="AD124" s="88">
        <v>-1.4950000000000001</v>
      </c>
      <c r="AE124" s="82">
        <v>0.89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0.18346595932802828</v>
      </c>
      <c r="D125" s="9">
        <v>0.18346595932802828</v>
      </c>
      <c r="F125" s="60" t="s">
        <v>176</v>
      </c>
      <c r="G125" s="56"/>
      <c r="H125" s="88">
        <v>-10.029999999999999</v>
      </c>
      <c r="I125" s="88">
        <v>-8.282</v>
      </c>
      <c r="J125" s="88">
        <v>-8.282</v>
      </c>
      <c r="K125" s="108">
        <v>-9.048</v>
      </c>
      <c r="L125" s="108">
        <v>-9.048</v>
      </c>
      <c r="M125" s="88">
        <v>-0.70199999999999996</v>
      </c>
      <c r="N125" s="88">
        <v>-0.40700000000000003</v>
      </c>
      <c r="O125" s="88">
        <v>-0.7430000000000001</v>
      </c>
      <c r="P125" s="88">
        <v>-0.61899999999999999</v>
      </c>
      <c r="Q125" s="88">
        <v>0.45900000000000007</v>
      </c>
      <c r="R125" s="88">
        <v>-0.43299999999999983</v>
      </c>
      <c r="S125" s="88">
        <v>-0.58899999999999997</v>
      </c>
      <c r="T125" s="88">
        <v>-0.53000000000000025</v>
      </c>
      <c r="U125" s="88">
        <v>-0.72199999999999953</v>
      </c>
      <c r="V125" s="88">
        <v>-0.64400000000000013</v>
      </c>
      <c r="W125" s="88">
        <v>-1.6180000000000003</v>
      </c>
      <c r="X125" s="88">
        <v>-0.8360000000000003</v>
      </c>
      <c r="Y125" s="88">
        <v>-7.3840000000000003</v>
      </c>
      <c r="Z125" s="56"/>
      <c r="AA125" s="88">
        <v>-9.048</v>
      </c>
      <c r="AB125" s="82">
        <v>1.66</v>
      </c>
      <c r="AC125" s="56"/>
      <c r="AD125" s="88">
        <v>-9.048</v>
      </c>
      <c r="AE125" s="82">
        <v>1.66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-2.3596035865974516E-2</v>
      </c>
      <c r="D126" s="9">
        <v>-2.3596035865974516E-2</v>
      </c>
      <c r="F126" s="60" t="s">
        <v>178</v>
      </c>
      <c r="G126" s="56"/>
      <c r="H126" s="88">
        <v>-2.476</v>
      </c>
      <c r="I126" s="88">
        <v>-2.266</v>
      </c>
      <c r="J126" s="88">
        <v>-2.266</v>
      </c>
      <c r="K126" s="108">
        <v>-2.1190000000000002</v>
      </c>
      <c r="L126" s="108">
        <v>-2.1190000000000002</v>
      </c>
      <c r="M126" s="88">
        <v>-0.35299999999999998</v>
      </c>
      <c r="N126" s="88">
        <v>0</v>
      </c>
      <c r="O126" s="88">
        <v>-0.20300000000000007</v>
      </c>
      <c r="P126" s="88">
        <v>-0.14799999999999991</v>
      </c>
      <c r="Q126" s="88">
        <v>0</v>
      </c>
      <c r="R126" s="88">
        <v>-0.28700000000000003</v>
      </c>
      <c r="S126" s="88">
        <v>0</v>
      </c>
      <c r="T126" s="88">
        <v>-0.46000000000000008</v>
      </c>
      <c r="U126" s="88">
        <v>0</v>
      </c>
      <c r="V126" s="88">
        <v>0</v>
      </c>
      <c r="W126" s="88">
        <v>-0.71399999999999997</v>
      </c>
      <c r="X126" s="88">
        <v>0</v>
      </c>
      <c r="Y126" s="88">
        <v>-2.165</v>
      </c>
      <c r="Z126" s="56"/>
      <c r="AA126" s="88">
        <v>-2.1190000000000002</v>
      </c>
      <c r="AB126" s="82">
        <v>-0.05</v>
      </c>
      <c r="AC126" s="56"/>
      <c r="AD126" s="88">
        <v>-2.1190000000000002</v>
      </c>
      <c r="AE126" s="82">
        <v>-0.05</v>
      </c>
    </row>
    <row r="127" spans="1:33" ht="18" customHeight="1" collapsed="1" x14ac:dyDescent="0.2">
      <c r="A127" s="57"/>
      <c r="B127" s="57"/>
      <c r="C127" s="9">
        <v>0.197441162533565</v>
      </c>
      <c r="D127" s="9">
        <v>0.197441162533565</v>
      </c>
      <c r="F127" s="128" t="s">
        <v>158</v>
      </c>
      <c r="H127" s="83">
        <v>-12.811999999999998</v>
      </c>
      <c r="I127" s="83">
        <v>-11.124000000000001</v>
      </c>
      <c r="J127" s="83">
        <v>-11.124000000000001</v>
      </c>
      <c r="K127" s="108">
        <v>-12.661999999999999</v>
      </c>
      <c r="L127" s="108">
        <v>-12.661999999999999</v>
      </c>
      <c r="M127" s="83">
        <v>-1.0589999999999999</v>
      </c>
      <c r="N127" s="83">
        <v>-0.77700000000000002</v>
      </c>
      <c r="O127" s="83">
        <v>-1.1090000000000002</v>
      </c>
      <c r="P127" s="83">
        <v>-0.60299999999999987</v>
      </c>
      <c r="Q127" s="83">
        <v>0.59300000000000008</v>
      </c>
      <c r="R127" s="83">
        <v>-0.83899999999999986</v>
      </c>
      <c r="S127" s="83">
        <v>-0.77600000000000002</v>
      </c>
      <c r="T127" s="83">
        <v>-1.1180000000000003</v>
      </c>
      <c r="U127" s="83">
        <v>-0.63199999999999945</v>
      </c>
      <c r="V127" s="83">
        <v>-0.67100000000000015</v>
      </c>
      <c r="W127" s="83">
        <v>-2.3450000000000002</v>
      </c>
      <c r="X127" s="83">
        <v>-0.82300000000000029</v>
      </c>
      <c r="Y127" s="83">
        <v>-10.159000000000001</v>
      </c>
      <c r="AA127" s="83">
        <v>-12.661999999999999</v>
      </c>
      <c r="AB127" s="82">
        <v>2.5</v>
      </c>
      <c r="AD127" s="83">
        <v>-12.661999999999999</v>
      </c>
      <c r="AE127" s="82">
        <v>2.5</v>
      </c>
    </row>
    <row r="128" spans="1:33" ht="18" customHeight="1" collapsed="1" x14ac:dyDescent="0.2">
      <c r="A128" s="52" t="s">
        <v>153</v>
      </c>
      <c r="B128" s="52" t="s">
        <v>23</v>
      </c>
      <c r="C128" s="9">
        <v>4.3281526657485733E-2</v>
      </c>
      <c r="D128" s="9">
        <v>4.3281526657485733E-2</v>
      </c>
      <c r="F128" s="128" t="s">
        <v>154</v>
      </c>
      <c r="H128" s="83">
        <v>-3.9460000000000002</v>
      </c>
      <c r="I128" s="83">
        <v>-4.3380000000000001</v>
      </c>
      <c r="J128" s="83">
        <v>-4.3380000000000001</v>
      </c>
      <c r="K128" s="108">
        <v>-5.0830000000000002</v>
      </c>
      <c r="L128" s="108">
        <v>-5.0830000000000002</v>
      </c>
      <c r="M128" s="83">
        <v>-0.13900000000000001</v>
      </c>
      <c r="N128" s="83">
        <v>-0.14200000000000002</v>
      </c>
      <c r="O128" s="83">
        <v>-0.13899999999999996</v>
      </c>
      <c r="P128" s="83">
        <v>-0.14100000000000007</v>
      </c>
      <c r="Q128" s="83">
        <v>-0.1389999999999999</v>
      </c>
      <c r="R128" s="83">
        <v>-0.14200000000000002</v>
      </c>
      <c r="S128" s="83">
        <v>-0.13900000000000001</v>
      </c>
      <c r="T128" s="83">
        <v>-0.14200000000000002</v>
      </c>
      <c r="U128" s="83">
        <v>-0.13900000000000001</v>
      </c>
      <c r="V128" s="83">
        <v>-0.1419999999999999</v>
      </c>
      <c r="W128" s="83">
        <v>-0.13900000000000001</v>
      </c>
      <c r="X128" s="83">
        <v>-3.319</v>
      </c>
      <c r="Y128" s="83">
        <v>-4.8620000000000001</v>
      </c>
      <c r="AA128" s="83">
        <v>-5.0830000000000002</v>
      </c>
      <c r="AB128" s="82">
        <v>0.22</v>
      </c>
      <c r="AD128" s="83">
        <v>-5.0830000000000002</v>
      </c>
      <c r="AE128" s="82">
        <v>0.22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1.1161387631975868</v>
      </c>
      <c r="D129" s="9">
        <v>1.1161387631975868</v>
      </c>
      <c r="F129" s="60" t="s">
        <v>162</v>
      </c>
      <c r="G129" s="56"/>
      <c r="H129" s="88">
        <v>-2.2909999999999999</v>
      </c>
      <c r="I129" s="88">
        <v>-5.8220000000000001</v>
      </c>
      <c r="J129" s="88">
        <v>-5.8220000000000001</v>
      </c>
      <c r="K129" s="108">
        <v>-5.3040000000000003</v>
      </c>
      <c r="L129" s="108">
        <v>-5.3040000000000003</v>
      </c>
      <c r="M129" s="88">
        <v>-0.18099999999999999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0</v>
      </c>
      <c r="U129" s="88">
        <v>0</v>
      </c>
      <c r="V129" s="88">
        <v>-0.37100000000000005</v>
      </c>
      <c r="W129" s="88">
        <v>-0.10799999999999998</v>
      </c>
      <c r="X129" s="88">
        <v>1.2749999999999999</v>
      </c>
      <c r="Y129" s="88">
        <v>0.61499999999999999</v>
      </c>
      <c r="Z129" s="56"/>
      <c r="AA129" s="88">
        <v>-5.3040000000000003</v>
      </c>
      <c r="AB129" s="82">
        <v>5.92</v>
      </c>
      <c r="AC129" s="56"/>
      <c r="AD129" s="88">
        <v>-5.3040000000000003</v>
      </c>
      <c r="AE129" s="82">
        <v>5.92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-0.68800764452938368</v>
      </c>
      <c r="D130" s="9">
        <v>-0.68800764452938368</v>
      </c>
      <c r="F130" s="60" t="s">
        <v>164</v>
      </c>
      <c r="G130" s="56"/>
      <c r="H130" s="88">
        <v>-3.1419999999999999</v>
      </c>
      <c r="I130" s="88">
        <v>-2.3330000000000002</v>
      </c>
      <c r="J130" s="88">
        <v>-2.3330000000000002</v>
      </c>
      <c r="K130" s="108">
        <v>-4.1859999999999999</v>
      </c>
      <c r="L130" s="108">
        <v>-4.1859999999999999</v>
      </c>
      <c r="M130" s="88">
        <v>-5</v>
      </c>
      <c r="N130" s="88">
        <v>1.028</v>
      </c>
      <c r="O130" s="88">
        <v>0</v>
      </c>
      <c r="P130" s="88">
        <v>3.1819999999999999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-4</v>
      </c>
      <c r="X130" s="88">
        <v>-2.2709999999999999</v>
      </c>
      <c r="Y130" s="88">
        <v>-7.0609999999999999</v>
      </c>
      <c r="Z130" s="56"/>
      <c r="AA130" s="88">
        <v>-4.1859999999999999</v>
      </c>
      <c r="AB130" s="82">
        <v>-2.88</v>
      </c>
      <c r="AC130" s="56"/>
      <c r="AD130" s="88">
        <v>-4.1859999999999999</v>
      </c>
      <c r="AE130" s="82">
        <v>-2.88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0.99914602903501271</v>
      </c>
      <c r="D131" s="9">
        <v>0.99914602903501271</v>
      </c>
      <c r="F131" s="60" t="s">
        <v>168</v>
      </c>
      <c r="G131" s="56"/>
      <c r="H131" s="88">
        <v>3.4119999999999999</v>
      </c>
      <c r="I131" s="88">
        <v>2.71</v>
      </c>
      <c r="J131" s="88">
        <v>2.71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1.171</v>
      </c>
      <c r="Y131" s="88">
        <v>1.171</v>
      </c>
      <c r="Z131" s="56"/>
      <c r="AA131" s="88">
        <v>0</v>
      </c>
      <c r="AB131" s="82">
        <v>1.17</v>
      </c>
      <c r="AC131" s="56"/>
      <c r="AD131" s="88">
        <v>0</v>
      </c>
      <c r="AE131" s="82">
        <v>1.17</v>
      </c>
    </row>
    <row r="132" spans="1:33" ht="18" customHeight="1" collapsed="1" x14ac:dyDescent="0.2">
      <c r="A132" s="57"/>
      <c r="B132" s="57"/>
      <c r="C132" s="9">
        <v>0.44467860906217066</v>
      </c>
      <c r="D132" s="9">
        <v>0.44467860906217066</v>
      </c>
      <c r="F132" s="128" t="s">
        <v>391</v>
      </c>
      <c r="H132" s="83">
        <v>-2.0209999999999999</v>
      </c>
      <c r="I132" s="83">
        <v>-5.4450000000000012</v>
      </c>
      <c r="J132" s="83">
        <v>-5.4450000000000012</v>
      </c>
      <c r="K132" s="108">
        <v>-9.49</v>
      </c>
      <c r="L132" s="108">
        <v>-9.49</v>
      </c>
      <c r="M132" s="83">
        <v>-5.181</v>
      </c>
      <c r="N132" s="83">
        <v>1.028</v>
      </c>
      <c r="O132" s="83">
        <v>0</v>
      </c>
      <c r="P132" s="83">
        <v>3.1819999999999999</v>
      </c>
      <c r="Q132" s="83">
        <v>0</v>
      </c>
      <c r="R132" s="83">
        <v>0</v>
      </c>
      <c r="S132" s="83">
        <v>0</v>
      </c>
      <c r="T132" s="83">
        <v>0</v>
      </c>
      <c r="U132" s="83">
        <v>0</v>
      </c>
      <c r="V132" s="83">
        <v>-0.37100000000000005</v>
      </c>
      <c r="W132" s="83">
        <v>-4.1079999999999997</v>
      </c>
      <c r="X132" s="83">
        <v>0.17500000000000004</v>
      </c>
      <c r="Y132" s="83">
        <v>-5.2749999999999995</v>
      </c>
      <c r="AA132" s="83">
        <v>-9.49</v>
      </c>
      <c r="AB132" s="82">
        <v>4.22</v>
      </c>
      <c r="AD132" s="83">
        <v>-9.49</v>
      </c>
      <c r="AE132" s="82">
        <v>4.22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-1.0098271772280583</v>
      </c>
      <c r="D133" s="9">
        <v>-1.0098271772280583</v>
      </c>
      <c r="F133" s="60" t="s">
        <v>166</v>
      </c>
      <c r="G133" s="56"/>
      <c r="H133" s="88">
        <v>-7.4130000000000003</v>
      </c>
      <c r="I133" s="88">
        <v>-7.7039999999999997</v>
      </c>
      <c r="J133" s="88">
        <v>-7.7039999999999997</v>
      </c>
      <c r="K133" s="108">
        <v>-2.9510000000000001</v>
      </c>
      <c r="L133" s="108">
        <v>-2.9510000000000001</v>
      </c>
      <c r="M133" s="88">
        <v>-0.248</v>
      </c>
      <c r="N133" s="88">
        <v>-0.67900000000000005</v>
      </c>
      <c r="O133" s="88">
        <v>-0.6339999999999999</v>
      </c>
      <c r="P133" s="88">
        <v>0.14599999999999991</v>
      </c>
      <c r="Q133" s="88">
        <v>-0.50800000000000001</v>
      </c>
      <c r="R133" s="88">
        <v>-0.58199999999999985</v>
      </c>
      <c r="S133" s="88">
        <v>-0.46300000000000008</v>
      </c>
      <c r="T133" s="88">
        <v>-0.48399999999999999</v>
      </c>
      <c r="U133" s="88">
        <v>-0.39300000000000024</v>
      </c>
      <c r="V133" s="88">
        <v>-0.88599999999999968</v>
      </c>
      <c r="W133" s="88">
        <v>-0.63300000000000001</v>
      </c>
      <c r="X133" s="88">
        <v>-0.5680000000000005</v>
      </c>
      <c r="Y133" s="88">
        <v>-5.9320000000000004</v>
      </c>
      <c r="Z133" s="56"/>
      <c r="AA133" s="88">
        <v>-2.9510000000000001</v>
      </c>
      <c r="AB133" s="82">
        <v>-2.98</v>
      </c>
      <c r="AC133" s="56"/>
      <c r="AD133" s="88">
        <v>-2.9510000000000001</v>
      </c>
      <c r="AE133" s="82">
        <v>-2.98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-1.25</v>
      </c>
      <c r="D134" s="9">
        <v>-1.25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-0.01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-4.0000000000000001E-3</v>
      </c>
      <c r="X134" s="88">
        <v>-2E-3</v>
      </c>
      <c r="Y134" s="88">
        <v>-1.6E-2</v>
      </c>
      <c r="Z134" s="56"/>
      <c r="AA134" s="88">
        <v>0</v>
      </c>
      <c r="AB134" s="82">
        <v>-0.02</v>
      </c>
      <c r="AC134" s="56"/>
      <c r="AD134" s="88">
        <v>0</v>
      </c>
      <c r="AE134" s="82">
        <v>-0.02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-1.0001647717910693</v>
      </c>
      <c r="D138" s="9">
        <v>-1.0001647717910693</v>
      </c>
      <c r="F138" s="60" t="s">
        <v>172</v>
      </c>
      <c r="G138" s="56"/>
      <c r="H138" s="88">
        <v>-8.2729999999999997</v>
      </c>
      <c r="I138" s="88">
        <v>-11.404</v>
      </c>
      <c r="J138" s="88">
        <v>-11.404</v>
      </c>
      <c r="K138" s="108">
        <v>0</v>
      </c>
      <c r="L138" s="108">
        <v>0</v>
      </c>
      <c r="M138" s="88">
        <v>-2.4620000000000002</v>
      </c>
      <c r="N138" s="88">
        <v>-1.3089999999999997</v>
      </c>
      <c r="O138" s="88">
        <v>0</v>
      </c>
      <c r="P138" s="88">
        <v>7.2999999999999954E-2</v>
      </c>
      <c r="Q138" s="88">
        <v>-0.18299999999999983</v>
      </c>
      <c r="R138" s="88">
        <v>-7.0869999999999997</v>
      </c>
      <c r="S138" s="88">
        <v>0</v>
      </c>
      <c r="T138" s="88">
        <v>0</v>
      </c>
      <c r="U138" s="88">
        <v>0</v>
      </c>
      <c r="V138" s="88">
        <v>-0.71299999999999919</v>
      </c>
      <c r="W138" s="88">
        <v>-0.45700000000000074</v>
      </c>
      <c r="X138" s="88">
        <v>0</v>
      </c>
      <c r="Y138" s="88">
        <v>-12.138</v>
      </c>
      <c r="Z138" s="56"/>
      <c r="AA138" s="88">
        <v>0</v>
      </c>
      <c r="AB138" s="82">
        <v>-12.14</v>
      </c>
      <c r="AC138" s="56"/>
      <c r="AD138" s="88">
        <v>0</v>
      </c>
      <c r="AE138" s="82">
        <v>-12.14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1.0001647717910693</v>
      </c>
      <c r="D139" s="9">
        <v>1.0001647717910693</v>
      </c>
      <c r="F139" s="60" t="s">
        <v>174</v>
      </c>
      <c r="G139" s="56"/>
      <c r="H139" s="88">
        <v>8.2729999999999997</v>
      </c>
      <c r="I139" s="88">
        <v>11.404</v>
      </c>
      <c r="J139" s="88">
        <v>11.404</v>
      </c>
      <c r="K139" s="108">
        <v>0</v>
      </c>
      <c r="L139" s="108">
        <v>0</v>
      </c>
      <c r="M139" s="88">
        <v>2.4620000000000002</v>
      </c>
      <c r="N139" s="88">
        <v>1.3089999999999997</v>
      </c>
      <c r="O139" s="88">
        <v>0</v>
      </c>
      <c r="P139" s="88">
        <v>-7.2999999999999954E-2</v>
      </c>
      <c r="Q139" s="88">
        <v>0.18299999999999983</v>
      </c>
      <c r="R139" s="88">
        <v>7.0869999999999997</v>
      </c>
      <c r="S139" s="88">
        <v>0</v>
      </c>
      <c r="T139" s="88">
        <v>0</v>
      </c>
      <c r="U139" s="88">
        <v>0</v>
      </c>
      <c r="V139" s="88">
        <v>0.71299999999999919</v>
      </c>
      <c r="W139" s="88">
        <v>0.45700000000000074</v>
      </c>
      <c r="X139" s="88">
        <v>0</v>
      </c>
      <c r="Y139" s="88">
        <v>12.138</v>
      </c>
      <c r="Z139" s="56"/>
      <c r="AA139" s="88">
        <v>0</v>
      </c>
      <c r="AB139" s="82">
        <v>12.14</v>
      </c>
      <c r="AC139" s="56"/>
      <c r="AD139" s="88">
        <v>0</v>
      </c>
      <c r="AE139" s="82">
        <v>12.14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-0.93700000000000006</v>
      </c>
      <c r="I140" s="83">
        <v>-0.86399999999999999</v>
      </c>
      <c r="J140" s="83">
        <v>-0.86399999999999999</v>
      </c>
      <c r="K140" s="108">
        <v>0</v>
      </c>
      <c r="L140" s="108">
        <v>0</v>
      </c>
      <c r="M140" s="83">
        <v>0</v>
      </c>
      <c r="N140" s="83">
        <v>-0.219</v>
      </c>
      <c r="O140" s="83">
        <v>0</v>
      </c>
      <c r="P140" s="83">
        <v>0</v>
      </c>
      <c r="Q140" s="83">
        <v>-0.223</v>
      </c>
      <c r="R140" s="83">
        <v>0</v>
      </c>
      <c r="S140" s="83">
        <v>0</v>
      </c>
      <c r="T140" s="83">
        <v>-0.17699999999999999</v>
      </c>
      <c r="U140" s="83">
        <v>0</v>
      </c>
      <c r="V140" s="83">
        <v>0</v>
      </c>
      <c r="W140" s="83">
        <v>-0.20399999999999996</v>
      </c>
      <c r="X140" s="83">
        <v>0</v>
      </c>
      <c r="Y140" s="83">
        <v>-0.82299999999999995</v>
      </c>
      <c r="AA140" s="83">
        <v>0</v>
      </c>
      <c r="AB140" s="82">
        <v>-0.82</v>
      </c>
      <c r="AD140" s="83">
        <v>0</v>
      </c>
      <c r="AE140" s="82">
        <v>-0.82</v>
      </c>
    </row>
    <row r="141" spans="1:33" ht="18" customHeight="1" x14ac:dyDescent="0.2">
      <c r="A141" s="57"/>
      <c r="B141" s="57"/>
      <c r="C141" s="9">
        <v>-1.0166045408336157</v>
      </c>
      <c r="D141" s="9">
        <v>-1.0166045408336157</v>
      </c>
      <c r="F141" s="128" t="s">
        <v>196</v>
      </c>
      <c r="H141" s="83">
        <v>-7.4130000000000003</v>
      </c>
      <c r="I141" s="83">
        <v>-7.7040000000000006</v>
      </c>
      <c r="J141" s="83">
        <v>-7.7040000000000006</v>
      </c>
      <c r="K141" s="108">
        <v>-2.9510000000000001</v>
      </c>
      <c r="L141" s="108">
        <v>-2.9510000000000001</v>
      </c>
      <c r="M141" s="83">
        <v>-0.24799999999999978</v>
      </c>
      <c r="N141" s="83">
        <v>-0.68900000000000006</v>
      </c>
      <c r="O141" s="83">
        <v>-0.6339999999999999</v>
      </c>
      <c r="P141" s="83">
        <v>0.14599999999999991</v>
      </c>
      <c r="Q141" s="83">
        <v>-0.50800000000000001</v>
      </c>
      <c r="R141" s="83">
        <v>-0.58199999999999985</v>
      </c>
      <c r="S141" s="83">
        <v>-0.46300000000000008</v>
      </c>
      <c r="T141" s="83">
        <v>-0.48399999999999999</v>
      </c>
      <c r="U141" s="83">
        <v>-0.39300000000000024</v>
      </c>
      <c r="V141" s="83">
        <v>-0.88599999999999968</v>
      </c>
      <c r="W141" s="83">
        <v>-0.63700000000000001</v>
      </c>
      <c r="X141" s="83">
        <v>-0.57000000000000051</v>
      </c>
      <c r="Y141" s="83">
        <v>-5.9479999999999986</v>
      </c>
      <c r="AA141" s="83">
        <v>-2.9510000000000001</v>
      </c>
      <c r="AB141" s="82">
        <v>-3</v>
      </c>
      <c r="AD141" s="83">
        <v>-2.9510000000000001</v>
      </c>
      <c r="AE141" s="82">
        <v>-3</v>
      </c>
    </row>
    <row r="142" spans="1:33" ht="18" customHeight="1" x14ac:dyDescent="0.2">
      <c r="A142" s="57"/>
      <c r="B142" s="57"/>
      <c r="C142" s="9">
        <v>0.15153140013726837</v>
      </c>
      <c r="D142" s="9">
        <v>0.15153140013726837</v>
      </c>
      <c r="F142" s="117" t="s">
        <v>72</v>
      </c>
      <c r="H142" s="296">
        <v>-88.170999999999992</v>
      </c>
      <c r="I142" s="296">
        <v>-82.402999999999992</v>
      </c>
      <c r="J142" s="296">
        <v>-82.402999999999992</v>
      </c>
      <c r="K142" s="111">
        <v>-93.24799999999999</v>
      </c>
      <c r="L142" s="111">
        <v>-93.24799999999999</v>
      </c>
      <c r="M142" s="296">
        <v>-13.208</v>
      </c>
      <c r="N142" s="296">
        <v>-6.4430000000000005</v>
      </c>
      <c r="O142" s="296">
        <v>-6.7460000000000004</v>
      </c>
      <c r="P142" s="296">
        <v>1.5289999999999986</v>
      </c>
      <c r="Q142" s="296">
        <v>-1.8589999999999998</v>
      </c>
      <c r="R142" s="296">
        <v>-10.312000000000001</v>
      </c>
      <c r="S142" s="296">
        <v>-4.916999999999998</v>
      </c>
      <c r="T142" s="296">
        <v>-6.0830000000000011</v>
      </c>
      <c r="U142" s="296">
        <v>-4.0599999999999987</v>
      </c>
      <c r="V142" s="296">
        <v>-6.6890000000000001</v>
      </c>
      <c r="W142" s="296">
        <v>-12.816000000000001</v>
      </c>
      <c r="X142" s="296">
        <v>-7.5130000000000035</v>
      </c>
      <c r="Y142" s="296">
        <v>-79.11699999999999</v>
      </c>
      <c r="AA142" s="296">
        <v>-93.24799999999999</v>
      </c>
      <c r="AB142" s="82">
        <v>14.13</v>
      </c>
      <c r="AD142" s="296">
        <v>-93.24799999999999</v>
      </c>
      <c r="AE142" s="82">
        <v>14.13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4.4730468627134652E-2</v>
      </c>
      <c r="I143" s="78">
        <v>3.1652763389226853E-2</v>
      </c>
      <c r="J143" s="78">
        <v>3.1652763389226853E-2</v>
      </c>
      <c r="K143" s="131">
        <v>3.761530396842909E-2</v>
      </c>
      <c r="L143" s="131">
        <v>3.761530396842909E-2</v>
      </c>
      <c r="M143" s="78">
        <v>5.5432446951383295E-2</v>
      </c>
      <c r="N143" s="78">
        <v>2.4526168733036674E-2</v>
      </c>
      <c r="O143" s="78">
        <v>2.696480106164411E-2</v>
      </c>
      <c r="P143" s="78">
        <v>-1.3863450902166998E-2</v>
      </c>
      <c r="Q143" s="78">
        <v>1.8138885907480948E-2</v>
      </c>
      <c r="R143" s="78">
        <v>5.2177520960568352E-2</v>
      </c>
      <c r="S143" s="78">
        <v>3.9787991584398726E-2</v>
      </c>
      <c r="T143" s="78">
        <v>6.5186407621333806E-2</v>
      </c>
      <c r="U143" s="78">
        <v>2.021922419932369E-2</v>
      </c>
      <c r="V143" s="78">
        <v>3.0859441678930795E-2</v>
      </c>
      <c r="W143" s="78">
        <v>6.1690718473520541E-2</v>
      </c>
      <c r="X143" s="78">
        <v>3.7359522625559458E-2</v>
      </c>
      <c r="Y143" s="78">
        <v>3.588303645858372E-2</v>
      </c>
      <c r="AA143" s="78">
        <v>3.761530396842909E-2</v>
      </c>
      <c r="AB143" s="79"/>
      <c r="AD143" s="78">
        <v>3.761530396842909E-2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0.14313999999999999</v>
      </c>
      <c r="I145" s="96">
        <v>0.57728000000000002</v>
      </c>
      <c r="J145" s="96">
        <v>0.57728000000000002</v>
      </c>
      <c r="K145" s="134">
        <v>0.34</v>
      </c>
      <c r="L145" s="134">
        <v>0.34</v>
      </c>
      <c r="M145" s="96">
        <v>0.15864</v>
      </c>
      <c r="N145" s="96">
        <v>7.3439999999999978E-2</v>
      </c>
      <c r="O145" s="96">
        <v>0</v>
      </c>
      <c r="P145" s="96">
        <v>0.28824</v>
      </c>
      <c r="Q145" s="96">
        <v>-0.10584000000000002</v>
      </c>
      <c r="R145" s="96">
        <v>3.0002399999999998</v>
      </c>
      <c r="S145" s="96">
        <v>0.57575999999999983</v>
      </c>
      <c r="T145" s="96">
        <v>4.9317600000000006</v>
      </c>
      <c r="U145" s="96">
        <v>-3.9854400000000005</v>
      </c>
      <c r="V145" s="96">
        <v>0.86928000000000005</v>
      </c>
      <c r="W145" s="96">
        <v>0.33959999999999979</v>
      </c>
      <c r="X145" s="96">
        <v>-0.80808000000000013</v>
      </c>
      <c r="Y145" s="96">
        <v>0.44480000000000003</v>
      </c>
      <c r="AA145" s="96">
        <v>0.34</v>
      </c>
      <c r="AB145" s="95">
        <v>0.1</v>
      </c>
      <c r="AD145" s="96">
        <v>0.34</v>
      </c>
      <c r="AE145" s="95">
        <v>0.1</v>
      </c>
    </row>
    <row r="146" spans="1:33" ht="18" customHeight="1" collapsed="1" x14ac:dyDescent="0.2">
      <c r="A146" s="52" t="s">
        <v>86</v>
      </c>
      <c r="B146" s="52" t="s">
        <v>23</v>
      </c>
      <c r="C146" s="9">
        <v>-0.30823529411764705</v>
      </c>
      <c r="D146" s="9">
        <v>-0.30823529411764705</v>
      </c>
      <c r="F146" s="128" t="s">
        <v>90</v>
      </c>
      <c r="H146" s="83">
        <v>-7.157</v>
      </c>
      <c r="I146" s="83">
        <v>-28.864000000000001</v>
      </c>
      <c r="J146" s="83">
        <v>-28.864000000000001</v>
      </c>
      <c r="K146" s="108">
        <v>-17</v>
      </c>
      <c r="L146" s="108">
        <v>-17</v>
      </c>
      <c r="M146" s="83">
        <v>-0.66100000000000003</v>
      </c>
      <c r="N146" s="83">
        <v>-0.30599999999999994</v>
      </c>
      <c r="O146" s="83">
        <v>0</v>
      </c>
      <c r="P146" s="83">
        <v>-1.2010000000000001</v>
      </c>
      <c r="Q146" s="83">
        <v>0.44100000000000006</v>
      </c>
      <c r="R146" s="83">
        <v>-12.500999999999999</v>
      </c>
      <c r="S146" s="83">
        <v>-2.3989999999999991</v>
      </c>
      <c r="T146" s="83">
        <v>-20.549000000000003</v>
      </c>
      <c r="U146" s="83">
        <v>16.606000000000002</v>
      </c>
      <c r="V146" s="83">
        <v>-3.6219999999999999</v>
      </c>
      <c r="W146" s="83">
        <v>-1.4149999999999991</v>
      </c>
      <c r="X146" s="83">
        <v>3.3670000000000009</v>
      </c>
      <c r="Y146" s="83">
        <v>-22.24</v>
      </c>
      <c r="AA146" s="83">
        <v>-17</v>
      </c>
      <c r="AB146" s="82">
        <v>-5.24</v>
      </c>
      <c r="AD146" s="83">
        <v>-17</v>
      </c>
      <c r="AE146" s="82">
        <v>-5.24</v>
      </c>
    </row>
    <row r="147" spans="1:33" ht="18" customHeight="1" x14ac:dyDescent="0.2">
      <c r="A147" s="52" t="s">
        <v>87</v>
      </c>
      <c r="B147" s="52" t="s">
        <v>23</v>
      </c>
      <c r="C147" s="9">
        <v>-0.16</v>
      </c>
      <c r="D147" s="9">
        <v>-0.16</v>
      </c>
      <c r="F147" s="128" t="s">
        <v>91</v>
      </c>
      <c r="H147" s="83">
        <v>-4.851</v>
      </c>
      <c r="I147" s="83">
        <v>-0.14199999999999999</v>
      </c>
      <c r="J147" s="83">
        <v>-0.14199999999999999</v>
      </c>
      <c r="K147" s="108">
        <v>-1</v>
      </c>
      <c r="L147" s="108">
        <v>-1</v>
      </c>
      <c r="M147" s="83">
        <v>0</v>
      </c>
      <c r="N147" s="83">
        <v>-3.6999999999999998E-2</v>
      </c>
      <c r="O147" s="83">
        <v>-0.58099999999999996</v>
      </c>
      <c r="P147" s="83">
        <v>-0.41800000000000004</v>
      </c>
      <c r="Q147" s="83">
        <v>-0.123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-1.159</v>
      </c>
      <c r="AA147" s="83">
        <v>-1</v>
      </c>
      <c r="AB147" s="82">
        <v>-0.16</v>
      </c>
      <c r="AD147" s="83">
        <v>-1</v>
      </c>
      <c r="AE147" s="82">
        <v>-0.16</v>
      </c>
    </row>
    <row r="148" spans="1:33" ht="18" customHeight="1" x14ac:dyDescent="0.2">
      <c r="A148" s="52" t="s">
        <v>88</v>
      </c>
      <c r="B148" s="52" t="s">
        <v>23</v>
      </c>
      <c r="C148" s="9">
        <v>-9.1300000000000008</v>
      </c>
      <c r="D148" s="9">
        <v>-9.1300000000000008</v>
      </c>
      <c r="F148" s="128" t="s">
        <v>92</v>
      </c>
      <c r="H148" s="83">
        <v>-10.207000000000001</v>
      </c>
      <c r="I148" s="83">
        <v>-12.802</v>
      </c>
      <c r="J148" s="83">
        <v>-12.802</v>
      </c>
      <c r="K148" s="108">
        <v>-1</v>
      </c>
      <c r="L148" s="108">
        <v>-1</v>
      </c>
      <c r="M148" s="83">
        <v>-0.75600000000000001</v>
      </c>
      <c r="N148" s="83">
        <v>-0.55699999999999994</v>
      </c>
      <c r="O148" s="83">
        <v>-0.18999999999999995</v>
      </c>
      <c r="P148" s="83">
        <v>-1.0000000000001119E-3</v>
      </c>
      <c r="Q148" s="83">
        <v>-5.0999999999999934E-2</v>
      </c>
      <c r="R148" s="83">
        <v>-3.9000000000000146E-2</v>
      </c>
      <c r="S148" s="83">
        <v>-0.27099999999999991</v>
      </c>
      <c r="T148" s="83">
        <v>-0.3600000000000001</v>
      </c>
      <c r="U148" s="83">
        <v>-0.39999999999999991</v>
      </c>
      <c r="V148" s="83">
        <v>-0.45599999999999996</v>
      </c>
      <c r="W148" s="83">
        <v>-7.0519999999999996</v>
      </c>
      <c r="X148" s="83">
        <v>0</v>
      </c>
      <c r="Y148" s="83">
        <v>-10.132999999999999</v>
      </c>
      <c r="AA148" s="83">
        <v>-1</v>
      </c>
      <c r="AB148" s="82">
        <v>-9.1300000000000008</v>
      </c>
      <c r="AD148" s="83">
        <v>-1</v>
      </c>
      <c r="AE148" s="82">
        <v>-9.1300000000000008</v>
      </c>
    </row>
    <row r="149" spans="1:33" ht="18" customHeight="1" x14ac:dyDescent="0.2">
      <c r="A149" s="52" t="s">
        <v>211</v>
      </c>
      <c r="B149" s="52" t="s">
        <v>23</v>
      </c>
      <c r="C149" s="9">
        <v>-1.2</v>
      </c>
      <c r="D149" s="9">
        <v>-1.2</v>
      </c>
      <c r="F149" s="126" t="s">
        <v>146</v>
      </c>
      <c r="G149" s="58"/>
      <c r="H149" s="87">
        <v>0</v>
      </c>
      <c r="I149" s="87">
        <v>-2.5510000000000002</v>
      </c>
      <c r="J149" s="87">
        <v>-2.5510000000000002</v>
      </c>
      <c r="K149" s="87">
        <v>-2</v>
      </c>
      <c r="L149" s="87">
        <v>-2</v>
      </c>
      <c r="M149" s="87">
        <v>0</v>
      </c>
      <c r="N149" s="87">
        <v>0</v>
      </c>
      <c r="O149" s="87">
        <v>0</v>
      </c>
      <c r="P149" s="87">
        <v>0</v>
      </c>
      <c r="Q149" s="87">
        <v>-4.3040000000000003</v>
      </c>
      <c r="R149" s="87">
        <v>-4.4030000000000005</v>
      </c>
      <c r="S149" s="87">
        <v>0</v>
      </c>
      <c r="T149" s="87">
        <v>0</v>
      </c>
      <c r="U149" s="87">
        <v>-0.5</v>
      </c>
      <c r="V149" s="87">
        <v>0</v>
      </c>
      <c r="W149" s="87">
        <v>0</v>
      </c>
      <c r="X149" s="87">
        <v>4.8030000000000008</v>
      </c>
      <c r="Y149" s="87">
        <v>-4.4039999999999999</v>
      </c>
      <c r="Z149" s="58"/>
      <c r="AA149" s="87">
        <v>-2</v>
      </c>
      <c r="AB149" s="82">
        <v>-2.4</v>
      </c>
      <c r="AC149" s="58"/>
      <c r="AD149" s="87">
        <v>-2</v>
      </c>
      <c r="AE149" s="82">
        <v>-2.4</v>
      </c>
    </row>
    <row r="150" spans="1:33" ht="18" customHeight="1" x14ac:dyDescent="0.2">
      <c r="A150" s="52" t="s">
        <v>89</v>
      </c>
      <c r="B150" s="52" t="s">
        <v>23</v>
      </c>
      <c r="C150" s="9">
        <v>-0.40666666666666668</v>
      </c>
      <c r="D150" s="9">
        <v>-0.40666666666666668</v>
      </c>
      <c r="F150" s="128" t="s">
        <v>93</v>
      </c>
      <c r="H150" s="83">
        <v>-2.2490000000000001</v>
      </c>
      <c r="I150" s="83">
        <v>-4.6079999999999997</v>
      </c>
      <c r="J150" s="83">
        <v>-4.6079999999999997</v>
      </c>
      <c r="K150" s="108">
        <v>-3</v>
      </c>
      <c r="L150" s="108">
        <v>-3</v>
      </c>
      <c r="M150" s="83">
        <v>-0.105</v>
      </c>
      <c r="N150" s="83">
        <v>0</v>
      </c>
      <c r="O150" s="83">
        <v>-7.0999999999999994E-2</v>
      </c>
      <c r="P150" s="83">
        <v>-0.26200000000000001</v>
      </c>
      <c r="Q150" s="83">
        <v>-0.11300000000000004</v>
      </c>
      <c r="R150" s="83">
        <v>-0.1389999999999999</v>
      </c>
      <c r="S150" s="83">
        <v>-0.2430000000000001</v>
      </c>
      <c r="T150" s="83">
        <v>-0.15399999999999991</v>
      </c>
      <c r="U150" s="83">
        <v>-1.5610000000000002</v>
      </c>
      <c r="V150" s="83">
        <v>-0.17599999999999971</v>
      </c>
      <c r="W150" s="83">
        <v>-1.2800000000000002</v>
      </c>
      <c r="X150" s="83">
        <v>-0.11299999999999955</v>
      </c>
      <c r="Y150" s="83">
        <v>-4.2169999999999996</v>
      </c>
      <c r="AA150" s="83">
        <v>-3</v>
      </c>
      <c r="AB150" s="82">
        <v>-1.22</v>
      </c>
      <c r="AD150" s="83">
        <v>-3</v>
      </c>
      <c r="AE150" s="82">
        <v>-1.22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1</v>
      </c>
      <c r="D155" s="9">
        <v>1</v>
      </c>
      <c r="F155" s="60" t="s">
        <v>152</v>
      </c>
      <c r="G155" s="56"/>
      <c r="H155" s="88">
        <v>3.4980000000000002</v>
      </c>
      <c r="I155" s="88">
        <v>2.423</v>
      </c>
      <c r="J155" s="88">
        <v>2.423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6.78</v>
      </c>
      <c r="X155" s="88">
        <v>0</v>
      </c>
      <c r="Y155" s="88">
        <v>6.78</v>
      </c>
      <c r="Z155" s="56"/>
      <c r="AA155" s="88">
        <v>0</v>
      </c>
      <c r="AB155" s="82">
        <v>6.78</v>
      </c>
      <c r="AC155" s="56"/>
      <c r="AD155" s="88">
        <v>0</v>
      </c>
      <c r="AE155" s="82">
        <v>6.78</v>
      </c>
    </row>
    <row r="156" spans="1:33" ht="18" customHeight="1" collapsed="1" x14ac:dyDescent="0.2">
      <c r="A156" s="57"/>
      <c r="B156" s="57"/>
      <c r="C156" s="9">
        <v>1</v>
      </c>
      <c r="D156" s="9">
        <v>1</v>
      </c>
      <c r="F156" s="128" t="s">
        <v>76</v>
      </c>
      <c r="H156" s="83">
        <v>3.4980000000000002</v>
      </c>
      <c r="I156" s="83">
        <v>2.423</v>
      </c>
      <c r="J156" s="83">
        <v>2.423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6.78</v>
      </c>
      <c r="X156" s="83">
        <v>0</v>
      </c>
      <c r="Y156" s="83">
        <v>6.78</v>
      </c>
      <c r="AA156" s="83">
        <v>0</v>
      </c>
      <c r="AB156" s="82">
        <v>6.78</v>
      </c>
      <c r="AD156" s="83">
        <v>0</v>
      </c>
      <c r="AE156" s="82">
        <v>6.78</v>
      </c>
    </row>
    <row r="157" spans="1:33" ht="18" customHeight="1" x14ac:dyDescent="0.2">
      <c r="A157" s="57"/>
      <c r="B157" s="57"/>
      <c r="C157" s="9">
        <v>-0.47374999999999995</v>
      </c>
      <c r="D157" s="9">
        <v>-0.47374999999999995</v>
      </c>
      <c r="F157" s="117" t="s">
        <v>281</v>
      </c>
      <c r="H157" s="296">
        <v>-20.965999999999998</v>
      </c>
      <c r="I157" s="296">
        <v>-46.543999999999997</v>
      </c>
      <c r="J157" s="296">
        <v>-46.543999999999997</v>
      </c>
      <c r="K157" s="111">
        <v>-24</v>
      </c>
      <c r="L157" s="111">
        <v>-24</v>
      </c>
      <c r="M157" s="296">
        <v>-1.522</v>
      </c>
      <c r="N157" s="296">
        <v>-0.89999999999999991</v>
      </c>
      <c r="O157" s="296">
        <v>-0.84199999999999986</v>
      </c>
      <c r="P157" s="296">
        <v>-1.8820000000000003</v>
      </c>
      <c r="Q157" s="296">
        <v>-4.1500000000000004</v>
      </c>
      <c r="R157" s="296">
        <v>-17.081999999999997</v>
      </c>
      <c r="S157" s="296">
        <v>-2.9129999999999994</v>
      </c>
      <c r="T157" s="296">
        <v>-21.063000000000002</v>
      </c>
      <c r="U157" s="296">
        <v>14.145000000000003</v>
      </c>
      <c r="V157" s="296">
        <v>-4.2539999999999996</v>
      </c>
      <c r="W157" s="296">
        <v>-2.9669999999999996</v>
      </c>
      <c r="X157" s="296">
        <v>8.0570000000000022</v>
      </c>
      <c r="Y157" s="296">
        <v>-35.37299999999999</v>
      </c>
      <c r="AA157" s="296">
        <v>-24</v>
      </c>
      <c r="AB157" s="82">
        <v>-11.37</v>
      </c>
      <c r="AD157" s="296">
        <v>-24</v>
      </c>
      <c r="AE157" s="82">
        <v>-11.37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1.063636575786262E-2</v>
      </c>
      <c r="I158" s="78">
        <v>1.787855077106628E-2</v>
      </c>
      <c r="J158" s="78">
        <v>1.787855077106628E-2</v>
      </c>
      <c r="K158" s="131">
        <v>9.681358262293006E-3</v>
      </c>
      <c r="L158" s="131">
        <v>9.681358262293006E-3</v>
      </c>
      <c r="M158" s="78">
        <v>6.3876578028471669E-3</v>
      </c>
      <c r="N158" s="78">
        <v>3.4259742138340842E-3</v>
      </c>
      <c r="O158" s="78">
        <v>3.3656036901725962E-3</v>
      </c>
      <c r="P158" s="78">
        <v>1.7064103726539125E-2</v>
      </c>
      <c r="Q158" s="78">
        <v>4.0492940568072053E-2</v>
      </c>
      <c r="R158" s="78">
        <v>8.6432933771181955E-2</v>
      </c>
      <c r="S158" s="78">
        <v>2.3571775368182529E-2</v>
      </c>
      <c r="T158" s="78">
        <v>0.22571450003750679</v>
      </c>
      <c r="U158" s="78">
        <v>-7.0443577906264473E-2</v>
      </c>
      <c r="V158" s="78">
        <v>1.9625663761723963E-2</v>
      </c>
      <c r="W158" s="78">
        <v>1.4281863429380103E-2</v>
      </c>
      <c r="X158" s="78">
        <v>-4.0064644455494805E-2</v>
      </c>
      <c r="Y158" s="78">
        <v>1.6043210038923134E-2</v>
      </c>
      <c r="AA158" s="78">
        <v>9.681358262293006E-3</v>
      </c>
      <c r="AB158" s="79"/>
      <c r="AD158" s="78">
        <v>9.681358262293006E-3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-0.13272727272727272</v>
      </c>
      <c r="D160" s="9">
        <v>-0.13272727272727272</v>
      </c>
      <c r="F160" s="128" t="s">
        <v>194</v>
      </c>
      <c r="H160" s="83">
        <v>-5.492</v>
      </c>
      <c r="I160" s="83">
        <v>-6.6840000000000002</v>
      </c>
      <c r="J160" s="83">
        <v>-6.6840000000000002</v>
      </c>
      <c r="K160" s="108">
        <v>-5.5</v>
      </c>
      <c r="L160" s="108">
        <v>-5.5</v>
      </c>
      <c r="M160" s="83">
        <v>-0.69599999999999995</v>
      </c>
      <c r="N160" s="83">
        <v>-0.96199999999999997</v>
      </c>
      <c r="O160" s="83">
        <v>-0.25100000000000011</v>
      </c>
      <c r="P160" s="83">
        <v>-0.4029999999999998</v>
      </c>
      <c r="Q160" s="83">
        <v>-0.31000000000000005</v>
      </c>
      <c r="R160" s="83">
        <v>-1.1299999999999999</v>
      </c>
      <c r="S160" s="83">
        <v>-0.45699999999999985</v>
      </c>
      <c r="T160" s="83">
        <v>-0.63100000000000023</v>
      </c>
      <c r="U160" s="83">
        <v>-0.19500000000000028</v>
      </c>
      <c r="V160" s="83">
        <v>-0.34299999999999997</v>
      </c>
      <c r="W160" s="83">
        <v>-0.33399999999999963</v>
      </c>
      <c r="X160" s="83">
        <v>-0.52200000000000024</v>
      </c>
      <c r="Y160" s="83">
        <v>-6.234</v>
      </c>
      <c r="AA160" s="83">
        <v>-5.5</v>
      </c>
      <c r="AB160" s="82">
        <v>-0.73</v>
      </c>
      <c r="AD160" s="83">
        <v>-5.5</v>
      </c>
      <c r="AE160" s="82">
        <v>-0.73</v>
      </c>
    </row>
    <row r="161" spans="1:31" ht="18" customHeight="1" x14ac:dyDescent="0.2">
      <c r="A161" s="52" t="s">
        <v>82</v>
      </c>
      <c r="B161" s="52" t="s">
        <v>23</v>
      </c>
      <c r="C161" s="9">
        <v>0.20666666666666667</v>
      </c>
      <c r="D161" s="9">
        <v>0.20666666666666667</v>
      </c>
      <c r="F161" s="128" t="s">
        <v>101</v>
      </c>
      <c r="H161" s="83">
        <v>-1.1379999999999999</v>
      </c>
      <c r="I161" s="83">
        <v>-4.7119999999999997</v>
      </c>
      <c r="J161" s="83">
        <v>-4.7119999999999997</v>
      </c>
      <c r="K161" s="108">
        <v>-1.5</v>
      </c>
      <c r="L161" s="108">
        <v>-1.5</v>
      </c>
      <c r="M161" s="83">
        <v>4.3999999999999997E-2</v>
      </c>
      <c r="N161" s="83">
        <v>2.4000000000000105E-2</v>
      </c>
      <c r="O161" s="83">
        <v>-0.22500000000000009</v>
      </c>
      <c r="P161" s="83">
        <v>-6.500000000000003E-2</v>
      </c>
      <c r="Q161" s="83">
        <v>-0.4</v>
      </c>
      <c r="R161" s="83">
        <v>-5.600000000000005E-2</v>
      </c>
      <c r="S161" s="83">
        <v>0</v>
      </c>
      <c r="T161" s="83">
        <v>-0.21899999999999997</v>
      </c>
      <c r="U161" s="83">
        <v>-2.7000000000000024E-2</v>
      </c>
      <c r="V161" s="83">
        <v>0.99600000000000011</v>
      </c>
      <c r="W161" s="83">
        <v>-1.264</v>
      </c>
      <c r="X161" s="83">
        <v>-2.0000000000000018E-3</v>
      </c>
      <c r="Y161" s="83">
        <v>-1.194</v>
      </c>
      <c r="AA161" s="83">
        <v>-1.5</v>
      </c>
      <c r="AB161" s="82">
        <v>0.31</v>
      </c>
      <c r="AD161" s="83">
        <v>-1.5</v>
      </c>
      <c r="AE161" s="82">
        <v>0.31</v>
      </c>
    </row>
    <row r="162" spans="1:31" ht="18" customHeight="1" x14ac:dyDescent="0.2">
      <c r="A162" s="52" t="s">
        <v>98</v>
      </c>
      <c r="B162" s="52" t="s">
        <v>23</v>
      </c>
      <c r="C162" s="9">
        <v>0.39999999999999997</v>
      </c>
      <c r="D162" s="9">
        <v>0.39999999999999997</v>
      </c>
      <c r="F162" s="128" t="s">
        <v>103</v>
      </c>
      <c r="H162" s="83">
        <v>-3.2410000000000001</v>
      </c>
      <c r="I162" s="83">
        <v>-5.577</v>
      </c>
      <c r="J162" s="83">
        <v>-5.577</v>
      </c>
      <c r="K162" s="108">
        <v>-3.5</v>
      </c>
      <c r="L162" s="108">
        <v>-3.5</v>
      </c>
      <c r="M162" s="83">
        <v>-0.20300000000000001</v>
      </c>
      <c r="N162" s="83">
        <v>-0.54699999999999993</v>
      </c>
      <c r="O162" s="83">
        <v>-0.54899999999999993</v>
      </c>
      <c r="P162" s="83">
        <v>0</v>
      </c>
      <c r="Q162" s="83">
        <v>0</v>
      </c>
      <c r="R162" s="83">
        <v>0</v>
      </c>
      <c r="S162" s="83">
        <v>-0.67000000000000015</v>
      </c>
      <c r="T162" s="83">
        <v>0</v>
      </c>
      <c r="U162" s="83">
        <v>-3.400000000000003E-2</v>
      </c>
      <c r="V162" s="83">
        <v>-7.6000000000000068E-2</v>
      </c>
      <c r="W162" s="83">
        <v>0</v>
      </c>
      <c r="X162" s="83">
        <v>-2.4999999999999911E-2</v>
      </c>
      <c r="Y162" s="83">
        <v>-2.1040000000000001</v>
      </c>
      <c r="AA162" s="83">
        <v>-3.5</v>
      </c>
      <c r="AB162" s="82">
        <v>1.4</v>
      </c>
      <c r="AD162" s="83">
        <v>-3.5</v>
      </c>
      <c r="AE162" s="82">
        <v>1.4</v>
      </c>
    </row>
    <row r="163" spans="1:31" ht="18" customHeight="1" x14ac:dyDescent="0.2">
      <c r="A163" s="52" t="s">
        <v>81</v>
      </c>
      <c r="B163" s="52" t="s">
        <v>23</v>
      </c>
      <c r="C163" s="9">
        <v>5.6000000000000008E-2</v>
      </c>
      <c r="D163" s="9">
        <v>5.6000000000000008E-2</v>
      </c>
      <c r="F163" s="128" t="s">
        <v>104</v>
      </c>
      <c r="H163" s="83">
        <v>-2.4390000000000001</v>
      </c>
      <c r="I163" s="83">
        <v>-2.6459999999999999</v>
      </c>
      <c r="J163" s="83">
        <v>-2.6459999999999999</v>
      </c>
      <c r="K163" s="108">
        <v>-2.5</v>
      </c>
      <c r="L163" s="108">
        <v>-2.5</v>
      </c>
      <c r="M163" s="83">
        <v>-0.13900000000000001</v>
      </c>
      <c r="N163" s="83">
        <v>-0.14299999999999996</v>
      </c>
      <c r="O163" s="83">
        <v>-0.38500000000000006</v>
      </c>
      <c r="P163" s="83">
        <v>-0.14300000000000002</v>
      </c>
      <c r="Q163" s="83">
        <v>0</v>
      </c>
      <c r="R163" s="83">
        <v>-0.29000000000000004</v>
      </c>
      <c r="S163" s="83">
        <v>-0.21299999999999986</v>
      </c>
      <c r="T163" s="83">
        <v>-0.18999999999999995</v>
      </c>
      <c r="U163" s="83">
        <v>-0.14300000000000002</v>
      </c>
      <c r="V163" s="83">
        <v>-0.17400000000000015</v>
      </c>
      <c r="W163" s="83">
        <v>-0.15700000000000003</v>
      </c>
      <c r="X163" s="83">
        <v>-0.38100000000000001</v>
      </c>
      <c r="Y163" s="83">
        <v>-2.3580000000000001</v>
      </c>
      <c r="AA163" s="83">
        <v>-2.5</v>
      </c>
      <c r="AB163" s="82">
        <v>0.14000000000000001</v>
      </c>
      <c r="AD163" s="83">
        <v>-2.5</v>
      </c>
      <c r="AE163" s="82">
        <v>0.14000000000000001</v>
      </c>
    </row>
    <row r="164" spans="1:31" ht="18" customHeight="1" x14ac:dyDescent="0.2">
      <c r="A164" s="52" t="s">
        <v>99</v>
      </c>
      <c r="B164" s="52" t="s">
        <v>23</v>
      </c>
      <c r="C164" s="9">
        <v>7.9344765804965439E-2</v>
      </c>
      <c r="D164" s="9">
        <v>7.9344765804965439E-2</v>
      </c>
      <c r="F164" s="128" t="s">
        <v>105</v>
      </c>
      <c r="H164" s="83">
        <v>-2.27</v>
      </c>
      <c r="I164" s="83">
        <v>-2.8980000000000001</v>
      </c>
      <c r="J164" s="83">
        <v>-2.8980000000000001</v>
      </c>
      <c r="K164" s="108">
        <v>-3.907</v>
      </c>
      <c r="L164" s="108">
        <v>-3.907</v>
      </c>
      <c r="M164" s="83">
        <v>-0.28000000000000003</v>
      </c>
      <c r="N164" s="83">
        <v>-0.252</v>
      </c>
      <c r="O164" s="83">
        <v>-0.28000000000000003</v>
      </c>
      <c r="P164" s="83">
        <v>-0.27</v>
      </c>
      <c r="Q164" s="83">
        <v>-0.27099999999999991</v>
      </c>
      <c r="R164" s="83">
        <v>-0.27100000000000013</v>
      </c>
      <c r="S164" s="83">
        <v>-0.27099999999999991</v>
      </c>
      <c r="T164" s="83">
        <v>-0.27099999999999991</v>
      </c>
      <c r="U164" s="83">
        <v>-0.27</v>
      </c>
      <c r="V164" s="83">
        <v>-0.29400000000000004</v>
      </c>
      <c r="W164" s="83">
        <v>-0.4700000000000002</v>
      </c>
      <c r="X164" s="83">
        <v>-0.3969999999999998</v>
      </c>
      <c r="Y164" s="83">
        <v>-3.597</v>
      </c>
      <c r="AA164" s="83">
        <v>-3.907</v>
      </c>
      <c r="AB164" s="82">
        <v>0.31</v>
      </c>
      <c r="AD164" s="83">
        <v>-3.907</v>
      </c>
      <c r="AE164" s="82">
        <v>0.31</v>
      </c>
    </row>
    <row r="165" spans="1:31" ht="18" customHeight="1" x14ac:dyDescent="0.2">
      <c r="A165" s="52" t="s">
        <v>132</v>
      </c>
      <c r="B165" s="52" t="s">
        <v>23</v>
      </c>
      <c r="C165" s="9">
        <v>-1.0121457489878543</v>
      </c>
      <c r="D165" s="9">
        <v>-1.0121457489878543</v>
      </c>
      <c r="F165" s="128" t="s">
        <v>133</v>
      </c>
      <c r="H165" s="83">
        <v>-9.0999999999999998E-2</v>
      </c>
      <c r="I165" s="83">
        <v>0</v>
      </c>
      <c r="J165" s="83">
        <v>0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-0.247</v>
      </c>
      <c r="V165" s="83">
        <v>0</v>
      </c>
      <c r="W165" s="83">
        <v>0</v>
      </c>
      <c r="X165" s="83">
        <v>0</v>
      </c>
      <c r="Y165" s="83">
        <v>-0.247</v>
      </c>
      <c r="AA165" s="83">
        <v>0</v>
      </c>
      <c r="AB165" s="82">
        <v>-0.25</v>
      </c>
      <c r="AD165" s="83">
        <v>0</v>
      </c>
      <c r="AE165" s="82">
        <v>-0.25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4.7500000000000001E-2</v>
      </c>
      <c r="D169" s="9">
        <v>4.7500000000000001E-2</v>
      </c>
      <c r="F169" s="60" t="s">
        <v>100</v>
      </c>
      <c r="G169" s="56"/>
      <c r="H169" s="88">
        <v>-3.859</v>
      </c>
      <c r="I169" s="88">
        <v>-2.5880000000000001</v>
      </c>
      <c r="J169" s="88">
        <v>-2.5880000000000001</v>
      </c>
      <c r="K169" s="108">
        <v>-4</v>
      </c>
      <c r="L169" s="108">
        <v>-4</v>
      </c>
      <c r="M169" s="88">
        <v>-0.95399999999999996</v>
      </c>
      <c r="N169" s="88">
        <v>0</v>
      </c>
      <c r="O169" s="88">
        <v>-0.43300000000000005</v>
      </c>
      <c r="P169" s="88">
        <v>0</v>
      </c>
      <c r="Q169" s="88">
        <v>0</v>
      </c>
      <c r="R169" s="88">
        <v>0</v>
      </c>
      <c r="S169" s="88">
        <v>0</v>
      </c>
      <c r="T169" s="88">
        <v>-0.60699999999999998</v>
      </c>
      <c r="U169" s="88">
        <v>0</v>
      </c>
      <c r="V169" s="88">
        <v>0</v>
      </c>
      <c r="W169" s="88">
        <v>-1.127</v>
      </c>
      <c r="X169" s="88">
        <v>-0.69399999999999995</v>
      </c>
      <c r="Y169" s="88">
        <v>-3.8149999999999999</v>
      </c>
      <c r="Z169" s="56"/>
      <c r="AA169" s="88">
        <v>-4</v>
      </c>
      <c r="AB169" s="82">
        <v>0.19</v>
      </c>
      <c r="AC169" s="56"/>
      <c r="AD169" s="88">
        <v>-4</v>
      </c>
      <c r="AE169" s="82">
        <v>0.19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-0.95238095238095233</v>
      </c>
      <c r="D170" s="9">
        <v>-0.95238095238095233</v>
      </c>
      <c r="F170" s="60" t="s">
        <v>182</v>
      </c>
      <c r="G170" s="56"/>
      <c r="H170" s="88">
        <v>-2.7E-2</v>
      </c>
      <c r="I170" s="88">
        <v>-3.5999999999999997E-2</v>
      </c>
      <c r="J170" s="88">
        <v>-3.5999999999999997E-2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-3.3000000000000002E-2</v>
      </c>
      <c r="T170" s="88">
        <v>0</v>
      </c>
      <c r="U170" s="88">
        <v>0</v>
      </c>
      <c r="V170" s="88">
        <v>0</v>
      </c>
      <c r="W170" s="88">
        <v>0</v>
      </c>
      <c r="X170" s="88">
        <v>-9.0000000000000011E-3</v>
      </c>
      <c r="Y170" s="88">
        <v>-4.2000000000000003E-2</v>
      </c>
      <c r="Z170" s="56"/>
      <c r="AA170" s="88">
        <v>0</v>
      </c>
      <c r="AB170" s="82">
        <v>-0.04</v>
      </c>
      <c r="AC170" s="56"/>
      <c r="AD170" s="88">
        <v>0</v>
      </c>
      <c r="AE170" s="82">
        <v>-0.04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-1</v>
      </c>
      <c r="D177" s="9">
        <v>-1</v>
      </c>
      <c r="F177" s="60" t="s">
        <v>102</v>
      </c>
      <c r="G177" s="56"/>
      <c r="H177" s="88">
        <v>0</v>
      </c>
      <c r="I177" s="88">
        <v>-0.66200000000000003</v>
      </c>
      <c r="J177" s="88">
        <v>-0.66200000000000003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-1.855</v>
      </c>
      <c r="T177" s="88">
        <v>-0.6549999999999998</v>
      </c>
      <c r="U177" s="88">
        <v>0</v>
      </c>
      <c r="V177" s="88">
        <v>0</v>
      </c>
      <c r="W177" s="88">
        <v>-0.92000000000000037</v>
      </c>
      <c r="X177" s="88">
        <v>0</v>
      </c>
      <c r="Y177" s="88">
        <v>-3.43</v>
      </c>
      <c r="Z177" s="56"/>
      <c r="AA177" s="88">
        <v>0</v>
      </c>
      <c r="AB177" s="82">
        <v>-3.43</v>
      </c>
      <c r="AC177" s="56"/>
      <c r="AD177" s="88">
        <v>0</v>
      </c>
      <c r="AE177" s="82">
        <v>-3.43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1.0064516129032257</v>
      </c>
      <c r="D180" s="9">
        <v>1.0064516129032257</v>
      </c>
      <c r="F180" s="60" t="s">
        <v>191</v>
      </c>
      <c r="G180" s="56"/>
      <c r="H180" s="88">
        <v>4.4408920985006301E-16</v>
      </c>
      <c r="I180" s="88">
        <v>0.45000000000000101</v>
      </c>
      <c r="J180" s="88">
        <v>0.45000000000000101</v>
      </c>
      <c r="K180" s="108">
        <v>0</v>
      </c>
      <c r="L180" s="108">
        <v>0</v>
      </c>
      <c r="M180" s="88">
        <v>0.57599999999999996</v>
      </c>
      <c r="N180" s="88">
        <v>0</v>
      </c>
      <c r="O180" s="88">
        <v>0</v>
      </c>
      <c r="P180" s="88">
        <v>0</v>
      </c>
      <c r="Q180" s="88">
        <v>0.20000000000000007</v>
      </c>
      <c r="R180" s="88">
        <v>-9.9920072216264089E-16</v>
      </c>
      <c r="S180" s="88">
        <v>9.9920072216264089E-16</v>
      </c>
      <c r="T180" s="88">
        <v>0</v>
      </c>
      <c r="U180" s="88">
        <v>0</v>
      </c>
      <c r="V180" s="88">
        <v>0</v>
      </c>
      <c r="W180" s="88">
        <v>0</v>
      </c>
      <c r="X180" s="88">
        <v>-1.0000000000000009E-3</v>
      </c>
      <c r="Y180" s="88">
        <v>0.77500000000000002</v>
      </c>
      <c r="Z180" s="56"/>
      <c r="AA180" s="88">
        <v>0</v>
      </c>
      <c r="AB180" s="82">
        <v>0.78</v>
      </c>
      <c r="AC180" s="56"/>
      <c r="AD180" s="88">
        <v>0</v>
      </c>
      <c r="AE180" s="82">
        <v>0.78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-2.8809999999999998</v>
      </c>
      <c r="J185" s="87">
        <v>-2.8809999999999998</v>
      </c>
      <c r="K185" s="112">
        <v>0</v>
      </c>
      <c r="L185" s="112">
        <v>0</v>
      </c>
      <c r="M185" s="87">
        <v>0</v>
      </c>
      <c r="N185" s="87">
        <v>-4.3040000000000003</v>
      </c>
      <c r="O185" s="87">
        <v>0</v>
      </c>
      <c r="P185" s="87">
        <v>0</v>
      </c>
      <c r="Q185" s="87">
        <v>4.3040000000000003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1.0006455777921239</v>
      </c>
      <c r="D186" s="9">
        <v>1.0006455777921239</v>
      </c>
      <c r="F186" s="126" t="s">
        <v>190</v>
      </c>
      <c r="G186" s="58"/>
      <c r="H186" s="87">
        <v>3.47</v>
      </c>
      <c r="I186" s="87">
        <v>3.464</v>
      </c>
      <c r="J186" s="87">
        <v>3.464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4.6470000000000002</v>
      </c>
      <c r="Y186" s="87">
        <v>4.6470000000000002</v>
      </c>
      <c r="Z186" s="58"/>
      <c r="AA186" s="87">
        <v>0</v>
      </c>
      <c r="AB186" s="82">
        <v>4.6500000000000004</v>
      </c>
      <c r="AC186" s="58"/>
      <c r="AD186" s="87">
        <v>0</v>
      </c>
      <c r="AE186" s="82">
        <v>4.6500000000000004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1.0999999999999999E-2</v>
      </c>
      <c r="J188" s="88">
        <v>1.0999999999999999E-2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0.53500000000000003</v>
      </c>
      <c r="D189" s="9">
        <v>0.53500000000000003</v>
      </c>
      <c r="F189" s="128" t="s">
        <v>195</v>
      </c>
      <c r="H189" s="83">
        <v>-0.41599999999999948</v>
      </c>
      <c r="I189" s="83">
        <v>-2.2419999999999987</v>
      </c>
      <c r="J189" s="83">
        <v>-2.2419999999999987</v>
      </c>
      <c r="K189" s="108">
        <v>-4</v>
      </c>
      <c r="L189" s="108">
        <v>-4</v>
      </c>
      <c r="M189" s="83">
        <v>-0.378</v>
      </c>
      <c r="N189" s="83">
        <v>-4.3040000000000003</v>
      </c>
      <c r="O189" s="83">
        <v>-0.43300000000000005</v>
      </c>
      <c r="P189" s="83">
        <v>0</v>
      </c>
      <c r="Q189" s="83">
        <v>4.5040000000000004</v>
      </c>
      <c r="R189" s="83">
        <v>-9.9920072216264089E-16</v>
      </c>
      <c r="S189" s="83">
        <v>-1.887999999999999</v>
      </c>
      <c r="T189" s="83">
        <v>-1.2619999999999998</v>
      </c>
      <c r="U189" s="83">
        <v>0</v>
      </c>
      <c r="V189" s="83">
        <v>0</v>
      </c>
      <c r="W189" s="83">
        <v>-2.0470000000000006</v>
      </c>
      <c r="X189" s="83">
        <v>3.9430000000000005</v>
      </c>
      <c r="Y189" s="83">
        <v>-1.8649999999999993</v>
      </c>
      <c r="AA189" s="83">
        <v>-4</v>
      </c>
      <c r="AB189" s="82">
        <v>2.14</v>
      </c>
      <c r="AD189" s="83">
        <v>-4</v>
      </c>
      <c r="AE189" s="82">
        <v>2.14</v>
      </c>
    </row>
    <row r="190" spans="1:33" ht="18" customHeight="1" x14ac:dyDescent="0.2">
      <c r="A190" s="57"/>
      <c r="B190" s="57"/>
      <c r="C190" s="9">
        <v>0.15832017984407137</v>
      </c>
      <c r="D190" s="9">
        <v>0.15832017984407137</v>
      </c>
      <c r="F190" s="117" t="s">
        <v>94</v>
      </c>
      <c r="H190" s="296">
        <v>-15.087</v>
      </c>
      <c r="I190" s="296">
        <v>-24.758999999999997</v>
      </c>
      <c r="J190" s="296">
        <v>-24.758999999999997</v>
      </c>
      <c r="K190" s="111">
        <v>-20.907</v>
      </c>
      <c r="L190" s="111">
        <v>-20.907</v>
      </c>
      <c r="M190" s="296">
        <v>-1.6520000000000001</v>
      </c>
      <c r="N190" s="296">
        <v>-6.1840000000000002</v>
      </c>
      <c r="O190" s="296">
        <v>-2.1230000000000002</v>
      </c>
      <c r="P190" s="296">
        <v>-0.88099999999999989</v>
      </c>
      <c r="Q190" s="296">
        <v>3.5230000000000006</v>
      </c>
      <c r="R190" s="296">
        <v>-1.7470000000000012</v>
      </c>
      <c r="S190" s="296">
        <v>-3.4989999999999988</v>
      </c>
      <c r="T190" s="296">
        <v>-2.5729999999999995</v>
      </c>
      <c r="U190" s="296">
        <v>-0.91600000000000037</v>
      </c>
      <c r="V190" s="296">
        <v>0.10899999999999987</v>
      </c>
      <c r="W190" s="296">
        <v>-4.2720000000000002</v>
      </c>
      <c r="X190" s="296">
        <v>2.6160000000000005</v>
      </c>
      <c r="Y190" s="296">
        <v>-17.599</v>
      </c>
      <c r="AA190" s="296">
        <v>-20.907</v>
      </c>
      <c r="AB190" s="82">
        <v>3.31</v>
      </c>
      <c r="AD190" s="296">
        <v>-20.907</v>
      </c>
      <c r="AE190" s="82">
        <v>3.31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7.6538610220773327E-3</v>
      </c>
      <c r="I191" s="78">
        <v>9.5104640456520704E-3</v>
      </c>
      <c r="J191" s="78">
        <v>9.5104640456520704E-3</v>
      </c>
      <c r="K191" s="131">
        <v>8.4336732162399938E-3</v>
      </c>
      <c r="L191" s="131">
        <v>8.4336732162399938E-3</v>
      </c>
      <c r="M191" s="78">
        <v>6.9332527531560575E-3</v>
      </c>
      <c r="N191" s="78">
        <v>2.3540249487055531E-2</v>
      </c>
      <c r="O191" s="78">
        <v>8.4859579979054914E-3</v>
      </c>
      <c r="P191" s="78">
        <v>7.9880315531779822E-3</v>
      </c>
      <c r="Q191" s="78">
        <v>-3.4375091475016349E-2</v>
      </c>
      <c r="R191" s="78">
        <v>8.8396168656044386E-3</v>
      </c>
      <c r="S191" s="78">
        <v>2.8313642984301633E-2</v>
      </c>
      <c r="T191" s="78">
        <v>2.7572682362270558E-2</v>
      </c>
      <c r="U191" s="78">
        <v>4.5617757060543137E-3</v>
      </c>
      <c r="V191" s="78">
        <v>-5.0286726610905259E-4</v>
      </c>
      <c r="W191" s="78">
        <v>2.0563572824506847E-2</v>
      </c>
      <c r="X191" s="78">
        <v>-1.3008453505718557E-2</v>
      </c>
      <c r="Y191" s="78">
        <v>7.9819199240948845E-3</v>
      </c>
      <c r="AA191" s="78">
        <v>8.4336732162399938E-3</v>
      </c>
      <c r="AB191" s="79"/>
      <c r="AD191" s="78">
        <v>8.4336732162399938E-3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2.2788590679215983E-2</v>
      </c>
      <c r="D193" s="9">
        <v>2.2788590679215983E-2</v>
      </c>
      <c r="E193" s="26"/>
      <c r="F193" s="122" t="s">
        <v>282</v>
      </c>
      <c r="G193" s="26"/>
      <c r="H193" s="309">
        <v>-1315.81333</v>
      </c>
      <c r="I193" s="309">
        <v>-1627.8860300000001</v>
      </c>
      <c r="J193" s="309">
        <v>-1627.8860300000001</v>
      </c>
      <c r="K193" s="130">
        <v>-1517.4259999999999</v>
      </c>
      <c r="L193" s="130">
        <v>-1517.4259999999999</v>
      </c>
      <c r="M193" s="309">
        <v>-168.78973999999997</v>
      </c>
      <c r="N193" s="309">
        <v>-139.29555000000005</v>
      </c>
      <c r="O193" s="309">
        <v>-185.53546</v>
      </c>
      <c r="P193" s="309">
        <v>-71.847030000000046</v>
      </c>
      <c r="Q193" s="309">
        <v>-79.105839999999986</v>
      </c>
      <c r="R193" s="309">
        <v>-158.52158</v>
      </c>
      <c r="S193" s="309">
        <v>-91.797780000000031</v>
      </c>
      <c r="T193" s="309">
        <v>-94.236450000000005</v>
      </c>
      <c r="U193" s="309">
        <v>-130.62380999999993</v>
      </c>
      <c r="V193" s="309">
        <v>-151.82906000000003</v>
      </c>
      <c r="W193" s="309">
        <v>-144.91845999999993</v>
      </c>
      <c r="X193" s="309">
        <v>-66.344109999999972</v>
      </c>
      <c r="Y193" s="309">
        <v>-1482.8448699999999</v>
      </c>
      <c r="Z193" s="26"/>
      <c r="AA193" s="309">
        <v>-1517.4260000000002</v>
      </c>
      <c r="AB193" s="82">
        <v>34.58</v>
      </c>
      <c r="AC193" s="26"/>
      <c r="AD193" s="309">
        <v>-1517.4260000000002</v>
      </c>
      <c r="AE193" s="82">
        <v>34.58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0.66753180611233376</v>
      </c>
      <c r="I194" s="78">
        <v>0.62530601230802096</v>
      </c>
      <c r="J194" s="78">
        <v>0.62530601230802096</v>
      </c>
      <c r="K194" s="131">
        <v>0.61211436427159271</v>
      </c>
      <c r="L194" s="131">
        <v>0.61211436427159271</v>
      </c>
      <c r="M194" s="78">
        <v>0.7083909985226966</v>
      </c>
      <c r="N194" s="78">
        <v>0.53024773600204067</v>
      </c>
      <c r="O194" s="78">
        <v>0.74161381096659174</v>
      </c>
      <c r="P194" s="78">
        <v>0.65143739232931397</v>
      </c>
      <c r="Q194" s="78">
        <v>0.7718621873993774</v>
      </c>
      <c r="R194" s="78">
        <v>0.80210076252447748</v>
      </c>
      <c r="S194" s="78">
        <v>0.7428206829584072</v>
      </c>
      <c r="T194" s="78">
        <v>1.0098529742704982</v>
      </c>
      <c r="U194" s="78">
        <v>0.65052022171425117</v>
      </c>
      <c r="V194" s="78">
        <v>0.70045747080832488</v>
      </c>
      <c r="W194" s="78">
        <v>0.69757521203777639</v>
      </c>
      <c r="X194" s="78">
        <v>0.32990606663351568</v>
      </c>
      <c r="Y194" s="78">
        <v>0.67253531519943677</v>
      </c>
      <c r="AA194" s="78">
        <v>0.61211436427159283</v>
      </c>
      <c r="AB194" s="79"/>
      <c r="AD194" s="78">
        <v>0.61211436427159283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-0.25872405921596564</v>
      </c>
      <c r="D196" s="9">
        <v>-0.25872405921596564</v>
      </c>
      <c r="F196" s="123" t="s">
        <v>283</v>
      </c>
      <c r="H196" s="310">
        <v>693.18267000000014</v>
      </c>
      <c r="I196" s="310">
        <v>994.57796999999982</v>
      </c>
      <c r="J196" s="310">
        <v>994.57796999999982</v>
      </c>
      <c r="K196" s="136">
        <v>961.56500000000005</v>
      </c>
      <c r="L196" s="136">
        <v>961.56500000000005</v>
      </c>
      <c r="M196" s="310">
        <v>-77.303739999999976</v>
      </c>
      <c r="N196" s="310">
        <v>134.81844999999987</v>
      </c>
      <c r="O196" s="310">
        <v>69.909540000000021</v>
      </c>
      <c r="P196" s="310">
        <v>24.304969999999997</v>
      </c>
      <c r="Q196" s="310">
        <v>54.399160000000009</v>
      </c>
      <c r="R196" s="310">
        <v>68.403419999999926</v>
      </c>
      <c r="S196" s="310">
        <v>43.704220000000063</v>
      </c>
      <c r="T196" s="310">
        <v>10.679549999999935</v>
      </c>
      <c r="U196" s="310">
        <v>85.601190000000088</v>
      </c>
      <c r="V196" s="310">
        <v>76.702939999999899</v>
      </c>
      <c r="W196" s="310">
        <v>75.889540000000125</v>
      </c>
      <c r="X196" s="310">
        <v>145.67788999999993</v>
      </c>
      <c r="Y196" s="310">
        <v>712.78712999999971</v>
      </c>
      <c r="AA196" s="310">
        <v>961.56500000000005</v>
      </c>
      <c r="AB196" s="82">
        <v>-248.78</v>
      </c>
      <c r="AD196" s="310">
        <v>961.56500000000005</v>
      </c>
      <c r="AE196" s="82">
        <v>-248.78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0.3516619486374028</v>
      </c>
      <c r="I197" s="78">
        <v>0.38203877475999126</v>
      </c>
      <c r="J197" s="78">
        <v>0.38203877475999126</v>
      </c>
      <c r="K197" s="131">
        <v>0.38788563572840729</v>
      </c>
      <c r="L197" s="131">
        <v>0.38788563572840729</v>
      </c>
      <c r="M197" s="78">
        <v>-0.32443484756916458</v>
      </c>
      <c r="N197" s="78">
        <v>0.51320503694342157</v>
      </c>
      <c r="O197" s="78">
        <v>0.27943919929010552</v>
      </c>
      <c r="P197" s="78">
        <v>0.22037328860277444</v>
      </c>
      <c r="Q197" s="78">
        <v>0.53079083200796207</v>
      </c>
      <c r="R197" s="78">
        <v>0.34611335151518197</v>
      </c>
      <c r="S197" s="78">
        <v>0.35365123806441195</v>
      </c>
      <c r="T197" s="78">
        <v>0.1144437776610901</v>
      </c>
      <c r="U197" s="78">
        <v>0.42630287003421369</v>
      </c>
      <c r="V197" s="78">
        <v>0.35386603431492375</v>
      </c>
      <c r="W197" s="78">
        <v>0.36529964475850368</v>
      </c>
      <c r="X197" s="78">
        <v>0.72440522128294382</v>
      </c>
      <c r="Y197" s="78">
        <v>0.32328028834509964</v>
      </c>
      <c r="AA197" s="78">
        <v>0.38788563572840729</v>
      </c>
      <c r="AB197" s="79"/>
      <c r="AD197" s="78">
        <v>0.38788563572840729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0.95799999999999996</v>
      </c>
      <c r="I199" s="94">
        <v>1</v>
      </c>
      <c r="J199" s="94">
        <v>1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0.77999999999999936</v>
      </c>
      <c r="T199" s="94">
        <v>0</v>
      </c>
      <c r="U199" s="94">
        <v>0</v>
      </c>
      <c r="V199" s="94">
        <v>0</v>
      </c>
      <c r="W199" s="94">
        <v>0</v>
      </c>
      <c r="X199" s="94">
        <v>0</v>
      </c>
      <c r="Y199" s="94">
        <v>0.56499999999999995</v>
      </c>
      <c r="Z199" s="56"/>
      <c r="AA199" s="94">
        <v>1</v>
      </c>
      <c r="AB199" s="95">
        <v>-0.44</v>
      </c>
      <c r="AC199" s="56"/>
      <c r="AD199" s="94">
        <v>1</v>
      </c>
      <c r="AE199" s="95">
        <v>-0.44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0.66700000000000015</v>
      </c>
      <c r="J200" s="94">
        <v>0.66700000000000004</v>
      </c>
      <c r="K200" s="133">
        <v>1</v>
      </c>
      <c r="L200" s="133">
        <v>1</v>
      </c>
      <c r="M200" s="94">
        <v>0.996</v>
      </c>
      <c r="N200" s="94">
        <v>1.008</v>
      </c>
      <c r="O200" s="94">
        <v>0.996</v>
      </c>
      <c r="P200" s="94">
        <v>0.99600000000000044</v>
      </c>
      <c r="Q200" s="94">
        <v>1.0079999999999991</v>
      </c>
      <c r="R200" s="94">
        <v>0.99600000000000044</v>
      </c>
      <c r="S200" s="94">
        <v>0.99599999999999955</v>
      </c>
      <c r="T200" s="94">
        <v>1.0080000000000018</v>
      </c>
      <c r="U200" s="94">
        <v>0.99599999999999866</v>
      </c>
      <c r="V200" s="94">
        <v>0.99599999999999866</v>
      </c>
      <c r="W200" s="94">
        <v>1.0080000000000027</v>
      </c>
      <c r="X200" s="94">
        <v>0.99599999999999866</v>
      </c>
      <c r="Y200" s="94">
        <v>1</v>
      </c>
      <c r="Z200" s="56"/>
      <c r="AA200" s="94">
        <v>1</v>
      </c>
      <c r="AB200" s="95">
        <v>0</v>
      </c>
      <c r="AC200" s="56"/>
      <c r="AD200" s="94">
        <v>1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3.028</v>
      </c>
      <c r="I201" s="94">
        <v>2.875</v>
      </c>
      <c r="J201" s="94">
        <v>2.875</v>
      </c>
      <c r="K201" s="133">
        <v>3</v>
      </c>
      <c r="L201" s="133">
        <v>3</v>
      </c>
      <c r="M201" s="94">
        <v>2.988</v>
      </c>
      <c r="N201" s="94">
        <v>3.0240000000000005</v>
      </c>
      <c r="O201" s="94">
        <v>2.2439999999999998</v>
      </c>
      <c r="P201" s="94">
        <v>1.7159999999999993</v>
      </c>
      <c r="Q201" s="94">
        <v>2.8200000000000021</v>
      </c>
      <c r="R201" s="94">
        <v>2.6159999999999997</v>
      </c>
      <c r="S201" s="94">
        <v>4.0079999999999991</v>
      </c>
      <c r="T201" s="94">
        <v>4.0079999999999991</v>
      </c>
      <c r="U201" s="94">
        <v>2.9879999999999995</v>
      </c>
      <c r="V201" s="94">
        <v>3</v>
      </c>
      <c r="W201" s="94">
        <v>3.0120000000000005</v>
      </c>
      <c r="X201" s="94">
        <v>2.9879999999999995</v>
      </c>
      <c r="Y201" s="94">
        <v>2.9510000000000001</v>
      </c>
      <c r="Z201" s="56"/>
      <c r="AA201" s="94">
        <v>3</v>
      </c>
      <c r="AB201" s="95">
        <v>-0.05</v>
      </c>
      <c r="AC201" s="56"/>
      <c r="AD201" s="94">
        <v>3</v>
      </c>
      <c r="AE201" s="95">
        <v>-0.05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3.9860000000000002</v>
      </c>
      <c r="I202" s="96">
        <v>4.5419999999999998</v>
      </c>
      <c r="J202" s="96">
        <v>4.5419999999999998</v>
      </c>
      <c r="K202" s="134">
        <v>5</v>
      </c>
      <c r="L202" s="134">
        <v>5</v>
      </c>
      <c r="M202" s="96">
        <v>4.9799999999999995</v>
      </c>
      <c r="N202" s="96">
        <v>5.04</v>
      </c>
      <c r="O202" s="96">
        <v>4.2360000000000007</v>
      </c>
      <c r="P202" s="96">
        <v>3.708000000000002</v>
      </c>
      <c r="Q202" s="96">
        <v>4.835999999999995</v>
      </c>
      <c r="R202" s="96">
        <v>4.6080000000000005</v>
      </c>
      <c r="S202" s="96">
        <v>5.7840000000000025</v>
      </c>
      <c r="T202" s="96">
        <v>5.0159999999999982</v>
      </c>
      <c r="U202" s="96">
        <v>3.9840000000000018</v>
      </c>
      <c r="V202" s="96">
        <v>3.9960000000000022</v>
      </c>
      <c r="W202" s="96">
        <v>4.019999999999996</v>
      </c>
      <c r="X202" s="96">
        <v>3.9840000000000018</v>
      </c>
      <c r="Y202" s="96">
        <v>4.516</v>
      </c>
      <c r="AA202" s="96">
        <v>5</v>
      </c>
      <c r="AB202" s="95">
        <v>-0.48</v>
      </c>
      <c r="AD202" s="96">
        <v>5</v>
      </c>
      <c r="AE202" s="95">
        <v>-0.48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4.117</v>
      </c>
      <c r="I203" s="97">
        <v>4.8719999999999999</v>
      </c>
      <c r="J203" s="97">
        <v>4.8719999999999999</v>
      </c>
      <c r="K203" s="134">
        <v>5</v>
      </c>
      <c r="L203" s="134">
        <v>5</v>
      </c>
      <c r="M203" s="97">
        <v>4.9799999999999995</v>
      </c>
      <c r="N203" s="97">
        <v>5.04</v>
      </c>
      <c r="O203" s="97">
        <v>4.2360000000000007</v>
      </c>
      <c r="P203" s="97">
        <v>3.708000000000002</v>
      </c>
      <c r="Q203" s="97">
        <v>4.835999999999995</v>
      </c>
      <c r="R203" s="97">
        <v>4.980000000000004</v>
      </c>
      <c r="S203" s="97">
        <v>5.7719999999999985</v>
      </c>
      <c r="T203" s="97">
        <v>5.0279999999999987</v>
      </c>
      <c r="U203" s="97">
        <v>4.1640000000000015</v>
      </c>
      <c r="V203" s="97">
        <v>3.9960000000000022</v>
      </c>
      <c r="W203" s="97">
        <v>4.0200000000000031</v>
      </c>
      <c r="X203" s="97">
        <v>3.9839999999999947</v>
      </c>
      <c r="Y203" s="97">
        <v>4.5620000000000003</v>
      </c>
      <c r="Z203" s="56"/>
      <c r="AA203" s="97">
        <v>5</v>
      </c>
      <c r="AB203" s="98">
        <v>-0.44</v>
      </c>
      <c r="AC203" s="56"/>
      <c r="AD203" s="97">
        <v>5</v>
      </c>
      <c r="AE203" s="98">
        <v>-0.44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0.13099999999999978</v>
      </c>
      <c r="I204" s="96">
        <v>0.33000000000000007</v>
      </c>
      <c r="J204" s="96">
        <v>0.33000000000000007</v>
      </c>
      <c r="K204" s="134">
        <v>0</v>
      </c>
      <c r="L204" s="134">
        <v>0</v>
      </c>
      <c r="M204" s="96">
        <v>0</v>
      </c>
      <c r="N204" s="96">
        <v>0</v>
      </c>
      <c r="O204" s="96">
        <v>0</v>
      </c>
      <c r="P204" s="96">
        <v>0</v>
      </c>
      <c r="Q204" s="96">
        <v>0</v>
      </c>
      <c r="R204" s="96">
        <v>0.37200000000000344</v>
      </c>
      <c r="S204" s="96">
        <v>-1.2000000000004007E-2</v>
      </c>
      <c r="T204" s="96">
        <v>1.2000000000000455E-2</v>
      </c>
      <c r="U204" s="96">
        <v>0.17999999999999972</v>
      </c>
      <c r="V204" s="96">
        <v>0</v>
      </c>
      <c r="W204" s="96">
        <v>7.1054273576010019E-15</v>
      </c>
      <c r="X204" s="96">
        <v>-7.1054273576010019E-15</v>
      </c>
      <c r="Y204" s="96">
        <v>4.6000000000000263E-2</v>
      </c>
      <c r="AA204" s="96">
        <v>0</v>
      </c>
      <c r="AB204" s="95">
        <v>0.05</v>
      </c>
      <c r="AD204" s="96">
        <v>0</v>
      </c>
      <c r="AE204" s="95">
        <v>0.05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3.1819285887782316E-2</v>
      </c>
      <c r="I205" s="90">
        <v>6.7733990147783266E-2</v>
      </c>
      <c r="J205" s="90">
        <v>6.7733990147783266E-2</v>
      </c>
      <c r="K205" s="135">
        <v>0</v>
      </c>
      <c r="L205" s="135">
        <v>0</v>
      </c>
      <c r="M205" s="90">
        <v>0</v>
      </c>
      <c r="N205" s="90">
        <v>0</v>
      </c>
      <c r="O205" s="90">
        <v>0</v>
      </c>
      <c r="P205" s="90">
        <v>0</v>
      </c>
      <c r="Q205" s="90">
        <v>0</v>
      </c>
      <c r="R205" s="90">
        <v>7.4698795180723518E-2</v>
      </c>
      <c r="S205" s="90">
        <v>-2.0790020790027739E-3</v>
      </c>
      <c r="T205" s="90">
        <v>2.3866348448688263E-3</v>
      </c>
      <c r="U205" s="90">
        <v>4.3227665706051792E-2</v>
      </c>
      <c r="V205" s="90">
        <v>0</v>
      </c>
      <c r="W205" s="90">
        <v>1.7675192431843275E-15</v>
      </c>
      <c r="X205" s="90">
        <v>-1.7834908026106957E-15</v>
      </c>
      <c r="Y205" s="90">
        <v>1.0083296799649333E-2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0.11321474392315961</v>
      </c>
      <c r="D206" s="9">
        <v>0.11321474392315961</v>
      </c>
      <c r="F206" s="128" t="s">
        <v>73</v>
      </c>
      <c r="H206" s="83">
        <v>-209.78190000000001</v>
      </c>
      <c r="I206" s="83">
        <v>-255.33116999999999</v>
      </c>
      <c r="J206" s="83">
        <v>-255.33116999999999</v>
      </c>
      <c r="K206" s="108">
        <v>-288.39</v>
      </c>
      <c r="L206" s="108">
        <v>-288.39</v>
      </c>
      <c r="M206" s="83">
        <v>-23.35182</v>
      </c>
      <c r="N206" s="83">
        <v>-22.858900000000002</v>
      </c>
      <c r="O206" s="83">
        <v>-20.449779999999997</v>
      </c>
      <c r="P206" s="83">
        <v>-19.588130000000007</v>
      </c>
      <c r="Q206" s="83">
        <v>-22.582650000000001</v>
      </c>
      <c r="R206" s="83">
        <v>-25.070019999999985</v>
      </c>
      <c r="S206" s="83">
        <v>-29.055810000000008</v>
      </c>
      <c r="T206" s="83">
        <v>-20.216160000000002</v>
      </c>
      <c r="U206" s="83">
        <v>-19.048049999999989</v>
      </c>
      <c r="V206" s="83">
        <v>-17.493680000000012</v>
      </c>
      <c r="W206" s="83">
        <v>-17.426130000000001</v>
      </c>
      <c r="X206" s="83">
        <v>-18.601519999999994</v>
      </c>
      <c r="Y206" s="83">
        <v>-255.74265</v>
      </c>
      <c r="AA206" s="83">
        <v>-288.39</v>
      </c>
      <c r="AB206" s="82">
        <v>32.65</v>
      </c>
      <c r="AD206" s="83">
        <v>-288.39</v>
      </c>
      <c r="AE206" s="82">
        <v>32.65</v>
      </c>
    </row>
    <row r="207" spans="1:37" ht="18" customHeight="1" x14ac:dyDescent="0.2">
      <c r="A207" s="52" t="s">
        <v>225</v>
      </c>
      <c r="B207" s="52" t="s">
        <v>27</v>
      </c>
      <c r="C207" s="9">
        <v>1.0039964908860513</v>
      </c>
      <c r="D207" s="9">
        <v>1.0039964908860513</v>
      </c>
      <c r="F207" s="126" t="s">
        <v>226</v>
      </c>
      <c r="G207" s="58"/>
      <c r="H207" s="87">
        <v>-4.7616399999999999</v>
      </c>
      <c r="I207" s="87">
        <v>-1.6417999999999999</v>
      </c>
      <c r="J207" s="87">
        <v>-1.6417999999999999</v>
      </c>
      <c r="K207" s="87">
        <v>0</v>
      </c>
      <c r="L207" s="87">
        <v>0</v>
      </c>
      <c r="M207" s="87">
        <v>-1.91066</v>
      </c>
      <c r="N207" s="87">
        <v>-1.96068</v>
      </c>
      <c r="O207" s="87">
        <v>0.50526999999999989</v>
      </c>
      <c r="P207" s="87">
        <v>0.24784000000000006</v>
      </c>
      <c r="Q207" s="87">
        <v>-0.57940999999999976</v>
      </c>
      <c r="R207" s="87">
        <v>-0.48303999999999991</v>
      </c>
      <c r="S207" s="87">
        <v>6.2599599999999995</v>
      </c>
      <c r="T207" s="87">
        <v>1.8522600000000002</v>
      </c>
      <c r="U207" s="87">
        <v>-0.59654000000000007</v>
      </c>
      <c r="V207" s="87">
        <v>0.62498999999999993</v>
      </c>
      <c r="W207" s="87">
        <v>-1.44089</v>
      </c>
      <c r="X207" s="87">
        <v>-1.4931999999999999</v>
      </c>
      <c r="Y207" s="87">
        <v>1.0259</v>
      </c>
      <c r="Z207" s="58"/>
      <c r="AA207" s="87">
        <v>0</v>
      </c>
      <c r="AB207" s="82">
        <v>1.03</v>
      </c>
      <c r="AC207" s="58"/>
      <c r="AD207" s="87">
        <v>0</v>
      </c>
      <c r="AE207" s="82">
        <v>1.03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-1.1099600000000001</v>
      </c>
      <c r="P210" s="83">
        <v>-2.0430999999999999</v>
      </c>
      <c r="Q210" s="83">
        <v>-0.30593000000000004</v>
      </c>
      <c r="R210" s="83">
        <v>1.1099600000000001</v>
      </c>
      <c r="S210" s="83">
        <v>2.0430999999999999</v>
      </c>
      <c r="T210" s="83">
        <v>0.30593000000000004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-1.0026954177897576</v>
      </c>
      <c r="D211" s="9">
        <v>-1.0026954177897576</v>
      </c>
      <c r="F211" s="128" t="s">
        <v>74</v>
      </c>
      <c r="H211" s="83">
        <v>-3.3923899999999998</v>
      </c>
      <c r="I211" s="83">
        <v>-1.89</v>
      </c>
      <c r="J211" s="83">
        <v>-1.89</v>
      </c>
      <c r="K211" s="108">
        <v>0</v>
      </c>
      <c r="L211" s="108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-1.855</v>
      </c>
      <c r="X211" s="83">
        <v>0</v>
      </c>
      <c r="Y211" s="83">
        <v>-1.855</v>
      </c>
      <c r="AA211" s="83">
        <v>0</v>
      </c>
      <c r="AB211" s="82">
        <v>-1.86</v>
      </c>
      <c r="AD211" s="83">
        <v>0</v>
      </c>
      <c r="AE211" s="82">
        <v>-1.86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7.0423409090909092E-2</v>
      </c>
      <c r="J212" s="96">
        <v>7.0423409090909092E-2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0.29769545454545454</v>
      </c>
      <c r="Q212" s="96">
        <v>0.47596363636363631</v>
      </c>
      <c r="R212" s="96">
        <v>0.71092636363636375</v>
      </c>
      <c r="S212" s="96">
        <v>0.99952363636363617</v>
      </c>
      <c r="T212" s="96">
        <v>0</v>
      </c>
      <c r="U212" s="96">
        <v>0.93025090909090935</v>
      </c>
      <c r="V212" s="96">
        <v>0</v>
      </c>
      <c r="W212" s="96">
        <v>0</v>
      </c>
      <c r="X212" s="96">
        <v>0</v>
      </c>
      <c r="Y212" s="96">
        <v>0.28453000000000001</v>
      </c>
      <c r="AA212" s="96">
        <v>0</v>
      </c>
      <c r="AB212" s="95">
        <v>0.28000000000000003</v>
      </c>
      <c r="AD212" s="96">
        <v>0</v>
      </c>
      <c r="AE212" s="95">
        <v>0.28000000000000003</v>
      </c>
    </row>
    <row r="213" spans="1:31" ht="18" customHeight="1" collapsed="1" x14ac:dyDescent="0.2">
      <c r="A213" s="52" t="s">
        <v>25</v>
      </c>
      <c r="B213" s="52" t="s">
        <v>27</v>
      </c>
      <c r="C213" s="9">
        <v>-1.0000543160491144</v>
      </c>
      <c r="D213" s="9">
        <v>-1.0000543160491144</v>
      </c>
      <c r="F213" s="128" t="s">
        <v>75</v>
      </c>
      <c r="H213" s="83">
        <v>0</v>
      </c>
      <c r="I213" s="83">
        <v>-3.09863</v>
      </c>
      <c r="J213" s="83">
        <v>-3.09863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-1.09155</v>
      </c>
      <c r="Q213" s="83">
        <v>-1.7451999999999999</v>
      </c>
      <c r="R213" s="83">
        <v>-2.6067300000000002</v>
      </c>
      <c r="S213" s="83">
        <v>-3.6649199999999995</v>
      </c>
      <c r="T213" s="83">
        <v>0</v>
      </c>
      <c r="U213" s="83">
        <v>-3.4109200000000008</v>
      </c>
      <c r="V213" s="83">
        <v>0</v>
      </c>
      <c r="W213" s="83">
        <v>0</v>
      </c>
      <c r="X213" s="83">
        <v>0</v>
      </c>
      <c r="Y213" s="83">
        <v>-12.51932</v>
      </c>
      <c r="AA213" s="83">
        <v>0</v>
      </c>
      <c r="AB213" s="82">
        <v>-12.52</v>
      </c>
      <c r="AD213" s="83">
        <v>0</v>
      </c>
      <c r="AE213" s="82">
        <v>-12.52</v>
      </c>
    </row>
    <row r="214" spans="1:31" ht="18" customHeight="1" x14ac:dyDescent="0.2">
      <c r="A214" s="57"/>
      <c r="B214" s="57"/>
      <c r="C214" s="9">
        <v>6.6923263636048419E-2</v>
      </c>
      <c r="D214" s="9">
        <v>6.6923263636048419E-2</v>
      </c>
      <c r="F214" s="117" t="s">
        <v>280</v>
      </c>
      <c r="H214" s="296">
        <v>-217.93593000000001</v>
      </c>
      <c r="I214" s="296">
        <v>-261.96159999999998</v>
      </c>
      <c r="J214" s="296">
        <v>-261.96159999999998</v>
      </c>
      <c r="K214" s="111">
        <v>-288.39</v>
      </c>
      <c r="L214" s="111">
        <v>-288.39</v>
      </c>
      <c r="M214" s="296">
        <v>-25.26248</v>
      </c>
      <c r="N214" s="296">
        <v>-24.819580000000002</v>
      </c>
      <c r="O214" s="296">
        <v>-21.054469999999998</v>
      </c>
      <c r="P214" s="296">
        <v>-22.474940000000007</v>
      </c>
      <c r="Q214" s="296">
        <v>-25.213190000000001</v>
      </c>
      <c r="R214" s="296">
        <v>-27.049829999999982</v>
      </c>
      <c r="S214" s="296">
        <v>-24.417670000000008</v>
      </c>
      <c r="T214" s="296">
        <v>-18.057970000000001</v>
      </c>
      <c r="U214" s="296">
        <v>-23.055509999999991</v>
      </c>
      <c r="V214" s="296">
        <v>-16.868690000000012</v>
      </c>
      <c r="W214" s="296">
        <v>-20.722020000000001</v>
      </c>
      <c r="X214" s="296">
        <v>-20.094719999999995</v>
      </c>
      <c r="Y214" s="296">
        <v>-269.09107</v>
      </c>
      <c r="AA214" s="296">
        <v>-288.39</v>
      </c>
      <c r="AB214" s="82">
        <v>19.3</v>
      </c>
      <c r="AD214" s="296">
        <v>-288.39</v>
      </c>
      <c r="AE214" s="82">
        <v>19.3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0.1105621607965251</v>
      </c>
      <c r="I215" s="78">
        <v>0.10062508090558947</v>
      </c>
      <c r="J215" s="78">
        <v>0.10062508090558947</v>
      </c>
      <c r="K215" s="131">
        <v>0.11633362121927832</v>
      </c>
      <c r="L215" s="131">
        <v>0.11633362121927832</v>
      </c>
      <c r="M215" s="78">
        <v>0.10602370400214881</v>
      </c>
      <c r="N215" s="78">
        <v>9.4479156753546858E-2</v>
      </c>
      <c r="O215" s="78">
        <v>8.4157959532812618E-2</v>
      </c>
      <c r="P215" s="78">
        <v>0.2037803971348264</v>
      </c>
      <c r="Q215" s="78">
        <v>0.2460135431810864</v>
      </c>
      <c r="R215" s="78">
        <v>0.13686899455050519</v>
      </c>
      <c r="S215" s="78">
        <v>0.19758593623563675</v>
      </c>
      <c r="T215" s="78">
        <v>0.19351211462005868</v>
      </c>
      <c r="U215" s="78">
        <v>0.11481884869944566</v>
      </c>
      <c r="V215" s="78">
        <v>7.7823046083863576E-2</v>
      </c>
      <c r="W215" s="78">
        <v>9.9746902467436185E-2</v>
      </c>
      <c r="X215" s="78">
        <v>9.992401790154154E-2</v>
      </c>
      <c r="Y215" s="78">
        <v>0.12204462600312582</v>
      </c>
      <c r="AA215" s="78">
        <v>0.11633362121927832</v>
      </c>
      <c r="AB215" s="79"/>
      <c r="AD215" s="78">
        <v>0.11633362121927832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</v>
      </c>
      <c r="I217" s="96">
        <v>1.417</v>
      </c>
      <c r="J217" s="96">
        <v>1.417</v>
      </c>
      <c r="K217" s="134">
        <v>3</v>
      </c>
      <c r="L217" s="134">
        <v>3</v>
      </c>
      <c r="M217" s="96">
        <v>0.996</v>
      </c>
      <c r="N217" s="96">
        <v>2.004</v>
      </c>
      <c r="O217" s="96">
        <v>2.0039999999999996</v>
      </c>
      <c r="P217" s="96">
        <v>1.992</v>
      </c>
      <c r="Q217" s="96">
        <v>2.0040000000000004</v>
      </c>
      <c r="R217" s="96">
        <v>2.0040000000000013</v>
      </c>
      <c r="S217" s="96">
        <v>1.9919999999999973</v>
      </c>
      <c r="T217" s="96">
        <v>1.0080000000000027</v>
      </c>
      <c r="U217" s="96">
        <v>0.99599999999999866</v>
      </c>
      <c r="V217" s="96">
        <v>0.99599999999999866</v>
      </c>
      <c r="W217" s="96">
        <v>1.0080000000000027</v>
      </c>
      <c r="X217" s="96">
        <v>0.99599999999999866</v>
      </c>
      <c r="Y217" s="96">
        <v>1.5</v>
      </c>
      <c r="AA217" s="96">
        <v>3</v>
      </c>
      <c r="AB217" s="95">
        <v>-1.5</v>
      </c>
      <c r="AD217" s="96">
        <v>3</v>
      </c>
      <c r="AE217" s="95">
        <v>-1.5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-4691</v>
      </c>
      <c r="I218" s="161">
        <v>-6623.1474947071274</v>
      </c>
      <c r="J218" s="161">
        <v>-6623.1474947071274</v>
      </c>
      <c r="K218" s="162">
        <v>-4213.3333333333321</v>
      </c>
      <c r="L218" s="162">
        <v>-4213.3333333333321</v>
      </c>
      <c r="M218" s="161">
        <v>-1062.2489959839361</v>
      </c>
      <c r="N218" s="161">
        <v>-356.28742514970065</v>
      </c>
      <c r="O218" s="161">
        <v>-1370.2594810379244</v>
      </c>
      <c r="P218" s="161">
        <v>-183.23293172690751</v>
      </c>
      <c r="Q218" s="161">
        <v>98.303393213572861</v>
      </c>
      <c r="R218" s="161">
        <v>-119.76047904191584</v>
      </c>
      <c r="S218" s="161">
        <v>-169.17670682730957</v>
      </c>
      <c r="T218" s="161">
        <v>-804.56349206348989</v>
      </c>
      <c r="U218" s="161">
        <v>-261.04417670682744</v>
      </c>
      <c r="V218" s="161">
        <v>-612.44979919678826</v>
      </c>
      <c r="W218" s="161">
        <v>1053.5714285714257</v>
      </c>
      <c r="X218" s="161">
        <v>-2044.1767068273116</v>
      </c>
      <c r="Y218" s="161">
        <v>-5278.666666666667</v>
      </c>
      <c r="AA218" s="161">
        <v>-4213.3333333333321</v>
      </c>
      <c r="AB218" s="163">
        <v>-1065.33</v>
      </c>
      <c r="AD218" s="161">
        <v>-4213.3333333333321</v>
      </c>
      <c r="AE218" s="163">
        <v>-1065.33</v>
      </c>
    </row>
    <row r="219" spans="1:31" ht="18" customHeight="1" x14ac:dyDescent="0.2">
      <c r="A219" s="52" t="s">
        <v>70</v>
      </c>
      <c r="B219" s="52" t="s">
        <v>27</v>
      </c>
      <c r="C219" s="9">
        <v>0.41305245766212312</v>
      </c>
      <c r="D219" s="9">
        <v>0.41305245766212312</v>
      </c>
      <c r="F219" s="128" t="s">
        <v>414</v>
      </c>
      <c r="H219" s="83">
        <v>-2.0139999999999998</v>
      </c>
      <c r="I219" s="83">
        <v>-3.8929999999999998</v>
      </c>
      <c r="J219" s="83">
        <v>-3.8929999999999998</v>
      </c>
      <c r="K219" s="108">
        <v>-4.8419999999999996</v>
      </c>
      <c r="L219" s="108">
        <v>-4.8419999999999996</v>
      </c>
      <c r="M219" s="83">
        <v>-0.47899999999999998</v>
      </c>
      <c r="N219" s="83">
        <v>-0.47099999999999997</v>
      </c>
      <c r="O219" s="83">
        <v>-8.0000000000000071E-3</v>
      </c>
      <c r="P219" s="83">
        <v>-0.25</v>
      </c>
      <c r="Q219" s="83">
        <v>0.46699999999999997</v>
      </c>
      <c r="R219" s="83">
        <v>-1.3489999999999998</v>
      </c>
      <c r="S219" s="83">
        <v>-0.2240000000000002</v>
      </c>
      <c r="T219" s="83">
        <v>-0.22299999999999986</v>
      </c>
      <c r="U219" s="83">
        <v>-0.22299999999999986</v>
      </c>
      <c r="V219" s="83">
        <v>-0.22300000000000031</v>
      </c>
      <c r="W219" s="83">
        <v>1.931</v>
      </c>
      <c r="X219" s="83">
        <v>-1.79</v>
      </c>
      <c r="Y219" s="83">
        <v>-2.8420000000000001</v>
      </c>
      <c r="AA219" s="83">
        <v>-4.8419999999999996</v>
      </c>
      <c r="AB219" s="82">
        <v>2</v>
      </c>
      <c r="AD219" s="83">
        <v>-4.8419999999999996</v>
      </c>
      <c r="AE219" s="82">
        <v>2</v>
      </c>
    </row>
    <row r="220" spans="1:31" ht="18" customHeight="1" x14ac:dyDescent="0.2">
      <c r="A220" s="52" t="s">
        <v>71</v>
      </c>
      <c r="B220" s="52" t="s">
        <v>27</v>
      </c>
      <c r="C220" s="9">
        <v>0.59701492537313439</v>
      </c>
      <c r="D220" s="9">
        <v>0.59701492537313439</v>
      </c>
      <c r="F220" s="128" t="s">
        <v>209</v>
      </c>
      <c r="H220" s="83">
        <v>-1.2110000000000001</v>
      </c>
      <c r="I220" s="83">
        <v>-2.15</v>
      </c>
      <c r="J220" s="83">
        <v>-2.15</v>
      </c>
      <c r="K220" s="108">
        <v>-4.0199999999999996</v>
      </c>
      <c r="L220" s="108">
        <v>-4.0199999999999996</v>
      </c>
      <c r="M220" s="83">
        <v>-0.33700000000000002</v>
      </c>
      <c r="N220" s="83">
        <v>2.7000000000000024E-2</v>
      </c>
      <c r="O220" s="83">
        <v>-0.15500000000000003</v>
      </c>
      <c r="P220" s="83">
        <v>0.06</v>
      </c>
      <c r="Q220" s="83">
        <v>-3.4999999999999976E-2</v>
      </c>
      <c r="R220" s="83">
        <v>-0.37399999999999994</v>
      </c>
      <c r="S220" s="83">
        <v>-0.10600000000000009</v>
      </c>
      <c r="T220" s="83">
        <v>-0.32199999999999995</v>
      </c>
      <c r="U220" s="83">
        <v>1.8000000000000016E-2</v>
      </c>
      <c r="V220" s="83">
        <v>-0.24</v>
      </c>
      <c r="W220" s="83">
        <v>-5.0000000000001155E-3</v>
      </c>
      <c r="X220" s="83">
        <v>-0.15199999999999991</v>
      </c>
      <c r="Y220" s="83">
        <v>-1.621</v>
      </c>
      <c r="AA220" s="83">
        <v>-4.0199999999999996</v>
      </c>
      <c r="AB220" s="82">
        <v>2.4</v>
      </c>
      <c r="AD220" s="83">
        <v>-4.0199999999999996</v>
      </c>
      <c r="AE220" s="82">
        <v>2.4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0.7731958762886596</v>
      </c>
      <c r="D221" s="9">
        <v>0.7731958762886596</v>
      </c>
      <c r="F221" s="60" t="s">
        <v>158</v>
      </c>
      <c r="G221" s="56"/>
      <c r="H221" s="88">
        <v>1.2999999999999999E-2</v>
      </c>
      <c r="I221" s="88">
        <v>-2.9000000000000001E-2</v>
      </c>
      <c r="J221" s="88">
        <v>-2.9000000000000001E-2</v>
      </c>
      <c r="K221" s="108">
        <v>-0.19400000000000001</v>
      </c>
      <c r="L221" s="108">
        <v>-0.19400000000000001</v>
      </c>
      <c r="M221" s="88">
        <v>7.0000000000000001E-3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-3.6000000000000004E-2</v>
      </c>
      <c r="V221" s="88">
        <v>-1.4999999999999993E-2</v>
      </c>
      <c r="W221" s="88">
        <v>0</v>
      </c>
      <c r="X221" s="88">
        <v>0</v>
      </c>
      <c r="Y221" s="88">
        <v>-4.3999999999999997E-2</v>
      </c>
      <c r="Z221" s="56"/>
      <c r="AA221" s="88">
        <v>-0.19400000000000003</v>
      </c>
      <c r="AB221" s="82">
        <v>0.15</v>
      </c>
      <c r="AC221" s="56"/>
      <c r="AD221" s="88">
        <v>-0.19400000000000003</v>
      </c>
      <c r="AE221" s="82">
        <v>0.15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1.4135021097046412</v>
      </c>
      <c r="D222" s="9">
        <v>1.4135021097046412</v>
      </c>
      <c r="F222" s="60" t="s">
        <v>176</v>
      </c>
      <c r="G222" s="56"/>
      <c r="H222" s="88">
        <v>-1.266</v>
      </c>
      <c r="I222" s="88">
        <v>-1.554</v>
      </c>
      <c r="J222" s="88">
        <v>-1.554</v>
      </c>
      <c r="K222" s="108">
        <v>-1.4219999999999999</v>
      </c>
      <c r="L222" s="108">
        <v>-1.4219999999999999</v>
      </c>
      <c r="M222" s="88">
        <v>-0.16</v>
      </c>
      <c r="N222" s="88">
        <v>-0.16700000000000001</v>
      </c>
      <c r="O222" s="88">
        <v>-4.1999999999999982E-2</v>
      </c>
      <c r="P222" s="88">
        <v>-0.10799999999999998</v>
      </c>
      <c r="Q222" s="88">
        <v>-0.10699999999999998</v>
      </c>
      <c r="R222" s="88">
        <v>1.7530000000000001</v>
      </c>
      <c r="S222" s="88">
        <v>-5.2999999999999936E-2</v>
      </c>
      <c r="T222" s="88">
        <v>-5.3000000000000158E-2</v>
      </c>
      <c r="U222" s="88">
        <v>-5.2999999999999936E-2</v>
      </c>
      <c r="V222" s="88">
        <v>-5.3000000000000047E-2</v>
      </c>
      <c r="W222" s="88">
        <v>-0.30799999999999994</v>
      </c>
      <c r="X222" s="88">
        <v>-6.0000000000000053E-2</v>
      </c>
      <c r="Y222" s="88">
        <v>0.58899999999999997</v>
      </c>
      <c r="Z222" s="56"/>
      <c r="AA222" s="88">
        <v>-1.4219999999999999</v>
      </c>
      <c r="AB222" s="82">
        <v>2.0099999999999998</v>
      </c>
      <c r="AC222" s="56"/>
      <c r="AD222" s="88">
        <v>-1.4219999999999999</v>
      </c>
      <c r="AE222" s="82">
        <v>2.0099999999999998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-0.97560975609756095</v>
      </c>
      <c r="D223" s="9">
        <v>-0.97560975609756095</v>
      </c>
      <c r="F223" s="60" t="s">
        <v>178</v>
      </c>
      <c r="G223" s="56"/>
      <c r="H223" s="88">
        <v>0</v>
      </c>
      <c r="I223" s="88">
        <v>-0.02</v>
      </c>
      <c r="J223" s="88">
        <v>-0.02</v>
      </c>
      <c r="K223" s="108">
        <v>-0.32800000000000001</v>
      </c>
      <c r="L223" s="108">
        <v>-0.32800000000000001</v>
      </c>
      <c r="M223" s="88">
        <v>0</v>
      </c>
      <c r="N223" s="88">
        <v>0</v>
      </c>
      <c r="O223" s="88">
        <v>-0.13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-0.51400000000000001</v>
      </c>
      <c r="X223" s="88">
        <v>0</v>
      </c>
      <c r="Y223" s="88">
        <v>-0.64400000000000002</v>
      </c>
      <c r="Z223" s="56"/>
      <c r="AA223" s="88">
        <v>-0.32800000000000001</v>
      </c>
      <c r="AB223" s="82">
        <v>-0.32</v>
      </c>
      <c r="AC223" s="56"/>
      <c r="AD223" s="88">
        <v>-0.32800000000000001</v>
      </c>
      <c r="AE223" s="82">
        <v>-0.32</v>
      </c>
    </row>
    <row r="224" spans="1:31" ht="18" customHeight="1" collapsed="1" x14ac:dyDescent="0.2">
      <c r="A224" s="57"/>
      <c r="B224" s="57"/>
      <c r="C224" s="9">
        <v>0.95164609053497951</v>
      </c>
      <c r="D224" s="9">
        <v>0.95164609053497951</v>
      </c>
      <c r="F224" s="128" t="s">
        <v>158</v>
      </c>
      <c r="H224" s="83">
        <v>-1.2530000000000001</v>
      </c>
      <c r="I224" s="83">
        <v>-1.603</v>
      </c>
      <c r="J224" s="83">
        <v>-1.603</v>
      </c>
      <c r="K224" s="108">
        <v>-1.944</v>
      </c>
      <c r="L224" s="108">
        <v>-1.944</v>
      </c>
      <c r="M224" s="83">
        <v>-0.153</v>
      </c>
      <c r="N224" s="83">
        <v>-0.16700000000000001</v>
      </c>
      <c r="O224" s="83">
        <v>-0.17199999999999999</v>
      </c>
      <c r="P224" s="83">
        <v>-0.10799999999999998</v>
      </c>
      <c r="Q224" s="83">
        <v>-0.10699999999999998</v>
      </c>
      <c r="R224" s="83">
        <v>1.7530000000000001</v>
      </c>
      <c r="S224" s="83">
        <v>-5.2999999999999936E-2</v>
      </c>
      <c r="T224" s="83">
        <v>-5.3000000000000158E-2</v>
      </c>
      <c r="U224" s="83">
        <v>-8.899999999999994E-2</v>
      </c>
      <c r="V224" s="83">
        <v>-6.8000000000000033E-2</v>
      </c>
      <c r="W224" s="83">
        <v>-0.82199999999999995</v>
      </c>
      <c r="X224" s="83">
        <v>-6.0000000000000053E-2</v>
      </c>
      <c r="Y224" s="83">
        <v>-9.9000000000000088E-2</v>
      </c>
      <c r="AA224" s="83">
        <v>-1.944</v>
      </c>
      <c r="AB224" s="82">
        <v>1.85</v>
      </c>
      <c r="AD224" s="83">
        <v>-1.944</v>
      </c>
      <c r="AE224" s="82">
        <v>1.85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0.63348416289592768</v>
      </c>
      <c r="D225" s="9">
        <v>0.63348416289592768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-0.442</v>
      </c>
      <c r="L225" s="108">
        <v>-0.442</v>
      </c>
      <c r="M225" s="83">
        <v>-3.2000000000000001E-2</v>
      </c>
      <c r="N225" s="83">
        <v>-3.3000000000000002E-2</v>
      </c>
      <c r="O225" s="83">
        <v>-3.2000000000000001E-2</v>
      </c>
      <c r="P225" s="83">
        <v>-3.3000000000000002E-2</v>
      </c>
      <c r="Q225" s="83">
        <v>-3.2000000000000001E-2</v>
      </c>
      <c r="R225" s="83">
        <v>-3.2000000000000001E-2</v>
      </c>
      <c r="S225" s="83">
        <v>-3.3000000000000002E-2</v>
      </c>
      <c r="T225" s="83">
        <v>-3.2000000000000001E-2</v>
      </c>
      <c r="U225" s="83">
        <v>-3.1999999999999973E-2</v>
      </c>
      <c r="V225" s="83">
        <v>-3.3000000000000029E-2</v>
      </c>
      <c r="W225" s="83">
        <v>-3.1999999999999973E-2</v>
      </c>
      <c r="X225" s="83">
        <v>0.19499999999999998</v>
      </c>
      <c r="Y225" s="83">
        <v>-0.161</v>
      </c>
      <c r="AA225" s="83">
        <v>-0.442</v>
      </c>
      <c r="AB225" s="82">
        <v>0.28000000000000003</v>
      </c>
      <c r="AD225" s="83">
        <v>-0.442</v>
      </c>
      <c r="AE225" s="82">
        <v>0.28000000000000003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-1</v>
      </c>
      <c r="D226" s="9">
        <v>-1</v>
      </c>
      <c r="F226" s="60" t="s">
        <v>162</v>
      </c>
      <c r="G226" s="56"/>
      <c r="H226" s="88">
        <v>0</v>
      </c>
      <c r="I226" s="88">
        <v>-0.55000000000000004</v>
      </c>
      <c r="J226" s="88">
        <v>-0.55000000000000004</v>
      </c>
      <c r="K226" s="108">
        <v>0.01</v>
      </c>
      <c r="L226" s="108">
        <v>0.01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0.01</v>
      </c>
      <c r="AB226" s="82">
        <v>-0.01</v>
      </c>
      <c r="AC226" s="56"/>
      <c r="AD226" s="88">
        <v>0.01</v>
      </c>
      <c r="AE226" s="82">
        <v>-0.01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-50.434782608695642</v>
      </c>
      <c r="D227" s="9">
        <v>-50.434782608695642</v>
      </c>
      <c r="F227" s="60" t="s">
        <v>164</v>
      </c>
      <c r="G227" s="56"/>
      <c r="H227" s="88">
        <v>0.38900000000000001</v>
      </c>
      <c r="I227" s="88">
        <v>0</v>
      </c>
      <c r="J227" s="88">
        <v>0</v>
      </c>
      <c r="K227" s="108">
        <v>-4.5999999999999999E-2</v>
      </c>
      <c r="L227" s="108">
        <v>-4.5999999999999999E-2</v>
      </c>
      <c r="M227" s="88">
        <v>0</v>
      </c>
      <c r="N227" s="88">
        <v>0</v>
      </c>
      <c r="O227" s="88">
        <v>-2.3660000000000001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-2.3660000000000001</v>
      </c>
      <c r="Z227" s="56"/>
      <c r="AA227" s="88">
        <v>-4.6000000000000006E-2</v>
      </c>
      <c r="AB227" s="82">
        <v>-2.3199999999999998</v>
      </c>
      <c r="AC227" s="56"/>
      <c r="AD227" s="88">
        <v>-4.6000000000000006E-2</v>
      </c>
      <c r="AE227" s="82">
        <v>-2.3199999999999998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-64.722222222222229</v>
      </c>
      <c r="D229" s="9">
        <v>-64.722222222222229</v>
      </c>
      <c r="F229" s="128" t="s">
        <v>391</v>
      </c>
      <c r="H229" s="83">
        <v>0.38900000000000001</v>
      </c>
      <c r="I229" s="83">
        <v>-0.55000000000000004</v>
      </c>
      <c r="J229" s="83">
        <v>-0.55000000000000004</v>
      </c>
      <c r="K229" s="108">
        <v>-3.5999999999999997E-2</v>
      </c>
      <c r="L229" s="108">
        <v>-3.5999999999999997E-2</v>
      </c>
      <c r="M229" s="83">
        <v>0</v>
      </c>
      <c r="N229" s="83">
        <v>0</v>
      </c>
      <c r="O229" s="83">
        <v>-2.3660000000000001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-2.3660000000000001</v>
      </c>
      <c r="AA229" s="83">
        <v>-3.5999999999999997E-2</v>
      </c>
      <c r="AB229" s="82">
        <v>-2.33</v>
      </c>
      <c r="AD229" s="83">
        <v>-3.5999999999999997E-2</v>
      </c>
      <c r="AE229" s="82">
        <v>-2.33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-6.7000000000000004E-2</v>
      </c>
      <c r="I230" s="83">
        <v>-0.08</v>
      </c>
      <c r="J230" s="83">
        <v>-0.08</v>
      </c>
      <c r="K230" s="108">
        <v>0</v>
      </c>
      <c r="L230" s="108">
        <v>0</v>
      </c>
      <c r="M230" s="83">
        <v>0</v>
      </c>
      <c r="N230" s="83">
        <v>-3.4000000000000002E-2</v>
      </c>
      <c r="O230" s="83">
        <v>0</v>
      </c>
      <c r="P230" s="83">
        <v>0</v>
      </c>
      <c r="Q230" s="83">
        <v>-3.9999999999999994E-2</v>
      </c>
      <c r="R230" s="83">
        <v>0</v>
      </c>
      <c r="S230" s="83">
        <v>0</v>
      </c>
      <c r="T230" s="83">
        <v>-2.6000000000000009E-2</v>
      </c>
      <c r="U230" s="83">
        <v>0</v>
      </c>
      <c r="V230" s="83">
        <v>0</v>
      </c>
      <c r="W230" s="83">
        <v>-1.4999999999999999E-2</v>
      </c>
      <c r="X230" s="83">
        <v>0</v>
      </c>
      <c r="Y230" s="83">
        <v>-0.115</v>
      </c>
      <c r="AA230" s="83">
        <v>0</v>
      </c>
      <c r="AB230" s="82">
        <v>-0.12</v>
      </c>
      <c r="AD230" s="83">
        <v>0</v>
      </c>
      <c r="AE230" s="82">
        <v>-0.12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0.30913978494623651</v>
      </c>
      <c r="D232" s="9">
        <v>0.30913978494623651</v>
      </c>
      <c r="F232" s="60" t="s">
        <v>166</v>
      </c>
      <c r="G232" s="56"/>
      <c r="H232" s="88">
        <v>-0.16400000000000001</v>
      </c>
      <c r="I232" s="88">
        <v>-0.47499999999999998</v>
      </c>
      <c r="J232" s="88">
        <v>-0.47499999999999998</v>
      </c>
      <c r="K232" s="108">
        <v>-0.74399999999999999</v>
      </c>
      <c r="L232" s="108">
        <v>-0.74399999999999999</v>
      </c>
      <c r="M232" s="88">
        <v>-5.7000000000000002E-2</v>
      </c>
      <c r="N232" s="88">
        <v>-3.5999999999999997E-2</v>
      </c>
      <c r="O232" s="88">
        <v>-1.2999999999999998E-2</v>
      </c>
      <c r="P232" s="88">
        <v>-3.4000000000000016E-2</v>
      </c>
      <c r="Q232" s="88">
        <v>-5.5999999999999994E-2</v>
      </c>
      <c r="R232" s="88">
        <v>-0.23799999999999999</v>
      </c>
      <c r="S232" s="88">
        <v>7.9000000000000015E-2</v>
      </c>
      <c r="T232" s="88">
        <v>-0.15500000000000003</v>
      </c>
      <c r="U232" s="88">
        <v>6.6000000000000003E-2</v>
      </c>
      <c r="V232" s="88">
        <v>-4.5999999999999985E-2</v>
      </c>
      <c r="W232" s="88">
        <v>5.0000000000000044E-3</v>
      </c>
      <c r="X232" s="88">
        <v>-2.9000000000000026E-2</v>
      </c>
      <c r="Y232" s="88">
        <v>-0.51400000000000001</v>
      </c>
      <c r="Z232" s="56"/>
      <c r="AA232" s="88">
        <v>-0.74400000000000011</v>
      </c>
      <c r="AB232" s="82">
        <v>0.23</v>
      </c>
      <c r="AC232" s="56"/>
      <c r="AD232" s="88">
        <v>-0.74400000000000011</v>
      </c>
      <c r="AE232" s="82">
        <v>0.23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0.66993464052287577</v>
      </c>
      <c r="D236" s="9">
        <v>0.66993464052287577</v>
      </c>
      <c r="F236" s="60" t="s">
        <v>170</v>
      </c>
      <c r="G236" s="56"/>
      <c r="H236" s="88">
        <v>-0.24</v>
      </c>
      <c r="I236" s="88">
        <v>-0.504</v>
      </c>
      <c r="J236" s="88">
        <v>-0.504</v>
      </c>
      <c r="K236" s="108">
        <v>-0.61199999999999999</v>
      </c>
      <c r="L236" s="108">
        <v>-0.61199999999999999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-0.2</v>
      </c>
      <c r="Y236" s="88">
        <v>-0.2</v>
      </c>
      <c r="Z236" s="56"/>
      <c r="AA236" s="88">
        <v>-0.61199999999999999</v>
      </c>
      <c r="AB236" s="82">
        <v>0.41</v>
      </c>
      <c r="AC236" s="56"/>
      <c r="AD236" s="88">
        <v>-0.61199999999999999</v>
      </c>
      <c r="AE236" s="82">
        <v>0.41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-0.99899766120948896</v>
      </c>
      <c r="D237" s="9">
        <v>-0.99899766120948896</v>
      </c>
      <c r="F237" s="60" t="s">
        <v>172</v>
      </c>
      <c r="G237" s="56"/>
      <c r="H237" s="88">
        <v>-3.95</v>
      </c>
      <c r="I237" s="88">
        <v>-6.61</v>
      </c>
      <c r="J237" s="88">
        <v>-6.61</v>
      </c>
      <c r="K237" s="108">
        <v>0</v>
      </c>
      <c r="L237" s="108">
        <v>0</v>
      </c>
      <c r="M237" s="88">
        <v>-0.86899999999999999</v>
      </c>
      <c r="N237" s="88">
        <v>-0.60299999999999998</v>
      </c>
      <c r="O237" s="88">
        <v>0</v>
      </c>
      <c r="P237" s="88">
        <v>-2.7730000000000001</v>
      </c>
      <c r="Q237" s="88">
        <v>0.35899999999999999</v>
      </c>
      <c r="R237" s="88">
        <v>0.40500000000000025</v>
      </c>
      <c r="S237" s="88">
        <v>-0.27700000000000014</v>
      </c>
      <c r="T237" s="88">
        <v>-0.2759999999999998</v>
      </c>
      <c r="U237" s="88">
        <v>-0.2759999999999998</v>
      </c>
      <c r="V237" s="88">
        <v>-0.30600000000000005</v>
      </c>
      <c r="W237" s="88">
        <v>1.6229999999999998</v>
      </c>
      <c r="X237" s="88">
        <v>0</v>
      </c>
      <c r="Y237" s="88">
        <v>-2.9929999999999999</v>
      </c>
      <c r="Z237" s="56"/>
      <c r="AA237" s="88">
        <v>0</v>
      </c>
      <c r="AB237" s="82">
        <v>-2.99</v>
      </c>
      <c r="AC237" s="56"/>
      <c r="AD237" s="88">
        <v>0</v>
      </c>
      <c r="AE237" s="82">
        <v>-2.99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0.99899766120948896</v>
      </c>
      <c r="D238" s="9">
        <v>0.99899766120948896</v>
      </c>
      <c r="F238" s="60" t="s">
        <v>174</v>
      </c>
      <c r="G238" s="56"/>
      <c r="H238" s="88">
        <v>3.95</v>
      </c>
      <c r="I238" s="88">
        <v>6.61</v>
      </c>
      <c r="J238" s="88">
        <v>6.61</v>
      </c>
      <c r="K238" s="108">
        <v>0</v>
      </c>
      <c r="L238" s="108">
        <v>0</v>
      </c>
      <c r="M238" s="88">
        <v>0.86899999999999999</v>
      </c>
      <c r="N238" s="88">
        <v>0.60299999999999998</v>
      </c>
      <c r="O238" s="88">
        <v>0</v>
      </c>
      <c r="P238" s="88">
        <v>2.7730000000000001</v>
      </c>
      <c r="Q238" s="88">
        <v>-0.35899999999999999</v>
      </c>
      <c r="R238" s="88">
        <v>-0.40500000000000025</v>
      </c>
      <c r="S238" s="88">
        <v>0.27700000000000014</v>
      </c>
      <c r="T238" s="88">
        <v>0.2759999999999998</v>
      </c>
      <c r="U238" s="88">
        <v>0.2759999999999998</v>
      </c>
      <c r="V238" s="88">
        <v>0.30600000000000005</v>
      </c>
      <c r="W238" s="88">
        <v>-1.6229999999999998</v>
      </c>
      <c r="X238" s="88">
        <v>0</v>
      </c>
      <c r="Y238" s="88">
        <v>2.9929999999999999</v>
      </c>
      <c r="Z238" s="56"/>
      <c r="AA238" s="88">
        <v>0</v>
      </c>
      <c r="AB238" s="82">
        <v>2.99</v>
      </c>
      <c r="AC238" s="56"/>
      <c r="AD238" s="88">
        <v>0</v>
      </c>
      <c r="AE238" s="82">
        <v>2.99</v>
      </c>
    </row>
    <row r="239" spans="1:31" ht="18" customHeight="1" collapsed="1" x14ac:dyDescent="0.2">
      <c r="A239" s="57"/>
      <c r="B239" s="57"/>
      <c r="C239" s="9">
        <v>0.47197640117994105</v>
      </c>
      <c r="D239" s="9">
        <v>0.47197640117994105</v>
      </c>
      <c r="F239" s="128" t="s">
        <v>196</v>
      </c>
      <c r="H239" s="83">
        <v>-0.40399999999999991</v>
      </c>
      <c r="I239" s="83">
        <v>-0.97900000000000009</v>
      </c>
      <c r="J239" s="83">
        <v>-0.97900000000000009</v>
      </c>
      <c r="K239" s="108">
        <v>-1.3559999999999999</v>
      </c>
      <c r="L239" s="108">
        <v>-1.3559999999999999</v>
      </c>
      <c r="M239" s="83">
        <v>-5.7000000000000051E-2</v>
      </c>
      <c r="N239" s="83">
        <v>-3.6000000000000032E-2</v>
      </c>
      <c r="O239" s="83">
        <v>-1.2999999999999998E-2</v>
      </c>
      <c r="P239" s="83">
        <v>-3.3999999999999808E-2</v>
      </c>
      <c r="Q239" s="83">
        <v>-5.5999999999999994E-2</v>
      </c>
      <c r="R239" s="83">
        <v>-0.23799999999999999</v>
      </c>
      <c r="S239" s="83">
        <v>7.9000000000000015E-2</v>
      </c>
      <c r="T239" s="83">
        <v>-0.15500000000000003</v>
      </c>
      <c r="U239" s="83">
        <v>6.6000000000000003E-2</v>
      </c>
      <c r="V239" s="83">
        <v>-4.5999999999999985E-2</v>
      </c>
      <c r="W239" s="83">
        <v>4.9999999999998934E-3</v>
      </c>
      <c r="X239" s="83">
        <v>-0.22900000000000004</v>
      </c>
      <c r="Y239" s="83">
        <v>-0.71399999999999997</v>
      </c>
      <c r="AA239" s="83">
        <v>-1.3559999999999999</v>
      </c>
      <c r="AB239" s="82">
        <v>0.64</v>
      </c>
      <c r="AD239" s="83">
        <v>-1.3559999999999999</v>
      </c>
      <c r="AE239" s="82">
        <v>0.64</v>
      </c>
    </row>
    <row r="240" spans="1:31" ht="18" customHeight="1" x14ac:dyDescent="0.2">
      <c r="A240" s="57"/>
      <c r="B240" s="57"/>
      <c r="C240" s="9">
        <v>0.37341772151898744</v>
      </c>
      <c r="D240" s="9">
        <v>0.37341772151898744</v>
      </c>
      <c r="F240" s="117" t="s">
        <v>72</v>
      </c>
      <c r="H240" s="296">
        <v>-4.6909999999999998</v>
      </c>
      <c r="I240" s="296">
        <v>-9.3849999999999998</v>
      </c>
      <c r="J240" s="296">
        <v>-9.3849999999999998</v>
      </c>
      <c r="K240" s="111">
        <v>-12.639999999999997</v>
      </c>
      <c r="L240" s="111">
        <v>-12.639999999999997</v>
      </c>
      <c r="M240" s="296">
        <v>-1.0580000000000003</v>
      </c>
      <c r="N240" s="296">
        <v>-0.71400000000000008</v>
      </c>
      <c r="O240" s="296">
        <v>-2.746</v>
      </c>
      <c r="P240" s="296">
        <v>-0.36499999999999977</v>
      </c>
      <c r="Q240" s="296">
        <v>0.19700000000000006</v>
      </c>
      <c r="R240" s="296">
        <v>-0.23999999999999952</v>
      </c>
      <c r="S240" s="296">
        <v>-0.33700000000000024</v>
      </c>
      <c r="T240" s="296">
        <v>-0.81100000000000005</v>
      </c>
      <c r="U240" s="296">
        <v>-0.25999999999999979</v>
      </c>
      <c r="V240" s="296">
        <v>-0.61000000000000032</v>
      </c>
      <c r="W240" s="296">
        <v>1.0620000000000001</v>
      </c>
      <c r="X240" s="296">
        <v>-2.0359999999999996</v>
      </c>
      <c r="Y240" s="296">
        <v>-7.918000000000001</v>
      </c>
      <c r="AA240" s="296">
        <v>-12.639999999999995</v>
      </c>
      <c r="AB240" s="82">
        <v>4.72</v>
      </c>
      <c r="AD240" s="296">
        <v>-12.639999999999995</v>
      </c>
      <c r="AE240" s="82">
        <v>4.72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2.3798145459378783E-3</v>
      </c>
      <c r="I241" s="78">
        <v>3.6049802119812874E-3</v>
      </c>
      <c r="J241" s="78">
        <v>3.6049802119812874E-3</v>
      </c>
      <c r="K241" s="131">
        <v>5.0988486848076485E-3</v>
      </c>
      <c r="L241" s="131">
        <v>5.0988486848076485E-3</v>
      </c>
      <c r="M241" s="78">
        <v>4.440303518667742E-3</v>
      </c>
      <c r="N241" s="78">
        <v>2.7179395429750407E-3</v>
      </c>
      <c r="O241" s="78">
        <v>1.0976184956311105E-2</v>
      </c>
      <c r="P241" s="78">
        <v>3.3094568863904225E-3</v>
      </c>
      <c r="Q241" s="78">
        <v>-1.9221950100988426E-3</v>
      </c>
      <c r="R241" s="78">
        <v>1.2143720937292841E-3</v>
      </c>
      <c r="S241" s="78">
        <v>2.7269784754814694E-3</v>
      </c>
      <c r="T241" s="78">
        <v>8.6908066054416748E-3</v>
      </c>
      <c r="U241" s="78">
        <v>1.2948271654739303E-3</v>
      </c>
      <c r="V241" s="78">
        <v>2.8142113057479136E-3</v>
      </c>
      <c r="W241" s="78">
        <v>-5.1120117836203818E-3</v>
      </c>
      <c r="X241" s="78">
        <v>1.0124316260566885E-2</v>
      </c>
      <c r="Y241" s="78">
        <v>3.5911609727247744E-3</v>
      </c>
      <c r="AA241" s="78">
        <v>5.0988486848076477E-3</v>
      </c>
      <c r="AB241" s="79"/>
      <c r="AD241" s="78">
        <v>5.0988486848076477E-3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0.24168571428571428</v>
      </c>
      <c r="I243" s="96">
        <v>0.40825714285714287</v>
      </c>
      <c r="J243" s="96">
        <v>0.40825714285714287</v>
      </c>
      <c r="K243" s="134">
        <v>0.25714285714285712</v>
      </c>
      <c r="L243" s="134">
        <v>0.25714285714285712</v>
      </c>
      <c r="M243" s="96">
        <v>0</v>
      </c>
      <c r="N243" s="96">
        <v>0.65588571428571429</v>
      </c>
      <c r="O243" s="96">
        <v>0</v>
      </c>
      <c r="P243" s="96">
        <v>0</v>
      </c>
      <c r="Q243" s="96">
        <v>1.0810285714285712</v>
      </c>
      <c r="R243" s="96">
        <v>0</v>
      </c>
      <c r="S243" s="96">
        <v>0.38571428571428568</v>
      </c>
      <c r="T243" s="96">
        <v>0.24754285714285729</v>
      </c>
      <c r="U243" s="96">
        <v>8.3657142857142777E-2</v>
      </c>
      <c r="V243" s="96">
        <v>0.175542857142857</v>
      </c>
      <c r="W243" s="96">
        <v>1.008</v>
      </c>
      <c r="X243" s="96">
        <v>0.74262857142857153</v>
      </c>
      <c r="Y243" s="96">
        <v>0.36499999999999999</v>
      </c>
      <c r="AA243" s="96">
        <v>0.25714285714285712</v>
      </c>
      <c r="AB243" s="95">
        <v>0.11</v>
      </c>
      <c r="AD243" s="96">
        <v>0.25714285714285712</v>
      </c>
      <c r="AE243" s="95">
        <v>0.11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-0.42</v>
      </c>
      <c r="D244" s="9">
        <v>-0.42</v>
      </c>
      <c r="F244" s="128" t="s">
        <v>90</v>
      </c>
      <c r="H244" s="83">
        <v>-8.4589999999999996</v>
      </c>
      <c r="I244" s="83">
        <v>-14.289</v>
      </c>
      <c r="J244" s="83">
        <v>-14.289</v>
      </c>
      <c r="K244" s="108">
        <v>-9</v>
      </c>
      <c r="L244" s="108">
        <v>-9</v>
      </c>
      <c r="M244" s="83">
        <v>0</v>
      </c>
      <c r="N244" s="83">
        <v>-1.913</v>
      </c>
      <c r="O244" s="83">
        <v>0</v>
      </c>
      <c r="P244" s="83">
        <v>0</v>
      </c>
      <c r="Q244" s="83">
        <v>-3.1529999999999996</v>
      </c>
      <c r="R244" s="83">
        <v>0</v>
      </c>
      <c r="S244" s="83">
        <v>-1.125</v>
      </c>
      <c r="T244" s="83">
        <v>-0.72200000000000042</v>
      </c>
      <c r="U244" s="83">
        <v>-0.24399999999999977</v>
      </c>
      <c r="V244" s="83">
        <v>-0.51199999999999957</v>
      </c>
      <c r="W244" s="83">
        <v>-2.9400000000000004</v>
      </c>
      <c r="X244" s="83">
        <v>-2.1660000000000004</v>
      </c>
      <c r="Y244" s="83">
        <v>-12.775</v>
      </c>
      <c r="AA244" s="83">
        <v>-9</v>
      </c>
      <c r="AB244" s="82">
        <v>-3.78</v>
      </c>
      <c r="AD244" s="83">
        <v>-9</v>
      </c>
      <c r="AE244" s="82">
        <v>-3.78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0.1</v>
      </c>
      <c r="D245" s="9">
        <v>0.1</v>
      </c>
      <c r="F245" s="128" t="s">
        <v>91</v>
      </c>
      <c r="H245" s="83">
        <v>-1.0760000000000001</v>
      </c>
      <c r="I245" s="83">
        <v>-1.2410000000000001</v>
      </c>
      <c r="J245" s="83">
        <v>-1.2410000000000001</v>
      </c>
      <c r="K245" s="108">
        <v>-1</v>
      </c>
      <c r="L245" s="108">
        <v>-1</v>
      </c>
      <c r="M245" s="83">
        <v>0</v>
      </c>
      <c r="N245" s="83">
        <v>0</v>
      </c>
      <c r="O245" s="83">
        <v>-0.38100000000000001</v>
      </c>
      <c r="P245" s="83">
        <v>0</v>
      </c>
      <c r="Q245" s="83">
        <v>0</v>
      </c>
      <c r="R245" s="83">
        <v>-0.15100000000000002</v>
      </c>
      <c r="S245" s="83">
        <v>0</v>
      </c>
      <c r="T245" s="83">
        <v>0</v>
      </c>
      <c r="U245" s="83">
        <v>0</v>
      </c>
      <c r="V245" s="83">
        <v>-0.35599999999999998</v>
      </c>
      <c r="W245" s="83">
        <v>-1.4000000000000012E-2</v>
      </c>
      <c r="X245" s="83">
        <v>0</v>
      </c>
      <c r="Y245" s="83">
        <v>-0.90200000000000002</v>
      </c>
      <c r="AA245" s="83">
        <v>-1</v>
      </c>
      <c r="AB245" s="82">
        <v>0.1</v>
      </c>
      <c r="AD245" s="83">
        <v>-1</v>
      </c>
      <c r="AE245" s="82">
        <v>0.1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-0.99979300351894007</v>
      </c>
      <c r="D250" s="9">
        <v>-0.99979300351894007</v>
      </c>
      <c r="F250" s="126" t="s">
        <v>146</v>
      </c>
      <c r="G250" s="58"/>
      <c r="H250" s="87">
        <v>-4.16</v>
      </c>
      <c r="I250" s="87">
        <v>-0.94499999999999995</v>
      </c>
      <c r="J250" s="87">
        <v>-0.94499999999999995</v>
      </c>
      <c r="K250" s="112">
        <v>0</v>
      </c>
      <c r="L250" s="112">
        <v>0</v>
      </c>
      <c r="M250" s="87">
        <v>-7.9000000000000001E-2</v>
      </c>
      <c r="N250" s="87">
        <v>-0.378</v>
      </c>
      <c r="O250" s="87">
        <v>-7.0000000000000007E-2</v>
      </c>
      <c r="P250" s="87">
        <v>0</v>
      </c>
      <c r="Q250" s="87">
        <v>0</v>
      </c>
      <c r="R250" s="87">
        <v>0</v>
      </c>
      <c r="S250" s="87">
        <v>0</v>
      </c>
      <c r="T250" s="87">
        <v>-4.3040000000000003</v>
      </c>
      <c r="U250" s="87">
        <v>0</v>
      </c>
      <c r="V250" s="87">
        <v>0</v>
      </c>
      <c r="W250" s="87">
        <v>0</v>
      </c>
      <c r="X250" s="87">
        <v>0</v>
      </c>
      <c r="Y250" s="87">
        <v>-4.8310000000000004</v>
      </c>
      <c r="Z250" s="58"/>
      <c r="AA250" s="87">
        <v>0</v>
      </c>
      <c r="AB250" s="82">
        <v>-4.83</v>
      </c>
      <c r="AC250" s="58"/>
      <c r="AD250" s="87">
        <v>0</v>
      </c>
      <c r="AE250" s="82">
        <v>-4.83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-1.1111111111111112</v>
      </c>
      <c r="D251" s="9">
        <v>-1.1111111111111112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-2.7E-2</v>
      </c>
      <c r="Y251" s="83">
        <v>-2.7E-2</v>
      </c>
      <c r="AA251" s="83">
        <v>0</v>
      </c>
      <c r="AB251" s="82">
        <v>-0.03</v>
      </c>
      <c r="AD251" s="83">
        <v>0</v>
      </c>
      <c r="AE251" s="82">
        <v>-0.03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-0.85399999999999987</v>
      </c>
      <c r="D253" s="9">
        <v>-0.85399999999999987</v>
      </c>
      <c r="F253" s="117" t="s">
        <v>281</v>
      </c>
      <c r="H253" s="296">
        <v>-13.695</v>
      </c>
      <c r="I253" s="296">
        <v>-16.474999999999998</v>
      </c>
      <c r="J253" s="296">
        <v>-16.474999999999998</v>
      </c>
      <c r="K253" s="111">
        <v>-10</v>
      </c>
      <c r="L253" s="111">
        <v>-10</v>
      </c>
      <c r="M253" s="296">
        <v>-7.9000000000000001E-2</v>
      </c>
      <c r="N253" s="296">
        <v>-2.2909999999999999</v>
      </c>
      <c r="O253" s="296">
        <v>-0.45100000000000001</v>
      </c>
      <c r="P253" s="296">
        <v>0</v>
      </c>
      <c r="Q253" s="296">
        <v>-3.1529999999999996</v>
      </c>
      <c r="R253" s="296">
        <v>-0.15100000000000002</v>
      </c>
      <c r="S253" s="296">
        <v>-1.125</v>
      </c>
      <c r="T253" s="296">
        <v>-5.0260000000000007</v>
      </c>
      <c r="U253" s="296">
        <v>-0.24399999999999977</v>
      </c>
      <c r="V253" s="296">
        <v>-0.86799999999999955</v>
      </c>
      <c r="W253" s="296">
        <v>-2.9540000000000006</v>
      </c>
      <c r="X253" s="296">
        <v>-2.1930000000000005</v>
      </c>
      <c r="Y253" s="296">
        <v>-18.535</v>
      </c>
      <c r="AA253" s="296">
        <v>-10</v>
      </c>
      <c r="AB253" s="82">
        <v>-8.5399999999999991</v>
      </c>
      <c r="AD253" s="296">
        <v>-10</v>
      </c>
      <c r="AE253" s="82">
        <v>-8.5399999999999991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6.9476785774076405E-3</v>
      </c>
      <c r="I254" s="78">
        <v>6.3284015974844647E-3</v>
      </c>
      <c r="J254" s="78">
        <v>6.3284015974844647E-3</v>
      </c>
      <c r="K254" s="131">
        <v>4.0338992759554188E-3</v>
      </c>
      <c r="L254" s="131">
        <v>4.0338992759554188E-3</v>
      </c>
      <c r="M254" s="78">
        <v>3.3155385441847976E-4</v>
      </c>
      <c r="N254" s="78">
        <v>8.7210076932154306E-3</v>
      </c>
      <c r="O254" s="78">
        <v>1.8027164658762959E-3</v>
      </c>
      <c r="P254" s="78">
        <v>0</v>
      </c>
      <c r="Q254" s="78">
        <v>3.076487749665811E-2</v>
      </c>
      <c r="R254" s="78">
        <v>7.6404244230467622E-4</v>
      </c>
      <c r="S254" s="78">
        <v>9.1034147920375386E-3</v>
      </c>
      <c r="T254" s="78">
        <v>5.3859425399444959E-2</v>
      </c>
      <c r="U254" s="78">
        <v>1.2151454937524575E-3</v>
      </c>
      <c r="V254" s="78">
        <v>4.004484284244568E-3</v>
      </c>
      <c r="W254" s="78">
        <v>1.4219287013949727E-2</v>
      </c>
      <c r="X254" s="78">
        <v>1.090502237692691E-2</v>
      </c>
      <c r="Y254" s="78">
        <v>8.4064370585316597E-3</v>
      </c>
      <c r="AA254" s="78">
        <v>4.0338992759554188E-3</v>
      </c>
      <c r="AB254" s="79"/>
      <c r="AD254" s="78">
        <v>4.0338992759554188E-3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0.16799999999999998</v>
      </c>
      <c r="D256" s="9">
        <v>0.16799999999999998</v>
      </c>
      <c r="F256" s="128" t="s">
        <v>79</v>
      </c>
      <c r="H256" s="83">
        <v>-4.8109999999999999</v>
      </c>
      <c r="I256" s="83">
        <v>-4.5739999999999998</v>
      </c>
      <c r="J256" s="83">
        <v>-4.5739999999999998</v>
      </c>
      <c r="K256" s="108">
        <v>-5</v>
      </c>
      <c r="L256" s="108">
        <v>-5</v>
      </c>
      <c r="M256" s="83">
        <v>-1.1859999999999999</v>
      </c>
      <c r="N256" s="83">
        <v>-0.63100000000000001</v>
      </c>
      <c r="O256" s="83">
        <v>0</v>
      </c>
      <c r="P256" s="83">
        <v>0</v>
      </c>
      <c r="Q256" s="83">
        <v>-0.96199999999999997</v>
      </c>
      <c r="R256" s="83">
        <v>-0.20000000000000018</v>
      </c>
      <c r="S256" s="83">
        <v>0</v>
      </c>
      <c r="T256" s="83">
        <v>0</v>
      </c>
      <c r="U256" s="83">
        <v>-0.68500000000000005</v>
      </c>
      <c r="V256" s="83">
        <v>-0.20799999999999974</v>
      </c>
      <c r="W256" s="83">
        <v>0</v>
      </c>
      <c r="X256" s="83">
        <v>-0.28699999999999992</v>
      </c>
      <c r="Y256" s="83">
        <v>-4.1589999999999998</v>
      </c>
      <c r="AA256" s="83">
        <v>-5</v>
      </c>
      <c r="AB256" s="82">
        <v>0.84</v>
      </c>
      <c r="AD256" s="83">
        <v>-5</v>
      </c>
      <c r="AE256" s="82">
        <v>0.84</v>
      </c>
    </row>
    <row r="257" spans="1:31" ht="18" customHeight="1" x14ac:dyDescent="0.2">
      <c r="A257" s="52" t="s">
        <v>136</v>
      </c>
      <c r="B257" s="52" t="s">
        <v>27</v>
      </c>
      <c r="C257" s="9">
        <v>0.89</v>
      </c>
      <c r="D257" s="9">
        <v>0.89</v>
      </c>
      <c r="F257" s="128" t="s">
        <v>197</v>
      </c>
      <c r="H257" s="83">
        <v>-1.64</v>
      </c>
      <c r="I257" s="83">
        <v>-2.3079999999999998</v>
      </c>
      <c r="J257" s="83">
        <v>-2.3079999999999998</v>
      </c>
      <c r="K257" s="108">
        <v>-3</v>
      </c>
      <c r="L257" s="108">
        <v>-3</v>
      </c>
      <c r="M257" s="83">
        <v>0.74299999999999999</v>
      </c>
      <c r="N257" s="83">
        <v>-0.19199999999999995</v>
      </c>
      <c r="O257" s="83">
        <v>-1.7000000000000015E-2</v>
      </c>
      <c r="P257" s="83">
        <v>0</v>
      </c>
      <c r="Q257" s="83">
        <v>0</v>
      </c>
      <c r="R257" s="83">
        <v>-0.375</v>
      </c>
      <c r="S257" s="83">
        <v>-4.0000000000000313E-3</v>
      </c>
      <c r="T257" s="83">
        <v>0</v>
      </c>
      <c r="U257" s="83">
        <v>-0.112</v>
      </c>
      <c r="V257" s="83">
        <v>0.20900000000000002</v>
      </c>
      <c r="W257" s="83">
        <v>-7.8000000000000014E-2</v>
      </c>
      <c r="X257" s="83">
        <v>-0.502</v>
      </c>
      <c r="Y257" s="83">
        <v>-0.32800000000000001</v>
      </c>
      <c r="AA257" s="83">
        <v>-3</v>
      </c>
      <c r="AB257" s="82">
        <v>2.67</v>
      </c>
      <c r="AD257" s="83">
        <v>-3</v>
      </c>
      <c r="AE257" s="82">
        <v>2.67</v>
      </c>
    </row>
    <row r="258" spans="1:31" ht="18" customHeight="1" x14ac:dyDescent="0.2">
      <c r="A258" s="52" t="s">
        <v>85</v>
      </c>
      <c r="B258" s="52" t="s">
        <v>27</v>
      </c>
      <c r="C258" s="9">
        <v>0.33571428571428574</v>
      </c>
      <c r="D258" s="9">
        <v>0.33571428571428574</v>
      </c>
      <c r="F258" s="128" t="s">
        <v>84</v>
      </c>
      <c r="H258" s="83">
        <v>-6.9790000000000001</v>
      </c>
      <c r="I258" s="83">
        <v>-4.2560000000000002</v>
      </c>
      <c r="J258" s="83">
        <v>-4.2560000000000002</v>
      </c>
      <c r="K258" s="108">
        <v>-7</v>
      </c>
      <c r="L258" s="108">
        <v>-7</v>
      </c>
      <c r="M258" s="83">
        <v>-0.378</v>
      </c>
      <c r="N258" s="83">
        <v>-0.505</v>
      </c>
      <c r="O258" s="83">
        <v>-0.11999999999999988</v>
      </c>
      <c r="P258" s="83">
        <v>0</v>
      </c>
      <c r="Q258" s="83">
        <v>-0.6140000000000001</v>
      </c>
      <c r="R258" s="83">
        <v>-0.31400000000000006</v>
      </c>
      <c r="S258" s="83">
        <v>-0.56099999999999994</v>
      </c>
      <c r="T258" s="83">
        <v>0</v>
      </c>
      <c r="U258" s="83">
        <v>-0.84699999999999998</v>
      </c>
      <c r="V258" s="83">
        <v>-0.31400000000000006</v>
      </c>
      <c r="W258" s="83">
        <v>-0.56199999999999983</v>
      </c>
      <c r="X258" s="83">
        <v>-0.4350000000000005</v>
      </c>
      <c r="Y258" s="83">
        <v>-4.6500000000000004</v>
      </c>
      <c r="AA258" s="83">
        <v>-7</v>
      </c>
      <c r="AB258" s="82">
        <v>2.35</v>
      </c>
      <c r="AD258" s="83">
        <v>-7</v>
      </c>
      <c r="AE258" s="82">
        <v>2.35</v>
      </c>
    </row>
    <row r="259" spans="1:31" ht="18" customHeight="1" x14ac:dyDescent="0.2">
      <c r="A259" s="52" t="s">
        <v>82</v>
      </c>
      <c r="B259" s="52" t="s">
        <v>27</v>
      </c>
      <c r="C259" s="9">
        <v>0.13666666666666666</v>
      </c>
      <c r="D259" s="9">
        <v>0.13666666666666666</v>
      </c>
      <c r="F259" s="128" t="s">
        <v>83</v>
      </c>
      <c r="H259" s="83">
        <v>-2.8050000000000002</v>
      </c>
      <c r="I259" s="83">
        <v>-1.1140000000000001</v>
      </c>
      <c r="J259" s="83">
        <v>-1.1140000000000001</v>
      </c>
      <c r="K259" s="108">
        <v>-3</v>
      </c>
      <c r="L259" s="108">
        <v>-3</v>
      </c>
      <c r="M259" s="83">
        <v>-0.153</v>
      </c>
      <c r="N259" s="83">
        <v>-0.03</v>
      </c>
      <c r="O259" s="83">
        <v>-2.8999999999999998E-2</v>
      </c>
      <c r="P259" s="83">
        <v>-0.03</v>
      </c>
      <c r="Q259" s="83">
        <v>-0.39200000000000002</v>
      </c>
      <c r="R259" s="83">
        <v>-3.0000000000000027E-2</v>
      </c>
      <c r="S259" s="83">
        <v>-2.9999999999999916E-2</v>
      </c>
      <c r="T259" s="83">
        <v>0</v>
      </c>
      <c r="U259" s="83">
        <v>-3.0000000000000027E-2</v>
      </c>
      <c r="V259" s="83">
        <v>-0.37200000000000011</v>
      </c>
      <c r="W259" s="83">
        <v>-1.4630000000000001</v>
      </c>
      <c r="X259" s="83">
        <v>-2.9999999999999805E-2</v>
      </c>
      <c r="Y259" s="83">
        <v>-2.589</v>
      </c>
      <c r="AA259" s="83">
        <v>-3</v>
      </c>
      <c r="AB259" s="82">
        <v>0.41</v>
      </c>
      <c r="AD259" s="83">
        <v>-3</v>
      </c>
      <c r="AE259" s="82">
        <v>0.41</v>
      </c>
    </row>
    <row r="260" spans="1:31" ht="18" customHeight="1" x14ac:dyDescent="0.2">
      <c r="A260" s="52" t="s">
        <v>188</v>
      </c>
      <c r="B260" s="52" t="s">
        <v>27</v>
      </c>
      <c r="C260" s="9">
        <v>-2.6415094339622643E-3</v>
      </c>
      <c r="D260" s="9">
        <v>-2.6415094339622643E-3</v>
      </c>
      <c r="F260" s="128" t="s">
        <v>189</v>
      </c>
      <c r="H260" s="83">
        <v>-52.905000000000001</v>
      </c>
      <c r="I260" s="83">
        <v>-52.552</v>
      </c>
      <c r="J260" s="83">
        <v>-52.552</v>
      </c>
      <c r="K260" s="108">
        <v>-53</v>
      </c>
      <c r="L260" s="108">
        <v>-53</v>
      </c>
      <c r="M260" s="83">
        <v>-5.2270000000000003</v>
      </c>
      <c r="N260" s="83">
        <v>-3.9779999999999998</v>
      </c>
      <c r="O260" s="83">
        <v>-3.9779999999999998</v>
      </c>
      <c r="P260" s="83">
        <v>-13.184000000000001</v>
      </c>
      <c r="Q260" s="83">
        <v>3.9780000000000015</v>
      </c>
      <c r="R260" s="83">
        <v>-3.9780000000000015</v>
      </c>
      <c r="S260" s="83">
        <v>-5.2270000000000003</v>
      </c>
      <c r="T260" s="83">
        <v>-3.9780000000000015</v>
      </c>
      <c r="U260" s="83">
        <v>-3.9779999999999944</v>
      </c>
      <c r="V260" s="83">
        <v>-5.3620000000000019</v>
      </c>
      <c r="W260" s="83">
        <v>-4.1129999999999995</v>
      </c>
      <c r="X260" s="83">
        <v>-4.1120000000000019</v>
      </c>
      <c r="Y260" s="83">
        <v>-53.137</v>
      </c>
      <c r="AA260" s="83">
        <v>-53</v>
      </c>
      <c r="AB260" s="82">
        <v>-0.14000000000000001</v>
      </c>
      <c r="AD260" s="83">
        <v>-53</v>
      </c>
      <c r="AE260" s="82">
        <v>-0.14000000000000001</v>
      </c>
    </row>
    <row r="261" spans="1:31" ht="18" customHeight="1" x14ac:dyDescent="0.2">
      <c r="A261" s="52" t="s">
        <v>97</v>
      </c>
      <c r="B261" s="52" t="s">
        <v>27</v>
      </c>
      <c r="C261" s="9">
        <v>0.15</v>
      </c>
      <c r="D261" s="9">
        <v>0.15</v>
      </c>
      <c r="F261" s="128" t="s">
        <v>102</v>
      </c>
      <c r="H261" s="83">
        <v>-3.782</v>
      </c>
      <c r="I261" s="83">
        <v>-4.109</v>
      </c>
      <c r="J261" s="83">
        <v>-4.109</v>
      </c>
      <c r="K261" s="108">
        <v>-4</v>
      </c>
      <c r="L261" s="108">
        <v>-4</v>
      </c>
      <c r="M261" s="83">
        <v>-0.28599999999999998</v>
      </c>
      <c r="N261" s="83">
        <v>-0.28599999999999998</v>
      </c>
      <c r="O261" s="83">
        <v>-0.13800000000000001</v>
      </c>
      <c r="P261" s="83">
        <v>-0.3580000000000001</v>
      </c>
      <c r="Q261" s="83">
        <v>-0.28600000000000003</v>
      </c>
      <c r="R261" s="83">
        <v>0</v>
      </c>
      <c r="S261" s="83">
        <v>-0.32899999999999996</v>
      </c>
      <c r="T261" s="83">
        <v>-0.57199999999999984</v>
      </c>
      <c r="U261" s="83">
        <v>-0.28600000000000003</v>
      </c>
      <c r="V261" s="83">
        <v>-0.28600000000000003</v>
      </c>
      <c r="W261" s="83">
        <v>-0.28600000000000003</v>
      </c>
      <c r="X261" s="83">
        <v>-0.28600000000000003</v>
      </c>
      <c r="Y261" s="83">
        <v>-3.399</v>
      </c>
      <c r="AA261" s="83">
        <v>-4</v>
      </c>
      <c r="AB261" s="82">
        <v>0.6</v>
      </c>
      <c r="AD261" s="83">
        <v>-4</v>
      </c>
      <c r="AE261" s="82">
        <v>0.6</v>
      </c>
    </row>
    <row r="262" spans="1:31" ht="18" customHeight="1" x14ac:dyDescent="0.2">
      <c r="A262" s="52" t="s">
        <v>98</v>
      </c>
      <c r="B262" s="52" t="s">
        <v>27</v>
      </c>
      <c r="C262" s="9">
        <v>-0.10333333333333333</v>
      </c>
      <c r="D262" s="9">
        <v>-0.10333333333333333</v>
      </c>
      <c r="F262" s="128" t="s">
        <v>103</v>
      </c>
      <c r="H262" s="83">
        <v>-2.3170000000000002</v>
      </c>
      <c r="I262" s="83">
        <v>-4.2549999999999999</v>
      </c>
      <c r="J262" s="83">
        <v>-4.2549999999999999</v>
      </c>
      <c r="K262" s="108">
        <v>-3</v>
      </c>
      <c r="L262" s="108">
        <v>-3</v>
      </c>
      <c r="M262" s="83">
        <v>-0.29299999999999998</v>
      </c>
      <c r="N262" s="83">
        <v>-0.71100000000000008</v>
      </c>
      <c r="O262" s="83">
        <v>-0.18700000000000006</v>
      </c>
      <c r="P262" s="83">
        <v>-6.2999999999999945E-2</v>
      </c>
      <c r="Q262" s="83">
        <v>0</v>
      </c>
      <c r="R262" s="83">
        <v>0</v>
      </c>
      <c r="S262" s="83">
        <v>-0.14999999999999991</v>
      </c>
      <c r="T262" s="83">
        <v>-1.0649999999999999</v>
      </c>
      <c r="U262" s="83">
        <v>-0.31400000000000006</v>
      </c>
      <c r="V262" s="83">
        <v>-0.19799999999999995</v>
      </c>
      <c r="W262" s="83">
        <v>-7.1000000000000174E-2</v>
      </c>
      <c r="X262" s="83">
        <v>-0.25499999999999989</v>
      </c>
      <c r="Y262" s="83">
        <v>-3.3069999999999999</v>
      </c>
      <c r="AA262" s="83">
        <v>-3</v>
      </c>
      <c r="AB262" s="82">
        <v>-0.31</v>
      </c>
      <c r="AD262" s="83">
        <v>-3</v>
      </c>
      <c r="AE262" s="82">
        <v>-0.31</v>
      </c>
    </row>
    <row r="263" spans="1:31" ht="18" customHeight="1" x14ac:dyDescent="0.2">
      <c r="A263" s="52" t="s">
        <v>81</v>
      </c>
      <c r="B263" s="52" t="s">
        <v>27</v>
      </c>
      <c r="C263" s="9">
        <v>-4.8571428571428578E-2</v>
      </c>
      <c r="D263" s="9">
        <v>-4.8571428571428578E-2</v>
      </c>
      <c r="F263" s="128" t="s">
        <v>104</v>
      </c>
      <c r="H263" s="83">
        <v>-6.8659999999999997</v>
      </c>
      <c r="I263" s="83">
        <v>-9.6959999999999997</v>
      </c>
      <c r="J263" s="83">
        <v>-9.6959999999999997</v>
      </c>
      <c r="K263" s="108">
        <v>-7</v>
      </c>
      <c r="L263" s="108">
        <v>-7</v>
      </c>
      <c r="M263" s="83">
        <v>-0.45</v>
      </c>
      <c r="N263" s="83">
        <v>-0.182</v>
      </c>
      <c r="O263" s="83">
        <v>-0.6170000000000001</v>
      </c>
      <c r="P263" s="83">
        <v>-0.18199999999999994</v>
      </c>
      <c r="Q263" s="83">
        <v>-1.1880000000000002</v>
      </c>
      <c r="R263" s="83">
        <v>-0.4009999999999998</v>
      </c>
      <c r="S263" s="83">
        <v>-0.95299999999999985</v>
      </c>
      <c r="T263" s="83">
        <v>-0.41100000000000048</v>
      </c>
      <c r="U263" s="83">
        <v>-0.2889999999999997</v>
      </c>
      <c r="V263" s="83">
        <v>-0.77400000000000002</v>
      </c>
      <c r="W263" s="83">
        <v>-1.3099999999999996</v>
      </c>
      <c r="X263" s="83">
        <v>-0.5860000000000003</v>
      </c>
      <c r="Y263" s="83">
        <v>-7.343</v>
      </c>
      <c r="AA263" s="83">
        <v>-7</v>
      </c>
      <c r="AB263" s="82">
        <v>-0.34</v>
      </c>
      <c r="AD263" s="83">
        <v>-7</v>
      </c>
      <c r="AE263" s="82">
        <v>-0.34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4.6666666666666669E-2</v>
      </c>
      <c r="D265" s="9">
        <v>4.6666666666666669E-2</v>
      </c>
      <c r="F265" s="128" t="s">
        <v>205</v>
      </c>
      <c r="H265" s="83">
        <v>-5.9809999999999999</v>
      </c>
      <c r="I265" s="83">
        <v>-5.859</v>
      </c>
      <c r="J265" s="83">
        <v>-5.859</v>
      </c>
      <c r="K265" s="108">
        <v>-6</v>
      </c>
      <c r="L265" s="108">
        <v>-6</v>
      </c>
      <c r="M265" s="83">
        <v>-5.2999999999999999E-2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-5.6669999999999998</v>
      </c>
      <c r="W265" s="83">
        <v>0</v>
      </c>
      <c r="X265" s="83">
        <v>0</v>
      </c>
      <c r="Y265" s="83">
        <v>-5.72</v>
      </c>
      <c r="AA265" s="83">
        <v>-6</v>
      </c>
      <c r="AB265" s="82">
        <v>0.28000000000000003</v>
      </c>
      <c r="AD265" s="83">
        <v>-6</v>
      </c>
      <c r="AE265" s="82">
        <v>0.28000000000000003</v>
      </c>
    </row>
    <row r="266" spans="1:31" ht="18" customHeight="1" x14ac:dyDescent="0.2">
      <c r="A266" s="52" t="s">
        <v>99</v>
      </c>
      <c r="B266" s="52" t="s">
        <v>27</v>
      </c>
      <c r="C266" s="9">
        <v>-7.2595281306715054E-2</v>
      </c>
      <c r="D266" s="9">
        <v>-7.2595281306715054E-2</v>
      </c>
      <c r="F266" s="128" t="s">
        <v>105</v>
      </c>
      <c r="H266" s="83">
        <v>-2.556</v>
      </c>
      <c r="I266" s="83">
        <v>-2.3109999999999999</v>
      </c>
      <c r="J266" s="83">
        <v>-2.3109999999999999</v>
      </c>
      <c r="K266" s="108">
        <v>-2.7549999999999999</v>
      </c>
      <c r="L266" s="108">
        <v>-2.7549999999999999</v>
      </c>
      <c r="M266" s="83">
        <v>-0.251</v>
      </c>
      <c r="N266" s="83">
        <v>-0.22599999999999998</v>
      </c>
      <c r="O266" s="83">
        <v>-0.251</v>
      </c>
      <c r="P266" s="83">
        <v>-0.24299999999999999</v>
      </c>
      <c r="Q266" s="83">
        <v>-0.2420000000000001</v>
      </c>
      <c r="R266" s="83">
        <v>-0.24299999999999988</v>
      </c>
      <c r="S266" s="83">
        <v>-0.2430000000000001</v>
      </c>
      <c r="T266" s="83">
        <v>-0.24199999999999999</v>
      </c>
      <c r="U266" s="83">
        <v>-0.39200000000000013</v>
      </c>
      <c r="V266" s="83">
        <v>-0.21999999999999975</v>
      </c>
      <c r="W266" s="83">
        <v>-0.20000000000000018</v>
      </c>
      <c r="X266" s="83">
        <v>-0.20100000000000007</v>
      </c>
      <c r="Y266" s="83">
        <v>-2.9540000000000002</v>
      </c>
      <c r="AA266" s="83">
        <v>-2.7550000000000003</v>
      </c>
      <c r="AB266" s="82">
        <v>-0.2</v>
      </c>
      <c r="AD266" s="83">
        <v>-2.7550000000000003</v>
      </c>
      <c r="AE266" s="82">
        <v>-0.2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-10.571428571428571</v>
      </c>
      <c r="D268" s="9">
        <v>-10.571428571428571</v>
      </c>
      <c r="F268" s="60" t="s">
        <v>100</v>
      </c>
      <c r="G268" s="56"/>
      <c r="H268" s="88">
        <v>-0.46300000000000002</v>
      </c>
      <c r="I268" s="88">
        <v>-0.55900000000000005</v>
      </c>
      <c r="J268" s="88">
        <v>-0.55900000000000005</v>
      </c>
      <c r="K268" s="108">
        <v>7.0000000000000007E-2</v>
      </c>
      <c r="L268" s="108">
        <v>7.0000000000000007E-2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-0.13300000000000001</v>
      </c>
      <c r="S268" s="88">
        <v>-0.375</v>
      </c>
      <c r="T268" s="88">
        <v>0</v>
      </c>
      <c r="U268" s="88">
        <v>0</v>
      </c>
      <c r="V268" s="88">
        <v>-0.15900000000000003</v>
      </c>
      <c r="W268" s="88">
        <v>0</v>
      </c>
      <c r="X268" s="88">
        <v>0</v>
      </c>
      <c r="Y268" s="88">
        <v>-0.66700000000000004</v>
      </c>
      <c r="Z268" s="56"/>
      <c r="AA268" s="88">
        <v>7.0000000000000007E-2</v>
      </c>
      <c r="AB268" s="82">
        <v>-0.74</v>
      </c>
      <c r="AC268" s="56"/>
      <c r="AD268" s="88">
        <v>7.0000000000000007E-2</v>
      </c>
      <c r="AE268" s="82">
        <v>-0.74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-0.9880239520958084</v>
      </c>
      <c r="D269" s="9">
        <v>-0.9880239520958084</v>
      </c>
      <c r="F269" s="60" t="s">
        <v>182</v>
      </c>
      <c r="G269" s="56"/>
      <c r="H269" s="88">
        <v>-8.5000000000000006E-2</v>
      </c>
      <c r="I269" s="88">
        <v>-9.9000000000000005E-2</v>
      </c>
      <c r="J269" s="88">
        <v>-9.9000000000000005E-2</v>
      </c>
      <c r="K269" s="108">
        <v>0</v>
      </c>
      <c r="L269" s="108">
        <v>0</v>
      </c>
      <c r="M269" s="88">
        <v>-1.2E-2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-8.900000000000001E-2</v>
      </c>
      <c r="T269" s="88">
        <v>0</v>
      </c>
      <c r="U269" s="88">
        <v>0</v>
      </c>
      <c r="V269" s="88">
        <v>0</v>
      </c>
      <c r="W269" s="88">
        <v>0</v>
      </c>
      <c r="X269" s="88">
        <v>-0.23300000000000001</v>
      </c>
      <c r="Y269" s="88">
        <v>-0.33400000000000002</v>
      </c>
      <c r="Z269" s="56"/>
      <c r="AA269" s="88">
        <v>0</v>
      </c>
      <c r="AB269" s="82">
        <v>-0.33</v>
      </c>
      <c r="AC269" s="56"/>
      <c r="AD269" s="88">
        <v>0</v>
      </c>
      <c r="AE269" s="82">
        <v>-0.33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1</v>
      </c>
      <c r="D270" s="9">
        <v>1</v>
      </c>
      <c r="F270" s="60" t="s">
        <v>199</v>
      </c>
      <c r="G270" s="56"/>
      <c r="H270" s="88">
        <v>-0.57999999999999996</v>
      </c>
      <c r="I270" s="88">
        <v>-0.61399999999999999</v>
      </c>
      <c r="J270" s="88">
        <v>-0.61399999999999999</v>
      </c>
      <c r="K270" s="108">
        <v>-1</v>
      </c>
      <c r="L270" s="108">
        <v>-1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-1</v>
      </c>
      <c r="AB270" s="82">
        <v>1</v>
      </c>
      <c r="AC270" s="56"/>
      <c r="AD270" s="88">
        <v>-1</v>
      </c>
      <c r="AE270" s="82">
        <v>1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-0.99236641221374045</v>
      </c>
      <c r="D274" s="9">
        <v>-0.99236641221374045</v>
      </c>
      <c r="F274" s="60" t="s">
        <v>194</v>
      </c>
      <c r="G274" s="56"/>
      <c r="H274" s="88">
        <v>-0.03</v>
      </c>
      <c r="I274" s="88">
        <v>-5.0000000000000001E-3</v>
      </c>
      <c r="J274" s="88">
        <v>-5.0000000000000001E-3</v>
      </c>
      <c r="K274" s="108">
        <v>0</v>
      </c>
      <c r="L274" s="108">
        <v>0</v>
      </c>
      <c r="M274" s="88">
        <v>-0.13100000000000001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-0.13100000000000001</v>
      </c>
      <c r="Z274" s="56"/>
      <c r="AA274" s="88">
        <v>0</v>
      </c>
      <c r="AB274" s="82">
        <v>-0.13</v>
      </c>
      <c r="AC274" s="56"/>
      <c r="AD274" s="88">
        <v>0</v>
      </c>
      <c r="AE274" s="82">
        <v>-0.13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1</v>
      </c>
      <c r="D279" s="9">
        <v>1</v>
      </c>
      <c r="F279" s="60" t="s">
        <v>203</v>
      </c>
      <c r="G279" s="56"/>
      <c r="H279" s="88">
        <v>0</v>
      </c>
      <c r="I279" s="88">
        <v>-1</v>
      </c>
      <c r="J279" s="88">
        <v>-1</v>
      </c>
      <c r="K279" s="108">
        <v>-1</v>
      </c>
      <c r="L279" s="108">
        <v>-1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-1</v>
      </c>
      <c r="AB279" s="82">
        <v>1</v>
      </c>
      <c r="AC279" s="56"/>
      <c r="AD279" s="88">
        <v>-1</v>
      </c>
      <c r="AE279" s="82">
        <v>1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-1.0000000000003301E-3</v>
      </c>
      <c r="T281" s="88">
        <v>4.399692415946177E-16</v>
      </c>
      <c r="U281" s="88">
        <v>4.4408920985006262E-16</v>
      </c>
      <c r="V281" s="88">
        <v>-8.8405845144468032E-16</v>
      </c>
      <c r="W281" s="88">
        <v>8.8405845144468032E-16</v>
      </c>
      <c r="X281" s="88">
        <v>0</v>
      </c>
      <c r="Y281" s="88">
        <v>-9.9999999999944599E-4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0.98360655737704916</v>
      </c>
      <c r="D282" s="9">
        <v>0.98360655737704916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6.0999999999999999E-2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6.0999999999999999E-2</v>
      </c>
      <c r="Z282" s="56"/>
      <c r="AA282" s="88">
        <v>0</v>
      </c>
      <c r="AB282" s="82">
        <v>0.06</v>
      </c>
      <c r="AC282" s="56"/>
      <c r="AD282" s="88">
        <v>0</v>
      </c>
      <c r="AE282" s="82">
        <v>0.06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0.71</v>
      </c>
      <c r="D283" s="9">
        <v>0.71</v>
      </c>
      <c r="F283" s="60" t="s">
        <v>133</v>
      </c>
      <c r="G283" s="56"/>
      <c r="H283" s="88">
        <v>-0.75700000000000001</v>
      </c>
      <c r="I283" s="88">
        <v>-1.167</v>
      </c>
      <c r="J283" s="88">
        <v>-1.167</v>
      </c>
      <c r="K283" s="108">
        <v>-2</v>
      </c>
      <c r="L283" s="108">
        <v>-2</v>
      </c>
      <c r="M283" s="88">
        <v>-1.6E-2</v>
      </c>
      <c r="N283" s="88">
        <v>-4.3999999999999997E-2</v>
      </c>
      <c r="O283" s="88">
        <v>0</v>
      </c>
      <c r="P283" s="88">
        <v>-4.3999999999999997E-2</v>
      </c>
      <c r="Q283" s="88">
        <v>-2.1000000000000005E-2</v>
      </c>
      <c r="R283" s="88">
        <v>-2.1999999999999992E-2</v>
      </c>
      <c r="S283" s="88">
        <v>0</v>
      </c>
      <c r="T283" s="88">
        <v>-4.300000000000001E-2</v>
      </c>
      <c r="U283" s="88">
        <v>-0.32200000000000001</v>
      </c>
      <c r="V283" s="88">
        <v>-2.200000000000002E-2</v>
      </c>
      <c r="W283" s="88">
        <v>-2.200000000000002E-2</v>
      </c>
      <c r="X283" s="88">
        <v>-2.0999999999999908E-2</v>
      </c>
      <c r="Y283" s="88">
        <v>-0.57699999999999996</v>
      </c>
      <c r="Z283" s="56"/>
      <c r="AA283" s="88">
        <v>-2</v>
      </c>
      <c r="AB283" s="82">
        <v>1.42</v>
      </c>
      <c r="AC283" s="56"/>
      <c r="AD283" s="88">
        <v>-2</v>
      </c>
      <c r="AE283" s="82">
        <v>1.42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0.58015267175572516</v>
      </c>
      <c r="D285" s="9">
        <v>0.58015267175572516</v>
      </c>
      <c r="F285" s="128" t="s">
        <v>76</v>
      </c>
      <c r="H285" s="83">
        <v>-1.915</v>
      </c>
      <c r="I285" s="83">
        <v>-3.444</v>
      </c>
      <c r="J285" s="83">
        <v>-3.444</v>
      </c>
      <c r="K285" s="108">
        <v>-3.9299999999999997</v>
      </c>
      <c r="L285" s="108">
        <v>-3.9299999999999997</v>
      </c>
      <c r="M285" s="83">
        <v>-0.15900000000000003</v>
      </c>
      <c r="N285" s="83">
        <v>-4.3999999999999997E-2</v>
      </c>
      <c r="O285" s="83">
        <v>0</v>
      </c>
      <c r="P285" s="83">
        <v>-4.3999999999999997E-2</v>
      </c>
      <c r="Q285" s="83">
        <v>-2.1000000000000005E-2</v>
      </c>
      <c r="R285" s="83">
        <v>-0.155</v>
      </c>
      <c r="S285" s="83">
        <v>-0.40400000000000036</v>
      </c>
      <c r="T285" s="83">
        <v>-4.2999999999999573E-2</v>
      </c>
      <c r="U285" s="83">
        <v>-0.32199999999999956</v>
      </c>
      <c r="V285" s="83">
        <v>-0.18100000000000094</v>
      </c>
      <c r="W285" s="83">
        <v>-2.1999999999999135E-2</v>
      </c>
      <c r="X285" s="83">
        <v>-0.25399999999999989</v>
      </c>
      <c r="Y285" s="83">
        <v>-1.6489999999999996</v>
      </c>
      <c r="AA285" s="83">
        <v>-3.9299999999999997</v>
      </c>
      <c r="AB285" s="82">
        <v>2.2799999999999998</v>
      </c>
      <c r="AD285" s="83">
        <v>-3.9299999999999997</v>
      </c>
      <c r="AE285" s="82">
        <v>2.2799999999999998</v>
      </c>
    </row>
    <row r="286" spans="1:31" ht="18" customHeight="1" x14ac:dyDescent="0.2">
      <c r="A286" s="52" t="s">
        <v>262</v>
      </c>
      <c r="B286" s="52" t="s">
        <v>27</v>
      </c>
      <c r="C286" s="9">
        <v>0.86333333333333329</v>
      </c>
      <c r="D286" s="9">
        <v>0.86333333333333329</v>
      </c>
      <c r="F286" s="126" t="s">
        <v>263</v>
      </c>
      <c r="G286" s="58"/>
      <c r="H286" s="87">
        <v>0</v>
      </c>
      <c r="I286" s="87">
        <v>-10.901999999999999</v>
      </c>
      <c r="J286" s="87">
        <v>-10.901999999999999</v>
      </c>
      <c r="K286" s="87">
        <v>-3</v>
      </c>
      <c r="L286" s="87">
        <v>-3</v>
      </c>
      <c r="M286" s="87">
        <v>2.3460000000000001</v>
      </c>
      <c r="N286" s="87">
        <v>-0.73399999999999999</v>
      </c>
      <c r="O286" s="87">
        <v>0</v>
      </c>
      <c r="P286" s="87">
        <v>-3.5410000000000004</v>
      </c>
      <c r="Q286" s="87">
        <v>-4.899999999999971E-2</v>
      </c>
      <c r="R286" s="87">
        <v>-19</v>
      </c>
      <c r="S286" s="87">
        <v>1.2070000000000007</v>
      </c>
      <c r="T286" s="87">
        <v>19.211000000000002</v>
      </c>
      <c r="U286" s="87">
        <v>4.0379999999999985</v>
      </c>
      <c r="V286" s="87">
        <v>-1.8449999999999998</v>
      </c>
      <c r="W286" s="87">
        <v>0</v>
      </c>
      <c r="X286" s="87">
        <v>-2.0409999999999999</v>
      </c>
      <c r="Y286" s="87">
        <v>-0.40799999999999997</v>
      </c>
      <c r="Z286" s="58"/>
      <c r="AA286" s="87">
        <v>-3</v>
      </c>
      <c r="AB286" s="82">
        <v>2.59</v>
      </c>
      <c r="AC286" s="58"/>
      <c r="AD286" s="87">
        <v>-3</v>
      </c>
      <c r="AE286" s="82">
        <v>2.59</v>
      </c>
    </row>
    <row r="287" spans="1:31" ht="18" customHeight="1" x14ac:dyDescent="0.2">
      <c r="A287" s="52" t="s">
        <v>261</v>
      </c>
      <c r="B287" s="52" t="s">
        <v>27</v>
      </c>
      <c r="C287" s="9">
        <v>1</v>
      </c>
      <c r="D287" s="9">
        <v>1</v>
      </c>
      <c r="F287" s="126" t="s">
        <v>264</v>
      </c>
      <c r="G287" s="58"/>
      <c r="H287" s="87">
        <v>0</v>
      </c>
      <c r="I287" s="87">
        <v>-2.0449999999999999</v>
      </c>
      <c r="J287" s="87">
        <v>-2.0449999999999999</v>
      </c>
      <c r="K287" s="87">
        <v>-2</v>
      </c>
      <c r="L287" s="87">
        <v>-2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-2</v>
      </c>
      <c r="AB287" s="82">
        <v>2</v>
      </c>
      <c r="AC287" s="58"/>
      <c r="AD287" s="87">
        <v>-2</v>
      </c>
      <c r="AE287" s="82">
        <v>2</v>
      </c>
    </row>
    <row r="288" spans="1:31" ht="18" customHeight="1" x14ac:dyDescent="0.2">
      <c r="A288" s="57"/>
      <c r="B288" s="57"/>
      <c r="C288" s="9">
        <v>0.12699031017188489</v>
      </c>
      <c r="D288" s="9">
        <v>0.12699031017188489</v>
      </c>
      <c r="F288" s="117" t="s">
        <v>94</v>
      </c>
      <c r="H288" s="296">
        <v>-92.557000000000002</v>
      </c>
      <c r="I288" s="296">
        <v>-107.425</v>
      </c>
      <c r="J288" s="296">
        <v>-107.425</v>
      </c>
      <c r="K288" s="111">
        <v>-102.685</v>
      </c>
      <c r="L288" s="111">
        <v>-102.685</v>
      </c>
      <c r="M288" s="296">
        <v>-5.3470000000000004</v>
      </c>
      <c r="N288" s="296">
        <v>-7.5189999999999992</v>
      </c>
      <c r="O288" s="296">
        <v>-5.3369999999999997</v>
      </c>
      <c r="P288" s="296">
        <v>-17.645000000000003</v>
      </c>
      <c r="Q288" s="296">
        <v>0.22400000000000153</v>
      </c>
      <c r="R288" s="296">
        <v>-24.696000000000005</v>
      </c>
      <c r="S288" s="296">
        <v>-6.6939999999999991</v>
      </c>
      <c r="T288" s="296">
        <v>12.9</v>
      </c>
      <c r="U288" s="296">
        <v>-3.2169999999999965</v>
      </c>
      <c r="V288" s="296">
        <v>-15.218</v>
      </c>
      <c r="W288" s="296">
        <v>-8.1049999999999969</v>
      </c>
      <c r="X288" s="296">
        <v>-8.9890000000000025</v>
      </c>
      <c r="Y288" s="296">
        <v>-89.643000000000001</v>
      </c>
      <c r="AA288" s="296">
        <v>-102.685</v>
      </c>
      <c r="AB288" s="82">
        <v>13.04</v>
      </c>
      <c r="AD288" s="296">
        <v>-102.685</v>
      </c>
      <c r="AE288" s="82">
        <v>13.04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4.695555210581373E-2</v>
      </c>
      <c r="I289" s="78">
        <v>4.1264251387542868E-2</v>
      </c>
      <c r="J289" s="78">
        <v>4.1264251387542868E-2</v>
      </c>
      <c r="K289" s="131">
        <v>4.1422094715148218E-2</v>
      </c>
      <c r="L289" s="131">
        <v>4.1422094715148218E-2</v>
      </c>
      <c r="M289" s="78">
        <v>2.2440739994627992E-2</v>
      </c>
      <c r="N289" s="78">
        <v>2.8622111237576086E-2</v>
      </c>
      <c r="O289" s="78">
        <v>2.1332811038540556E-2</v>
      </c>
      <c r="P289" s="78">
        <v>0.15998730619276452</v>
      </c>
      <c r="Q289" s="78">
        <v>-2.1856430571682412E-3</v>
      </c>
      <c r="R289" s="78">
        <v>0.12495888844474361</v>
      </c>
      <c r="S289" s="78">
        <v>5.4167340993688251E-2</v>
      </c>
      <c r="T289" s="78">
        <v>-0.13823847744783921</v>
      </c>
      <c r="U289" s="78">
        <v>1.6020996120498589E-2</v>
      </c>
      <c r="V289" s="78">
        <v>7.0207651886674965E-2</v>
      </c>
      <c r="W289" s="78">
        <v>3.901398823563388E-2</v>
      </c>
      <c r="X289" s="78">
        <v>4.4699154649428176E-2</v>
      </c>
      <c r="Y289" s="78">
        <v>4.0657040045209258E-2</v>
      </c>
      <c r="AA289" s="78">
        <v>4.1422094715148218E-2</v>
      </c>
      <c r="AB289" s="79"/>
      <c r="AD289" s="78">
        <v>4.1422094715148218E-2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1.0389610389610391</v>
      </c>
      <c r="D291" s="9">
        <v>1.0389610389610391</v>
      </c>
      <c r="F291" s="126" t="s">
        <v>260</v>
      </c>
      <c r="G291" s="58"/>
      <c r="H291" s="87">
        <v>4.2999999999999997E-2</v>
      </c>
      <c r="I291" s="87">
        <v>-0.13</v>
      </c>
      <c r="J291" s="87">
        <v>-0.13</v>
      </c>
      <c r="K291" s="87">
        <v>0</v>
      </c>
      <c r="L291" s="87">
        <v>0</v>
      </c>
      <c r="M291" s="87">
        <v>0.14699999999999999</v>
      </c>
      <c r="N291" s="87">
        <v>0</v>
      </c>
      <c r="O291" s="87">
        <v>-3.4999999999999989E-2</v>
      </c>
      <c r="P291" s="87">
        <v>0</v>
      </c>
      <c r="Q291" s="87">
        <v>-3.5000000000000003E-2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7.6999999999999999E-2</v>
      </c>
      <c r="Z291" s="58"/>
      <c r="AA291" s="87">
        <v>0</v>
      </c>
      <c r="AB291" s="82">
        <v>0.08</v>
      </c>
      <c r="AC291" s="58"/>
      <c r="AD291" s="87">
        <v>0</v>
      </c>
      <c r="AE291" s="82">
        <v>0.08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-2.1814543908618365E-5</v>
      </c>
      <c r="I292" s="78">
        <v>4.9935794092441917E-5</v>
      </c>
      <c r="J292" s="78">
        <v>4.9935794092441917E-5</v>
      </c>
      <c r="K292" s="131">
        <v>0</v>
      </c>
      <c r="L292" s="131">
        <v>0</v>
      </c>
      <c r="M292" s="78">
        <v>-6.1694198227236097E-4</v>
      </c>
      <c r="N292" s="78">
        <v>0</v>
      </c>
      <c r="O292" s="78">
        <v>1.3990039092166373E-4</v>
      </c>
      <c r="P292" s="78">
        <v>0</v>
      </c>
      <c r="Q292" s="78">
        <v>3.4150672768253537E-4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-3.4922883922683456E-5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6.9129714900354119E-2</v>
      </c>
      <c r="D294" s="9">
        <v>6.9129714900354119E-2</v>
      </c>
      <c r="E294" s="26"/>
      <c r="F294" s="122" t="s">
        <v>284</v>
      </c>
      <c r="G294" s="26"/>
      <c r="H294" s="309">
        <v>-328.83593000000002</v>
      </c>
      <c r="I294" s="309">
        <v>-395.3766</v>
      </c>
      <c r="J294" s="309">
        <v>-395.3766</v>
      </c>
      <c r="K294" s="130">
        <v>-413.71499999999997</v>
      </c>
      <c r="L294" s="130">
        <v>-413.71499999999997</v>
      </c>
      <c r="M294" s="309">
        <v>-31.599480000000003</v>
      </c>
      <c r="N294" s="309">
        <v>-35.343580000000003</v>
      </c>
      <c r="O294" s="309">
        <v>-29.623469999999998</v>
      </c>
      <c r="P294" s="309">
        <v>-40.484940000000009</v>
      </c>
      <c r="Q294" s="309">
        <v>-27.98019</v>
      </c>
      <c r="R294" s="309">
        <v>-52.136829999999989</v>
      </c>
      <c r="S294" s="309">
        <v>-32.573670000000007</v>
      </c>
      <c r="T294" s="309">
        <v>-10.99497</v>
      </c>
      <c r="U294" s="309">
        <v>-26.776509999999984</v>
      </c>
      <c r="V294" s="309">
        <v>-33.564690000000013</v>
      </c>
      <c r="W294" s="309">
        <v>-30.719019999999997</v>
      </c>
      <c r="X294" s="309">
        <v>-33.312719999999999</v>
      </c>
      <c r="Y294" s="309">
        <v>-385.11007000000006</v>
      </c>
      <c r="Z294" s="26"/>
      <c r="AA294" s="309">
        <v>-413.71499999999997</v>
      </c>
      <c r="AB294" s="82">
        <v>28.6</v>
      </c>
      <c r="AC294" s="26"/>
      <c r="AD294" s="309">
        <v>-413.71499999999997</v>
      </c>
      <c r="AE294" s="82">
        <v>28.6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0.16682339148177572</v>
      </c>
      <c r="I295" s="78">
        <v>0.15187264989669053</v>
      </c>
      <c r="J295" s="78">
        <v>0.15187264989669053</v>
      </c>
      <c r="K295" s="131">
        <v>0.1668884638951896</v>
      </c>
      <c r="L295" s="131">
        <v>0.1668884638951896</v>
      </c>
      <c r="M295" s="78">
        <v>0.13261935938759067</v>
      </c>
      <c r="N295" s="78">
        <v>0.13454021522731344</v>
      </c>
      <c r="O295" s="78">
        <v>0.11840957238446224</v>
      </c>
      <c r="P295" s="78">
        <v>0.36707716021398135</v>
      </c>
      <c r="Q295" s="78">
        <v>0.27301208933815996</v>
      </c>
      <c r="R295" s="78">
        <v>0.26380629753128276</v>
      </c>
      <c r="S295" s="78">
        <v>0.263583670496844</v>
      </c>
      <c r="T295" s="78">
        <v>0.11782386917710609</v>
      </c>
      <c r="U295" s="78">
        <v>0.1333498174791706</v>
      </c>
      <c r="V295" s="78">
        <v>0.15484939356053104</v>
      </c>
      <c r="W295" s="78">
        <v>0.14786816593339941</v>
      </c>
      <c r="X295" s="78">
        <v>0.16565251118846352</v>
      </c>
      <c r="Y295" s="78">
        <v>0.17466434119566884</v>
      </c>
      <c r="AA295" s="78">
        <v>0.1668884638951896</v>
      </c>
      <c r="AB295" s="79"/>
      <c r="AD295" s="78">
        <v>0.1668884638951896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-0.40188007666332015</v>
      </c>
      <c r="D297" s="9">
        <v>-0.40188007666332015</v>
      </c>
      <c r="E297" s="26"/>
      <c r="F297" s="123" t="s">
        <v>28</v>
      </c>
      <c r="G297" s="26"/>
      <c r="H297" s="310">
        <v>364.34674000000012</v>
      </c>
      <c r="I297" s="310">
        <v>599.20136999999977</v>
      </c>
      <c r="J297" s="310">
        <v>599.20136999999977</v>
      </c>
      <c r="K297" s="136">
        <v>547.85000000000014</v>
      </c>
      <c r="L297" s="136">
        <v>547.85000000000014</v>
      </c>
      <c r="M297" s="310">
        <v>-108.90321999999998</v>
      </c>
      <c r="N297" s="310">
        <v>99.474869999999868</v>
      </c>
      <c r="O297" s="310">
        <v>40.286070000000024</v>
      </c>
      <c r="P297" s="310">
        <v>-16.179970000000012</v>
      </c>
      <c r="Q297" s="310">
        <v>26.418970000000009</v>
      </c>
      <c r="R297" s="310">
        <v>16.266589999999937</v>
      </c>
      <c r="S297" s="310">
        <v>11.130550000000056</v>
      </c>
      <c r="T297" s="310">
        <v>-0.31542000000006531</v>
      </c>
      <c r="U297" s="310">
        <v>58.8246800000001</v>
      </c>
      <c r="V297" s="310">
        <v>43.138249999999886</v>
      </c>
      <c r="W297" s="310">
        <v>45.170520000000124</v>
      </c>
      <c r="X297" s="310">
        <v>112.36516999999994</v>
      </c>
      <c r="Y297" s="310">
        <v>327.67705999999964</v>
      </c>
      <c r="Z297" s="26"/>
      <c r="AA297" s="310">
        <v>547.85000000000014</v>
      </c>
      <c r="AB297" s="82">
        <v>-220.17</v>
      </c>
      <c r="AC297" s="26"/>
      <c r="AD297" s="310">
        <v>547.85000000000014</v>
      </c>
      <c r="AE297" s="82">
        <v>-220.17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0.18483855715562705</v>
      </c>
      <c r="I298" s="78">
        <v>0.23016612486330068</v>
      </c>
      <c r="J298" s="78">
        <v>0.23016612486330068</v>
      </c>
      <c r="K298" s="131">
        <v>0.22099717183321768</v>
      </c>
      <c r="L298" s="131">
        <v>0.22099717183321768</v>
      </c>
      <c r="M298" s="78">
        <v>-0.45705420695675525</v>
      </c>
      <c r="N298" s="78">
        <v>0.3786648217161081</v>
      </c>
      <c r="O298" s="78">
        <v>0.16102962690564326</v>
      </c>
      <c r="P298" s="78">
        <v>-0.1467038716112069</v>
      </c>
      <c r="Q298" s="78">
        <v>0.25777874266980211</v>
      </c>
      <c r="R298" s="78">
        <v>8.2307053983899162E-2</v>
      </c>
      <c r="S298" s="78">
        <v>9.0067567567567952E-2</v>
      </c>
      <c r="T298" s="78">
        <v>-3.3800915160160055E-3</v>
      </c>
      <c r="U298" s="78">
        <v>0.29295305255504306</v>
      </c>
      <c r="V298" s="78">
        <v>0.19901664075439271</v>
      </c>
      <c r="W298" s="78">
        <v>0.2174314788251043</v>
      </c>
      <c r="X298" s="78">
        <v>0.55875271009448024</v>
      </c>
      <c r="Y298" s="78">
        <v>0.14861594714943077</v>
      </c>
      <c r="AA298" s="78">
        <v>0.22099717183321768</v>
      </c>
      <c r="AB298" s="79"/>
      <c r="AD298" s="78">
        <v>0.22099717183321768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-0.40188007666332015</v>
      </c>
      <c r="D305" s="9">
        <v>-0.40188007666332015</v>
      </c>
      <c r="E305" s="26"/>
      <c r="F305" s="123" t="s">
        <v>337</v>
      </c>
      <c r="G305" s="26"/>
      <c r="H305" s="310">
        <v>364.34674000000012</v>
      </c>
      <c r="I305" s="310">
        <v>599.20136999999977</v>
      </c>
      <c r="J305" s="310">
        <v>599.20136999999977</v>
      </c>
      <c r="K305" s="136">
        <v>547.85000000000014</v>
      </c>
      <c r="L305" s="136">
        <v>547.85000000000014</v>
      </c>
      <c r="M305" s="310">
        <v>-108.90321999999998</v>
      </c>
      <c r="N305" s="310">
        <v>99.474869999999868</v>
      </c>
      <c r="O305" s="310">
        <v>40.286070000000024</v>
      </c>
      <c r="P305" s="310">
        <v>-16.179970000000012</v>
      </c>
      <c r="Q305" s="310">
        <v>26.418970000000009</v>
      </c>
      <c r="R305" s="310">
        <v>16.266589999999937</v>
      </c>
      <c r="S305" s="310">
        <v>11.130550000000056</v>
      </c>
      <c r="T305" s="310">
        <v>-0.31542000000006531</v>
      </c>
      <c r="U305" s="310">
        <v>58.8246800000001</v>
      </c>
      <c r="V305" s="310">
        <v>43.138249999999886</v>
      </c>
      <c r="W305" s="310">
        <v>45.170520000000124</v>
      </c>
      <c r="X305" s="310">
        <v>112.36516999999994</v>
      </c>
      <c r="Y305" s="310">
        <v>327.67705999999964</v>
      </c>
      <c r="Z305" s="29"/>
      <c r="AA305" s="310">
        <v>547.85000000000014</v>
      </c>
      <c r="AB305" s="82">
        <v>-220.17</v>
      </c>
      <c r="AC305" s="29"/>
      <c r="AD305" s="310">
        <v>547.85000000000014</v>
      </c>
      <c r="AE305" s="82">
        <v>-220.17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0.18483855715562705</v>
      </c>
      <c r="I306" s="78">
        <v>0.23016612486330068</v>
      </c>
      <c r="J306" s="78">
        <v>0.23016612486330068</v>
      </c>
      <c r="K306" s="131">
        <v>0.22099717183321768</v>
      </c>
      <c r="L306" s="131">
        <v>0.22099717183321768</v>
      </c>
      <c r="M306" s="78">
        <v>-0.45705420695675525</v>
      </c>
      <c r="N306" s="78">
        <v>0.3786648217161081</v>
      </c>
      <c r="O306" s="78">
        <v>0.16102962690564326</v>
      </c>
      <c r="P306" s="78">
        <v>-0.1467038716112069</v>
      </c>
      <c r="Q306" s="78">
        <v>0.25777874266980211</v>
      </c>
      <c r="R306" s="78">
        <v>8.2307053983899162E-2</v>
      </c>
      <c r="S306" s="78">
        <v>9.0067567567567952E-2</v>
      </c>
      <c r="T306" s="78">
        <v>-3.3800915160160055E-3</v>
      </c>
      <c r="U306" s="78">
        <v>0.29295305255504306</v>
      </c>
      <c r="V306" s="78">
        <v>0.19901664075439271</v>
      </c>
      <c r="W306" s="78">
        <v>0.2174314788251043</v>
      </c>
      <c r="X306" s="78">
        <v>0.55875271009448024</v>
      </c>
      <c r="Y306" s="78">
        <v>0.14861594714943077</v>
      </c>
      <c r="Z306" s="29"/>
      <c r="AA306" s="78">
        <v>0.22099717183321768</v>
      </c>
      <c r="AB306" s="79"/>
      <c r="AC306" s="29"/>
      <c r="AD306" s="78">
        <v>0.22099717183321768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-4.8259999999999996</v>
      </c>
      <c r="I308" s="310">
        <v>-5.2089999999999996</v>
      </c>
      <c r="J308" s="310">
        <v>-5.2089999999999996</v>
      </c>
      <c r="K308" s="136">
        <v>-6.6619999999999999</v>
      </c>
      <c r="L308" s="136">
        <v>-6.6619999999999999</v>
      </c>
      <c r="M308" s="310">
        <v>-0.53100000000000003</v>
      </c>
      <c r="N308" s="310">
        <v>-0.47799999999999987</v>
      </c>
      <c r="O308" s="310">
        <v>-0.53100000000000014</v>
      </c>
      <c r="P308" s="310">
        <v>-0.5129999999999999</v>
      </c>
      <c r="Q308" s="310">
        <v>-0.5129999999999999</v>
      </c>
      <c r="R308" s="310">
        <v>-0.51400000000000023</v>
      </c>
      <c r="S308" s="310">
        <v>-0.51399999999999979</v>
      </c>
      <c r="T308" s="310">
        <v>-0.51300000000000034</v>
      </c>
      <c r="U308" s="310">
        <v>-0.66199999999999992</v>
      </c>
      <c r="V308" s="310">
        <v>-0.51400000000000023</v>
      </c>
      <c r="W308" s="310">
        <v>-0.66999999999999993</v>
      </c>
      <c r="X308" s="310">
        <v>-0.59799999999999986</v>
      </c>
      <c r="Y308" s="310">
        <v>-6.5510000000000002</v>
      </c>
      <c r="AA308" s="310">
        <v>-6.6619999999999999</v>
      </c>
      <c r="AB308" s="82">
        <v>0.11</v>
      </c>
      <c r="AD308" s="310">
        <v>-6.6619999999999999</v>
      </c>
      <c r="AE308" s="82">
        <v>0.11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369.17273999999998</v>
      </c>
      <c r="I310" s="310">
        <v>604.41036999999994</v>
      </c>
      <c r="J310" s="310">
        <v>604.41036999999994</v>
      </c>
      <c r="K310" s="136">
        <v>554.51199999999903</v>
      </c>
      <c r="L310" s="136">
        <v>554.51199999999903</v>
      </c>
      <c r="M310" s="310">
        <v>-108.37222</v>
      </c>
      <c r="N310" s="310">
        <v>99.952869999999947</v>
      </c>
      <c r="O310" s="310">
        <v>40.81707000000015</v>
      </c>
      <c r="P310" s="310">
        <v>-15.666969999999999</v>
      </c>
      <c r="Q310" s="310">
        <v>26.93197</v>
      </c>
      <c r="R310" s="310">
        <v>16.780589999999897</v>
      </c>
      <c r="S310" s="310">
        <v>11.644550000000407</v>
      </c>
      <c r="T310" s="310">
        <v>0.19757999999929154</v>
      </c>
      <c r="U310" s="310">
        <v>59.486680000000305</v>
      </c>
      <c r="V310" s="310">
        <v>43.652250000000009</v>
      </c>
      <c r="W310" s="310">
        <v>45.840519999999998</v>
      </c>
      <c r="X310" s="310">
        <v>112.96317000000002</v>
      </c>
      <c r="Y310" s="310">
        <v>334.22806000000003</v>
      </c>
      <c r="AA310" s="310">
        <v>554.51199999999903</v>
      </c>
      <c r="AB310" s="82">
        <v>-220.28</v>
      </c>
      <c r="AD310" s="310">
        <v>554.51199999999903</v>
      </c>
      <c r="AE310" s="82">
        <v>-220.28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524.65</v>
      </c>
      <c r="I352" s="83">
        <v>856.15599999999995</v>
      </c>
      <c r="J352" s="83">
        <v>856.15599999999995</v>
      </c>
      <c r="K352" s="108">
        <v>750.52099999999996</v>
      </c>
      <c r="L352" s="108">
        <v>750.52099999999996</v>
      </c>
      <c r="M352" s="83">
        <v>87.789000000000001</v>
      </c>
      <c r="N352" s="83">
        <v>160.24700000000001</v>
      </c>
      <c r="O352" s="83">
        <v>287.61</v>
      </c>
      <c r="P352" s="83">
        <v>327.685</v>
      </c>
      <c r="Q352" s="83">
        <v>367.267</v>
      </c>
      <c r="R352" s="83">
        <v>448.625</v>
      </c>
      <c r="S352" s="83">
        <v>492.20499999999998</v>
      </c>
      <c r="T352" s="83">
        <v>509.79599999999999</v>
      </c>
      <c r="U352" s="83">
        <v>572.245</v>
      </c>
      <c r="V352" s="83">
        <v>648.85699999999997</v>
      </c>
      <c r="W352" s="83">
        <v>723.57899999999995</v>
      </c>
      <c r="X352" s="83">
        <v>784.39099999999996</v>
      </c>
      <c r="Y352" s="83">
        <v>784.39099999999996</v>
      </c>
      <c r="AA352" s="83">
        <v>750.52100000000007</v>
      </c>
      <c r="AB352" s="42"/>
      <c r="AD352" s="83">
        <v>750.52100000000007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96</v>
      </c>
      <c r="I355" s="83">
        <v>125</v>
      </c>
      <c r="J355" s="83">
        <v>125</v>
      </c>
      <c r="K355" s="110"/>
      <c r="L355" s="110"/>
      <c r="M355" s="83">
        <v>17</v>
      </c>
      <c r="N355" s="83">
        <v>27</v>
      </c>
      <c r="O355" s="83">
        <v>10</v>
      </c>
      <c r="P355" s="83">
        <v>3</v>
      </c>
      <c r="Q355" s="83">
        <v>4</v>
      </c>
      <c r="R355" s="83">
        <v>16</v>
      </c>
      <c r="S355" s="83">
        <v>8</v>
      </c>
      <c r="T355" s="83">
        <v>6</v>
      </c>
      <c r="U355" s="83">
        <v>11</v>
      </c>
      <c r="V355" s="83">
        <v>19</v>
      </c>
      <c r="W355" s="83">
        <v>17</v>
      </c>
      <c r="X355" s="83">
        <v>17</v>
      </c>
      <c r="Y355" s="83">
        <v>155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129</v>
      </c>
      <c r="I356" s="83">
        <v>69</v>
      </c>
      <c r="J356" s="83">
        <v>69</v>
      </c>
      <c r="K356" s="110"/>
      <c r="L356" s="110"/>
      <c r="M356" s="83">
        <v>10</v>
      </c>
      <c r="N356" s="83">
        <v>9</v>
      </c>
      <c r="O356" s="83">
        <v>5</v>
      </c>
      <c r="P356" s="83">
        <v>2</v>
      </c>
      <c r="Q356" s="83">
        <v>0</v>
      </c>
      <c r="R356" s="83">
        <v>17</v>
      </c>
      <c r="S356" s="83">
        <v>6</v>
      </c>
      <c r="T356" s="83">
        <v>1</v>
      </c>
      <c r="U356" s="83">
        <v>9</v>
      </c>
      <c r="V356" s="83">
        <v>9</v>
      </c>
      <c r="W356" s="83">
        <v>12</v>
      </c>
      <c r="X356" s="83">
        <v>6</v>
      </c>
      <c r="Y356" s="83">
        <v>86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2</v>
      </c>
      <c r="I357" s="83">
        <v>1</v>
      </c>
      <c r="J357" s="83">
        <v>1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227</v>
      </c>
      <c r="I360" s="101">
        <v>195</v>
      </c>
      <c r="J360" s="101">
        <v>195</v>
      </c>
      <c r="K360" s="111"/>
      <c r="L360" s="111"/>
      <c r="M360" s="101">
        <v>27</v>
      </c>
      <c r="N360" s="101">
        <v>36</v>
      </c>
      <c r="O360" s="101">
        <v>15</v>
      </c>
      <c r="P360" s="101">
        <v>5</v>
      </c>
      <c r="Q360" s="101">
        <v>4</v>
      </c>
      <c r="R360" s="101">
        <v>33</v>
      </c>
      <c r="S360" s="101">
        <v>14</v>
      </c>
      <c r="T360" s="101">
        <v>7</v>
      </c>
      <c r="U360" s="101">
        <v>20</v>
      </c>
      <c r="V360" s="101">
        <v>28</v>
      </c>
      <c r="W360" s="101">
        <v>29</v>
      </c>
      <c r="X360" s="101">
        <v>23</v>
      </c>
      <c r="Y360" s="101">
        <v>241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-0.12808497344579819</v>
      </c>
      <c r="D362" s="9">
        <v>-0.12808497344579819</v>
      </c>
      <c r="F362" s="72" t="s">
        <v>120</v>
      </c>
      <c r="H362" s="82">
        <v>3363</v>
      </c>
      <c r="I362" s="82">
        <v>3226</v>
      </c>
      <c r="J362" s="82">
        <v>3226</v>
      </c>
      <c r="K362" s="112">
        <v>3201</v>
      </c>
      <c r="L362" s="112">
        <v>3201</v>
      </c>
      <c r="M362" s="82">
        <v>354</v>
      </c>
      <c r="N362" s="82">
        <v>221</v>
      </c>
      <c r="O362" s="82">
        <v>226</v>
      </c>
      <c r="P362" s="82">
        <v>197</v>
      </c>
      <c r="Q362" s="82">
        <v>166</v>
      </c>
      <c r="R362" s="82">
        <v>187</v>
      </c>
      <c r="S362" s="82">
        <v>184</v>
      </c>
      <c r="T362" s="82">
        <v>93</v>
      </c>
      <c r="U362" s="82">
        <v>252</v>
      </c>
      <c r="V362" s="82">
        <v>275</v>
      </c>
      <c r="W362" s="82">
        <v>355</v>
      </c>
      <c r="X362" s="82">
        <v>281</v>
      </c>
      <c r="Y362" s="82">
        <v>2791</v>
      </c>
      <c r="AA362" s="82">
        <v>3201</v>
      </c>
      <c r="AB362" s="82">
        <v>-410</v>
      </c>
      <c r="AD362" s="82">
        <v>3201</v>
      </c>
      <c r="AE362" s="82">
        <v>-410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0.10990375659733002</v>
      </c>
      <c r="N363" s="102">
        <v>6.895475819032762E-2</v>
      </c>
      <c r="O363" s="102">
        <v>7.0536828963795262E-2</v>
      </c>
      <c r="P363" s="102">
        <v>6.1601000625390867E-2</v>
      </c>
      <c r="Q363" s="102">
        <v>5.2037617554858931E-2</v>
      </c>
      <c r="R363" s="102">
        <v>5.9102402022756004E-2</v>
      </c>
      <c r="S363" s="102">
        <v>5.8449809402795427E-2</v>
      </c>
      <c r="T363" s="102">
        <v>3.0392156862745098E-2</v>
      </c>
      <c r="U363" s="102">
        <v>8.3554376657824933E-2</v>
      </c>
      <c r="V363" s="102">
        <v>9.7829953753112778E-2</v>
      </c>
      <c r="W363" s="102">
        <v>0.12544169611307421</v>
      </c>
      <c r="X363" s="102">
        <v>0.10068075958437836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3363</v>
      </c>
      <c r="I364" s="88">
        <v>3226</v>
      </c>
      <c r="J364" s="88">
        <v>3226</v>
      </c>
      <c r="K364" s="108">
        <v>0</v>
      </c>
      <c r="L364" s="108">
        <v>0</v>
      </c>
      <c r="M364" s="88">
        <v>3221</v>
      </c>
      <c r="N364" s="88">
        <v>3205</v>
      </c>
      <c r="O364" s="88">
        <v>3204</v>
      </c>
      <c r="P364" s="88">
        <v>3198</v>
      </c>
      <c r="Q364" s="88">
        <v>3190</v>
      </c>
      <c r="R364" s="88">
        <v>3164</v>
      </c>
      <c r="S364" s="88">
        <v>3148</v>
      </c>
      <c r="T364" s="88">
        <v>3060</v>
      </c>
      <c r="U364" s="88">
        <v>3016</v>
      </c>
      <c r="V364" s="88">
        <v>2811</v>
      </c>
      <c r="W364" s="88">
        <v>2830</v>
      </c>
      <c r="X364" s="88">
        <v>2791</v>
      </c>
      <c r="Y364" s="88">
        <v>2791</v>
      </c>
      <c r="AA364" s="88">
        <v>0</v>
      </c>
      <c r="AB364" s="82">
        <v>2791</v>
      </c>
      <c r="AD364" s="88">
        <v>0</v>
      </c>
      <c r="AE364" s="82">
        <v>2791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3201</v>
      </c>
      <c r="L365" s="108">
        <v>3201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3201</v>
      </c>
      <c r="AB365" s="82">
        <v>-3201</v>
      </c>
      <c r="AD365" s="88">
        <v>3201</v>
      </c>
      <c r="AE365" s="82">
        <v>-3201</v>
      </c>
    </row>
    <row r="366" spans="1:31" ht="18" customHeight="1" collapsed="1" x14ac:dyDescent="0.2">
      <c r="A366" s="54"/>
      <c r="B366" s="54"/>
      <c r="C366" s="9">
        <v>-0.12808497344579819</v>
      </c>
      <c r="D366" s="9">
        <v>-0.12808497344579819</v>
      </c>
      <c r="F366" s="129" t="s">
        <v>112</v>
      </c>
      <c r="H366" s="80">
        <v>3363</v>
      </c>
      <c r="I366" s="80">
        <v>3226</v>
      </c>
      <c r="J366" s="80">
        <v>3226</v>
      </c>
      <c r="K366" s="114">
        <v>3201</v>
      </c>
      <c r="L366" s="114">
        <v>3201</v>
      </c>
      <c r="M366" s="80">
        <v>3221</v>
      </c>
      <c r="N366" s="80">
        <v>3205</v>
      </c>
      <c r="O366" s="80">
        <v>3204</v>
      </c>
      <c r="P366" s="80">
        <v>3198</v>
      </c>
      <c r="Q366" s="80">
        <v>3190</v>
      </c>
      <c r="R366" s="80">
        <v>3164</v>
      </c>
      <c r="S366" s="80">
        <v>3148</v>
      </c>
      <c r="T366" s="80">
        <v>3060</v>
      </c>
      <c r="U366" s="80">
        <v>3016</v>
      </c>
      <c r="V366" s="80">
        <v>2811</v>
      </c>
      <c r="W366" s="80">
        <v>2830</v>
      </c>
      <c r="X366" s="80">
        <v>2791</v>
      </c>
      <c r="Y366" s="80">
        <v>2791</v>
      </c>
      <c r="AA366" s="80">
        <v>3201</v>
      </c>
      <c r="AB366" s="82">
        <v>-410</v>
      </c>
      <c r="AD366" s="80">
        <v>3201</v>
      </c>
      <c r="AE366" s="82">
        <v>-410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3363</v>
      </c>
      <c r="I367" s="282">
        <v>3226</v>
      </c>
      <c r="J367" s="282">
        <v>3226</v>
      </c>
      <c r="K367" s="282">
        <v>3201</v>
      </c>
      <c r="L367" s="282">
        <v>3201</v>
      </c>
      <c r="M367" s="282">
        <v>3221</v>
      </c>
      <c r="N367" s="282">
        <v>3205</v>
      </c>
      <c r="O367" s="282">
        <v>3204</v>
      </c>
      <c r="P367" s="282">
        <v>3198</v>
      </c>
      <c r="Q367" s="282">
        <v>3190</v>
      </c>
      <c r="R367" s="282">
        <v>3164</v>
      </c>
      <c r="S367" s="282">
        <v>3148</v>
      </c>
      <c r="T367" s="282">
        <v>3060</v>
      </c>
      <c r="U367" s="282">
        <v>3016</v>
      </c>
      <c r="V367" s="282">
        <v>2811</v>
      </c>
      <c r="W367" s="282">
        <v>2830</v>
      </c>
      <c r="X367" s="282">
        <v>2791</v>
      </c>
      <c r="Y367" s="282">
        <v>2791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421</v>
      </c>
      <c r="I371" s="83">
        <v>278</v>
      </c>
      <c r="J371" s="83">
        <v>278</v>
      </c>
      <c r="K371" s="108"/>
      <c r="L371" s="108"/>
      <c r="M371" s="83">
        <v>22</v>
      </c>
      <c r="N371" s="83">
        <v>16</v>
      </c>
      <c r="O371" s="83">
        <v>18</v>
      </c>
      <c r="P371" s="83">
        <v>0</v>
      </c>
      <c r="Q371" s="83">
        <v>15</v>
      </c>
      <c r="R371" s="83">
        <v>20</v>
      </c>
      <c r="S371" s="83">
        <v>25</v>
      </c>
      <c r="T371" s="83">
        <v>18</v>
      </c>
      <c r="U371" s="83">
        <v>2</v>
      </c>
      <c r="V371" s="83">
        <v>47</v>
      </c>
      <c r="W371" s="83">
        <v>42</v>
      </c>
      <c r="X371" s="83">
        <v>15</v>
      </c>
      <c r="Y371" s="83">
        <v>240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-525</v>
      </c>
      <c r="I372" s="83">
        <v>-447</v>
      </c>
      <c r="J372" s="83">
        <v>-447</v>
      </c>
      <c r="K372" s="108"/>
      <c r="L372" s="108"/>
      <c r="M372" s="83">
        <v>-20</v>
      </c>
      <c r="N372" s="83">
        <v>-28</v>
      </c>
      <c r="O372" s="83">
        <v>-19</v>
      </c>
      <c r="P372" s="83">
        <v>-6</v>
      </c>
      <c r="Q372" s="83">
        <v>-23</v>
      </c>
      <c r="R372" s="83">
        <v>-45</v>
      </c>
      <c r="S372" s="83">
        <v>-41</v>
      </c>
      <c r="T372" s="83">
        <v>-106</v>
      </c>
      <c r="U372" s="83">
        <v>-34</v>
      </c>
      <c r="V372" s="83">
        <v>-252</v>
      </c>
      <c r="W372" s="83">
        <v>-23</v>
      </c>
      <c r="X372" s="83">
        <v>-54</v>
      </c>
      <c r="Y372" s="83">
        <v>-651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3</v>
      </c>
      <c r="I373" s="83">
        <v>32</v>
      </c>
      <c r="J373" s="83">
        <v>32</v>
      </c>
      <c r="K373" s="108"/>
      <c r="L373" s="108"/>
      <c r="M373" s="83">
        <v>-7</v>
      </c>
      <c r="N373" s="83">
        <v>-4</v>
      </c>
      <c r="O373" s="83">
        <v>0</v>
      </c>
      <c r="P373" s="83">
        <v>0</v>
      </c>
      <c r="Q373" s="83">
        <v>0</v>
      </c>
      <c r="R373" s="83">
        <v>-1</v>
      </c>
      <c r="S373" s="83">
        <v>0</v>
      </c>
      <c r="T373" s="83">
        <v>0</v>
      </c>
      <c r="U373" s="83">
        <v>-12</v>
      </c>
      <c r="V373" s="83">
        <v>0</v>
      </c>
      <c r="W373" s="83">
        <v>0</v>
      </c>
      <c r="X373" s="83">
        <v>0</v>
      </c>
      <c r="Y373" s="83">
        <v>-24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-16.399999999999999</v>
      </c>
      <c r="D374" s="9">
        <v>-16.399999999999999</v>
      </c>
      <c r="F374" s="129" t="s">
        <v>118</v>
      </c>
      <c r="H374" s="80">
        <v>-101</v>
      </c>
      <c r="I374" s="80">
        <v>-137</v>
      </c>
      <c r="J374" s="80">
        <v>-137</v>
      </c>
      <c r="K374" s="114">
        <v>-25</v>
      </c>
      <c r="L374" s="114">
        <v>-25</v>
      </c>
      <c r="M374" s="80">
        <v>-5</v>
      </c>
      <c r="N374" s="80">
        <v>-16</v>
      </c>
      <c r="O374" s="80">
        <v>-1</v>
      </c>
      <c r="P374" s="80">
        <v>-6</v>
      </c>
      <c r="Q374" s="80">
        <v>-8</v>
      </c>
      <c r="R374" s="80">
        <v>-26</v>
      </c>
      <c r="S374" s="80">
        <v>-16</v>
      </c>
      <c r="T374" s="80">
        <v>-88</v>
      </c>
      <c r="U374" s="80">
        <v>-44</v>
      </c>
      <c r="V374" s="80">
        <v>-205</v>
      </c>
      <c r="W374" s="80">
        <v>19</v>
      </c>
      <c r="X374" s="80">
        <v>-39</v>
      </c>
      <c r="Y374" s="80">
        <v>-435</v>
      </c>
      <c r="AA374" s="80">
        <v>-25</v>
      </c>
      <c r="AB374" s="82">
        <v>-410</v>
      </c>
      <c r="AD374" s="80">
        <v>-25</v>
      </c>
      <c r="AE374" s="82">
        <v>-410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7.9238962923868597</v>
      </c>
      <c r="I376" s="103">
        <v>11.809951363636365</v>
      </c>
      <c r="J376" s="103">
        <v>11.809951363636365</v>
      </c>
      <c r="K376" s="105">
        <v>7.4733333333333327</v>
      </c>
      <c r="L376" s="105">
        <v>7.4733333333333327</v>
      </c>
      <c r="M376" s="103">
        <v>7.3841327272727275</v>
      </c>
      <c r="N376" s="103">
        <v>5.6200000000000019</v>
      </c>
      <c r="O376" s="103">
        <v>7.1008689839572154</v>
      </c>
      <c r="P376" s="103">
        <v>13.667619047619056</v>
      </c>
      <c r="Q376" s="103">
        <v>6.433050458715595</v>
      </c>
      <c r="R376" s="103">
        <v>8.6879236363636423</v>
      </c>
      <c r="S376" s="103">
        <v>5.8822005772005816</v>
      </c>
      <c r="T376" s="103">
        <v>9.4019409824046907</v>
      </c>
      <c r="U376" s="103">
        <v>3.7986872727272796</v>
      </c>
      <c r="V376" s="103">
        <v>7.9183279220779008</v>
      </c>
      <c r="W376" s="103">
        <v>7.5521572580645291</v>
      </c>
      <c r="X376" s="103">
        <v>2.1509884994523549</v>
      </c>
      <c r="Y376" s="103">
        <v>6.0329859642941042</v>
      </c>
      <c r="AA376" s="103">
        <v>7.4733333333333327</v>
      </c>
      <c r="AB376" s="42"/>
      <c r="AD376" s="103">
        <v>7.4733333333333327</v>
      </c>
      <c r="AE376" s="42"/>
    </row>
    <row r="377" spans="1:33" ht="15" x14ac:dyDescent="0.2">
      <c r="F377" s="124" t="s">
        <v>384</v>
      </c>
      <c r="H377" s="103">
        <v>18.506998459167953</v>
      </c>
      <c r="I377" s="103">
        <v>37.021791108577951</v>
      </c>
      <c r="J377" s="103">
        <v>37.021791108577951</v>
      </c>
      <c r="K377" s="105">
        <v>22.419999999999998</v>
      </c>
      <c r="L377" s="105">
        <v>22.419999999999998</v>
      </c>
      <c r="M377" s="103">
        <v>21.976585497835497</v>
      </c>
      <c r="N377" s="103">
        <v>16.860000000000007</v>
      </c>
      <c r="O377" s="103">
        <v>20.812891849529763</v>
      </c>
      <c r="P377" s="103">
        <v>41.002857142857202</v>
      </c>
      <c r="Q377" s="103">
        <v>17.102500000000006</v>
      </c>
      <c r="R377" s="103">
        <v>25.856915584415585</v>
      </c>
      <c r="S377" s="103">
        <v>17.646601731601738</v>
      </c>
      <c r="T377" s="103">
        <v>28.43513858093128</v>
      </c>
      <c r="U377" s="103">
        <v>11.305616883116892</v>
      </c>
      <c r="V377" s="103">
        <v>23.75498376623376</v>
      </c>
      <c r="W377" s="103">
        <v>22.84067073170732</v>
      </c>
      <c r="X377" s="103">
        <v>17.00305194805194</v>
      </c>
      <c r="Y377" s="103">
        <v>20.616031507124223</v>
      </c>
      <c r="AA377" s="103">
        <v>22.419999999999998</v>
      </c>
      <c r="AB377" s="42"/>
      <c r="AD377" s="103">
        <v>22.419999999999998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180.35220424672562</v>
      </c>
      <c r="I379" s="103">
        <v>221.52834668359228</v>
      </c>
      <c r="J379" s="103">
        <v>221.52834668359228</v>
      </c>
      <c r="K379" s="105">
        <v>221.14103479036575</v>
      </c>
      <c r="L379" s="105">
        <v>221.14103479036575</v>
      </c>
      <c r="M379" s="103">
        <v>8.2596926300366071</v>
      </c>
      <c r="N379" s="103">
        <v>32.258421359844824</v>
      </c>
      <c r="O379" s="103">
        <v>35.268398146143419</v>
      </c>
      <c r="P379" s="103">
        <v>27.916753768610803</v>
      </c>
      <c r="Q379" s="103">
        <v>15.866196521927208</v>
      </c>
      <c r="R379" s="103">
        <v>17.413059744232914</v>
      </c>
      <c r="S379" s="103">
        <v>15.235407853156758</v>
      </c>
      <c r="T379" s="103">
        <v>7.4993094136712486</v>
      </c>
      <c r="U379" s="103">
        <v>37.947319600359485</v>
      </c>
      <c r="V379" s="103">
        <v>19.088058000740045</v>
      </c>
      <c r="W379" s="103">
        <v>19.60817291221176</v>
      </c>
      <c r="X379" s="103">
        <v>24.741356593736015</v>
      </c>
      <c r="Y379" s="103">
        <v>235.05282820637476</v>
      </c>
      <c r="Z379" s="26"/>
      <c r="AA379" s="103">
        <v>221.14103479036575</v>
      </c>
      <c r="AB379" s="42"/>
      <c r="AC379" s="26"/>
      <c r="AD379" s="103">
        <v>221.14103479036575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3.3395041741173745</v>
      </c>
      <c r="I381" s="103">
        <v>3.5214896531443105</v>
      </c>
      <c r="J381" s="103">
        <v>3.5214896531443105</v>
      </c>
      <c r="K381" s="105">
        <v>3.4416666666666664</v>
      </c>
      <c r="L381" s="105">
        <v>3.4416666666666664</v>
      </c>
      <c r="M381" s="103">
        <v>3.7068939393939395</v>
      </c>
      <c r="N381" s="103">
        <v>2.3091586695238986</v>
      </c>
      <c r="O381" s="103">
        <v>3.2276677199805528</v>
      </c>
      <c r="P381" s="103">
        <v>1.7104075952624413</v>
      </c>
      <c r="Q381" s="103">
        <v>1.9224228878041136</v>
      </c>
      <c r="R381" s="103">
        <v>3.917094648377331</v>
      </c>
      <c r="S381" s="103">
        <v>1.6490812015392446</v>
      </c>
      <c r="T381" s="103">
        <v>3.2874978942665449</v>
      </c>
      <c r="U381" s="103">
        <v>1.4238285425666459</v>
      </c>
      <c r="V381" s="103">
        <v>3.7702252360573953</v>
      </c>
      <c r="W381" s="103">
        <v>2.7954253731343286</v>
      </c>
      <c r="X381" s="103">
        <v>2.2970762212697706</v>
      </c>
      <c r="Y381" s="103">
        <v>2.5938020993373958</v>
      </c>
      <c r="Z381" s="26"/>
      <c r="AA381" s="103">
        <v>3.4416666666666664</v>
      </c>
      <c r="AB381" s="42"/>
      <c r="AC381" s="26"/>
      <c r="AD381" s="103">
        <v>3.4416666666666664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0</v>
      </c>
      <c r="J383" s="66">
        <v>0</v>
      </c>
      <c r="K383" s="66">
        <v>0</v>
      </c>
      <c r="L383" s="66">
        <v>0</v>
      </c>
      <c r="M383" s="66">
        <v>0</v>
      </c>
      <c r="N383" s="66">
        <v>4.7961634663806763E-14</v>
      </c>
      <c r="O383" s="66">
        <v>1.8474111129762605E-13</v>
      </c>
      <c r="P383" s="66">
        <v>9.5923269327613525E-14</v>
      </c>
      <c r="Q383" s="66">
        <v>1.8474111129762605E-13</v>
      </c>
      <c r="R383" s="66">
        <v>4.9737991503207013E-14</v>
      </c>
      <c r="S383" s="66">
        <v>4.9737991503207013E-13</v>
      </c>
      <c r="T383" s="66">
        <v>-1.4210854715202004E-13</v>
      </c>
      <c r="U383" s="66">
        <v>5.6843418860808015E-14</v>
      </c>
      <c r="V383" s="66">
        <v>1.7053025658242404E-13</v>
      </c>
      <c r="W383" s="66">
        <v>5.6843418860808015E-14</v>
      </c>
      <c r="X383" s="66">
        <v>1.1368683772161603E-13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-94.084199999999996</v>
      </c>
      <c r="N388" s="77">
        <v>32.118870000000001</v>
      </c>
      <c r="O388" s="77">
        <v>37.446099999999902</v>
      </c>
      <c r="P388" s="77">
        <v>63.740100000000098</v>
      </c>
      <c r="Q388" s="77">
        <v>60.493179999999903</v>
      </c>
      <c r="R388" s="77">
        <v>94.792779999999496</v>
      </c>
      <c r="S388" s="77">
        <v>0</v>
      </c>
      <c r="T388" s="77">
        <v>172.39357000000001</v>
      </c>
      <c r="U388" s="77">
        <v>160.7166</v>
      </c>
      <c r="V388" s="77">
        <v>209.966319999999</v>
      </c>
      <c r="W388" s="77">
        <v>283.60530999999997</v>
      </c>
      <c r="X388" s="77">
        <v>364.34674000000001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-103.80237</v>
      </c>
      <c r="N389" s="77">
        <v>15.345510000000001</v>
      </c>
      <c r="O389" s="77">
        <v>32.42915</v>
      </c>
      <c r="P389" s="77">
        <v>40.539040000000099</v>
      </c>
      <c r="Q389" s="77">
        <v>21.993100000000101</v>
      </c>
      <c r="R389" s="77">
        <v>23.444020000000101</v>
      </c>
      <c r="S389" s="77">
        <v>56.591290000000498</v>
      </c>
      <c r="T389" s="77">
        <v>17.6522299999999</v>
      </c>
      <c r="U389" s="77">
        <v>72.417139999999307</v>
      </c>
      <c r="V389" s="77">
        <v>170.55501000000001</v>
      </c>
      <c r="W389" s="77">
        <v>305.60536000000002</v>
      </c>
      <c r="X389" s="77">
        <v>599.20137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547.85000000000014</v>
      </c>
      <c r="M390" s="77">
        <v>45.654166666666676</v>
      </c>
      <c r="N390" s="77">
        <v>91.308333333333351</v>
      </c>
      <c r="O390" s="77">
        <v>136.96250000000003</v>
      </c>
      <c r="P390" s="77">
        <v>182.6166666666667</v>
      </c>
      <c r="Q390" s="77">
        <v>228.2708333333334</v>
      </c>
      <c r="R390" s="77">
        <v>273.92500000000007</v>
      </c>
      <c r="S390" s="77">
        <v>319.57916666666671</v>
      </c>
      <c r="T390" s="77">
        <v>365.23333333333341</v>
      </c>
      <c r="U390" s="77">
        <v>410.8875000000001</v>
      </c>
      <c r="V390" s="77">
        <v>456.5416666666668</v>
      </c>
      <c r="W390" s="77">
        <v>502.19583333333344</v>
      </c>
      <c r="X390" s="77">
        <v>547.85000000000014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-108.90322</v>
      </c>
      <c r="N391" s="77">
        <v>-9.4283500000000604</v>
      </c>
      <c r="O391" s="77">
        <v>30.8577200000001</v>
      </c>
      <c r="P391" s="77">
        <v>14.67775</v>
      </c>
      <c r="Q391" s="77">
        <v>41.096720000000097</v>
      </c>
      <c r="R391" s="77">
        <v>57.363309999999899</v>
      </c>
      <c r="S391" s="77">
        <v>68.493860000000396</v>
      </c>
      <c r="T391" s="77">
        <v>68.178439999999696</v>
      </c>
      <c r="U391" s="77">
        <v>127.00312</v>
      </c>
      <c r="V391" s="77">
        <v>170.14136999999999</v>
      </c>
      <c r="W391" s="77">
        <v>215.31189000000001</v>
      </c>
      <c r="X391" s="77">
        <v>327.67705999999998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547.85000000000014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327.67705999999998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464" priority="16" stopIfTrue="1">
      <formula>($C1&gt;0)</formula>
    </cfRule>
    <cfRule type="expression" dxfId="463" priority="17" stopIfTrue="1">
      <formula>AND($C1&lt;0,$C1&gt;=$AB$2)</formula>
    </cfRule>
    <cfRule type="expression" dxfId="462" priority="18" stopIfTrue="1">
      <formula>($C1&lt;$AB$2)</formula>
    </cfRule>
  </conditionalFormatting>
  <conditionalFormatting sqref="AA367:AD367 AA370:AD370 AE1:AE307 AE309 AE311:AE1048576">
    <cfRule type="expression" dxfId="461" priority="13" stopIfTrue="1">
      <formula>($D1&gt;0)</formula>
    </cfRule>
    <cfRule type="expression" dxfId="460" priority="14" stopIfTrue="1">
      <formula>AND($D1&lt;0,$D1&gt;=$AE$2)</formula>
    </cfRule>
    <cfRule type="expression" dxfId="459" priority="15" stopIfTrue="1">
      <formula>($D1&lt;$AE$2)</formula>
    </cfRule>
  </conditionalFormatting>
  <conditionalFormatting sqref="AB367:AB369">
    <cfRule type="expression" dxfId="458" priority="10" stopIfTrue="1">
      <formula>($C367&gt;0)</formula>
    </cfRule>
    <cfRule type="expression" dxfId="457" priority="11" stopIfTrue="1">
      <formula>AND($C367&lt;0,$C367&gt;=$AB$2)</formula>
    </cfRule>
    <cfRule type="expression" dxfId="456" priority="12" stopIfTrue="1">
      <formula>($C367&lt;$AB$2)</formula>
    </cfRule>
  </conditionalFormatting>
  <conditionalFormatting sqref="AE367:AE370">
    <cfRule type="expression" dxfId="455" priority="7" stopIfTrue="1">
      <formula>($D367&gt;0)</formula>
    </cfRule>
    <cfRule type="expression" dxfId="454" priority="8" stopIfTrue="1">
      <formula>AND($D367&lt;0,$D367&gt;=$AE$2)</formula>
    </cfRule>
    <cfRule type="expression" dxfId="453" priority="9" stopIfTrue="1">
      <formula>($D367&lt;$AE$2)</formula>
    </cfRule>
  </conditionalFormatting>
  <conditionalFormatting sqref="AE308">
    <cfRule type="expression" dxfId="452" priority="4" stopIfTrue="1">
      <formula>($D308&gt;0)</formula>
    </cfRule>
    <cfRule type="expression" dxfId="451" priority="5" stopIfTrue="1">
      <formula>AND($D308&lt;0,$D308&gt;=$AE$2)</formula>
    </cfRule>
    <cfRule type="expression" dxfId="450" priority="6" stopIfTrue="1">
      <formula>($D308&lt;$AE$2)</formula>
    </cfRule>
  </conditionalFormatting>
  <conditionalFormatting sqref="AE310">
    <cfRule type="expression" dxfId="449" priority="1" stopIfTrue="1">
      <formula>($D310&gt;0)</formula>
    </cfRule>
    <cfRule type="expression" dxfId="448" priority="2" stopIfTrue="1">
      <formula>AND($D310&lt;0,$D310&gt;=$AE$2)</formula>
    </cfRule>
    <cfRule type="expression" dxfId="447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G27" sqref="AG27"/>
      <selection pane="bottomLeft" activeCell="X17" sqref="X17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8.710937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759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720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711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8.5507816550470586E-2</v>
      </c>
      <c r="D11" s="9">
        <v>8.5507816550470586E-2</v>
      </c>
      <c r="F11" s="116" t="s">
        <v>285</v>
      </c>
      <c r="G11" s="38"/>
      <c r="H11" s="81">
        <v>1018.879</v>
      </c>
      <c r="I11" s="81">
        <v>1375.242</v>
      </c>
      <c r="J11" s="81">
        <v>1375.242</v>
      </c>
      <c r="K11" s="108">
        <v>1311.576</v>
      </c>
      <c r="L11" s="108">
        <v>1311.576</v>
      </c>
      <c r="M11" s="81">
        <v>125.547</v>
      </c>
      <c r="N11" s="81">
        <v>86.721000000000004</v>
      </c>
      <c r="O11" s="81">
        <v>121.69899999999998</v>
      </c>
      <c r="P11" s="81">
        <v>99.533999999999992</v>
      </c>
      <c r="Q11" s="81">
        <v>100.95500000000004</v>
      </c>
      <c r="R11" s="81">
        <v>139.04099999999994</v>
      </c>
      <c r="S11" s="81">
        <v>121.84000000000003</v>
      </c>
      <c r="T11" s="81">
        <v>138.62900000000002</v>
      </c>
      <c r="U11" s="81">
        <v>112.39999999999998</v>
      </c>
      <c r="V11" s="81">
        <v>128.18299999999999</v>
      </c>
      <c r="W11" s="81">
        <v>115.71299999999997</v>
      </c>
      <c r="X11" s="81">
        <v>133.46299999999997</v>
      </c>
      <c r="Y11" s="81">
        <v>1423.7249999999999</v>
      </c>
      <c r="Z11" s="53"/>
      <c r="AA11" s="81">
        <v>1311.576</v>
      </c>
      <c r="AB11" s="82">
        <v>112.15</v>
      </c>
      <c r="AC11" s="53"/>
      <c r="AD11" s="81">
        <v>1311.576</v>
      </c>
      <c r="AE11" s="82">
        <v>112.15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-5.8160961901690685E-2</v>
      </c>
      <c r="D12" s="9">
        <v>-5.8160961901690685E-2</v>
      </c>
      <c r="F12" s="116" t="s">
        <v>286</v>
      </c>
      <c r="G12" s="38"/>
      <c r="H12" s="81">
        <v>317.22800000000001</v>
      </c>
      <c r="I12" s="81">
        <v>331.58499999999998</v>
      </c>
      <c r="J12" s="81">
        <v>331.58499999999998</v>
      </c>
      <c r="K12" s="108">
        <v>173.65600000000001</v>
      </c>
      <c r="L12" s="108">
        <v>173.65600000000001</v>
      </c>
      <c r="M12" s="81">
        <v>3.45399999999999</v>
      </c>
      <c r="N12" s="81">
        <v>17.58400000000001</v>
      </c>
      <c r="O12" s="81">
        <v>16.248000000000001</v>
      </c>
      <c r="P12" s="81">
        <v>25.732999999999997</v>
      </c>
      <c r="Q12" s="81">
        <v>38.030000000000008</v>
      </c>
      <c r="R12" s="81">
        <v>0.95199999999999818</v>
      </c>
      <c r="S12" s="81">
        <v>9.3289999999999935</v>
      </c>
      <c r="T12" s="81">
        <v>10.650000000000006</v>
      </c>
      <c r="U12" s="81">
        <v>9.6899999999999835</v>
      </c>
      <c r="V12" s="81">
        <v>10.652000000000015</v>
      </c>
      <c r="W12" s="81">
        <v>10.508999999999986</v>
      </c>
      <c r="X12" s="81">
        <v>10.727000000000004</v>
      </c>
      <c r="Y12" s="81">
        <v>163.55799999999999</v>
      </c>
      <c r="Z12" s="53"/>
      <c r="AA12" s="81">
        <v>173.65600000000003</v>
      </c>
      <c r="AB12" s="82">
        <v>-10.1</v>
      </c>
      <c r="AC12" s="53"/>
      <c r="AD12" s="81">
        <v>173.65600000000003</v>
      </c>
      <c r="AE12" s="82">
        <v>-10.1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0.14227752231539084</v>
      </c>
      <c r="D14" s="9">
        <v>0.14227752231539084</v>
      </c>
      <c r="F14" s="116" t="s">
        <v>288</v>
      </c>
      <c r="G14" s="38"/>
      <c r="H14" s="81">
        <v>45.72</v>
      </c>
      <c r="I14" s="81">
        <v>46.904000000000003</v>
      </c>
      <c r="J14" s="81">
        <v>46.904000000000003</v>
      </c>
      <c r="K14" s="108">
        <v>55.454999999999998</v>
      </c>
      <c r="L14" s="108">
        <v>55.454999999999998</v>
      </c>
      <c r="M14" s="81">
        <v>0.92799999999999905</v>
      </c>
      <c r="N14" s="81">
        <v>19.125999999999998</v>
      </c>
      <c r="O14" s="81">
        <v>4.7270000000000039</v>
      </c>
      <c r="P14" s="81">
        <v>4.5430000000000028</v>
      </c>
      <c r="Q14" s="81">
        <v>4.6939999999999991</v>
      </c>
      <c r="R14" s="81">
        <v>4.5429999999999993</v>
      </c>
      <c r="S14" s="81">
        <v>4.6430000000000007</v>
      </c>
      <c r="T14" s="81">
        <v>4.6430000000000007</v>
      </c>
      <c r="U14" s="81">
        <v>4.4939999999999998</v>
      </c>
      <c r="V14" s="81">
        <v>4.6430000000000007</v>
      </c>
      <c r="W14" s="81">
        <v>4.4939999999999998</v>
      </c>
      <c r="X14" s="81">
        <v>1.8639999999999972</v>
      </c>
      <c r="Y14" s="81">
        <v>63.341999999999999</v>
      </c>
      <c r="Z14" s="53"/>
      <c r="AA14" s="81">
        <v>55.455000000000005</v>
      </c>
      <c r="AB14" s="82">
        <v>7.89</v>
      </c>
      <c r="AC14" s="53"/>
      <c r="AD14" s="81">
        <v>55.455000000000005</v>
      </c>
      <c r="AE14" s="82">
        <v>7.89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0.50700000000000001</v>
      </c>
      <c r="I15" s="81">
        <v>0.34399999999999997</v>
      </c>
      <c r="J15" s="81">
        <v>0.34399999999999997</v>
      </c>
      <c r="K15" s="108">
        <v>0.34300000000000003</v>
      </c>
      <c r="L15" s="108">
        <v>0.34300000000000003</v>
      </c>
      <c r="M15" s="81">
        <v>2.9000000000000001E-2</v>
      </c>
      <c r="N15" s="81">
        <v>2.8000000000000001E-2</v>
      </c>
      <c r="O15" s="81">
        <v>2.9999999999999992E-2</v>
      </c>
      <c r="P15" s="81">
        <v>2.9000000000000012E-2</v>
      </c>
      <c r="Q15" s="81">
        <v>2.9999999999999985E-2</v>
      </c>
      <c r="R15" s="81">
        <v>2.7999999999999997E-2</v>
      </c>
      <c r="S15" s="81">
        <v>2.9000000000000026E-2</v>
      </c>
      <c r="T15" s="81">
        <v>0.03</v>
      </c>
      <c r="U15" s="81">
        <v>2.7999999999999997E-2</v>
      </c>
      <c r="V15" s="81">
        <v>2.899999999999997E-2</v>
      </c>
      <c r="W15" s="81">
        <v>2.8000000000000025E-2</v>
      </c>
      <c r="X15" s="81">
        <v>2.9999999999999971E-2</v>
      </c>
      <c r="Y15" s="81">
        <v>0.34799999999999998</v>
      </c>
      <c r="Z15" s="53"/>
      <c r="AA15" s="81">
        <v>0.34300000000000003</v>
      </c>
      <c r="AB15" s="82">
        <v>0</v>
      </c>
      <c r="AC15" s="53"/>
      <c r="AD15" s="81">
        <v>0.34300000000000003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7.1341894706787021E-2</v>
      </c>
      <c r="D16" s="9">
        <v>7.1341894706787021E-2</v>
      </c>
      <c r="E16" s="27"/>
      <c r="F16" s="73" t="s">
        <v>290</v>
      </c>
      <c r="G16" s="38"/>
      <c r="H16" s="83">
        <v>1382.3340000000001</v>
      </c>
      <c r="I16" s="83">
        <v>1754.075</v>
      </c>
      <c r="J16" s="83">
        <v>1754.075</v>
      </c>
      <c r="K16" s="108">
        <v>1541.03</v>
      </c>
      <c r="L16" s="108">
        <v>1541.03</v>
      </c>
      <c r="M16" s="83">
        <v>129.958</v>
      </c>
      <c r="N16" s="83">
        <v>123.459</v>
      </c>
      <c r="O16" s="83">
        <v>142.70399999999998</v>
      </c>
      <c r="P16" s="83">
        <v>129.83900000000006</v>
      </c>
      <c r="Q16" s="83">
        <v>143.70899999999995</v>
      </c>
      <c r="R16" s="83">
        <v>144.56399999999996</v>
      </c>
      <c r="S16" s="83">
        <v>135.84100000000001</v>
      </c>
      <c r="T16" s="83">
        <v>153.95200000000011</v>
      </c>
      <c r="U16" s="83">
        <v>126.61199999999985</v>
      </c>
      <c r="V16" s="83">
        <v>143.50700000000006</v>
      </c>
      <c r="W16" s="83">
        <v>130.74399999999991</v>
      </c>
      <c r="X16" s="83">
        <v>146.08400000000006</v>
      </c>
      <c r="Y16" s="83">
        <v>1650.973</v>
      </c>
      <c r="AA16" s="83">
        <v>1541.03</v>
      </c>
      <c r="AB16" s="82">
        <v>109.94</v>
      </c>
      <c r="AD16" s="83">
        <v>1541.03</v>
      </c>
      <c r="AE16" s="82">
        <v>109.94</v>
      </c>
    </row>
    <row r="17" spans="1:33" ht="18" customHeight="1" x14ac:dyDescent="0.2">
      <c r="A17" s="52" t="s">
        <v>6</v>
      </c>
      <c r="B17" s="52" t="s">
        <v>38</v>
      </c>
      <c r="C17" s="9">
        <v>-3.5092993054019229E-2</v>
      </c>
      <c r="D17" s="9">
        <v>-3.5092993054019229E-2</v>
      </c>
      <c r="F17" s="73" t="s">
        <v>291</v>
      </c>
      <c r="G17" s="38"/>
      <c r="H17" s="83">
        <v>594.53800000000001</v>
      </c>
      <c r="I17" s="83">
        <v>586.94600000000003</v>
      </c>
      <c r="J17" s="83">
        <v>586.94600000000003</v>
      </c>
      <c r="K17" s="108">
        <v>592.14099999999996</v>
      </c>
      <c r="L17" s="108">
        <v>592.14099999999996</v>
      </c>
      <c r="M17" s="83">
        <v>77.875</v>
      </c>
      <c r="N17" s="83">
        <v>109</v>
      </c>
      <c r="O17" s="83">
        <v>35.031000000000006</v>
      </c>
      <c r="P17" s="83">
        <v>28.715000000000003</v>
      </c>
      <c r="Q17" s="83">
        <v>26.398999999999972</v>
      </c>
      <c r="R17" s="83">
        <v>30.617000000000019</v>
      </c>
      <c r="S17" s="83">
        <v>29.87700000000001</v>
      </c>
      <c r="T17" s="83">
        <v>23.473000000000013</v>
      </c>
      <c r="U17" s="83">
        <v>48.302999999999997</v>
      </c>
      <c r="V17" s="83">
        <v>73.139999999999986</v>
      </c>
      <c r="W17" s="83">
        <v>51.546999999999969</v>
      </c>
      <c r="X17" s="83">
        <v>37.380999999999972</v>
      </c>
      <c r="Y17" s="83">
        <v>571.35799999999995</v>
      </c>
      <c r="AA17" s="83">
        <v>592.14099999999996</v>
      </c>
      <c r="AB17" s="82">
        <v>-20.78</v>
      </c>
      <c r="AD17" s="83">
        <v>592.14099999999996</v>
      </c>
      <c r="AE17" s="82">
        <v>-20.78</v>
      </c>
    </row>
    <row r="18" spans="1:33" s="25" customFormat="1" ht="18" customHeight="1" x14ac:dyDescent="0.2">
      <c r="A18" s="54"/>
      <c r="B18" s="54"/>
      <c r="C18" s="9">
        <v>4.1796930485179108E-2</v>
      </c>
      <c r="D18" s="9">
        <v>4.1796930485179108E-2</v>
      </c>
      <c r="E18" s="26"/>
      <c r="F18" s="308" t="s">
        <v>224</v>
      </c>
      <c r="G18" s="38"/>
      <c r="H18" s="309">
        <v>1976.8720000000001</v>
      </c>
      <c r="I18" s="309">
        <v>2341.0210000000002</v>
      </c>
      <c r="J18" s="309">
        <v>2341.0210000000002</v>
      </c>
      <c r="K18" s="130">
        <v>2133.1709999999998</v>
      </c>
      <c r="L18" s="130">
        <v>2133.1709999999998</v>
      </c>
      <c r="M18" s="309">
        <v>207.833</v>
      </c>
      <c r="N18" s="309">
        <v>232.459</v>
      </c>
      <c r="O18" s="309">
        <v>177.73499999999999</v>
      </c>
      <c r="P18" s="309">
        <v>158.55400000000006</v>
      </c>
      <c r="Q18" s="309">
        <v>170.10799999999992</v>
      </c>
      <c r="R18" s="309">
        <v>175.18099999999998</v>
      </c>
      <c r="S18" s="309">
        <v>165.71800000000002</v>
      </c>
      <c r="T18" s="309">
        <v>177.42500000000013</v>
      </c>
      <c r="U18" s="309">
        <v>174.91499999999985</v>
      </c>
      <c r="V18" s="309">
        <v>216.64700000000005</v>
      </c>
      <c r="W18" s="309">
        <v>182.29099999999988</v>
      </c>
      <c r="X18" s="309">
        <v>183.46500000000003</v>
      </c>
      <c r="Y18" s="309">
        <v>2222.3310000000001</v>
      </c>
      <c r="Z18" s="26"/>
      <c r="AA18" s="309">
        <v>2133.1709999999998</v>
      </c>
      <c r="AB18" s="82">
        <v>89.16</v>
      </c>
      <c r="AD18" s="309">
        <v>2133.1709999999998</v>
      </c>
      <c r="AE18" s="82">
        <v>89.16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0.1411276343399325</v>
      </c>
      <c r="D20" s="20">
        <v>0.1411276343399325</v>
      </c>
      <c r="F20" s="148" t="s">
        <v>340</v>
      </c>
      <c r="G20" s="38"/>
      <c r="H20" s="150">
        <v>812.49199999999996</v>
      </c>
      <c r="I20" s="150">
        <v>977.78599999999994</v>
      </c>
      <c r="J20" s="150">
        <v>977.78599999999994</v>
      </c>
      <c r="K20" s="151">
        <v>1096.0999999999999</v>
      </c>
      <c r="L20" s="151">
        <v>1096.0999999999999</v>
      </c>
      <c r="M20" s="150">
        <v>164.19800000000001</v>
      </c>
      <c r="N20" s="150">
        <v>-17.567000000000007</v>
      </c>
      <c r="O20" s="150">
        <v>38.665999999999997</v>
      </c>
      <c r="P20" s="150">
        <v>47.325000000000017</v>
      </c>
      <c r="Q20" s="150">
        <v>95.714999999999975</v>
      </c>
      <c r="R20" s="150">
        <v>47.133000000000038</v>
      </c>
      <c r="S20" s="150">
        <v>133.71699999999998</v>
      </c>
      <c r="T20" s="150">
        <v>120.99599999999998</v>
      </c>
      <c r="U20" s="150">
        <v>228.09199999999998</v>
      </c>
      <c r="V20" s="150">
        <v>129.49200000000008</v>
      </c>
      <c r="W20" s="150">
        <v>145.87899999999991</v>
      </c>
      <c r="X20" s="150">
        <v>117.14599999999996</v>
      </c>
      <c r="Y20" s="150">
        <v>1250.7919999999999</v>
      </c>
      <c r="Z20" s="26"/>
      <c r="AA20" s="150">
        <v>1096.0999999999999</v>
      </c>
      <c r="AB20" s="82">
        <v>154.69</v>
      </c>
      <c r="AC20" s="56"/>
      <c r="AD20" s="150">
        <v>1096.0999999999999</v>
      </c>
      <c r="AE20" s="82">
        <v>154.69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6.5379665379665372E-2</v>
      </c>
      <c r="D22" s="9">
        <v>6.5379665379665372E-2</v>
      </c>
      <c r="F22" s="73" t="s">
        <v>341</v>
      </c>
      <c r="G22" s="38"/>
      <c r="H22" s="83">
        <v>78.113</v>
      </c>
      <c r="I22" s="83">
        <v>79.277000000000001</v>
      </c>
      <c r="J22" s="83">
        <v>79.277000000000001</v>
      </c>
      <c r="K22" s="108">
        <v>77.7</v>
      </c>
      <c r="L22" s="108">
        <v>77.7</v>
      </c>
      <c r="M22" s="83">
        <v>10.276</v>
      </c>
      <c r="N22" s="83">
        <v>7.18</v>
      </c>
      <c r="O22" s="83">
        <v>4.2300000000000004</v>
      </c>
      <c r="P22" s="83">
        <v>5.3910000000000018</v>
      </c>
      <c r="Q22" s="83">
        <v>4.7639999999999993</v>
      </c>
      <c r="R22" s="83">
        <v>5.7890000000000015</v>
      </c>
      <c r="S22" s="83">
        <v>1.4439999999999955</v>
      </c>
      <c r="T22" s="83">
        <v>6.7749999999999986</v>
      </c>
      <c r="U22" s="83">
        <v>6.767000000000003</v>
      </c>
      <c r="V22" s="83">
        <v>11.283000000000001</v>
      </c>
      <c r="W22" s="83">
        <v>9.4680000000000035</v>
      </c>
      <c r="X22" s="83">
        <v>9.4140000000000015</v>
      </c>
      <c r="Y22" s="83">
        <v>82.781000000000006</v>
      </c>
      <c r="AA22" s="83">
        <v>77.7</v>
      </c>
      <c r="AB22" s="82">
        <v>5.08</v>
      </c>
      <c r="AC22" s="56"/>
      <c r="AD22" s="83">
        <v>77.7</v>
      </c>
      <c r="AE22" s="82">
        <v>5.08</v>
      </c>
    </row>
    <row r="23" spans="1:33" ht="18" customHeight="1" x14ac:dyDescent="0.2">
      <c r="A23" s="52" t="s">
        <v>315</v>
      </c>
      <c r="B23" s="52" t="s">
        <v>123</v>
      </c>
      <c r="C23" s="9">
        <v>-3.724696356275304E-2</v>
      </c>
      <c r="D23" s="9">
        <v>-3.724696356275304E-2</v>
      </c>
      <c r="F23" s="73" t="s">
        <v>342</v>
      </c>
      <c r="G23" s="38"/>
      <c r="H23" s="83">
        <v>6.0179999999999998</v>
      </c>
      <c r="I23" s="83">
        <v>6.1449999999999996</v>
      </c>
      <c r="J23" s="83">
        <v>6.1449999999999996</v>
      </c>
      <c r="K23" s="108">
        <v>6.1749999999999998</v>
      </c>
      <c r="L23" s="108">
        <v>6.1749999999999998</v>
      </c>
      <c r="M23" s="83">
        <v>0.50700000000000001</v>
      </c>
      <c r="N23" s="83">
        <v>0</v>
      </c>
      <c r="O23" s="83">
        <v>6.7999999999999949E-2</v>
      </c>
      <c r="P23" s="83">
        <v>0.42100000000000004</v>
      </c>
      <c r="Q23" s="83">
        <v>0.60099999999999998</v>
      </c>
      <c r="R23" s="83">
        <v>0.35499999999999998</v>
      </c>
      <c r="S23" s="83">
        <v>0</v>
      </c>
      <c r="T23" s="83">
        <v>0.80799999999999983</v>
      </c>
      <c r="U23" s="83">
        <v>0.69100000000000028</v>
      </c>
      <c r="V23" s="83">
        <v>1.1839999999999997</v>
      </c>
      <c r="W23" s="83">
        <v>0.38100000000000023</v>
      </c>
      <c r="X23" s="83">
        <v>0.92499999999999982</v>
      </c>
      <c r="Y23" s="83">
        <v>5.9409999999999998</v>
      </c>
      <c r="AA23" s="83">
        <v>6.1749999999999998</v>
      </c>
      <c r="AB23" s="82">
        <v>-0.23</v>
      </c>
      <c r="AC23" s="56"/>
      <c r="AD23" s="83">
        <v>6.1749999999999998</v>
      </c>
      <c r="AE23" s="82">
        <v>-0.23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0.33169591921786717</v>
      </c>
      <c r="D24" s="69">
        <v>0.33169591921786717</v>
      </c>
      <c r="E24" s="53"/>
      <c r="F24" s="116" t="s">
        <v>343</v>
      </c>
      <c r="G24" s="38"/>
      <c r="H24" s="81">
        <v>241.71100000000001</v>
      </c>
      <c r="I24" s="81">
        <v>252.928</v>
      </c>
      <c r="J24" s="81">
        <v>252.928</v>
      </c>
      <c r="K24" s="81">
        <v>292.738</v>
      </c>
      <c r="L24" s="81">
        <v>292.738</v>
      </c>
      <c r="M24" s="81">
        <v>32.993000000000002</v>
      </c>
      <c r="N24" s="81">
        <v>19.545999999999999</v>
      </c>
      <c r="O24" s="81">
        <v>12.882999999999996</v>
      </c>
      <c r="P24" s="81">
        <v>0</v>
      </c>
      <c r="Q24" s="81">
        <v>29.209000000000003</v>
      </c>
      <c r="R24" s="81">
        <v>37.757000000000005</v>
      </c>
      <c r="S24" s="81">
        <v>19.742999999999995</v>
      </c>
      <c r="T24" s="81">
        <v>59.455999999999989</v>
      </c>
      <c r="U24" s="81">
        <v>55.660000000000025</v>
      </c>
      <c r="V24" s="81">
        <v>46.067999999999984</v>
      </c>
      <c r="W24" s="81">
        <v>29.127999999999986</v>
      </c>
      <c r="X24" s="81">
        <v>47.396999999999991</v>
      </c>
      <c r="Y24" s="81">
        <v>389.84</v>
      </c>
      <c r="AA24" s="81">
        <v>292.738</v>
      </c>
      <c r="AB24" s="85">
        <v>97.1</v>
      </c>
      <c r="AC24" s="53"/>
      <c r="AD24" s="81">
        <v>292.738</v>
      </c>
      <c r="AE24" s="85">
        <v>97.1</v>
      </c>
    </row>
    <row r="25" spans="1:33" ht="18" customHeight="1" collapsed="1" x14ac:dyDescent="0.2">
      <c r="A25" s="54"/>
      <c r="B25" s="54"/>
      <c r="C25" s="9">
        <v>0.35437676482452601</v>
      </c>
      <c r="D25" s="9">
        <v>0.35437676482452601</v>
      </c>
      <c r="F25" s="73" t="s">
        <v>385</v>
      </c>
      <c r="G25" s="38"/>
      <c r="H25" s="83">
        <v>223.60500000000002</v>
      </c>
      <c r="I25" s="83">
        <v>208.74</v>
      </c>
      <c r="J25" s="83">
        <v>208.74</v>
      </c>
      <c r="K25" s="108">
        <v>247.9</v>
      </c>
      <c r="L25" s="108">
        <v>247.9</v>
      </c>
      <c r="M25" s="83">
        <v>32.993000000000002</v>
      </c>
      <c r="N25" s="83">
        <v>15.344999999999999</v>
      </c>
      <c r="O25" s="83">
        <v>12.882999999999996</v>
      </c>
      <c r="P25" s="83">
        <v>0</v>
      </c>
      <c r="Q25" s="83">
        <v>22.678000000000004</v>
      </c>
      <c r="R25" s="83">
        <v>34.962000000000003</v>
      </c>
      <c r="S25" s="83">
        <v>19.742999999999995</v>
      </c>
      <c r="T25" s="83">
        <v>56.727999999999987</v>
      </c>
      <c r="U25" s="83">
        <v>49.911000000000023</v>
      </c>
      <c r="V25" s="83">
        <v>36.674999999999983</v>
      </c>
      <c r="W25" s="83">
        <v>20.000999999999991</v>
      </c>
      <c r="X25" s="83">
        <v>33.833999999999989</v>
      </c>
      <c r="Y25" s="83">
        <v>335.75299999999999</v>
      </c>
      <c r="AA25" s="83">
        <v>247.9</v>
      </c>
      <c r="AB25" s="82">
        <v>87.85</v>
      </c>
      <c r="AC25" s="56"/>
      <c r="AD25" s="83">
        <v>247.9</v>
      </c>
      <c r="AE25" s="82">
        <v>87.85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0.52100000000000002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-0.51263888888888887</v>
      </c>
      <c r="D27" s="9">
        <v>-0.51263888888888887</v>
      </c>
      <c r="F27" s="73" t="s">
        <v>347</v>
      </c>
      <c r="G27" s="38"/>
      <c r="H27" s="83">
        <v>76.331000000000003</v>
      </c>
      <c r="I27" s="83">
        <v>52.529000000000003</v>
      </c>
      <c r="J27" s="83">
        <v>52.529000000000003</v>
      </c>
      <c r="K27" s="108">
        <v>72</v>
      </c>
      <c r="L27" s="108">
        <v>72</v>
      </c>
      <c r="M27" s="83">
        <v>4.5789999999999997</v>
      </c>
      <c r="N27" s="83">
        <v>2.569</v>
      </c>
      <c r="O27" s="83">
        <v>3.327</v>
      </c>
      <c r="P27" s="83">
        <v>0.34400000000000119</v>
      </c>
      <c r="Q27" s="83">
        <v>1.8919999999999995</v>
      </c>
      <c r="R27" s="83">
        <v>3.7539999999999996</v>
      </c>
      <c r="S27" s="83">
        <v>0.2690000000000019</v>
      </c>
      <c r="T27" s="83">
        <v>4.1019999999999968</v>
      </c>
      <c r="U27" s="83">
        <v>1.2730000000000032</v>
      </c>
      <c r="V27" s="83">
        <v>1.5169999999999995</v>
      </c>
      <c r="W27" s="83">
        <v>7.8599999999999994</v>
      </c>
      <c r="X27" s="83">
        <v>3.6010000000000026</v>
      </c>
      <c r="Y27" s="83">
        <v>35.087000000000003</v>
      </c>
      <c r="AA27" s="83">
        <v>72</v>
      </c>
      <c r="AB27" s="82">
        <v>-36.909999999999997</v>
      </c>
      <c r="AC27" s="56"/>
      <c r="AD27" s="83">
        <v>72</v>
      </c>
      <c r="AE27" s="82">
        <v>-36.909999999999997</v>
      </c>
    </row>
    <row r="28" spans="1:33" ht="18" customHeight="1" x14ac:dyDescent="0.2">
      <c r="A28" s="52" t="s">
        <v>315</v>
      </c>
      <c r="B28" s="52" t="s">
        <v>349</v>
      </c>
      <c r="C28" s="9">
        <v>1</v>
      </c>
      <c r="D28" s="9">
        <v>1</v>
      </c>
      <c r="F28" s="73" t="s">
        <v>350</v>
      </c>
      <c r="G28" s="38"/>
      <c r="H28" s="83">
        <v>0</v>
      </c>
      <c r="I28" s="83">
        <v>1.345</v>
      </c>
      <c r="J28" s="83">
        <v>1.345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0.38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0.38</v>
      </c>
      <c r="AA28" s="83">
        <v>0</v>
      </c>
      <c r="AB28" s="82">
        <v>0.38</v>
      </c>
      <c r="AC28" s="56"/>
      <c r="AD28" s="83">
        <v>0</v>
      </c>
      <c r="AE28" s="82">
        <v>0.38</v>
      </c>
    </row>
    <row r="29" spans="1:33" ht="18" customHeight="1" x14ac:dyDescent="0.2">
      <c r="A29" s="52" t="s">
        <v>315</v>
      </c>
      <c r="B29" s="52" t="s">
        <v>351</v>
      </c>
      <c r="C29" s="9">
        <v>1.0016155088852989</v>
      </c>
      <c r="D29" s="9">
        <v>1.0016155088852989</v>
      </c>
      <c r="F29" s="73" t="s">
        <v>352</v>
      </c>
      <c r="G29" s="38"/>
      <c r="H29" s="83">
        <v>4.7999999999999897E-2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0.41899999999999998</v>
      </c>
      <c r="P29" s="83">
        <v>0</v>
      </c>
      <c r="Q29" s="83">
        <v>0</v>
      </c>
      <c r="R29" s="83">
        <v>0</v>
      </c>
      <c r="S29" s="83">
        <v>0</v>
      </c>
      <c r="T29" s="83">
        <v>0.81899999999999995</v>
      </c>
      <c r="U29" s="83">
        <v>0</v>
      </c>
      <c r="V29" s="83">
        <v>0</v>
      </c>
      <c r="W29" s="83">
        <v>0</v>
      </c>
      <c r="X29" s="83">
        <v>0</v>
      </c>
      <c r="Y29" s="83">
        <v>1.238</v>
      </c>
      <c r="AA29" s="83">
        <v>0</v>
      </c>
      <c r="AB29" s="82">
        <v>1.24</v>
      </c>
      <c r="AC29" s="56"/>
      <c r="AD29" s="83">
        <v>0</v>
      </c>
      <c r="AE29" s="82">
        <v>1.24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1.2789999999999999</v>
      </c>
      <c r="J30" s="83">
        <v>1.2789999999999999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5.3999999999999999E-2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-2.8421709430404007E-14</v>
      </c>
      <c r="I32" s="83">
        <v>1.7053025658242404E-13</v>
      </c>
      <c r="J32" s="83">
        <v>1.7053025658242404E-13</v>
      </c>
      <c r="K32" s="108">
        <v>2.2737367544323206E-13</v>
      </c>
      <c r="L32" s="108">
        <v>2.2737367544323206E-13</v>
      </c>
      <c r="M32" s="83">
        <v>7.1054273576010019E-15</v>
      </c>
      <c r="N32" s="83">
        <v>1.7763568394002505E-15</v>
      </c>
      <c r="O32" s="83">
        <v>-1.2434497875801753E-14</v>
      </c>
      <c r="P32" s="83">
        <v>-1.4543921622589551E-14</v>
      </c>
      <c r="Q32" s="83">
        <v>1.2434497875801753E-14</v>
      </c>
      <c r="R32" s="83">
        <v>1.4210854715202004E-14</v>
      </c>
      <c r="S32" s="83">
        <v>-7.1054273576010019E-15</v>
      </c>
      <c r="T32" s="83">
        <v>7.460698725481052E-14</v>
      </c>
      <c r="U32" s="83">
        <v>-1.3145040611561853E-13</v>
      </c>
      <c r="V32" s="83">
        <v>-7.815970093361102E-14</v>
      </c>
      <c r="W32" s="83">
        <v>1.4921397450962104E-13</v>
      </c>
      <c r="X32" s="83">
        <v>1.3145040611561853E-13</v>
      </c>
      <c r="Y32" s="83">
        <v>1.4210854715202004E-13</v>
      </c>
      <c r="AA32" s="83">
        <v>2.2737367544323206E-13</v>
      </c>
      <c r="AB32" s="82">
        <v>0</v>
      </c>
      <c r="AC32" s="56"/>
      <c r="AD32" s="83">
        <v>2.2737367544323206E-13</v>
      </c>
      <c r="AE32" s="82">
        <v>0</v>
      </c>
    </row>
    <row r="33" spans="1:33" s="25" customFormat="1" ht="18" customHeight="1" x14ac:dyDescent="0.2">
      <c r="A33" s="54"/>
      <c r="B33" s="54"/>
      <c r="C33" s="20">
        <v>0.1421583802860503</v>
      </c>
      <c r="D33" s="20">
        <v>0.1421583802860503</v>
      </c>
      <c r="F33" s="148" t="s">
        <v>386</v>
      </c>
      <c r="G33" s="38"/>
      <c r="H33" s="150">
        <v>384.68999999999994</v>
      </c>
      <c r="I33" s="150">
        <v>349.31500000000023</v>
      </c>
      <c r="J33" s="150">
        <v>349.31500000000023</v>
      </c>
      <c r="K33" s="151">
        <v>403.7750000000002</v>
      </c>
      <c r="L33" s="151">
        <v>403.7750000000002</v>
      </c>
      <c r="M33" s="150">
        <v>48.355000000000011</v>
      </c>
      <c r="N33" s="150">
        <v>25.094000000000001</v>
      </c>
      <c r="O33" s="150">
        <v>20.926999999999985</v>
      </c>
      <c r="P33" s="150">
        <v>6.155999999999989</v>
      </c>
      <c r="Q33" s="150">
        <v>30.315000000000012</v>
      </c>
      <c r="R33" s="150">
        <v>44.860000000000021</v>
      </c>
      <c r="S33" s="150">
        <v>21.455999999999985</v>
      </c>
      <c r="T33" s="150">
        <v>69.232000000000056</v>
      </c>
      <c r="U33" s="150">
        <v>58.641999999999896</v>
      </c>
      <c r="V33" s="150">
        <v>50.658999999999899</v>
      </c>
      <c r="W33" s="150">
        <v>37.710000000000143</v>
      </c>
      <c r="X33" s="150">
        <v>47.774000000000115</v>
      </c>
      <c r="Y33" s="150">
        <v>461.18000000000018</v>
      </c>
      <c r="Z33" s="26"/>
      <c r="AA33" s="150">
        <v>403.77500000000026</v>
      </c>
      <c r="AB33" s="82">
        <v>57.4</v>
      </c>
      <c r="AC33" s="56"/>
      <c r="AD33" s="150">
        <v>403.77500000000026</v>
      </c>
      <c r="AE33" s="82">
        <v>57.4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2.2239665096807952</v>
      </c>
      <c r="D35" s="69">
        <v>2.2239665096807952</v>
      </c>
      <c r="E35" s="53"/>
      <c r="F35" s="116" t="s">
        <v>359</v>
      </c>
      <c r="G35" s="38"/>
      <c r="H35" s="81">
        <v>4.532</v>
      </c>
      <c r="I35" s="81">
        <v>2.67</v>
      </c>
      <c r="J35" s="81">
        <v>2.67</v>
      </c>
      <c r="K35" s="81">
        <v>1.911</v>
      </c>
      <c r="L35" s="81">
        <v>1.911</v>
      </c>
      <c r="M35" s="81">
        <v>0.56100000000000005</v>
      </c>
      <c r="N35" s="81">
        <v>0</v>
      </c>
      <c r="O35" s="81">
        <v>0</v>
      </c>
      <c r="P35" s="81">
        <v>0.66299999999999992</v>
      </c>
      <c r="Q35" s="81">
        <v>1.1060000000000001</v>
      </c>
      <c r="R35" s="81">
        <v>0.61799999999999988</v>
      </c>
      <c r="S35" s="81">
        <v>0</v>
      </c>
      <c r="T35" s="81">
        <v>1.5870000000000002</v>
      </c>
      <c r="U35" s="81">
        <v>1.25</v>
      </c>
      <c r="V35" s="81">
        <v>0</v>
      </c>
      <c r="W35" s="81">
        <v>0.37300000000000022</v>
      </c>
      <c r="X35" s="81">
        <v>0</v>
      </c>
      <c r="Y35" s="81">
        <v>6.1580000000000004</v>
      </c>
      <c r="AA35" s="81">
        <v>1.9110000000000003</v>
      </c>
      <c r="AB35" s="85">
        <v>4.25</v>
      </c>
      <c r="AC35" s="53"/>
      <c r="AD35" s="81">
        <v>1.9110000000000003</v>
      </c>
      <c r="AE35" s="85">
        <v>4.25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2.2239665096807952</v>
      </c>
      <c r="D37" s="9">
        <v>2.2239665096807952</v>
      </c>
      <c r="F37" s="73" t="s">
        <v>328</v>
      </c>
      <c r="G37" s="38"/>
      <c r="H37" s="83">
        <v>4.532</v>
      </c>
      <c r="I37" s="83">
        <v>2.67</v>
      </c>
      <c r="J37" s="83">
        <v>2.67</v>
      </c>
      <c r="K37" s="108">
        <v>1.911</v>
      </c>
      <c r="L37" s="108">
        <v>1.911</v>
      </c>
      <c r="M37" s="83">
        <v>0.56100000000000005</v>
      </c>
      <c r="N37" s="83">
        <v>0</v>
      </c>
      <c r="O37" s="83">
        <v>0</v>
      </c>
      <c r="P37" s="83">
        <v>0.66299999999999992</v>
      </c>
      <c r="Q37" s="83">
        <v>1.1060000000000001</v>
      </c>
      <c r="R37" s="83">
        <v>0.61799999999999988</v>
      </c>
      <c r="S37" s="83">
        <v>0</v>
      </c>
      <c r="T37" s="83">
        <v>1.5870000000000002</v>
      </c>
      <c r="U37" s="83">
        <v>1.25</v>
      </c>
      <c r="V37" s="83">
        <v>0</v>
      </c>
      <c r="W37" s="83">
        <v>0.37300000000000022</v>
      </c>
      <c r="X37" s="83">
        <v>0</v>
      </c>
      <c r="Y37" s="83">
        <v>6.1580000000000004</v>
      </c>
      <c r="AA37" s="83">
        <v>1.9110000000000003</v>
      </c>
      <c r="AB37" s="82">
        <v>4.25</v>
      </c>
      <c r="AC37" s="56"/>
      <c r="AD37" s="83">
        <v>1.9110000000000003</v>
      </c>
      <c r="AE37" s="82">
        <v>4.25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-0.13849859494179045</v>
      </c>
      <c r="D38" s="69">
        <v>-0.13849859494179045</v>
      </c>
      <c r="E38" s="53"/>
      <c r="F38" s="116" t="s">
        <v>357</v>
      </c>
      <c r="G38" s="38"/>
      <c r="H38" s="81">
        <v>12.927</v>
      </c>
      <c r="I38" s="81">
        <v>36.323</v>
      </c>
      <c r="J38" s="81">
        <v>36.323</v>
      </c>
      <c r="K38" s="81">
        <v>44.838000000000001</v>
      </c>
      <c r="L38" s="81">
        <v>44.838000000000001</v>
      </c>
      <c r="M38" s="81">
        <v>0</v>
      </c>
      <c r="N38" s="81">
        <v>4.2009999999999996</v>
      </c>
      <c r="O38" s="81">
        <v>0</v>
      </c>
      <c r="P38" s="81">
        <v>0</v>
      </c>
      <c r="Q38" s="81">
        <v>6.5309999999999997</v>
      </c>
      <c r="R38" s="81">
        <v>2.7949999999999999</v>
      </c>
      <c r="S38" s="81">
        <v>0</v>
      </c>
      <c r="T38" s="81">
        <v>2.7279999999999998</v>
      </c>
      <c r="U38" s="81">
        <v>2.8200000000000003</v>
      </c>
      <c r="V38" s="81">
        <v>9.3930000000000007</v>
      </c>
      <c r="W38" s="81">
        <v>5.6519999999999975</v>
      </c>
      <c r="X38" s="81">
        <v>4.5120000000000005</v>
      </c>
      <c r="Y38" s="81">
        <v>38.631999999999998</v>
      </c>
      <c r="AA38" s="81">
        <v>44.838000000000001</v>
      </c>
      <c r="AB38" s="85">
        <v>-6.21</v>
      </c>
      <c r="AC38" s="53"/>
      <c r="AD38" s="81">
        <v>44.838000000000001</v>
      </c>
      <c r="AE38" s="85">
        <v>-6.21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1.0003235198964737</v>
      </c>
      <c r="D39" s="69">
        <v>1.0003235198964737</v>
      </c>
      <c r="E39" s="53"/>
      <c r="F39" s="116" t="s">
        <v>358</v>
      </c>
      <c r="G39" s="38"/>
      <c r="H39" s="81">
        <v>5.1790000000000003</v>
      </c>
      <c r="I39" s="81">
        <v>7.8650000000000002</v>
      </c>
      <c r="J39" s="81">
        <v>7.8650000000000002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2.9289999999999998</v>
      </c>
      <c r="V39" s="81">
        <v>0</v>
      </c>
      <c r="W39" s="81">
        <v>3.4750000000000001</v>
      </c>
      <c r="X39" s="81">
        <v>9.0510000000000002</v>
      </c>
      <c r="Y39" s="81">
        <v>15.455</v>
      </c>
      <c r="AA39" s="81">
        <v>0</v>
      </c>
      <c r="AB39" s="85">
        <v>15.46</v>
      </c>
      <c r="AC39" s="53"/>
      <c r="AD39" s="81">
        <v>0</v>
      </c>
      <c r="AE39" s="85">
        <v>15.46</v>
      </c>
    </row>
    <row r="40" spans="1:33" ht="18" customHeight="1" collapsed="1" x14ac:dyDescent="0.2">
      <c r="A40" s="54"/>
      <c r="B40" s="54"/>
      <c r="C40" s="9">
        <v>0.20629822918060572</v>
      </c>
      <c r="D40" s="9">
        <v>0.20629822918060572</v>
      </c>
      <c r="F40" s="73" t="s">
        <v>327</v>
      </c>
      <c r="G40" s="38"/>
      <c r="H40" s="83">
        <v>18.106000000000002</v>
      </c>
      <c r="I40" s="83">
        <v>44.188000000000002</v>
      </c>
      <c r="J40" s="83">
        <v>44.188000000000002</v>
      </c>
      <c r="K40" s="108">
        <v>44.838000000000001</v>
      </c>
      <c r="L40" s="108">
        <v>44.838000000000001</v>
      </c>
      <c r="M40" s="83">
        <v>0</v>
      </c>
      <c r="N40" s="83">
        <v>4.2009999999999996</v>
      </c>
      <c r="O40" s="83">
        <v>0</v>
      </c>
      <c r="P40" s="83">
        <v>0</v>
      </c>
      <c r="Q40" s="83">
        <v>6.5309999999999997</v>
      </c>
      <c r="R40" s="83">
        <v>2.7949999999999999</v>
      </c>
      <c r="S40" s="83">
        <v>0</v>
      </c>
      <c r="T40" s="83">
        <v>2.7279999999999998</v>
      </c>
      <c r="U40" s="83">
        <v>5.7490000000000006</v>
      </c>
      <c r="V40" s="83">
        <v>9.3930000000000007</v>
      </c>
      <c r="W40" s="83">
        <v>9.1269999999999971</v>
      </c>
      <c r="X40" s="83">
        <v>13.563000000000001</v>
      </c>
      <c r="Y40" s="83">
        <v>54.086999999999996</v>
      </c>
      <c r="AA40" s="83">
        <v>44.838000000000001</v>
      </c>
      <c r="AB40" s="82">
        <v>9.25</v>
      </c>
      <c r="AC40" s="56"/>
      <c r="AD40" s="83">
        <v>44.838000000000001</v>
      </c>
      <c r="AE40" s="82">
        <v>9.25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-0.99843993759750393</v>
      </c>
      <c r="D41" s="69">
        <v>-0.99843993759750393</v>
      </c>
      <c r="E41" s="53"/>
      <c r="F41" s="116" t="s">
        <v>361</v>
      </c>
      <c r="G41" s="38"/>
      <c r="H41" s="81">
        <v>1.3720000000000001</v>
      </c>
      <c r="I41" s="81">
        <v>0.34499999999999997</v>
      </c>
      <c r="J41" s="81">
        <v>0.34499999999999997</v>
      </c>
      <c r="K41" s="81">
        <v>0.64100000000000001</v>
      </c>
      <c r="L41" s="81">
        <v>0.64100000000000001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0.64100000000000001</v>
      </c>
      <c r="AB41" s="85">
        <v>-0.64</v>
      </c>
      <c r="AC41" s="53"/>
      <c r="AD41" s="81">
        <v>0.64100000000000001</v>
      </c>
      <c r="AE41" s="85">
        <v>-0.64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0.71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-0.99843993759750393</v>
      </c>
      <c r="D43" s="9">
        <v>-0.99843993759750393</v>
      </c>
      <c r="F43" s="73" t="s">
        <v>329</v>
      </c>
      <c r="G43" s="38"/>
      <c r="H43" s="83">
        <v>2.0819999999999999</v>
      </c>
      <c r="I43" s="83">
        <v>0.34499999999999997</v>
      </c>
      <c r="J43" s="83">
        <v>0.34499999999999997</v>
      </c>
      <c r="K43" s="108">
        <v>0.64100000000000001</v>
      </c>
      <c r="L43" s="108">
        <v>0.64100000000000001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0.64100000000000001</v>
      </c>
      <c r="AB43" s="82">
        <v>-0.64</v>
      </c>
      <c r="AC43" s="56"/>
      <c r="AD43" s="83">
        <v>0.64100000000000001</v>
      </c>
      <c r="AE43" s="82">
        <v>-0.64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10</v>
      </c>
      <c r="L44" s="81">
        <v>10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10</v>
      </c>
      <c r="AB44" s="85">
        <v>-10</v>
      </c>
      <c r="AC44" s="53"/>
      <c r="AD44" s="81">
        <v>10</v>
      </c>
      <c r="AE44" s="85">
        <v>-10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10</v>
      </c>
      <c r="L46" s="108">
        <v>10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10</v>
      </c>
      <c r="AB46" s="82">
        <v>-10</v>
      </c>
      <c r="AC46" s="56"/>
      <c r="AD46" s="83">
        <v>10</v>
      </c>
      <c r="AE46" s="82">
        <v>-10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0.33600000000000002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3.5000000000000003E-2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0.371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-0.80659326598151615</v>
      </c>
      <c r="D50" s="69">
        <v>-0.80659326598151615</v>
      </c>
      <c r="E50" s="53"/>
      <c r="F50" s="116" t="s">
        <v>366</v>
      </c>
      <c r="G50" s="38"/>
      <c r="H50" s="81">
        <v>12.848000000000001</v>
      </c>
      <c r="I50" s="81">
        <v>12.708</v>
      </c>
      <c r="J50" s="81">
        <v>12.708</v>
      </c>
      <c r="K50" s="81">
        <v>171.93299999999999</v>
      </c>
      <c r="L50" s="81">
        <v>171.93299999999999</v>
      </c>
      <c r="M50" s="81">
        <v>1.389</v>
      </c>
      <c r="N50" s="81">
        <v>0.99</v>
      </c>
      <c r="O50" s="81">
        <v>1.6869999999999998</v>
      </c>
      <c r="P50" s="81">
        <v>0</v>
      </c>
      <c r="Q50" s="81">
        <v>1.9889999999999999</v>
      </c>
      <c r="R50" s="81">
        <v>1.298</v>
      </c>
      <c r="S50" s="81">
        <v>4.6780000000000008</v>
      </c>
      <c r="T50" s="81">
        <v>-2.7590000000000003</v>
      </c>
      <c r="U50" s="81">
        <v>4.3620000000000001</v>
      </c>
      <c r="V50" s="81">
        <v>1.9130000000000003</v>
      </c>
      <c r="W50" s="81">
        <v>13.8</v>
      </c>
      <c r="X50" s="81">
        <v>3.9059999999999988</v>
      </c>
      <c r="Y50" s="81">
        <v>33.253</v>
      </c>
      <c r="AA50" s="81">
        <v>171.93299999999999</v>
      </c>
      <c r="AB50" s="85">
        <v>-138.68</v>
      </c>
      <c r="AC50" s="53"/>
      <c r="AD50" s="81">
        <v>171.93299999999999</v>
      </c>
      <c r="AE50" s="85">
        <v>-138.68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1.0000510490581449</v>
      </c>
      <c r="D51" s="69">
        <v>1.0000510490581449</v>
      </c>
      <c r="E51" s="53"/>
      <c r="F51" s="116" t="s">
        <v>367</v>
      </c>
      <c r="G51" s="38"/>
      <c r="H51" s="81">
        <v>83.643000000000001</v>
      </c>
      <c r="I51" s="81">
        <v>100.542</v>
      </c>
      <c r="J51" s="81">
        <v>100.542</v>
      </c>
      <c r="K51" s="81">
        <v>0</v>
      </c>
      <c r="L51" s="81">
        <v>0</v>
      </c>
      <c r="M51" s="81">
        <v>6.9279999999999999</v>
      </c>
      <c r="N51" s="81">
        <v>5.2090000000000005</v>
      </c>
      <c r="O51" s="81">
        <v>3.2619999999999987</v>
      </c>
      <c r="P51" s="81">
        <v>0</v>
      </c>
      <c r="Q51" s="81">
        <v>6.0320000000000018</v>
      </c>
      <c r="R51" s="81">
        <v>7.7240000000000002</v>
      </c>
      <c r="S51" s="81">
        <v>3.5060000000000002</v>
      </c>
      <c r="T51" s="81">
        <v>16.326999999999998</v>
      </c>
      <c r="U51" s="81">
        <v>7.7899999999999991</v>
      </c>
      <c r="V51" s="81">
        <v>6.5630000000000024</v>
      </c>
      <c r="W51" s="81">
        <v>7.3109999999999999</v>
      </c>
      <c r="X51" s="81">
        <v>7.7039999999999935</v>
      </c>
      <c r="Y51" s="81">
        <v>78.355999999999995</v>
      </c>
      <c r="AA51" s="81">
        <v>0</v>
      </c>
      <c r="AB51" s="85">
        <v>78.36</v>
      </c>
      <c r="AC51" s="53"/>
      <c r="AD51" s="81">
        <v>0</v>
      </c>
      <c r="AE51" s="85">
        <v>78.36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1.0030581039755351</v>
      </c>
      <c r="D52" s="69">
        <v>1.0030581039755351</v>
      </c>
      <c r="E52" s="53"/>
      <c r="F52" s="116" t="s">
        <v>368</v>
      </c>
      <c r="G52" s="38"/>
      <c r="H52" s="81">
        <v>12.423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1.1559999999999999</v>
      </c>
      <c r="P52" s="81">
        <v>0</v>
      </c>
      <c r="Q52" s="81">
        <v>0</v>
      </c>
      <c r="R52" s="81">
        <v>0</v>
      </c>
      <c r="S52" s="81">
        <v>0</v>
      </c>
      <c r="T52" s="81">
        <v>0.47900000000000009</v>
      </c>
      <c r="U52" s="81">
        <v>0</v>
      </c>
      <c r="V52" s="81">
        <v>0</v>
      </c>
      <c r="W52" s="81">
        <v>0</v>
      </c>
      <c r="X52" s="81">
        <v>0</v>
      </c>
      <c r="Y52" s="81">
        <v>1.635</v>
      </c>
      <c r="AA52" s="81">
        <v>0</v>
      </c>
      <c r="AB52" s="82">
        <v>1.64</v>
      </c>
      <c r="AC52" s="53"/>
      <c r="AD52" s="81">
        <v>0</v>
      </c>
      <c r="AE52" s="82">
        <v>1.64</v>
      </c>
    </row>
    <row r="53" spans="1:34" ht="18" customHeight="1" collapsed="1" x14ac:dyDescent="0.2">
      <c r="A53" s="54"/>
      <c r="B53" s="54"/>
      <c r="C53" s="9">
        <v>-0.34135389948410139</v>
      </c>
      <c r="D53" s="9">
        <v>-0.34135389948410139</v>
      </c>
      <c r="F53" s="73" t="s">
        <v>376</v>
      </c>
      <c r="G53" s="38"/>
      <c r="H53" s="83">
        <v>108.914</v>
      </c>
      <c r="I53" s="83">
        <v>113.25</v>
      </c>
      <c r="J53" s="83">
        <v>113.25</v>
      </c>
      <c r="K53" s="108">
        <v>171.93299999999999</v>
      </c>
      <c r="L53" s="108">
        <v>171.93299999999999</v>
      </c>
      <c r="M53" s="83">
        <v>8.3170000000000002</v>
      </c>
      <c r="N53" s="83">
        <v>6.1990000000000007</v>
      </c>
      <c r="O53" s="83">
        <v>6.1049999999999978</v>
      </c>
      <c r="P53" s="83">
        <v>0</v>
      </c>
      <c r="Q53" s="83">
        <v>8.0210000000000008</v>
      </c>
      <c r="R53" s="83">
        <v>9.0220000000000002</v>
      </c>
      <c r="S53" s="83">
        <v>8.1840000000000011</v>
      </c>
      <c r="T53" s="83">
        <v>14.046999999999997</v>
      </c>
      <c r="U53" s="83">
        <v>12.151999999999999</v>
      </c>
      <c r="V53" s="83">
        <v>8.4760000000000026</v>
      </c>
      <c r="W53" s="83">
        <v>21.111000000000001</v>
      </c>
      <c r="X53" s="83">
        <v>11.609999999999992</v>
      </c>
      <c r="Y53" s="83">
        <v>113.244</v>
      </c>
      <c r="AA53" s="83">
        <v>171.93299999999999</v>
      </c>
      <c r="AB53" s="82">
        <v>-58.69</v>
      </c>
      <c r="AC53" s="56"/>
      <c r="AD53" s="83">
        <v>171.93299999999999</v>
      </c>
      <c r="AE53" s="82">
        <v>-58.69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-0.2434557371044335</v>
      </c>
      <c r="D55" s="20">
        <v>-0.2434557371044335</v>
      </c>
      <c r="F55" s="148" t="s">
        <v>388</v>
      </c>
      <c r="G55" s="38"/>
      <c r="H55" s="150">
        <v>134.005</v>
      </c>
      <c r="I55" s="150">
        <v>160.453</v>
      </c>
      <c r="J55" s="150">
        <v>160.453</v>
      </c>
      <c r="K55" s="151">
        <v>229.32299999999998</v>
      </c>
      <c r="L55" s="151">
        <v>229.32299999999998</v>
      </c>
      <c r="M55" s="150">
        <v>8.8780000000000001</v>
      </c>
      <c r="N55" s="150">
        <v>10.4</v>
      </c>
      <c r="O55" s="150">
        <v>6.1049999999999978</v>
      </c>
      <c r="P55" s="150">
        <v>0.66299999999999992</v>
      </c>
      <c r="Q55" s="150">
        <v>15.658000000000001</v>
      </c>
      <c r="R55" s="150">
        <v>12.435</v>
      </c>
      <c r="S55" s="150">
        <v>8.1840000000000011</v>
      </c>
      <c r="T55" s="150">
        <v>18.361999999999995</v>
      </c>
      <c r="U55" s="150">
        <v>19.151</v>
      </c>
      <c r="V55" s="150">
        <v>17.869000000000003</v>
      </c>
      <c r="W55" s="150">
        <v>30.610999999999997</v>
      </c>
      <c r="X55" s="150">
        <v>25.172999999999995</v>
      </c>
      <c r="Y55" s="150">
        <v>173.489</v>
      </c>
      <c r="AA55" s="150">
        <v>229.32299999999998</v>
      </c>
      <c r="AB55" s="82">
        <v>-55.83</v>
      </c>
      <c r="AC55" s="56"/>
      <c r="AD55" s="150">
        <v>229.32299999999998</v>
      </c>
      <c r="AE55" s="82">
        <v>-55.83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9.0365591447595928E-2</v>
      </c>
      <c r="D59" s="9">
        <v>9.0365591447595928E-2</v>
      </c>
      <c r="E59" s="26"/>
      <c r="F59" s="308" t="s">
        <v>389</v>
      </c>
      <c r="G59" s="38"/>
      <c r="H59" s="309">
        <v>1331.1869999999999</v>
      </c>
      <c r="I59" s="309">
        <v>1487.5540000000001</v>
      </c>
      <c r="J59" s="309">
        <v>1487.5540000000001</v>
      </c>
      <c r="K59" s="130">
        <v>1729.1980000000001</v>
      </c>
      <c r="L59" s="130">
        <v>1729.1980000000001</v>
      </c>
      <c r="M59" s="309">
        <v>221.43100000000001</v>
      </c>
      <c r="N59" s="309">
        <v>17.926999999999992</v>
      </c>
      <c r="O59" s="309">
        <v>65.697999999999979</v>
      </c>
      <c r="P59" s="309">
        <v>54.144000000000005</v>
      </c>
      <c r="Q59" s="309">
        <v>141.68799999999999</v>
      </c>
      <c r="R59" s="309">
        <v>104.42800000000005</v>
      </c>
      <c r="S59" s="309">
        <v>163.35699999999997</v>
      </c>
      <c r="T59" s="309">
        <v>208.59000000000003</v>
      </c>
      <c r="U59" s="309">
        <v>305.88499999999988</v>
      </c>
      <c r="V59" s="309">
        <v>198.01999999999998</v>
      </c>
      <c r="W59" s="309">
        <v>214.20000000000005</v>
      </c>
      <c r="X59" s="309">
        <v>190.09300000000007</v>
      </c>
      <c r="Y59" s="309">
        <v>1885.461</v>
      </c>
      <c r="AA59" s="309">
        <v>1729.1980000000001</v>
      </c>
      <c r="AB59" s="82">
        <v>156.26</v>
      </c>
      <c r="AD59" s="309">
        <v>1729.1980000000001</v>
      </c>
      <c r="AE59" s="82">
        <v>156.26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6.3541313634197044E-2</v>
      </c>
      <c r="D61" s="9">
        <v>6.3541313634197044E-2</v>
      </c>
      <c r="F61" s="117" t="s">
        <v>241</v>
      </c>
      <c r="G61" s="38"/>
      <c r="H61" s="296">
        <v>3308.0590000000002</v>
      </c>
      <c r="I61" s="296">
        <v>3828.5750000000003</v>
      </c>
      <c r="J61" s="296">
        <v>3828.5750000000003</v>
      </c>
      <c r="K61" s="111">
        <v>3862.3689999999997</v>
      </c>
      <c r="L61" s="111">
        <v>3862.3689999999997</v>
      </c>
      <c r="M61" s="296">
        <v>429.26400000000001</v>
      </c>
      <c r="N61" s="296">
        <v>250.386</v>
      </c>
      <c r="O61" s="296">
        <v>243.43299999999996</v>
      </c>
      <c r="P61" s="296">
        <v>212.69800000000006</v>
      </c>
      <c r="Q61" s="296">
        <v>311.79599999999994</v>
      </c>
      <c r="R61" s="296">
        <v>279.60900000000004</v>
      </c>
      <c r="S61" s="296">
        <v>329.07499999999999</v>
      </c>
      <c r="T61" s="296">
        <v>386.01500000000016</v>
      </c>
      <c r="U61" s="296">
        <v>480.79999999999973</v>
      </c>
      <c r="V61" s="296">
        <v>414.66700000000003</v>
      </c>
      <c r="W61" s="296">
        <v>396.49099999999993</v>
      </c>
      <c r="X61" s="296">
        <v>373.55800000000011</v>
      </c>
      <c r="Y61" s="296">
        <v>4107.7920000000004</v>
      </c>
      <c r="AA61" s="296">
        <v>3862.3690000000001</v>
      </c>
      <c r="AB61" s="82">
        <v>245.42</v>
      </c>
      <c r="AD61" s="296">
        <v>3862.3690000000001</v>
      </c>
      <c r="AE61" s="82">
        <v>245.42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0.9998563424795287</v>
      </c>
      <c r="D63" s="9">
        <v>0.9998563424795287</v>
      </c>
      <c r="E63" s="26"/>
      <c r="F63" s="126" t="s">
        <v>29</v>
      </c>
      <c r="G63" s="38"/>
      <c r="H63" s="87">
        <v>31.988</v>
      </c>
      <c r="I63" s="87">
        <v>-54.832000000000001</v>
      </c>
      <c r="J63" s="87">
        <v>-54.832000000000001</v>
      </c>
      <c r="K63" s="87">
        <v>0</v>
      </c>
      <c r="L63" s="87">
        <v>0</v>
      </c>
      <c r="M63" s="87">
        <v>-92.613</v>
      </c>
      <c r="N63" s="87">
        <v>-42.401999999999987</v>
      </c>
      <c r="O63" s="87">
        <v>-42.556000000000012</v>
      </c>
      <c r="P63" s="87">
        <v>-87.494999999999976</v>
      </c>
      <c r="Q63" s="87">
        <v>-17.93100000000004</v>
      </c>
      <c r="R63" s="87">
        <v>15.561000000000035</v>
      </c>
      <c r="S63" s="87">
        <v>35.486999999999966</v>
      </c>
      <c r="T63" s="87">
        <v>0.62600000000000477</v>
      </c>
      <c r="U63" s="87">
        <v>6.7620000000000005</v>
      </c>
      <c r="V63" s="87">
        <v>41.675000000000011</v>
      </c>
      <c r="W63" s="87">
        <v>43.753999999999991</v>
      </c>
      <c r="X63" s="87">
        <v>146.09300000000002</v>
      </c>
      <c r="Y63" s="87">
        <v>6.9610000000000003</v>
      </c>
      <c r="AA63" s="87">
        <v>0</v>
      </c>
      <c r="AB63" s="82">
        <v>6.96</v>
      </c>
      <c r="AD63" s="87">
        <v>0</v>
      </c>
      <c r="AE63" s="82">
        <v>6.96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0.37999999999999995</v>
      </c>
      <c r="D64" s="9">
        <v>0.37999999999999995</v>
      </c>
      <c r="E64" s="26"/>
      <c r="F64" s="60" t="s">
        <v>128</v>
      </c>
      <c r="G64" s="38"/>
      <c r="H64" s="88">
        <v>-12.404</v>
      </c>
      <c r="I64" s="88">
        <v>12.769</v>
      </c>
      <c r="J64" s="88">
        <v>12.769</v>
      </c>
      <c r="K64" s="88">
        <v>-3</v>
      </c>
      <c r="L64" s="88">
        <v>-3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-5.5E-2</v>
      </c>
      <c r="T64" s="88">
        <v>-0.81899999999999995</v>
      </c>
      <c r="U64" s="88">
        <v>0.81899999999999995</v>
      </c>
      <c r="V64" s="88">
        <v>4.8572257327350599E-17</v>
      </c>
      <c r="W64" s="88">
        <v>0</v>
      </c>
      <c r="X64" s="88">
        <v>-1.8050000000000002</v>
      </c>
      <c r="Y64" s="88">
        <v>-1.86</v>
      </c>
      <c r="Z64" s="56"/>
      <c r="AA64" s="88">
        <v>-3</v>
      </c>
      <c r="AB64" s="82">
        <v>1.1399999999999999</v>
      </c>
      <c r="AC64" s="56"/>
      <c r="AD64" s="88">
        <v>-3</v>
      </c>
      <c r="AE64" s="82">
        <v>1.1399999999999999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-1.0012210012210012</v>
      </c>
      <c r="D65" s="9">
        <v>-1.0012210012210012</v>
      </c>
      <c r="E65" s="26"/>
      <c r="F65" s="60" t="s">
        <v>129</v>
      </c>
      <c r="G65" s="38"/>
      <c r="H65" s="88">
        <v>-0.24299999999999999</v>
      </c>
      <c r="I65" s="88">
        <v>-11.747</v>
      </c>
      <c r="J65" s="88">
        <v>-11.747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-0.81899999999999995</v>
      </c>
      <c r="W65" s="88">
        <v>0</v>
      </c>
      <c r="X65" s="88">
        <v>0</v>
      </c>
      <c r="Y65" s="88">
        <v>-0.81899999999999995</v>
      </c>
      <c r="Z65" s="56"/>
      <c r="AA65" s="88">
        <v>0</v>
      </c>
      <c r="AB65" s="82">
        <v>-0.82</v>
      </c>
      <c r="AC65" s="56"/>
      <c r="AD65" s="88">
        <v>0</v>
      </c>
      <c r="AE65" s="82">
        <v>-0.82</v>
      </c>
    </row>
    <row r="66" spans="1:31" s="58" customFormat="1" ht="18" customHeight="1" collapsed="1" x14ac:dyDescent="0.2">
      <c r="A66" s="57"/>
      <c r="B66" s="57"/>
      <c r="C66" s="9">
        <v>0.10666666666666667</v>
      </c>
      <c r="D66" s="9">
        <v>0.10666666666666667</v>
      </c>
      <c r="E66" s="26"/>
      <c r="F66" s="126" t="s">
        <v>0</v>
      </c>
      <c r="G66" s="38"/>
      <c r="H66" s="87">
        <v>-12.647</v>
      </c>
      <c r="I66" s="87">
        <v>1.0220000000000002</v>
      </c>
      <c r="J66" s="87">
        <v>1.0220000000000002</v>
      </c>
      <c r="K66" s="87">
        <v>-3</v>
      </c>
      <c r="L66" s="87">
        <v>-3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-5.5E-2</v>
      </c>
      <c r="T66" s="87">
        <v>-0.81899999999999995</v>
      </c>
      <c r="U66" s="87">
        <v>0.81899999999999995</v>
      </c>
      <c r="V66" s="87">
        <v>-0.81899999999999995</v>
      </c>
      <c r="W66" s="87">
        <v>0</v>
      </c>
      <c r="X66" s="87">
        <v>-1.8050000000000002</v>
      </c>
      <c r="Y66" s="87">
        <v>-2.6790000000000003</v>
      </c>
      <c r="AA66" s="87">
        <v>-3</v>
      </c>
      <c r="AB66" s="82">
        <v>0.32</v>
      </c>
      <c r="AD66" s="87">
        <v>-3</v>
      </c>
      <c r="AE66" s="82">
        <v>0.32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1.2324999999999999</v>
      </c>
      <c r="D67" s="9">
        <v>1.2324999999999999</v>
      </c>
      <c r="E67" s="26"/>
      <c r="F67" s="60" t="s">
        <v>139</v>
      </c>
      <c r="G67" s="38"/>
      <c r="H67" s="88">
        <v>8.8390000000000004</v>
      </c>
      <c r="I67" s="88">
        <v>8.5850000000000009</v>
      </c>
      <c r="J67" s="88">
        <v>8.5850000000000009</v>
      </c>
      <c r="K67" s="108">
        <v>4</v>
      </c>
      <c r="L67" s="108">
        <v>4</v>
      </c>
      <c r="M67" s="88">
        <v>-0.08</v>
      </c>
      <c r="N67" s="88">
        <v>0.89</v>
      </c>
      <c r="O67" s="88">
        <v>0.24</v>
      </c>
      <c r="P67" s="88">
        <v>5.125</v>
      </c>
      <c r="Q67" s="88">
        <v>0.125</v>
      </c>
      <c r="R67" s="88">
        <v>0.36500000000000021</v>
      </c>
      <c r="S67" s="88">
        <v>0.27500000000000036</v>
      </c>
      <c r="T67" s="88">
        <v>0.28499999999999925</v>
      </c>
      <c r="U67" s="88">
        <v>0.20500000000000007</v>
      </c>
      <c r="V67" s="88">
        <v>0.52500000000000036</v>
      </c>
      <c r="W67" s="88">
        <v>0.6850000000000005</v>
      </c>
      <c r="X67" s="88">
        <v>0.28500000000000014</v>
      </c>
      <c r="Y67" s="88">
        <v>8.9250000000000007</v>
      </c>
      <c r="Z67" s="56"/>
      <c r="AA67" s="88">
        <v>4</v>
      </c>
      <c r="AB67" s="82">
        <v>4.93</v>
      </c>
      <c r="AC67" s="56"/>
      <c r="AD67" s="88">
        <v>4</v>
      </c>
      <c r="AE67" s="82">
        <v>4.93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1.2324999999999999</v>
      </c>
      <c r="D71" s="9">
        <v>1.2324999999999999</v>
      </c>
      <c r="E71" s="26"/>
      <c r="F71" s="127" t="s">
        <v>279</v>
      </c>
      <c r="G71" s="38"/>
      <c r="H71" s="89">
        <v>8.8390000000000004</v>
      </c>
      <c r="I71" s="89">
        <v>8.5850000000000009</v>
      </c>
      <c r="J71" s="89">
        <v>8.5850000000000009</v>
      </c>
      <c r="K71" s="89">
        <v>4</v>
      </c>
      <c r="L71" s="89">
        <v>4</v>
      </c>
      <c r="M71" s="89">
        <v>-0.08</v>
      </c>
      <c r="N71" s="89">
        <v>0.89</v>
      </c>
      <c r="O71" s="89">
        <v>0.24</v>
      </c>
      <c r="P71" s="89">
        <v>5.125</v>
      </c>
      <c r="Q71" s="89">
        <v>0.125</v>
      </c>
      <c r="R71" s="89">
        <v>0.36500000000000021</v>
      </c>
      <c r="S71" s="89">
        <v>0.27500000000000036</v>
      </c>
      <c r="T71" s="89">
        <v>0.28499999999999925</v>
      </c>
      <c r="U71" s="89">
        <v>0.20500000000000007</v>
      </c>
      <c r="V71" s="89">
        <v>0.52500000000000036</v>
      </c>
      <c r="W71" s="89">
        <v>0.6850000000000005</v>
      </c>
      <c r="X71" s="89">
        <v>0.28500000000000014</v>
      </c>
      <c r="Y71" s="89">
        <v>8.9250000000000007</v>
      </c>
      <c r="AA71" s="89">
        <v>4</v>
      </c>
      <c r="AB71" s="82">
        <v>4.93</v>
      </c>
      <c r="AD71" s="89">
        <v>4</v>
      </c>
      <c r="AE71" s="82">
        <v>4.93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3336.239</v>
      </c>
      <c r="I73" s="309">
        <v>3783.3500000000004</v>
      </c>
      <c r="J73" s="309">
        <v>3783.3500000000004</v>
      </c>
      <c r="K73" s="130">
        <v>3863.3689999999997</v>
      </c>
      <c r="L73" s="130">
        <v>3863.3689999999997</v>
      </c>
      <c r="M73" s="309">
        <v>336.57100000000003</v>
      </c>
      <c r="N73" s="309">
        <v>208.874</v>
      </c>
      <c r="O73" s="309">
        <v>201.11699999999996</v>
      </c>
      <c r="P73" s="309">
        <v>130.32800000000009</v>
      </c>
      <c r="Q73" s="309">
        <v>293.9899999999999</v>
      </c>
      <c r="R73" s="309">
        <v>295.53500000000008</v>
      </c>
      <c r="S73" s="309">
        <v>364.78199999999993</v>
      </c>
      <c r="T73" s="309">
        <v>386.1070000000002</v>
      </c>
      <c r="U73" s="309">
        <v>488.58599999999973</v>
      </c>
      <c r="V73" s="309">
        <v>456.048</v>
      </c>
      <c r="W73" s="309">
        <v>440.92999999999989</v>
      </c>
      <c r="X73" s="309">
        <v>518.13100000000009</v>
      </c>
      <c r="Y73" s="309">
        <v>4120.9990000000007</v>
      </c>
      <c r="Z73" s="25"/>
      <c r="AA73" s="309">
        <v>3863.3690000000001</v>
      </c>
      <c r="AB73" s="82">
        <v>257.63</v>
      </c>
      <c r="AC73" s="25"/>
      <c r="AD73" s="309">
        <v>3863.3690000000001</v>
      </c>
      <c r="AE73" s="82">
        <v>257.63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-0.12203344120819849</v>
      </c>
      <c r="D75" s="9">
        <v>-0.12203344120819849</v>
      </c>
      <c r="F75" s="128" t="s">
        <v>390</v>
      </c>
      <c r="G75" s="38"/>
      <c r="H75" s="83">
        <v>-135.51400000000001</v>
      </c>
      <c r="I75" s="83">
        <v>-213.19200000000001</v>
      </c>
      <c r="J75" s="83">
        <v>-213.19200000000001</v>
      </c>
      <c r="K75" s="108">
        <v>-192.816</v>
      </c>
      <c r="L75" s="108">
        <v>-192.816</v>
      </c>
      <c r="M75" s="83">
        <v>-25.443000000000001</v>
      </c>
      <c r="N75" s="83">
        <v>-22.077999999999999</v>
      </c>
      <c r="O75" s="83">
        <v>-11.729999999999997</v>
      </c>
      <c r="P75" s="83">
        <v>-7.7070000000000007</v>
      </c>
      <c r="Q75" s="83">
        <v>-18.593000000000004</v>
      </c>
      <c r="R75" s="83">
        <v>-13.980999999999995</v>
      </c>
      <c r="S75" s="83">
        <v>-17.603000000000009</v>
      </c>
      <c r="T75" s="83">
        <v>-13.417999999999992</v>
      </c>
      <c r="U75" s="83">
        <v>-15.983000000000004</v>
      </c>
      <c r="V75" s="83">
        <v>-20.639999999999986</v>
      </c>
      <c r="W75" s="83">
        <v>-23.160000000000025</v>
      </c>
      <c r="X75" s="83">
        <v>-26.006</v>
      </c>
      <c r="Y75" s="83">
        <v>-216.34200000000001</v>
      </c>
      <c r="AA75" s="83">
        <v>-192.816</v>
      </c>
      <c r="AB75" s="82">
        <v>-23.53</v>
      </c>
      <c r="AD75" s="83">
        <v>-192.816</v>
      </c>
      <c r="AE75" s="82">
        <v>-23.53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-15.467000000000001</v>
      </c>
      <c r="I76" s="83">
        <v>-15.287000000000001</v>
      </c>
      <c r="J76" s="83">
        <v>-15.287000000000001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-0.12203344120819849</v>
      </c>
      <c r="D77" s="9">
        <v>-0.12203344120819849</v>
      </c>
      <c r="F77" s="308" t="s">
        <v>48</v>
      </c>
      <c r="H77" s="309">
        <v>-150.98100000000002</v>
      </c>
      <c r="I77" s="309">
        <v>-228.47900000000001</v>
      </c>
      <c r="J77" s="309">
        <v>-228.47900000000001</v>
      </c>
      <c r="K77" s="130">
        <v>-192.816</v>
      </c>
      <c r="L77" s="130">
        <v>-192.816</v>
      </c>
      <c r="M77" s="309">
        <v>-25.443000000000001</v>
      </c>
      <c r="N77" s="309">
        <v>-22.077999999999999</v>
      </c>
      <c r="O77" s="309">
        <v>-11.729999999999997</v>
      </c>
      <c r="P77" s="309">
        <v>-7.7070000000000007</v>
      </c>
      <c r="Q77" s="309">
        <v>-18.593000000000004</v>
      </c>
      <c r="R77" s="309">
        <v>-13.980999999999995</v>
      </c>
      <c r="S77" s="309">
        <v>-17.603000000000009</v>
      </c>
      <c r="T77" s="309">
        <v>-13.417999999999992</v>
      </c>
      <c r="U77" s="309">
        <v>-15.983000000000004</v>
      </c>
      <c r="V77" s="309">
        <v>-20.639999999999986</v>
      </c>
      <c r="W77" s="309">
        <v>-23.160000000000025</v>
      </c>
      <c r="X77" s="309">
        <v>-26.006</v>
      </c>
      <c r="Y77" s="309">
        <v>-216.34200000000001</v>
      </c>
      <c r="AA77" s="309">
        <v>-192.816</v>
      </c>
      <c r="AB77" s="82">
        <v>-23.53</v>
      </c>
      <c r="AD77" s="309">
        <v>-192.816</v>
      </c>
      <c r="AE77" s="82">
        <v>-23.53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0.10922179444331111</v>
      </c>
      <c r="I78" s="78">
        <v>0.13025611789689723</v>
      </c>
      <c r="J78" s="78">
        <v>0.13025611789689723</v>
      </c>
      <c r="K78" s="131">
        <v>0.1251215096396566</v>
      </c>
      <c r="L78" s="131">
        <v>0.1251215096396566</v>
      </c>
      <c r="M78" s="78">
        <v>0.19577863617476421</v>
      </c>
      <c r="N78" s="78">
        <v>0.17882859896807843</v>
      </c>
      <c r="O78" s="78">
        <v>8.2198116380760161E-2</v>
      </c>
      <c r="P78" s="78">
        <v>5.9358128143315959E-2</v>
      </c>
      <c r="Q78" s="78">
        <v>0.12937950998197748</v>
      </c>
      <c r="R78" s="78">
        <v>9.6711491104285993E-2</v>
      </c>
      <c r="S78" s="78">
        <v>0.12958532401852169</v>
      </c>
      <c r="T78" s="78">
        <v>8.7157035959259957E-2</v>
      </c>
      <c r="U78" s="78">
        <v>0.12623605977316532</v>
      </c>
      <c r="V78" s="78">
        <v>0.14382573672364404</v>
      </c>
      <c r="W78" s="78">
        <v>0.17714005996451107</v>
      </c>
      <c r="X78" s="78">
        <v>0.17802086470797626</v>
      </c>
      <c r="Y78" s="78">
        <v>0.13103909028191255</v>
      </c>
      <c r="AA78" s="78">
        <v>0.1251215096396566</v>
      </c>
      <c r="AB78" s="79"/>
      <c r="AD78" s="78">
        <v>0.1251215096396566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-0.14732841948070438</v>
      </c>
      <c r="D82" s="9">
        <v>-0.14732841948070438</v>
      </c>
      <c r="F82" s="128" t="s">
        <v>215</v>
      </c>
      <c r="H82" s="83">
        <v>-491.46499999999997</v>
      </c>
      <c r="I82" s="83">
        <v>-533.36300000000006</v>
      </c>
      <c r="J82" s="83">
        <v>-533.36300000000006</v>
      </c>
      <c r="K82" s="108">
        <v>-688.39400000000001</v>
      </c>
      <c r="L82" s="108">
        <v>-688.39400000000001</v>
      </c>
      <c r="M82" s="83">
        <v>-47.658999999999999</v>
      </c>
      <c r="N82" s="83">
        <v>-63.208999999999996</v>
      </c>
      <c r="O82" s="83">
        <v>-39.512</v>
      </c>
      <c r="P82" s="83">
        <v>-2.3969999999999914</v>
      </c>
      <c r="Q82" s="83">
        <v>-51.740000000000009</v>
      </c>
      <c r="R82" s="83">
        <v>-79.838000000000022</v>
      </c>
      <c r="S82" s="83">
        <v>-99.875</v>
      </c>
      <c r="T82" s="83">
        <v>-49.847999999999956</v>
      </c>
      <c r="U82" s="83">
        <v>-74.027000000000044</v>
      </c>
      <c r="V82" s="83">
        <v>-72.288999999999987</v>
      </c>
      <c r="W82" s="83">
        <v>-110.17499999999995</v>
      </c>
      <c r="X82" s="83">
        <v>-99.248000000000047</v>
      </c>
      <c r="Y82" s="83">
        <v>-789.81700000000001</v>
      </c>
      <c r="AA82" s="83">
        <v>-688.39399999999989</v>
      </c>
      <c r="AB82" s="82">
        <v>-101.42</v>
      </c>
      <c r="AD82" s="83">
        <v>-688.39399999999989</v>
      </c>
      <c r="AE82" s="82">
        <v>-101.42</v>
      </c>
    </row>
    <row r="83" spans="1:31" ht="18" customHeight="1" collapsed="1" x14ac:dyDescent="0.2">
      <c r="A83" s="57"/>
      <c r="B83" s="57"/>
      <c r="C83" s="9">
        <v>-0.14732841948070438</v>
      </c>
      <c r="D83" s="9">
        <v>-0.14732841948070438</v>
      </c>
      <c r="F83" s="308" t="s">
        <v>319</v>
      </c>
      <c r="H83" s="309">
        <v>-491.46499999999997</v>
      </c>
      <c r="I83" s="309">
        <v>-533.36300000000006</v>
      </c>
      <c r="J83" s="309">
        <v>-533.36300000000006</v>
      </c>
      <c r="K83" s="130">
        <v>-688.39400000000001</v>
      </c>
      <c r="L83" s="130">
        <v>-688.39400000000001</v>
      </c>
      <c r="M83" s="309">
        <v>-47.658999999999999</v>
      </c>
      <c r="N83" s="309">
        <v>-63.208999999999996</v>
      </c>
      <c r="O83" s="309">
        <v>-39.512</v>
      </c>
      <c r="P83" s="309">
        <v>-2.3969999999999914</v>
      </c>
      <c r="Q83" s="309">
        <v>-51.740000000000009</v>
      </c>
      <c r="R83" s="309">
        <v>-79.838000000000022</v>
      </c>
      <c r="S83" s="309">
        <v>-99.875</v>
      </c>
      <c r="T83" s="309">
        <v>-49.847999999999956</v>
      </c>
      <c r="U83" s="309">
        <v>-74.027000000000044</v>
      </c>
      <c r="V83" s="309">
        <v>-72.288999999999987</v>
      </c>
      <c r="W83" s="309">
        <v>-110.17499999999995</v>
      </c>
      <c r="X83" s="309">
        <v>-99.248000000000047</v>
      </c>
      <c r="Y83" s="309">
        <v>-789.81700000000001</v>
      </c>
      <c r="AA83" s="309">
        <v>-688.39399999999989</v>
      </c>
      <c r="AB83" s="82">
        <v>-101.42</v>
      </c>
      <c r="AD83" s="309">
        <v>-688.39399999999989</v>
      </c>
      <c r="AE83" s="82">
        <v>-101.42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0.36919305852596218</v>
      </c>
      <c r="I84" s="78">
        <v>0.35855034506310363</v>
      </c>
      <c r="J84" s="78">
        <v>0.35855034506310363</v>
      </c>
      <c r="K84" s="131">
        <v>0.39810015972722612</v>
      </c>
      <c r="L84" s="131">
        <v>0.39810015972722612</v>
      </c>
      <c r="M84" s="78">
        <v>0.21523183294118708</v>
      </c>
      <c r="N84" s="78">
        <v>3.5259106375857656</v>
      </c>
      <c r="O84" s="78">
        <v>0.60141861243873507</v>
      </c>
      <c r="P84" s="78">
        <v>4.4270833333333169E-2</v>
      </c>
      <c r="Q84" s="78">
        <v>0.36516853932584281</v>
      </c>
      <c r="R84" s="78">
        <v>0.76452675527636249</v>
      </c>
      <c r="S84" s="78">
        <v>0.61139100252820522</v>
      </c>
      <c r="T84" s="78">
        <v>0.23897598159068004</v>
      </c>
      <c r="U84" s="78">
        <v>0.24200925184301314</v>
      </c>
      <c r="V84" s="78">
        <v>0.36505908494091505</v>
      </c>
      <c r="W84" s="78">
        <v>0.51435574229691849</v>
      </c>
      <c r="X84" s="78">
        <v>0.52210233938125028</v>
      </c>
      <c r="Y84" s="78">
        <v>0.41889861418507196</v>
      </c>
      <c r="AA84" s="78">
        <v>0.39810015972722607</v>
      </c>
      <c r="AB84" s="79"/>
      <c r="AD84" s="78">
        <v>0.39810015972722607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-62.348999999999997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85.427000000000007</v>
      </c>
      <c r="I87" s="88">
        <v>11.47</v>
      </c>
      <c r="J87" s="88">
        <v>11.47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-22.324000000000002</v>
      </c>
      <c r="T87" s="88">
        <v>22.324000000000002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23.07800000000001</v>
      </c>
      <c r="I88" s="83">
        <v>11.47</v>
      </c>
      <c r="J88" s="83">
        <v>11.47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-22.324000000000002</v>
      </c>
      <c r="T88" s="83">
        <v>22.324000000000002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-0.99917593737124011</v>
      </c>
      <c r="D89" s="9">
        <v>-0.99917593737124011</v>
      </c>
      <c r="F89" s="128" t="s">
        <v>59</v>
      </c>
      <c r="H89" s="83">
        <v>-8.9619999999999997</v>
      </c>
      <c r="I89" s="83">
        <v>-7.8410000000000002</v>
      </c>
      <c r="J89" s="83">
        <v>-7.8410000000000002</v>
      </c>
      <c r="K89" s="108">
        <v>0</v>
      </c>
      <c r="L89" s="108">
        <v>0</v>
      </c>
      <c r="M89" s="83">
        <v>4.5999999999999999E-2</v>
      </c>
      <c r="N89" s="83">
        <v>-0.10100000000000001</v>
      </c>
      <c r="O89" s="83">
        <v>-1.4999999999999999E-2</v>
      </c>
      <c r="P89" s="83">
        <v>3.8000000000000006E-2</v>
      </c>
      <c r="Q89" s="83">
        <v>-0.42900000000000005</v>
      </c>
      <c r="R89" s="83">
        <v>-0.10999999999999988</v>
      </c>
      <c r="S89" s="83">
        <v>-6.1000000000000054E-2</v>
      </c>
      <c r="T89" s="83">
        <v>7.0000000000000062E-3</v>
      </c>
      <c r="U89" s="83">
        <v>-5.2000000000000046E-2</v>
      </c>
      <c r="V89" s="83">
        <v>-3.8240000000000003</v>
      </c>
      <c r="W89" s="83">
        <v>-1.499999999999968E-2</v>
      </c>
      <c r="X89" s="83">
        <v>-0.33800000000000008</v>
      </c>
      <c r="Y89" s="83">
        <v>-4.8540000000000001</v>
      </c>
      <c r="AA89" s="83">
        <v>0</v>
      </c>
      <c r="AB89" s="82">
        <v>-4.8499999999999996</v>
      </c>
      <c r="AD89" s="83">
        <v>0</v>
      </c>
      <c r="AE89" s="82">
        <v>-4.8499999999999996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</v>
      </c>
      <c r="D91" s="9">
        <v>-1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-3.0000000000000001E-3</v>
      </c>
      <c r="O91" s="83">
        <v>0</v>
      </c>
      <c r="P91" s="83">
        <v>0</v>
      </c>
      <c r="Q91" s="83">
        <v>-9.9999999999999985E-3</v>
      </c>
      <c r="R91" s="83">
        <v>-0.34699999999999998</v>
      </c>
      <c r="S91" s="83">
        <v>-0.44200000000000006</v>
      </c>
      <c r="T91" s="83">
        <v>-0.63900000000000001</v>
      </c>
      <c r="U91" s="83">
        <v>-0.40999999999999992</v>
      </c>
      <c r="V91" s="83">
        <v>-3.8999999999999924E-2</v>
      </c>
      <c r="W91" s="83">
        <v>-7.1000000000000174E-2</v>
      </c>
      <c r="X91" s="83">
        <v>-0.54899999999999971</v>
      </c>
      <c r="Y91" s="83">
        <v>-2.5099999999999998</v>
      </c>
      <c r="AA91" s="83">
        <v>0</v>
      </c>
      <c r="AB91" s="82">
        <v>-2.5099999999999998</v>
      </c>
      <c r="AD91" s="83">
        <v>0</v>
      </c>
      <c r="AE91" s="82">
        <v>-2.5099999999999998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1.0014836795252227</v>
      </c>
      <c r="D92" s="9">
        <v>1.0014836795252227</v>
      </c>
      <c r="F92" s="128" t="s">
        <v>223</v>
      </c>
      <c r="H92" s="83">
        <v>1.135</v>
      </c>
      <c r="I92" s="83">
        <v>1.36</v>
      </c>
      <c r="J92" s="83">
        <v>1.36</v>
      </c>
      <c r="K92" s="108">
        <v>0</v>
      </c>
      <c r="L92" s="108">
        <v>0</v>
      </c>
      <c r="M92" s="83">
        <v>1.369</v>
      </c>
      <c r="N92" s="83">
        <v>0</v>
      </c>
      <c r="O92" s="83">
        <v>0</v>
      </c>
      <c r="P92" s="83">
        <v>0</v>
      </c>
      <c r="Q92" s="83">
        <v>0.58099999999999996</v>
      </c>
      <c r="R92" s="83">
        <v>0</v>
      </c>
      <c r="S92" s="83">
        <v>0.42900000000000005</v>
      </c>
      <c r="T92" s="83">
        <v>0</v>
      </c>
      <c r="U92" s="83">
        <v>0</v>
      </c>
      <c r="V92" s="83">
        <v>0</v>
      </c>
      <c r="W92" s="83">
        <v>0.31700000000000017</v>
      </c>
      <c r="X92" s="83">
        <v>0</v>
      </c>
      <c r="Y92" s="83">
        <v>2.6960000000000002</v>
      </c>
      <c r="AA92" s="83">
        <v>0</v>
      </c>
      <c r="AB92" s="82">
        <v>2.7</v>
      </c>
      <c r="AD92" s="83">
        <v>0</v>
      </c>
      <c r="AE92" s="82">
        <v>2.7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9.9999999997635292E-4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-1.000093335822283</v>
      </c>
      <c r="D95" s="9">
        <v>-1.000093335822283</v>
      </c>
      <c r="F95" s="128" t="s">
        <v>65</v>
      </c>
      <c r="H95" s="83">
        <v>6.6219999999999803</v>
      </c>
      <c r="I95" s="83">
        <v>3.8630000000000884</v>
      </c>
      <c r="J95" s="83">
        <v>3.8630000000000884</v>
      </c>
      <c r="K95" s="108">
        <v>0</v>
      </c>
      <c r="L95" s="108">
        <v>0</v>
      </c>
      <c r="M95" s="83">
        <v>0.59699999999999331</v>
      </c>
      <c r="N95" s="83">
        <v>-0.34499999999999098</v>
      </c>
      <c r="O95" s="83">
        <v>-2.9799999999999973</v>
      </c>
      <c r="P95" s="83">
        <v>1.1569999999999718</v>
      </c>
      <c r="Q95" s="83">
        <v>-3.2439999999999611</v>
      </c>
      <c r="R95" s="83">
        <v>9.1739999999999835</v>
      </c>
      <c r="S95" s="83">
        <v>32.941000000000003</v>
      </c>
      <c r="T95" s="83">
        <v>-47.400000000000034</v>
      </c>
      <c r="U95" s="83">
        <v>-9.8019999999999534</v>
      </c>
      <c r="V95" s="83">
        <v>4.8520000000000323</v>
      </c>
      <c r="W95" s="83">
        <v>-3.1060000000000572</v>
      </c>
      <c r="X95" s="83">
        <v>-3.2720000000000775</v>
      </c>
      <c r="Y95" s="83">
        <v>-21.428000000000122</v>
      </c>
      <c r="AA95" s="83">
        <v>0</v>
      </c>
      <c r="AB95" s="82">
        <v>-21.43</v>
      </c>
      <c r="AD95" s="83">
        <v>0</v>
      </c>
      <c r="AE95" s="82">
        <v>-21.43</v>
      </c>
    </row>
    <row r="96" spans="1:31" ht="18" customHeight="1" collapsed="1" x14ac:dyDescent="0.2">
      <c r="A96" s="57"/>
      <c r="B96" s="57"/>
      <c r="C96" s="9">
        <v>-1.0001532801961943</v>
      </c>
      <c r="D96" s="9">
        <v>-1.0001532801961943</v>
      </c>
      <c r="F96" s="308" t="s">
        <v>33</v>
      </c>
      <c r="H96" s="309">
        <v>21.87299999999999</v>
      </c>
      <c r="I96" s="309">
        <v>8.8520000000000891</v>
      </c>
      <c r="J96" s="309">
        <v>8.8520000000000891</v>
      </c>
      <c r="K96" s="130">
        <v>0</v>
      </c>
      <c r="L96" s="130">
        <v>0</v>
      </c>
      <c r="M96" s="309">
        <v>2.0119999999999933</v>
      </c>
      <c r="N96" s="309">
        <v>-0.44899999999999096</v>
      </c>
      <c r="O96" s="309">
        <v>-2.9949999999999974</v>
      </c>
      <c r="P96" s="309">
        <v>1.1949999999999719</v>
      </c>
      <c r="Q96" s="309">
        <v>-3.1019999999999612</v>
      </c>
      <c r="R96" s="309">
        <v>8.7169999999999845</v>
      </c>
      <c r="S96" s="309">
        <v>10.543000000000006</v>
      </c>
      <c r="T96" s="309">
        <v>-25.708000000000041</v>
      </c>
      <c r="U96" s="309">
        <v>-10.263999999999953</v>
      </c>
      <c r="V96" s="309">
        <v>0.98900000000003274</v>
      </c>
      <c r="W96" s="309">
        <v>-2.8750000000000568</v>
      </c>
      <c r="X96" s="309">
        <v>-4.1590000000000771</v>
      </c>
      <c r="Y96" s="309">
        <v>-26.096000000000117</v>
      </c>
      <c r="AA96" s="309">
        <v>0</v>
      </c>
      <c r="AB96" s="82">
        <v>-26.1</v>
      </c>
      <c r="AD96" s="309">
        <v>0</v>
      </c>
      <c r="AE96" s="82">
        <v>-26.1</v>
      </c>
    </row>
    <row r="97" spans="1:33" ht="18" customHeight="1" x14ac:dyDescent="0.2">
      <c r="A97" s="52" t="s">
        <v>21</v>
      </c>
      <c r="B97" s="52" t="s">
        <v>22</v>
      </c>
      <c r="C97" s="9">
        <v>-0.17141203572360733</v>
      </c>
      <c r="D97" s="9">
        <v>-0.17141203572360733</v>
      </c>
      <c r="F97" s="117" t="s">
        <v>125</v>
      </c>
      <c r="H97" s="296">
        <v>-620.57299999999998</v>
      </c>
      <c r="I97" s="296">
        <v>-752.99</v>
      </c>
      <c r="J97" s="296">
        <v>-752.99</v>
      </c>
      <c r="K97" s="111">
        <v>-881.21</v>
      </c>
      <c r="L97" s="111">
        <v>-881.21</v>
      </c>
      <c r="M97" s="296">
        <v>-71.09</v>
      </c>
      <c r="N97" s="296">
        <v>-85.73599999999999</v>
      </c>
      <c r="O97" s="296">
        <v>-54.236999999999995</v>
      </c>
      <c r="P97" s="296">
        <v>-8.9090000000000202</v>
      </c>
      <c r="Q97" s="296">
        <v>-73.434999999999974</v>
      </c>
      <c r="R97" s="296">
        <v>-85.102000000000032</v>
      </c>
      <c r="S97" s="296">
        <v>-106.935</v>
      </c>
      <c r="T97" s="296">
        <v>-88.97399999999999</v>
      </c>
      <c r="U97" s="296">
        <v>-100.274</v>
      </c>
      <c r="V97" s="296">
        <v>-91.939999999999941</v>
      </c>
      <c r="W97" s="296">
        <v>-136.21000000000004</v>
      </c>
      <c r="X97" s="296">
        <v>-129.41300000000012</v>
      </c>
      <c r="Y97" s="296">
        <v>-1032.2550000000001</v>
      </c>
      <c r="AA97" s="296">
        <v>-881.21</v>
      </c>
      <c r="AB97" s="82">
        <v>-151.05000000000001</v>
      </c>
      <c r="AD97" s="296">
        <v>-881.21</v>
      </c>
      <c r="AE97" s="82">
        <v>-151.05000000000001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0.18759429623232232</v>
      </c>
      <c r="I98" s="78">
        <v>0.19667630907060721</v>
      </c>
      <c r="J98" s="78">
        <v>0.19667630907060721</v>
      </c>
      <c r="K98" s="131">
        <v>0.22815272181399554</v>
      </c>
      <c r="L98" s="131">
        <v>0.22815272181399554</v>
      </c>
      <c r="M98" s="78">
        <v>0.16560904245406091</v>
      </c>
      <c r="N98" s="78">
        <v>0.34241531076018622</v>
      </c>
      <c r="O98" s="78">
        <v>0.22280052416886784</v>
      </c>
      <c r="P98" s="78">
        <v>4.1885678285644518E-2</v>
      </c>
      <c r="Q98" s="78">
        <v>0.23552258528011902</v>
      </c>
      <c r="R98" s="78">
        <v>0.30436073230833066</v>
      </c>
      <c r="S98" s="78">
        <v>0.32495631694902377</v>
      </c>
      <c r="T98" s="78">
        <v>0.23049363366708536</v>
      </c>
      <c r="U98" s="78">
        <v>0.20855657237936784</v>
      </c>
      <c r="V98" s="78">
        <v>0.22172007900315177</v>
      </c>
      <c r="W98" s="78">
        <v>0.34353869318597413</v>
      </c>
      <c r="X98" s="78">
        <v>0.3464334855631524</v>
      </c>
      <c r="Y98" s="78">
        <v>0.25129193493730939</v>
      </c>
      <c r="AA98" s="78">
        <v>0.22815272181399551</v>
      </c>
      <c r="AB98" s="79"/>
      <c r="AD98" s="78">
        <v>0.22815272181399551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2.5539999999999998</v>
      </c>
      <c r="I100" s="94">
        <v>1.7489999999999999</v>
      </c>
      <c r="J100" s="94">
        <v>1.7490000000000001</v>
      </c>
      <c r="K100" s="133">
        <v>1.85</v>
      </c>
      <c r="L100" s="133">
        <v>1.85</v>
      </c>
      <c r="M100" s="94">
        <v>1.536</v>
      </c>
      <c r="N100" s="94">
        <v>1.8599999999999999</v>
      </c>
      <c r="O100" s="94">
        <v>1.4520000000000008</v>
      </c>
      <c r="P100" s="94">
        <v>1.7279999999999998</v>
      </c>
      <c r="Q100" s="94">
        <v>1.8599999999999994</v>
      </c>
      <c r="R100" s="94">
        <v>1.8360000000000003</v>
      </c>
      <c r="S100" s="94">
        <v>1.8599999999999977</v>
      </c>
      <c r="T100" s="94">
        <v>1.8480000000000025</v>
      </c>
      <c r="U100" s="94">
        <v>1.847999999999999</v>
      </c>
      <c r="V100" s="94">
        <v>1.8480000000000025</v>
      </c>
      <c r="W100" s="94">
        <v>1.8599999999999959</v>
      </c>
      <c r="X100" s="94">
        <v>1.7160000000000011</v>
      </c>
      <c r="Y100" s="94">
        <v>1.7709999999999999</v>
      </c>
      <c r="Z100" s="56"/>
      <c r="AA100" s="94">
        <v>1.85</v>
      </c>
      <c r="AB100" s="95">
        <v>-0.08</v>
      </c>
      <c r="AC100" s="56"/>
      <c r="AD100" s="94">
        <v>1.85</v>
      </c>
      <c r="AE100" s="95">
        <v>-0.08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1</v>
      </c>
      <c r="I101" s="94">
        <v>1</v>
      </c>
      <c r="J101" s="94">
        <v>1</v>
      </c>
      <c r="K101" s="133">
        <v>1</v>
      </c>
      <c r="L101" s="133">
        <v>1</v>
      </c>
      <c r="M101" s="94">
        <v>0.996</v>
      </c>
      <c r="N101" s="94">
        <v>1.008</v>
      </c>
      <c r="O101" s="94">
        <v>0.996</v>
      </c>
      <c r="P101" s="94">
        <v>0.49199999999999999</v>
      </c>
      <c r="Q101" s="94">
        <v>0.99599999999999955</v>
      </c>
      <c r="R101" s="94">
        <v>1.0080000000000009</v>
      </c>
      <c r="S101" s="94">
        <v>0.99600000000000044</v>
      </c>
      <c r="T101" s="94">
        <v>0.99599999999999866</v>
      </c>
      <c r="U101" s="94">
        <v>1.0079999999999991</v>
      </c>
      <c r="V101" s="94">
        <v>0.99600000000000222</v>
      </c>
      <c r="W101" s="94">
        <v>0.99599999999999866</v>
      </c>
      <c r="X101" s="94">
        <v>1.0079999999999991</v>
      </c>
      <c r="Y101" s="94">
        <v>0.95799999999999985</v>
      </c>
      <c r="Z101" s="56"/>
      <c r="AA101" s="94">
        <v>1</v>
      </c>
      <c r="AB101" s="95">
        <v>-0.04</v>
      </c>
      <c r="AC101" s="56"/>
      <c r="AD101" s="94">
        <v>1</v>
      </c>
      <c r="AE101" s="95">
        <v>-0.04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24.065999999999999</v>
      </c>
      <c r="I102" s="94">
        <v>25.454999999999998</v>
      </c>
      <c r="J102" s="94">
        <v>25.454999999999998</v>
      </c>
      <c r="K102" s="133">
        <v>27.42</v>
      </c>
      <c r="L102" s="133">
        <v>27.42</v>
      </c>
      <c r="M102" s="94">
        <v>28.619999999999997</v>
      </c>
      <c r="N102" s="94">
        <v>27.54</v>
      </c>
      <c r="O102" s="94">
        <v>20.316000000000003</v>
      </c>
      <c r="P102" s="94">
        <v>9</v>
      </c>
      <c r="Q102" s="94">
        <v>17.843999999999994</v>
      </c>
      <c r="R102" s="94">
        <v>24.084000000000017</v>
      </c>
      <c r="S102" s="94">
        <v>26.315999999999988</v>
      </c>
      <c r="T102" s="94">
        <v>27.312000000000012</v>
      </c>
      <c r="U102" s="94">
        <v>26.051999999999992</v>
      </c>
      <c r="V102" s="94">
        <v>27.107999999999976</v>
      </c>
      <c r="W102" s="94">
        <v>28.164000000000016</v>
      </c>
      <c r="X102" s="94">
        <v>28.319999999999993</v>
      </c>
      <c r="Y102" s="94">
        <v>24.222999999999999</v>
      </c>
      <c r="Z102" s="56"/>
      <c r="AA102" s="94">
        <v>27.42</v>
      </c>
      <c r="AB102" s="95">
        <v>-3.2</v>
      </c>
      <c r="AC102" s="56"/>
      <c r="AD102" s="94">
        <v>27.42</v>
      </c>
      <c r="AE102" s="95">
        <v>-3.2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0.25</v>
      </c>
      <c r="J103" s="94">
        <v>0.25</v>
      </c>
      <c r="K103" s="133">
        <v>0.5</v>
      </c>
      <c r="L103" s="133">
        <v>0.5</v>
      </c>
      <c r="M103" s="94">
        <v>0.996</v>
      </c>
      <c r="N103" s="94">
        <v>0.76799999999999979</v>
      </c>
      <c r="O103" s="94">
        <v>0.49200000000000044</v>
      </c>
      <c r="P103" s="94">
        <v>3.5999999999999588E-2</v>
      </c>
      <c r="Q103" s="94">
        <v>0.99600000000000044</v>
      </c>
      <c r="R103" s="94">
        <v>0.81599999999999984</v>
      </c>
      <c r="S103" s="94">
        <v>1.008</v>
      </c>
      <c r="T103" s="94">
        <v>0.99600000000000044</v>
      </c>
      <c r="U103" s="94">
        <v>0.99599999999999866</v>
      </c>
      <c r="V103" s="94">
        <v>1.0080000000000009</v>
      </c>
      <c r="W103" s="94">
        <v>0.99600000000000044</v>
      </c>
      <c r="X103" s="94">
        <v>0.99599999999999866</v>
      </c>
      <c r="Y103" s="94">
        <v>0.84199999999999997</v>
      </c>
      <c r="Z103" s="56"/>
      <c r="AA103" s="94">
        <v>0.5</v>
      </c>
      <c r="AB103" s="95">
        <v>0.34</v>
      </c>
      <c r="AC103" s="56"/>
      <c r="AD103" s="94">
        <v>0.5</v>
      </c>
      <c r="AE103" s="95">
        <v>0.34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27.62</v>
      </c>
      <c r="I104" s="96">
        <v>28.453999999999997</v>
      </c>
      <c r="J104" s="96">
        <v>28.454000000000001</v>
      </c>
      <c r="K104" s="134">
        <v>30.77</v>
      </c>
      <c r="L104" s="134">
        <v>30.77</v>
      </c>
      <c r="M104" s="96">
        <v>32.147999999999996</v>
      </c>
      <c r="N104" s="96">
        <v>31.176000000000002</v>
      </c>
      <c r="O104" s="96">
        <v>23.256</v>
      </c>
      <c r="P104" s="96">
        <v>11.256000000000014</v>
      </c>
      <c r="Q104" s="96">
        <v>21.695999999999998</v>
      </c>
      <c r="R104" s="96">
        <v>27.744</v>
      </c>
      <c r="S104" s="96">
        <v>30.180000000000007</v>
      </c>
      <c r="T104" s="96">
        <v>31.151999999999987</v>
      </c>
      <c r="U104" s="96">
        <v>29.903999999999996</v>
      </c>
      <c r="V104" s="96">
        <v>30.95999999999998</v>
      </c>
      <c r="W104" s="96">
        <v>32.01600000000002</v>
      </c>
      <c r="X104" s="96">
        <v>32.04000000000002</v>
      </c>
      <c r="Y104" s="96">
        <v>27.794</v>
      </c>
      <c r="AA104" s="96">
        <v>30.77</v>
      </c>
      <c r="AB104" s="95">
        <v>-2.98</v>
      </c>
      <c r="AD104" s="96">
        <v>30.77</v>
      </c>
      <c r="AE104" s="95">
        <v>-2.98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29.795000000000002</v>
      </c>
      <c r="I105" s="97">
        <v>30.768999999999995</v>
      </c>
      <c r="J105" s="97">
        <v>30.768999999999998</v>
      </c>
      <c r="K105" s="134">
        <v>30.77</v>
      </c>
      <c r="L105" s="134">
        <v>30.77</v>
      </c>
      <c r="M105" s="97">
        <v>33.828000000000003</v>
      </c>
      <c r="N105" s="97">
        <v>32.543999999999997</v>
      </c>
      <c r="O105" s="97">
        <v>25.463999999999999</v>
      </c>
      <c r="P105" s="97">
        <v>13.055999999999997</v>
      </c>
      <c r="Q105" s="97">
        <v>23.543999999999983</v>
      </c>
      <c r="R105" s="97">
        <v>30.54000000000002</v>
      </c>
      <c r="S105" s="97">
        <v>30.647999999999996</v>
      </c>
      <c r="T105" s="97">
        <v>32.711999999999989</v>
      </c>
      <c r="U105" s="97">
        <v>33.012000000000029</v>
      </c>
      <c r="V105" s="97">
        <v>33.45599999999996</v>
      </c>
      <c r="W105" s="97">
        <v>34.488</v>
      </c>
      <c r="X105" s="97">
        <v>33.444000000000017</v>
      </c>
      <c r="Y105" s="97">
        <v>29.727999999999998</v>
      </c>
      <c r="Z105" s="56"/>
      <c r="AA105" s="97">
        <v>30.77</v>
      </c>
      <c r="AB105" s="98">
        <v>-1.04</v>
      </c>
      <c r="AC105" s="56"/>
      <c r="AD105" s="97">
        <v>30.77</v>
      </c>
      <c r="AE105" s="98">
        <v>-1.04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2.1750000000000007</v>
      </c>
      <c r="I106" s="96">
        <v>2.3149999999999977</v>
      </c>
      <c r="J106" s="96">
        <v>2.3149999999999977</v>
      </c>
      <c r="K106" s="134">
        <v>0</v>
      </c>
      <c r="L106" s="134">
        <v>0</v>
      </c>
      <c r="M106" s="96">
        <v>1.6800000000000068</v>
      </c>
      <c r="N106" s="96">
        <v>1.367999999999995</v>
      </c>
      <c r="O106" s="96">
        <v>2.2079999999999984</v>
      </c>
      <c r="P106" s="96">
        <v>1.7999999999999829</v>
      </c>
      <c r="Q106" s="96">
        <v>1.8479999999999848</v>
      </c>
      <c r="R106" s="96">
        <v>2.7960000000000207</v>
      </c>
      <c r="S106" s="96">
        <v>0.46799999999998931</v>
      </c>
      <c r="T106" s="96">
        <v>1.5600000000000023</v>
      </c>
      <c r="U106" s="96">
        <v>3.1080000000000325</v>
      </c>
      <c r="V106" s="96">
        <v>2.4959999999999809</v>
      </c>
      <c r="W106" s="96">
        <v>2.47199999999998</v>
      </c>
      <c r="X106" s="96">
        <v>1.4039999999999964</v>
      </c>
      <c r="Y106" s="96">
        <v>1.9339999999999975</v>
      </c>
      <c r="AA106" s="96">
        <v>0</v>
      </c>
      <c r="AB106" s="95">
        <v>1.93</v>
      </c>
      <c r="AD106" s="96">
        <v>0</v>
      </c>
      <c r="AE106" s="95">
        <v>1.93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7.2998825306259466E-2</v>
      </c>
      <c r="I107" s="90">
        <v>7.5238064285482076E-2</v>
      </c>
      <c r="J107" s="90">
        <v>7.5238064285482076E-2</v>
      </c>
      <c r="K107" s="135">
        <v>0</v>
      </c>
      <c r="L107" s="135">
        <v>0</v>
      </c>
      <c r="M107" s="90">
        <v>4.966300106420736E-2</v>
      </c>
      <c r="N107" s="90">
        <v>4.2035398230088346E-2</v>
      </c>
      <c r="O107" s="90">
        <v>8.6710650329877417E-2</v>
      </c>
      <c r="P107" s="90">
        <v>0.13786764705882226</v>
      </c>
      <c r="Q107" s="90">
        <v>7.8491335372068732E-2</v>
      </c>
      <c r="R107" s="90">
        <v>9.1552062868369963E-2</v>
      </c>
      <c r="S107" s="90">
        <v>1.5270164447924476E-2</v>
      </c>
      <c r="T107" s="90">
        <v>4.7688921496698546E-2</v>
      </c>
      <c r="U107" s="90">
        <v>9.4147582697201915E-2</v>
      </c>
      <c r="V107" s="90">
        <v>7.4605451936871833E-2</v>
      </c>
      <c r="W107" s="90">
        <v>7.1677105080027254E-2</v>
      </c>
      <c r="X107" s="90">
        <v>4.1980624327233457E-2</v>
      </c>
      <c r="Y107" s="90">
        <v>6.5056512378901962E-2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7.2607093838040898E-2</v>
      </c>
      <c r="D108" s="9">
        <v>7.2607093838040898E-2</v>
      </c>
      <c r="F108" s="128" t="s">
        <v>73</v>
      </c>
      <c r="H108" s="83">
        <v>-1273.7218399999999</v>
      </c>
      <c r="I108" s="83">
        <v>-1354.9676400000001</v>
      </c>
      <c r="J108" s="83">
        <v>-1354.9676400000001</v>
      </c>
      <c r="K108" s="108">
        <v>-1384.3</v>
      </c>
      <c r="L108" s="108">
        <v>-1384.3</v>
      </c>
      <c r="M108" s="83">
        <v>-127.08362</v>
      </c>
      <c r="N108" s="83">
        <v>-117.80468999999999</v>
      </c>
      <c r="O108" s="83">
        <v>-97.143430000000023</v>
      </c>
      <c r="P108" s="83">
        <v>-54.559349999999995</v>
      </c>
      <c r="Q108" s="83">
        <v>-88.479679999999973</v>
      </c>
      <c r="R108" s="83">
        <v>-131.92928000000001</v>
      </c>
      <c r="S108" s="83">
        <v>-104.69830999999999</v>
      </c>
      <c r="T108" s="83">
        <v>-99.283210000000054</v>
      </c>
      <c r="U108" s="83">
        <v>-112.18854999999996</v>
      </c>
      <c r="V108" s="83">
        <v>-119.28521999999998</v>
      </c>
      <c r="W108" s="83">
        <v>-113.91911000000005</v>
      </c>
      <c r="X108" s="83">
        <v>-117.41241999999988</v>
      </c>
      <c r="Y108" s="83">
        <v>-1283.7868699999999</v>
      </c>
      <c r="AA108" s="83">
        <v>-1384.3</v>
      </c>
      <c r="AB108" s="82">
        <v>100.51</v>
      </c>
      <c r="AD108" s="83">
        <v>-1384.3</v>
      </c>
      <c r="AE108" s="82">
        <v>100.51</v>
      </c>
    </row>
    <row r="109" spans="1:33" ht="18" customHeight="1" x14ac:dyDescent="0.2">
      <c r="A109" s="52" t="s">
        <v>225</v>
      </c>
      <c r="B109" s="52" t="s">
        <v>23</v>
      </c>
      <c r="C109" s="9">
        <v>-0.99998509709244277</v>
      </c>
      <c r="D109" s="9">
        <v>-0.99998509709244277</v>
      </c>
      <c r="F109" s="126" t="s">
        <v>226</v>
      </c>
      <c r="G109" s="58"/>
      <c r="H109" s="87">
        <v>18.087109999999999</v>
      </c>
      <c r="I109" s="87">
        <v>-3.9822600000000001</v>
      </c>
      <c r="J109" s="87">
        <v>-3.9822600000000001</v>
      </c>
      <c r="K109" s="87">
        <v>0</v>
      </c>
      <c r="L109" s="87">
        <v>0</v>
      </c>
      <c r="M109" s="87">
        <v>-1.13148</v>
      </c>
      <c r="N109" s="87">
        <v>-1.48438</v>
      </c>
      <c r="O109" s="87">
        <v>3.6275900000000001</v>
      </c>
      <c r="P109" s="87">
        <v>2.01972</v>
      </c>
      <c r="Q109" s="87">
        <v>-6.1627100000000006</v>
      </c>
      <c r="R109" s="87">
        <v>3.2703799999999994</v>
      </c>
      <c r="S109" s="87">
        <v>1.9097600000000012</v>
      </c>
      <c r="T109" s="87">
        <v>16.712699999999998</v>
      </c>
      <c r="U109" s="87">
        <v>-2.9262399999999982</v>
      </c>
      <c r="V109" s="87">
        <v>-9.4886100000000013</v>
      </c>
      <c r="W109" s="87">
        <v>-7.5366799999999987</v>
      </c>
      <c r="X109" s="87">
        <v>-5.5201500000000001</v>
      </c>
      <c r="Y109" s="87">
        <v>-6.7100999999999997</v>
      </c>
      <c r="Z109" s="58"/>
      <c r="AA109" s="87">
        <v>0</v>
      </c>
      <c r="AB109" s="82">
        <v>-6.71</v>
      </c>
      <c r="AC109" s="58"/>
      <c r="AD109" s="87">
        <v>0</v>
      </c>
      <c r="AE109" s="82">
        <v>-6.71</v>
      </c>
    </row>
    <row r="110" spans="1:33" ht="18" customHeight="1" x14ac:dyDescent="0.2">
      <c r="A110" s="52" t="s">
        <v>41</v>
      </c>
      <c r="B110" s="52" t="s">
        <v>23</v>
      </c>
      <c r="C110" s="9">
        <v>-1</v>
      </c>
      <c r="D110" s="9">
        <v>-1</v>
      </c>
      <c r="F110" s="128" t="s">
        <v>64</v>
      </c>
      <c r="H110" s="83">
        <v>0</v>
      </c>
      <c r="I110" s="83">
        <v>8.8817841970012504E-16</v>
      </c>
      <c r="J110" s="83">
        <v>8.8817841970012504E-16</v>
      </c>
      <c r="K110" s="108">
        <v>0.5</v>
      </c>
      <c r="L110" s="108">
        <v>0.5</v>
      </c>
      <c r="M110" s="83">
        <v>0</v>
      </c>
      <c r="N110" s="83">
        <v>5.5511151231257802E-17</v>
      </c>
      <c r="O110" s="83">
        <v>0</v>
      </c>
      <c r="P110" s="83">
        <v>-1.3877787807814478E-15</v>
      </c>
      <c r="Q110" s="83">
        <v>1.7763568394002528E-15</v>
      </c>
      <c r="R110" s="83">
        <v>-1.3322676295501878E-15</v>
      </c>
      <c r="S110" s="83">
        <v>0</v>
      </c>
      <c r="T110" s="83">
        <v>4.4408920985006202E-16</v>
      </c>
      <c r="U110" s="83">
        <v>-4.4408920985006202E-16</v>
      </c>
      <c r="V110" s="83">
        <v>0</v>
      </c>
      <c r="W110" s="83">
        <v>8.8817841970012504E-16</v>
      </c>
      <c r="X110" s="83">
        <v>0</v>
      </c>
      <c r="Y110" s="83">
        <v>0</v>
      </c>
      <c r="AA110" s="83">
        <v>0.5</v>
      </c>
      <c r="AB110" s="82">
        <v>-0.5</v>
      </c>
      <c r="AD110" s="83">
        <v>0.5</v>
      </c>
      <c r="AE110" s="82">
        <v>-0.5</v>
      </c>
    </row>
    <row r="111" spans="1:33" ht="18" customHeight="1" x14ac:dyDescent="0.2">
      <c r="A111" s="52" t="s">
        <v>228</v>
      </c>
      <c r="B111" s="52" t="s">
        <v>23</v>
      </c>
      <c r="C111" s="9">
        <v>1.0001544098036188</v>
      </c>
      <c r="D111" s="9">
        <v>1.0001544098036188</v>
      </c>
      <c r="F111" s="128" t="s">
        <v>392</v>
      </c>
      <c r="H111" s="83">
        <v>3.67753</v>
      </c>
      <c r="I111" s="83">
        <v>5.6162900000000002</v>
      </c>
      <c r="J111" s="83">
        <v>5.6162900000000002</v>
      </c>
      <c r="K111" s="108">
        <v>0</v>
      </c>
      <c r="L111" s="108">
        <v>0</v>
      </c>
      <c r="M111" s="83">
        <v>0</v>
      </c>
      <c r="N111" s="83">
        <v>1.54552</v>
      </c>
      <c r="O111" s="83">
        <v>0.91535999999999995</v>
      </c>
      <c r="P111" s="83">
        <v>-0.24409999999999998</v>
      </c>
      <c r="Q111" s="83">
        <v>2.15327</v>
      </c>
      <c r="R111" s="83">
        <v>-0.59319999999999995</v>
      </c>
      <c r="S111" s="83">
        <v>-0.12204000000000015</v>
      </c>
      <c r="T111" s="83">
        <v>1.1594599999999997</v>
      </c>
      <c r="U111" s="83">
        <v>0.88485000000000014</v>
      </c>
      <c r="V111" s="83">
        <v>0</v>
      </c>
      <c r="W111" s="83">
        <v>0</v>
      </c>
      <c r="X111" s="83">
        <v>0</v>
      </c>
      <c r="Y111" s="83">
        <v>5.6991199999999997</v>
      </c>
      <c r="AA111" s="83">
        <v>0</v>
      </c>
      <c r="AB111" s="82">
        <v>5.7</v>
      </c>
      <c r="AD111" s="83">
        <v>0</v>
      </c>
      <c r="AE111" s="82">
        <v>5.7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-6.42685</v>
      </c>
      <c r="P112" s="83">
        <v>-23.413710000000002</v>
      </c>
      <c r="Q112" s="83">
        <v>-3.0027699999999982</v>
      </c>
      <c r="R112" s="83">
        <v>6.3603800000000028</v>
      </c>
      <c r="S112" s="83">
        <v>23.413709999999998</v>
      </c>
      <c r="T112" s="83">
        <v>3.0027700000000008</v>
      </c>
      <c r="U112" s="83">
        <v>6.6469999999999807E-2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-0.99762105747832097</v>
      </c>
      <c r="D113" s="9">
        <v>-0.99762105747832097</v>
      </c>
      <c r="F113" s="128" t="s">
        <v>74</v>
      </c>
      <c r="H113" s="83">
        <v>0</v>
      </c>
      <c r="I113" s="83">
        <v>-5.738E-2</v>
      </c>
      <c r="J113" s="83">
        <v>-5.738E-2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-0.65154999999999996</v>
      </c>
      <c r="W113" s="83">
        <v>0</v>
      </c>
      <c r="X113" s="83">
        <v>0</v>
      </c>
      <c r="Y113" s="83">
        <v>-0.65154999999999996</v>
      </c>
      <c r="AA113" s="83">
        <v>0</v>
      </c>
      <c r="AB113" s="82">
        <v>-0.65</v>
      </c>
      <c r="AD113" s="83">
        <v>0</v>
      </c>
      <c r="AE113" s="82">
        <v>-0.65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1.0090363636363635</v>
      </c>
      <c r="I114" s="96">
        <v>1.3889622727272728</v>
      </c>
      <c r="J114" s="96">
        <v>1.3889622727272728</v>
      </c>
      <c r="K114" s="134">
        <v>0</v>
      </c>
      <c r="L114" s="134">
        <v>0</v>
      </c>
      <c r="M114" s="96">
        <v>1.4042945454545455</v>
      </c>
      <c r="N114" s="96">
        <v>2.3987700000000003</v>
      </c>
      <c r="O114" s="96">
        <v>1.3605136363636359</v>
      </c>
      <c r="P114" s="96">
        <v>0</v>
      </c>
      <c r="Q114" s="96">
        <v>1.8863454545454554</v>
      </c>
      <c r="R114" s="96">
        <v>3.8659118181818171</v>
      </c>
      <c r="S114" s="96">
        <v>2.3530500000000005</v>
      </c>
      <c r="T114" s="96">
        <v>4.7159809090909075</v>
      </c>
      <c r="U114" s="96">
        <v>5.5313372727272734</v>
      </c>
      <c r="V114" s="96">
        <v>6.9226118181818208</v>
      </c>
      <c r="W114" s="96">
        <v>5.9529790909090874</v>
      </c>
      <c r="X114" s="96">
        <v>10.37134909090909</v>
      </c>
      <c r="Y114" s="96">
        <v>3.896928636363636</v>
      </c>
      <c r="AA114" s="96">
        <v>0</v>
      </c>
      <c r="AB114" s="95">
        <v>3.9</v>
      </c>
      <c r="AD114" s="96">
        <v>0</v>
      </c>
      <c r="AE114" s="95">
        <v>3.9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-0.99997165599995252</v>
      </c>
      <c r="D115" s="9">
        <v>-0.99997165599995252</v>
      </c>
      <c r="F115" s="128" t="s">
        <v>75</v>
      </c>
      <c r="H115" s="83">
        <v>-44.397599999999997</v>
      </c>
      <c r="I115" s="83">
        <v>-61.114339999999999</v>
      </c>
      <c r="J115" s="83">
        <v>-61.114339999999999</v>
      </c>
      <c r="K115" s="108">
        <v>0</v>
      </c>
      <c r="L115" s="108">
        <v>0</v>
      </c>
      <c r="M115" s="83">
        <v>-5.1490799999999997</v>
      </c>
      <c r="N115" s="83">
        <v>-8.7954900000000009</v>
      </c>
      <c r="O115" s="83">
        <v>-4.9885499999999983</v>
      </c>
      <c r="P115" s="83">
        <v>0</v>
      </c>
      <c r="Q115" s="83">
        <v>-6.9166000000000025</v>
      </c>
      <c r="R115" s="83">
        <v>-14.175009999999997</v>
      </c>
      <c r="S115" s="83">
        <v>-8.6278500000000022</v>
      </c>
      <c r="T115" s="83">
        <v>-17.291929999999994</v>
      </c>
      <c r="U115" s="83">
        <v>-20.281570000000002</v>
      </c>
      <c r="V115" s="83">
        <v>-25.38291000000001</v>
      </c>
      <c r="W115" s="83">
        <v>-21.827589999999987</v>
      </c>
      <c r="X115" s="83">
        <v>-38.028279999999995</v>
      </c>
      <c r="Y115" s="83">
        <v>-171.46485999999999</v>
      </c>
      <c r="AA115" s="83">
        <v>0</v>
      </c>
      <c r="AB115" s="82">
        <v>-171.46</v>
      </c>
      <c r="AD115" s="83">
        <v>0</v>
      </c>
      <c r="AE115" s="82">
        <v>-171.46</v>
      </c>
    </row>
    <row r="116" spans="1:33" ht="18" customHeight="1" x14ac:dyDescent="0.2">
      <c r="A116" s="57"/>
      <c r="B116" s="57"/>
      <c r="C116" s="9">
        <v>-5.2832779303367543E-2</v>
      </c>
      <c r="D116" s="9">
        <v>-5.2832779303367543E-2</v>
      </c>
      <c r="F116" s="117" t="s">
        <v>280</v>
      </c>
      <c r="H116" s="296">
        <v>-1296.3548000000001</v>
      </c>
      <c r="I116" s="296">
        <v>-1414.5053300000002</v>
      </c>
      <c r="J116" s="296">
        <v>-1414.5053300000002</v>
      </c>
      <c r="K116" s="111">
        <v>-1383.8</v>
      </c>
      <c r="L116" s="111">
        <v>-1383.8</v>
      </c>
      <c r="M116" s="296">
        <v>-133.36418</v>
      </c>
      <c r="N116" s="296">
        <v>-126.53904</v>
      </c>
      <c r="O116" s="296">
        <v>-104.01588000000002</v>
      </c>
      <c r="P116" s="296">
        <v>-76.19744</v>
      </c>
      <c r="Q116" s="296">
        <v>-102.40848999999997</v>
      </c>
      <c r="R116" s="296">
        <v>-137.06673000000001</v>
      </c>
      <c r="S116" s="296">
        <v>-88.124729999999985</v>
      </c>
      <c r="T116" s="296">
        <v>-95.700210000000055</v>
      </c>
      <c r="U116" s="296">
        <v>-134.44503999999995</v>
      </c>
      <c r="V116" s="296">
        <v>-154.80828999999997</v>
      </c>
      <c r="W116" s="296">
        <v>-143.28338000000002</v>
      </c>
      <c r="X116" s="296">
        <v>-160.96084999999988</v>
      </c>
      <c r="Y116" s="296">
        <v>-1456.91426</v>
      </c>
      <c r="AA116" s="296">
        <v>-1383.8</v>
      </c>
      <c r="AB116" s="82">
        <v>-73.11</v>
      </c>
      <c r="AD116" s="296">
        <v>-1383.8</v>
      </c>
      <c r="AE116" s="82">
        <v>-73.11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0.39187777485226233</v>
      </c>
      <c r="I117" s="78">
        <v>0.36946000274253477</v>
      </c>
      <c r="J117" s="78">
        <v>0.36946000274253477</v>
      </c>
      <c r="K117" s="131">
        <v>0.35827752345775354</v>
      </c>
      <c r="L117" s="131">
        <v>0.35827752345775354</v>
      </c>
      <c r="M117" s="78">
        <v>0.31068102612844312</v>
      </c>
      <c r="N117" s="78">
        <v>0.50537585967266541</v>
      </c>
      <c r="O117" s="78">
        <v>0.42728750826716194</v>
      </c>
      <c r="P117" s="78">
        <v>0.35824239061956376</v>
      </c>
      <c r="Q117" s="78">
        <v>0.32844709361249019</v>
      </c>
      <c r="R117" s="78">
        <v>0.49020857697713588</v>
      </c>
      <c r="S117" s="78">
        <v>0.26779527463344222</v>
      </c>
      <c r="T117" s="78">
        <v>0.24791837104775724</v>
      </c>
      <c r="U117" s="78">
        <v>0.27962778702163066</v>
      </c>
      <c r="V117" s="78">
        <v>0.37333158896174512</v>
      </c>
      <c r="W117" s="78">
        <v>0.36137864415585735</v>
      </c>
      <c r="X117" s="78">
        <v>0.43088583298978961</v>
      </c>
      <c r="Y117" s="78">
        <v>0.35467089375508787</v>
      </c>
      <c r="AA117" s="78">
        <v>0.35827752345775349</v>
      </c>
      <c r="AB117" s="79"/>
      <c r="AD117" s="78">
        <v>0.35827752345775349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31.25</v>
      </c>
      <c r="I119" s="96">
        <v>32.338000000000001</v>
      </c>
      <c r="J119" s="96">
        <v>32.338000000000001</v>
      </c>
      <c r="K119" s="134">
        <v>32.08</v>
      </c>
      <c r="L119" s="134">
        <v>32.08</v>
      </c>
      <c r="M119" s="96">
        <v>35.003999999999998</v>
      </c>
      <c r="N119" s="96">
        <v>33.360000000000007</v>
      </c>
      <c r="O119" s="96">
        <v>32.999999999999986</v>
      </c>
      <c r="P119" s="96">
        <v>32.999999999999986</v>
      </c>
      <c r="Q119" s="96">
        <v>34.920000000000016</v>
      </c>
      <c r="R119" s="96">
        <v>33.144000000000005</v>
      </c>
      <c r="S119" s="96">
        <v>33</v>
      </c>
      <c r="T119" s="96">
        <v>32.687999999999988</v>
      </c>
      <c r="U119" s="96">
        <v>34.76400000000001</v>
      </c>
      <c r="V119" s="96">
        <v>31.872000000000014</v>
      </c>
      <c r="W119" s="96">
        <v>33.827999999999975</v>
      </c>
      <c r="X119" s="96">
        <v>36.264000000000067</v>
      </c>
      <c r="Y119" s="96">
        <v>33.737000000000002</v>
      </c>
      <c r="AA119" s="96">
        <v>32.08</v>
      </c>
      <c r="AB119" s="95">
        <v>1.66</v>
      </c>
      <c r="AD119" s="96">
        <v>32.08</v>
      </c>
      <c r="AE119" s="95">
        <v>1.66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-6328.351999999999</v>
      </c>
      <c r="I120" s="161">
        <v>-6126.136433916754</v>
      </c>
      <c r="J120" s="161">
        <v>-6126.136433916754</v>
      </c>
      <c r="K120" s="162">
        <v>-6485.3167082294276</v>
      </c>
      <c r="L120" s="162">
        <v>-6485.3167082294276</v>
      </c>
      <c r="M120" s="161">
        <v>-488.40132556279286</v>
      </c>
      <c r="N120" s="161">
        <v>-659.35251798561148</v>
      </c>
      <c r="O120" s="161">
        <v>-383.87878787878816</v>
      </c>
      <c r="P120" s="161">
        <v>-298.81818181818187</v>
      </c>
      <c r="Q120" s="161">
        <v>-327.23367697594489</v>
      </c>
      <c r="R120" s="161">
        <v>-722.63456432536793</v>
      </c>
      <c r="S120" s="161">
        <v>-104.27272727272728</v>
      </c>
      <c r="T120" s="161">
        <v>-430.73910915320647</v>
      </c>
      <c r="U120" s="161">
        <v>-414.7106201817972</v>
      </c>
      <c r="V120" s="161">
        <v>-560.99397590361423</v>
      </c>
      <c r="W120" s="161">
        <v>-640.32753931654304</v>
      </c>
      <c r="X120" s="161">
        <v>-666.2806088682978</v>
      </c>
      <c r="Y120" s="161">
        <v>-5710.0512790111752</v>
      </c>
      <c r="AA120" s="161">
        <v>-6485.3167082294276</v>
      </c>
      <c r="AB120" s="163">
        <v>775.27</v>
      </c>
      <c r="AD120" s="161">
        <v>-6485.3167082294276</v>
      </c>
      <c r="AE120" s="163">
        <v>775.27</v>
      </c>
    </row>
    <row r="121" spans="1:33" ht="18" customHeight="1" x14ac:dyDescent="0.2">
      <c r="A121" s="52" t="s">
        <v>70</v>
      </c>
      <c r="B121" s="52" t="s">
        <v>23</v>
      </c>
      <c r="C121" s="9">
        <v>3.926144553504015E-2</v>
      </c>
      <c r="D121" s="9">
        <v>3.926144553504015E-2</v>
      </c>
      <c r="F121" s="128" t="s">
        <v>414</v>
      </c>
      <c r="H121" s="83">
        <v>-71.744</v>
      </c>
      <c r="I121" s="83">
        <v>-65.981999999999999</v>
      </c>
      <c r="J121" s="83">
        <v>-65.981999999999999</v>
      </c>
      <c r="K121" s="108">
        <v>-72.844999999999999</v>
      </c>
      <c r="L121" s="108">
        <v>-72.844999999999999</v>
      </c>
      <c r="M121" s="83">
        <v>-5.008</v>
      </c>
      <c r="N121" s="83">
        <v>-7.274</v>
      </c>
      <c r="O121" s="83">
        <v>-5.6539999999999999</v>
      </c>
      <c r="P121" s="83">
        <v>-5.7910000000000004</v>
      </c>
      <c r="Q121" s="83">
        <v>-3.7669999999999995</v>
      </c>
      <c r="R121" s="83">
        <v>-11.305999999999997</v>
      </c>
      <c r="S121" s="83">
        <v>-0.56700000000000017</v>
      </c>
      <c r="T121" s="83">
        <v>-2.3390000000000057</v>
      </c>
      <c r="U121" s="83">
        <v>-6.5060000000000002</v>
      </c>
      <c r="V121" s="83">
        <v>-5.4979999999999976</v>
      </c>
      <c r="W121" s="83">
        <v>-8.0690000000000026</v>
      </c>
      <c r="X121" s="83">
        <v>-8.2040000000000006</v>
      </c>
      <c r="Y121" s="83">
        <v>-69.983000000000004</v>
      </c>
      <c r="AA121" s="83">
        <v>-72.844999999999999</v>
      </c>
      <c r="AB121" s="82">
        <v>2.86</v>
      </c>
      <c r="AD121" s="83">
        <v>-72.844999999999999</v>
      </c>
      <c r="AE121" s="82">
        <v>2.86</v>
      </c>
    </row>
    <row r="122" spans="1:33" ht="18" customHeight="1" x14ac:dyDescent="0.2">
      <c r="A122" s="52" t="s">
        <v>155</v>
      </c>
      <c r="B122" s="52" t="s">
        <v>23</v>
      </c>
      <c r="C122" s="9">
        <v>-1.0003258390355165</v>
      </c>
      <c r="D122" s="9">
        <v>-1.0003258390355165</v>
      </c>
      <c r="F122" s="128" t="s">
        <v>156</v>
      </c>
      <c r="H122" s="83">
        <v>-0.188</v>
      </c>
      <c r="I122" s="83">
        <v>-0.54200000000000004</v>
      </c>
      <c r="J122" s="83">
        <v>-0.54200000000000004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-1.7090000000000001</v>
      </c>
      <c r="W122" s="83">
        <v>-1.577</v>
      </c>
      <c r="X122" s="83">
        <v>0.21700000000000008</v>
      </c>
      <c r="Y122" s="83">
        <v>-3.069</v>
      </c>
      <c r="AA122" s="83">
        <v>0</v>
      </c>
      <c r="AB122" s="82">
        <v>-3.07</v>
      </c>
      <c r="AD122" s="83">
        <v>0</v>
      </c>
      <c r="AE122" s="82">
        <v>-3.07</v>
      </c>
    </row>
    <row r="123" spans="1:33" ht="18" customHeight="1" x14ac:dyDescent="0.2">
      <c r="A123" s="52" t="s">
        <v>71</v>
      </c>
      <c r="B123" s="52" t="s">
        <v>23</v>
      </c>
      <c r="C123" s="9">
        <v>0.10744208969935928</v>
      </c>
      <c r="D123" s="9">
        <v>0.10744208969935928</v>
      </c>
      <c r="F123" s="128" t="s">
        <v>209</v>
      </c>
      <c r="H123" s="83">
        <v>-75.037999999999997</v>
      </c>
      <c r="I123" s="83">
        <v>-73.290999999999997</v>
      </c>
      <c r="J123" s="83">
        <v>-73.290999999999997</v>
      </c>
      <c r="K123" s="108">
        <v>-71.015000000000001</v>
      </c>
      <c r="L123" s="108">
        <v>-71.015000000000001</v>
      </c>
      <c r="M123" s="83">
        <v>-6.9359999999999999</v>
      </c>
      <c r="N123" s="83">
        <v>-7.6679999999999993</v>
      </c>
      <c r="O123" s="83">
        <v>-4.2840000000000025</v>
      </c>
      <c r="P123" s="83">
        <v>0.47300000000000253</v>
      </c>
      <c r="Q123" s="83">
        <v>-3.6419999999999995</v>
      </c>
      <c r="R123" s="83">
        <v>-5.4480000000000004</v>
      </c>
      <c r="S123" s="83">
        <v>-4.3460000000000001</v>
      </c>
      <c r="T123" s="83">
        <v>-5.5810000000000031</v>
      </c>
      <c r="U123" s="83">
        <v>-4.5760000000000005</v>
      </c>
      <c r="V123" s="83">
        <v>-6.5790000000000006</v>
      </c>
      <c r="W123" s="83">
        <v>-5.8810000000000002</v>
      </c>
      <c r="X123" s="83">
        <v>-8.9169999999999945</v>
      </c>
      <c r="Y123" s="83">
        <v>-63.384999999999998</v>
      </c>
      <c r="AA123" s="83">
        <v>-71.015000000000001</v>
      </c>
      <c r="AB123" s="82">
        <v>7.63</v>
      </c>
      <c r="AD123" s="83">
        <v>-71.015000000000001</v>
      </c>
      <c r="AE123" s="82">
        <v>7.63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-4.4626255113425065E-2</v>
      </c>
      <c r="D124" s="9">
        <v>-4.4626255113425065E-2</v>
      </c>
      <c r="F124" s="60" t="s">
        <v>158</v>
      </c>
      <c r="G124" s="56"/>
      <c r="H124" s="88">
        <v>3.2000000000000001E-2</v>
      </c>
      <c r="I124" s="88">
        <v>-0.36799999999999999</v>
      </c>
      <c r="J124" s="88">
        <v>-0.36799999999999999</v>
      </c>
      <c r="K124" s="108">
        <v>-2.6890000000000001</v>
      </c>
      <c r="L124" s="108">
        <v>-2.6890000000000001</v>
      </c>
      <c r="M124" s="88">
        <v>0</v>
      </c>
      <c r="N124" s="88">
        <v>-1.2350000000000001</v>
      </c>
      <c r="O124" s="88">
        <v>-0.55799999999999983</v>
      </c>
      <c r="P124" s="88">
        <v>-0.55899999999999994</v>
      </c>
      <c r="Q124" s="88">
        <v>0.6339999999999999</v>
      </c>
      <c r="R124" s="88">
        <v>-0.51400000000000023</v>
      </c>
      <c r="S124" s="88">
        <v>-0.46099999999999985</v>
      </c>
      <c r="T124" s="88">
        <v>-0.26500000000000012</v>
      </c>
      <c r="U124" s="88">
        <v>0.29200000000000026</v>
      </c>
      <c r="V124" s="88">
        <v>-7.4000000000000288E-2</v>
      </c>
      <c r="W124" s="88">
        <v>-4.3999999999999595E-2</v>
      </c>
      <c r="X124" s="88">
        <v>-2.8000000000000025E-2</v>
      </c>
      <c r="Y124" s="88">
        <v>-2.8119999999999998</v>
      </c>
      <c r="Z124" s="56"/>
      <c r="AA124" s="88">
        <v>-2.6890000000000001</v>
      </c>
      <c r="AB124" s="82">
        <v>-0.12</v>
      </c>
      <c r="AC124" s="56"/>
      <c r="AD124" s="88">
        <v>-2.6890000000000001</v>
      </c>
      <c r="AE124" s="82">
        <v>-0.12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0.26066299767821827</v>
      </c>
      <c r="D125" s="9">
        <v>0.26066299767821827</v>
      </c>
      <c r="F125" s="60" t="s">
        <v>176</v>
      </c>
      <c r="G125" s="56"/>
      <c r="H125" s="88">
        <v>-21.521000000000001</v>
      </c>
      <c r="I125" s="88">
        <v>-20.867000000000001</v>
      </c>
      <c r="J125" s="88">
        <v>-20.867000000000001</v>
      </c>
      <c r="K125" s="108">
        <v>-22.327680000000001</v>
      </c>
      <c r="L125" s="108">
        <v>-22.327680000000001</v>
      </c>
      <c r="M125" s="88">
        <v>-1.9690000000000001</v>
      </c>
      <c r="N125" s="88">
        <v>-0.68799999999999994</v>
      </c>
      <c r="O125" s="88">
        <v>-1.1619999999999999</v>
      </c>
      <c r="P125" s="88">
        <v>-1.2149999999999999</v>
      </c>
      <c r="Q125" s="88">
        <v>-1.2350000000000003</v>
      </c>
      <c r="R125" s="88">
        <v>-1.2800000000000002</v>
      </c>
      <c r="S125" s="88">
        <v>1.1530000000000005</v>
      </c>
      <c r="T125" s="88">
        <v>-0.85000000000000053</v>
      </c>
      <c r="U125" s="88">
        <v>-2.1630000000000003</v>
      </c>
      <c r="V125" s="88">
        <v>-1.6959999999999997</v>
      </c>
      <c r="W125" s="88">
        <v>-3.548</v>
      </c>
      <c r="X125" s="88">
        <v>-1.8519999999999985</v>
      </c>
      <c r="Y125" s="88">
        <v>-16.504999999999999</v>
      </c>
      <c r="Z125" s="56"/>
      <c r="AA125" s="88">
        <v>-22.327680000000001</v>
      </c>
      <c r="AB125" s="82">
        <v>5.82</v>
      </c>
      <c r="AC125" s="56"/>
      <c r="AD125" s="88">
        <v>-22.327680000000001</v>
      </c>
      <c r="AE125" s="82">
        <v>5.82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-0.65213233887932687</v>
      </c>
      <c r="D126" s="9">
        <v>-0.65213233887932687</v>
      </c>
      <c r="F126" s="60" t="s">
        <v>178</v>
      </c>
      <c r="G126" s="56"/>
      <c r="H126" s="88">
        <v>-6.8959999999999999</v>
      </c>
      <c r="I126" s="88">
        <v>-10.337999999999999</v>
      </c>
      <c r="J126" s="88">
        <v>-10.337999999999999</v>
      </c>
      <c r="K126" s="108">
        <v>-5.2290000000000001</v>
      </c>
      <c r="L126" s="108">
        <v>-5.2290000000000001</v>
      </c>
      <c r="M126" s="88">
        <v>-1.722</v>
      </c>
      <c r="N126" s="88">
        <v>-0.66500000000000004</v>
      </c>
      <c r="O126" s="88">
        <v>-0.1120000000000001</v>
      </c>
      <c r="P126" s="88">
        <v>0</v>
      </c>
      <c r="Q126" s="88">
        <v>0</v>
      </c>
      <c r="R126" s="88">
        <v>-2.294</v>
      </c>
      <c r="S126" s="88">
        <v>0</v>
      </c>
      <c r="T126" s="88">
        <v>-0.22799999999999976</v>
      </c>
      <c r="U126" s="88">
        <v>-0.57899999999999974</v>
      </c>
      <c r="V126" s="88">
        <v>-0.2840000000000007</v>
      </c>
      <c r="W126" s="88">
        <v>-0.35799999999999965</v>
      </c>
      <c r="X126" s="88">
        <v>-2.4010000000000007</v>
      </c>
      <c r="Y126" s="88">
        <v>-8.6430000000000007</v>
      </c>
      <c r="Z126" s="56"/>
      <c r="AA126" s="88">
        <v>-5.2290000000000001</v>
      </c>
      <c r="AB126" s="82">
        <v>-3.41</v>
      </c>
      <c r="AC126" s="56"/>
      <c r="AD126" s="88">
        <v>-5.2290000000000001</v>
      </c>
      <c r="AE126" s="82">
        <v>-3.41</v>
      </c>
    </row>
    <row r="127" spans="1:33" ht="18" customHeight="1" collapsed="1" x14ac:dyDescent="0.2">
      <c r="A127" s="57"/>
      <c r="B127" s="57"/>
      <c r="C127" s="9">
        <v>7.5713291947808736E-2</v>
      </c>
      <c r="D127" s="9">
        <v>7.5713291947808736E-2</v>
      </c>
      <c r="F127" s="128" t="s">
        <v>158</v>
      </c>
      <c r="H127" s="83">
        <v>-28.385000000000002</v>
      </c>
      <c r="I127" s="83">
        <v>-31.573</v>
      </c>
      <c r="J127" s="83">
        <v>-31.573</v>
      </c>
      <c r="K127" s="108">
        <v>-30.24568</v>
      </c>
      <c r="L127" s="108">
        <v>-30.24568</v>
      </c>
      <c r="M127" s="83">
        <v>-3.6909999999999998</v>
      </c>
      <c r="N127" s="83">
        <v>-2.5880000000000001</v>
      </c>
      <c r="O127" s="83">
        <v>-1.8319999999999999</v>
      </c>
      <c r="P127" s="83">
        <v>-1.7739999999999998</v>
      </c>
      <c r="Q127" s="83">
        <v>-0.60100000000000042</v>
      </c>
      <c r="R127" s="83">
        <v>-4.088000000000001</v>
      </c>
      <c r="S127" s="83">
        <v>0.69200000000000061</v>
      </c>
      <c r="T127" s="83">
        <v>-1.3430000000000004</v>
      </c>
      <c r="U127" s="83">
        <v>-2.4499999999999997</v>
      </c>
      <c r="V127" s="83">
        <v>-2.0540000000000007</v>
      </c>
      <c r="W127" s="83">
        <v>-3.9499999999999993</v>
      </c>
      <c r="X127" s="83">
        <v>-4.2809999999999988</v>
      </c>
      <c r="Y127" s="83">
        <v>-27.96</v>
      </c>
      <c r="AA127" s="83">
        <v>-30.245680000000004</v>
      </c>
      <c r="AB127" s="82">
        <v>2.29</v>
      </c>
      <c r="AD127" s="83">
        <v>-30.245680000000004</v>
      </c>
      <c r="AE127" s="82">
        <v>2.29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0.16346581049701991</v>
      </c>
      <c r="D128" s="9">
        <v>0.16346581049701991</v>
      </c>
      <c r="F128" s="128" t="s">
        <v>154</v>
      </c>
      <c r="H128" s="83">
        <v>-6.4349999999999996</v>
      </c>
      <c r="I128" s="83">
        <v>-8.4030000000000005</v>
      </c>
      <c r="J128" s="83">
        <v>-8.4030000000000005</v>
      </c>
      <c r="K128" s="108">
        <v>-9.5432799999999993</v>
      </c>
      <c r="L128" s="108">
        <v>-9.5432799999999993</v>
      </c>
      <c r="M128" s="83">
        <v>-0.34499999999999997</v>
      </c>
      <c r="N128" s="83">
        <v>-0.34699999999999998</v>
      </c>
      <c r="O128" s="83">
        <v>-0.34699999999999998</v>
      </c>
      <c r="P128" s="83">
        <v>-0.34600000000000009</v>
      </c>
      <c r="Q128" s="83">
        <v>-0.34600000000000009</v>
      </c>
      <c r="R128" s="83">
        <v>-0.34699999999999975</v>
      </c>
      <c r="S128" s="83">
        <v>-0.34600000000000009</v>
      </c>
      <c r="T128" s="83">
        <v>-2.347</v>
      </c>
      <c r="U128" s="83">
        <v>-0.34700000000000042</v>
      </c>
      <c r="V128" s="83">
        <v>-0.69099999999999984</v>
      </c>
      <c r="W128" s="83">
        <v>-0.69299999999999962</v>
      </c>
      <c r="X128" s="83">
        <v>-1.4770000000000003</v>
      </c>
      <c r="Y128" s="83">
        <v>-7.9790000000000001</v>
      </c>
      <c r="AA128" s="83">
        <v>-9.5432799999999993</v>
      </c>
      <c r="AB128" s="82">
        <v>1.56</v>
      </c>
      <c r="AD128" s="83">
        <v>-9.5432799999999993</v>
      </c>
      <c r="AE128" s="82">
        <v>1.56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0.72214409794027634</v>
      </c>
      <c r="D129" s="9">
        <v>0.72214409794027634</v>
      </c>
      <c r="F129" s="60" t="s">
        <v>162</v>
      </c>
      <c r="G129" s="56"/>
      <c r="H129" s="88">
        <v>-9.0350000000000001</v>
      </c>
      <c r="I129" s="88">
        <v>-7.351</v>
      </c>
      <c r="J129" s="88">
        <v>-7.351</v>
      </c>
      <c r="K129" s="108">
        <v>-12.089</v>
      </c>
      <c r="L129" s="108">
        <v>-12.089</v>
      </c>
      <c r="M129" s="88">
        <v>-0.433</v>
      </c>
      <c r="N129" s="88">
        <v>-0.32900000000000001</v>
      </c>
      <c r="O129" s="88">
        <v>7.6999999999999957E-2</v>
      </c>
      <c r="P129" s="88">
        <v>-0.66999999999999993</v>
      </c>
      <c r="Q129" s="88">
        <v>0</v>
      </c>
      <c r="R129" s="88">
        <v>-9.8999999999999977E-2</v>
      </c>
      <c r="S129" s="88">
        <v>-0.29500000000000015</v>
      </c>
      <c r="T129" s="88">
        <v>-0.96099999999999985</v>
      </c>
      <c r="U129" s="88">
        <v>-0.34699999999999998</v>
      </c>
      <c r="V129" s="88">
        <v>0</v>
      </c>
      <c r="W129" s="88">
        <v>0</v>
      </c>
      <c r="X129" s="88">
        <v>-0.30500000000000016</v>
      </c>
      <c r="Y129" s="88">
        <v>-3.3620000000000001</v>
      </c>
      <c r="Z129" s="56"/>
      <c r="AA129" s="88">
        <v>-12.089</v>
      </c>
      <c r="AB129" s="82">
        <v>8.73</v>
      </c>
      <c r="AC129" s="56"/>
      <c r="AD129" s="88">
        <v>-12.089</v>
      </c>
      <c r="AE129" s="82">
        <v>8.73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-0.90789039286893369</v>
      </c>
      <c r="D130" s="9">
        <v>-0.90789039286893369</v>
      </c>
      <c r="F130" s="60" t="s">
        <v>164</v>
      </c>
      <c r="G130" s="56"/>
      <c r="H130" s="88">
        <v>-1.5529999999999999</v>
      </c>
      <c r="I130" s="88">
        <v>-4.0339999999999998</v>
      </c>
      <c r="J130" s="88">
        <v>-4.0339999999999998</v>
      </c>
      <c r="K130" s="108">
        <v>-3.0289999999999999</v>
      </c>
      <c r="L130" s="108">
        <v>-3.0289999999999999</v>
      </c>
      <c r="M130" s="88">
        <v>0</v>
      </c>
      <c r="N130" s="88">
        <v>-2</v>
      </c>
      <c r="O130" s="88">
        <v>0</v>
      </c>
      <c r="P130" s="88">
        <v>-1.7599999999999998</v>
      </c>
      <c r="Q130" s="88">
        <v>-2</v>
      </c>
      <c r="R130" s="88">
        <v>-2.0129999999999999</v>
      </c>
      <c r="S130" s="88">
        <v>1.8489999999999993</v>
      </c>
      <c r="T130" s="88">
        <v>-0.71199999999999974</v>
      </c>
      <c r="U130" s="88">
        <v>0.86099999999999977</v>
      </c>
      <c r="V130" s="88">
        <v>0</v>
      </c>
      <c r="W130" s="88">
        <v>0</v>
      </c>
      <c r="X130" s="88">
        <v>0</v>
      </c>
      <c r="Y130" s="88">
        <v>-5.7750000000000004</v>
      </c>
      <c r="Z130" s="56"/>
      <c r="AA130" s="88">
        <v>-3.0289999999999999</v>
      </c>
      <c r="AB130" s="82">
        <v>-2.75</v>
      </c>
      <c r="AC130" s="56"/>
      <c r="AD130" s="88">
        <v>-3.0289999999999999</v>
      </c>
      <c r="AE130" s="82">
        <v>-2.75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</v>
      </c>
      <c r="D131" s="9">
        <v>1</v>
      </c>
      <c r="F131" s="60" t="s">
        <v>168</v>
      </c>
      <c r="G131" s="56"/>
      <c r="H131" s="88">
        <v>6.9980000000000002</v>
      </c>
      <c r="I131" s="88">
        <v>3.7850000000000001</v>
      </c>
      <c r="J131" s="88">
        <v>3.7850000000000001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0.56000000000000005</v>
      </c>
      <c r="U131" s="88">
        <v>0</v>
      </c>
      <c r="V131" s="88">
        <v>0</v>
      </c>
      <c r="W131" s="88">
        <v>0</v>
      </c>
      <c r="X131" s="88">
        <v>0</v>
      </c>
      <c r="Y131" s="88">
        <v>0.56000000000000005</v>
      </c>
      <c r="Z131" s="56"/>
      <c r="AA131" s="88">
        <v>0</v>
      </c>
      <c r="AB131" s="82">
        <v>0.56000000000000005</v>
      </c>
      <c r="AC131" s="56"/>
      <c r="AD131" s="88">
        <v>0</v>
      </c>
      <c r="AE131" s="82">
        <v>0.56000000000000005</v>
      </c>
    </row>
    <row r="132" spans="1:33" ht="18" customHeight="1" collapsed="1" x14ac:dyDescent="0.2">
      <c r="A132" s="57"/>
      <c r="B132" s="57"/>
      <c r="C132" s="9">
        <v>0.43259690435242754</v>
      </c>
      <c r="D132" s="9">
        <v>0.43259690435242754</v>
      </c>
      <c r="F132" s="128" t="s">
        <v>391</v>
      </c>
      <c r="H132" s="83">
        <v>-3.5900000000000007</v>
      </c>
      <c r="I132" s="83">
        <v>-7.6</v>
      </c>
      <c r="J132" s="83">
        <v>-7.6</v>
      </c>
      <c r="K132" s="108">
        <v>-15.118</v>
      </c>
      <c r="L132" s="108">
        <v>-15.118</v>
      </c>
      <c r="M132" s="83">
        <v>-0.433</v>
      </c>
      <c r="N132" s="83">
        <v>-2.3290000000000002</v>
      </c>
      <c r="O132" s="83">
        <v>7.6999999999999957E-2</v>
      </c>
      <c r="P132" s="83">
        <v>-2.4299999999999997</v>
      </c>
      <c r="Q132" s="83">
        <v>-2</v>
      </c>
      <c r="R132" s="83">
        <v>-2.1120000000000001</v>
      </c>
      <c r="S132" s="83">
        <v>1.5539999999999992</v>
      </c>
      <c r="T132" s="83">
        <v>-1.1129999999999995</v>
      </c>
      <c r="U132" s="83">
        <v>0.51399999999999979</v>
      </c>
      <c r="V132" s="83">
        <v>0</v>
      </c>
      <c r="W132" s="83">
        <v>0</v>
      </c>
      <c r="X132" s="83">
        <v>-0.30500000000000016</v>
      </c>
      <c r="Y132" s="83">
        <v>-8.577</v>
      </c>
      <c r="AA132" s="83">
        <v>-15.118</v>
      </c>
      <c r="AB132" s="82">
        <v>6.54</v>
      </c>
      <c r="AD132" s="83">
        <v>-15.118</v>
      </c>
      <c r="AE132" s="82">
        <v>6.54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-1.185089420383538E-2</v>
      </c>
      <c r="D133" s="9">
        <v>-1.185089420383538E-2</v>
      </c>
      <c r="F133" s="60" t="s">
        <v>166</v>
      </c>
      <c r="G133" s="56"/>
      <c r="H133" s="88">
        <v>-10.205</v>
      </c>
      <c r="I133" s="88">
        <v>-8.5239999999999991</v>
      </c>
      <c r="J133" s="88">
        <v>-8.5239999999999991</v>
      </c>
      <c r="K133" s="108">
        <v>-9.282</v>
      </c>
      <c r="L133" s="108">
        <v>-9.282</v>
      </c>
      <c r="M133" s="88">
        <v>-0.68300000000000005</v>
      </c>
      <c r="N133" s="88">
        <v>-1.1679999999999999</v>
      </c>
      <c r="O133" s="88">
        <v>-0.62800000000000011</v>
      </c>
      <c r="P133" s="88">
        <v>7.0000000000001172E-3</v>
      </c>
      <c r="Q133" s="88">
        <v>-0.45100000000000007</v>
      </c>
      <c r="R133" s="88">
        <v>-0.64999999999999991</v>
      </c>
      <c r="S133" s="88">
        <v>-0.42899999999999983</v>
      </c>
      <c r="T133" s="88">
        <v>-0.85899999999999999</v>
      </c>
      <c r="U133" s="88">
        <v>-1.0520000000000005</v>
      </c>
      <c r="V133" s="88">
        <v>-1.3469999999999995</v>
      </c>
      <c r="W133" s="88">
        <v>-0.93400000000000105</v>
      </c>
      <c r="X133" s="88">
        <v>-1.1949999999999985</v>
      </c>
      <c r="Y133" s="88">
        <v>-9.3889999999999993</v>
      </c>
      <c r="Z133" s="56"/>
      <c r="AA133" s="88">
        <v>-9.282</v>
      </c>
      <c r="AB133" s="82">
        <v>-0.11</v>
      </c>
      <c r="AC133" s="56"/>
      <c r="AD133" s="88">
        <v>-9.282</v>
      </c>
      <c r="AE133" s="82">
        <v>-0.11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-1.3333333333333335</v>
      </c>
      <c r="D134" s="9">
        <v>-1.3333333333333335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-6.0000000000000001E-3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-4.0000000000000001E-3</v>
      </c>
      <c r="W134" s="88">
        <v>-2.9999999999999992E-3</v>
      </c>
      <c r="X134" s="88">
        <v>-2E-3</v>
      </c>
      <c r="Y134" s="88">
        <v>-1.4999999999999999E-2</v>
      </c>
      <c r="Z134" s="56"/>
      <c r="AA134" s="88">
        <v>0</v>
      </c>
      <c r="AB134" s="82">
        <v>-0.02</v>
      </c>
      <c r="AC134" s="56"/>
      <c r="AD134" s="88">
        <v>0</v>
      </c>
      <c r="AE134" s="82">
        <v>-0.02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-1.0003481490077752</v>
      </c>
      <c r="D138" s="9">
        <v>-1.0003481490077752</v>
      </c>
      <c r="F138" s="60" t="s">
        <v>172</v>
      </c>
      <c r="G138" s="56"/>
      <c r="H138" s="88">
        <v>-8.3930000000000007</v>
      </c>
      <c r="I138" s="88">
        <v>-8.1069999999999993</v>
      </c>
      <c r="J138" s="88">
        <v>-8.1069999999999993</v>
      </c>
      <c r="K138" s="108">
        <v>0</v>
      </c>
      <c r="L138" s="108">
        <v>0</v>
      </c>
      <c r="M138" s="88">
        <v>-0.54</v>
      </c>
      <c r="N138" s="88">
        <v>-1.391</v>
      </c>
      <c r="O138" s="88">
        <v>0</v>
      </c>
      <c r="P138" s="88">
        <v>-2.1429999999999998</v>
      </c>
      <c r="Q138" s="88">
        <v>-1.1390000000000002</v>
      </c>
      <c r="R138" s="88">
        <v>-0.24199999999999999</v>
      </c>
      <c r="S138" s="88">
        <v>9.7000000000000419E-2</v>
      </c>
      <c r="T138" s="88">
        <v>0.74699999999999989</v>
      </c>
      <c r="U138" s="88">
        <v>-2.827</v>
      </c>
      <c r="V138" s="88">
        <v>-0.55200000000000049</v>
      </c>
      <c r="W138" s="88">
        <v>-0.62700000000000067</v>
      </c>
      <c r="X138" s="88">
        <v>0</v>
      </c>
      <c r="Y138" s="88">
        <v>-8.6170000000000009</v>
      </c>
      <c r="Z138" s="56"/>
      <c r="AA138" s="88">
        <v>0</v>
      </c>
      <c r="AB138" s="82">
        <v>-8.6199999999999992</v>
      </c>
      <c r="AC138" s="56"/>
      <c r="AD138" s="88">
        <v>0</v>
      </c>
      <c r="AE138" s="82">
        <v>-8.6199999999999992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1.0003481490077752</v>
      </c>
      <c r="D139" s="9">
        <v>1.0003481490077752</v>
      </c>
      <c r="F139" s="60" t="s">
        <v>174</v>
      </c>
      <c r="G139" s="56"/>
      <c r="H139" s="88">
        <v>8.3930000000000007</v>
      </c>
      <c r="I139" s="88">
        <v>8.1069999999999993</v>
      </c>
      <c r="J139" s="88">
        <v>8.1069999999999993</v>
      </c>
      <c r="K139" s="108">
        <v>0</v>
      </c>
      <c r="L139" s="108">
        <v>0</v>
      </c>
      <c r="M139" s="88">
        <v>0.54</v>
      </c>
      <c r="N139" s="88">
        <v>1.391</v>
      </c>
      <c r="O139" s="88">
        <v>0</v>
      </c>
      <c r="P139" s="88">
        <v>2.1429999999999998</v>
      </c>
      <c r="Q139" s="88">
        <v>1.1390000000000002</v>
      </c>
      <c r="R139" s="88">
        <v>0.24199999999999999</v>
      </c>
      <c r="S139" s="88">
        <v>-9.6000000000000085E-2</v>
      </c>
      <c r="T139" s="88">
        <v>-0.74699999999999989</v>
      </c>
      <c r="U139" s="88">
        <v>2.827</v>
      </c>
      <c r="V139" s="88">
        <v>0.55400000000000027</v>
      </c>
      <c r="W139" s="88">
        <v>0.62400000000000055</v>
      </c>
      <c r="X139" s="88">
        <v>0</v>
      </c>
      <c r="Y139" s="88">
        <v>8.6170000000000009</v>
      </c>
      <c r="Z139" s="56"/>
      <c r="AA139" s="88">
        <v>0</v>
      </c>
      <c r="AB139" s="82">
        <v>8.6199999999999992</v>
      </c>
      <c r="AC139" s="56"/>
      <c r="AD139" s="88">
        <v>0</v>
      </c>
      <c r="AE139" s="82">
        <v>8.6199999999999992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-2.1760000000000002</v>
      </c>
      <c r="I140" s="83">
        <v>-2.1920000000000002</v>
      </c>
      <c r="J140" s="83">
        <v>-2.1920000000000002</v>
      </c>
      <c r="K140" s="108">
        <v>0</v>
      </c>
      <c r="L140" s="108">
        <v>0</v>
      </c>
      <c r="M140" s="83">
        <v>0</v>
      </c>
      <c r="N140" s="83">
        <v>-0.61599999999999999</v>
      </c>
      <c r="O140" s="83">
        <v>0</v>
      </c>
      <c r="P140" s="83">
        <v>0</v>
      </c>
      <c r="Q140" s="83">
        <v>-0.62</v>
      </c>
      <c r="R140" s="83">
        <v>0</v>
      </c>
      <c r="S140" s="83">
        <v>0</v>
      </c>
      <c r="T140" s="83">
        <v>-0.498</v>
      </c>
      <c r="U140" s="83">
        <v>0</v>
      </c>
      <c r="V140" s="83">
        <v>0</v>
      </c>
      <c r="W140" s="83">
        <v>-0.55100000000000016</v>
      </c>
      <c r="X140" s="83">
        <v>2.0000000000002238E-3</v>
      </c>
      <c r="Y140" s="83">
        <v>-2.2829999999999999</v>
      </c>
      <c r="AA140" s="83">
        <v>0</v>
      </c>
      <c r="AB140" s="82">
        <v>-2.2799999999999998</v>
      </c>
      <c r="AD140" s="83">
        <v>0</v>
      </c>
      <c r="AE140" s="82">
        <v>-2.2799999999999998</v>
      </c>
    </row>
    <row r="141" spans="1:33" ht="18" customHeight="1" x14ac:dyDescent="0.2">
      <c r="A141" s="57"/>
      <c r="B141" s="57"/>
      <c r="C141" s="9">
        <v>-1.2928248222365869E-2</v>
      </c>
      <c r="D141" s="9">
        <v>-1.2928248222365869E-2</v>
      </c>
      <c r="F141" s="128" t="s">
        <v>196</v>
      </c>
      <c r="H141" s="83">
        <v>-10.204999999999998</v>
      </c>
      <c r="I141" s="83">
        <v>-8.5240000000000009</v>
      </c>
      <c r="J141" s="83">
        <v>-8.5240000000000009</v>
      </c>
      <c r="K141" s="108">
        <v>-9.282</v>
      </c>
      <c r="L141" s="108">
        <v>-9.282</v>
      </c>
      <c r="M141" s="83">
        <v>-0.68300000000000005</v>
      </c>
      <c r="N141" s="83">
        <v>-1.1739999999999999</v>
      </c>
      <c r="O141" s="83">
        <v>-0.62800000000000011</v>
      </c>
      <c r="P141" s="83">
        <v>7.0000000000001172E-3</v>
      </c>
      <c r="Q141" s="83">
        <v>-0.45100000000000007</v>
      </c>
      <c r="R141" s="83">
        <v>-0.64999999999999991</v>
      </c>
      <c r="S141" s="83">
        <v>-0.42799999999999949</v>
      </c>
      <c r="T141" s="83">
        <v>-0.85899999999999999</v>
      </c>
      <c r="U141" s="83">
        <v>-1.0520000000000005</v>
      </c>
      <c r="V141" s="83">
        <v>-1.3489999999999998</v>
      </c>
      <c r="W141" s="83">
        <v>-0.94000000000000128</v>
      </c>
      <c r="X141" s="83">
        <v>-1.1969999999999985</v>
      </c>
      <c r="Y141" s="83">
        <v>-9.4039999999999999</v>
      </c>
      <c r="AA141" s="83">
        <v>-9.282</v>
      </c>
      <c r="AB141" s="82">
        <v>-0.12</v>
      </c>
      <c r="AD141" s="83">
        <v>-9.282</v>
      </c>
      <c r="AE141" s="82">
        <v>-0.12</v>
      </c>
    </row>
    <row r="142" spans="1:33" ht="18" customHeight="1" x14ac:dyDescent="0.2">
      <c r="A142" s="57"/>
      <c r="B142" s="57"/>
      <c r="C142" s="9">
        <v>7.4069103734044142E-2</v>
      </c>
      <c r="D142" s="9">
        <v>7.4069103734044142E-2</v>
      </c>
      <c r="F142" s="117" t="s">
        <v>72</v>
      </c>
      <c r="H142" s="296">
        <v>-197.76099999999997</v>
      </c>
      <c r="I142" s="296">
        <v>-198.107</v>
      </c>
      <c r="J142" s="296">
        <v>-198.107</v>
      </c>
      <c r="K142" s="111">
        <v>-208.04896000000002</v>
      </c>
      <c r="L142" s="111">
        <v>-208.04896000000002</v>
      </c>
      <c r="M142" s="296">
        <v>-17.096</v>
      </c>
      <c r="N142" s="296">
        <v>-21.996000000000002</v>
      </c>
      <c r="O142" s="296">
        <v>-12.668000000000003</v>
      </c>
      <c r="P142" s="296">
        <v>-9.8609999999999989</v>
      </c>
      <c r="Q142" s="296">
        <v>-11.427</v>
      </c>
      <c r="R142" s="296">
        <v>-23.951000000000001</v>
      </c>
      <c r="S142" s="296">
        <v>-3.4410000000000003</v>
      </c>
      <c r="T142" s="296">
        <v>-14.080000000000007</v>
      </c>
      <c r="U142" s="296">
        <v>-14.417000000000002</v>
      </c>
      <c r="V142" s="296">
        <v>-17.88</v>
      </c>
      <c r="W142" s="296">
        <v>-21.661000000000001</v>
      </c>
      <c r="X142" s="296">
        <v>-24.161999999999995</v>
      </c>
      <c r="Y142" s="296">
        <v>-192.64000000000001</v>
      </c>
      <c r="AA142" s="296">
        <v>-208.04895999999999</v>
      </c>
      <c r="AB142" s="82">
        <v>15.41</v>
      </c>
      <c r="AD142" s="296">
        <v>-208.04895999999999</v>
      </c>
      <c r="AE142" s="82">
        <v>15.41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5.9781581888352038E-2</v>
      </c>
      <c r="I143" s="78">
        <v>5.1744317402688984E-2</v>
      </c>
      <c r="J143" s="78">
        <v>5.1744317402688984E-2</v>
      </c>
      <c r="K143" s="131">
        <v>5.3865635313456596E-2</v>
      </c>
      <c r="L143" s="131">
        <v>5.3865635313456596E-2</v>
      </c>
      <c r="M143" s="78">
        <v>3.9826307353982633E-2</v>
      </c>
      <c r="N143" s="78">
        <v>8.7848362128873037E-2</v>
      </c>
      <c r="O143" s="78">
        <v>5.2038959385128578E-2</v>
      </c>
      <c r="P143" s="78">
        <v>4.6361507865612259E-2</v>
      </c>
      <c r="Q143" s="78">
        <v>3.6648962783358358E-2</v>
      </c>
      <c r="R143" s="78">
        <v>8.5658902252788702E-2</v>
      </c>
      <c r="S143" s="78">
        <v>1.045658284585581E-2</v>
      </c>
      <c r="T143" s="78">
        <v>3.6475266505187627E-2</v>
      </c>
      <c r="U143" s="78">
        <v>2.9985440931780388E-2</v>
      </c>
      <c r="V143" s="78">
        <v>4.3118936399568805E-2</v>
      </c>
      <c r="W143" s="78">
        <v>5.4631757089063829E-2</v>
      </c>
      <c r="X143" s="78">
        <v>6.4680718924504332E-2</v>
      </c>
      <c r="Y143" s="78">
        <v>4.6896240121213538E-2</v>
      </c>
      <c r="AA143" s="78">
        <v>5.3865635313456582E-2</v>
      </c>
      <c r="AB143" s="79"/>
      <c r="AD143" s="78">
        <v>5.3865635313456582E-2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1.32142</v>
      </c>
      <c r="I145" s="96">
        <v>2.1094999999999997</v>
      </c>
      <c r="J145" s="96">
        <v>2.1094999999999997</v>
      </c>
      <c r="K145" s="134">
        <v>1.06</v>
      </c>
      <c r="L145" s="134">
        <v>1.06</v>
      </c>
      <c r="M145" s="96">
        <v>-2.3999999999944058E-4</v>
      </c>
      <c r="N145" s="96">
        <v>4.3679999999999677E-2</v>
      </c>
      <c r="O145" s="96">
        <v>0</v>
      </c>
      <c r="P145" s="96">
        <v>0</v>
      </c>
      <c r="Q145" s="96">
        <v>0</v>
      </c>
      <c r="R145" s="96">
        <v>-1.1244000000000001</v>
      </c>
      <c r="S145" s="96">
        <v>0</v>
      </c>
      <c r="T145" s="96">
        <v>0.84576000000000073</v>
      </c>
      <c r="U145" s="96">
        <v>1.2667199999999992</v>
      </c>
      <c r="V145" s="96">
        <v>0.37247999999999992</v>
      </c>
      <c r="W145" s="96">
        <v>2.41032</v>
      </c>
      <c r="X145" s="96">
        <v>2.6579999999999995</v>
      </c>
      <c r="Y145" s="96">
        <v>0.53935999999999995</v>
      </c>
      <c r="AA145" s="96">
        <v>1.06</v>
      </c>
      <c r="AB145" s="95">
        <v>-0.52</v>
      </c>
      <c r="AD145" s="96">
        <v>1.06</v>
      </c>
      <c r="AE145" s="95">
        <v>-0.52</v>
      </c>
    </row>
    <row r="146" spans="1:33" ht="18" customHeight="1" collapsed="1" x14ac:dyDescent="0.2">
      <c r="A146" s="52" t="s">
        <v>86</v>
      </c>
      <c r="B146" s="52" t="s">
        <v>23</v>
      </c>
      <c r="C146" s="9">
        <v>0.49113207547169813</v>
      </c>
      <c r="D146" s="9">
        <v>0.49113207547169813</v>
      </c>
      <c r="F146" s="128" t="s">
        <v>90</v>
      </c>
      <c r="H146" s="83">
        <v>-66.070999999999998</v>
      </c>
      <c r="I146" s="83">
        <v>-105.47499999999999</v>
      </c>
      <c r="J146" s="83">
        <v>-105.47499999999999</v>
      </c>
      <c r="K146" s="108">
        <v>-53</v>
      </c>
      <c r="L146" s="108">
        <v>-53</v>
      </c>
      <c r="M146" s="83">
        <v>9.9999999999766899E-4</v>
      </c>
      <c r="N146" s="83">
        <v>-0.18199999999999866</v>
      </c>
      <c r="O146" s="83">
        <v>0</v>
      </c>
      <c r="P146" s="83">
        <v>0</v>
      </c>
      <c r="Q146" s="83">
        <v>0</v>
      </c>
      <c r="R146" s="83">
        <v>4.6850000000000005</v>
      </c>
      <c r="S146" s="83">
        <v>0</v>
      </c>
      <c r="T146" s="83">
        <v>-3.5240000000000027</v>
      </c>
      <c r="U146" s="83">
        <v>-5.2779999999999969</v>
      </c>
      <c r="V146" s="83">
        <v>-1.5519999999999996</v>
      </c>
      <c r="W146" s="83">
        <v>-10.043000000000001</v>
      </c>
      <c r="X146" s="83">
        <v>-11.074999999999999</v>
      </c>
      <c r="Y146" s="83">
        <v>-26.968</v>
      </c>
      <c r="AA146" s="83">
        <v>-53</v>
      </c>
      <c r="AB146" s="82">
        <v>26.03</v>
      </c>
      <c r="AD146" s="83">
        <v>-53</v>
      </c>
      <c r="AE146" s="82">
        <v>26.03</v>
      </c>
    </row>
    <row r="147" spans="1:33" ht="18" customHeight="1" x14ac:dyDescent="0.2">
      <c r="A147" s="52" t="s">
        <v>87</v>
      </c>
      <c r="B147" s="52" t="s">
        <v>23</v>
      </c>
      <c r="C147" s="9">
        <v>0.52500000000000002</v>
      </c>
      <c r="D147" s="9">
        <v>0.52500000000000002</v>
      </c>
      <c r="F147" s="128" t="s">
        <v>91</v>
      </c>
      <c r="H147" s="83">
        <v>-3.419</v>
      </c>
      <c r="I147" s="83">
        <v>-1.323</v>
      </c>
      <c r="J147" s="83">
        <v>-1.323</v>
      </c>
      <c r="K147" s="108">
        <v>-4</v>
      </c>
      <c r="L147" s="108">
        <v>-4</v>
      </c>
      <c r="M147" s="83">
        <v>-0.44</v>
      </c>
      <c r="N147" s="83">
        <v>-0.68900000000000006</v>
      </c>
      <c r="O147" s="83">
        <v>-3.499999999999992E-2</v>
      </c>
      <c r="P147" s="83">
        <v>-0.36699999999999999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-0.36499999999999999</v>
      </c>
      <c r="Y147" s="83">
        <v>-1.8959999999999999</v>
      </c>
      <c r="AA147" s="83">
        <v>-4</v>
      </c>
      <c r="AB147" s="82">
        <v>2.1</v>
      </c>
      <c r="AD147" s="83">
        <v>-4</v>
      </c>
      <c r="AE147" s="82">
        <v>2.1</v>
      </c>
    </row>
    <row r="148" spans="1:33" ht="18" customHeight="1" x14ac:dyDescent="0.2">
      <c r="A148" s="52" t="s">
        <v>88</v>
      </c>
      <c r="B148" s="52" t="s">
        <v>23</v>
      </c>
      <c r="C148" s="9">
        <v>-1.7369230769230768</v>
      </c>
      <c r="D148" s="9">
        <v>-1.7369230769230768</v>
      </c>
      <c r="F148" s="128" t="s">
        <v>92</v>
      </c>
      <c r="H148" s="83">
        <v>-7.7489999999999997</v>
      </c>
      <c r="I148" s="83">
        <v>-11.881</v>
      </c>
      <c r="J148" s="83">
        <v>-11.881</v>
      </c>
      <c r="K148" s="108">
        <v>-6.5</v>
      </c>
      <c r="L148" s="108">
        <v>-6.5</v>
      </c>
      <c r="M148" s="83">
        <v>-0.42699999999999999</v>
      </c>
      <c r="N148" s="83">
        <v>-1.6099999999999999</v>
      </c>
      <c r="O148" s="83">
        <v>-1.137</v>
      </c>
      <c r="P148" s="83">
        <v>-0.12000000000000011</v>
      </c>
      <c r="Q148" s="83">
        <v>-0.79899999999999993</v>
      </c>
      <c r="R148" s="83">
        <v>-0.70699999999999985</v>
      </c>
      <c r="S148" s="83">
        <v>-0.44600000000000062</v>
      </c>
      <c r="T148" s="83">
        <v>-6.286999999999999</v>
      </c>
      <c r="U148" s="83">
        <v>-0.62600000000000122</v>
      </c>
      <c r="V148" s="83">
        <v>-5.1899999999999995</v>
      </c>
      <c r="W148" s="83">
        <v>1.6370000000000005</v>
      </c>
      <c r="X148" s="83">
        <v>-2.0779999999999994</v>
      </c>
      <c r="Y148" s="83">
        <v>-17.79</v>
      </c>
      <c r="AA148" s="83">
        <v>-6.5</v>
      </c>
      <c r="AB148" s="82">
        <v>-11.29</v>
      </c>
      <c r="AD148" s="83">
        <v>-6.5</v>
      </c>
      <c r="AE148" s="82">
        <v>-11.29</v>
      </c>
    </row>
    <row r="149" spans="1:33" ht="18" customHeight="1" x14ac:dyDescent="0.2">
      <c r="A149" s="52" t="s">
        <v>211</v>
      </c>
      <c r="B149" s="52" t="s">
        <v>23</v>
      </c>
      <c r="C149" s="9">
        <v>1</v>
      </c>
      <c r="D149" s="9">
        <v>1</v>
      </c>
      <c r="F149" s="126" t="s">
        <v>146</v>
      </c>
      <c r="G149" s="58"/>
      <c r="H149" s="87">
        <v>-2.2229999999999999</v>
      </c>
      <c r="I149" s="87">
        <v>-2.4790000000000001</v>
      </c>
      <c r="J149" s="87">
        <v>-2.4790000000000001</v>
      </c>
      <c r="K149" s="87">
        <v>-4.5</v>
      </c>
      <c r="L149" s="87">
        <v>-4.5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-4.5</v>
      </c>
      <c r="AB149" s="82">
        <v>4.5</v>
      </c>
      <c r="AC149" s="58"/>
      <c r="AD149" s="87">
        <v>-4.5</v>
      </c>
      <c r="AE149" s="82">
        <v>4.5</v>
      </c>
    </row>
    <row r="150" spans="1:33" ht="18" customHeight="1" x14ac:dyDescent="0.2">
      <c r="A150" s="52" t="s">
        <v>89</v>
      </c>
      <c r="B150" s="52" t="s">
        <v>23</v>
      </c>
      <c r="C150" s="9">
        <v>-1.2050000000000001</v>
      </c>
      <c r="D150" s="9">
        <v>-1.2050000000000001</v>
      </c>
      <c r="F150" s="128" t="s">
        <v>93</v>
      </c>
      <c r="H150" s="83">
        <v>-2.4700000000000002</v>
      </c>
      <c r="I150" s="83">
        <v>-9.1210000000000004</v>
      </c>
      <c r="J150" s="83">
        <v>-9.1210000000000004</v>
      </c>
      <c r="K150" s="108">
        <v>-4</v>
      </c>
      <c r="L150" s="108">
        <v>-4</v>
      </c>
      <c r="M150" s="83">
        <v>-0.58899999999999997</v>
      </c>
      <c r="N150" s="83">
        <v>-0.25700000000000001</v>
      </c>
      <c r="O150" s="83">
        <v>-0.37700000000000011</v>
      </c>
      <c r="P150" s="83">
        <v>0.37700000000000011</v>
      </c>
      <c r="Q150" s="83">
        <v>-0.37700000000000011</v>
      </c>
      <c r="R150" s="83">
        <v>-0.14100000000000001</v>
      </c>
      <c r="S150" s="83">
        <v>-0.79499999999999971</v>
      </c>
      <c r="T150" s="83">
        <v>-3.3790000000000004</v>
      </c>
      <c r="U150" s="83">
        <v>-1.3489999999999993</v>
      </c>
      <c r="V150" s="83">
        <v>-0.24900000000000055</v>
      </c>
      <c r="W150" s="83">
        <v>-1.3619999999999992</v>
      </c>
      <c r="X150" s="83">
        <v>-0.31900000000000084</v>
      </c>
      <c r="Y150" s="83">
        <v>-8.8170000000000002</v>
      </c>
      <c r="AA150" s="83">
        <v>-4</v>
      </c>
      <c r="AB150" s="82">
        <v>-4.82</v>
      </c>
      <c r="AD150" s="83">
        <v>-4</v>
      </c>
      <c r="AE150" s="82">
        <v>-4.82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1.0008438818565402</v>
      </c>
      <c r="D155" s="9">
        <v>1.0008438818565402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5.9249999999999998</v>
      </c>
      <c r="X155" s="88">
        <v>0</v>
      </c>
      <c r="Y155" s="88">
        <v>5.9249999999999998</v>
      </c>
      <c r="Z155" s="56"/>
      <c r="AA155" s="88">
        <v>0</v>
      </c>
      <c r="AB155" s="82">
        <v>5.93</v>
      </c>
      <c r="AC155" s="56"/>
      <c r="AD155" s="88">
        <v>0</v>
      </c>
      <c r="AE155" s="82">
        <v>5.93</v>
      </c>
    </row>
    <row r="156" spans="1:33" ht="18" customHeight="1" collapsed="1" x14ac:dyDescent="0.2">
      <c r="A156" s="57"/>
      <c r="B156" s="57"/>
      <c r="C156" s="9">
        <v>1.0008438818565402</v>
      </c>
      <c r="D156" s="9">
        <v>1.0008438818565402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5.9249999999999998</v>
      </c>
      <c r="X156" s="83">
        <v>0</v>
      </c>
      <c r="Y156" s="83">
        <v>5.9249999999999998</v>
      </c>
      <c r="AA156" s="83">
        <v>0</v>
      </c>
      <c r="AB156" s="82">
        <v>5.93</v>
      </c>
      <c r="AD156" s="83">
        <v>0</v>
      </c>
      <c r="AE156" s="82">
        <v>5.93</v>
      </c>
    </row>
    <row r="157" spans="1:33" ht="18" customHeight="1" x14ac:dyDescent="0.2">
      <c r="A157" s="57"/>
      <c r="B157" s="57"/>
      <c r="C157" s="9">
        <v>0.31180555555555556</v>
      </c>
      <c r="D157" s="9">
        <v>0.31180555555555556</v>
      </c>
      <c r="F157" s="117" t="s">
        <v>281</v>
      </c>
      <c r="H157" s="296">
        <v>-81.931999999999988</v>
      </c>
      <c r="I157" s="296">
        <v>-130.279</v>
      </c>
      <c r="J157" s="296">
        <v>-130.279</v>
      </c>
      <c r="K157" s="111">
        <v>-72</v>
      </c>
      <c r="L157" s="111">
        <v>-72</v>
      </c>
      <c r="M157" s="296">
        <v>-1.4550000000000023</v>
      </c>
      <c r="N157" s="296">
        <v>-2.7379999999999987</v>
      </c>
      <c r="O157" s="296">
        <v>-1.5489999999999999</v>
      </c>
      <c r="P157" s="296">
        <v>-0.10999999999999999</v>
      </c>
      <c r="Q157" s="296">
        <v>-1.1760000000000002</v>
      </c>
      <c r="R157" s="296">
        <v>3.8370000000000006</v>
      </c>
      <c r="S157" s="296">
        <v>-1.2410000000000003</v>
      </c>
      <c r="T157" s="296">
        <v>-13.190000000000001</v>
      </c>
      <c r="U157" s="296">
        <v>-7.2529999999999974</v>
      </c>
      <c r="V157" s="296">
        <v>-6.9909999999999997</v>
      </c>
      <c r="W157" s="296">
        <v>-3.8430000000000009</v>
      </c>
      <c r="X157" s="296">
        <v>-13.837</v>
      </c>
      <c r="Y157" s="296">
        <v>-49.545999999999999</v>
      </c>
      <c r="AA157" s="296">
        <v>-72</v>
      </c>
      <c r="AB157" s="82">
        <v>22.45</v>
      </c>
      <c r="AD157" s="296">
        <v>-72</v>
      </c>
      <c r="AE157" s="82">
        <v>22.45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2.4767393810086212E-2</v>
      </c>
      <c r="I158" s="78">
        <v>3.4028065272327171E-2</v>
      </c>
      <c r="J158" s="78">
        <v>3.4028065272327171E-2</v>
      </c>
      <c r="K158" s="131">
        <v>1.8641408938400241E-2</v>
      </c>
      <c r="L158" s="131">
        <v>1.8641408938400241E-2</v>
      </c>
      <c r="M158" s="78">
        <v>3.3895225315889576E-3</v>
      </c>
      <c r="N158" s="78">
        <v>1.0935116180617122E-2</v>
      </c>
      <c r="O158" s="78">
        <v>6.3631471493182934E-3</v>
      </c>
      <c r="P158" s="78">
        <v>5.1716518255930924E-4</v>
      </c>
      <c r="Q158" s="78">
        <v>3.7716968787284005E-3</v>
      </c>
      <c r="R158" s="78">
        <v>-1.3722734246751715E-2</v>
      </c>
      <c r="S158" s="78">
        <v>3.7711767834080387E-3</v>
      </c>
      <c r="T158" s="78">
        <v>3.4169656619561409E-2</v>
      </c>
      <c r="U158" s="78">
        <v>1.5085274542429288E-2</v>
      </c>
      <c r="V158" s="78">
        <v>1.6859311206341474E-2</v>
      </c>
      <c r="W158" s="78">
        <v>9.6925276992416015E-3</v>
      </c>
      <c r="X158" s="78">
        <v>3.7041102051087099E-2</v>
      </c>
      <c r="Y158" s="78">
        <v>1.2061467571873161E-2</v>
      </c>
      <c r="AA158" s="78">
        <v>1.8641408938400241E-2</v>
      </c>
      <c r="AB158" s="79"/>
      <c r="AD158" s="78">
        <v>1.8641408938400241E-2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0.13600000000000001</v>
      </c>
      <c r="D160" s="9">
        <v>0.13600000000000001</v>
      </c>
      <c r="F160" s="128" t="s">
        <v>194</v>
      </c>
      <c r="H160" s="83">
        <v>-4.9829999999999997</v>
      </c>
      <c r="I160" s="83">
        <v>-5.1559999999999997</v>
      </c>
      <c r="J160" s="83">
        <v>-5.1559999999999997</v>
      </c>
      <c r="K160" s="108">
        <v>-5</v>
      </c>
      <c r="L160" s="108">
        <v>-5</v>
      </c>
      <c r="M160" s="83">
        <v>-0.60899999999999999</v>
      </c>
      <c r="N160" s="83">
        <v>-0.52299999999999991</v>
      </c>
      <c r="O160" s="83">
        <v>-0.18200000000000016</v>
      </c>
      <c r="P160" s="83">
        <v>-0.37999999999999989</v>
      </c>
      <c r="Q160" s="83">
        <v>-0.17800000000000016</v>
      </c>
      <c r="R160" s="83">
        <v>-0.32299999999999973</v>
      </c>
      <c r="S160" s="83">
        <v>-0.35000000000000009</v>
      </c>
      <c r="T160" s="83">
        <v>-0.57400000000000029</v>
      </c>
      <c r="U160" s="83">
        <v>-0.18099999999999961</v>
      </c>
      <c r="V160" s="83">
        <v>-0.16900000000000004</v>
      </c>
      <c r="W160" s="83">
        <v>-0.46200000000000019</v>
      </c>
      <c r="X160" s="83">
        <v>-0.38999999999999968</v>
      </c>
      <c r="Y160" s="83">
        <v>-4.3209999999999997</v>
      </c>
      <c r="AA160" s="83">
        <v>-5</v>
      </c>
      <c r="AB160" s="82">
        <v>0.68</v>
      </c>
      <c r="AD160" s="83">
        <v>-5</v>
      </c>
      <c r="AE160" s="82">
        <v>0.68</v>
      </c>
    </row>
    <row r="161" spans="1:31" ht="18" customHeight="1" x14ac:dyDescent="0.2">
      <c r="A161" s="52" t="s">
        <v>82</v>
      </c>
      <c r="B161" s="52" t="s">
        <v>23</v>
      </c>
      <c r="C161" s="9">
        <v>0.3192156862745098</v>
      </c>
      <c r="D161" s="9">
        <v>0.3192156862745098</v>
      </c>
      <c r="F161" s="128" t="s">
        <v>101</v>
      </c>
      <c r="H161" s="83">
        <v>-12.875</v>
      </c>
      <c r="I161" s="83">
        <v>-10.260999999999999</v>
      </c>
      <c r="J161" s="83">
        <v>-10.260999999999999</v>
      </c>
      <c r="K161" s="108">
        <v>-12.75</v>
      </c>
      <c r="L161" s="108">
        <v>-12.75</v>
      </c>
      <c r="M161" s="83">
        <v>-1.2769999999999999</v>
      </c>
      <c r="N161" s="83">
        <v>0</v>
      </c>
      <c r="O161" s="83">
        <v>-0.75900000000000012</v>
      </c>
      <c r="P161" s="83">
        <v>0</v>
      </c>
      <c r="Q161" s="83">
        <v>-1.6629999999999998</v>
      </c>
      <c r="R161" s="83">
        <v>-8.7000000000000188E-2</v>
      </c>
      <c r="S161" s="83">
        <v>-1.2579999999999996</v>
      </c>
      <c r="T161" s="83">
        <v>-0.83700000000000063</v>
      </c>
      <c r="U161" s="83">
        <v>-1.9999999999997797E-3</v>
      </c>
      <c r="V161" s="83">
        <v>0</v>
      </c>
      <c r="W161" s="83">
        <v>-1.58</v>
      </c>
      <c r="X161" s="83">
        <v>-1.2220000000000004</v>
      </c>
      <c r="Y161" s="83">
        <v>-8.6850000000000005</v>
      </c>
      <c r="AA161" s="83">
        <v>-12.75</v>
      </c>
      <c r="AB161" s="82">
        <v>4.07</v>
      </c>
      <c r="AD161" s="83">
        <v>-12.75</v>
      </c>
      <c r="AE161" s="82">
        <v>4.07</v>
      </c>
    </row>
    <row r="162" spans="1:31" ht="18" customHeight="1" x14ac:dyDescent="0.2">
      <c r="A162" s="52" t="s">
        <v>98</v>
      </c>
      <c r="B162" s="52" t="s">
        <v>23</v>
      </c>
      <c r="C162" s="9">
        <v>5.862068965517242E-2</v>
      </c>
      <c r="D162" s="9">
        <v>5.862068965517242E-2</v>
      </c>
      <c r="F162" s="128" t="s">
        <v>103</v>
      </c>
      <c r="H162" s="83">
        <v>-5.5190000000000001</v>
      </c>
      <c r="I162" s="83">
        <v>-5.181</v>
      </c>
      <c r="J162" s="83">
        <v>-5.181</v>
      </c>
      <c r="K162" s="108">
        <v>-5.8</v>
      </c>
      <c r="L162" s="108">
        <v>-5.8</v>
      </c>
      <c r="M162" s="83">
        <v>-0.188</v>
      </c>
      <c r="N162" s="83">
        <v>-1.772</v>
      </c>
      <c r="O162" s="83">
        <v>-0.3580000000000001</v>
      </c>
      <c r="P162" s="83">
        <v>-0.26500000000000012</v>
      </c>
      <c r="Q162" s="83">
        <v>-0.14900000000000002</v>
      </c>
      <c r="R162" s="83">
        <v>-0.10299999999999976</v>
      </c>
      <c r="S162" s="83">
        <v>-7.2000000000000064E-2</v>
      </c>
      <c r="T162" s="83">
        <v>0</v>
      </c>
      <c r="U162" s="83">
        <v>-0.32699999999999996</v>
      </c>
      <c r="V162" s="83">
        <v>-0.88600000000000012</v>
      </c>
      <c r="W162" s="83">
        <v>-1.0620000000000003</v>
      </c>
      <c r="X162" s="83">
        <v>-0.27499999999999947</v>
      </c>
      <c r="Y162" s="83">
        <v>-5.4569999999999999</v>
      </c>
      <c r="AA162" s="83">
        <v>-5.8</v>
      </c>
      <c r="AB162" s="82">
        <v>0.34</v>
      </c>
      <c r="AD162" s="83">
        <v>-5.8</v>
      </c>
      <c r="AE162" s="82">
        <v>0.34</v>
      </c>
    </row>
    <row r="163" spans="1:31" ht="18" customHeight="1" x14ac:dyDescent="0.2">
      <c r="A163" s="52" t="s">
        <v>81</v>
      </c>
      <c r="B163" s="52" t="s">
        <v>23</v>
      </c>
      <c r="C163" s="9">
        <v>7.4336283185840693E-2</v>
      </c>
      <c r="D163" s="9">
        <v>7.4336283185840693E-2</v>
      </c>
      <c r="F163" s="128" t="s">
        <v>104</v>
      </c>
      <c r="H163" s="83">
        <v>-5.6230000000000002</v>
      </c>
      <c r="I163" s="83">
        <v>-5.0510000000000002</v>
      </c>
      <c r="J163" s="83">
        <v>-5.0510000000000002</v>
      </c>
      <c r="K163" s="108">
        <v>-5.65</v>
      </c>
      <c r="L163" s="108">
        <v>-5.65</v>
      </c>
      <c r="M163" s="83">
        <v>-0.34899999999999998</v>
      </c>
      <c r="N163" s="83">
        <v>-0.34699999999999998</v>
      </c>
      <c r="O163" s="83">
        <v>-0.33099999999999996</v>
      </c>
      <c r="P163" s="83">
        <v>-0.31600000000000006</v>
      </c>
      <c r="Q163" s="83">
        <v>0</v>
      </c>
      <c r="R163" s="83">
        <v>-0.68800000000000017</v>
      </c>
      <c r="S163" s="83">
        <v>-0.32099999999999973</v>
      </c>
      <c r="T163" s="83">
        <v>-0.31700000000000017</v>
      </c>
      <c r="U163" s="83">
        <v>-0.4870000000000001</v>
      </c>
      <c r="V163" s="83">
        <v>-0.48099999999999987</v>
      </c>
      <c r="W163" s="83">
        <v>-0.61799999999999988</v>
      </c>
      <c r="X163" s="83">
        <v>-0.97200000000000042</v>
      </c>
      <c r="Y163" s="83">
        <v>-5.2270000000000003</v>
      </c>
      <c r="AA163" s="83">
        <v>-5.6500000000000012</v>
      </c>
      <c r="AB163" s="82">
        <v>0.42</v>
      </c>
      <c r="AD163" s="83">
        <v>-5.6500000000000012</v>
      </c>
      <c r="AE163" s="82">
        <v>0.42</v>
      </c>
    </row>
    <row r="164" spans="1:31" ht="18" customHeight="1" x14ac:dyDescent="0.2">
      <c r="A164" s="52" t="s">
        <v>99</v>
      </c>
      <c r="B164" s="52" t="s">
        <v>23</v>
      </c>
      <c r="C164" s="9">
        <v>3.4895314057826525E-2</v>
      </c>
      <c r="D164" s="9">
        <v>3.4895314057826525E-2</v>
      </c>
      <c r="F164" s="128" t="s">
        <v>105</v>
      </c>
      <c r="H164" s="83">
        <v>-6.4560000000000004</v>
      </c>
      <c r="I164" s="83">
        <v>-6.0289999999999999</v>
      </c>
      <c r="J164" s="83">
        <v>-6.0289999999999999</v>
      </c>
      <c r="K164" s="108">
        <v>-4.0119999999999996</v>
      </c>
      <c r="L164" s="108">
        <v>-4.0119999999999996</v>
      </c>
      <c r="M164" s="83">
        <v>-0.36</v>
      </c>
      <c r="N164" s="83">
        <v>-0.32300000000000006</v>
      </c>
      <c r="O164" s="83">
        <v>-0.35699999999999998</v>
      </c>
      <c r="P164" s="83">
        <v>-0.33000000000000007</v>
      </c>
      <c r="Q164" s="83">
        <v>-0.22799999999999998</v>
      </c>
      <c r="R164" s="83">
        <v>-0.21999999999999997</v>
      </c>
      <c r="S164" s="83">
        <v>-0.21499999999999986</v>
      </c>
      <c r="T164" s="83">
        <v>-0.19600000000000017</v>
      </c>
      <c r="U164" s="83">
        <v>-0.34399999999999986</v>
      </c>
      <c r="V164" s="83">
        <v>-0.21300000000000008</v>
      </c>
      <c r="W164" s="83">
        <v>-0.68800000000000017</v>
      </c>
      <c r="X164" s="83">
        <v>-0.39999999999999991</v>
      </c>
      <c r="Y164" s="83">
        <v>-3.8740000000000001</v>
      </c>
      <c r="AA164" s="83">
        <v>-4.0119999999999996</v>
      </c>
      <c r="AB164" s="82">
        <v>0.14000000000000001</v>
      </c>
      <c r="AD164" s="83">
        <v>-4.0119999999999996</v>
      </c>
      <c r="AE164" s="82">
        <v>0.14000000000000001</v>
      </c>
    </row>
    <row r="165" spans="1:31" ht="18" customHeight="1" x14ac:dyDescent="0.2">
      <c r="A165" s="52" t="s">
        <v>132</v>
      </c>
      <c r="B165" s="52" t="s">
        <v>23</v>
      </c>
      <c r="C165" s="9">
        <v>-0.97014925373134331</v>
      </c>
      <c r="D165" s="9">
        <v>-0.97014925373134331</v>
      </c>
      <c r="F165" s="128" t="s">
        <v>133</v>
      </c>
      <c r="H165" s="83">
        <v>-0.63500000000000001</v>
      </c>
      <c r="I165" s="83">
        <v>-0.36299999999999999</v>
      </c>
      <c r="J165" s="83">
        <v>-0.36299999999999999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-0.13400000000000001</v>
      </c>
      <c r="V165" s="83">
        <v>0</v>
      </c>
      <c r="W165" s="83">
        <v>0</v>
      </c>
      <c r="X165" s="83">
        <v>0</v>
      </c>
      <c r="Y165" s="83">
        <v>-0.13400000000000001</v>
      </c>
      <c r="AA165" s="83">
        <v>0</v>
      </c>
      <c r="AB165" s="82">
        <v>-0.13</v>
      </c>
      <c r="AD165" s="83">
        <v>0</v>
      </c>
      <c r="AE165" s="82">
        <v>-0.13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0.32380952380952382</v>
      </c>
      <c r="D169" s="9">
        <v>0.32380952380952382</v>
      </c>
      <c r="F169" s="60" t="s">
        <v>100</v>
      </c>
      <c r="G169" s="56"/>
      <c r="H169" s="88">
        <v>-6.6539999999999999</v>
      </c>
      <c r="I169" s="88">
        <v>-3.1509999999999998</v>
      </c>
      <c r="J169" s="88">
        <v>-3.1509999999999998</v>
      </c>
      <c r="K169" s="108">
        <v>-10.5</v>
      </c>
      <c r="L169" s="108">
        <v>-10.5</v>
      </c>
      <c r="M169" s="88">
        <v>0</v>
      </c>
      <c r="N169" s="88">
        <v>-0.27700000000000002</v>
      </c>
      <c r="O169" s="88">
        <v>-0.36399999999999999</v>
      </c>
      <c r="P169" s="88">
        <v>0</v>
      </c>
      <c r="Q169" s="88">
        <v>0</v>
      </c>
      <c r="R169" s="88">
        <v>-0.34699999999999998</v>
      </c>
      <c r="S169" s="88">
        <v>-0.28299999999999992</v>
      </c>
      <c r="T169" s="88">
        <v>-0.69300000000000006</v>
      </c>
      <c r="U169" s="88">
        <v>0</v>
      </c>
      <c r="V169" s="88">
        <v>0</v>
      </c>
      <c r="W169" s="88">
        <v>-0.36399999999999988</v>
      </c>
      <c r="X169" s="88">
        <v>-4.7690000000000001</v>
      </c>
      <c r="Y169" s="88">
        <v>-7.0970000000000004</v>
      </c>
      <c r="Z169" s="56"/>
      <c r="AA169" s="88">
        <v>-10.5</v>
      </c>
      <c r="AB169" s="82">
        <v>3.4</v>
      </c>
      <c r="AC169" s="56"/>
      <c r="AD169" s="88">
        <v>-10.5</v>
      </c>
      <c r="AE169" s="82">
        <v>3.4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-1.0218978102189782</v>
      </c>
      <c r="D170" s="9">
        <v>-1.0218978102189782</v>
      </c>
      <c r="F170" s="60" t="s">
        <v>182</v>
      </c>
      <c r="G170" s="56"/>
      <c r="H170" s="88">
        <v>-0.35899999999999999</v>
      </c>
      <c r="I170" s="88">
        <v>-6.0000000000000001E-3</v>
      </c>
      <c r="J170" s="88">
        <v>-6.0000000000000001E-3</v>
      </c>
      <c r="K170" s="108">
        <v>0</v>
      </c>
      <c r="L170" s="108">
        <v>0</v>
      </c>
      <c r="M170" s="88">
        <v>-0.105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-3.2000000000000015E-2</v>
      </c>
      <c r="V170" s="88">
        <v>0</v>
      </c>
      <c r="W170" s="88">
        <v>0</v>
      </c>
      <c r="X170" s="88">
        <v>0</v>
      </c>
      <c r="Y170" s="88">
        <v>-0.13700000000000001</v>
      </c>
      <c r="Z170" s="56"/>
      <c r="AA170" s="88">
        <v>0</v>
      </c>
      <c r="AB170" s="82">
        <v>-0.14000000000000001</v>
      </c>
      <c r="AC170" s="56"/>
      <c r="AD170" s="88">
        <v>0</v>
      </c>
      <c r="AE170" s="82">
        <v>-0.14000000000000001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1</v>
      </c>
      <c r="D175" s="9">
        <v>1</v>
      </c>
      <c r="F175" s="60" t="s">
        <v>273</v>
      </c>
      <c r="G175" s="56"/>
      <c r="H175" s="88">
        <v>0</v>
      </c>
      <c r="I175" s="88">
        <v>-0.92500000000000004</v>
      </c>
      <c r="J175" s="88">
        <v>-0.92500000000000004</v>
      </c>
      <c r="K175" s="108">
        <v>-1</v>
      </c>
      <c r="L175" s="108">
        <v>-1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-1</v>
      </c>
      <c r="AB175" s="82">
        <v>1</v>
      </c>
      <c r="AC175" s="56"/>
      <c r="AD175" s="88">
        <v>-1</v>
      </c>
      <c r="AE175" s="82">
        <v>1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-0.62068965517241381</v>
      </c>
      <c r="D177" s="9">
        <v>-0.62068965517241381</v>
      </c>
      <c r="F177" s="60" t="s">
        <v>102</v>
      </c>
      <c r="G177" s="56"/>
      <c r="H177" s="88">
        <v>-1.321</v>
      </c>
      <c r="I177" s="88">
        <v>-1.1779999999999999</v>
      </c>
      <c r="J177" s="88">
        <v>-1.1779999999999999</v>
      </c>
      <c r="K177" s="108">
        <v>-1.45</v>
      </c>
      <c r="L177" s="108">
        <v>-1.45</v>
      </c>
      <c r="M177" s="88">
        <v>0</v>
      </c>
      <c r="N177" s="88">
        <v>0</v>
      </c>
      <c r="O177" s="88">
        <v>-0.04</v>
      </c>
      <c r="P177" s="88">
        <v>-0.23800000000000002</v>
      </c>
      <c r="Q177" s="88">
        <v>0</v>
      </c>
      <c r="R177" s="88">
        <v>0</v>
      </c>
      <c r="S177" s="88">
        <v>-9.5999999999999974E-2</v>
      </c>
      <c r="T177" s="88">
        <v>-0.23799999999999999</v>
      </c>
      <c r="U177" s="88">
        <v>-1.5880000000000001</v>
      </c>
      <c r="V177" s="88">
        <v>-0.15300000000000002</v>
      </c>
      <c r="W177" s="88">
        <v>0</v>
      </c>
      <c r="X177" s="88">
        <v>0</v>
      </c>
      <c r="Y177" s="88">
        <v>-2.3530000000000002</v>
      </c>
      <c r="Z177" s="56"/>
      <c r="AA177" s="88">
        <v>-1.45</v>
      </c>
      <c r="AB177" s="82">
        <v>-0.9</v>
      </c>
      <c r="AC177" s="56"/>
      <c r="AD177" s="88">
        <v>-1.45</v>
      </c>
      <c r="AE177" s="82">
        <v>-0.9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0.97560975609758716</v>
      </c>
      <c r="D180" s="9">
        <v>0.97560975609758716</v>
      </c>
      <c r="F180" s="60" t="s">
        <v>191</v>
      </c>
      <c r="G180" s="56"/>
      <c r="H180" s="88">
        <v>-5.4123372450476401E-16</v>
      </c>
      <c r="I180" s="88">
        <v>0.118999999999999</v>
      </c>
      <c r="J180" s="88">
        <v>0.118999999999999</v>
      </c>
      <c r="K180" s="108">
        <v>0</v>
      </c>
      <c r="L180" s="108">
        <v>0</v>
      </c>
      <c r="M180" s="88">
        <v>0</v>
      </c>
      <c r="N180" s="88">
        <v>-1.10154940724527E-16</v>
      </c>
      <c r="O180" s="88">
        <v>0</v>
      </c>
      <c r="P180" s="88">
        <v>-5.5424415057459006E-16</v>
      </c>
      <c r="Q180" s="88">
        <v>4.0000000000000466E-2</v>
      </c>
      <c r="R180" s="88">
        <v>4.9960036108132044E-16</v>
      </c>
      <c r="S180" s="88">
        <v>-1.0963452368173421E-15</v>
      </c>
      <c r="T180" s="88">
        <v>1.0963452368173421E-15</v>
      </c>
      <c r="U180" s="88">
        <v>-2.0122792321330962E-16</v>
      </c>
      <c r="V180" s="88">
        <v>4.0245584642661925E-16</v>
      </c>
      <c r="W180" s="88">
        <v>-1.6028844918025698E-15</v>
      </c>
      <c r="X180" s="88">
        <v>1.0000000000000009E-3</v>
      </c>
      <c r="Y180" s="88">
        <v>4.0999999999998898E-2</v>
      </c>
      <c r="Z180" s="56"/>
      <c r="AA180" s="88">
        <v>0</v>
      </c>
      <c r="AB180" s="82">
        <v>0.04</v>
      </c>
      <c r="AC180" s="56"/>
      <c r="AD180" s="88">
        <v>0</v>
      </c>
      <c r="AE180" s="82">
        <v>0.04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-2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0.99855803893294881</v>
      </c>
      <c r="D186" s="9">
        <v>0.99855803893294881</v>
      </c>
      <c r="F186" s="126" t="s">
        <v>190</v>
      </c>
      <c r="G186" s="58"/>
      <c r="H186" s="87">
        <v>3.0840000000000001</v>
      </c>
      <c r="I186" s="87">
        <v>4.0789999999999997</v>
      </c>
      <c r="J186" s="87">
        <v>4.0789999999999997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2.774</v>
      </c>
      <c r="Y186" s="87">
        <v>2.774</v>
      </c>
      <c r="Z186" s="58"/>
      <c r="AA186" s="87">
        <v>0</v>
      </c>
      <c r="AB186" s="82">
        <v>2.77</v>
      </c>
      <c r="AC186" s="58"/>
      <c r="AD186" s="87">
        <v>0</v>
      </c>
      <c r="AE186" s="82">
        <v>2.77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0.47722007722007731</v>
      </c>
      <c r="D189" s="9">
        <v>0.47722007722007731</v>
      </c>
      <c r="F189" s="128" t="s">
        <v>195</v>
      </c>
      <c r="H189" s="83">
        <v>-7.25</v>
      </c>
      <c r="I189" s="83">
        <v>-1.0620000000000012</v>
      </c>
      <c r="J189" s="83">
        <v>-1.0620000000000012</v>
      </c>
      <c r="K189" s="108">
        <v>-12.95</v>
      </c>
      <c r="L189" s="108">
        <v>-12.95</v>
      </c>
      <c r="M189" s="83">
        <v>-0.105</v>
      </c>
      <c r="N189" s="83">
        <v>-0.27700000000000014</v>
      </c>
      <c r="O189" s="83">
        <v>-0.40399999999999997</v>
      </c>
      <c r="P189" s="83">
        <v>-0.23800000000000057</v>
      </c>
      <c r="Q189" s="83">
        <v>4.0000000000000466E-2</v>
      </c>
      <c r="R189" s="83">
        <v>-0.34699999999999948</v>
      </c>
      <c r="S189" s="83">
        <v>-0.379000000000001</v>
      </c>
      <c r="T189" s="83">
        <v>-0.93099999999999894</v>
      </c>
      <c r="U189" s="83">
        <v>-1.6200000000000003</v>
      </c>
      <c r="V189" s="83">
        <v>-0.15299999999999964</v>
      </c>
      <c r="W189" s="83">
        <v>-0.36400000000000149</v>
      </c>
      <c r="X189" s="83">
        <v>-1.9939999999999998</v>
      </c>
      <c r="Y189" s="83">
        <v>-6.7720000000000011</v>
      </c>
      <c r="AA189" s="83">
        <v>-12.949999999999998</v>
      </c>
      <c r="AB189" s="82">
        <v>6.18</v>
      </c>
      <c r="AD189" s="83">
        <v>-12.949999999999998</v>
      </c>
      <c r="AE189" s="82">
        <v>6.18</v>
      </c>
    </row>
    <row r="190" spans="1:33" ht="18" customHeight="1" x14ac:dyDescent="0.2">
      <c r="A190" s="57"/>
      <c r="B190" s="57"/>
      <c r="C190" s="9">
        <v>0.253238594514969</v>
      </c>
      <c r="D190" s="9">
        <v>0.253238594514969</v>
      </c>
      <c r="F190" s="117" t="s">
        <v>94</v>
      </c>
      <c r="H190" s="296">
        <v>-43.341000000000001</v>
      </c>
      <c r="I190" s="296">
        <v>-33.103000000000009</v>
      </c>
      <c r="J190" s="296">
        <v>-33.103000000000009</v>
      </c>
      <c r="K190" s="111">
        <v>-46.162000000000006</v>
      </c>
      <c r="L190" s="111">
        <v>-46.162000000000006</v>
      </c>
      <c r="M190" s="296">
        <v>-2.8879999999999999</v>
      </c>
      <c r="N190" s="296">
        <v>-3.242</v>
      </c>
      <c r="O190" s="296">
        <v>-2.3910000000000005</v>
      </c>
      <c r="P190" s="296">
        <v>-1.5290000000000008</v>
      </c>
      <c r="Q190" s="296">
        <v>-2.1779999999999995</v>
      </c>
      <c r="R190" s="296">
        <v>-1.7679999999999993</v>
      </c>
      <c r="S190" s="296">
        <v>-2.5950000000000002</v>
      </c>
      <c r="T190" s="296">
        <v>-2.8550000000000004</v>
      </c>
      <c r="U190" s="296">
        <v>-3.0949999999999998</v>
      </c>
      <c r="V190" s="296">
        <v>-1.9019999999999997</v>
      </c>
      <c r="W190" s="296">
        <v>-4.7740000000000018</v>
      </c>
      <c r="X190" s="296">
        <v>-5.2530000000000001</v>
      </c>
      <c r="Y190" s="296">
        <v>-34.47</v>
      </c>
      <c r="AA190" s="296">
        <v>-46.162000000000006</v>
      </c>
      <c r="AB190" s="82">
        <v>11.69</v>
      </c>
      <c r="AD190" s="296">
        <v>-46.162000000000006</v>
      </c>
      <c r="AE190" s="82">
        <v>11.69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1.3101640569288515E-2</v>
      </c>
      <c r="I191" s="78">
        <v>8.6462979045728514E-3</v>
      </c>
      <c r="J191" s="78">
        <v>8.6462979045728514E-3</v>
      </c>
      <c r="K191" s="131">
        <v>1.1951732214089334E-2</v>
      </c>
      <c r="L191" s="131">
        <v>1.1951732214089334E-2</v>
      </c>
      <c r="M191" s="78">
        <v>6.7277945506727787E-3</v>
      </c>
      <c r="N191" s="78">
        <v>1.2948008275223057E-2</v>
      </c>
      <c r="O191" s="78">
        <v>9.8220044118915717E-3</v>
      </c>
      <c r="P191" s="78">
        <v>7.188596037574403E-3</v>
      </c>
      <c r="Q191" s="78">
        <v>6.9853365662163724E-3</v>
      </c>
      <c r="R191" s="78">
        <v>6.3231154934211675E-3</v>
      </c>
      <c r="S191" s="78">
        <v>7.8857403327508933E-3</v>
      </c>
      <c r="T191" s="78">
        <v>7.3960856443402436E-3</v>
      </c>
      <c r="U191" s="78">
        <v>6.4371880199667253E-3</v>
      </c>
      <c r="V191" s="78">
        <v>4.5868130331084929E-3</v>
      </c>
      <c r="W191" s="78">
        <v>1.2040626395050588E-2</v>
      </c>
      <c r="X191" s="78">
        <v>1.4062073359424771E-2</v>
      </c>
      <c r="Y191" s="78">
        <v>8.3913693780016119E-3</v>
      </c>
      <c r="AA191" s="78">
        <v>1.1951732214089333E-2</v>
      </c>
      <c r="AB191" s="79"/>
      <c r="AD191" s="78">
        <v>1.1951732214089333E-2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-6.7381362954087864E-2</v>
      </c>
      <c r="D193" s="9">
        <v>-6.7381362954087864E-2</v>
      </c>
      <c r="E193" s="26"/>
      <c r="F193" s="122" t="s">
        <v>282</v>
      </c>
      <c r="G193" s="26"/>
      <c r="H193" s="309">
        <v>-2239.9617999999996</v>
      </c>
      <c r="I193" s="309">
        <v>-2528.9843300000002</v>
      </c>
      <c r="J193" s="309">
        <v>-2528.9843300000002</v>
      </c>
      <c r="K193" s="130">
        <v>-2591.2209600000001</v>
      </c>
      <c r="L193" s="130">
        <v>-2591.2209600000001</v>
      </c>
      <c r="M193" s="309">
        <v>-225.89318000000003</v>
      </c>
      <c r="N193" s="309">
        <v>-240.25103999999999</v>
      </c>
      <c r="O193" s="309">
        <v>-174.86088000000001</v>
      </c>
      <c r="P193" s="309">
        <v>-96.606440000000021</v>
      </c>
      <c r="Q193" s="309">
        <v>-190.62448999999992</v>
      </c>
      <c r="R193" s="309">
        <v>-244.05073000000004</v>
      </c>
      <c r="S193" s="309">
        <v>-202.33673000000002</v>
      </c>
      <c r="T193" s="309">
        <v>-214.79921000000004</v>
      </c>
      <c r="U193" s="309">
        <v>-259.48403999999999</v>
      </c>
      <c r="V193" s="309">
        <v>-273.52128999999991</v>
      </c>
      <c r="W193" s="309">
        <v>-309.77138000000008</v>
      </c>
      <c r="X193" s="309">
        <v>-333.62584999999996</v>
      </c>
      <c r="Y193" s="309">
        <v>-2765.8252599999996</v>
      </c>
      <c r="Z193" s="26"/>
      <c r="AA193" s="309">
        <v>-2591.2209600000001</v>
      </c>
      <c r="AB193" s="82">
        <v>-174.6</v>
      </c>
      <c r="AC193" s="26"/>
      <c r="AD193" s="309">
        <v>-2591.2209600000001</v>
      </c>
      <c r="AE193" s="82">
        <v>-174.6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0.67712268735231129</v>
      </c>
      <c r="I194" s="78">
        <v>0.66055499239273097</v>
      </c>
      <c r="J194" s="78">
        <v>0.66055499239273097</v>
      </c>
      <c r="K194" s="131">
        <v>0.67088902173769527</v>
      </c>
      <c r="L194" s="131">
        <v>0.67088902173769527</v>
      </c>
      <c r="M194" s="78">
        <v>0.52623369301874845</v>
      </c>
      <c r="N194" s="78">
        <v>0.9595226570175649</v>
      </c>
      <c r="O194" s="78">
        <v>0.71831214338236815</v>
      </c>
      <c r="P194" s="78">
        <v>0.4541953379909543</v>
      </c>
      <c r="Q194" s="78">
        <v>0.61137567512091229</v>
      </c>
      <c r="R194" s="78">
        <v>0.87282859278492475</v>
      </c>
      <c r="S194" s="78">
        <v>0.61486509154448077</v>
      </c>
      <c r="T194" s="78">
        <v>0.55645301348393184</v>
      </c>
      <c r="U194" s="78">
        <v>0.53969226289517502</v>
      </c>
      <c r="V194" s="78">
        <v>0.65961672860391563</v>
      </c>
      <c r="W194" s="78">
        <v>0.78128224852518757</v>
      </c>
      <c r="X194" s="78">
        <v>0.89310321288795813</v>
      </c>
      <c r="Y194" s="78">
        <v>0.67331190576348543</v>
      </c>
      <c r="AA194" s="78">
        <v>0.67088902173769516</v>
      </c>
      <c r="AB194" s="79"/>
      <c r="AD194" s="78">
        <v>0.67088902173769516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6.5267561155854179E-2</v>
      </c>
      <c r="D196" s="9">
        <v>6.5267561155854179E-2</v>
      </c>
      <c r="F196" s="123" t="s">
        <v>283</v>
      </c>
      <c r="H196" s="310">
        <v>1096.2772000000004</v>
      </c>
      <c r="I196" s="310">
        <v>1254.3656700000001</v>
      </c>
      <c r="J196" s="310">
        <v>1254.3656700000001</v>
      </c>
      <c r="K196" s="136">
        <v>1272.1480399999996</v>
      </c>
      <c r="L196" s="136">
        <v>1272.1480399999996</v>
      </c>
      <c r="M196" s="310">
        <v>110.67782</v>
      </c>
      <c r="N196" s="310">
        <v>-31.377039999999994</v>
      </c>
      <c r="O196" s="310">
        <v>26.256119999999953</v>
      </c>
      <c r="P196" s="310">
        <v>33.721560000000068</v>
      </c>
      <c r="Q196" s="310">
        <v>103.36550999999997</v>
      </c>
      <c r="R196" s="310">
        <v>51.484270000000038</v>
      </c>
      <c r="S196" s="310">
        <v>162.44526999999991</v>
      </c>
      <c r="T196" s="310">
        <v>171.30779000000015</v>
      </c>
      <c r="U196" s="310">
        <v>229.10195999999974</v>
      </c>
      <c r="V196" s="310">
        <v>182.52671000000009</v>
      </c>
      <c r="W196" s="310">
        <v>131.15861999999981</v>
      </c>
      <c r="X196" s="310">
        <v>184.50515000000013</v>
      </c>
      <c r="Y196" s="310">
        <v>1355.1737400000011</v>
      </c>
      <c r="AA196" s="310">
        <v>1272.1480399999996</v>
      </c>
      <c r="AB196" s="82">
        <v>83.03</v>
      </c>
      <c r="AD196" s="310">
        <v>1272.1480399999996</v>
      </c>
      <c r="AE196" s="82">
        <v>83.03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0.33139590315650369</v>
      </c>
      <c r="I197" s="78">
        <v>0.32763251862638187</v>
      </c>
      <c r="J197" s="78">
        <v>0.32763251862638187</v>
      </c>
      <c r="K197" s="131">
        <v>0.32936988671978251</v>
      </c>
      <c r="L197" s="131">
        <v>0.32936988671978251</v>
      </c>
      <c r="M197" s="78">
        <v>0.25783159081590817</v>
      </c>
      <c r="N197" s="78">
        <v>-0.125314674143123</v>
      </c>
      <c r="O197" s="78">
        <v>0.10785768568764283</v>
      </c>
      <c r="P197" s="78">
        <v>0.15854197030531578</v>
      </c>
      <c r="Q197" s="78">
        <v>0.33151647230881726</v>
      </c>
      <c r="R197" s="78">
        <v>0.18412951657493154</v>
      </c>
      <c r="S197" s="78">
        <v>0.4936420876699838</v>
      </c>
      <c r="T197" s="78">
        <v>0.44378531922334646</v>
      </c>
      <c r="U197" s="78">
        <v>0.47650158069883497</v>
      </c>
      <c r="V197" s="78">
        <v>0.44017659953649574</v>
      </c>
      <c r="W197" s="78">
        <v>0.33079847966284187</v>
      </c>
      <c r="X197" s="78">
        <v>0.49391299343073919</v>
      </c>
      <c r="Y197" s="78">
        <v>0.32990320347281482</v>
      </c>
      <c r="AA197" s="78">
        <v>0.32936988671978246</v>
      </c>
      <c r="AB197" s="79"/>
      <c r="AD197" s="78">
        <v>0.32936988671978246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2</v>
      </c>
      <c r="I199" s="94">
        <v>1.7350000000000001</v>
      </c>
      <c r="J199" s="94">
        <v>1.7350000000000001</v>
      </c>
      <c r="K199" s="133">
        <v>2</v>
      </c>
      <c r="L199" s="133">
        <v>2</v>
      </c>
      <c r="M199" s="94">
        <v>1.992</v>
      </c>
      <c r="N199" s="94">
        <v>2.016</v>
      </c>
      <c r="O199" s="94">
        <v>1.992</v>
      </c>
      <c r="P199" s="94">
        <v>1.9920000000000009</v>
      </c>
      <c r="Q199" s="94">
        <v>2.0159999999999982</v>
      </c>
      <c r="R199" s="94">
        <v>1.9920000000000009</v>
      </c>
      <c r="S199" s="94">
        <v>1.9919999999999991</v>
      </c>
      <c r="T199" s="94">
        <v>2.0160000000000036</v>
      </c>
      <c r="U199" s="94">
        <v>1.9919999999999973</v>
      </c>
      <c r="V199" s="94">
        <v>1.9919999999999973</v>
      </c>
      <c r="W199" s="94">
        <v>2.0160000000000053</v>
      </c>
      <c r="X199" s="94">
        <v>1.9919999999999973</v>
      </c>
      <c r="Y199" s="94">
        <v>2</v>
      </c>
      <c r="Z199" s="56"/>
      <c r="AA199" s="94">
        <v>2</v>
      </c>
      <c r="AB199" s="95">
        <v>0</v>
      </c>
      <c r="AC199" s="56"/>
      <c r="AD199" s="94">
        <v>2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0.73899999999999999</v>
      </c>
      <c r="I200" s="94">
        <v>0.48399999999999999</v>
      </c>
      <c r="J200" s="94">
        <v>0.48399999999999999</v>
      </c>
      <c r="K200" s="133">
        <v>0.39</v>
      </c>
      <c r="L200" s="133">
        <v>0.39</v>
      </c>
      <c r="M200" s="94">
        <v>0.36</v>
      </c>
      <c r="N200" s="94">
        <v>0.36</v>
      </c>
      <c r="O200" s="94">
        <v>0.20399999999999996</v>
      </c>
      <c r="P200" s="94">
        <v>0.43200000000000016</v>
      </c>
      <c r="Q200" s="94">
        <v>0.45599999999999974</v>
      </c>
      <c r="R200" s="94">
        <v>0.43199999999999994</v>
      </c>
      <c r="S200" s="94">
        <v>0.44400000000000039</v>
      </c>
      <c r="T200" s="94">
        <v>0.44399999999999995</v>
      </c>
      <c r="U200" s="94">
        <v>0.44399999999999951</v>
      </c>
      <c r="V200" s="94">
        <v>0</v>
      </c>
      <c r="W200" s="94">
        <v>0</v>
      </c>
      <c r="X200" s="94">
        <v>0.20400000000000063</v>
      </c>
      <c r="Y200" s="94">
        <v>0.315</v>
      </c>
      <c r="Z200" s="56"/>
      <c r="AA200" s="94">
        <v>0.39</v>
      </c>
      <c r="AB200" s="95">
        <v>-0.08</v>
      </c>
      <c r="AC200" s="56"/>
      <c r="AD200" s="94">
        <v>0.39</v>
      </c>
      <c r="AE200" s="95">
        <v>-0.08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4.53</v>
      </c>
      <c r="I201" s="94">
        <v>4.7690000000000001</v>
      </c>
      <c r="J201" s="94">
        <v>4.7690000000000001</v>
      </c>
      <c r="K201" s="133">
        <v>4.8</v>
      </c>
      <c r="L201" s="133">
        <v>4.8</v>
      </c>
      <c r="M201" s="94">
        <v>5.0880000000000001</v>
      </c>
      <c r="N201" s="94">
        <v>5.0999999999999988</v>
      </c>
      <c r="O201" s="94">
        <v>3.6120000000000001</v>
      </c>
      <c r="P201" s="94">
        <v>2.4599999999999991</v>
      </c>
      <c r="Q201" s="94">
        <v>5.0640000000000001</v>
      </c>
      <c r="R201" s="94">
        <v>5.1360000000000028</v>
      </c>
      <c r="S201" s="94">
        <v>5.2079999999999984</v>
      </c>
      <c r="T201" s="94">
        <v>5.2199999999999989</v>
      </c>
      <c r="U201" s="94">
        <v>4.4280000000000044</v>
      </c>
      <c r="V201" s="94">
        <v>5.3160000000000025</v>
      </c>
      <c r="W201" s="94">
        <v>6.2039999999999935</v>
      </c>
      <c r="X201" s="94">
        <v>-1.6200000000000045</v>
      </c>
      <c r="Y201" s="94">
        <v>4.2679999999999998</v>
      </c>
      <c r="Z201" s="56"/>
      <c r="AA201" s="94">
        <v>4.8</v>
      </c>
      <c r="AB201" s="95">
        <v>-0.53</v>
      </c>
      <c r="AC201" s="56"/>
      <c r="AD201" s="94">
        <v>4.8</v>
      </c>
      <c r="AE201" s="95">
        <v>-0.53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7.2690000000000001</v>
      </c>
      <c r="I202" s="96">
        <v>6.9880000000000004</v>
      </c>
      <c r="J202" s="96">
        <v>6.9880000000000004</v>
      </c>
      <c r="K202" s="134">
        <v>7.19</v>
      </c>
      <c r="L202" s="134">
        <v>7.19</v>
      </c>
      <c r="M202" s="96">
        <v>7.4399999999999995</v>
      </c>
      <c r="N202" s="96">
        <v>7.4760000000000009</v>
      </c>
      <c r="O202" s="96">
        <v>5.8079999999999998</v>
      </c>
      <c r="P202" s="96">
        <v>4.8839999999999968</v>
      </c>
      <c r="Q202" s="96">
        <v>7.5360000000000014</v>
      </c>
      <c r="R202" s="96">
        <v>7.5600000000000023</v>
      </c>
      <c r="S202" s="96">
        <v>7.6439999999999984</v>
      </c>
      <c r="T202" s="96">
        <v>7.6799999999999926</v>
      </c>
      <c r="U202" s="96">
        <v>6.8640000000000043</v>
      </c>
      <c r="V202" s="96">
        <v>7.3079999999999927</v>
      </c>
      <c r="W202" s="96">
        <v>8.2200000000000131</v>
      </c>
      <c r="X202" s="96">
        <v>0.57600000000000762</v>
      </c>
      <c r="Y202" s="96">
        <v>6.5830000000000011</v>
      </c>
      <c r="AA202" s="96">
        <v>7.19</v>
      </c>
      <c r="AB202" s="95">
        <v>-0.61</v>
      </c>
      <c r="AD202" s="96">
        <v>7.19</v>
      </c>
      <c r="AE202" s="95">
        <v>-0.61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8.75</v>
      </c>
      <c r="I203" s="97">
        <v>8.4480000000000004</v>
      </c>
      <c r="J203" s="97">
        <v>8.4480000000000004</v>
      </c>
      <c r="K203" s="134">
        <v>7.19</v>
      </c>
      <c r="L203" s="134">
        <v>7.19</v>
      </c>
      <c r="M203" s="97">
        <v>8.4239999999999995</v>
      </c>
      <c r="N203" s="97">
        <v>8.4840000000000018</v>
      </c>
      <c r="O203" s="97">
        <v>7.3079999999999963</v>
      </c>
      <c r="P203" s="97">
        <v>5.7360000000000007</v>
      </c>
      <c r="Q203" s="97">
        <v>8.304000000000002</v>
      </c>
      <c r="R203" s="97">
        <v>8.4840000000000018</v>
      </c>
      <c r="S203" s="97">
        <v>8.4480000000000004</v>
      </c>
      <c r="T203" s="97">
        <v>8.4359999999999928</v>
      </c>
      <c r="U203" s="97">
        <v>8.436000000000007</v>
      </c>
      <c r="V203" s="97">
        <v>9.3719999999999857</v>
      </c>
      <c r="W203" s="97">
        <v>9.4440000000000168</v>
      </c>
      <c r="X203" s="97">
        <v>9.7319999999999993</v>
      </c>
      <c r="Y203" s="97">
        <v>8.3840000000000003</v>
      </c>
      <c r="Z203" s="56"/>
      <c r="AA203" s="97">
        <v>7.19</v>
      </c>
      <c r="AB203" s="98">
        <v>1.19</v>
      </c>
      <c r="AC203" s="56"/>
      <c r="AD203" s="97">
        <v>7.19</v>
      </c>
      <c r="AE203" s="98">
        <v>1.19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1.4809999999999999</v>
      </c>
      <c r="I204" s="96">
        <v>1.46</v>
      </c>
      <c r="J204" s="96">
        <v>1.46</v>
      </c>
      <c r="K204" s="134">
        <v>0</v>
      </c>
      <c r="L204" s="134">
        <v>0</v>
      </c>
      <c r="M204" s="96">
        <v>0.98399999999999999</v>
      </c>
      <c r="N204" s="96">
        <v>1.0080000000000009</v>
      </c>
      <c r="O204" s="96">
        <v>1.4999999999999964</v>
      </c>
      <c r="P204" s="96">
        <v>0.85200000000000387</v>
      </c>
      <c r="Q204" s="96">
        <v>0.76800000000000068</v>
      </c>
      <c r="R204" s="96">
        <v>0.92399999999999949</v>
      </c>
      <c r="S204" s="96">
        <v>0.80400000000000205</v>
      </c>
      <c r="T204" s="96">
        <v>0.75600000000000023</v>
      </c>
      <c r="U204" s="96">
        <v>1.5720000000000027</v>
      </c>
      <c r="V204" s="96">
        <v>2.063999999999993</v>
      </c>
      <c r="W204" s="96">
        <v>1.2240000000000038</v>
      </c>
      <c r="X204" s="96">
        <v>9.1559999999999917</v>
      </c>
      <c r="Y204" s="96">
        <v>1.8009999999999993</v>
      </c>
      <c r="AA204" s="96">
        <v>0</v>
      </c>
      <c r="AB204" s="95">
        <v>1.8</v>
      </c>
      <c r="AD204" s="96">
        <v>0</v>
      </c>
      <c r="AE204" s="95">
        <v>1.8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0.16925714285714286</v>
      </c>
      <c r="I205" s="90">
        <v>0.1728219696969697</v>
      </c>
      <c r="J205" s="90">
        <v>0.1728219696969697</v>
      </c>
      <c r="K205" s="135">
        <v>0</v>
      </c>
      <c r="L205" s="135">
        <v>0</v>
      </c>
      <c r="M205" s="90">
        <v>0.11680911680911682</v>
      </c>
      <c r="N205" s="90">
        <v>0.11881188118811889</v>
      </c>
      <c r="O205" s="90">
        <v>0.2052545155993428</v>
      </c>
      <c r="P205" s="90">
        <v>0.14853556485355715</v>
      </c>
      <c r="Q205" s="90">
        <v>9.2485549132948042E-2</v>
      </c>
      <c r="R205" s="90">
        <v>0.10891089108910883</v>
      </c>
      <c r="S205" s="90">
        <v>9.517045454545478E-2</v>
      </c>
      <c r="T205" s="90">
        <v>8.9615931721194989E-2</v>
      </c>
      <c r="U205" s="90">
        <v>0.18634423897581809</v>
      </c>
      <c r="V205" s="90">
        <v>0.2202304737516001</v>
      </c>
      <c r="W205" s="90">
        <v>0.12960609911054655</v>
      </c>
      <c r="X205" s="90">
        <v>0.94081381011097331</v>
      </c>
      <c r="Y205" s="90">
        <v>0.21481393129770981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-6.434485241180705E-3</v>
      </c>
      <c r="D206" s="9">
        <v>-6.434485241180705E-3</v>
      </c>
      <c r="F206" s="128" t="s">
        <v>73</v>
      </c>
      <c r="H206" s="83">
        <v>-435.46156999999999</v>
      </c>
      <c r="I206" s="83">
        <v>-432.76736</v>
      </c>
      <c r="J206" s="83">
        <v>-432.76736</v>
      </c>
      <c r="K206" s="108">
        <v>-444.48</v>
      </c>
      <c r="L206" s="108">
        <v>-444.48</v>
      </c>
      <c r="M206" s="83">
        <v>-38.716079999999998</v>
      </c>
      <c r="N206" s="83">
        <v>-37.390800000000006</v>
      </c>
      <c r="O206" s="83">
        <v>-36.989660000000001</v>
      </c>
      <c r="P206" s="83">
        <v>-31.011619999999994</v>
      </c>
      <c r="Q206" s="83">
        <v>-37.483249999999998</v>
      </c>
      <c r="R206" s="83">
        <v>-43.333879999999994</v>
      </c>
      <c r="S206" s="83">
        <v>-37.365820000000014</v>
      </c>
      <c r="T206" s="83">
        <v>-35.585100000000011</v>
      </c>
      <c r="U206" s="83">
        <v>-37.787869999999998</v>
      </c>
      <c r="V206" s="83">
        <v>-36.272009999999966</v>
      </c>
      <c r="W206" s="83">
        <v>-37.17461000000003</v>
      </c>
      <c r="X206" s="83">
        <v>-38.230970000000013</v>
      </c>
      <c r="Y206" s="83">
        <v>-447.34167000000002</v>
      </c>
      <c r="AA206" s="83">
        <v>-444.48</v>
      </c>
      <c r="AB206" s="82">
        <v>-2.86</v>
      </c>
      <c r="AD206" s="83">
        <v>-444.48</v>
      </c>
      <c r="AE206" s="82">
        <v>-2.86</v>
      </c>
    </row>
    <row r="207" spans="1:37" ht="18" customHeight="1" x14ac:dyDescent="0.2">
      <c r="A207" s="52" t="s">
        <v>225</v>
      </c>
      <c r="B207" s="52" t="s">
        <v>27</v>
      </c>
      <c r="C207" s="9">
        <v>-0.99786928394442775</v>
      </c>
      <c r="D207" s="9">
        <v>-0.99786928394442775</v>
      </c>
      <c r="F207" s="126" t="s">
        <v>226</v>
      </c>
      <c r="G207" s="58"/>
      <c r="H207" s="87">
        <v>-8.8215900000000005</v>
      </c>
      <c r="I207" s="87">
        <v>2.9368599999999998</v>
      </c>
      <c r="J207" s="87">
        <v>2.9368599999999998</v>
      </c>
      <c r="K207" s="87">
        <v>0</v>
      </c>
      <c r="L207" s="87">
        <v>0</v>
      </c>
      <c r="M207" s="87">
        <v>-3.78024</v>
      </c>
      <c r="N207" s="87">
        <v>-2.0001600000000002</v>
      </c>
      <c r="O207" s="87">
        <v>4.5418099999999999</v>
      </c>
      <c r="P207" s="87">
        <v>0.36812000000000034</v>
      </c>
      <c r="Q207" s="87">
        <v>0.12232999999999994</v>
      </c>
      <c r="R207" s="87">
        <v>1.7388600000000001</v>
      </c>
      <c r="S207" s="87">
        <v>-0.19355</v>
      </c>
      <c r="T207" s="87">
        <v>7.6558699999999993</v>
      </c>
      <c r="U207" s="87">
        <v>-0.22995000000000054</v>
      </c>
      <c r="V207" s="87">
        <v>-3.7522199999999994</v>
      </c>
      <c r="W207" s="87">
        <v>-3.4886399999999997</v>
      </c>
      <c r="X207" s="87">
        <v>-3.0566499999999999</v>
      </c>
      <c r="Y207" s="87">
        <v>-2.0744199999999999</v>
      </c>
      <c r="Z207" s="58"/>
      <c r="AA207" s="87">
        <v>0</v>
      </c>
      <c r="AB207" s="82">
        <v>-2.0699999999999998</v>
      </c>
      <c r="AC207" s="58"/>
      <c r="AD207" s="87">
        <v>0</v>
      </c>
      <c r="AE207" s="82">
        <v>-2.0699999999999998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42.62</v>
      </c>
      <c r="I208" s="83">
        <v>49.82</v>
      </c>
      <c r="J208" s="83">
        <v>49.82</v>
      </c>
      <c r="K208" s="108">
        <v>50</v>
      </c>
      <c r="L208" s="108">
        <v>50</v>
      </c>
      <c r="M208" s="83">
        <v>4.1669999999999998</v>
      </c>
      <c r="N208" s="83">
        <v>4.1660000000000004</v>
      </c>
      <c r="O208" s="83">
        <v>4.1669999999999998</v>
      </c>
      <c r="P208" s="83">
        <v>4.1670000000000016</v>
      </c>
      <c r="Q208" s="83">
        <v>4.1659999999999968</v>
      </c>
      <c r="R208" s="83">
        <v>4.1670000000000016</v>
      </c>
      <c r="S208" s="83">
        <v>4.1670000000000016</v>
      </c>
      <c r="T208" s="83">
        <v>4.1659999999999968</v>
      </c>
      <c r="U208" s="83">
        <v>4.1670000000000016</v>
      </c>
      <c r="V208" s="83">
        <v>4.1670000000000016</v>
      </c>
      <c r="W208" s="83">
        <v>4.1659999999999968</v>
      </c>
      <c r="X208" s="83">
        <v>4.1670000000000016</v>
      </c>
      <c r="Y208" s="83">
        <v>50</v>
      </c>
      <c r="AA208" s="83">
        <v>50</v>
      </c>
      <c r="AB208" s="82">
        <v>0</v>
      </c>
      <c r="AD208" s="83">
        <v>50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-1.43466</v>
      </c>
      <c r="P210" s="83">
        <v>-3.78193</v>
      </c>
      <c r="Q210" s="83">
        <v>-0.19191000000000003</v>
      </c>
      <c r="R210" s="83">
        <v>1.5053800000000002</v>
      </c>
      <c r="S210" s="83">
        <v>3.78193</v>
      </c>
      <c r="T210" s="83">
        <v>0.19190999999999991</v>
      </c>
      <c r="U210" s="83">
        <v>-7.0720000000000005E-2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-0.99922938607757517</v>
      </c>
      <c r="D211" s="9">
        <v>-0.99922938607757517</v>
      </c>
      <c r="F211" s="128" t="s">
        <v>74</v>
      </c>
      <c r="H211" s="83">
        <v>-5.0255000000000001</v>
      </c>
      <c r="I211" s="83">
        <v>-3.8885000000000001</v>
      </c>
      <c r="J211" s="83">
        <v>-3.8885000000000001</v>
      </c>
      <c r="K211" s="108">
        <v>0</v>
      </c>
      <c r="L211" s="108">
        <v>0</v>
      </c>
      <c r="M211" s="83">
        <v>0</v>
      </c>
      <c r="N211" s="83">
        <v>-2.5000000000000001E-2</v>
      </c>
      <c r="O211" s="83">
        <v>-3.8180000000000001</v>
      </c>
      <c r="P211" s="83">
        <v>0</v>
      </c>
      <c r="Q211" s="83">
        <v>0</v>
      </c>
      <c r="R211" s="83">
        <v>0</v>
      </c>
      <c r="S211" s="83">
        <v>-4.9999999999999822E-2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-3.8929999999999998</v>
      </c>
      <c r="AA211" s="83">
        <v>0</v>
      </c>
      <c r="AB211" s="82">
        <v>-3.89</v>
      </c>
      <c r="AD211" s="83">
        <v>0</v>
      </c>
      <c r="AE211" s="82">
        <v>-3.89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6.7491136363636364E-2</v>
      </c>
      <c r="I212" s="96">
        <v>1.9462499999999997E-2</v>
      </c>
      <c r="J212" s="96">
        <v>1.9462499999999997E-2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-2.9696099999999999</v>
      </c>
      <c r="I213" s="83">
        <v>-0.85634999999999994</v>
      </c>
      <c r="J213" s="83">
        <v>-0.85634999999999994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-2.2383897789495032E-2</v>
      </c>
      <c r="D214" s="9">
        <v>-2.2383897789495032E-2</v>
      </c>
      <c r="F214" s="117" t="s">
        <v>280</v>
      </c>
      <c r="H214" s="296">
        <v>-409.65827000000002</v>
      </c>
      <c r="I214" s="296">
        <v>-384.75535000000002</v>
      </c>
      <c r="J214" s="296">
        <v>-384.75535000000002</v>
      </c>
      <c r="K214" s="111">
        <v>-394.48</v>
      </c>
      <c r="L214" s="111">
        <v>-394.48</v>
      </c>
      <c r="M214" s="296">
        <v>-38.329319999999996</v>
      </c>
      <c r="N214" s="296">
        <v>-35.249960000000009</v>
      </c>
      <c r="O214" s="296">
        <v>-33.53351</v>
      </c>
      <c r="P214" s="296">
        <v>-30.25842999999999</v>
      </c>
      <c r="Q214" s="296">
        <v>-33.386830000000003</v>
      </c>
      <c r="R214" s="296">
        <v>-35.922639999999987</v>
      </c>
      <c r="S214" s="296">
        <v>-29.660440000000012</v>
      </c>
      <c r="T214" s="296">
        <v>-23.571320000000014</v>
      </c>
      <c r="U214" s="296">
        <v>-33.92154</v>
      </c>
      <c r="V214" s="296">
        <v>-35.857229999999966</v>
      </c>
      <c r="W214" s="296">
        <v>-36.49725000000003</v>
      </c>
      <c r="X214" s="296">
        <v>-37.120620000000009</v>
      </c>
      <c r="Y214" s="296">
        <v>-403.30908999999997</v>
      </c>
      <c r="AA214" s="296">
        <v>-394.48</v>
      </c>
      <c r="AB214" s="82">
        <v>-8.83</v>
      </c>
      <c r="AD214" s="296">
        <v>-394.48</v>
      </c>
      <c r="AE214" s="82">
        <v>-8.83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0.12383644608515144</v>
      </c>
      <c r="I215" s="78">
        <v>0.10049570662713934</v>
      </c>
      <c r="J215" s="78">
        <v>0.10049570662713934</v>
      </c>
      <c r="K215" s="131">
        <v>0.10213420830583511</v>
      </c>
      <c r="L215" s="131">
        <v>0.10213420830583511</v>
      </c>
      <c r="M215" s="78">
        <v>8.9290786089679067E-2</v>
      </c>
      <c r="N215" s="78">
        <v>0.14078247186344289</v>
      </c>
      <c r="O215" s="78">
        <v>0.13775252328156004</v>
      </c>
      <c r="P215" s="78">
        <v>0.14226005886280069</v>
      </c>
      <c r="Q215" s="78">
        <v>0.10707908375989432</v>
      </c>
      <c r="R215" s="78">
        <v>0.12847454838721209</v>
      </c>
      <c r="S215" s="78">
        <v>9.0132766086758381E-2</v>
      </c>
      <c r="T215" s="78">
        <v>6.1063222931751371E-2</v>
      </c>
      <c r="U215" s="78">
        <v>7.0552287853577408E-2</v>
      </c>
      <c r="V215" s="78">
        <v>8.6472350102612366E-2</v>
      </c>
      <c r="W215" s="78">
        <v>9.205063923266868E-2</v>
      </c>
      <c r="X215" s="78">
        <v>9.9370432436194644E-2</v>
      </c>
      <c r="Y215" s="78">
        <v>9.8181478030046301E-2</v>
      </c>
      <c r="AA215" s="78">
        <v>0.1021342083058351</v>
      </c>
      <c r="AB215" s="79"/>
      <c r="AD215" s="78">
        <v>0.1021342083058351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3</v>
      </c>
      <c r="I217" s="96">
        <v>2.7389999999999994</v>
      </c>
      <c r="J217" s="96">
        <v>2.7389999999999999</v>
      </c>
      <c r="K217" s="134">
        <v>3</v>
      </c>
      <c r="L217" s="134">
        <v>3</v>
      </c>
      <c r="M217" s="96">
        <v>3</v>
      </c>
      <c r="N217" s="96">
        <v>3</v>
      </c>
      <c r="O217" s="96">
        <v>3</v>
      </c>
      <c r="P217" s="96">
        <v>3</v>
      </c>
      <c r="Q217" s="96">
        <v>3</v>
      </c>
      <c r="R217" s="96">
        <v>3</v>
      </c>
      <c r="S217" s="96">
        <v>3</v>
      </c>
      <c r="T217" s="96">
        <v>3</v>
      </c>
      <c r="U217" s="96">
        <v>3</v>
      </c>
      <c r="V217" s="96">
        <v>3</v>
      </c>
      <c r="W217" s="96">
        <v>3</v>
      </c>
      <c r="X217" s="96">
        <v>3</v>
      </c>
      <c r="Y217" s="96">
        <v>3</v>
      </c>
      <c r="AA217" s="96">
        <v>3</v>
      </c>
      <c r="AB217" s="95">
        <v>0</v>
      </c>
      <c r="AD217" s="96">
        <v>3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-7774.6666666666679</v>
      </c>
      <c r="I218" s="161">
        <v>-10583.424607520996</v>
      </c>
      <c r="J218" s="161">
        <v>-10583.424607520994</v>
      </c>
      <c r="K218" s="162">
        <v>-7486.666666666667</v>
      </c>
      <c r="L218" s="162">
        <v>-7486.666666666667</v>
      </c>
      <c r="M218" s="161">
        <v>-721.00000000000011</v>
      </c>
      <c r="N218" s="161">
        <v>-808.00000000000011</v>
      </c>
      <c r="O218" s="161">
        <v>-954.33333333333337</v>
      </c>
      <c r="P218" s="161">
        <v>-290.66666666666669</v>
      </c>
      <c r="Q218" s="161">
        <v>-565.99999999999989</v>
      </c>
      <c r="R218" s="161">
        <v>-404.00000000000017</v>
      </c>
      <c r="S218" s="161">
        <v>-590.33333333333314</v>
      </c>
      <c r="T218" s="161">
        <v>-558.00000000000034</v>
      </c>
      <c r="U218" s="161">
        <v>-559.66666666666674</v>
      </c>
      <c r="V218" s="161">
        <v>-478.33333333333309</v>
      </c>
      <c r="W218" s="161">
        <v>-473.99999999999994</v>
      </c>
      <c r="X218" s="161">
        <v>-788.00000000000045</v>
      </c>
      <c r="Y218" s="161">
        <v>-7192.333333333333</v>
      </c>
      <c r="AA218" s="161">
        <v>-7486.666666666667</v>
      </c>
      <c r="AB218" s="163">
        <v>294.33</v>
      </c>
      <c r="AD218" s="161">
        <v>-7486.666666666667</v>
      </c>
      <c r="AE218" s="163">
        <v>294.33</v>
      </c>
    </row>
    <row r="219" spans="1:31" ht="18" customHeight="1" x14ac:dyDescent="0.2">
      <c r="A219" s="52" t="s">
        <v>70</v>
      </c>
      <c r="B219" s="52" t="s">
        <v>27</v>
      </c>
      <c r="C219" s="9">
        <v>-0.17905448924384901</v>
      </c>
      <c r="D219" s="9">
        <v>-0.17905448924384901</v>
      </c>
      <c r="F219" s="128" t="s">
        <v>414</v>
      </c>
      <c r="H219" s="83">
        <v>-7.8479999999999999</v>
      </c>
      <c r="I219" s="83">
        <v>-8.8309999999999995</v>
      </c>
      <c r="J219" s="83">
        <v>-8.8309999999999995</v>
      </c>
      <c r="K219" s="108">
        <v>-7.7629999999999999</v>
      </c>
      <c r="L219" s="108">
        <v>-7.7629999999999999</v>
      </c>
      <c r="M219" s="83">
        <v>-0.92400000000000004</v>
      </c>
      <c r="N219" s="83">
        <v>-0.87099999999999989</v>
      </c>
      <c r="O219" s="83">
        <v>-1.597</v>
      </c>
      <c r="P219" s="83">
        <v>-0.76800000000000024</v>
      </c>
      <c r="Q219" s="83">
        <v>-0.76799999999999979</v>
      </c>
      <c r="R219" s="83">
        <v>-0.47200000000000042</v>
      </c>
      <c r="S219" s="83">
        <v>-0.7079999999999993</v>
      </c>
      <c r="T219" s="83">
        <v>-0.70800000000000018</v>
      </c>
      <c r="U219" s="83">
        <v>-0.70800000000000018</v>
      </c>
      <c r="V219" s="83">
        <v>-0.70699999999999985</v>
      </c>
      <c r="W219" s="83">
        <v>-0.35899999999999999</v>
      </c>
      <c r="X219" s="83">
        <v>-0.56600000000000072</v>
      </c>
      <c r="Y219" s="83">
        <v>-9.1560000000000006</v>
      </c>
      <c r="AA219" s="83">
        <v>-7.7630000000000008</v>
      </c>
      <c r="AB219" s="82">
        <v>-1.39</v>
      </c>
      <c r="AD219" s="83">
        <v>-7.7630000000000008</v>
      </c>
      <c r="AE219" s="82">
        <v>-1.39</v>
      </c>
    </row>
    <row r="220" spans="1:31" ht="18" customHeight="1" x14ac:dyDescent="0.2">
      <c r="A220" s="52" t="s">
        <v>71</v>
      </c>
      <c r="B220" s="52" t="s">
        <v>27</v>
      </c>
      <c r="C220" s="9">
        <v>0.28449502133712656</v>
      </c>
      <c r="D220" s="9">
        <v>0.28449502133712656</v>
      </c>
      <c r="F220" s="128" t="s">
        <v>209</v>
      </c>
      <c r="H220" s="83">
        <v>-7.1890000000000001</v>
      </c>
      <c r="I220" s="83">
        <v>-6.6390000000000002</v>
      </c>
      <c r="J220" s="83">
        <v>-6.6390000000000002</v>
      </c>
      <c r="K220" s="108">
        <v>-7.03</v>
      </c>
      <c r="L220" s="108">
        <v>-7.03</v>
      </c>
      <c r="M220" s="83">
        <v>-0.313</v>
      </c>
      <c r="N220" s="83">
        <v>-0.99900000000000011</v>
      </c>
      <c r="O220" s="83">
        <v>-0.502</v>
      </c>
      <c r="P220" s="83">
        <v>0.10600000000000009</v>
      </c>
      <c r="Q220" s="83">
        <v>-0.54600000000000004</v>
      </c>
      <c r="R220" s="83">
        <v>-0.26799999999999979</v>
      </c>
      <c r="S220" s="83">
        <v>-0.70500000000000007</v>
      </c>
      <c r="T220" s="83">
        <v>-0.51700000000000035</v>
      </c>
      <c r="U220" s="83">
        <v>-0.45400000000000018</v>
      </c>
      <c r="V220" s="83">
        <v>-0.40799999999999947</v>
      </c>
      <c r="W220" s="83">
        <v>-0.40599999999999969</v>
      </c>
      <c r="X220" s="83">
        <v>-1.5000000000000568E-2</v>
      </c>
      <c r="Y220" s="83">
        <v>-5.0270000000000001</v>
      </c>
      <c r="AA220" s="83">
        <v>-7.03</v>
      </c>
      <c r="AB220" s="82">
        <v>2</v>
      </c>
      <c r="AD220" s="83">
        <v>-7.03</v>
      </c>
      <c r="AE220" s="82">
        <v>2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-0.75601374570446744</v>
      </c>
      <c r="D221" s="9">
        <v>-0.75601374570446744</v>
      </c>
      <c r="F221" s="60" t="s">
        <v>158</v>
      </c>
      <c r="G221" s="56"/>
      <c r="H221" s="88">
        <v>1.7000000000000001E-2</v>
      </c>
      <c r="I221" s="88">
        <v>0</v>
      </c>
      <c r="J221" s="88">
        <v>0</v>
      </c>
      <c r="K221" s="108">
        <v>-0.29099999999999998</v>
      </c>
      <c r="L221" s="108">
        <v>-0.29099999999999998</v>
      </c>
      <c r="M221" s="88">
        <v>0</v>
      </c>
      <c r="N221" s="88">
        <v>-0.18</v>
      </c>
      <c r="O221" s="88">
        <v>-6.0999999999999999E-2</v>
      </c>
      <c r="P221" s="88">
        <v>-0.06</v>
      </c>
      <c r="Q221" s="88">
        <v>-0.06</v>
      </c>
      <c r="R221" s="88">
        <v>-0.06</v>
      </c>
      <c r="S221" s="88">
        <v>-0.06</v>
      </c>
      <c r="T221" s="88">
        <v>-6.0000000000000053E-2</v>
      </c>
      <c r="U221" s="88">
        <v>3.0000000000000027E-2</v>
      </c>
      <c r="V221" s="88">
        <v>0</v>
      </c>
      <c r="W221" s="88">
        <v>0</v>
      </c>
      <c r="X221" s="88">
        <v>0</v>
      </c>
      <c r="Y221" s="88">
        <v>-0.51100000000000001</v>
      </c>
      <c r="Z221" s="56"/>
      <c r="AA221" s="88">
        <v>-0.29099999999999998</v>
      </c>
      <c r="AB221" s="82">
        <v>-0.22</v>
      </c>
      <c r="AC221" s="56"/>
      <c r="AD221" s="88">
        <v>-0.29099999999999998</v>
      </c>
      <c r="AE221" s="82">
        <v>-0.22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-0.19221753398968588</v>
      </c>
      <c r="D222" s="9">
        <v>-0.19221753398968588</v>
      </c>
      <c r="F222" s="60" t="s">
        <v>176</v>
      </c>
      <c r="G222" s="56"/>
      <c r="H222" s="88">
        <v>-2.698</v>
      </c>
      <c r="I222" s="88">
        <v>-2.645</v>
      </c>
      <c r="J222" s="88">
        <v>-2.645</v>
      </c>
      <c r="K222" s="108">
        <v>-2.133</v>
      </c>
      <c r="L222" s="108">
        <v>-2.133</v>
      </c>
      <c r="M222" s="88">
        <v>-0.253</v>
      </c>
      <c r="N222" s="88">
        <v>-5.6999999999999995E-2</v>
      </c>
      <c r="O222" s="88">
        <v>-0.441</v>
      </c>
      <c r="P222" s="88">
        <v>-0.15800000000000003</v>
      </c>
      <c r="Q222" s="88">
        <v>-0.15799999999999992</v>
      </c>
      <c r="R222" s="88">
        <v>-1.1000000000000121E-2</v>
      </c>
      <c r="S222" s="88">
        <v>-0.15399999999999991</v>
      </c>
      <c r="T222" s="88">
        <v>-0.15500000000000003</v>
      </c>
      <c r="U222" s="88">
        <v>-0.27400000000000002</v>
      </c>
      <c r="V222" s="88">
        <v>-0.21399999999999997</v>
      </c>
      <c r="W222" s="88">
        <v>-0.44700000000000006</v>
      </c>
      <c r="X222" s="88">
        <v>-0.22100000000000009</v>
      </c>
      <c r="Y222" s="88">
        <v>-2.5430000000000001</v>
      </c>
      <c r="Z222" s="56"/>
      <c r="AA222" s="88">
        <v>-2.133</v>
      </c>
      <c r="AB222" s="82">
        <v>-0.41</v>
      </c>
      <c r="AC222" s="56"/>
      <c r="AD222" s="88">
        <v>-2.133</v>
      </c>
      <c r="AE222" s="82">
        <v>-0.41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-1.7465753424657535</v>
      </c>
      <c r="D223" s="9">
        <v>-1.7465753424657535</v>
      </c>
      <c r="F223" s="60" t="s">
        <v>178</v>
      </c>
      <c r="G223" s="56"/>
      <c r="H223" s="88">
        <v>-0.8</v>
      </c>
      <c r="I223" s="88">
        <v>-0.65700000000000003</v>
      </c>
      <c r="J223" s="88">
        <v>-0.65700000000000003</v>
      </c>
      <c r="K223" s="108">
        <v>-0.29199999999999998</v>
      </c>
      <c r="L223" s="108">
        <v>-0.29199999999999998</v>
      </c>
      <c r="M223" s="88">
        <v>-0.48</v>
      </c>
      <c r="N223" s="88">
        <v>-2.4000000000000021E-2</v>
      </c>
      <c r="O223" s="88">
        <v>0</v>
      </c>
      <c r="P223" s="88">
        <v>0</v>
      </c>
      <c r="Q223" s="88">
        <v>0</v>
      </c>
      <c r="R223" s="88">
        <v>-0.29300000000000004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-0.79700000000000004</v>
      </c>
      <c r="Z223" s="56"/>
      <c r="AA223" s="88">
        <v>-0.29199999999999998</v>
      </c>
      <c r="AB223" s="82">
        <v>-0.51</v>
      </c>
      <c r="AC223" s="56"/>
      <c r="AD223" s="88">
        <v>-0.29199999999999998</v>
      </c>
      <c r="AE223" s="82">
        <v>-0.51</v>
      </c>
    </row>
    <row r="224" spans="1:31" ht="18" customHeight="1" collapsed="1" x14ac:dyDescent="0.2">
      <c r="A224" s="57"/>
      <c r="B224" s="57"/>
      <c r="C224" s="9">
        <v>-0.41973490427098675</v>
      </c>
      <c r="D224" s="9">
        <v>-0.41973490427098675</v>
      </c>
      <c r="F224" s="128" t="s">
        <v>158</v>
      </c>
      <c r="H224" s="83">
        <v>-3.4809999999999999</v>
      </c>
      <c r="I224" s="83">
        <v>-3.302</v>
      </c>
      <c r="J224" s="83">
        <v>-3.302</v>
      </c>
      <c r="K224" s="108">
        <v>-2.7159999999999997</v>
      </c>
      <c r="L224" s="108">
        <v>-2.7159999999999997</v>
      </c>
      <c r="M224" s="83">
        <v>-0.73299999999999998</v>
      </c>
      <c r="N224" s="83">
        <v>-0.26100000000000001</v>
      </c>
      <c r="O224" s="83">
        <v>-0.502</v>
      </c>
      <c r="P224" s="83">
        <v>-0.21800000000000003</v>
      </c>
      <c r="Q224" s="83">
        <v>-0.21799999999999992</v>
      </c>
      <c r="R224" s="83">
        <v>-0.36400000000000016</v>
      </c>
      <c r="S224" s="83">
        <v>-0.21399999999999991</v>
      </c>
      <c r="T224" s="83">
        <v>-0.21500000000000008</v>
      </c>
      <c r="U224" s="83">
        <v>-0.24399999999999999</v>
      </c>
      <c r="V224" s="83">
        <v>-0.21399999999999997</v>
      </c>
      <c r="W224" s="83">
        <v>-0.44700000000000006</v>
      </c>
      <c r="X224" s="83">
        <v>-0.22100000000000009</v>
      </c>
      <c r="Y224" s="83">
        <v>-3.8510000000000004</v>
      </c>
      <c r="AA224" s="83">
        <v>-2.7159999999999997</v>
      </c>
      <c r="AB224" s="82">
        <v>-1.1399999999999999</v>
      </c>
      <c r="AD224" s="83">
        <v>-2.7159999999999997</v>
      </c>
      <c r="AE224" s="82">
        <v>-1.1399999999999999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-0.39300000000000002</v>
      </c>
      <c r="I225" s="83">
        <v>-3.0430000000000001</v>
      </c>
      <c r="J225" s="83">
        <v>-3.0430000000000001</v>
      </c>
      <c r="K225" s="108">
        <v>-0.66300000000000003</v>
      </c>
      <c r="L225" s="108">
        <v>-0.66300000000000003</v>
      </c>
      <c r="M225" s="83">
        <v>-3.3000000000000002E-2</v>
      </c>
      <c r="N225" s="83">
        <v>-3.2000000000000001E-2</v>
      </c>
      <c r="O225" s="83">
        <v>-3.2000000000000001E-2</v>
      </c>
      <c r="P225" s="83">
        <v>-3.2000000000000001E-2</v>
      </c>
      <c r="Q225" s="83">
        <v>-3.3000000000000002E-2</v>
      </c>
      <c r="R225" s="83">
        <v>-3.3000000000000002E-2</v>
      </c>
      <c r="S225" s="83">
        <v>-3.2000000000000001E-2</v>
      </c>
      <c r="T225" s="83">
        <v>-3.2000000000000001E-2</v>
      </c>
      <c r="U225" s="83">
        <v>-3.1999999999999973E-2</v>
      </c>
      <c r="V225" s="83">
        <v>-3.3000000000000029E-2</v>
      </c>
      <c r="W225" s="83">
        <v>-3.1999999999999973E-2</v>
      </c>
      <c r="X225" s="83">
        <v>-0.126</v>
      </c>
      <c r="Y225" s="83">
        <v>-0.48199999999999998</v>
      </c>
      <c r="AA225" s="83">
        <v>-0.66300000000000003</v>
      </c>
      <c r="AB225" s="82">
        <v>0.18</v>
      </c>
      <c r="AD225" s="83">
        <v>-0.66300000000000003</v>
      </c>
      <c r="AE225" s="82">
        <v>0.18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1.0068027210884354</v>
      </c>
      <c r="D226" s="9">
        <v>1.0068027210884354</v>
      </c>
      <c r="F226" s="60" t="s">
        <v>162</v>
      </c>
      <c r="G226" s="56"/>
      <c r="H226" s="88">
        <v>-0.69099999999999995</v>
      </c>
      <c r="I226" s="88">
        <v>-0.40100000000000002</v>
      </c>
      <c r="J226" s="88">
        <v>-0.40100000000000002</v>
      </c>
      <c r="K226" s="108">
        <v>-0.73499999999999999</v>
      </c>
      <c r="L226" s="108">
        <v>-0.73499999999999999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-0.73499999999999999</v>
      </c>
      <c r="AB226" s="82">
        <v>0.74</v>
      </c>
      <c r="AC226" s="56"/>
      <c r="AD226" s="88">
        <v>-0.73499999999999999</v>
      </c>
      <c r="AE226" s="82">
        <v>0.74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1.0019267822736031</v>
      </c>
      <c r="D227" s="9">
        <v>1.0019267822736031</v>
      </c>
      <c r="F227" s="60" t="s">
        <v>164</v>
      </c>
      <c r="G227" s="56"/>
      <c r="H227" s="88">
        <v>-0.53700000000000003</v>
      </c>
      <c r="I227" s="88">
        <v>-3.714</v>
      </c>
      <c r="J227" s="88">
        <v>-3.714</v>
      </c>
      <c r="K227" s="108">
        <v>-0.51900000000000002</v>
      </c>
      <c r="L227" s="108">
        <v>-0.51900000000000002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-0.51900000000000002</v>
      </c>
      <c r="AB227" s="82">
        <v>0.52</v>
      </c>
      <c r="AC227" s="56"/>
      <c r="AD227" s="88">
        <v>-0.51900000000000002</v>
      </c>
      <c r="AE227" s="82">
        <v>0.52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0.99681020733652315</v>
      </c>
      <c r="D229" s="9">
        <v>0.99681020733652315</v>
      </c>
      <c r="F229" s="128" t="s">
        <v>391</v>
      </c>
      <c r="H229" s="83">
        <v>-1.228</v>
      </c>
      <c r="I229" s="83">
        <v>-4.1150000000000002</v>
      </c>
      <c r="J229" s="83">
        <v>-4.1150000000000002</v>
      </c>
      <c r="K229" s="108">
        <v>-1.254</v>
      </c>
      <c r="L229" s="108">
        <v>-1.254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-1.254</v>
      </c>
      <c r="AB229" s="82">
        <v>1.25</v>
      </c>
      <c r="AD229" s="83">
        <v>-1.254</v>
      </c>
      <c r="AE229" s="82">
        <v>1.25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-0.20100000000000001</v>
      </c>
      <c r="I230" s="83">
        <v>-0.192</v>
      </c>
      <c r="J230" s="83">
        <v>-0.192</v>
      </c>
      <c r="K230" s="108">
        <v>0</v>
      </c>
      <c r="L230" s="108">
        <v>0</v>
      </c>
      <c r="M230" s="83">
        <v>0</v>
      </c>
      <c r="N230" s="83">
        <v>-5.0999999999999997E-2</v>
      </c>
      <c r="O230" s="83">
        <v>0</v>
      </c>
      <c r="P230" s="83">
        <v>0</v>
      </c>
      <c r="Q230" s="83">
        <v>-5.2999999999999999E-2</v>
      </c>
      <c r="R230" s="83">
        <v>0</v>
      </c>
      <c r="S230" s="83">
        <v>0</v>
      </c>
      <c r="T230" s="83">
        <v>-4.3999999999999997E-2</v>
      </c>
      <c r="U230" s="83">
        <v>0</v>
      </c>
      <c r="V230" s="83">
        <v>0</v>
      </c>
      <c r="W230" s="83">
        <v>-4.4000000000000011E-2</v>
      </c>
      <c r="X230" s="83">
        <v>0</v>
      </c>
      <c r="Y230" s="83">
        <v>-0.192</v>
      </c>
      <c r="AA230" s="83">
        <v>0</v>
      </c>
      <c r="AB230" s="82">
        <v>-0.19</v>
      </c>
      <c r="AD230" s="83">
        <v>0</v>
      </c>
      <c r="AE230" s="82">
        <v>-0.19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-1</v>
      </c>
      <c r="D231" s="9">
        <v>-1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-0.47</v>
      </c>
      <c r="Y231" s="88">
        <v>-0.47</v>
      </c>
      <c r="Z231" s="56"/>
      <c r="AA231" s="88">
        <v>0</v>
      </c>
      <c r="AB231" s="82">
        <v>-0.47</v>
      </c>
      <c r="AC231" s="56"/>
      <c r="AD231" s="88">
        <v>0</v>
      </c>
      <c r="AE231" s="82">
        <v>-0.47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0.31663516068052933</v>
      </c>
      <c r="D232" s="9">
        <v>0.31663516068052933</v>
      </c>
      <c r="F232" s="60" t="s">
        <v>166</v>
      </c>
      <c r="G232" s="56"/>
      <c r="H232" s="88">
        <v>-1.9790000000000001</v>
      </c>
      <c r="I232" s="88">
        <v>-1.86</v>
      </c>
      <c r="J232" s="88">
        <v>-1.86</v>
      </c>
      <c r="K232" s="108">
        <v>-2.1160000000000001</v>
      </c>
      <c r="L232" s="108">
        <v>-2.1160000000000001</v>
      </c>
      <c r="M232" s="88">
        <v>-0.11</v>
      </c>
      <c r="N232" s="88">
        <v>-0.21000000000000002</v>
      </c>
      <c r="O232" s="88">
        <v>-0.23000000000000004</v>
      </c>
      <c r="P232" s="88">
        <v>4.0000000000000036E-2</v>
      </c>
      <c r="Q232" s="88">
        <v>-7.999999999999996E-2</v>
      </c>
      <c r="R232" s="88">
        <v>-7.5000000000000067E-2</v>
      </c>
      <c r="S232" s="88">
        <v>-0.11199999999999999</v>
      </c>
      <c r="T232" s="88">
        <v>-0.15800000000000003</v>
      </c>
      <c r="U232" s="88">
        <v>-0.24099999999999988</v>
      </c>
      <c r="V232" s="88">
        <v>-7.3000000000000176E-2</v>
      </c>
      <c r="W232" s="88">
        <v>-0.1339999999999999</v>
      </c>
      <c r="X232" s="88">
        <v>-6.2000000000000055E-2</v>
      </c>
      <c r="Y232" s="88">
        <v>-1.4450000000000001</v>
      </c>
      <c r="Z232" s="56"/>
      <c r="AA232" s="88">
        <v>-2.1160000000000001</v>
      </c>
      <c r="AB232" s="82">
        <v>0.67</v>
      </c>
      <c r="AC232" s="56"/>
      <c r="AD232" s="88">
        <v>-2.1160000000000001</v>
      </c>
      <c r="AE232" s="82">
        <v>0.67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-1</v>
      </c>
      <c r="D235" s="9">
        <v>-1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-0.05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-0.05</v>
      </c>
      <c r="Z235" s="56"/>
      <c r="AA235" s="88">
        <v>0</v>
      </c>
      <c r="AB235" s="82">
        <v>-0.05</v>
      </c>
      <c r="AC235" s="56"/>
      <c r="AD235" s="88">
        <v>0</v>
      </c>
      <c r="AE235" s="82">
        <v>-0.05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1.0893246187363835E-2</v>
      </c>
      <c r="D236" s="9">
        <v>1.0893246187363835E-2</v>
      </c>
      <c r="F236" s="60" t="s">
        <v>170</v>
      </c>
      <c r="G236" s="56"/>
      <c r="H236" s="88">
        <v>-1.0049999999999999</v>
      </c>
      <c r="I236" s="88">
        <v>-1.006</v>
      </c>
      <c r="J236" s="88">
        <v>-1.006</v>
      </c>
      <c r="K236" s="108">
        <v>-0.91800000000000004</v>
      </c>
      <c r="L236" s="108">
        <v>-0.91800000000000004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-0.90400000000000003</v>
      </c>
      <c r="Y236" s="88">
        <v>-0.90400000000000003</v>
      </c>
      <c r="Z236" s="56"/>
      <c r="AA236" s="88">
        <v>-0.91800000000000004</v>
      </c>
      <c r="AB236" s="82">
        <v>0.01</v>
      </c>
      <c r="AC236" s="56"/>
      <c r="AD236" s="88">
        <v>-0.91800000000000004</v>
      </c>
      <c r="AE236" s="82">
        <v>0.01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-1.0021668472372698</v>
      </c>
      <c r="D237" s="9">
        <v>-1.0021668472372698</v>
      </c>
      <c r="F237" s="60" t="s">
        <v>172</v>
      </c>
      <c r="G237" s="56"/>
      <c r="H237" s="88">
        <v>0.35899999999999999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-1.8460000000000001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-1.8460000000000001</v>
      </c>
      <c r="Z237" s="56"/>
      <c r="AA237" s="88">
        <v>0</v>
      </c>
      <c r="AB237" s="82">
        <v>-1.85</v>
      </c>
      <c r="AC237" s="56"/>
      <c r="AD237" s="88">
        <v>0</v>
      </c>
      <c r="AE237" s="82">
        <v>-1.85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1.0021668472372698</v>
      </c>
      <c r="D238" s="9">
        <v>1.0021668472372698</v>
      </c>
      <c r="F238" s="60" t="s">
        <v>174</v>
      </c>
      <c r="G238" s="56"/>
      <c r="H238" s="88">
        <v>-0.35899999999999999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1.8460000000000001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1.8460000000000001</v>
      </c>
      <c r="Z238" s="56"/>
      <c r="AA238" s="88">
        <v>0</v>
      </c>
      <c r="AB238" s="82">
        <v>1.85</v>
      </c>
      <c r="AC238" s="56"/>
      <c r="AD238" s="88">
        <v>0</v>
      </c>
      <c r="AE238" s="82">
        <v>1.85</v>
      </c>
    </row>
    <row r="239" spans="1:31" ht="18" customHeight="1" collapsed="1" x14ac:dyDescent="0.2">
      <c r="A239" s="57"/>
      <c r="B239" s="57"/>
      <c r="C239" s="9">
        <v>5.6031641397495058E-2</v>
      </c>
      <c r="D239" s="9">
        <v>5.6031641397495058E-2</v>
      </c>
      <c r="F239" s="128" t="s">
        <v>196</v>
      </c>
      <c r="H239" s="83">
        <v>-2.984</v>
      </c>
      <c r="I239" s="83">
        <v>-2.8660000000000001</v>
      </c>
      <c r="J239" s="83">
        <v>-2.8660000000000001</v>
      </c>
      <c r="K239" s="108">
        <v>-3.0340000000000003</v>
      </c>
      <c r="L239" s="108">
        <v>-3.0340000000000003</v>
      </c>
      <c r="M239" s="83">
        <v>-0.16</v>
      </c>
      <c r="N239" s="83">
        <v>-0.21000000000000002</v>
      </c>
      <c r="O239" s="83">
        <v>-0.23000000000000004</v>
      </c>
      <c r="P239" s="83">
        <v>4.0000000000000036E-2</v>
      </c>
      <c r="Q239" s="83">
        <v>-7.999999999999996E-2</v>
      </c>
      <c r="R239" s="83">
        <v>-7.5000000000000178E-2</v>
      </c>
      <c r="S239" s="83">
        <v>-0.11199999999999999</v>
      </c>
      <c r="T239" s="83">
        <v>-0.15800000000000003</v>
      </c>
      <c r="U239" s="83">
        <v>-0.24099999999999988</v>
      </c>
      <c r="V239" s="83">
        <v>-7.3000000000000176E-2</v>
      </c>
      <c r="W239" s="83">
        <v>-0.1339999999999999</v>
      </c>
      <c r="X239" s="83">
        <v>-1.4359999999999999</v>
      </c>
      <c r="Y239" s="83">
        <v>-2.8689999999999998</v>
      </c>
      <c r="AA239" s="83">
        <v>-3.0340000000000003</v>
      </c>
      <c r="AB239" s="82">
        <v>0.17</v>
      </c>
      <c r="AD239" s="83">
        <v>-3.0340000000000003</v>
      </c>
      <c r="AE239" s="82">
        <v>0.17</v>
      </c>
    </row>
    <row r="240" spans="1:31" ht="18" customHeight="1" x14ac:dyDescent="0.2">
      <c r="A240" s="57"/>
      <c r="B240" s="57"/>
      <c r="C240" s="9">
        <v>3.9180765805877121E-2</v>
      </c>
      <c r="D240" s="9">
        <v>3.9180765805877121E-2</v>
      </c>
      <c r="F240" s="117" t="s">
        <v>72</v>
      </c>
      <c r="H240" s="296">
        <v>-23.324000000000005</v>
      </c>
      <c r="I240" s="296">
        <v>-28.988</v>
      </c>
      <c r="J240" s="296">
        <v>-28.988</v>
      </c>
      <c r="K240" s="111">
        <v>-22.46</v>
      </c>
      <c r="L240" s="111">
        <v>-22.46</v>
      </c>
      <c r="M240" s="296">
        <v>-2.1630000000000003</v>
      </c>
      <c r="N240" s="296">
        <v>-2.4240000000000004</v>
      </c>
      <c r="O240" s="296">
        <v>-2.863</v>
      </c>
      <c r="P240" s="296">
        <v>-0.87200000000000011</v>
      </c>
      <c r="Q240" s="296">
        <v>-1.6979999999999995</v>
      </c>
      <c r="R240" s="296">
        <v>-1.2120000000000004</v>
      </c>
      <c r="S240" s="296">
        <v>-1.7709999999999995</v>
      </c>
      <c r="T240" s="296">
        <v>-1.6740000000000008</v>
      </c>
      <c r="U240" s="296">
        <v>-1.6790000000000003</v>
      </c>
      <c r="V240" s="296">
        <v>-1.4349999999999994</v>
      </c>
      <c r="W240" s="296">
        <v>-1.4219999999999997</v>
      </c>
      <c r="X240" s="296">
        <v>-2.3640000000000012</v>
      </c>
      <c r="Y240" s="296">
        <v>-21.576999999999998</v>
      </c>
      <c r="AA240" s="296">
        <v>-22.459999999999997</v>
      </c>
      <c r="AB240" s="82">
        <v>0.88</v>
      </c>
      <c r="AD240" s="296">
        <v>-22.459999999999997</v>
      </c>
      <c r="AE240" s="82">
        <v>0.88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7.0506602209936412E-3</v>
      </c>
      <c r="I241" s="78">
        <v>7.571485474360564E-3</v>
      </c>
      <c r="J241" s="78">
        <v>7.571485474360564E-3</v>
      </c>
      <c r="K241" s="131">
        <v>5.8150839549509651E-3</v>
      </c>
      <c r="L241" s="131">
        <v>5.8150839549509651E-3</v>
      </c>
      <c r="M241" s="78">
        <v>5.0388572067538865E-3</v>
      </c>
      <c r="N241" s="78">
        <v>9.6810524550094666E-3</v>
      </c>
      <c r="O241" s="78">
        <v>1.176093627404666E-2</v>
      </c>
      <c r="P241" s="78">
        <v>4.0997094471974345E-3</v>
      </c>
      <c r="Q241" s="78">
        <v>5.445868452449678E-3</v>
      </c>
      <c r="R241" s="78">
        <v>4.3346244219606674E-3</v>
      </c>
      <c r="S241" s="78">
        <v>5.3817518802704535E-3</v>
      </c>
      <c r="T241" s="78">
        <v>4.3366190433014266E-3</v>
      </c>
      <c r="U241" s="78">
        <v>3.49209650582363E-3</v>
      </c>
      <c r="V241" s="78">
        <v>3.4606081506365332E-3</v>
      </c>
      <c r="W241" s="78">
        <v>3.5864622400004036E-3</v>
      </c>
      <c r="X241" s="78">
        <v>6.32833455581195E-3</v>
      </c>
      <c r="Y241" s="78">
        <v>5.2527002340916965E-3</v>
      </c>
      <c r="AA241" s="78">
        <v>5.8150839549509633E-3</v>
      </c>
      <c r="AB241" s="79"/>
      <c r="AD241" s="78">
        <v>5.8150839549509633E-3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1.3199142857142858</v>
      </c>
      <c r="I243" s="96">
        <v>1.5071714285714286</v>
      </c>
      <c r="J243" s="96">
        <v>1.5071714285714286</v>
      </c>
      <c r="K243" s="134">
        <v>1.4857142857142858</v>
      </c>
      <c r="L243" s="134">
        <v>1.4857142857142858</v>
      </c>
      <c r="M243" s="96">
        <v>1.4461714285714287</v>
      </c>
      <c r="N243" s="96">
        <v>1.4283428571428574</v>
      </c>
      <c r="O243" s="96">
        <v>1.4286857142857141</v>
      </c>
      <c r="P243" s="96">
        <v>1.4286857142857141</v>
      </c>
      <c r="Q243" s="96">
        <v>1.4283428571428574</v>
      </c>
      <c r="R243" s="96">
        <v>1.8846857142857143</v>
      </c>
      <c r="S243" s="96">
        <v>1.484571428571428</v>
      </c>
      <c r="T243" s="96">
        <v>2.3650285714285726</v>
      </c>
      <c r="U243" s="96">
        <v>2.3351999999999999</v>
      </c>
      <c r="V243" s="96">
        <v>1.8270857142857144</v>
      </c>
      <c r="W243" s="96">
        <v>1.428342857142856</v>
      </c>
      <c r="X243" s="96">
        <v>1.7365714285714278</v>
      </c>
      <c r="Y243" s="96">
        <v>1.6851428571428571</v>
      </c>
      <c r="AA243" s="96">
        <v>1.4857142857142858</v>
      </c>
      <c r="AB243" s="95">
        <v>0.2</v>
      </c>
      <c r="AD243" s="96">
        <v>1.4857142857142858</v>
      </c>
      <c r="AE243" s="95">
        <v>0.2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-0.13423076923076924</v>
      </c>
      <c r="D244" s="9">
        <v>-0.13423076923076924</v>
      </c>
      <c r="F244" s="128" t="s">
        <v>90</v>
      </c>
      <c r="H244" s="83">
        <v>-46.197000000000003</v>
      </c>
      <c r="I244" s="83">
        <v>-52.750999999999998</v>
      </c>
      <c r="J244" s="83">
        <v>-52.750999999999998</v>
      </c>
      <c r="K244" s="108">
        <v>-52</v>
      </c>
      <c r="L244" s="108">
        <v>-52</v>
      </c>
      <c r="M244" s="83">
        <v>-4.218</v>
      </c>
      <c r="N244" s="83">
        <v>-4.1660000000000004</v>
      </c>
      <c r="O244" s="83">
        <v>-4.1669999999999998</v>
      </c>
      <c r="P244" s="83">
        <v>-4.1669999999999998</v>
      </c>
      <c r="Q244" s="83">
        <v>-4.1660000000000004</v>
      </c>
      <c r="R244" s="83">
        <v>-5.4969999999999999</v>
      </c>
      <c r="S244" s="83">
        <v>-4.3299999999999983</v>
      </c>
      <c r="T244" s="83">
        <v>-6.8980000000000032</v>
      </c>
      <c r="U244" s="83">
        <v>-6.8109999999999999</v>
      </c>
      <c r="V244" s="83">
        <v>-5.3290000000000006</v>
      </c>
      <c r="W244" s="83">
        <v>-4.1659999999999968</v>
      </c>
      <c r="X244" s="83">
        <v>-5.0649999999999977</v>
      </c>
      <c r="Y244" s="83">
        <v>-58.98</v>
      </c>
      <c r="AA244" s="83">
        <v>-52</v>
      </c>
      <c r="AB244" s="82">
        <v>-6.98</v>
      </c>
      <c r="AD244" s="83">
        <v>-52</v>
      </c>
      <c r="AE244" s="82">
        <v>-6.98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-0.14615384615384616</v>
      </c>
      <c r="D245" s="9">
        <v>-0.14615384615384616</v>
      </c>
      <c r="F245" s="128" t="s">
        <v>91</v>
      </c>
      <c r="H245" s="83">
        <v>-3.1349999999999998</v>
      </c>
      <c r="I245" s="83">
        <v>-2.8250000000000002</v>
      </c>
      <c r="J245" s="83">
        <v>-2.8250000000000002</v>
      </c>
      <c r="K245" s="108">
        <v>-2.6</v>
      </c>
      <c r="L245" s="108">
        <v>-2.6</v>
      </c>
      <c r="M245" s="83">
        <v>0</v>
      </c>
      <c r="N245" s="83">
        <v>0</v>
      </c>
      <c r="O245" s="83">
        <v>-0.80200000000000005</v>
      </c>
      <c r="P245" s="83">
        <v>0</v>
      </c>
      <c r="Q245" s="83">
        <v>-0.373</v>
      </c>
      <c r="R245" s="83">
        <v>0</v>
      </c>
      <c r="S245" s="83">
        <v>0</v>
      </c>
      <c r="T245" s="83">
        <v>-0.65500000000000003</v>
      </c>
      <c r="U245" s="83">
        <v>-0.39999999999999991</v>
      </c>
      <c r="V245" s="83">
        <v>0</v>
      </c>
      <c r="W245" s="83">
        <v>-0.68100000000000005</v>
      </c>
      <c r="X245" s="83">
        <v>-6.4000000000000057E-2</v>
      </c>
      <c r="Y245" s="83">
        <v>-2.9750000000000001</v>
      </c>
      <c r="AA245" s="83">
        <v>-2.6</v>
      </c>
      <c r="AB245" s="82">
        <v>-0.38</v>
      </c>
      <c r="AD245" s="83">
        <v>-2.6</v>
      </c>
      <c r="AE245" s="82">
        <v>-0.38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-1.2</v>
      </c>
      <c r="D246" s="9">
        <v>-1.2</v>
      </c>
      <c r="F246" s="128" t="s">
        <v>92</v>
      </c>
      <c r="H246" s="83">
        <v>0</v>
      </c>
      <c r="I246" s="83">
        <v>-5.8000000000000003E-2</v>
      </c>
      <c r="J246" s="83">
        <v>-5.8000000000000003E-2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-2.5000000000000001E-2</v>
      </c>
      <c r="V246" s="83">
        <v>0</v>
      </c>
      <c r="W246" s="83">
        <v>0</v>
      </c>
      <c r="X246" s="83">
        <v>0</v>
      </c>
      <c r="Y246" s="83">
        <v>-2.5000000000000001E-2</v>
      </c>
      <c r="AA246" s="83">
        <v>0</v>
      </c>
      <c r="AB246" s="82">
        <v>-0.03</v>
      </c>
      <c r="AD246" s="83">
        <v>0</v>
      </c>
      <c r="AE246" s="82">
        <v>-0.03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-1.0062893081761006</v>
      </c>
      <c r="D250" s="9">
        <v>-1.0062893081761006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-0.159</v>
      </c>
      <c r="U250" s="87">
        <v>0</v>
      </c>
      <c r="V250" s="87">
        <v>0</v>
      </c>
      <c r="W250" s="87">
        <v>0</v>
      </c>
      <c r="X250" s="87">
        <v>0</v>
      </c>
      <c r="Y250" s="87">
        <v>-0.159</v>
      </c>
      <c r="Z250" s="58"/>
      <c r="AA250" s="87">
        <v>0</v>
      </c>
      <c r="AB250" s="82">
        <v>-0.16</v>
      </c>
      <c r="AC250" s="58"/>
      <c r="AD250" s="87">
        <v>0</v>
      </c>
      <c r="AE250" s="82">
        <v>-0.16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-0.39999999999999991</v>
      </c>
      <c r="D251" s="9">
        <v>-0.39999999999999991</v>
      </c>
      <c r="F251" s="128" t="s">
        <v>93</v>
      </c>
      <c r="H251" s="83">
        <v>-0.14799999999999999</v>
      </c>
      <c r="I251" s="83">
        <v>0</v>
      </c>
      <c r="J251" s="83">
        <v>0</v>
      </c>
      <c r="K251" s="108">
        <v>-0.2</v>
      </c>
      <c r="L251" s="108">
        <v>-0.2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-9.6000000000000002E-2</v>
      </c>
      <c r="S251" s="83">
        <v>0</v>
      </c>
      <c r="T251" s="83">
        <v>0</v>
      </c>
      <c r="U251" s="83">
        <v>-0.125</v>
      </c>
      <c r="V251" s="83">
        <v>-5.400000000000002E-2</v>
      </c>
      <c r="W251" s="83">
        <v>0</v>
      </c>
      <c r="X251" s="83">
        <v>0</v>
      </c>
      <c r="Y251" s="83">
        <v>-0.27500000000000002</v>
      </c>
      <c r="AA251" s="83">
        <v>-0.20000000000000004</v>
      </c>
      <c r="AB251" s="82">
        <v>-0.08</v>
      </c>
      <c r="AD251" s="83">
        <v>-0.20000000000000004</v>
      </c>
      <c r="AE251" s="82">
        <v>-0.08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-0.13886861313868612</v>
      </c>
      <c r="D253" s="9">
        <v>-0.13886861313868612</v>
      </c>
      <c r="F253" s="117" t="s">
        <v>281</v>
      </c>
      <c r="H253" s="296">
        <v>-49.480000000000004</v>
      </c>
      <c r="I253" s="296">
        <v>-55.634</v>
      </c>
      <c r="J253" s="296">
        <v>-55.634</v>
      </c>
      <c r="K253" s="111">
        <v>-54.800000000000004</v>
      </c>
      <c r="L253" s="111">
        <v>-54.800000000000004</v>
      </c>
      <c r="M253" s="296">
        <v>-4.218</v>
      </c>
      <c r="N253" s="296">
        <v>-4.1660000000000004</v>
      </c>
      <c r="O253" s="296">
        <v>-4.9689999999999994</v>
      </c>
      <c r="P253" s="296">
        <v>-4.1669999999999998</v>
      </c>
      <c r="Q253" s="296">
        <v>-4.5390000000000006</v>
      </c>
      <c r="R253" s="296">
        <v>-5.593</v>
      </c>
      <c r="S253" s="296">
        <v>-4.3299999999999983</v>
      </c>
      <c r="T253" s="296">
        <v>-7.7120000000000033</v>
      </c>
      <c r="U253" s="296">
        <v>-7.3610000000000007</v>
      </c>
      <c r="V253" s="296">
        <v>-5.3830000000000009</v>
      </c>
      <c r="W253" s="296">
        <v>-4.8469999999999969</v>
      </c>
      <c r="X253" s="296">
        <v>-5.1289999999999978</v>
      </c>
      <c r="Y253" s="296">
        <v>-62.413999999999994</v>
      </c>
      <c r="AA253" s="296">
        <v>-54.800000000000004</v>
      </c>
      <c r="AB253" s="82">
        <v>-7.61</v>
      </c>
      <c r="AD253" s="296">
        <v>-54.800000000000004</v>
      </c>
      <c r="AE253" s="82">
        <v>-7.61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1.4957411581836963E-2</v>
      </c>
      <c r="I254" s="78">
        <v>1.4531255101441137E-2</v>
      </c>
      <c r="J254" s="78">
        <v>1.4531255101441137E-2</v>
      </c>
      <c r="K254" s="131">
        <v>1.4188183469782407E-2</v>
      </c>
      <c r="L254" s="131">
        <v>1.4188183469782407E-2</v>
      </c>
      <c r="M254" s="78">
        <v>9.8261209884826124E-3</v>
      </c>
      <c r="N254" s="78">
        <v>1.663831044866726E-2</v>
      </c>
      <c r="O254" s="78">
        <v>2.0412187336967463E-2</v>
      </c>
      <c r="P254" s="78">
        <v>1.9591157415678562E-2</v>
      </c>
      <c r="Q254" s="78">
        <v>1.4557595350806302E-2</v>
      </c>
      <c r="R254" s="78">
        <v>2.0002932666688122E-2</v>
      </c>
      <c r="S254" s="78">
        <v>1.3158094659272198E-2</v>
      </c>
      <c r="T254" s="78">
        <v>1.9978498244886858E-2</v>
      </c>
      <c r="U254" s="78">
        <v>1.5309900166389362E-2</v>
      </c>
      <c r="V254" s="78">
        <v>1.2981500818729246E-2</v>
      </c>
      <c r="W254" s="78">
        <v>1.2224741545205309E-2</v>
      </c>
      <c r="X254" s="78">
        <v>1.3730130260896558E-2</v>
      </c>
      <c r="Y254" s="78">
        <v>1.5194050721166015E-2</v>
      </c>
      <c r="AA254" s="78">
        <v>1.4188183469782406E-2</v>
      </c>
      <c r="AB254" s="79"/>
      <c r="AD254" s="78">
        <v>1.4188183469782406E-2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9.3333333333333338E-2</v>
      </c>
      <c r="D256" s="9">
        <v>9.3333333333333338E-2</v>
      </c>
      <c r="F256" s="128" t="s">
        <v>79</v>
      </c>
      <c r="H256" s="83">
        <v>-5.6130000000000004</v>
      </c>
      <c r="I256" s="83">
        <v>-5.5549999999999997</v>
      </c>
      <c r="J256" s="83">
        <v>-5.5549999999999997</v>
      </c>
      <c r="K256" s="108">
        <v>-6</v>
      </c>
      <c r="L256" s="108">
        <v>-6</v>
      </c>
      <c r="M256" s="83">
        <v>-0.59399999999999997</v>
      </c>
      <c r="N256" s="83">
        <v>-0.47200000000000009</v>
      </c>
      <c r="O256" s="83">
        <v>-0.41399999999999992</v>
      </c>
      <c r="P256" s="83">
        <v>0</v>
      </c>
      <c r="Q256" s="83">
        <v>-1.4540000000000002</v>
      </c>
      <c r="R256" s="83">
        <v>-0.125</v>
      </c>
      <c r="S256" s="83">
        <v>-0.22899999999999965</v>
      </c>
      <c r="T256" s="83">
        <v>-0.2150000000000003</v>
      </c>
      <c r="U256" s="83">
        <v>-0.19399999999999995</v>
      </c>
      <c r="V256" s="83">
        <v>-0.68799999999999972</v>
      </c>
      <c r="W256" s="83">
        <v>-0.58199999999999985</v>
      </c>
      <c r="X256" s="83">
        <v>-0.4740000000000002</v>
      </c>
      <c r="Y256" s="83">
        <v>-5.4409999999999998</v>
      </c>
      <c r="AA256" s="83">
        <v>-6</v>
      </c>
      <c r="AB256" s="82">
        <v>0.56000000000000005</v>
      </c>
      <c r="AD256" s="83">
        <v>-6</v>
      </c>
      <c r="AE256" s="82">
        <v>0.56000000000000005</v>
      </c>
    </row>
    <row r="257" spans="1:31" ht="18" customHeight="1" x14ac:dyDescent="0.2">
      <c r="A257" s="52" t="s">
        <v>136</v>
      </c>
      <c r="B257" s="52" t="s">
        <v>27</v>
      </c>
      <c r="C257" s="9">
        <v>-9.5000000000000001E-2</v>
      </c>
      <c r="D257" s="9">
        <v>-9.5000000000000001E-2</v>
      </c>
      <c r="F257" s="128" t="s">
        <v>197</v>
      </c>
      <c r="H257" s="83">
        <v>-2.9049999999999998</v>
      </c>
      <c r="I257" s="83">
        <v>-3.294</v>
      </c>
      <c r="J257" s="83">
        <v>-3.294</v>
      </c>
      <c r="K257" s="108">
        <v>-4</v>
      </c>
      <c r="L257" s="108">
        <v>-4</v>
      </c>
      <c r="M257" s="83">
        <v>-0.317</v>
      </c>
      <c r="N257" s="83">
        <v>-0.21200000000000002</v>
      </c>
      <c r="O257" s="83">
        <v>-0.31999999999999995</v>
      </c>
      <c r="P257" s="83">
        <v>-0.21700000000000008</v>
      </c>
      <c r="Q257" s="83">
        <v>-0.51</v>
      </c>
      <c r="R257" s="83">
        <v>-0.55200000000000005</v>
      </c>
      <c r="S257" s="83">
        <v>0.16900000000000004</v>
      </c>
      <c r="T257" s="83">
        <v>-0.54099999999999993</v>
      </c>
      <c r="U257" s="83">
        <v>-0.41699999999999982</v>
      </c>
      <c r="V257" s="83">
        <v>-0.77400000000000002</v>
      </c>
      <c r="W257" s="83">
        <v>-0.43900000000000006</v>
      </c>
      <c r="X257" s="83">
        <v>-0.24699999999999989</v>
      </c>
      <c r="Y257" s="83">
        <v>-4.3769999999999998</v>
      </c>
      <c r="AA257" s="83">
        <v>-4</v>
      </c>
      <c r="AB257" s="82">
        <v>-0.38</v>
      </c>
      <c r="AD257" s="83">
        <v>-4</v>
      </c>
      <c r="AE257" s="82">
        <v>-0.38</v>
      </c>
    </row>
    <row r="258" spans="1:31" ht="18" customHeight="1" x14ac:dyDescent="0.2">
      <c r="A258" s="52" t="s">
        <v>85</v>
      </c>
      <c r="B258" s="52" t="s">
        <v>27</v>
      </c>
      <c r="C258" s="9">
        <v>-0.19750000000000001</v>
      </c>
      <c r="D258" s="9">
        <v>-0.19750000000000001</v>
      </c>
      <c r="F258" s="128" t="s">
        <v>84</v>
      </c>
      <c r="H258" s="83">
        <v>-25.856000000000002</v>
      </c>
      <c r="I258" s="83">
        <v>-25.454000000000001</v>
      </c>
      <c r="J258" s="83">
        <v>-25.454000000000001</v>
      </c>
      <c r="K258" s="108">
        <v>-20</v>
      </c>
      <c r="L258" s="108">
        <v>-20</v>
      </c>
      <c r="M258" s="83">
        <v>-1.208</v>
      </c>
      <c r="N258" s="83">
        <v>-3.2080000000000002</v>
      </c>
      <c r="O258" s="83">
        <v>0</v>
      </c>
      <c r="P258" s="83">
        <v>-0.83599999999999941</v>
      </c>
      <c r="Q258" s="83">
        <v>-1.6580000000000004</v>
      </c>
      <c r="R258" s="83">
        <v>-0.70599999999999952</v>
      </c>
      <c r="S258" s="83">
        <v>-0.64199999999999946</v>
      </c>
      <c r="T258" s="83">
        <v>-2.532</v>
      </c>
      <c r="U258" s="83">
        <v>-2.277000000000001</v>
      </c>
      <c r="V258" s="83">
        <v>-3.5940000000000012</v>
      </c>
      <c r="W258" s="83">
        <v>-4.8359999999999985</v>
      </c>
      <c r="X258" s="83">
        <v>-2.4550000000000018</v>
      </c>
      <c r="Y258" s="83">
        <v>-23.952000000000002</v>
      </c>
      <c r="AA258" s="83">
        <v>-20</v>
      </c>
      <c r="AB258" s="82">
        <v>-3.95</v>
      </c>
      <c r="AD258" s="83">
        <v>-20</v>
      </c>
      <c r="AE258" s="82">
        <v>-3.95</v>
      </c>
    </row>
    <row r="259" spans="1:31" ht="18" customHeight="1" x14ac:dyDescent="0.2">
      <c r="A259" s="52" t="s">
        <v>82</v>
      </c>
      <c r="B259" s="52" t="s">
        <v>27</v>
      </c>
      <c r="C259" s="9">
        <v>-0.32999999999999996</v>
      </c>
      <c r="D259" s="9">
        <v>-0.32999999999999996</v>
      </c>
      <c r="F259" s="128" t="s">
        <v>83</v>
      </c>
      <c r="H259" s="83">
        <v>-4.8810000000000002</v>
      </c>
      <c r="I259" s="83">
        <v>-7.0949999999999998</v>
      </c>
      <c r="J259" s="83">
        <v>-7.0949999999999998</v>
      </c>
      <c r="K259" s="108">
        <v>-5</v>
      </c>
      <c r="L259" s="108">
        <v>-5</v>
      </c>
      <c r="M259" s="83">
        <v>-0.874</v>
      </c>
      <c r="N259" s="83">
        <v>0</v>
      </c>
      <c r="O259" s="83">
        <v>-0.40800000000000003</v>
      </c>
      <c r="P259" s="83">
        <v>-0.57299999999999995</v>
      </c>
      <c r="Q259" s="83">
        <v>0</v>
      </c>
      <c r="R259" s="83">
        <v>-0.40799999999999992</v>
      </c>
      <c r="S259" s="83">
        <v>-0.57299999999999995</v>
      </c>
      <c r="T259" s="83">
        <v>-0.75500000000000034</v>
      </c>
      <c r="U259" s="83">
        <v>-0.47799999999999976</v>
      </c>
      <c r="V259" s="83">
        <v>-0.67499999999999982</v>
      </c>
      <c r="W259" s="83">
        <v>-1.4980000000000002</v>
      </c>
      <c r="X259" s="83">
        <v>-0.40800000000000036</v>
      </c>
      <c r="Y259" s="83">
        <v>-6.65</v>
      </c>
      <c r="AA259" s="83">
        <v>-5</v>
      </c>
      <c r="AB259" s="82">
        <v>-1.65</v>
      </c>
      <c r="AD259" s="83">
        <v>-5</v>
      </c>
      <c r="AE259" s="82">
        <v>-1.65</v>
      </c>
    </row>
    <row r="260" spans="1:31" ht="18" customHeight="1" x14ac:dyDescent="0.2">
      <c r="A260" s="52" t="s">
        <v>188</v>
      </c>
      <c r="B260" s="52" t="s">
        <v>27</v>
      </c>
      <c r="C260" s="9">
        <v>-5.1578947368421051E-2</v>
      </c>
      <c r="D260" s="9">
        <v>-5.1578947368421051E-2</v>
      </c>
      <c r="F260" s="128" t="s">
        <v>189</v>
      </c>
      <c r="H260" s="83">
        <v>-56.576000000000001</v>
      </c>
      <c r="I260" s="83">
        <v>-57.514000000000003</v>
      </c>
      <c r="J260" s="83">
        <v>-57.514000000000003</v>
      </c>
      <c r="K260" s="108">
        <v>-57</v>
      </c>
      <c r="L260" s="108">
        <v>-57</v>
      </c>
      <c r="M260" s="83">
        <v>-5.0030000000000001</v>
      </c>
      <c r="N260" s="83">
        <v>-4.68</v>
      </c>
      <c r="O260" s="83">
        <v>-5.0030000000000001</v>
      </c>
      <c r="P260" s="83">
        <v>-4.843</v>
      </c>
      <c r="Q260" s="83">
        <v>-5.0010000000000012</v>
      </c>
      <c r="R260" s="83">
        <v>-4.8419999999999987</v>
      </c>
      <c r="S260" s="83">
        <v>-5.1390000000000029</v>
      </c>
      <c r="T260" s="83">
        <v>-5.1629999999999967</v>
      </c>
      <c r="U260" s="83">
        <v>-4.9840000000000018</v>
      </c>
      <c r="V260" s="83">
        <v>-5.152000000000001</v>
      </c>
      <c r="W260" s="83">
        <v>-4.982999999999997</v>
      </c>
      <c r="X260" s="83">
        <v>-5.1510000000000034</v>
      </c>
      <c r="Y260" s="83">
        <v>-59.944000000000003</v>
      </c>
      <c r="AA260" s="83">
        <v>-57</v>
      </c>
      <c r="AB260" s="82">
        <v>-2.94</v>
      </c>
      <c r="AD260" s="83">
        <v>-57</v>
      </c>
      <c r="AE260" s="82">
        <v>-2.94</v>
      </c>
    </row>
    <row r="261" spans="1:31" ht="18" customHeight="1" x14ac:dyDescent="0.2">
      <c r="A261" s="52" t="s">
        <v>97</v>
      </c>
      <c r="B261" s="52" t="s">
        <v>27</v>
      </c>
      <c r="C261" s="9">
        <v>-0.54454545454545455</v>
      </c>
      <c r="D261" s="9">
        <v>-0.54454545454545455</v>
      </c>
      <c r="F261" s="128" t="s">
        <v>102</v>
      </c>
      <c r="H261" s="83">
        <v>-14.88</v>
      </c>
      <c r="I261" s="83">
        <v>-9.4529999999999994</v>
      </c>
      <c r="J261" s="83">
        <v>-9.4529999999999994</v>
      </c>
      <c r="K261" s="108">
        <v>-11</v>
      </c>
      <c r="L261" s="108">
        <v>-11</v>
      </c>
      <c r="M261" s="83">
        <v>-1.4590000000000001</v>
      </c>
      <c r="N261" s="83">
        <v>-1.016</v>
      </c>
      <c r="O261" s="83">
        <v>0</v>
      </c>
      <c r="P261" s="83">
        <v>0</v>
      </c>
      <c r="Q261" s="83">
        <v>-1.7659999999999996</v>
      </c>
      <c r="R261" s="83">
        <v>-0.31099999999999994</v>
      </c>
      <c r="S261" s="83">
        <v>-0.79100000000000037</v>
      </c>
      <c r="T261" s="83">
        <v>-4.3780000000000001</v>
      </c>
      <c r="U261" s="83">
        <v>-0.23799999999999955</v>
      </c>
      <c r="V261" s="83">
        <v>-0.74200000000000088</v>
      </c>
      <c r="W261" s="83">
        <v>-3.8369999999999997</v>
      </c>
      <c r="X261" s="83">
        <v>-2.4469999999999992</v>
      </c>
      <c r="Y261" s="83">
        <v>-16.984999999999999</v>
      </c>
      <c r="AA261" s="83">
        <v>-11</v>
      </c>
      <c r="AB261" s="82">
        <v>-5.99</v>
      </c>
      <c r="AD261" s="83">
        <v>-11</v>
      </c>
      <c r="AE261" s="82">
        <v>-5.99</v>
      </c>
    </row>
    <row r="262" spans="1:31" ht="18" customHeight="1" x14ac:dyDescent="0.2">
      <c r="A262" s="52" t="s">
        <v>98</v>
      </c>
      <c r="B262" s="52" t="s">
        <v>27</v>
      </c>
      <c r="C262" s="9">
        <v>1.2499999999999999E-2</v>
      </c>
      <c r="D262" s="9">
        <v>1.2499999999999999E-2</v>
      </c>
      <c r="F262" s="128" t="s">
        <v>103</v>
      </c>
      <c r="H262" s="83">
        <v>-5.2880000000000003</v>
      </c>
      <c r="I262" s="83">
        <v>-8.2260000000000009</v>
      </c>
      <c r="J262" s="83">
        <v>-8.2260000000000009</v>
      </c>
      <c r="K262" s="108">
        <v>-12</v>
      </c>
      <c r="L262" s="108">
        <v>-12</v>
      </c>
      <c r="M262" s="83">
        <v>-1.155</v>
      </c>
      <c r="N262" s="83">
        <v>-1.2649999999999999</v>
      </c>
      <c r="O262" s="83">
        <v>-7.6000000000000068E-2</v>
      </c>
      <c r="P262" s="83">
        <v>-3.948</v>
      </c>
      <c r="Q262" s="83">
        <v>-0.10099999999999998</v>
      </c>
      <c r="R262" s="83">
        <v>-0.73200000000000021</v>
      </c>
      <c r="S262" s="83">
        <v>-7.099999999999973E-2</v>
      </c>
      <c r="T262" s="83">
        <v>-8.1999999999999851E-2</v>
      </c>
      <c r="U262" s="83">
        <v>-2.0259999999999998</v>
      </c>
      <c r="V262" s="83">
        <v>-2.1210000000000004</v>
      </c>
      <c r="W262" s="83">
        <v>-0.17999999999999972</v>
      </c>
      <c r="X262" s="83">
        <v>-8.8000000000000966E-2</v>
      </c>
      <c r="Y262" s="83">
        <v>-11.845000000000001</v>
      </c>
      <c r="AA262" s="83">
        <v>-12</v>
      </c>
      <c r="AB262" s="82">
        <v>0.15</v>
      </c>
      <c r="AD262" s="83">
        <v>-12</v>
      </c>
      <c r="AE262" s="82">
        <v>0.15</v>
      </c>
    </row>
    <row r="263" spans="1:31" ht="18" customHeight="1" x14ac:dyDescent="0.2">
      <c r="A263" s="52" t="s">
        <v>81</v>
      </c>
      <c r="B263" s="52" t="s">
        <v>27</v>
      </c>
      <c r="C263" s="9">
        <v>-9.5000000000000001E-2</v>
      </c>
      <c r="D263" s="9">
        <v>-9.5000000000000001E-2</v>
      </c>
      <c r="F263" s="128" t="s">
        <v>104</v>
      </c>
      <c r="H263" s="83">
        <v>-14.441000000000001</v>
      </c>
      <c r="I263" s="83">
        <v>-15.862</v>
      </c>
      <c r="J263" s="83">
        <v>-15.862</v>
      </c>
      <c r="K263" s="108">
        <v>-14</v>
      </c>
      <c r="L263" s="108">
        <v>-14</v>
      </c>
      <c r="M263" s="83">
        <v>-1.349</v>
      </c>
      <c r="N263" s="83">
        <v>-0.79900000000000015</v>
      </c>
      <c r="O263" s="83">
        <v>-0.50999999999999979</v>
      </c>
      <c r="P263" s="83">
        <v>-0.40600000000000014</v>
      </c>
      <c r="Q263" s="83">
        <v>-2.4109999999999996</v>
      </c>
      <c r="R263" s="83">
        <v>-0.8360000000000003</v>
      </c>
      <c r="S263" s="83">
        <v>-1.21</v>
      </c>
      <c r="T263" s="83">
        <v>-1.3839999999999995</v>
      </c>
      <c r="U263" s="83">
        <v>-1.7510000000000012</v>
      </c>
      <c r="V263" s="83">
        <v>-1.597999999999999</v>
      </c>
      <c r="W263" s="83">
        <v>-1.7880000000000003</v>
      </c>
      <c r="X263" s="83">
        <v>-1.2900000000000009</v>
      </c>
      <c r="Y263" s="83">
        <v>-15.332000000000001</v>
      </c>
      <c r="AA263" s="83">
        <v>-14</v>
      </c>
      <c r="AB263" s="82">
        <v>-1.33</v>
      </c>
      <c r="AD263" s="83">
        <v>-14</v>
      </c>
      <c r="AE263" s="82">
        <v>-1.33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-0.12</v>
      </c>
      <c r="D265" s="9">
        <v>-0.12</v>
      </c>
      <c r="F265" s="128" t="s">
        <v>205</v>
      </c>
      <c r="H265" s="83">
        <v>-0.73699999999999999</v>
      </c>
      <c r="I265" s="83">
        <v>1.8120000000000001</v>
      </c>
      <c r="J265" s="83">
        <v>1.8120000000000001</v>
      </c>
      <c r="K265" s="108">
        <v>-2</v>
      </c>
      <c r="L265" s="108">
        <v>-2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-2.2360000000000002</v>
      </c>
      <c r="X265" s="83">
        <v>0</v>
      </c>
      <c r="Y265" s="83">
        <v>-2.2360000000000002</v>
      </c>
      <c r="AA265" s="83">
        <v>-2</v>
      </c>
      <c r="AB265" s="82">
        <v>-0.24</v>
      </c>
      <c r="AD265" s="83">
        <v>-2</v>
      </c>
      <c r="AE265" s="82">
        <v>-0.24</v>
      </c>
    </row>
    <row r="266" spans="1:31" ht="18" customHeight="1" x14ac:dyDescent="0.2">
      <c r="A266" s="52" t="s">
        <v>99</v>
      </c>
      <c r="B266" s="52" t="s">
        <v>27</v>
      </c>
      <c r="C266" s="9">
        <v>-3.1393383240763101E-2</v>
      </c>
      <c r="D266" s="9">
        <v>-3.1393383240763101E-2</v>
      </c>
      <c r="F266" s="128" t="s">
        <v>105</v>
      </c>
      <c r="H266" s="83">
        <v>-5.0469999999999997</v>
      </c>
      <c r="I266" s="83">
        <v>-4.6379999999999999</v>
      </c>
      <c r="J266" s="83">
        <v>-4.6379999999999999</v>
      </c>
      <c r="K266" s="108">
        <v>-4.141</v>
      </c>
      <c r="L266" s="108">
        <v>-4.141</v>
      </c>
      <c r="M266" s="83">
        <v>-0.41299999999999998</v>
      </c>
      <c r="N266" s="83">
        <v>-0.37500000000000006</v>
      </c>
      <c r="O266" s="83">
        <v>-0.41199999999999992</v>
      </c>
      <c r="P266" s="83">
        <v>-0.40100000000000002</v>
      </c>
      <c r="Q266" s="83">
        <v>-0.39999999999999991</v>
      </c>
      <c r="R266" s="83">
        <v>-0.36000000000000032</v>
      </c>
      <c r="S266" s="83">
        <v>-0.35299999999999976</v>
      </c>
      <c r="T266" s="83">
        <v>-0.35000000000000009</v>
      </c>
      <c r="U266" s="83">
        <v>-0.33199999999999985</v>
      </c>
      <c r="V266" s="83">
        <v>-0.27</v>
      </c>
      <c r="W266" s="83">
        <v>-0.32299999999999995</v>
      </c>
      <c r="X266" s="83">
        <v>-0.28500000000000014</v>
      </c>
      <c r="Y266" s="83">
        <v>-4.274</v>
      </c>
      <c r="AA266" s="83">
        <v>-4.141</v>
      </c>
      <c r="AB266" s="82">
        <v>-0.13</v>
      </c>
      <c r="AD266" s="83">
        <v>-4.141</v>
      </c>
      <c r="AE266" s="82">
        <v>-0.13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-0.9946714031971583</v>
      </c>
      <c r="D268" s="9">
        <v>-0.9946714031971583</v>
      </c>
      <c r="F268" s="60" t="s">
        <v>100</v>
      </c>
      <c r="G268" s="56"/>
      <c r="H268" s="88">
        <v>-0.42799999999999999</v>
      </c>
      <c r="I268" s="88">
        <v>-0.46</v>
      </c>
      <c r="J268" s="88">
        <v>-0.46</v>
      </c>
      <c r="K268" s="108">
        <v>0</v>
      </c>
      <c r="L268" s="108">
        <v>0</v>
      </c>
      <c r="M268" s="88">
        <v>-0.375</v>
      </c>
      <c r="N268" s="88">
        <v>0</v>
      </c>
      <c r="O268" s="88">
        <v>0</v>
      </c>
      <c r="P268" s="88">
        <v>0</v>
      </c>
      <c r="Q268" s="88">
        <v>0</v>
      </c>
      <c r="R268" s="88">
        <v>-5.4999999999999993E-2</v>
      </c>
      <c r="S268" s="88">
        <v>-7.8000000000000014E-2</v>
      </c>
      <c r="T268" s="88">
        <v>0</v>
      </c>
      <c r="U268" s="88">
        <v>0</v>
      </c>
      <c r="V268" s="88">
        <v>0</v>
      </c>
      <c r="W268" s="88">
        <v>-5.4999999999999938E-2</v>
      </c>
      <c r="X268" s="88">
        <v>0</v>
      </c>
      <c r="Y268" s="88">
        <v>-0.56299999999999994</v>
      </c>
      <c r="Z268" s="56"/>
      <c r="AA268" s="88">
        <v>0</v>
      </c>
      <c r="AB268" s="82">
        <v>-0.56000000000000005</v>
      </c>
      <c r="AC268" s="56"/>
      <c r="AD268" s="88">
        <v>0</v>
      </c>
      <c r="AE268" s="82">
        <v>-0.56000000000000005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-0.99150141643059486</v>
      </c>
      <c r="D269" s="9">
        <v>-0.99150141643059486</v>
      </c>
      <c r="F269" s="60" t="s">
        <v>182</v>
      </c>
      <c r="G269" s="56"/>
      <c r="H269" s="88">
        <v>-0.121</v>
      </c>
      <c r="I269" s="88">
        <v>-0.33300000000000002</v>
      </c>
      <c r="J269" s="88">
        <v>-0.33300000000000002</v>
      </c>
      <c r="K269" s="108">
        <v>0</v>
      </c>
      <c r="L269" s="108">
        <v>0</v>
      </c>
      <c r="M269" s="88">
        <v>-0.02</v>
      </c>
      <c r="N269" s="88">
        <v>0</v>
      </c>
      <c r="O269" s="88">
        <v>0</v>
      </c>
      <c r="P269" s="88">
        <v>0</v>
      </c>
      <c r="Q269" s="88">
        <v>0</v>
      </c>
      <c r="R269" s="88">
        <v>-0.33299999999999996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-0.35299999999999998</v>
      </c>
      <c r="Z269" s="56"/>
      <c r="AA269" s="88">
        <v>0</v>
      </c>
      <c r="AB269" s="82">
        <v>-0.35</v>
      </c>
      <c r="AC269" s="56"/>
      <c r="AD269" s="88">
        <v>0</v>
      </c>
      <c r="AE269" s="82">
        <v>-0.35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-1</v>
      </c>
      <c r="D272" s="9">
        <v>-1</v>
      </c>
      <c r="F272" s="60" t="s">
        <v>185</v>
      </c>
      <c r="G272" s="56"/>
      <c r="H272" s="88">
        <v>0</v>
      </c>
      <c r="I272" s="88">
        <v>-0.3</v>
      </c>
      <c r="J272" s="88">
        <v>-0.3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-0.75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-0.75</v>
      </c>
      <c r="Z272" s="56"/>
      <c r="AA272" s="88">
        <v>0</v>
      </c>
      <c r="AB272" s="82">
        <v>-0.75</v>
      </c>
      <c r="AC272" s="56"/>
      <c r="AD272" s="88">
        <v>0</v>
      </c>
      <c r="AE272" s="82">
        <v>-0.75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-0.39800000000000002</v>
      </c>
      <c r="J273" s="88">
        <v>-0.39800000000000002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-4.7E-2</v>
      </c>
      <c r="I274" s="88">
        <v>-1.9E-2</v>
      </c>
      <c r="J274" s="88">
        <v>-1.9E-2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-0.98799999999999999</v>
      </c>
      <c r="J279" s="88">
        <v>-0.98799999999999999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1</v>
      </c>
      <c r="D281" s="9">
        <v>1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-2</v>
      </c>
      <c r="L281" s="108">
        <v>-2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1.7763568394002501E-15</v>
      </c>
      <c r="U281" s="88">
        <v>-3.5527136788005001E-15</v>
      </c>
      <c r="V281" s="88">
        <v>1.7763568394002501E-15</v>
      </c>
      <c r="W281" s="88">
        <v>0</v>
      </c>
      <c r="X281" s="88">
        <v>1.7763568394002501E-15</v>
      </c>
      <c r="Y281" s="88">
        <v>1.7763568394002501E-15</v>
      </c>
      <c r="Z281" s="56"/>
      <c r="AA281" s="88">
        <v>-2</v>
      </c>
      <c r="AB281" s="82">
        <v>2</v>
      </c>
      <c r="AC281" s="56"/>
      <c r="AD281" s="88">
        <v>-2</v>
      </c>
      <c r="AE281" s="82">
        <v>2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7.0000000000000007E-2</v>
      </c>
      <c r="D283" s="9">
        <v>7.0000000000000007E-2</v>
      </c>
      <c r="F283" s="60" t="s">
        <v>133</v>
      </c>
      <c r="G283" s="56"/>
      <c r="H283" s="88">
        <v>-0.91700000000000004</v>
      </c>
      <c r="I283" s="88">
        <v>-1.575</v>
      </c>
      <c r="J283" s="88">
        <v>-1.575</v>
      </c>
      <c r="K283" s="108">
        <v>-1</v>
      </c>
      <c r="L283" s="108">
        <v>-1</v>
      </c>
      <c r="M283" s="88">
        <v>-2.3E-2</v>
      </c>
      <c r="N283" s="88">
        <v>-2.4E-2</v>
      </c>
      <c r="O283" s="88">
        <v>0</v>
      </c>
      <c r="P283" s="88">
        <v>-4.9000000000000002E-2</v>
      </c>
      <c r="Q283" s="88">
        <v>-2.3999999999999994E-2</v>
      </c>
      <c r="R283" s="88">
        <v>-2.4999999999999994E-2</v>
      </c>
      <c r="S283" s="88">
        <v>0</v>
      </c>
      <c r="T283" s="88">
        <v>-4.9000000000000016E-2</v>
      </c>
      <c r="U283" s="88">
        <v>-0.42399999999999999</v>
      </c>
      <c r="V283" s="88">
        <v>-2.5000000000000022E-2</v>
      </c>
      <c r="W283" s="88">
        <v>-2.5000000000000022E-2</v>
      </c>
      <c r="X283" s="88">
        <v>-0.25900000000000001</v>
      </c>
      <c r="Y283" s="88">
        <v>-0.92700000000000005</v>
      </c>
      <c r="Z283" s="56"/>
      <c r="AA283" s="88">
        <v>-1</v>
      </c>
      <c r="AB283" s="82">
        <v>7.0000000000000007E-2</v>
      </c>
      <c r="AC283" s="56"/>
      <c r="AD283" s="88">
        <v>-1</v>
      </c>
      <c r="AE283" s="82">
        <v>7.0000000000000007E-2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0.13666666666666666</v>
      </c>
      <c r="D285" s="9">
        <v>0.13666666666666666</v>
      </c>
      <c r="F285" s="128" t="s">
        <v>76</v>
      </c>
      <c r="H285" s="83">
        <v>-1.5129999999999999</v>
      </c>
      <c r="I285" s="83">
        <v>-4.0730000000000004</v>
      </c>
      <c r="J285" s="83">
        <v>-4.0730000000000004</v>
      </c>
      <c r="K285" s="108">
        <v>-3</v>
      </c>
      <c r="L285" s="108">
        <v>-3</v>
      </c>
      <c r="M285" s="83">
        <v>-0.41800000000000004</v>
      </c>
      <c r="N285" s="83">
        <v>-2.4E-2</v>
      </c>
      <c r="O285" s="83">
        <v>0</v>
      </c>
      <c r="P285" s="83">
        <v>-4.9000000000000002E-2</v>
      </c>
      <c r="Q285" s="83">
        <v>-0.77400000000000002</v>
      </c>
      <c r="R285" s="83">
        <v>-0.41299999999999992</v>
      </c>
      <c r="S285" s="83">
        <v>-7.8000000000000014E-2</v>
      </c>
      <c r="T285" s="83">
        <v>-4.8999999999998239E-2</v>
      </c>
      <c r="U285" s="83">
        <v>-0.42400000000000354</v>
      </c>
      <c r="V285" s="83">
        <v>-2.4999999999998246E-2</v>
      </c>
      <c r="W285" s="83">
        <v>-7.999999999999996E-2</v>
      </c>
      <c r="X285" s="83">
        <v>-0.25899999999999823</v>
      </c>
      <c r="Y285" s="83">
        <v>-2.5929999999999982</v>
      </c>
      <c r="AA285" s="83">
        <v>-3</v>
      </c>
      <c r="AB285" s="82">
        <v>0.41</v>
      </c>
      <c r="AD285" s="83">
        <v>-3</v>
      </c>
      <c r="AE285" s="82">
        <v>0.41</v>
      </c>
    </row>
    <row r="286" spans="1:31" ht="18" customHeight="1" x14ac:dyDescent="0.2">
      <c r="A286" s="52" t="s">
        <v>262</v>
      </c>
      <c r="B286" s="52" t="s">
        <v>27</v>
      </c>
      <c r="C286" s="9">
        <v>-4.2050000000000001</v>
      </c>
      <c r="D286" s="9">
        <v>-4.2050000000000001</v>
      </c>
      <c r="F286" s="126" t="s">
        <v>263</v>
      </c>
      <c r="G286" s="58"/>
      <c r="H286" s="87">
        <v>2.258</v>
      </c>
      <c r="I286" s="87">
        <v>2.7450000000000001</v>
      </c>
      <c r="J286" s="87">
        <v>2.7450000000000001</v>
      </c>
      <c r="K286" s="87">
        <v>-2</v>
      </c>
      <c r="L286" s="87">
        <v>-2</v>
      </c>
      <c r="M286" s="87">
        <v>-6.9909999999999997</v>
      </c>
      <c r="N286" s="87">
        <v>6.9099999999999993</v>
      </c>
      <c r="O286" s="87">
        <v>0.27000000000000041</v>
      </c>
      <c r="P286" s="87">
        <v>-35.356999999999999</v>
      </c>
      <c r="Q286" s="87">
        <v>30.579000000000001</v>
      </c>
      <c r="R286" s="87">
        <v>-0.95200000000000173</v>
      </c>
      <c r="S286" s="87">
        <v>0.41400000000000059</v>
      </c>
      <c r="T286" s="87">
        <v>-2.4690000000000003</v>
      </c>
      <c r="U286" s="87">
        <v>1.4110000000000005</v>
      </c>
      <c r="V286" s="87">
        <v>-2.4950000000000001</v>
      </c>
      <c r="W286" s="87">
        <v>-0.41500000000000092</v>
      </c>
      <c r="X286" s="87">
        <v>-1.3109999999999999</v>
      </c>
      <c r="Y286" s="87">
        <v>-10.406000000000001</v>
      </c>
      <c r="Z286" s="58"/>
      <c r="AA286" s="87">
        <v>-2</v>
      </c>
      <c r="AB286" s="82">
        <v>-8.41</v>
      </c>
      <c r="AC286" s="58"/>
      <c r="AD286" s="87">
        <v>-2</v>
      </c>
      <c r="AE286" s="82">
        <v>-8.41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-0.33200000000000002</v>
      </c>
      <c r="J287" s="87">
        <v>-0.33200000000000002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-0.17047116832333151</v>
      </c>
      <c r="D288" s="9">
        <v>-0.17047116832333151</v>
      </c>
      <c r="F288" s="117" t="s">
        <v>94</v>
      </c>
      <c r="H288" s="296">
        <v>-135.47899999999998</v>
      </c>
      <c r="I288" s="296">
        <v>-136.93899999999999</v>
      </c>
      <c r="J288" s="296">
        <v>-136.93899999999999</v>
      </c>
      <c r="K288" s="111">
        <v>-140.14099999999999</v>
      </c>
      <c r="L288" s="111">
        <v>-140.14099999999999</v>
      </c>
      <c r="M288" s="296">
        <v>-19.780999999999999</v>
      </c>
      <c r="N288" s="296">
        <v>-5.141</v>
      </c>
      <c r="O288" s="296">
        <v>-6.8729999999999993</v>
      </c>
      <c r="P288" s="296">
        <v>-46.63</v>
      </c>
      <c r="Q288" s="296">
        <v>16.503999999999998</v>
      </c>
      <c r="R288" s="296">
        <v>-10.237000000000002</v>
      </c>
      <c r="S288" s="296">
        <v>-8.5030000000000001</v>
      </c>
      <c r="T288" s="296">
        <v>-17.917999999999996</v>
      </c>
      <c r="U288" s="296">
        <v>-11.710000000000004</v>
      </c>
      <c r="V288" s="296">
        <v>-18.134</v>
      </c>
      <c r="W288" s="296">
        <v>-21.196999999999996</v>
      </c>
      <c r="X288" s="296">
        <v>-14.415000000000006</v>
      </c>
      <c r="Y288" s="296">
        <v>-164.035</v>
      </c>
      <c r="AA288" s="296">
        <v>-140.14099999999999</v>
      </c>
      <c r="AB288" s="82">
        <v>-23.89</v>
      </c>
      <c r="AD288" s="296">
        <v>-140.14099999999999</v>
      </c>
      <c r="AE288" s="82">
        <v>-23.89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4.0954227237180466E-2</v>
      </c>
      <c r="I289" s="78">
        <v>3.5767615888418008E-2</v>
      </c>
      <c r="J289" s="78">
        <v>3.5767615888418008E-2</v>
      </c>
      <c r="K289" s="131">
        <v>3.6283690139393726E-2</v>
      </c>
      <c r="L289" s="131">
        <v>3.6283690139393726E-2</v>
      </c>
      <c r="M289" s="78">
        <v>4.6081199448358118E-2</v>
      </c>
      <c r="N289" s="78">
        <v>2.0532298131684678E-2</v>
      </c>
      <c r="O289" s="78">
        <v>2.823364128938969E-2</v>
      </c>
      <c r="P289" s="78">
        <v>0.21923102238855086</v>
      </c>
      <c r="Q289" s="78">
        <v>-5.2932045311678153E-2</v>
      </c>
      <c r="R289" s="78">
        <v>3.6611840105289888E-2</v>
      </c>
      <c r="S289" s="78">
        <v>2.5839094431360635E-2</v>
      </c>
      <c r="T289" s="78">
        <v>4.6417885315337457E-2</v>
      </c>
      <c r="U289" s="78">
        <v>2.435524126455909E-2</v>
      </c>
      <c r="V289" s="78">
        <v>4.3731476100099594E-2</v>
      </c>
      <c r="W289" s="78">
        <v>5.3461490929176195E-2</v>
      </c>
      <c r="X289" s="78">
        <v>3.8588385203904084E-2</v>
      </c>
      <c r="Y289" s="78">
        <v>3.9932645080374078E-2</v>
      </c>
      <c r="AA289" s="78">
        <v>3.6283690139393719E-2</v>
      </c>
      <c r="AB289" s="79"/>
      <c r="AD289" s="78">
        <v>3.6283690139393719E-2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0.98591549295774661</v>
      </c>
      <c r="D291" s="9">
        <v>0.98591549295774661</v>
      </c>
      <c r="F291" s="126" t="s">
        <v>260</v>
      </c>
      <c r="G291" s="58"/>
      <c r="H291" s="87">
        <v>-0.33100000000000002</v>
      </c>
      <c r="I291" s="87">
        <v>-0.183</v>
      </c>
      <c r="J291" s="87">
        <v>-0.183</v>
      </c>
      <c r="K291" s="87">
        <v>0</v>
      </c>
      <c r="L291" s="87">
        <v>0</v>
      </c>
      <c r="M291" s="87">
        <v>1.2E-2</v>
      </c>
      <c r="N291" s="87">
        <v>0</v>
      </c>
      <c r="O291" s="87">
        <v>0</v>
      </c>
      <c r="P291" s="87">
        <v>0</v>
      </c>
      <c r="Q291" s="87">
        <v>-1.9E-2</v>
      </c>
      <c r="R291" s="87">
        <v>-8.6736173798840355E-19</v>
      </c>
      <c r="S291" s="87">
        <v>0</v>
      </c>
      <c r="T291" s="87">
        <v>0</v>
      </c>
      <c r="U291" s="87">
        <v>0</v>
      </c>
      <c r="V291" s="87">
        <v>0</v>
      </c>
      <c r="W291" s="87">
        <v>0.14100000000000001</v>
      </c>
      <c r="X291" s="87">
        <v>-6.3000000000000014E-2</v>
      </c>
      <c r="Y291" s="87">
        <v>7.0999999999999994E-2</v>
      </c>
      <c r="Z291" s="58"/>
      <c r="AA291" s="87">
        <v>0</v>
      </c>
      <c r="AB291" s="82">
        <v>7.0000000000000007E-2</v>
      </c>
      <c r="AC291" s="58"/>
      <c r="AD291" s="87">
        <v>0</v>
      </c>
      <c r="AE291" s="82">
        <v>7.0000000000000007E-2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1.0005867489062317E-4</v>
      </c>
      <c r="I292" s="78">
        <v>4.7798462874568209E-5</v>
      </c>
      <c r="J292" s="78">
        <v>4.7798462874568209E-5</v>
      </c>
      <c r="K292" s="131">
        <v>0</v>
      </c>
      <c r="L292" s="131">
        <v>0</v>
      </c>
      <c r="M292" s="78">
        <v>-2.7954825002795484E-5</v>
      </c>
      <c r="N292" s="78">
        <v>0</v>
      </c>
      <c r="O292" s="78">
        <v>0</v>
      </c>
      <c r="P292" s="78">
        <v>0</v>
      </c>
      <c r="Q292" s="78">
        <v>6.0937279503264964E-5</v>
      </c>
      <c r="R292" s="78">
        <v>3.1020522872597213E-21</v>
      </c>
      <c r="S292" s="78">
        <v>0</v>
      </c>
      <c r="T292" s="78">
        <v>0</v>
      </c>
      <c r="U292" s="78">
        <v>0</v>
      </c>
      <c r="V292" s="78">
        <v>0</v>
      </c>
      <c r="W292" s="78">
        <v>-3.55619673586538E-4</v>
      </c>
      <c r="X292" s="78">
        <v>1.6864850973610522E-4</v>
      </c>
      <c r="Y292" s="78">
        <v>-1.7284224712448924E-5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-6.4358919463098227E-2</v>
      </c>
      <c r="D294" s="9">
        <v>-6.4358919463098227E-2</v>
      </c>
      <c r="E294" s="26"/>
      <c r="F294" s="122" t="s">
        <v>284</v>
      </c>
      <c r="G294" s="26"/>
      <c r="H294" s="309">
        <v>-618.27227000000005</v>
      </c>
      <c r="I294" s="309">
        <v>-606.49935000000005</v>
      </c>
      <c r="J294" s="309">
        <v>-606.49935000000005</v>
      </c>
      <c r="K294" s="130">
        <v>-611.88099999999997</v>
      </c>
      <c r="L294" s="130">
        <v>-611.88099999999997</v>
      </c>
      <c r="M294" s="309">
        <v>-64.479320000000001</v>
      </c>
      <c r="N294" s="309">
        <v>-46.98096000000001</v>
      </c>
      <c r="O294" s="309">
        <v>-48.238509999999998</v>
      </c>
      <c r="P294" s="309">
        <v>-81.927429999999987</v>
      </c>
      <c r="Q294" s="309">
        <v>-23.138830000000006</v>
      </c>
      <c r="R294" s="309">
        <v>-52.964639999999996</v>
      </c>
      <c r="S294" s="309">
        <v>-44.264440000000008</v>
      </c>
      <c r="T294" s="309">
        <v>-50.875320000000016</v>
      </c>
      <c r="U294" s="309">
        <v>-54.671540000000007</v>
      </c>
      <c r="V294" s="309">
        <v>-60.809229999999971</v>
      </c>
      <c r="W294" s="309">
        <v>-63.822250000000018</v>
      </c>
      <c r="X294" s="309">
        <v>-59.09162000000002</v>
      </c>
      <c r="Y294" s="309">
        <v>-651.2640899999999</v>
      </c>
      <c r="Z294" s="26"/>
      <c r="AA294" s="309">
        <v>-611.88099999999997</v>
      </c>
      <c r="AB294" s="82">
        <v>-39.380000000000003</v>
      </c>
      <c r="AC294" s="26"/>
      <c r="AD294" s="309">
        <v>-611.88099999999997</v>
      </c>
      <c r="AE294" s="82">
        <v>-39.380000000000003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0.18689880380005314</v>
      </c>
      <c r="I295" s="78">
        <v>0.15841386155423362</v>
      </c>
      <c r="J295" s="78">
        <v>0.15841386155423362</v>
      </c>
      <c r="K295" s="131">
        <v>0.15842116586996219</v>
      </c>
      <c r="L295" s="131">
        <v>0.15842116586996219</v>
      </c>
      <c r="M295" s="78">
        <v>0.15020900890827091</v>
      </c>
      <c r="N295" s="78">
        <v>0.18763413289880429</v>
      </c>
      <c r="O295" s="78">
        <v>0.19815928818196385</v>
      </c>
      <c r="P295" s="78">
        <v>0.38518194811422751</v>
      </c>
      <c r="Q295" s="78">
        <v>7.421143953097542E-2</v>
      </c>
      <c r="R295" s="78">
        <v>0.18942394558115078</v>
      </c>
      <c r="S295" s="78">
        <v>0.13451170705766166</v>
      </c>
      <c r="T295" s="78">
        <v>0.13179622553527712</v>
      </c>
      <c r="U295" s="78">
        <v>0.1137095257903495</v>
      </c>
      <c r="V295" s="78">
        <v>0.14664593517207775</v>
      </c>
      <c r="W295" s="78">
        <v>0.16096771427346404</v>
      </c>
      <c r="X295" s="78">
        <v>0.15818593096654335</v>
      </c>
      <c r="Y295" s="78">
        <v>0.15854358984096562</v>
      </c>
      <c r="AA295" s="78">
        <v>0.15842116586996219</v>
      </c>
      <c r="AB295" s="79"/>
      <c r="AD295" s="78">
        <v>0.15842116586996219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6.6094469898118832E-2</v>
      </c>
      <c r="D297" s="9">
        <v>6.6094469898118832E-2</v>
      </c>
      <c r="E297" s="26"/>
      <c r="F297" s="123" t="s">
        <v>28</v>
      </c>
      <c r="G297" s="26"/>
      <c r="H297" s="310">
        <v>478.0049300000004</v>
      </c>
      <c r="I297" s="310">
        <v>647.86632000000009</v>
      </c>
      <c r="J297" s="310">
        <v>647.86632000000009</v>
      </c>
      <c r="K297" s="136">
        <v>660.26703999999961</v>
      </c>
      <c r="L297" s="136">
        <v>660.26703999999961</v>
      </c>
      <c r="M297" s="310">
        <v>46.198499999999996</v>
      </c>
      <c r="N297" s="310">
        <v>-78.358000000000004</v>
      </c>
      <c r="O297" s="310">
        <v>-21.982390000000045</v>
      </c>
      <c r="P297" s="310">
        <v>-48.205869999999919</v>
      </c>
      <c r="Q297" s="310">
        <v>80.226679999999959</v>
      </c>
      <c r="R297" s="310">
        <v>-1.480369999999958</v>
      </c>
      <c r="S297" s="310">
        <v>118.1808299999999</v>
      </c>
      <c r="T297" s="310">
        <v>120.43247000000014</v>
      </c>
      <c r="U297" s="310">
        <v>174.43041999999974</v>
      </c>
      <c r="V297" s="310">
        <v>121.71748000000012</v>
      </c>
      <c r="W297" s="310">
        <v>67.336369999999789</v>
      </c>
      <c r="X297" s="310">
        <v>125.41353000000011</v>
      </c>
      <c r="Y297" s="310">
        <v>703.90965000000119</v>
      </c>
      <c r="Z297" s="26"/>
      <c r="AA297" s="310">
        <v>660.26703999999961</v>
      </c>
      <c r="AB297" s="82">
        <v>43.64</v>
      </c>
      <c r="AC297" s="26"/>
      <c r="AD297" s="310">
        <v>660.26703999999961</v>
      </c>
      <c r="AE297" s="82">
        <v>43.64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0.14449709935645053</v>
      </c>
      <c r="I298" s="78">
        <v>0.16921865707214825</v>
      </c>
      <c r="J298" s="78">
        <v>0.16921865707214825</v>
      </c>
      <c r="K298" s="131">
        <v>0.17094872084982032</v>
      </c>
      <c r="L298" s="131">
        <v>0.17094872084982032</v>
      </c>
      <c r="M298" s="78">
        <v>0.10762258190763725</v>
      </c>
      <c r="N298" s="78">
        <v>-0.31294880704192729</v>
      </c>
      <c r="O298" s="78">
        <v>-9.0301602494321023E-2</v>
      </c>
      <c r="P298" s="78">
        <v>-0.22663997780891171</v>
      </c>
      <c r="Q298" s="78">
        <v>0.25730503277784184</v>
      </c>
      <c r="R298" s="78">
        <v>-5.294429006219248E-3</v>
      </c>
      <c r="S298" s="78">
        <v>0.35913038061232211</v>
      </c>
      <c r="T298" s="78">
        <v>0.31198909368806932</v>
      </c>
      <c r="U298" s="78">
        <v>0.36279205490848554</v>
      </c>
      <c r="V298" s="78">
        <v>0.29353066436441799</v>
      </c>
      <c r="W298" s="78">
        <v>0.16983076538937783</v>
      </c>
      <c r="X298" s="78">
        <v>0.33572706246419587</v>
      </c>
      <c r="Y298" s="78">
        <v>0.17135961363184921</v>
      </c>
      <c r="AA298" s="78">
        <v>0.1709487208498203</v>
      </c>
      <c r="AB298" s="79"/>
      <c r="AD298" s="78">
        <v>0.1709487208498203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6.6094469898118832E-2</v>
      </c>
      <c r="D305" s="9">
        <v>6.6094469898118832E-2</v>
      </c>
      <c r="E305" s="26"/>
      <c r="F305" s="123" t="s">
        <v>337</v>
      </c>
      <c r="G305" s="26"/>
      <c r="H305" s="310">
        <v>478.0049300000004</v>
      </c>
      <c r="I305" s="310">
        <v>647.86632000000009</v>
      </c>
      <c r="J305" s="310">
        <v>647.86632000000009</v>
      </c>
      <c r="K305" s="136">
        <v>660.26703999999961</v>
      </c>
      <c r="L305" s="136">
        <v>660.26703999999961</v>
      </c>
      <c r="M305" s="310">
        <v>46.198499999999996</v>
      </c>
      <c r="N305" s="310">
        <v>-78.358000000000004</v>
      </c>
      <c r="O305" s="310">
        <v>-21.982390000000045</v>
      </c>
      <c r="P305" s="310">
        <v>-48.205869999999919</v>
      </c>
      <c r="Q305" s="310">
        <v>80.226679999999959</v>
      </c>
      <c r="R305" s="310">
        <v>-1.480369999999958</v>
      </c>
      <c r="S305" s="310">
        <v>118.1808299999999</v>
      </c>
      <c r="T305" s="310">
        <v>120.43247000000014</v>
      </c>
      <c r="U305" s="310">
        <v>174.43041999999974</v>
      </c>
      <c r="V305" s="310">
        <v>121.71748000000012</v>
      </c>
      <c r="W305" s="310">
        <v>67.336369999999789</v>
      </c>
      <c r="X305" s="310">
        <v>125.41353000000011</v>
      </c>
      <c r="Y305" s="310">
        <v>703.90965000000119</v>
      </c>
      <c r="Z305" s="29"/>
      <c r="AA305" s="310">
        <v>660.26703999999961</v>
      </c>
      <c r="AB305" s="82">
        <v>43.64</v>
      </c>
      <c r="AC305" s="29"/>
      <c r="AD305" s="310">
        <v>660.26703999999961</v>
      </c>
      <c r="AE305" s="82">
        <v>43.64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0.14449709935645053</v>
      </c>
      <c r="I306" s="78">
        <v>0.16921865707214825</v>
      </c>
      <c r="J306" s="78">
        <v>0.16921865707214825</v>
      </c>
      <c r="K306" s="131">
        <v>0.17094872084982032</v>
      </c>
      <c r="L306" s="131">
        <v>0.17094872084982032</v>
      </c>
      <c r="M306" s="78">
        <v>0.10762258190763725</v>
      </c>
      <c r="N306" s="78">
        <v>-0.31294880704192729</v>
      </c>
      <c r="O306" s="78">
        <v>-9.0301602494321023E-2</v>
      </c>
      <c r="P306" s="78">
        <v>-0.22663997780891171</v>
      </c>
      <c r="Q306" s="78">
        <v>0.25730503277784184</v>
      </c>
      <c r="R306" s="78">
        <v>-5.294429006219248E-3</v>
      </c>
      <c r="S306" s="78">
        <v>0.35913038061232211</v>
      </c>
      <c r="T306" s="78">
        <v>0.31198909368806932</v>
      </c>
      <c r="U306" s="78">
        <v>0.36279205490848554</v>
      </c>
      <c r="V306" s="78">
        <v>0.29353066436441799</v>
      </c>
      <c r="W306" s="78">
        <v>0.16983076538937783</v>
      </c>
      <c r="X306" s="78">
        <v>0.33572706246419587</v>
      </c>
      <c r="Y306" s="78">
        <v>0.17135961363184921</v>
      </c>
      <c r="Z306" s="29"/>
      <c r="AA306" s="78">
        <v>0.1709487208498203</v>
      </c>
      <c r="AB306" s="79"/>
      <c r="AC306" s="29"/>
      <c r="AD306" s="78">
        <v>0.1709487208498203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-11.503</v>
      </c>
      <c r="I308" s="310">
        <v>-10.667</v>
      </c>
      <c r="J308" s="310">
        <v>-10.667</v>
      </c>
      <c r="K308" s="136">
        <v>-8.1530000000000005</v>
      </c>
      <c r="L308" s="136">
        <v>-8.1530000000000005</v>
      </c>
      <c r="M308" s="310">
        <v>-0.77300000000000002</v>
      </c>
      <c r="N308" s="310">
        <v>-0.69800000000000006</v>
      </c>
      <c r="O308" s="310">
        <v>-0.76900000000000013</v>
      </c>
      <c r="P308" s="310">
        <v>-0.73099999999999987</v>
      </c>
      <c r="Q308" s="310">
        <v>-0.62800000000000011</v>
      </c>
      <c r="R308" s="310">
        <v>-0.58000000000000007</v>
      </c>
      <c r="S308" s="310">
        <v>-0.56799999999999962</v>
      </c>
      <c r="T308" s="310">
        <v>-0.54600000000000026</v>
      </c>
      <c r="U308" s="310">
        <v>-0.67600000000000016</v>
      </c>
      <c r="V308" s="310">
        <v>-0.48299999999999965</v>
      </c>
      <c r="W308" s="310">
        <v>-1.0110000000000001</v>
      </c>
      <c r="X308" s="310">
        <v>-0.68499999999999961</v>
      </c>
      <c r="Y308" s="310">
        <v>-8.1479999999999997</v>
      </c>
      <c r="AA308" s="310">
        <v>-8.1530000000000005</v>
      </c>
      <c r="AB308" s="82">
        <v>0.01</v>
      </c>
      <c r="AD308" s="310">
        <v>-8.1530000000000005</v>
      </c>
      <c r="AE308" s="82">
        <v>0.01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489.50792999999999</v>
      </c>
      <c r="I310" s="310">
        <v>658.54732000000104</v>
      </c>
      <c r="J310" s="310">
        <v>658.54732000000104</v>
      </c>
      <c r="K310" s="136">
        <v>663.42003999999997</v>
      </c>
      <c r="L310" s="136">
        <v>663.42003999999997</v>
      </c>
      <c r="M310" s="310">
        <v>46.971499999999999</v>
      </c>
      <c r="N310" s="310">
        <v>-77.659999999999897</v>
      </c>
      <c r="O310" s="310">
        <v>-21.213390000000203</v>
      </c>
      <c r="P310" s="310">
        <v>-47.474870000000102</v>
      </c>
      <c r="Q310" s="310">
        <v>80.854680000000101</v>
      </c>
      <c r="R310" s="310">
        <v>-0.90036999999979628</v>
      </c>
      <c r="S310" s="310">
        <v>118.7488300000001</v>
      </c>
      <c r="T310" s="310">
        <v>120.97846999999979</v>
      </c>
      <c r="U310" s="310">
        <v>175.10642000000001</v>
      </c>
      <c r="V310" s="310">
        <v>122.20048000000003</v>
      </c>
      <c r="W310" s="310">
        <v>68.347369999998932</v>
      </c>
      <c r="X310" s="310">
        <v>126.09853000000101</v>
      </c>
      <c r="Y310" s="310">
        <v>712.05764999999997</v>
      </c>
      <c r="AA310" s="310">
        <v>663.42003999999997</v>
      </c>
      <c r="AB310" s="82">
        <v>48.64</v>
      </c>
      <c r="AD310" s="310">
        <v>663.42003999999997</v>
      </c>
      <c r="AE310" s="82">
        <v>48.64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626.97900000000004</v>
      </c>
      <c r="I352" s="83">
        <v>746.55499999999995</v>
      </c>
      <c r="J352" s="83">
        <v>746.55499999999995</v>
      </c>
      <c r="K352" s="108">
        <v>881.21</v>
      </c>
      <c r="L352" s="108">
        <v>881.21</v>
      </c>
      <c r="M352" s="83">
        <v>73.102000000000004</v>
      </c>
      <c r="N352" s="83">
        <v>158.38900000000001</v>
      </c>
      <c r="O352" s="83">
        <v>209.631</v>
      </c>
      <c r="P352" s="83">
        <v>219.73500000000001</v>
      </c>
      <c r="Q352" s="83">
        <v>290.06799999999998</v>
      </c>
      <c r="R352" s="83">
        <v>383.887</v>
      </c>
      <c r="S352" s="83">
        <v>501.36500000000001</v>
      </c>
      <c r="T352" s="83">
        <v>564.63099999999997</v>
      </c>
      <c r="U352" s="83">
        <v>654.64099999999996</v>
      </c>
      <c r="V352" s="83">
        <v>747.57</v>
      </c>
      <c r="W352" s="83">
        <v>880.90499999999997</v>
      </c>
      <c r="X352" s="83">
        <v>1006.159</v>
      </c>
      <c r="Y352" s="83">
        <v>1006.159</v>
      </c>
      <c r="AA352" s="83">
        <v>881.21</v>
      </c>
      <c r="AB352" s="42"/>
      <c r="AD352" s="83">
        <v>881.21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261</v>
      </c>
      <c r="I355" s="83">
        <v>313</v>
      </c>
      <c r="J355" s="83">
        <v>313</v>
      </c>
      <c r="K355" s="110"/>
      <c r="L355" s="110"/>
      <c r="M355" s="83">
        <v>26</v>
      </c>
      <c r="N355" s="83">
        <v>37</v>
      </c>
      <c r="O355" s="83">
        <v>7</v>
      </c>
      <c r="P355" s="83">
        <v>0</v>
      </c>
      <c r="Q355" s="83">
        <v>11</v>
      </c>
      <c r="R355" s="83">
        <v>16</v>
      </c>
      <c r="S355" s="83">
        <v>12</v>
      </c>
      <c r="T355" s="83">
        <v>15</v>
      </c>
      <c r="U355" s="83">
        <v>13</v>
      </c>
      <c r="V355" s="83">
        <v>20</v>
      </c>
      <c r="W355" s="83">
        <v>66</v>
      </c>
      <c r="X355" s="83">
        <v>45</v>
      </c>
      <c r="Y355" s="83">
        <v>268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99</v>
      </c>
      <c r="I356" s="83">
        <v>88</v>
      </c>
      <c r="J356" s="83">
        <v>88</v>
      </c>
      <c r="K356" s="110"/>
      <c r="L356" s="110"/>
      <c r="M356" s="83">
        <v>5</v>
      </c>
      <c r="N356" s="83">
        <v>24</v>
      </c>
      <c r="O356" s="83">
        <v>31</v>
      </c>
      <c r="P356" s="83">
        <v>0</v>
      </c>
      <c r="Q356" s="83">
        <v>43</v>
      </c>
      <c r="R356" s="83">
        <v>79</v>
      </c>
      <c r="S356" s="83">
        <v>109</v>
      </c>
      <c r="T356" s="83">
        <v>28</v>
      </c>
      <c r="U356" s="83">
        <v>77</v>
      </c>
      <c r="V356" s="83">
        <v>30</v>
      </c>
      <c r="W356" s="83">
        <v>48</v>
      </c>
      <c r="X356" s="83">
        <v>49</v>
      </c>
      <c r="Y356" s="83">
        <v>523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1</v>
      </c>
      <c r="I357" s="83">
        <v>1</v>
      </c>
      <c r="J357" s="83">
        <v>1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5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366</v>
      </c>
      <c r="I360" s="101">
        <v>402</v>
      </c>
      <c r="J360" s="101">
        <v>402</v>
      </c>
      <c r="K360" s="111"/>
      <c r="L360" s="111"/>
      <c r="M360" s="101">
        <v>31</v>
      </c>
      <c r="N360" s="101">
        <v>61</v>
      </c>
      <c r="O360" s="101">
        <v>38</v>
      </c>
      <c r="P360" s="101">
        <v>0</v>
      </c>
      <c r="Q360" s="101">
        <v>54</v>
      </c>
      <c r="R360" s="101">
        <v>95</v>
      </c>
      <c r="S360" s="101">
        <v>121</v>
      </c>
      <c r="T360" s="101">
        <v>43</v>
      </c>
      <c r="U360" s="101">
        <v>90</v>
      </c>
      <c r="V360" s="101">
        <v>50</v>
      </c>
      <c r="W360" s="101">
        <v>114</v>
      </c>
      <c r="X360" s="101">
        <v>94</v>
      </c>
      <c r="Y360" s="101">
        <v>791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-2.1545667447306793E-2</v>
      </c>
      <c r="D362" s="9">
        <v>-2.1545667447306793E-2</v>
      </c>
      <c r="F362" s="72" t="s">
        <v>120</v>
      </c>
      <c r="H362" s="82">
        <v>4373</v>
      </c>
      <c r="I362" s="82">
        <v>4252</v>
      </c>
      <c r="J362" s="82">
        <v>4252</v>
      </c>
      <c r="K362" s="112">
        <v>4270</v>
      </c>
      <c r="L362" s="112">
        <v>4270</v>
      </c>
      <c r="M362" s="82">
        <v>529</v>
      </c>
      <c r="N362" s="82">
        <v>361</v>
      </c>
      <c r="O362" s="82">
        <v>298</v>
      </c>
      <c r="P362" s="82">
        <v>259</v>
      </c>
      <c r="Q362" s="82">
        <v>190</v>
      </c>
      <c r="R362" s="82">
        <v>290</v>
      </c>
      <c r="S362" s="82">
        <v>260</v>
      </c>
      <c r="T362" s="82">
        <v>232</v>
      </c>
      <c r="U362" s="82">
        <v>470</v>
      </c>
      <c r="V362" s="82">
        <v>615</v>
      </c>
      <c r="W362" s="82">
        <v>452</v>
      </c>
      <c r="X362" s="82">
        <v>222</v>
      </c>
      <c r="Y362" s="82">
        <v>4178</v>
      </c>
      <c r="AA362" s="82">
        <v>4270</v>
      </c>
      <c r="AB362" s="82">
        <v>-92</v>
      </c>
      <c r="AD362" s="82">
        <v>4270</v>
      </c>
      <c r="AE362" s="82">
        <v>-92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0.12426591496358938</v>
      </c>
      <c r="N363" s="102">
        <v>8.4702017832003748E-2</v>
      </c>
      <c r="O363" s="102">
        <v>6.9871043376318873E-2</v>
      </c>
      <c r="P363" s="102">
        <v>6.0769591740966682E-2</v>
      </c>
      <c r="Q363" s="102">
        <v>4.4800754539023817E-2</v>
      </c>
      <c r="R363" s="102">
        <v>6.8235294117647061E-2</v>
      </c>
      <c r="S363" s="102">
        <v>6.1509344688904663E-2</v>
      </c>
      <c r="T363" s="102">
        <v>5.4924242424242424E-2</v>
      </c>
      <c r="U363" s="102">
        <v>0.11126893939393939</v>
      </c>
      <c r="V363" s="102">
        <v>0.1454244502246394</v>
      </c>
      <c r="W363" s="102">
        <v>0.10657863711388824</v>
      </c>
      <c r="X363" s="102">
        <v>5.3135471517472478E-2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4373</v>
      </c>
      <c r="I364" s="88">
        <v>4252</v>
      </c>
      <c r="J364" s="88">
        <v>4252</v>
      </c>
      <c r="K364" s="108">
        <v>0</v>
      </c>
      <c r="L364" s="108">
        <v>0</v>
      </c>
      <c r="M364" s="88">
        <v>4257</v>
      </c>
      <c r="N364" s="88">
        <v>4262</v>
      </c>
      <c r="O364" s="88">
        <v>4265</v>
      </c>
      <c r="P364" s="88">
        <v>4262</v>
      </c>
      <c r="Q364" s="88">
        <v>4241</v>
      </c>
      <c r="R364" s="88">
        <v>4250</v>
      </c>
      <c r="S364" s="88">
        <v>4227</v>
      </c>
      <c r="T364" s="88">
        <v>4224</v>
      </c>
      <c r="U364" s="88">
        <v>4224</v>
      </c>
      <c r="V364" s="88">
        <v>4229</v>
      </c>
      <c r="W364" s="88">
        <v>4241</v>
      </c>
      <c r="X364" s="88">
        <v>4178</v>
      </c>
      <c r="Y364" s="88">
        <v>4178</v>
      </c>
      <c r="AA364" s="88">
        <v>0</v>
      </c>
      <c r="AB364" s="82">
        <v>4178</v>
      </c>
      <c r="AD364" s="88">
        <v>0</v>
      </c>
      <c r="AE364" s="82">
        <v>4178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4270</v>
      </c>
      <c r="L365" s="108">
        <v>4270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4270</v>
      </c>
      <c r="AB365" s="82">
        <v>-4270</v>
      </c>
      <c r="AD365" s="88">
        <v>4270</v>
      </c>
      <c r="AE365" s="82">
        <v>-4270</v>
      </c>
    </row>
    <row r="366" spans="1:31" ht="18" customHeight="1" collapsed="1" x14ac:dyDescent="0.2">
      <c r="A366" s="54"/>
      <c r="B366" s="54"/>
      <c r="C366" s="9">
        <v>-2.1545667447306793E-2</v>
      </c>
      <c r="D366" s="9">
        <v>-2.1545667447306793E-2</v>
      </c>
      <c r="F366" s="129" t="s">
        <v>112</v>
      </c>
      <c r="H366" s="80">
        <v>4373</v>
      </c>
      <c r="I366" s="80">
        <v>4252</v>
      </c>
      <c r="J366" s="80">
        <v>4252</v>
      </c>
      <c r="K366" s="114">
        <v>4270</v>
      </c>
      <c r="L366" s="114">
        <v>4270</v>
      </c>
      <c r="M366" s="80">
        <v>4257</v>
      </c>
      <c r="N366" s="80">
        <v>4262</v>
      </c>
      <c r="O366" s="80">
        <v>4265</v>
      </c>
      <c r="P366" s="80">
        <v>4262</v>
      </c>
      <c r="Q366" s="80">
        <v>4241</v>
      </c>
      <c r="R366" s="80">
        <v>4250</v>
      </c>
      <c r="S366" s="80">
        <v>4227</v>
      </c>
      <c r="T366" s="80">
        <v>4224</v>
      </c>
      <c r="U366" s="80">
        <v>4224</v>
      </c>
      <c r="V366" s="80">
        <v>4229</v>
      </c>
      <c r="W366" s="80">
        <v>4241</v>
      </c>
      <c r="X366" s="80">
        <v>4178</v>
      </c>
      <c r="Y366" s="80">
        <v>4178</v>
      </c>
      <c r="AA366" s="80">
        <v>4270</v>
      </c>
      <c r="AB366" s="82">
        <v>-92</v>
      </c>
      <c r="AD366" s="80">
        <v>4270</v>
      </c>
      <c r="AE366" s="82">
        <v>-92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4373</v>
      </c>
      <c r="I367" s="282">
        <v>4252</v>
      </c>
      <c r="J367" s="282">
        <v>4252</v>
      </c>
      <c r="K367" s="282">
        <v>4270</v>
      </c>
      <c r="L367" s="282">
        <v>4270</v>
      </c>
      <c r="M367" s="282">
        <v>4257</v>
      </c>
      <c r="N367" s="282">
        <v>4262</v>
      </c>
      <c r="O367" s="282">
        <v>4265</v>
      </c>
      <c r="P367" s="282">
        <v>4262</v>
      </c>
      <c r="Q367" s="282">
        <v>4241</v>
      </c>
      <c r="R367" s="282">
        <v>4250</v>
      </c>
      <c r="S367" s="282">
        <v>4227</v>
      </c>
      <c r="T367" s="282">
        <v>4224</v>
      </c>
      <c r="U367" s="282">
        <v>4224</v>
      </c>
      <c r="V367" s="282">
        <v>4229</v>
      </c>
      <c r="W367" s="282">
        <v>4241</v>
      </c>
      <c r="X367" s="282">
        <v>4178</v>
      </c>
      <c r="Y367" s="282">
        <v>4178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342</v>
      </c>
      <c r="I371" s="83">
        <v>259</v>
      </c>
      <c r="J371" s="83">
        <v>259</v>
      </c>
      <c r="K371" s="108"/>
      <c r="L371" s="108"/>
      <c r="M371" s="83">
        <v>46</v>
      </c>
      <c r="N371" s="83">
        <v>36</v>
      </c>
      <c r="O371" s="83">
        <v>12</v>
      </c>
      <c r="P371" s="83">
        <v>1</v>
      </c>
      <c r="Q371" s="83">
        <v>7</v>
      </c>
      <c r="R371" s="83">
        <v>40</v>
      </c>
      <c r="S371" s="83">
        <v>13</v>
      </c>
      <c r="T371" s="83">
        <v>30</v>
      </c>
      <c r="U371" s="83">
        <v>35</v>
      </c>
      <c r="V371" s="83">
        <v>16</v>
      </c>
      <c r="W371" s="83">
        <v>46</v>
      </c>
      <c r="X371" s="83">
        <v>-1</v>
      </c>
      <c r="Y371" s="83">
        <v>281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-380</v>
      </c>
      <c r="I372" s="83">
        <v>-380</v>
      </c>
      <c r="J372" s="83">
        <v>-380</v>
      </c>
      <c r="K372" s="108"/>
      <c r="L372" s="108"/>
      <c r="M372" s="83">
        <v>-34</v>
      </c>
      <c r="N372" s="83">
        <v>-28</v>
      </c>
      <c r="O372" s="83">
        <v>-11</v>
      </c>
      <c r="P372" s="83">
        <v>-4</v>
      </c>
      <c r="Q372" s="83">
        <v>-27</v>
      </c>
      <c r="R372" s="83">
        <v>-33</v>
      </c>
      <c r="S372" s="83">
        <v>-36</v>
      </c>
      <c r="T372" s="83">
        <v>-33</v>
      </c>
      <c r="U372" s="83">
        <v>-35</v>
      </c>
      <c r="V372" s="83">
        <v>-11</v>
      </c>
      <c r="W372" s="83">
        <v>-34</v>
      </c>
      <c r="X372" s="83">
        <v>-64</v>
      </c>
      <c r="Y372" s="83">
        <v>-350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-7</v>
      </c>
      <c r="I373" s="83">
        <v>0</v>
      </c>
      <c r="J373" s="83">
        <v>0</v>
      </c>
      <c r="K373" s="108"/>
      <c r="L373" s="108"/>
      <c r="M373" s="83">
        <v>-7</v>
      </c>
      <c r="N373" s="83">
        <v>-3</v>
      </c>
      <c r="O373" s="83">
        <v>2</v>
      </c>
      <c r="P373" s="83">
        <v>0</v>
      </c>
      <c r="Q373" s="83">
        <v>-1</v>
      </c>
      <c r="R373" s="83">
        <v>2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2</v>
      </c>
      <c r="Y373" s="83">
        <v>-5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-5.1111111111111107</v>
      </c>
      <c r="D374" s="9">
        <v>-5.1111111111111107</v>
      </c>
      <c r="F374" s="129" t="s">
        <v>118</v>
      </c>
      <c r="H374" s="80">
        <v>-45</v>
      </c>
      <c r="I374" s="80">
        <v>-121</v>
      </c>
      <c r="J374" s="80">
        <v>-121</v>
      </c>
      <c r="K374" s="114">
        <v>18</v>
      </c>
      <c r="L374" s="114">
        <v>18</v>
      </c>
      <c r="M374" s="80">
        <v>5</v>
      </c>
      <c r="N374" s="80">
        <v>5</v>
      </c>
      <c r="O374" s="80">
        <v>3</v>
      </c>
      <c r="P374" s="80">
        <v>-3</v>
      </c>
      <c r="Q374" s="80">
        <v>-21</v>
      </c>
      <c r="R374" s="80">
        <v>9</v>
      </c>
      <c r="S374" s="80">
        <v>-23</v>
      </c>
      <c r="T374" s="80">
        <v>-3</v>
      </c>
      <c r="U374" s="80">
        <v>0</v>
      </c>
      <c r="V374" s="80">
        <v>5</v>
      </c>
      <c r="W374" s="80">
        <v>12</v>
      </c>
      <c r="X374" s="80">
        <v>-63</v>
      </c>
      <c r="Y374" s="80">
        <v>-74</v>
      </c>
      <c r="AA374" s="80">
        <v>18</v>
      </c>
      <c r="AB374" s="82">
        <v>-92</v>
      </c>
      <c r="AD374" s="80">
        <v>18</v>
      </c>
      <c r="AE374" s="82">
        <v>-92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10.335339218338435</v>
      </c>
      <c r="I376" s="103">
        <v>16.554295181662248</v>
      </c>
      <c r="J376" s="103">
        <v>16.554295181662248</v>
      </c>
      <c r="K376" s="105">
        <v>15.394594594594594</v>
      </c>
      <c r="L376" s="105">
        <v>15.394594594594594</v>
      </c>
      <c r="M376" s="103">
        <v>19.546910511363635</v>
      </c>
      <c r="N376" s="103">
        <v>16.119596774193546</v>
      </c>
      <c r="O376" s="103">
        <v>14.928728399699466</v>
      </c>
      <c r="P376" s="103">
        <v>5.2083333333333339</v>
      </c>
      <c r="Q376" s="103">
        <v>10.607712609970676</v>
      </c>
      <c r="R376" s="103">
        <v>14.610845216874635</v>
      </c>
      <c r="S376" s="103">
        <v>15.413467741935497</v>
      </c>
      <c r="T376" s="103">
        <v>17.788820838252636</v>
      </c>
      <c r="U376" s="103">
        <v>17.776005017709569</v>
      </c>
      <c r="V376" s="103">
        <v>18.616391676505277</v>
      </c>
      <c r="W376" s="103">
        <v>19.63833284457483</v>
      </c>
      <c r="X376" s="103">
        <v>24.096357279084533</v>
      </c>
      <c r="Y376" s="103">
        <v>16.182545813869925</v>
      </c>
      <c r="AA376" s="103">
        <v>15.394594594594594</v>
      </c>
      <c r="AB376" s="42"/>
      <c r="AD376" s="103">
        <v>15.394594594594594</v>
      </c>
      <c r="AE376" s="42"/>
    </row>
    <row r="377" spans="1:33" ht="15" x14ac:dyDescent="0.2">
      <c r="F377" s="124" t="s">
        <v>384</v>
      </c>
      <c r="H377" s="103">
        <v>26.396456363636361</v>
      </c>
      <c r="I377" s="103">
        <v>28.953462272727272</v>
      </c>
      <c r="J377" s="103">
        <v>28.953462272727272</v>
      </c>
      <c r="K377" s="105">
        <v>28.48</v>
      </c>
      <c r="L377" s="105">
        <v>28.48</v>
      </c>
      <c r="M377" s="103">
        <v>30.144633077765604</v>
      </c>
      <c r="N377" s="103">
        <v>29.744494047619042</v>
      </c>
      <c r="O377" s="103">
        <v>21.763567907995618</v>
      </c>
      <c r="P377" s="103">
        <v>18.292682926829269</v>
      </c>
      <c r="Q377" s="103">
        <v>19.809583789704277</v>
      </c>
      <c r="R377" s="103">
        <v>26.612610930735922</v>
      </c>
      <c r="S377" s="103">
        <v>28.784186746987928</v>
      </c>
      <c r="T377" s="103">
        <v>33.005763964950766</v>
      </c>
      <c r="U377" s="103">
        <v>32.589342532467548</v>
      </c>
      <c r="V377" s="103">
        <v>34.541256845563979</v>
      </c>
      <c r="W377" s="103">
        <v>36.673995071193929</v>
      </c>
      <c r="X377" s="103">
        <v>41.021179653679688</v>
      </c>
      <c r="Y377" s="103">
        <v>29.915750142342002</v>
      </c>
      <c r="AA377" s="103">
        <v>28.48</v>
      </c>
      <c r="AB377" s="42"/>
      <c r="AD377" s="103">
        <v>28.48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126.0547989533857</v>
      </c>
      <c r="I379" s="103">
        <v>130.37352716036457</v>
      </c>
      <c r="J379" s="103">
        <v>130.37352716036457</v>
      </c>
      <c r="K379" s="105">
        <v>135.51155196629213</v>
      </c>
      <c r="L379" s="105">
        <v>135.51155196629213</v>
      </c>
      <c r="M379" s="103">
        <v>11.212709445698994</v>
      </c>
      <c r="N379" s="103">
        <v>6.9368580619662517</v>
      </c>
      <c r="O379" s="103">
        <v>9.2670345134753074</v>
      </c>
      <c r="P379" s="103">
        <v>13.911444444444454</v>
      </c>
      <c r="Q379" s="103">
        <v>14.894062583800309</v>
      </c>
      <c r="R379" s="103">
        <v>11.00333153009738</v>
      </c>
      <c r="S379" s="103">
        <v>12.714303403844916</v>
      </c>
      <c r="T379" s="103">
        <v>11.736479917723777</v>
      </c>
      <c r="U379" s="103">
        <v>14.866975602062736</v>
      </c>
      <c r="V379" s="103">
        <v>13.240757615839028</v>
      </c>
      <c r="W379" s="103">
        <v>12.052492545488201</v>
      </c>
      <c r="X379" s="103">
        <v>12.523679607664048</v>
      </c>
      <c r="Y379" s="103">
        <v>143.48137011267252</v>
      </c>
      <c r="Z379" s="26"/>
      <c r="AA379" s="103">
        <v>135.51155196629213</v>
      </c>
      <c r="AB379" s="42"/>
      <c r="AC379" s="26"/>
      <c r="AD379" s="103">
        <v>135.51155196629213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4.4608159287431635</v>
      </c>
      <c r="I381" s="103">
        <v>4.5989748770696446</v>
      </c>
      <c r="J381" s="103">
        <v>4.5989748770696446</v>
      </c>
      <c r="K381" s="105">
        <v>4.5309090909090912</v>
      </c>
      <c r="L381" s="105">
        <v>4.5309090909090912</v>
      </c>
      <c r="M381" s="103">
        <v>4.5949291159045584</v>
      </c>
      <c r="N381" s="103">
        <v>4.5926586051152771</v>
      </c>
      <c r="O381" s="103">
        <v>4.3003104865138946</v>
      </c>
      <c r="P381" s="103">
        <v>2.3144066302239472</v>
      </c>
      <c r="Q381" s="103">
        <v>3.0390177919883237</v>
      </c>
      <c r="R381" s="103">
        <v>3.820924751495026</v>
      </c>
      <c r="S381" s="103">
        <v>4.2837122182377048</v>
      </c>
      <c r="T381" s="103">
        <v>4.3340299379913141</v>
      </c>
      <c r="U381" s="103">
        <v>4.8571766726885555</v>
      </c>
      <c r="V381" s="103">
        <v>4.8162787336259738</v>
      </c>
      <c r="W381" s="103">
        <v>4.7858566857651645</v>
      </c>
      <c r="X381" s="103">
        <v>354.71255347595206</v>
      </c>
      <c r="Y381" s="103">
        <v>4.8141442804411945</v>
      </c>
      <c r="Z381" s="26"/>
      <c r="AA381" s="103">
        <v>4.5309090909090912</v>
      </c>
      <c r="AB381" s="42"/>
      <c r="AC381" s="26"/>
      <c r="AD381" s="103">
        <v>4.5309090909090912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9.0949470177292824E-13</v>
      </c>
      <c r="J383" s="66">
        <v>9.0949470177292824E-13</v>
      </c>
      <c r="K383" s="66">
        <v>-4.9999999999996589</v>
      </c>
      <c r="L383" s="66">
        <v>-4.9999999999996589</v>
      </c>
      <c r="M383" s="66">
        <v>0</v>
      </c>
      <c r="N383" s="66">
        <v>2.0605739337042905E-13</v>
      </c>
      <c r="O383" s="66">
        <v>-1.4921397450962104E-13</v>
      </c>
      <c r="P383" s="66">
        <v>-2.8421709430404007E-14</v>
      </c>
      <c r="Q383" s="66">
        <v>-1.9539925233402755E-13</v>
      </c>
      <c r="R383" s="66">
        <v>6.3948846218409017E-14</v>
      </c>
      <c r="S383" s="66">
        <v>7.1054273576010019E-14</v>
      </c>
      <c r="T383" s="66">
        <v>-5.6843418860808015E-14</v>
      </c>
      <c r="U383" s="66">
        <v>2.2737367544323206E-13</v>
      </c>
      <c r="V383" s="66">
        <v>5.6843418860808015E-14</v>
      </c>
      <c r="W383" s="66">
        <v>-6.8212102632969618E-13</v>
      </c>
      <c r="X383" s="66">
        <v>2.2737367544323206E-13</v>
      </c>
      <c r="Y383" s="66">
        <v>-1.1368683772161603E-12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-37.579889999999999</v>
      </c>
      <c r="N388" s="77">
        <v>-48.416510000000102</v>
      </c>
      <c r="O388" s="77">
        <v>18.625740000000299</v>
      </c>
      <c r="P388" s="77">
        <v>49.114429999999999</v>
      </c>
      <c r="Q388" s="77">
        <v>53.410940000000103</v>
      </c>
      <c r="R388" s="77">
        <v>93.091909999999999</v>
      </c>
      <c r="S388" s="77">
        <v>0</v>
      </c>
      <c r="T388" s="77">
        <v>153.54367999999999</v>
      </c>
      <c r="U388" s="77">
        <v>194.39339000000001</v>
      </c>
      <c r="V388" s="77">
        <v>291.97701000000001</v>
      </c>
      <c r="W388" s="77">
        <v>390.30823999999899</v>
      </c>
      <c r="X388" s="77">
        <v>478.00493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-0.84322999999992299</v>
      </c>
      <c r="N389" s="77">
        <v>-47.872639999999997</v>
      </c>
      <c r="O389" s="77">
        <v>7.6669600000001097</v>
      </c>
      <c r="P389" s="77">
        <v>28.3797500000003</v>
      </c>
      <c r="Q389" s="77">
        <v>59.247030000000301</v>
      </c>
      <c r="R389" s="77">
        <v>53.273430000000303</v>
      </c>
      <c r="S389" s="77">
        <v>117.09918</v>
      </c>
      <c r="T389" s="77">
        <v>172.76586</v>
      </c>
      <c r="U389" s="77">
        <v>294.96179000000097</v>
      </c>
      <c r="V389" s="77">
        <v>444.45877000000002</v>
      </c>
      <c r="W389" s="77">
        <v>595.58011000000101</v>
      </c>
      <c r="X389" s="77">
        <v>647.866320000001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660.26703999999961</v>
      </c>
      <c r="M390" s="77">
        <v>55.022253333333303</v>
      </c>
      <c r="N390" s="77">
        <v>110.04450666666661</v>
      </c>
      <c r="O390" s="77">
        <v>165.0667599999999</v>
      </c>
      <c r="P390" s="77">
        <v>220.08901333333321</v>
      </c>
      <c r="Q390" s="77">
        <v>275.11126666666649</v>
      </c>
      <c r="R390" s="77">
        <v>330.13351999999981</v>
      </c>
      <c r="S390" s="77">
        <v>385.15577333333312</v>
      </c>
      <c r="T390" s="77">
        <v>440.17802666666643</v>
      </c>
      <c r="U390" s="77">
        <v>495.20027999999974</v>
      </c>
      <c r="V390" s="77">
        <v>550.22253333333299</v>
      </c>
      <c r="W390" s="77">
        <v>605.2447866666663</v>
      </c>
      <c r="X390" s="77">
        <v>660.26703999999961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46.198500000000003</v>
      </c>
      <c r="N391" s="77">
        <v>-32.159499999999802</v>
      </c>
      <c r="O391" s="77">
        <v>-54.141890000000203</v>
      </c>
      <c r="P391" s="77">
        <v>-102.34775999999999</v>
      </c>
      <c r="Q391" s="77">
        <v>-22.121080000000202</v>
      </c>
      <c r="R391" s="77">
        <v>-23.6014499999999</v>
      </c>
      <c r="S391" s="77">
        <v>94.57938</v>
      </c>
      <c r="T391" s="77">
        <v>215.01185000000001</v>
      </c>
      <c r="U391" s="77">
        <v>389.44227000000001</v>
      </c>
      <c r="V391" s="77">
        <v>511.15974999999997</v>
      </c>
      <c r="W391" s="77">
        <v>578.496119999999</v>
      </c>
      <c r="X391" s="77">
        <v>703.90965000000006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660.26703999999961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703.90965000000006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446" priority="16" stopIfTrue="1">
      <formula>($C1&gt;0)</formula>
    </cfRule>
    <cfRule type="expression" dxfId="445" priority="17" stopIfTrue="1">
      <formula>AND($C1&lt;0,$C1&gt;=$AB$2)</formula>
    </cfRule>
    <cfRule type="expression" dxfId="444" priority="18" stopIfTrue="1">
      <formula>($C1&lt;$AB$2)</formula>
    </cfRule>
  </conditionalFormatting>
  <conditionalFormatting sqref="AA367:AD367 AA370:AD370 AE1:AE307 AE309 AE311:AE1048576">
    <cfRule type="expression" dxfId="443" priority="13" stopIfTrue="1">
      <formula>($D1&gt;0)</formula>
    </cfRule>
    <cfRule type="expression" dxfId="442" priority="14" stopIfTrue="1">
      <formula>AND($D1&lt;0,$D1&gt;=$AE$2)</formula>
    </cfRule>
    <cfRule type="expression" dxfId="441" priority="15" stopIfTrue="1">
      <formula>($D1&lt;$AE$2)</formula>
    </cfRule>
  </conditionalFormatting>
  <conditionalFormatting sqref="AB367:AB369">
    <cfRule type="expression" dxfId="440" priority="10" stopIfTrue="1">
      <formula>($C367&gt;0)</formula>
    </cfRule>
    <cfRule type="expression" dxfId="439" priority="11" stopIfTrue="1">
      <formula>AND($C367&lt;0,$C367&gt;=$AB$2)</formula>
    </cfRule>
    <cfRule type="expression" dxfId="438" priority="12" stopIfTrue="1">
      <formula>($C367&lt;$AB$2)</formula>
    </cfRule>
  </conditionalFormatting>
  <conditionalFormatting sqref="AE367:AE370">
    <cfRule type="expression" dxfId="437" priority="7" stopIfTrue="1">
      <formula>($D367&gt;0)</formula>
    </cfRule>
    <cfRule type="expression" dxfId="436" priority="8" stopIfTrue="1">
      <formula>AND($D367&lt;0,$D367&gt;=$AE$2)</formula>
    </cfRule>
    <cfRule type="expression" dxfId="435" priority="9" stopIfTrue="1">
      <formula>($D367&lt;$AE$2)</formula>
    </cfRule>
  </conditionalFormatting>
  <conditionalFormatting sqref="AE308">
    <cfRule type="expression" dxfId="434" priority="4" stopIfTrue="1">
      <formula>($D308&gt;0)</formula>
    </cfRule>
    <cfRule type="expression" dxfId="433" priority="5" stopIfTrue="1">
      <formula>AND($D308&lt;0,$D308&gt;=$AE$2)</formula>
    </cfRule>
    <cfRule type="expression" dxfId="432" priority="6" stopIfTrue="1">
      <formula>($D308&lt;$AE$2)</formula>
    </cfRule>
  </conditionalFormatting>
  <conditionalFormatting sqref="AE310">
    <cfRule type="expression" dxfId="431" priority="1" stopIfTrue="1">
      <formula>($D310&gt;0)</formula>
    </cfRule>
    <cfRule type="expression" dxfId="430" priority="2" stopIfTrue="1">
      <formula>AND($D310&lt;0,$D310&gt;=$AE$2)</formula>
    </cfRule>
    <cfRule type="expression" dxfId="429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U229" sqref="U229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758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714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713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8.5507816550470586E-2</v>
      </c>
      <c r="D11" s="9">
        <v>8.5507816550470586E-2</v>
      </c>
      <c r="F11" s="116" t="s">
        <v>285</v>
      </c>
      <c r="G11" s="38"/>
      <c r="H11" s="81">
        <v>1018.879</v>
      </c>
      <c r="I11" s="81">
        <v>1375.242</v>
      </c>
      <c r="J11" s="81">
        <v>1375.242</v>
      </c>
      <c r="K11" s="108">
        <v>1311.576</v>
      </c>
      <c r="L11" s="108">
        <v>1311.576</v>
      </c>
      <c r="M11" s="81">
        <v>125.547</v>
      </c>
      <c r="N11" s="81">
        <v>86.721000000000004</v>
      </c>
      <c r="O11" s="81">
        <v>121.69899999999998</v>
      </c>
      <c r="P11" s="81">
        <v>99.533999999999992</v>
      </c>
      <c r="Q11" s="81">
        <v>100.95500000000004</v>
      </c>
      <c r="R11" s="81">
        <v>139.04099999999994</v>
      </c>
      <c r="S11" s="81">
        <v>121.84000000000003</v>
      </c>
      <c r="T11" s="81">
        <v>138.62900000000002</v>
      </c>
      <c r="U11" s="81">
        <v>112.39999999999998</v>
      </c>
      <c r="V11" s="81">
        <v>128.18299999999999</v>
      </c>
      <c r="W11" s="81">
        <v>115.71299999999997</v>
      </c>
      <c r="X11" s="81">
        <v>133.46299999999997</v>
      </c>
      <c r="Y11" s="81">
        <v>1423.7249999999999</v>
      </c>
      <c r="Z11" s="53"/>
      <c r="AA11" s="81">
        <v>1311.576</v>
      </c>
      <c r="AB11" s="82">
        <v>112.15</v>
      </c>
      <c r="AC11" s="53"/>
      <c r="AD11" s="81">
        <v>1311.576</v>
      </c>
      <c r="AE11" s="82">
        <v>112.15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-5.8160961901690685E-2</v>
      </c>
      <c r="D12" s="9">
        <v>-5.8160961901690685E-2</v>
      </c>
      <c r="F12" s="116" t="s">
        <v>286</v>
      </c>
      <c r="G12" s="38"/>
      <c r="H12" s="81">
        <v>317.22800000000001</v>
      </c>
      <c r="I12" s="81">
        <v>331.58499999999998</v>
      </c>
      <c r="J12" s="81">
        <v>331.58499999999998</v>
      </c>
      <c r="K12" s="108">
        <v>173.65600000000001</v>
      </c>
      <c r="L12" s="108">
        <v>173.65600000000001</v>
      </c>
      <c r="M12" s="81">
        <v>3.45399999999999</v>
      </c>
      <c r="N12" s="81">
        <v>17.58400000000001</v>
      </c>
      <c r="O12" s="81">
        <v>16.248000000000001</v>
      </c>
      <c r="P12" s="81">
        <v>25.732999999999997</v>
      </c>
      <c r="Q12" s="81">
        <v>38.030000000000008</v>
      </c>
      <c r="R12" s="81">
        <v>0.95199999999999818</v>
      </c>
      <c r="S12" s="81">
        <v>9.3289999999999935</v>
      </c>
      <c r="T12" s="81">
        <v>10.650000000000006</v>
      </c>
      <c r="U12" s="81">
        <v>9.6899999999999835</v>
      </c>
      <c r="V12" s="81">
        <v>10.652000000000015</v>
      </c>
      <c r="W12" s="81">
        <v>10.508999999999986</v>
      </c>
      <c r="X12" s="81">
        <v>10.727000000000004</v>
      </c>
      <c r="Y12" s="81">
        <v>163.55799999999999</v>
      </c>
      <c r="Z12" s="53"/>
      <c r="AA12" s="81">
        <v>173.65600000000003</v>
      </c>
      <c r="AB12" s="82">
        <v>-10.1</v>
      </c>
      <c r="AC12" s="53"/>
      <c r="AD12" s="81">
        <v>173.65600000000003</v>
      </c>
      <c r="AE12" s="82">
        <v>-10.1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0.14227752231539084</v>
      </c>
      <c r="D14" s="9">
        <v>0.14227752231539084</v>
      </c>
      <c r="F14" s="116" t="s">
        <v>288</v>
      </c>
      <c r="G14" s="38"/>
      <c r="H14" s="81">
        <v>45.72</v>
      </c>
      <c r="I14" s="81">
        <v>46.904000000000003</v>
      </c>
      <c r="J14" s="81">
        <v>46.904000000000003</v>
      </c>
      <c r="K14" s="108">
        <v>55.454999999999998</v>
      </c>
      <c r="L14" s="108">
        <v>55.454999999999998</v>
      </c>
      <c r="M14" s="81">
        <v>0.92799999999999905</v>
      </c>
      <c r="N14" s="81">
        <v>19.125999999999998</v>
      </c>
      <c r="O14" s="81">
        <v>4.7270000000000039</v>
      </c>
      <c r="P14" s="81">
        <v>4.5430000000000028</v>
      </c>
      <c r="Q14" s="81">
        <v>4.6939999999999991</v>
      </c>
      <c r="R14" s="81">
        <v>4.5429999999999993</v>
      </c>
      <c r="S14" s="81">
        <v>4.6430000000000007</v>
      </c>
      <c r="T14" s="81">
        <v>4.6430000000000007</v>
      </c>
      <c r="U14" s="81">
        <v>4.4939999999999998</v>
      </c>
      <c r="V14" s="81">
        <v>4.6430000000000007</v>
      </c>
      <c r="W14" s="81">
        <v>4.4939999999999998</v>
      </c>
      <c r="X14" s="81">
        <v>1.8639999999999972</v>
      </c>
      <c r="Y14" s="81">
        <v>63.341999999999999</v>
      </c>
      <c r="Z14" s="53"/>
      <c r="AA14" s="81">
        <v>55.455000000000005</v>
      </c>
      <c r="AB14" s="82">
        <v>7.89</v>
      </c>
      <c r="AC14" s="53"/>
      <c r="AD14" s="81">
        <v>55.455000000000005</v>
      </c>
      <c r="AE14" s="82">
        <v>7.89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0.50700000000000001</v>
      </c>
      <c r="I15" s="81">
        <v>0.34399999999999997</v>
      </c>
      <c r="J15" s="81">
        <v>0.34399999999999997</v>
      </c>
      <c r="K15" s="108">
        <v>0.34300000000000003</v>
      </c>
      <c r="L15" s="108">
        <v>0.34300000000000003</v>
      </c>
      <c r="M15" s="81">
        <v>2.9000000000000001E-2</v>
      </c>
      <c r="N15" s="81">
        <v>2.8000000000000001E-2</v>
      </c>
      <c r="O15" s="81">
        <v>2.9999999999999992E-2</v>
      </c>
      <c r="P15" s="81">
        <v>2.9000000000000012E-2</v>
      </c>
      <c r="Q15" s="81">
        <v>2.9999999999999985E-2</v>
      </c>
      <c r="R15" s="81">
        <v>2.7999999999999997E-2</v>
      </c>
      <c r="S15" s="81">
        <v>2.9000000000000026E-2</v>
      </c>
      <c r="T15" s="81">
        <v>0.03</v>
      </c>
      <c r="U15" s="81">
        <v>2.7999999999999997E-2</v>
      </c>
      <c r="V15" s="81">
        <v>2.899999999999997E-2</v>
      </c>
      <c r="W15" s="81">
        <v>2.8000000000000025E-2</v>
      </c>
      <c r="X15" s="81">
        <v>2.9999999999999971E-2</v>
      </c>
      <c r="Y15" s="81">
        <v>0.34799999999999998</v>
      </c>
      <c r="Z15" s="53"/>
      <c r="AA15" s="81">
        <v>0.34300000000000003</v>
      </c>
      <c r="AB15" s="82">
        <v>0</v>
      </c>
      <c r="AC15" s="53"/>
      <c r="AD15" s="81">
        <v>0.34300000000000003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7.1341894706787021E-2</v>
      </c>
      <c r="D16" s="9">
        <v>7.1341894706787021E-2</v>
      </c>
      <c r="E16" s="27"/>
      <c r="F16" s="73" t="s">
        <v>290</v>
      </c>
      <c r="G16" s="38"/>
      <c r="H16" s="83">
        <v>1382.3340000000001</v>
      </c>
      <c r="I16" s="83">
        <v>1754.075</v>
      </c>
      <c r="J16" s="83">
        <v>1754.075</v>
      </c>
      <c r="K16" s="108">
        <v>1541.03</v>
      </c>
      <c r="L16" s="108">
        <v>1541.03</v>
      </c>
      <c r="M16" s="83">
        <v>129.958</v>
      </c>
      <c r="N16" s="83">
        <v>123.459</v>
      </c>
      <c r="O16" s="83">
        <v>142.70399999999998</v>
      </c>
      <c r="P16" s="83">
        <v>129.83900000000006</v>
      </c>
      <c r="Q16" s="83">
        <v>143.70899999999995</v>
      </c>
      <c r="R16" s="83">
        <v>144.56399999999996</v>
      </c>
      <c r="S16" s="83">
        <v>135.84100000000001</v>
      </c>
      <c r="T16" s="83">
        <v>153.95200000000011</v>
      </c>
      <c r="U16" s="83">
        <v>126.61199999999985</v>
      </c>
      <c r="V16" s="83">
        <v>143.50700000000006</v>
      </c>
      <c r="W16" s="83">
        <v>130.74399999999991</v>
      </c>
      <c r="X16" s="83">
        <v>146.08400000000006</v>
      </c>
      <c r="Y16" s="83">
        <v>1650.973</v>
      </c>
      <c r="AA16" s="83">
        <v>1541.03</v>
      </c>
      <c r="AB16" s="82">
        <v>109.94</v>
      </c>
      <c r="AD16" s="83">
        <v>1541.03</v>
      </c>
      <c r="AE16" s="82">
        <v>109.94</v>
      </c>
    </row>
    <row r="17" spans="1:33" ht="18" customHeight="1" x14ac:dyDescent="0.2">
      <c r="A17" s="52" t="s">
        <v>6</v>
      </c>
      <c r="B17" s="52" t="s">
        <v>38</v>
      </c>
      <c r="C17" s="9">
        <v>-3.5092993054019229E-2</v>
      </c>
      <c r="D17" s="9">
        <v>-3.5092993054019229E-2</v>
      </c>
      <c r="F17" s="73" t="s">
        <v>291</v>
      </c>
      <c r="G17" s="38"/>
      <c r="H17" s="83">
        <v>594.53800000000001</v>
      </c>
      <c r="I17" s="83">
        <v>586.94600000000003</v>
      </c>
      <c r="J17" s="83">
        <v>586.94600000000003</v>
      </c>
      <c r="K17" s="108">
        <v>592.14099999999996</v>
      </c>
      <c r="L17" s="108">
        <v>592.14099999999996</v>
      </c>
      <c r="M17" s="83">
        <v>77.875</v>
      </c>
      <c r="N17" s="83">
        <v>109</v>
      </c>
      <c r="O17" s="83">
        <v>35.031000000000006</v>
      </c>
      <c r="P17" s="83">
        <v>28.715000000000003</v>
      </c>
      <c r="Q17" s="83">
        <v>26.398999999999972</v>
      </c>
      <c r="R17" s="83">
        <v>30.617000000000019</v>
      </c>
      <c r="S17" s="83">
        <v>29.87700000000001</v>
      </c>
      <c r="T17" s="83">
        <v>23.473000000000013</v>
      </c>
      <c r="U17" s="83">
        <v>48.302999999999997</v>
      </c>
      <c r="V17" s="83">
        <v>73.139999999999986</v>
      </c>
      <c r="W17" s="83">
        <v>51.546999999999969</v>
      </c>
      <c r="X17" s="83">
        <v>37.380999999999972</v>
      </c>
      <c r="Y17" s="83">
        <v>571.35799999999995</v>
      </c>
      <c r="AA17" s="83">
        <v>592.14099999999996</v>
      </c>
      <c r="AB17" s="82">
        <v>-20.78</v>
      </c>
      <c r="AD17" s="83">
        <v>592.14099999999996</v>
      </c>
      <c r="AE17" s="82">
        <v>-20.78</v>
      </c>
    </row>
    <row r="18" spans="1:33" s="25" customFormat="1" ht="18" customHeight="1" x14ac:dyDescent="0.2">
      <c r="A18" s="54"/>
      <c r="B18" s="54"/>
      <c r="C18" s="9">
        <v>4.1796930485179108E-2</v>
      </c>
      <c r="D18" s="9">
        <v>4.1796930485179108E-2</v>
      </c>
      <c r="E18" s="26"/>
      <c r="F18" s="308" t="s">
        <v>224</v>
      </c>
      <c r="G18" s="38"/>
      <c r="H18" s="309">
        <v>1976.8720000000001</v>
      </c>
      <c r="I18" s="309">
        <v>2341.0210000000002</v>
      </c>
      <c r="J18" s="309">
        <v>2341.0210000000002</v>
      </c>
      <c r="K18" s="130">
        <v>2133.1709999999998</v>
      </c>
      <c r="L18" s="130">
        <v>2133.1709999999998</v>
      </c>
      <c r="M18" s="309">
        <v>207.833</v>
      </c>
      <c r="N18" s="309">
        <v>232.459</v>
      </c>
      <c r="O18" s="309">
        <v>177.73499999999999</v>
      </c>
      <c r="P18" s="309">
        <v>158.55400000000006</v>
      </c>
      <c r="Q18" s="309">
        <v>170.10799999999992</v>
      </c>
      <c r="R18" s="309">
        <v>175.18099999999998</v>
      </c>
      <c r="S18" s="309">
        <v>165.71800000000002</v>
      </c>
      <c r="T18" s="309">
        <v>177.42500000000013</v>
      </c>
      <c r="U18" s="309">
        <v>174.91499999999985</v>
      </c>
      <c r="V18" s="309">
        <v>216.64700000000005</v>
      </c>
      <c r="W18" s="309">
        <v>182.29099999999988</v>
      </c>
      <c r="X18" s="309">
        <v>183.46500000000003</v>
      </c>
      <c r="Y18" s="309">
        <v>2222.3310000000001</v>
      </c>
      <c r="Z18" s="26"/>
      <c r="AA18" s="309">
        <v>2133.1709999999998</v>
      </c>
      <c r="AB18" s="82">
        <v>89.16</v>
      </c>
      <c r="AD18" s="309">
        <v>2133.1709999999998</v>
      </c>
      <c r="AE18" s="82">
        <v>89.16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0.1411276343399325</v>
      </c>
      <c r="D20" s="20">
        <v>0.1411276343399325</v>
      </c>
      <c r="F20" s="148" t="s">
        <v>340</v>
      </c>
      <c r="G20" s="38"/>
      <c r="H20" s="150">
        <v>812.49199999999996</v>
      </c>
      <c r="I20" s="150">
        <v>977.78599999999994</v>
      </c>
      <c r="J20" s="150">
        <v>977.78599999999994</v>
      </c>
      <c r="K20" s="151">
        <v>1096.0999999999999</v>
      </c>
      <c r="L20" s="151">
        <v>1096.0999999999999</v>
      </c>
      <c r="M20" s="150">
        <v>164.19800000000001</v>
      </c>
      <c r="N20" s="150">
        <v>-17.567000000000007</v>
      </c>
      <c r="O20" s="150">
        <v>38.665999999999997</v>
      </c>
      <c r="P20" s="150">
        <v>47.325000000000017</v>
      </c>
      <c r="Q20" s="150">
        <v>95.714999999999975</v>
      </c>
      <c r="R20" s="150">
        <v>47.133000000000038</v>
      </c>
      <c r="S20" s="150">
        <v>133.71699999999998</v>
      </c>
      <c r="T20" s="150">
        <v>120.99599999999998</v>
      </c>
      <c r="U20" s="150">
        <v>228.09199999999998</v>
      </c>
      <c r="V20" s="150">
        <v>129.49200000000008</v>
      </c>
      <c r="W20" s="150">
        <v>145.87899999999991</v>
      </c>
      <c r="X20" s="150">
        <v>117.14599999999996</v>
      </c>
      <c r="Y20" s="150">
        <v>1250.7919999999999</v>
      </c>
      <c r="Z20" s="26"/>
      <c r="AA20" s="150">
        <v>1096.0999999999999</v>
      </c>
      <c r="AB20" s="82">
        <v>154.69</v>
      </c>
      <c r="AC20" s="56"/>
      <c r="AD20" s="150">
        <v>1096.0999999999999</v>
      </c>
      <c r="AE20" s="82">
        <v>154.69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6.5379665379665372E-2</v>
      </c>
      <c r="D22" s="9">
        <v>6.5379665379665372E-2</v>
      </c>
      <c r="F22" s="73" t="s">
        <v>341</v>
      </c>
      <c r="G22" s="38"/>
      <c r="H22" s="83">
        <v>78.113</v>
      </c>
      <c r="I22" s="83">
        <v>79.277000000000001</v>
      </c>
      <c r="J22" s="83">
        <v>79.277000000000001</v>
      </c>
      <c r="K22" s="108">
        <v>77.7</v>
      </c>
      <c r="L22" s="108">
        <v>77.7</v>
      </c>
      <c r="M22" s="83">
        <v>10.276</v>
      </c>
      <c r="N22" s="83">
        <v>7.18</v>
      </c>
      <c r="O22" s="83">
        <v>4.2300000000000004</v>
      </c>
      <c r="P22" s="83">
        <v>5.3910000000000018</v>
      </c>
      <c r="Q22" s="83">
        <v>4.7639999999999993</v>
      </c>
      <c r="R22" s="83">
        <v>5.7890000000000015</v>
      </c>
      <c r="S22" s="83">
        <v>1.4439999999999955</v>
      </c>
      <c r="T22" s="83">
        <v>6.7749999999999986</v>
      </c>
      <c r="U22" s="83">
        <v>6.767000000000003</v>
      </c>
      <c r="V22" s="83">
        <v>11.283000000000001</v>
      </c>
      <c r="W22" s="83">
        <v>9.4680000000000035</v>
      </c>
      <c r="X22" s="83">
        <v>9.4140000000000015</v>
      </c>
      <c r="Y22" s="83">
        <v>82.781000000000006</v>
      </c>
      <c r="AA22" s="83">
        <v>77.7</v>
      </c>
      <c r="AB22" s="82">
        <v>5.08</v>
      </c>
      <c r="AC22" s="56"/>
      <c r="AD22" s="83">
        <v>77.7</v>
      </c>
      <c r="AE22" s="82">
        <v>5.08</v>
      </c>
    </row>
    <row r="23" spans="1:33" ht="18" customHeight="1" x14ac:dyDescent="0.2">
      <c r="A23" s="52" t="s">
        <v>315</v>
      </c>
      <c r="B23" s="52" t="s">
        <v>123</v>
      </c>
      <c r="C23" s="9">
        <v>-3.724696356275304E-2</v>
      </c>
      <c r="D23" s="9">
        <v>-3.724696356275304E-2</v>
      </c>
      <c r="F23" s="73" t="s">
        <v>342</v>
      </c>
      <c r="G23" s="38"/>
      <c r="H23" s="83">
        <v>6.0179999999999998</v>
      </c>
      <c r="I23" s="83">
        <v>6.1449999999999996</v>
      </c>
      <c r="J23" s="83">
        <v>6.1449999999999996</v>
      </c>
      <c r="K23" s="108">
        <v>6.1749999999999998</v>
      </c>
      <c r="L23" s="108">
        <v>6.1749999999999998</v>
      </c>
      <c r="M23" s="83">
        <v>0.50700000000000001</v>
      </c>
      <c r="N23" s="83">
        <v>0</v>
      </c>
      <c r="O23" s="83">
        <v>6.7999999999999949E-2</v>
      </c>
      <c r="P23" s="83">
        <v>0.42100000000000004</v>
      </c>
      <c r="Q23" s="83">
        <v>0.60099999999999998</v>
      </c>
      <c r="R23" s="83">
        <v>0.35499999999999998</v>
      </c>
      <c r="S23" s="83">
        <v>0</v>
      </c>
      <c r="T23" s="83">
        <v>0.80799999999999983</v>
      </c>
      <c r="U23" s="83">
        <v>0.69100000000000028</v>
      </c>
      <c r="V23" s="83">
        <v>1.1839999999999997</v>
      </c>
      <c r="W23" s="83">
        <v>0.38100000000000023</v>
      </c>
      <c r="X23" s="83">
        <v>0.92499999999999982</v>
      </c>
      <c r="Y23" s="83">
        <v>5.9409999999999998</v>
      </c>
      <c r="AA23" s="83">
        <v>6.1749999999999998</v>
      </c>
      <c r="AB23" s="82">
        <v>-0.23</v>
      </c>
      <c r="AC23" s="56"/>
      <c r="AD23" s="83">
        <v>6.1749999999999998</v>
      </c>
      <c r="AE23" s="82">
        <v>-0.23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0.33169591921786717</v>
      </c>
      <c r="D24" s="69">
        <v>0.33169591921786717</v>
      </c>
      <c r="E24" s="53"/>
      <c r="F24" s="116" t="s">
        <v>343</v>
      </c>
      <c r="G24" s="38"/>
      <c r="H24" s="81">
        <v>241.71100000000001</v>
      </c>
      <c r="I24" s="81">
        <v>252.928</v>
      </c>
      <c r="J24" s="81">
        <v>252.928</v>
      </c>
      <c r="K24" s="81">
        <v>292.738</v>
      </c>
      <c r="L24" s="81">
        <v>292.738</v>
      </c>
      <c r="M24" s="81">
        <v>32.993000000000002</v>
      </c>
      <c r="N24" s="81">
        <v>19.545999999999999</v>
      </c>
      <c r="O24" s="81">
        <v>12.882999999999996</v>
      </c>
      <c r="P24" s="81">
        <v>0</v>
      </c>
      <c r="Q24" s="81">
        <v>29.209000000000003</v>
      </c>
      <c r="R24" s="81">
        <v>37.757000000000005</v>
      </c>
      <c r="S24" s="81">
        <v>19.742999999999995</v>
      </c>
      <c r="T24" s="81">
        <v>59.455999999999989</v>
      </c>
      <c r="U24" s="81">
        <v>55.660000000000025</v>
      </c>
      <c r="V24" s="81">
        <v>46.067999999999984</v>
      </c>
      <c r="W24" s="81">
        <v>29.127999999999986</v>
      </c>
      <c r="X24" s="81">
        <v>47.396999999999991</v>
      </c>
      <c r="Y24" s="81">
        <v>389.84</v>
      </c>
      <c r="AA24" s="81">
        <v>292.738</v>
      </c>
      <c r="AB24" s="85">
        <v>97.1</v>
      </c>
      <c r="AC24" s="53"/>
      <c r="AD24" s="81">
        <v>292.738</v>
      </c>
      <c r="AE24" s="85">
        <v>97.1</v>
      </c>
    </row>
    <row r="25" spans="1:33" ht="18" customHeight="1" collapsed="1" x14ac:dyDescent="0.2">
      <c r="A25" s="54"/>
      <c r="B25" s="54"/>
      <c r="C25" s="9">
        <v>0.35437676482452601</v>
      </c>
      <c r="D25" s="9">
        <v>0.35437676482452601</v>
      </c>
      <c r="F25" s="73" t="s">
        <v>385</v>
      </c>
      <c r="G25" s="38"/>
      <c r="H25" s="83">
        <v>223.60500000000002</v>
      </c>
      <c r="I25" s="83">
        <v>208.74</v>
      </c>
      <c r="J25" s="83">
        <v>208.74</v>
      </c>
      <c r="K25" s="108">
        <v>247.9</v>
      </c>
      <c r="L25" s="108">
        <v>247.9</v>
      </c>
      <c r="M25" s="83">
        <v>32.993000000000002</v>
      </c>
      <c r="N25" s="83">
        <v>15.344999999999999</v>
      </c>
      <c r="O25" s="83">
        <v>12.882999999999996</v>
      </c>
      <c r="P25" s="83">
        <v>0</v>
      </c>
      <c r="Q25" s="83">
        <v>22.678000000000004</v>
      </c>
      <c r="R25" s="83">
        <v>34.962000000000003</v>
      </c>
      <c r="S25" s="83">
        <v>19.742999999999995</v>
      </c>
      <c r="T25" s="83">
        <v>56.727999999999987</v>
      </c>
      <c r="U25" s="83">
        <v>49.911000000000023</v>
      </c>
      <c r="V25" s="83">
        <v>36.674999999999983</v>
      </c>
      <c r="W25" s="83">
        <v>20.000999999999991</v>
      </c>
      <c r="X25" s="83">
        <v>33.833999999999989</v>
      </c>
      <c r="Y25" s="83">
        <v>335.75299999999999</v>
      </c>
      <c r="AA25" s="83">
        <v>247.9</v>
      </c>
      <c r="AB25" s="82">
        <v>87.85</v>
      </c>
      <c r="AC25" s="56"/>
      <c r="AD25" s="83">
        <v>247.9</v>
      </c>
      <c r="AE25" s="82">
        <v>87.85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0.52100000000000002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-0.51263888888888887</v>
      </c>
      <c r="D27" s="9">
        <v>-0.51263888888888887</v>
      </c>
      <c r="F27" s="73" t="s">
        <v>347</v>
      </c>
      <c r="G27" s="38"/>
      <c r="H27" s="83">
        <v>76.331000000000003</v>
      </c>
      <c r="I27" s="83">
        <v>52.529000000000003</v>
      </c>
      <c r="J27" s="83">
        <v>52.529000000000003</v>
      </c>
      <c r="K27" s="108">
        <v>72</v>
      </c>
      <c r="L27" s="108">
        <v>72</v>
      </c>
      <c r="M27" s="83">
        <v>4.5789999999999997</v>
      </c>
      <c r="N27" s="83">
        <v>2.569</v>
      </c>
      <c r="O27" s="83">
        <v>3.327</v>
      </c>
      <c r="P27" s="83">
        <v>0.34400000000000119</v>
      </c>
      <c r="Q27" s="83">
        <v>1.8919999999999995</v>
      </c>
      <c r="R27" s="83">
        <v>3.7539999999999996</v>
      </c>
      <c r="S27" s="83">
        <v>0.2690000000000019</v>
      </c>
      <c r="T27" s="83">
        <v>4.1019999999999968</v>
      </c>
      <c r="U27" s="83">
        <v>1.2730000000000032</v>
      </c>
      <c r="V27" s="83">
        <v>1.5169999999999995</v>
      </c>
      <c r="W27" s="83">
        <v>7.8599999999999994</v>
      </c>
      <c r="X27" s="83">
        <v>3.6010000000000026</v>
      </c>
      <c r="Y27" s="83">
        <v>35.087000000000003</v>
      </c>
      <c r="AA27" s="83">
        <v>72</v>
      </c>
      <c r="AB27" s="82">
        <v>-36.909999999999997</v>
      </c>
      <c r="AC27" s="56"/>
      <c r="AD27" s="83">
        <v>72</v>
      </c>
      <c r="AE27" s="82">
        <v>-36.909999999999997</v>
      </c>
    </row>
    <row r="28" spans="1:33" ht="18" customHeight="1" x14ac:dyDescent="0.2">
      <c r="A28" s="52" t="s">
        <v>315</v>
      </c>
      <c r="B28" s="52" t="s">
        <v>349</v>
      </c>
      <c r="C28" s="9">
        <v>1</v>
      </c>
      <c r="D28" s="9">
        <v>1</v>
      </c>
      <c r="F28" s="73" t="s">
        <v>350</v>
      </c>
      <c r="G28" s="38"/>
      <c r="H28" s="83">
        <v>0</v>
      </c>
      <c r="I28" s="83">
        <v>1.345</v>
      </c>
      <c r="J28" s="83">
        <v>1.345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0.38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0.38</v>
      </c>
      <c r="AA28" s="83">
        <v>0</v>
      </c>
      <c r="AB28" s="82">
        <v>0.38</v>
      </c>
      <c r="AC28" s="56"/>
      <c r="AD28" s="83">
        <v>0</v>
      </c>
      <c r="AE28" s="82">
        <v>0.38</v>
      </c>
    </row>
    <row r="29" spans="1:33" ht="18" customHeight="1" x14ac:dyDescent="0.2">
      <c r="A29" s="52" t="s">
        <v>315</v>
      </c>
      <c r="B29" s="52" t="s">
        <v>351</v>
      </c>
      <c r="C29" s="9">
        <v>1.0016155088852989</v>
      </c>
      <c r="D29" s="9">
        <v>1.0016155088852989</v>
      </c>
      <c r="F29" s="73" t="s">
        <v>352</v>
      </c>
      <c r="G29" s="38"/>
      <c r="H29" s="83">
        <v>4.7999999999999897E-2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0.41899999999999998</v>
      </c>
      <c r="P29" s="83">
        <v>0</v>
      </c>
      <c r="Q29" s="83">
        <v>0</v>
      </c>
      <c r="R29" s="83">
        <v>0</v>
      </c>
      <c r="S29" s="83">
        <v>0</v>
      </c>
      <c r="T29" s="83">
        <v>0.81899999999999995</v>
      </c>
      <c r="U29" s="83">
        <v>0</v>
      </c>
      <c r="V29" s="83">
        <v>0</v>
      </c>
      <c r="W29" s="83">
        <v>0</v>
      </c>
      <c r="X29" s="83">
        <v>0</v>
      </c>
      <c r="Y29" s="83">
        <v>1.238</v>
      </c>
      <c r="AA29" s="83">
        <v>0</v>
      </c>
      <c r="AB29" s="82">
        <v>1.24</v>
      </c>
      <c r="AC29" s="56"/>
      <c r="AD29" s="83">
        <v>0</v>
      </c>
      <c r="AE29" s="82">
        <v>1.24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1.2789999999999999</v>
      </c>
      <c r="J30" s="83">
        <v>1.2789999999999999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5.3999999999999999E-2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-2.8421709430404007E-14</v>
      </c>
      <c r="I32" s="83">
        <v>1.7053025658242404E-13</v>
      </c>
      <c r="J32" s="83">
        <v>1.7053025658242404E-13</v>
      </c>
      <c r="K32" s="108">
        <v>2.2737367544323206E-13</v>
      </c>
      <c r="L32" s="108">
        <v>2.2737367544323206E-13</v>
      </c>
      <c r="M32" s="83">
        <v>7.1054273576010019E-15</v>
      </c>
      <c r="N32" s="83">
        <v>1.7763568394002505E-15</v>
      </c>
      <c r="O32" s="83">
        <v>-1.2434497875801753E-14</v>
      </c>
      <c r="P32" s="83">
        <v>-1.4543921622589551E-14</v>
      </c>
      <c r="Q32" s="83">
        <v>1.2434497875801753E-14</v>
      </c>
      <c r="R32" s="83">
        <v>1.4210854715202004E-14</v>
      </c>
      <c r="S32" s="83">
        <v>-7.1054273576010019E-15</v>
      </c>
      <c r="T32" s="83">
        <v>7.460698725481052E-14</v>
      </c>
      <c r="U32" s="83">
        <v>-1.3145040611561853E-13</v>
      </c>
      <c r="V32" s="83">
        <v>-7.815970093361102E-14</v>
      </c>
      <c r="W32" s="83">
        <v>1.4921397450962104E-13</v>
      </c>
      <c r="X32" s="83">
        <v>1.3145040611561853E-13</v>
      </c>
      <c r="Y32" s="83">
        <v>1.4210854715202004E-13</v>
      </c>
      <c r="AA32" s="83">
        <v>2.2737367544323206E-13</v>
      </c>
      <c r="AB32" s="82">
        <v>0</v>
      </c>
      <c r="AC32" s="56"/>
      <c r="AD32" s="83">
        <v>2.2737367544323206E-13</v>
      </c>
      <c r="AE32" s="82">
        <v>0</v>
      </c>
    </row>
    <row r="33" spans="1:33" s="25" customFormat="1" ht="18" customHeight="1" x14ac:dyDescent="0.2">
      <c r="A33" s="54"/>
      <c r="B33" s="54"/>
      <c r="C33" s="20">
        <v>0.1421583802860503</v>
      </c>
      <c r="D33" s="20">
        <v>0.1421583802860503</v>
      </c>
      <c r="F33" s="148" t="s">
        <v>386</v>
      </c>
      <c r="G33" s="38"/>
      <c r="H33" s="150">
        <v>384.68999999999994</v>
      </c>
      <c r="I33" s="150">
        <v>349.31500000000023</v>
      </c>
      <c r="J33" s="150">
        <v>349.31500000000023</v>
      </c>
      <c r="K33" s="151">
        <v>403.7750000000002</v>
      </c>
      <c r="L33" s="151">
        <v>403.7750000000002</v>
      </c>
      <c r="M33" s="150">
        <v>48.355000000000011</v>
      </c>
      <c r="N33" s="150">
        <v>25.094000000000001</v>
      </c>
      <c r="O33" s="150">
        <v>20.926999999999985</v>
      </c>
      <c r="P33" s="150">
        <v>6.155999999999989</v>
      </c>
      <c r="Q33" s="150">
        <v>30.315000000000012</v>
      </c>
      <c r="R33" s="150">
        <v>44.860000000000021</v>
      </c>
      <c r="S33" s="150">
        <v>21.455999999999985</v>
      </c>
      <c r="T33" s="150">
        <v>69.232000000000056</v>
      </c>
      <c r="U33" s="150">
        <v>58.641999999999896</v>
      </c>
      <c r="V33" s="150">
        <v>50.658999999999899</v>
      </c>
      <c r="W33" s="150">
        <v>37.710000000000143</v>
      </c>
      <c r="X33" s="150">
        <v>47.774000000000115</v>
      </c>
      <c r="Y33" s="150">
        <v>461.18000000000018</v>
      </c>
      <c r="Z33" s="26"/>
      <c r="AA33" s="150">
        <v>403.77500000000026</v>
      </c>
      <c r="AB33" s="82">
        <v>57.4</v>
      </c>
      <c r="AC33" s="56"/>
      <c r="AD33" s="150">
        <v>403.77500000000026</v>
      </c>
      <c r="AE33" s="82">
        <v>57.4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2.2239665096807952</v>
      </c>
      <c r="D35" s="69">
        <v>2.2239665096807952</v>
      </c>
      <c r="E35" s="53"/>
      <c r="F35" s="116" t="s">
        <v>359</v>
      </c>
      <c r="G35" s="38"/>
      <c r="H35" s="81">
        <v>4.532</v>
      </c>
      <c r="I35" s="81">
        <v>2.67</v>
      </c>
      <c r="J35" s="81">
        <v>2.67</v>
      </c>
      <c r="K35" s="81">
        <v>1.911</v>
      </c>
      <c r="L35" s="81">
        <v>1.911</v>
      </c>
      <c r="M35" s="81">
        <v>0.56100000000000005</v>
      </c>
      <c r="N35" s="81">
        <v>0</v>
      </c>
      <c r="O35" s="81">
        <v>0</v>
      </c>
      <c r="P35" s="81">
        <v>0.66299999999999992</v>
      </c>
      <c r="Q35" s="81">
        <v>1.1060000000000001</v>
      </c>
      <c r="R35" s="81">
        <v>0.61799999999999988</v>
      </c>
      <c r="S35" s="81">
        <v>0</v>
      </c>
      <c r="T35" s="81">
        <v>1.5870000000000002</v>
      </c>
      <c r="U35" s="81">
        <v>1.25</v>
      </c>
      <c r="V35" s="81">
        <v>0</v>
      </c>
      <c r="W35" s="81">
        <v>0.37300000000000022</v>
      </c>
      <c r="X35" s="81">
        <v>0</v>
      </c>
      <c r="Y35" s="81">
        <v>6.1580000000000004</v>
      </c>
      <c r="AA35" s="81">
        <v>1.9110000000000003</v>
      </c>
      <c r="AB35" s="85">
        <v>4.25</v>
      </c>
      <c r="AC35" s="53"/>
      <c r="AD35" s="81">
        <v>1.9110000000000003</v>
      </c>
      <c r="AE35" s="85">
        <v>4.25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2.2239665096807952</v>
      </c>
      <c r="D37" s="9">
        <v>2.2239665096807952</v>
      </c>
      <c r="F37" s="73" t="s">
        <v>328</v>
      </c>
      <c r="G37" s="38"/>
      <c r="H37" s="83">
        <v>4.532</v>
      </c>
      <c r="I37" s="83">
        <v>2.67</v>
      </c>
      <c r="J37" s="83">
        <v>2.67</v>
      </c>
      <c r="K37" s="108">
        <v>1.911</v>
      </c>
      <c r="L37" s="108">
        <v>1.911</v>
      </c>
      <c r="M37" s="83">
        <v>0.56100000000000005</v>
      </c>
      <c r="N37" s="83">
        <v>0</v>
      </c>
      <c r="O37" s="83">
        <v>0</v>
      </c>
      <c r="P37" s="83">
        <v>0.66299999999999992</v>
      </c>
      <c r="Q37" s="83">
        <v>1.1060000000000001</v>
      </c>
      <c r="R37" s="83">
        <v>0.61799999999999988</v>
      </c>
      <c r="S37" s="83">
        <v>0</v>
      </c>
      <c r="T37" s="83">
        <v>1.5870000000000002</v>
      </c>
      <c r="U37" s="83">
        <v>1.25</v>
      </c>
      <c r="V37" s="83">
        <v>0</v>
      </c>
      <c r="W37" s="83">
        <v>0.37300000000000022</v>
      </c>
      <c r="X37" s="83">
        <v>0</v>
      </c>
      <c r="Y37" s="83">
        <v>6.1580000000000004</v>
      </c>
      <c r="AA37" s="83">
        <v>1.9110000000000003</v>
      </c>
      <c r="AB37" s="82">
        <v>4.25</v>
      </c>
      <c r="AC37" s="56"/>
      <c r="AD37" s="83">
        <v>1.9110000000000003</v>
      </c>
      <c r="AE37" s="82">
        <v>4.25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-0.13849859494179045</v>
      </c>
      <c r="D38" s="69">
        <v>-0.13849859494179045</v>
      </c>
      <c r="E38" s="53"/>
      <c r="F38" s="116" t="s">
        <v>357</v>
      </c>
      <c r="G38" s="38"/>
      <c r="H38" s="81">
        <v>12.927</v>
      </c>
      <c r="I38" s="81">
        <v>36.323</v>
      </c>
      <c r="J38" s="81">
        <v>36.323</v>
      </c>
      <c r="K38" s="81">
        <v>44.838000000000001</v>
      </c>
      <c r="L38" s="81">
        <v>44.838000000000001</v>
      </c>
      <c r="M38" s="81">
        <v>0</v>
      </c>
      <c r="N38" s="81">
        <v>4.2009999999999996</v>
      </c>
      <c r="O38" s="81">
        <v>0</v>
      </c>
      <c r="P38" s="81">
        <v>0</v>
      </c>
      <c r="Q38" s="81">
        <v>6.5309999999999997</v>
      </c>
      <c r="R38" s="81">
        <v>2.7949999999999999</v>
      </c>
      <c r="S38" s="81">
        <v>0</v>
      </c>
      <c r="T38" s="81">
        <v>2.7279999999999998</v>
      </c>
      <c r="U38" s="81">
        <v>2.8200000000000003</v>
      </c>
      <c r="V38" s="81">
        <v>9.3930000000000007</v>
      </c>
      <c r="W38" s="81">
        <v>5.6519999999999975</v>
      </c>
      <c r="X38" s="81">
        <v>4.5120000000000005</v>
      </c>
      <c r="Y38" s="81">
        <v>38.631999999999998</v>
      </c>
      <c r="AA38" s="81">
        <v>44.838000000000001</v>
      </c>
      <c r="AB38" s="85">
        <v>-6.21</v>
      </c>
      <c r="AC38" s="53"/>
      <c r="AD38" s="81">
        <v>44.838000000000001</v>
      </c>
      <c r="AE38" s="85">
        <v>-6.21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1.0003235198964737</v>
      </c>
      <c r="D39" s="69">
        <v>1.0003235198964737</v>
      </c>
      <c r="E39" s="53"/>
      <c r="F39" s="116" t="s">
        <v>358</v>
      </c>
      <c r="G39" s="38"/>
      <c r="H39" s="81">
        <v>5.1790000000000003</v>
      </c>
      <c r="I39" s="81">
        <v>7.8650000000000002</v>
      </c>
      <c r="J39" s="81">
        <v>7.8650000000000002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2.9289999999999998</v>
      </c>
      <c r="V39" s="81">
        <v>0</v>
      </c>
      <c r="W39" s="81">
        <v>3.4750000000000001</v>
      </c>
      <c r="X39" s="81">
        <v>9.0510000000000002</v>
      </c>
      <c r="Y39" s="81">
        <v>15.455</v>
      </c>
      <c r="AA39" s="81">
        <v>0</v>
      </c>
      <c r="AB39" s="85">
        <v>15.46</v>
      </c>
      <c r="AC39" s="53"/>
      <c r="AD39" s="81">
        <v>0</v>
      </c>
      <c r="AE39" s="85">
        <v>15.46</v>
      </c>
    </row>
    <row r="40" spans="1:33" ht="18" customHeight="1" collapsed="1" x14ac:dyDescent="0.2">
      <c r="A40" s="54"/>
      <c r="B40" s="54"/>
      <c r="C40" s="9">
        <v>0.20629822918060572</v>
      </c>
      <c r="D40" s="9">
        <v>0.20629822918060572</v>
      </c>
      <c r="F40" s="73" t="s">
        <v>327</v>
      </c>
      <c r="G40" s="38"/>
      <c r="H40" s="83">
        <v>18.106000000000002</v>
      </c>
      <c r="I40" s="83">
        <v>44.188000000000002</v>
      </c>
      <c r="J40" s="83">
        <v>44.188000000000002</v>
      </c>
      <c r="K40" s="108">
        <v>44.838000000000001</v>
      </c>
      <c r="L40" s="108">
        <v>44.838000000000001</v>
      </c>
      <c r="M40" s="83">
        <v>0</v>
      </c>
      <c r="N40" s="83">
        <v>4.2009999999999996</v>
      </c>
      <c r="O40" s="83">
        <v>0</v>
      </c>
      <c r="P40" s="83">
        <v>0</v>
      </c>
      <c r="Q40" s="83">
        <v>6.5309999999999997</v>
      </c>
      <c r="R40" s="83">
        <v>2.7949999999999999</v>
      </c>
      <c r="S40" s="83">
        <v>0</v>
      </c>
      <c r="T40" s="83">
        <v>2.7279999999999998</v>
      </c>
      <c r="U40" s="83">
        <v>5.7490000000000006</v>
      </c>
      <c r="V40" s="83">
        <v>9.3930000000000007</v>
      </c>
      <c r="W40" s="83">
        <v>9.1269999999999971</v>
      </c>
      <c r="X40" s="83">
        <v>13.563000000000001</v>
      </c>
      <c r="Y40" s="83">
        <v>54.086999999999996</v>
      </c>
      <c r="AA40" s="83">
        <v>44.838000000000001</v>
      </c>
      <c r="AB40" s="82">
        <v>9.25</v>
      </c>
      <c r="AC40" s="56"/>
      <c r="AD40" s="83">
        <v>44.838000000000001</v>
      </c>
      <c r="AE40" s="82">
        <v>9.25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-0.99843993759750393</v>
      </c>
      <c r="D41" s="69">
        <v>-0.99843993759750393</v>
      </c>
      <c r="E41" s="53"/>
      <c r="F41" s="116" t="s">
        <v>361</v>
      </c>
      <c r="G41" s="38"/>
      <c r="H41" s="81">
        <v>1.3720000000000001</v>
      </c>
      <c r="I41" s="81">
        <v>0.34499999999999997</v>
      </c>
      <c r="J41" s="81">
        <v>0.34499999999999997</v>
      </c>
      <c r="K41" s="81">
        <v>0.64100000000000001</v>
      </c>
      <c r="L41" s="81">
        <v>0.64100000000000001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0.64100000000000001</v>
      </c>
      <c r="AB41" s="85">
        <v>-0.64</v>
      </c>
      <c r="AC41" s="53"/>
      <c r="AD41" s="81">
        <v>0.64100000000000001</v>
      </c>
      <c r="AE41" s="85">
        <v>-0.64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0.71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-0.99843993759750393</v>
      </c>
      <c r="D43" s="9">
        <v>-0.99843993759750393</v>
      </c>
      <c r="F43" s="73" t="s">
        <v>329</v>
      </c>
      <c r="G43" s="38"/>
      <c r="H43" s="83">
        <v>2.0819999999999999</v>
      </c>
      <c r="I43" s="83">
        <v>0.34499999999999997</v>
      </c>
      <c r="J43" s="83">
        <v>0.34499999999999997</v>
      </c>
      <c r="K43" s="108">
        <v>0.64100000000000001</v>
      </c>
      <c r="L43" s="108">
        <v>0.64100000000000001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0.64100000000000001</v>
      </c>
      <c r="AB43" s="82">
        <v>-0.64</v>
      </c>
      <c r="AC43" s="56"/>
      <c r="AD43" s="83">
        <v>0.64100000000000001</v>
      </c>
      <c r="AE43" s="82">
        <v>-0.64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10</v>
      </c>
      <c r="L44" s="81">
        <v>10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10</v>
      </c>
      <c r="AB44" s="85">
        <v>-10</v>
      </c>
      <c r="AC44" s="53"/>
      <c r="AD44" s="81">
        <v>10</v>
      </c>
      <c r="AE44" s="85">
        <v>-10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10</v>
      </c>
      <c r="L46" s="108">
        <v>10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10</v>
      </c>
      <c r="AB46" s="82">
        <v>-10</v>
      </c>
      <c r="AC46" s="56"/>
      <c r="AD46" s="83">
        <v>10</v>
      </c>
      <c r="AE46" s="82">
        <v>-10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0.33600000000000002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3.5000000000000003E-2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0.371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-0.80659326598151615</v>
      </c>
      <c r="D50" s="69">
        <v>-0.80659326598151615</v>
      </c>
      <c r="E50" s="53"/>
      <c r="F50" s="116" t="s">
        <v>366</v>
      </c>
      <c r="G50" s="38"/>
      <c r="H50" s="81">
        <v>12.848000000000001</v>
      </c>
      <c r="I50" s="81">
        <v>12.708</v>
      </c>
      <c r="J50" s="81">
        <v>12.708</v>
      </c>
      <c r="K50" s="81">
        <v>171.93299999999999</v>
      </c>
      <c r="L50" s="81">
        <v>171.93299999999999</v>
      </c>
      <c r="M50" s="81">
        <v>1.389</v>
      </c>
      <c r="N50" s="81">
        <v>0.99</v>
      </c>
      <c r="O50" s="81">
        <v>1.6869999999999998</v>
      </c>
      <c r="P50" s="81">
        <v>0</v>
      </c>
      <c r="Q50" s="81">
        <v>1.9889999999999999</v>
      </c>
      <c r="R50" s="81">
        <v>1.298</v>
      </c>
      <c r="S50" s="81">
        <v>4.6780000000000008</v>
      </c>
      <c r="T50" s="81">
        <v>-2.7590000000000003</v>
      </c>
      <c r="U50" s="81">
        <v>4.3620000000000001</v>
      </c>
      <c r="V50" s="81">
        <v>1.9130000000000003</v>
      </c>
      <c r="W50" s="81">
        <v>13.8</v>
      </c>
      <c r="X50" s="81">
        <v>3.9059999999999988</v>
      </c>
      <c r="Y50" s="81">
        <v>33.253</v>
      </c>
      <c r="AA50" s="81">
        <v>171.93299999999999</v>
      </c>
      <c r="AB50" s="85">
        <v>-138.68</v>
      </c>
      <c r="AC50" s="53"/>
      <c r="AD50" s="81">
        <v>171.93299999999999</v>
      </c>
      <c r="AE50" s="85">
        <v>-138.68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1.0000510490581449</v>
      </c>
      <c r="D51" s="69">
        <v>1.0000510490581449</v>
      </c>
      <c r="E51" s="53"/>
      <c r="F51" s="116" t="s">
        <v>367</v>
      </c>
      <c r="G51" s="38"/>
      <c r="H51" s="81">
        <v>83.643000000000001</v>
      </c>
      <c r="I51" s="81">
        <v>100.542</v>
      </c>
      <c r="J51" s="81">
        <v>100.542</v>
      </c>
      <c r="K51" s="81">
        <v>0</v>
      </c>
      <c r="L51" s="81">
        <v>0</v>
      </c>
      <c r="M51" s="81">
        <v>6.9279999999999999</v>
      </c>
      <c r="N51" s="81">
        <v>5.2090000000000005</v>
      </c>
      <c r="O51" s="81">
        <v>3.2619999999999987</v>
      </c>
      <c r="P51" s="81">
        <v>0</v>
      </c>
      <c r="Q51" s="81">
        <v>6.0320000000000018</v>
      </c>
      <c r="R51" s="81">
        <v>7.7240000000000002</v>
      </c>
      <c r="S51" s="81">
        <v>3.5060000000000002</v>
      </c>
      <c r="T51" s="81">
        <v>16.326999999999998</v>
      </c>
      <c r="U51" s="81">
        <v>7.7899999999999991</v>
      </c>
      <c r="V51" s="81">
        <v>6.5630000000000024</v>
      </c>
      <c r="W51" s="81">
        <v>7.3109999999999999</v>
      </c>
      <c r="X51" s="81">
        <v>7.7039999999999935</v>
      </c>
      <c r="Y51" s="81">
        <v>78.355999999999995</v>
      </c>
      <c r="AA51" s="81">
        <v>0</v>
      </c>
      <c r="AB51" s="85">
        <v>78.36</v>
      </c>
      <c r="AC51" s="53"/>
      <c r="AD51" s="81">
        <v>0</v>
      </c>
      <c r="AE51" s="85">
        <v>78.36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1.0030581039755351</v>
      </c>
      <c r="D52" s="69">
        <v>1.0030581039755351</v>
      </c>
      <c r="E52" s="53"/>
      <c r="F52" s="116" t="s">
        <v>368</v>
      </c>
      <c r="G52" s="38"/>
      <c r="H52" s="81">
        <v>12.423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1.1559999999999999</v>
      </c>
      <c r="P52" s="81">
        <v>0</v>
      </c>
      <c r="Q52" s="81">
        <v>0</v>
      </c>
      <c r="R52" s="81">
        <v>0</v>
      </c>
      <c r="S52" s="81">
        <v>0</v>
      </c>
      <c r="T52" s="81">
        <v>0.47900000000000009</v>
      </c>
      <c r="U52" s="81">
        <v>0</v>
      </c>
      <c r="V52" s="81">
        <v>0</v>
      </c>
      <c r="W52" s="81">
        <v>0</v>
      </c>
      <c r="X52" s="81">
        <v>0</v>
      </c>
      <c r="Y52" s="81">
        <v>1.635</v>
      </c>
      <c r="AA52" s="81">
        <v>0</v>
      </c>
      <c r="AB52" s="82">
        <v>1.64</v>
      </c>
      <c r="AC52" s="53"/>
      <c r="AD52" s="81">
        <v>0</v>
      </c>
      <c r="AE52" s="82">
        <v>1.64</v>
      </c>
    </row>
    <row r="53" spans="1:34" ht="18" customHeight="1" collapsed="1" x14ac:dyDescent="0.2">
      <c r="A53" s="54"/>
      <c r="B53" s="54"/>
      <c r="C53" s="9">
        <v>-0.34135389948410139</v>
      </c>
      <c r="D53" s="9">
        <v>-0.34135389948410139</v>
      </c>
      <c r="F53" s="73" t="s">
        <v>376</v>
      </c>
      <c r="G53" s="38"/>
      <c r="H53" s="83">
        <v>108.914</v>
      </c>
      <c r="I53" s="83">
        <v>113.25</v>
      </c>
      <c r="J53" s="83">
        <v>113.25</v>
      </c>
      <c r="K53" s="108">
        <v>171.93299999999999</v>
      </c>
      <c r="L53" s="108">
        <v>171.93299999999999</v>
      </c>
      <c r="M53" s="83">
        <v>8.3170000000000002</v>
      </c>
      <c r="N53" s="83">
        <v>6.1990000000000007</v>
      </c>
      <c r="O53" s="83">
        <v>6.1049999999999978</v>
      </c>
      <c r="P53" s="83">
        <v>0</v>
      </c>
      <c r="Q53" s="83">
        <v>8.0210000000000008</v>
      </c>
      <c r="R53" s="83">
        <v>9.0220000000000002</v>
      </c>
      <c r="S53" s="83">
        <v>8.1840000000000011</v>
      </c>
      <c r="T53" s="83">
        <v>14.046999999999997</v>
      </c>
      <c r="U53" s="83">
        <v>12.151999999999999</v>
      </c>
      <c r="V53" s="83">
        <v>8.4760000000000026</v>
      </c>
      <c r="W53" s="83">
        <v>21.111000000000001</v>
      </c>
      <c r="X53" s="83">
        <v>11.609999999999992</v>
      </c>
      <c r="Y53" s="83">
        <v>113.244</v>
      </c>
      <c r="AA53" s="83">
        <v>171.93299999999999</v>
      </c>
      <c r="AB53" s="82">
        <v>-58.69</v>
      </c>
      <c r="AC53" s="56"/>
      <c r="AD53" s="83">
        <v>171.93299999999999</v>
      </c>
      <c r="AE53" s="82">
        <v>-58.69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-0.2434557371044335</v>
      </c>
      <c r="D55" s="20">
        <v>-0.2434557371044335</v>
      </c>
      <c r="F55" s="148" t="s">
        <v>388</v>
      </c>
      <c r="G55" s="38"/>
      <c r="H55" s="150">
        <v>134.005</v>
      </c>
      <c r="I55" s="150">
        <v>160.453</v>
      </c>
      <c r="J55" s="150">
        <v>160.453</v>
      </c>
      <c r="K55" s="151">
        <v>229.32299999999998</v>
      </c>
      <c r="L55" s="151">
        <v>229.32299999999998</v>
      </c>
      <c r="M55" s="150">
        <v>8.8780000000000001</v>
      </c>
      <c r="N55" s="150">
        <v>10.4</v>
      </c>
      <c r="O55" s="150">
        <v>6.1049999999999978</v>
      </c>
      <c r="P55" s="150">
        <v>0.66299999999999992</v>
      </c>
      <c r="Q55" s="150">
        <v>15.658000000000001</v>
      </c>
      <c r="R55" s="150">
        <v>12.435</v>
      </c>
      <c r="S55" s="150">
        <v>8.1840000000000011</v>
      </c>
      <c r="T55" s="150">
        <v>18.361999999999995</v>
      </c>
      <c r="U55" s="150">
        <v>19.151</v>
      </c>
      <c r="V55" s="150">
        <v>17.869000000000003</v>
      </c>
      <c r="W55" s="150">
        <v>30.610999999999997</v>
      </c>
      <c r="X55" s="150">
        <v>25.172999999999995</v>
      </c>
      <c r="Y55" s="150">
        <v>173.489</v>
      </c>
      <c r="AA55" s="150">
        <v>229.32299999999998</v>
      </c>
      <c r="AB55" s="82">
        <v>-55.83</v>
      </c>
      <c r="AC55" s="56"/>
      <c r="AD55" s="150">
        <v>229.32299999999998</v>
      </c>
      <c r="AE55" s="82">
        <v>-55.83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9.0365591447595928E-2</v>
      </c>
      <c r="D59" s="9">
        <v>9.0365591447595928E-2</v>
      </c>
      <c r="E59" s="26"/>
      <c r="F59" s="308" t="s">
        <v>389</v>
      </c>
      <c r="G59" s="38"/>
      <c r="H59" s="309">
        <v>1331.1869999999999</v>
      </c>
      <c r="I59" s="309">
        <v>1487.5540000000001</v>
      </c>
      <c r="J59" s="309">
        <v>1487.5540000000001</v>
      </c>
      <c r="K59" s="130">
        <v>1729.1980000000001</v>
      </c>
      <c r="L59" s="130">
        <v>1729.1980000000001</v>
      </c>
      <c r="M59" s="309">
        <v>221.43100000000001</v>
      </c>
      <c r="N59" s="309">
        <v>17.926999999999992</v>
      </c>
      <c r="O59" s="309">
        <v>65.697999999999979</v>
      </c>
      <c r="P59" s="309">
        <v>54.144000000000005</v>
      </c>
      <c r="Q59" s="309">
        <v>141.68799999999999</v>
      </c>
      <c r="R59" s="309">
        <v>104.42800000000005</v>
      </c>
      <c r="S59" s="309">
        <v>163.35699999999997</v>
      </c>
      <c r="T59" s="309">
        <v>208.59000000000003</v>
      </c>
      <c r="U59" s="309">
        <v>305.88499999999988</v>
      </c>
      <c r="V59" s="309">
        <v>198.01999999999998</v>
      </c>
      <c r="W59" s="309">
        <v>214.20000000000005</v>
      </c>
      <c r="X59" s="309">
        <v>190.09300000000007</v>
      </c>
      <c r="Y59" s="309">
        <v>1885.461</v>
      </c>
      <c r="AA59" s="309">
        <v>1729.1980000000001</v>
      </c>
      <c r="AB59" s="82">
        <v>156.26</v>
      </c>
      <c r="AD59" s="309">
        <v>1729.1980000000001</v>
      </c>
      <c r="AE59" s="82">
        <v>156.26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6.3541313634197044E-2</v>
      </c>
      <c r="D61" s="9">
        <v>6.3541313634197044E-2</v>
      </c>
      <c r="F61" s="117" t="s">
        <v>241</v>
      </c>
      <c r="G61" s="38"/>
      <c r="H61" s="296">
        <v>3308.0590000000002</v>
      </c>
      <c r="I61" s="296">
        <v>3828.5750000000003</v>
      </c>
      <c r="J61" s="296">
        <v>3828.5750000000003</v>
      </c>
      <c r="K61" s="111">
        <v>3862.3689999999997</v>
      </c>
      <c r="L61" s="111">
        <v>3862.3689999999997</v>
      </c>
      <c r="M61" s="296">
        <v>429.26400000000001</v>
      </c>
      <c r="N61" s="296">
        <v>250.386</v>
      </c>
      <c r="O61" s="296">
        <v>243.43299999999996</v>
      </c>
      <c r="P61" s="296">
        <v>212.69800000000006</v>
      </c>
      <c r="Q61" s="296">
        <v>311.79599999999994</v>
      </c>
      <c r="R61" s="296">
        <v>279.60900000000004</v>
      </c>
      <c r="S61" s="296">
        <v>329.07499999999999</v>
      </c>
      <c r="T61" s="296">
        <v>386.01500000000016</v>
      </c>
      <c r="U61" s="296">
        <v>480.79999999999973</v>
      </c>
      <c r="V61" s="296">
        <v>414.66700000000003</v>
      </c>
      <c r="W61" s="296">
        <v>396.49099999999993</v>
      </c>
      <c r="X61" s="296">
        <v>373.55800000000011</v>
      </c>
      <c r="Y61" s="296">
        <v>4107.7920000000004</v>
      </c>
      <c r="AA61" s="296">
        <v>3862.3690000000001</v>
      </c>
      <c r="AB61" s="82">
        <v>245.42</v>
      </c>
      <c r="AD61" s="296">
        <v>3862.3690000000001</v>
      </c>
      <c r="AE61" s="82">
        <v>245.42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0.9998563424795287</v>
      </c>
      <c r="D63" s="9">
        <v>0.9998563424795287</v>
      </c>
      <c r="E63" s="26"/>
      <c r="F63" s="126" t="s">
        <v>29</v>
      </c>
      <c r="G63" s="38"/>
      <c r="H63" s="87">
        <v>31.988</v>
      </c>
      <c r="I63" s="87">
        <v>-54.832000000000001</v>
      </c>
      <c r="J63" s="87">
        <v>-54.832000000000001</v>
      </c>
      <c r="K63" s="87">
        <v>0</v>
      </c>
      <c r="L63" s="87">
        <v>0</v>
      </c>
      <c r="M63" s="87">
        <v>-92.613</v>
      </c>
      <c r="N63" s="87">
        <v>-42.401999999999987</v>
      </c>
      <c r="O63" s="87">
        <v>-42.556000000000012</v>
      </c>
      <c r="P63" s="87">
        <v>-87.494999999999976</v>
      </c>
      <c r="Q63" s="87">
        <v>-17.93100000000004</v>
      </c>
      <c r="R63" s="87">
        <v>15.561000000000035</v>
      </c>
      <c r="S63" s="87">
        <v>35.486999999999966</v>
      </c>
      <c r="T63" s="87">
        <v>0.62600000000000477</v>
      </c>
      <c r="U63" s="87">
        <v>6.7620000000000005</v>
      </c>
      <c r="V63" s="87">
        <v>41.675000000000011</v>
      </c>
      <c r="W63" s="87">
        <v>43.753999999999991</v>
      </c>
      <c r="X63" s="87">
        <v>146.09300000000002</v>
      </c>
      <c r="Y63" s="87">
        <v>6.9610000000000003</v>
      </c>
      <c r="AA63" s="87">
        <v>0</v>
      </c>
      <c r="AB63" s="82">
        <v>6.96</v>
      </c>
      <c r="AD63" s="87">
        <v>0</v>
      </c>
      <c r="AE63" s="82">
        <v>6.96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0.37999999999999995</v>
      </c>
      <c r="D64" s="9">
        <v>0.37999999999999995</v>
      </c>
      <c r="E64" s="26"/>
      <c r="F64" s="60" t="s">
        <v>128</v>
      </c>
      <c r="G64" s="38"/>
      <c r="H64" s="88">
        <v>-12.404</v>
      </c>
      <c r="I64" s="88">
        <v>12.769</v>
      </c>
      <c r="J64" s="88">
        <v>12.769</v>
      </c>
      <c r="K64" s="88">
        <v>-3</v>
      </c>
      <c r="L64" s="88">
        <v>-3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-5.5E-2</v>
      </c>
      <c r="T64" s="88">
        <v>-0.81899999999999995</v>
      </c>
      <c r="U64" s="88">
        <v>0.81899999999999995</v>
      </c>
      <c r="V64" s="88">
        <v>4.8572257327350599E-17</v>
      </c>
      <c r="W64" s="88">
        <v>0</v>
      </c>
      <c r="X64" s="88">
        <v>-1.8050000000000002</v>
      </c>
      <c r="Y64" s="88">
        <v>-1.86</v>
      </c>
      <c r="Z64" s="56"/>
      <c r="AA64" s="88">
        <v>-3</v>
      </c>
      <c r="AB64" s="82">
        <v>1.1399999999999999</v>
      </c>
      <c r="AC64" s="56"/>
      <c r="AD64" s="88">
        <v>-3</v>
      </c>
      <c r="AE64" s="82">
        <v>1.1399999999999999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-1.0012210012210012</v>
      </c>
      <c r="D65" s="9">
        <v>-1.0012210012210012</v>
      </c>
      <c r="E65" s="26"/>
      <c r="F65" s="60" t="s">
        <v>129</v>
      </c>
      <c r="G65" s="38"/>
      <c r="H65" s="88">
        <v>-0.24299999999999999</v>
      </c>
      <c r="I65" s="88">
        <v>-11.747</v>
      </c>
      <c r="J65" s="88">
        <v>-11.747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-0.81899999999999995</v>
      </c>
      <c r="W65" s="88">
        <v>0</v>
      </c>
      <c r="X65" s="88">
        <v>0</v>
      </c>
      <c r="Y65" s="88">
        <v>-0.81899999999999995</v>
      </c>
      <c r="Z65" s="56"/>
      <c r="AA65" s="88">
        <v>0</v>
      </c>
      <c r="AB65" s="82">
        <v>-0.82</v>
      </c>
      <c r="AC65" s="56"/>
      <c r="AD65" s="88">
        <v>0</v>
      </c>
      <c r="AE65" s="82">
        <v>-0.82</v>
      </c>
    </row>
    <row r="66" spans="1:31" s="58" customFormat="1" ht="18" customHeight="1" collapsed="1" x14ac:dyDescent="0.2">
      <c r="A66" s="57"/>
      <c r="B66" s="57"/>
      <c r="C66" s="9">
        <v>0.10666666666666667</v>
      </c>
      <c r="D66" s="9">
        <v>0.10666666666666667</v>
      </c>
      <c r="E66" s="26"/>
      <c r="F66" s="126" t="s">
        <v>0</v>
      </c>
      <c r="G66" s="38"/>
      <c r="H66" s="87">
        <v>-12.647</v>
      </c>
      <c r="I66" s="87">
        <v>1.0220000000000002</v>
      </c>
      <c r="J66" s="87">
        <v>1.0220000000000002</v>
      </c>
      <c r="K66" s="87">
        <v>-3</v>
      </c>
      <c r="L66" s="87">
        <v>-3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-5.5E-2</v>
      </c>
      <c r="T66" s="87">
        <v>-0.81899999999999995</v>
      </c>
      <c r="U66" s="87">
        <v>0.81899999999999995</v>
      </c>
      <c r="V66" s="87">
        <v>-0.81899999999999995</v>
      </c>
      <c r="W66" s="87">
        <v>0</v>
      </c>
      <c r="X66" s="87">
        <v>-1.8050000000000002</v>
      </c>
      <c r="Y66" s="87">
        <v>-2.6790000000000003</v>
      </c>
      <c r="AA66" s="87">
        <v>-3</v>
      </c>
      <c r="AB66" s="82">
        <v>0.32</v>
      </c>
      <c r="AD66" s="87">
        <v>-3</v>
      </c>
      <c r="AE66" s="82">
        <v>0.32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1.2324999999999999</v>
      </c>
      <c r="D67" s="9">
        <v>1.2324999999999999</v>
      </c>
      <c r="E67" s="26"/>
      <c r="F67" s="60" t="s">
        <v>139</v>
      </c>
      <c r="G67" s="38"/>
      <c r="H67" s="88">
        <v>8.8390000000000004</v>
      </c>
      <c r="I67" s="88">
        <v>8.5850000000000009</v>
      </c>
      <c r="J67" s="88">
        <v>8.5850000000000009</v>
      </c>
      <c r="K67" s="108">
        <v>4</v>
      </c>
      <c r="L67" s="108">
        <v>4</v>
      </c>
      <c r="M67" s="88">
        <v>-0.08</v>
      </c>
      <c r="N67" s="88">
        <v>0.89</v>
      </c>
      <c r="O67" s="88">
        <v>0.24</v>
      </c>
      <c r="P67" s="88">
        <v>5.125</v>
      </c>
      <c r="Q67" s="88">
        <v>0.125</v>
      </c>
      <c r="R67" s="88">
        <v>0.36500000000000021</v>
      </c>
      <c r="S67" s="88">
        <v>0.27500000000000036</v>
      </c>
      <c r="T67" s="88">
        <v>0.28499999999999925</v>
      </c>
      <c r="U67" s="88">
        <v>0.20500000000000007</v>
      </c>
      <c r="V67" s="88">
        <v>0.52500000000000036</v>
      </c>
      <c r="W67" s="88">
        <v>0.6850000000000005</v>
      </c>
      <c r="X67" s="88">
        <v>0.28500000000000014</v>
      </c>
      <c r="Y67" s="88">
        <v>8.9250000000000007</v>
      </c>
      <c r="Z67" s="56"/>
      <c r="AA67" s="88">
        <v>4</v>
      </c>
      <c r="AB67" s="82">
        <v>4.93</v>
      </c>
      <c r="AC67" s="56"/>
      <c r="AD67" s="88">
        <v>4</v>
      </c>
      <c r="AE67" s="82">
        <v>4.93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1.2324999999999999</v>
      </c>
      <c r="D71" s="9">
        <v>1.2324999999999999</v>
      </c>
      <c r="E71" s="26"/>
      <c r="F71" s="127" t="s">
        <v>279</v>
      </c>
      <c r="G71" s="38"/>
      <c r="H71" s="89">
        <v>8.8390000000000004</v>
      </c>
      <c r="I71" s="89">
        <v>8.5850000000000009</v>
      </c>
      <c r="J71" s="89">
        <v>8.5850000000000009</v>
      </c>
      <c r="K71" s="89">
        <v>4</v>
      </c>
      <c r="L71" s="89">
        <v>4</v>
      </c>
      <c r="M71" s="89">
        <v>-0.08</v>
      </c>
      <c r="N71" s="89">
        <v>0.89</v>
      </c>
      <c r="O71" s="89">
        <v>0.24</v>
      </c>
      <c r="P71" s="89">
        <v>5.125</v>
      </c>
      <c r="Q71" s="89">
        <v>0.125</v>
      </c>
      <c r="R71" s="89">
        <v>0.36500000000000021</v>
      </c>
      <c r="S71" s="89">
        <v>0.27500000000000036</v>
      </c>
      <c r="T71" s="89">
        <v>0.28499999999999925</v>
      </c>
      <c r="U71" s="89">
        <v>0.20500000000000007</v>
      </c>
      <c r="V71" s="89">
        <v>0.52500000000000036</v>
      </c>
      <c r="W71" s="89">
        <v>0.6850000000000005</v>
      </c>
      <c r="X71" s="89">
        <v>0.28500000000000014</v>
      </c>
      <c r="Y71" s="89">
        <v>8.9250000000000007</v>
      </c>
      <c r="AA71" s="89">
        <v>4</v>
      </c>
      <c r="AB71" s="82">
        <v>4.93</v>
      </c>
      <c r="AD71" s="89">
        <v>4</v>
      </c>
      <c r="AE71" s="82">
        <v>4.93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3336.239</v>
      </c>
      <c r="I73" s="309">
        <v>3783.3500000000004</v>
      </c>
      <c r="J73" s="309">
        <v>3783.3500000000004</v>
      </c>
      <c r="K73" s="130">
        <v>3863.3689999999997</v>
      </c>
      <c r="L73" s="130">
        <v>3863.3689999999997</v>
      </c>
      <c r="M73" s="309">
        <v>336.57100000000003</v>
      </c>
      <c r="N73" s="309">
        <v>208.874</v>
      </c>
      <c r="O73" s="309">
        <v>201.11699999999996</v>
      </c>
      <c r="P73" s="309">
        <v>130.32800000000009</v>
      </c>
      <c r="Q73" s="309">
        <v>293.9899999999999</v>
      </c>
      <c r="R73" s="309">
        <v>295.53500000000008</v>
      </c>
      <c r="S73" s="309">
        <v>364.78199999999993</v>
      </c>
      <c r="T73" s="309">
        <v>386.1070000000002</v>
      </c>
      <c r="U73" s="309">
        <v>488.58599999999973</v>
      </c>
      <c r="V73" s="309">
        <v>456.048</v>
      </c>
      <c r="W73" s="309">
        <v>440.92999999999989</v>
      </c>
      <c r="X73" s="309">
        <v>518.13100000000009</v>
      </c>
      <c r="Y73" s="309">
        <v>4120.9990000000007</v>
      </c>
      <c r="Z73" s="25"/>
      <c r="AA73" s="309">
        <v>3863.3690000000001</v>
      </c>
      <c r="AB73" s="82">
        <v>257.63</v>
      </c>
      <c r="AC73" s="25"/>
      <c r="AD73" s="309">
        <v>3863.3690000000001</v>
      </c>
      <c r="AE73" s="82">
        <v>257.63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-0.12203344120819849</v>
      </c>
      <c r="D75" s="9">
        <v>-0.12203344120819849</v>
      </c>
      <c r="F75" s="128" t="s">
        <v>390</v>
      </c>
      <c r="G75" s="38"/>
      <c r="H75" s="83">
        <v>-135.51400000000001</v>
      </c>
      <c r="I75" s="83">
        <v>-213.19200000000001</v>
      </c>
      <c r="J75" s="83">
        <v>-213.19200000000001</v>
      </c>
      <c r="K75" s="108">
        <v>-192.816</v>
      </c>
      <c r="L75" s="108">
        <v>-192.816</v>
      </c>
      <c r="M75" s="83">
        <v>-25.443000000000001</v>
      </c>
      <c r="N75" s="83">
        <v>-22.077999999999999</v>
      </c>
      <c r="O75" s="83">
        <v>-11.729999999999997</v>
      </c>
      <c r="P75" s="83">
        <v>-7.7070000000000007</v>
      </c>
      <c r="Q75" s="83">
        <v>-18.593000000000004</v>
      </c>
      <c r="R75" s="83">
        <v>-13.980999999999995</v>
      </c>
      <c r="S75" s="83">
        <v>-17.603000000000009</v>
      </c>
      <c r="T75" s="83">
        <v>-13.417999999999992</v>
      </c>
      <c r="U75" s="83">
        <v>-15.983000000000004</v>
      </c>
      <c r="V75" s="83">
        <v>-20.639999999999986</v>
      </c>
      <c r="W75" s="83">
        <v>-23.160000000000025</v>
      </c>
      <c r="X75" s="83">
        <v>-26.006</v>
      </c>
      <c r="Y75" s="83">
        <v>-216.34200000000001</v>
      </c>
      <c r="AA75" s="83">
        <v>-192.816</v>
      </c>
      <c r="AB75" s="82">
        <v>-23.53</v>
      </c>
      <c r="AD75" s="83">
        <v>-192.816</v>
      </c>
      <c r="AE75" s="82">
        <v>-23.53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-15.467000000000001</v>
      </c>
      <c r="I76" s="83">
        <v>-15.287000000000001</v>
      </c>
      <c r="J76" s="83">
        <v>-15.287000000000001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-0.12203344120819849</v>
      </c>
      <c r="D77" s="9">
        <v>-0.12203344120819849</v>
      </c>
      <c r="F77" s="308" t="s">
        <v>48</v>
      </c>
      <c r="H77" s="309">
        <v>-150.98100000000002</v>
      </c>
      <c r="I77" s="309">
        <v>-228.47900000000001</v>
      </c>
      <c r="J77" s="309">
        <v>-228.47900000000001</v>
      </c>
      <c r="K77" s="130">
        <v>-192.816</v>
      </c>
      <c r="L77" s="130">
        <v>-192.816</v>
      </c>
      <c r="M77" s="309">
        <v>-25.443000000000001</v>
      </c>
      <c r="N77" s="309">
        <v>-22.077999999999999</v>
      </c>
      <c r="O77" s="309">
        <v>-11.729999999999997</v>
      </c>
      <c r="P77" s="309">
        <v>-7.7070000000000007</v>
      </c>
      <c r="Q77" s="309">
        <v>-18.593000000000004</v>
      </c>
      <c r="R77" s="309">
        <v>-13.980999999999995</v>
      </c>
      <c r="S77" s="309">
        <v>-17.603000000000009</v>
      </c>
      <c r="T77" s="309">
        <v>-13.417999999999992</v>
      </c>
      <c r="U77" s="309">
        <v>-15.983000000000004</v>
      </c>
      <c r="V77" s="309">
        <v>-20.639999999999986</v>
      </c>
      <c r="W77" s="309">
        <v>-23.160000000000025</v>
      </c>
      <c r="X77" s="309">
        <v>-26.006</v>
      </c>
      <c r="Y77" s="309">
        <v>-216.34200000000001</v>
      </c>
      <c r="AA77" s="309">
        <v>-192.816</v>
      </c>
      <c r="AB77" s="82">
        <v>-23.53</v>
      </c>
      <c r="AD77" s="309">
        <v>-192.816</v>
      </c>
      <c r="AE77" s="82">
        <v>-23.53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0.10922179444331111</v>
      </c>
      <c r="I78" s="78">
        <v>0.13025611789689723</v>
      </c>
      <c r="J78" s="78">
        <v>0.13025611789689723</v>
      </c>
      <c r="K78" s="131">
        <v>0.1251215096396566</v>
      </c>
      <c r="L78" s="131">
        <v>0.1251215096396566</v>
      </c>
      <c r="M78" s="78">
        <v>0.19577863617476421</v>
      </c>
      <c r="N78" s="78">
        <v>0.17882859896807843</v>
      </c>
      <c r="O78" s="78">
        <v>8.2198116380760161E-2</v>
      </c>
      <c r="P78" s="78">
        <v>5.9358128143315959E-2</v>
      </c>
      <c r="Q78" s="78">
        <v>0.12937950998197748</v>
      </c>
      <c r="R78" s="78">
        <v>9.6711491104285993E-2</v>
      </c>
      <c r="S78" s="78">
        <v>0.12958532401852169</v>
      </c>
      <c r="T78" s="78">
        <v>8.7157035959259957E-2</v>
      </c>
      <c r="U78" s="78">
        <v>0.12623605977316532</v>
      </c>
      <c r="V78" s="78">
        <v>0.14382573672364404</v>
      </c>
      <c r="W78" s="78">
        <v>0.17714005996451107</v>
      </c>
      <c r="X78" s="78">
        <v>0.17802086470797626</v>
      </c>
      <c r="Y78" s="78">
        <v>0.13103909028191255</v>
      </c>
      <c r="AA78" s="78">
        <v>0.1251215096396566</v>
      </c>
      <c r="AB78" s="79"/>
      <c r="AD78" s="78">
        <v>0.1251215096396566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-0.14732841948070438</v>
      </c>
      <c r="D82" s="9">
        <v>-0.14732841948070438</v>
      </c>
      <c r="F82" s="128" t="s">
        <v>215</v>
      </c>
      <c r="H82" s="83">
        <v>-491.46499999999997</v>
      </c>
      <c r="I82" s="83">
        <v>-533.36300000000006</v>
      </c>
      <c r="J82" s="83">
        <v>-533.36300000000006</v>
      </c>
      <c r="K82" s="108">
        <v>-688.39400000000001</v>
      </c>
      <c r="L82" s="108">
        <v>-688.39400000000001</v>
      </c>
      <c r="M82" s="83">
        <v>-47.658999999999999</v>
      </c>
      <c r="N82" s="83">
        <v>-63.208999999999996</v>
      </c>
      <c r="O82" s="83">
        <v>-39.512</v>
      </c>
      <c r="P82" s="83">
        <v>-2.3969999999999914</v>
      </c>
      <c r="Q82" s="83">
        <v>-51.740000000000009</v>
      </c>
      <c r="R82" s="83">
        <v>-79.838000000000022</v>
      </c>
      <c r="S82" s="83">
        <v>-99.875</v>
      </c>
      <c r="T82" s="83">
        <v>-49.847999999999956</v>
      </c>
      <c r="U82" s="83">
        <v>-74.027000000000044</v>
      </c>
      <c r="V82" s="83">
        <v>-72.288999999999987</v>
      </c>
      <c r="W82" s="83">
        <v>-110.17499999999995</v>
      </c>
      <c r="X82" s="83">
        <v>-99.248000000000047</v>
      </c>
      <c r="Y82" s="83">
        <v>-789.81700000000001</v>
      </c>
      <c r="AA82" s="83">
        <v>-688.39399999999989</v>
      </c>
      <c r="AB82" s="82">
        <v>-101.42</v>
      </c>
      <c r="AD82" s="83">
        <v>-688.39399999999989</v>
      </c>
      <c r="AE82" s="82">
        <v>-101.42</v>
      </c>
    </row>
    <row r="83" spans="1:31" ht="18" customHeight="1" collapsed="1" x14ac:dyDescent="0.2">
      <c r="A83" s="57"/>
      <c r="B83" s="57"/>
      <c r="C83" s="9">
        <v>-0.14732841948070438</v>
      </c>
      <c r="D83" s="9">
        <v>-0.14732841948070438</v>
      </c>
      <c r="F83" s="308" t="s">
        <v>319</v>
      </c>
      <c r="H83" s="309">
        <v>-491.46499999999997</v>
      </c>
      <c r="I83" s="309">
        <v>-533.36300000000006</v>
      </c>
      <c r="J83" s="309">
        <v>-533.36300000000006</v>
      </c>
      <c r="K83" s="130">
        <v>-688.39400000000001</v>
      </c>
      <c r="L83" s="130">
        <v>-688.39400000000001</v>
      </c>
      <c r="M83" s="309">
        <v>-47.658999999999999</v>
      </c>
      <c r="N83" s="309">
        <v>-63.208999999999996</v>
      </c>
      <c r="O83" s="309">
        <v>-39.512</v>
      </c>
      <c r="P83" s="309">
        <v>-2.3969999999999914</v>
      </c>
      <c r="Q83" s="309">
        <v>-51.740000000000009</v>
      </c>
      <c r="R83" s="309">
        <v>-79.838000000000022</v>
      </c>
      <c r="S83" s="309">
        <v>-99.875</v>
      </c>
      <c r="T83" s="309">
        <v>-49.847999999999956</v>
      </c>
      <c r="U83" s="309">
        <v>-74.027000000000044</v>
      </c>
      <c r="V83" s="309">
        <v>-72.288999999999987</v>
      </c>
      <c r="W83" s="309">
        <v>-110.17499999999995</v>
      </c>
      <c r="X83" s="309">
        <v>-99.248000000000047</v>
      </c>
      <c r="Y83" s="309">
        <v>-789.81700000000001</v>
      </c>
      <c r="AA83" s="309">
        <v>-688.39399999999989</v>
      </c>
      <c r="AB83" s="82">
        <v>-101.42</v>
      </c>
      <c r="AD83" s="309">
        <v>-688.39399999999989</v>
      </c>
      <c r="AE83" s="82">
        <v>-101.42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0.36919305852596218</v>
      </c>
      <c r="I84" s="78">
        <v>0.35855034506310363</v>
      </c>
      <c r="J84" s="78">
        <v>0.35855034506310363</v>
      </c>
      <c r="K84" s="131">
        <v>0.39810015972722612</v>
      </c>
      <c r="L84" s="131">
        <v>0.39810015972722612</v>
      </c>
      <c r="M84" s="78">
        <v>0.21523183294118708</v>
      </c>
      <c r="N84" s="78">
        <v>3.5259106375857656</v>
      </c>
      <c r="O84" s="78">
        <v>0.60141861243873507</v>
      </c>
      <c r="P84" s="78">
        <v>4.4270833333333169E-2</v>
      </c>
      <c r="Q84" s="78">
        <v>0.36516853932584281</v>
      </c>
      <c r="R84" s="78">
        <v>0.76452675527636249</v>
      </c>
      <c r="S84" s="78">
        <v>0.61139100252820522</v>
      </c>
      <c r="T84" s="78">
        <v>0.23897598159068004</v>
      </c>
      <c r="U84" s="78">
        <v>0.24200925184301314</v>
      </c>
      <c r="V84" s="78">
        <v>0.36505908494091505</v>
      </c>
      <c r="W84" s="78">
        <v>0.51435574229691849</v>
      </c>
      <c r="X84" s="78">
        <v>0.52210233938125028</v>
      </c>
      <c r="Y84" s="78">
        <v>0.41889861418507196</v>
      </c>
      <c r="AA84" s="78">
        <v>0.39810015972722607</v>
      </c>
      <c r="AB84" s="79"/>
      <c r="AD84" s="78">
        <v>0.39810015972722607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-62.348999999999997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85.427000000000007</v>
      </c>
      <c r="I87" s="88">
        <v>11.47</v>
      </c>
      <c r="J87" s="88">
        <v>11.47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-22.324000000000002</v>
      </c>
      <c r="T87" s="88">
        <v>22.324000000000002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23.07800000000001</v>
      </c>
      <c r="I88" s="83">
        <v>11.47</v>
      </c>
      <c r="J88" s="83">
        <v>11.47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-22.324000000000002</v>
      </c>
      <c r="T88" s="83">
        <v>22.324000000000002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-0.99917593737124011</v>
      </c>
      <c r="D89" s="9">
        <v>-0.99917593737124011</v>
      </c>
      <c r="F89" s="128" t="s">
        <v>59</v>
      </c>
      <c r="H89" s="83">
        <v>-8.9619999999999997</v>
      </c>
      <c r="I89" s="83">
        <v>-7.8410000000000002</v>
      </c>
      <c r="J89" s="83">
        <v>-7.8410000000000002</v>
      </c>
      <c r="K89" s="108">
        <v>0</v>
      </c>
      <c r="L89" s="108">
        <v>0</v>
      </c>
      <c r="M89" s="83">
        <v>4.5999999999999999E-2</v>
      </c>
      <c r="N89" s="83">
        <v>-0.10100000000000001</v>
      </c>
      <c r="O89" s="83">
        <v>-1.4999999999999999E-2</v>
      </c>
      <c r="P89" s="83">
        <v>3.8000000000000006E-2</v>
      </c>
      <c r="Q89" s="83">
        <v>-0.42900000000000005</v>
      </c>
      <c r="R89" s="83">
        <v>-0.10999999999999988</v>
      </c>
      <c r="S89" s="83">
        <v>-6.1000000000000054E-2</v>
      </c>
      <c r="T89" s="83">
        <v>7.0000000000000062E-3</v>
      </c>
      <c r="U89" s="83">
        <v>-5.2000000000000046E-2</v>
      </c>
      <c r="V89" s="83">
        <v>-3.8240000000000003</v>
      </c>
      <c r="W89" s="83">
        <v>-1.499999999999968E-2</v>
      </c>
      <c r="X89" s="83">
        <v>-0.33800000000000008</v>
      </c>
      <c r="Y89" s="83">
        <v>-4.8540000000000001</v>
      </c>
      <c r="AA89" s="83">
        <v>0</v>
      </c>
      <c r="AB89" s="82">
        <v>-4.8499999999999996</v>
      </c>
      <c r="AD89" s="83">
        <v>0</v>
      </c>
      <c r="AE89" s="82">
        <v>-4.8499999999999996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</v>
      </c>
      <c r="D91" s="9">
        <v>-1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-3.0000000000000001E-3</v>
      </c>
      <c r="O91" s="83">
        <v>0</v>
      </c>
      <c r="P91" s="83">
        <v>0</v>
      </c>
      <c r="Q91" s="83">
        <v>-9.9999999999999985E-3</v>
      </c>
      <c r="R91" s="83">
        <v>-0.34699999999999998</v>
      </c>
      <c r="S91" s="83">
        <v>-0.44200000000000006</v>
      </c>
      <c r="T91" s="83">
        <v>-0.63900000000000001</v>
      </c>
      <c r="U91" s="83">
        <v>-0.40999999999999992</v>
      </c>
      <c r="V91" s="83">
        <v>-3.8999999999999924E-2</v>
      </c>
      <c r="W91" s="83">
        <v>-7.1000000000000174E-2</v>
      </c>
      <c r="X91" s="83">
        <v>-0.54899999999999971</v>
      </c>
      <c r="Y91" s="83">
        <v>-2.5099999999999998</v>
      </c>
      <c r="AA91" s="83">
        <v>0</v>
      </c>
      <c r="AB91" s="82">
        <v>-2.5099999999999998</v>
      </c>
      <c r="AD91" s="83">
        <v>0</v>
      </c>
      <c r="AE91" s="82">
        <v>-2.5099999999999998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1.0014836795252227</v>
      </c>
      <c r="D92" s="9">
        <v>1.0014836795252227</v>
      </c>
      <c r="F92" s="128" t="s">
        <v>223</v>
      </c>
      <c r="H92" s="83">
        <v>1.135</v>
      </c>
      <c r="I92" s="83">
        <v>1.36</v>
      </c>
      <c r="J92" s="83">
        <v>1.36</v>
      </c>
      <c r="K92" s="108">
        <v>0</v>
      </c>
      <c r="L92" s="108">
        <v>0</v>
      </c>
      <c r="M92" s="83">
        <v>1.369</v>
      </c>
      <c r="N92" s="83">
        <v>0</v>
      </c>
      <c r="O92" s="83">
        <v>0</v>
      </c>
      <c r="P92" s="83">
        <v>0</v>
      </c>
      <c r="Q92" s="83">
        <v>0.58099999999999996</v>
      </c>
      <c r="R92" s="83">
        <v>0</v>
      </c>
      <c r="S92" s="83">
        <v>0.42900000000000005</v>
      </c>
      <c r="T92" s="83">
        <v>0</v>
      </c>
      <c r="U92" s="83">
        <v>0</v>
      </c>
      <c r="V92" s="83">
        <v>0</v>
      </c>
      <c r="W92" s="83">
        <v>0.31700000000000017</v>
      </c>
      <c r="X92" s="83">
        <v>0</v>
      </c>
      <c r="Y92" s="83">
        <v>2.6960000000000002</v>
      </c>
      <c r="AA92" s="83">
        <v>0</v>
      </c>
      <c r="AB92" s="82">
        <v>2.7</v>
      </c>
      <c r="AD92" s="83">
        <v>0</v>
      </c>
      <c r="AE92" s="82">
        <v>2.7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9.9999999997635292E-4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-1.000093335822283</v>
      </c>
      <c r="D95" s="9">
        <v>-1.000093335822283</v>
      </c>
      <c r="F95" s="128" t="s">
        <v>65</v>
      </c>
      <c r="H95" s="83">
        <v>6.6219999999999803</v>
      </c>
      <c r="I95" s="83">
        <v>3.8630000000000884</v>
      </c>
      <c r="J95" s="83">
        <v>3.8630000000000884</v>
      </c>
      <c r="K95" s="108">
        <v>0</v>
      </c>
      <c r="L95" s="108">
        <v>0</v>
      </c>
      <c r="M95" s="83">
        <v>0.59699999999999331</v>
      </c>
      <c r="N95" s="83">
        <v>-0.34499999999999098</v>
      </c>
      <c r="O95" s="83">
        <v>-2.9799999999999973</v>
      </c>
      <c r="P95" s="83">
        <v>1.1569999999999718</v>
      </c>
      <c r="Q95" s="83">
        <v>-3.2439999999999611</v>
      </c>
      <c r="R95" s="83">
        <v>9.1739999999999835</v>
      </c>
      <c r="S95" s="83">
        <v>32.941000000000003</v>
      </c>
      <c r="T95" s="83">
        <v>-47.400000000000034</v>
      </c>
      <c r="U95" s="83">
        <v>-9.8019999999999534</v>
      </c>
      <c r="V95" s="83">
        <v>4.8520000000000323</v>
      </c>
      <c r="W95" s="83">
        <v>-3.1060000000000572</v>
      </c>
      <c r="X95" s="83">
        <v>-3.2720000000000775</v>
      </c>
      <c r="Y95" s="83">
        <v>-21.428000000000122</v>
      </c>
      <c r="AA95" s="83">
        <v>0</v>
      </c>
      <c r="AB95" s="82">
        <v>-21.43</v>
      </c>
      <c r="AD95" s="83">
        <v>0</v>
      </c>
      <c r="AE95" s="82">
        <v>-21.43</v>
      </c>
    </row>
    <row r="96" spans="1:31" ht="18" customHeight="1" collapsed="1" x14ac:dyDescent="0.2">
      <c r="A96" s="57"/>
      <c r="B96" s="57"/>
      <c r="C96" s="9">
        <v>-1.0001532801961943</v>
      </c>
      <c r="D96" s="9">
        <v>-1.0001532801961943</v>
      </c>
      <c r="F96" s="308" t="s">
        <v>33</v>
      </c>
      <c r="H96" s="309">
        <v>21.87299999999999</v>
      </c>
      <c r="I96" s="309">
        <v>8.8520000000000891</v>
      </c>
      <c r="J96" s="309">
        <v>8.8520000000000891</v>
      </c>
      <c r="K96" s="130">
        <v>0</v>
      </c>
      <c r="L96" s="130">
        <v>0</v>
      </c>
      <c r="M96" s="309">
        <v>2.0119999999999933</v>
      </c>
      <c r="N96" s="309">
        <v>-0.44899999999999096</v>
      </c>
      <c r="O96" s="309">
        <v>-2.9949999999999974</v>
      </c>
      <c r="P96" s="309">
        <v>1.1949999999999719</v>
      </c>
      <c r="Q96" s="309">
        <v>-3.1019999999999612</v>
      </c>
      <c r="R96" s="309">
        <v>8.7169999999999845</v>
      </c>
      <c r="S96" s="309">
        <v>10.543000000000006</v>
      </c>
      <c r="T96" s="309">
        <v>-25.708000000000041</v>
      </c>
      <c r="U96" s="309">
        <v>-10.263999999999953</v>
      </c>
      <c r="V96" s="309">
        <v>0.98900000000003274</v>
      </c>
      <c r="W96" s="309">
        <v>-2.8750000000000568</v>
      </c>
      <c r="X96" s="309">
        <v>-4.1590000000000771</v>
      </c>
      <c r="Y96" s="309">
        <v>-26.096000000000117</v>
      </c>
      <c r="AA96" s="309">
        <v>0</v>
      </c>
      <c r="AB96" s="82">
        <v>-26.1</v>
      </c>
      <c r="AD96" s="309">
        <v>0</v>
      </c>
      <c r="AE96" s="82">
        <v>-26.1</v>
      </c>
    </row>
    <row r="97" spans="1:33" ht="18" customHeight="1" x14ac:dyDescent="0.2">
      <c r="A97" s="52" t="s">
        <v>21</v>
      </c>
      <c r="B97" s="52" t="s">
        <v>22</v>
      </c>
      <c r="C97" s="9">
        <v>-0.17141203572360733</v>
      </c>
      <c r="D97" s="9">
        <v>-0.17141203572360733</v>
      </c>
      <c r="F97" s="117" t="s">
        <v>125</v>
      </c>
      <c r="H97" s="296">
        <v>-620.57299999999998</v>
      </c>
      <c r="I97" s="296">
        <v>-752.99</v>
      </c>
      <c r="J97" s="296">
        <v>-752.99</v>
      </c>
      <c r="K97" s="111">
        <v>-881.21</v>
      </c>
      <c r="L97" s="111">
        <v>-881.21</v>
      </c>
      <c r="M97" s="296">
        <v>-71.09</v>
      </c>
      <c r="N97" s="296">
        <v>-85.73599999999999</v>
      </c>
      <c r="O97" s="296">
        <v>-54.236999999999995</v>
      </c>
      <c r="P97" s="296">
        <v>-8.9090000000000202</v>
      </c>
      <c r="Q97" s="296">
        <v>-73.434999999999974</v>
      </c>
      <c r="R97" s="296">
        <v>-85.102000000000032</v>
      </c>
      <c r="S97" s="296">
        <v>-106.935</v>
      </c>
      <c r="T97" s="296">
        <v>-88.97399999999999</v>
      </c>
      <c r="U97" s="296">
        <v>-100.274</v>
      </c>
      <c r="V97" s="296">
        <v>-91.939999999999941</v>
      </c>
      <c r="W97" s="296">
        <v>-136.21000000000004</v>
      </c>
      <c r="X97" s="296">
        <v>-129.41300000000012</v>
      </c>
      <c r="Y97" s="296">
        <v>-1032.2550000000001</v>
      </c>
      <c r="AA97" s="296">
        <v>-881.21</v>
      </c>
      <c r="AB97" s="82">
        <v>-151.05000000000001</v>
      </c>
      <c r="AD97" s="296">
        <v>-881.21</v>
      </c>
      <c r="AE97" s="82">
        <v>-151.05000000000001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0.18759429623232232</v>
      </c>
      <c r="I98" s="78">
        <v>0.19667630907060721</v>
      </c>
      <c r="J98" s="78">
        <v>0.19667630907060721</v>
      </c>
      <c r="K98" s="131">
        <v>0.22815272181399554</v>
      </c>
      <c r="L98" s="131">
        <v>0.22815272181399554</v>
      </c>
      <c r="M98" s="78">
        <v>0.16560904245406091</v>
      </c>
      <c r="N98" s="78">
        <v>0.34241531076018622</v>
      </c>
      <c r="O98" s="78">
        <v>0.22280052416886784</v>
      </c>
      <c r="P98" s="78">
        <v>4.1885678285644518E-2</v>
      </c>
      <c r="Q98" s="78">
        <v>0.23552258528011902</v>
      </c>
      <c r="R98" s="78">
        <v>0.30436073230833066</v>
      </c>
      <c r="S98" s="78">
        <v>0.32495631694902377</v>
      </c>
      <c r="T98" s="78">
        <v>0.23049363366708536</v>
      </c>
      <c r="U98" s="78">
        <v>0.20855657237936784</v>
      </c>
      <c r="V98" s="78">
        <v>0.22172007900315177</v>
      </c>
      <c r="W98" s="78">
        <v>0.34353869318597413</v>
      </c>
      <c r="X98" s="78">
        <v>0.3464334855631524</v>
      </c>
      <c r="Y98" s="78">
        <v>0.25129193493730939</v>
      </c>
      <c r="AA98" s="78">
        <v>0.22815272181399551</v>
      </c>
      <c r="AB98" s="79"/>
      <c r="AD98" s="78">
        <v>0.22815272181399551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2.5539999999999998</v>
      </c>
      <c r="I100" s="94">
        <v>1.7489999999999999</v>
      </c>
      <c r="J100" s="94">
        <v>1.7490000000000001</v>
      </c>
      <c r="K100" s="133">
        <v>1.85</v>
      </c>
      <c r="L100" s="133">
        <v>1.85</v>
      </c>
      <c r="M100" s="94">
        <v>1.536</v>
      </c>
      <c r="N100" s="94">
        <v>1.8599999999999999</v>
      </c>
      <c r="O100" s="94">
        <v>1.4520000000000008</v>
      </c>
      <c r="P100" s="94">
        <v>1.7279999999999998</v>
      </c>
      <c r="Q100" s="94">
        <v>1.8599999999999994</v>
      </c>
      <c r="R100" s="94">
        <v>1.8360000000000003</v>
      </c>
      <c r="S100" s="94">
        <v>1.8599999999999977</v>
      </c>
      <c r="T100" s="94">
        <v>1.8480000000000025</v>
      </c>
      <c r="U100" s="94">
        <v>1.847999999999999</v>
      </c>
      <c r="V100" s="94">
        <v>1.8480000000000025</v>
      </c>
      <c r="W100" s="94">
        <v>1.8599999999999959</v>
      </c>
      <c r="X100" s="94">
        <v>1.7160000000000011</v>
      </c>
      <c r="Y100" s="94">
        <v>1.7709999999999999</v>
      </c>
      <c r="Z100" s="56"/>
      <c r="AA100" s="94">
        <v>1.85</v>
      </c>
      <c r="AB100" s="95">
        <v>-0.08</v>
      </c>
      <c r="AC100" s="56"/>
      <c r="AD100" s="94">
        <v>1.85</v>
      </c>
      <c r="AE100" s="95">
        <v>-0.08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1</v>
      </c>
      <c r="I101" s="94">
        <v>1</v>
      </c>
      <c r="J101" s="94">
        <v>1</v>
      </c>
      <c r="K101" s="133">
        <v>1</v>
      </c>
      <c r="L101" s="133">
        <v>1</v>
      </c>
      <c r="M101" s="94">
        <v>0.996</v>
      </c>
      <c r="N101" s="94">
        <v>1.008</v>
      </c>
      <c r="O101" s="94">
        <v>0.996</v>
      </c>
      <c r="P101" s="94">
        <v>0.49199999999999999</v>
      </c>
      <c r="Q101" s="94">
        <v>0.99599999999999955</v>
      </c>
      <c r="R101" s="94">
        <v>1.0080000000000009</v>
      </c>
      <c r="S101" s="94">
        <v>0.99600000000000044</v>
      </c>
      <c r="T101" s="94">
        <v>0.99599999999999866</v>
      </c>
      <c r="U101" s="94">
        <v>1.0079999999999991</v>
      </c>
      <c r="V101" s="94">
        <v>0.99600000000000222</v>
      </c>
      <c r="W101" s="94">
        <v>0.99599999999999866</v>
      </c>
      <c r="X101" s="94">
        <v>1.0079999999999991</v>
      </c>
      <c r="Y101" s="94">
        <v>0.95799999999999985</v>
      </c>
      <c r="Z101" s="56"/>
      <c r="AA101" s="94">
        <v>1</v>
      </c>
      <c r="AB101" s="95">
        <v>-0.04</v>
      </c>
      <c r="AC101" s="56"/>
      <c r="AD101" s="94">
        <v>1</v>
      </c>
      <c r="AE101" s="95">
        <v>-0.04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24.065999999999999</v>
      </c>
      <c r="I102" s="94">
        <v>25.454999999999998</v>
      </c>
      <c r="J102" s="94">
        <v>25.454999999999998</v>
      </c>
      <c r="K102" s="133">
        <v>27.42</v>
      </c>
      <c r="L102" s="133">
        <v>27.42</v>
      </c>
      <c r="M102" s="94">
        <v>28.619999999999997</v>
      </c>
      <c r="N102" s="94">
        <v>27.54</v>
      </c>
      <c r="O102" s="94">
        <v>20.316000000000003</v>
      </c>
      <c r="P102" s="94">
        <v>9</v>
      </c>
      <c r="Q102" s="94">
        <v>17.843999999999994</v>
      </c>
      <c r="R102" s="94">
        <v>24.084000000000017</v>
      </c>
      <c r="S102" s="94">
        <v>26.315999999999988</v>
      </c>
      <c r="T102" s="94">
        <v>27.312000000000012</v>
      </c>
      <c r="U102" s="94">
        <v>26.051999999999992</v>
      </c>
      <c r="V102" s="94">
        <v>27.107999999999976</v>
      </c>
      <c r="W102" s="94">
        <v>28.164000000000016</v>
      </c>
      <c r="X102" s="94">
        <v>28.319999999999993</v>
      </c>
      <c r="Y102" s="94">
        <v>24.222999999999999</v>
      </c>
      <c r="Z102" s="56"/>
      <c r="AA102" s="94">
        <v>27.42</v>
      </c>
      <c r="AB102" s="95">
        <v>-3.2</v>
      </c>
      <c r="AC102" s="56"/>
      <c r="AD102" s="94">
        <v>27.42</v>
      </c>
      <c r="AE102" s="95">
        <v>-3.2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0.25</v>
      </c>
      <c r="J103" s="94">
        <v>0.25</v>
      </c>
      <c r="K103" s="133">
        <v>0.5</v>
      </c>
      <c r="L103" s="133">
        <v>0.5</v>
      </c>
      <c r="M103" s="94">
        <v>0.996</v>
      </c>
      <c r="N103" s="94">
        <v>0.76799999999999979</v>
      </c>
      <c r="O103" s="94">
        <v>0.49200000000000044</v>
      </c>
      <c r="P103" s="94">
        <v>3.5999999999999588E-2</v>
      </c>
      <c r="Q103" s="94">
        <v>0.99600000000000044</v>
      </c>
      <c r="R103" s="94">
        <v>0.81599999999999984</v>
      </c>
      <c r="S103" s="94">
        <v>1.008</v>
      </c>
      <c r="T103" s="94">
        <v>0.99600000000000044</v>
      </c>
      <c r="U103" s="94">
        <v>0.99599999999999866</v>
      </c>
      <c r="V103" s="94">
        <v>1.0080000000000009</v>
      </c>
      <c r="W103" s="94">
        <v>0.99600000000000044</v>
      </c>
      <c r="X103" s="94">
        <v>0.99599999999999866</v>
      </c>
      <c r="Y103" s="94">
        <v>0.84199999999999997</v>
      </c>
      <c r="Z103" s="56"/>
      <c r="AA103" s="94">
        <v>0.5</v>
      </c>
      <c r="AB103" s="95">
        <v>0.34</v>
      </c>
      <c r="AC103" s="56"/>
      <c r="AD103" s="94">
        <v>0.5</v>
      </c>
      <c r="AE103" s="95">
        <v>0.34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27.62</v>
      </c>
      <c r="I104" s="96">
        <v>28.453999999999997</v>
      </c>
      <c r="J104" s="96">
        <v>28.454000000000001</v>
      </c>
      <c r="K104" s="134">
        <v>30.77</v>
      </c>
      <c r="L104" s="134">
        <v>30.77</v>
      </c>
      <c r="M104" s="96">
        <v>32.147999999999996</v>
      </c>
      <c r="N104" s="96">
        <v>31.176000000000002</v>
      </c>
      <c r="O104" s="96">
        <v>23.256</v>
      </c>
      <c r="P104" s="96">
        <v>11.256000000000014</v>
      </c>
      <c r="Q104" s="96">
        <v>21.695999999999998</v>
      </c>
      <c r="R104" s="96">
        <v>27.744</v>
      </c>
      <c r="S104" s="96">
        <v>30.180000000000007</v>
      </c>
      <c r="T104" s="96">
        <v>31.151999999999987</v>
      </c>
      <c r="U104" s="96">
        <v>29.903999999999996</v>
      </c>
      <c r="V104" s="96">
        <v>30.95999999999998</v>
      </c>
      <c r="W104" s="96">
        <v>32.01600000000002</v>
      </c>
      <c r="X104" s="96">
        <v>32.04000000000002</v>
      </c>
      <c r="Y104" s="96">
        <v>27.794</v>
      </c>
      <c r="AA104" s="96">
        <v>30.77</v>
      </c>
      <c r="AB104" s="95">
        <v>-2.98</v>
      </c>
      <c r="AD104" s="96">
        <v>30.77</v>
      </c>
      <c r="AE104" s="95">
        <v>-2.98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29.795000000000002</v>
      </c>
      <c r="I105" s="97">
        <v>30.768999999999995</v>
      </c>
      <c r="J105" s="97">
        <v>30.768999999999998</v>
      </c>
      <c r="K105" s="134">
        <v>30.77</v>
      </c>
      <c r="L105" s="134">
        <v>30.77</v>
      </c>
      <c r="M105" s="97">
        <v>33.828000000000003</v>
      </c>
      <c r="N105" s="97">
        <v>32.543999999999997</v>
      </c>
      <c r="O105" s="97">
        <v>25.463999999999999</v>
      </c>
      <c r="P105" s="97">
        <v>13.055999999999997</v>
      </c>
      <c r="Q105" s="97">
        <v>23.543999999999983</v>
      </c>
      <c r="R105" s="97">
        <v>30.54000000000002</v>
      </c>
      <c r="S105" s="97">
        <v>30.647999999999996</v>
      </c>
      <c r="T105" s="97">
        <v>32.711999999999989</v>
      </c>
      <c r="U105" s="97">
        <v>33.012000000000029</v>
      </c>
      <c r="V105" s="97">
        <v>33.45599999999996</v>
      </c>
      <c r="W105" s="97">
        <v>34.488</v>
      </c>
      <c r="X105" s="97">
        <v>33.444000000000017</v>
      </c>
      <c r="Y105" s="97">
        <v>29.727999999999998</v>
      </c>
      <c r="Z105" s="56"/>
      <c r="AA105" s="97">
        <v>30.77</v>
      </c>
      <c r="AB105" s="98">
        <v>-1.04</v>
      </c>
      <c r="AC105" s="56"/>
      <c r="AD105" s="97">
        <v>30.77</v>
      </c>
      <c r="AE105" s="98">
        <v>-1.04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2.1750000000000007</v>
      </c>
      <c r="I106" s="96">
        <v>2.3149999999999977</v>
      </c>
      <c r="J106" s="96">
        <v>2.3149999999999977</v>
      </c>
      <c r="K106" s="134">
        <v>0</v>
      </c>
      <c r="L106" s="134">
        <v>0</v>
      </c>
      <c r="M106" s="96">
        <v>1.6800000000000068</v>
      </c>
      <c r="N106" s="96">
        <v>1.367999999999995</v>
      </c>
      <c r="O106" s="96">
        <v>2.2079999999999984</v>
      </c>
      <c r="P106" s="96">
        <v>1.7999999999999829</v>
      </c>
      <c r="Q106" s="96">
        <v>1.8479999999999848</v>
      </c>
      <c r="R106" s="96">
        <v>2.7960000000000207</v>
      </c>
      <c r="S106" s="96">
        <v>0.46799999999998931</v>
      </c>
      <c r="T106" s="96">
        <v>1.5600000000000023</v>
      </c>
      <c r="U106" s="96">
        <v>3.1080000000000325</v>
      </c>
      <c r="V106" s="96">
        <v>2.4959999999999809</v>
      </c>
      <c r="W106" s="96">
        <v>2.47199999999998</v>
      </c>
      <c r="X106" s="96">
        <v>1.4039999999999964</v>
      </c>
      <c r="Y106" s="96">
        <v>1.9339999999999975</v>
      </c>
      <c r="AA106" s="96">
        <v>0</v>
      </c>
      <c r="AB106" s="95">
        <v>1.93</v>
      </c>
      <c r="AD106" s="96">
        <v>0</v>
      </c>
      <c r="AE106" s="95">
        <v>1.93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7.2998825306259466E-2</v>
      </c>
      <c r="I107" s="90">
        <v>7.5238064285482076E-2</v>
      </c>
      <c r="J107" s="90">
        <v>7.5238064285482076E-2</v>
      </c>
      <c r="K107" s="135">
        <v>0</v>
      </c>
      <c r="L107" s="135">
        <v>0</v>
      </c>
      <c r="M107" s="90">
        <v>4.966300106420736E-2</v>
      </c>
      <c r="N107" s="90">
        <v>4.2035398230088346E-2</v>
      </c>
      <c r="O107" s="90">
        <v>8.6710650329877417E-2</v>
      </c>
      <c r="P107" s="90">
        <v>0.13786764705882226</v>
      </c>
      <c r="Q107" s="90">
        <v>7.8491335372068732E-2</v>
      </c>
      <c r="R107" s="90">
        <v>9.1552062868369963E-2</v>
      </c>
      <c r="S107" s="90">
        <v>1.5270164447924476E-2</v>
      </c>
      <c r="T107" s="90">
        <v>4.7688921496698546E-2</v>
      </c>
      <c r="U107" s="90">
        <v>9.4147582697201915E-2</v>
      </c>
      <c r="V107" s="90">
        <v>7.4605451936871833E-2</v>
      </c>
      <c r="W107" s="90">
        <v>7.1677105080027254E-2</v>
      </c>
      <c r="X107" s="90">
        <v>4.1980624327233457E-2</v>
      </c>
      <c r="Y107" s="90">
        <v>6.5056512378901962E-2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7.2607093838040898E-2</v>
      </c>
      <c r="D108" s="9">
        <v>7.2607093838040898E-2</v>
      </c>
      <c r="F108" s="128" t="s">
        <v>73</v>
      </c>
      <c r="H108" s="83">
        <v>-1273.7218399999999</v>
      </c>
      <c r="I108" s="83">
        <v>-1354.9676400000001</v>
      </c>
      <c r="J108" s="83">
        <v>-1354.9676400000001</v>
      </c>
      <c r="K108" s="108">
        <v>-1384.3</v>
      </c>
      <c r="L108" s="108">
        <v>-1384.3</v>
      </c>
      <c r="M108" s="83">
        <v>-127.08362</v>
      </c>
      <c r="N108" s="83">
        <v>-117.80468999999999</v>
      </c>
      <c r="O108" s="83">
        <v>-97.143430000000023</v>
      </c>
      <c r="P108" s="83">
        <v>-54.559349999999995</v>
      </c>
      <c r="Q108" s="83">
        <v>-88.479679999999973</v>
      </c>
      <c r="R108" s="83">
        <v>-131.92928000000001</v>
      </c>
      <c r="S108" s="83">
        <v>-104.69830999999999</v>
      </c>
      <c r="T108" s="83">
        <v>-99.283210000000054</v>
      </c>
      <c r="U108" s="83">
        <v>-112.18854999999996</v>
      </c>
      <c r="V108" s="83">
        <v>-119.28521999999998</v>
      </c>
      <c r="W108" s="83">
        <v>-113.91911000000005</v>
      </c>
      <c r="X108" s="83">
        <v>-117.41241999999988</v>
      </c>
      <c r="Y108" s="83">
        <v>-1283.7868699999999</v>
      </c>
      <c r="AA108" s="83">
        <v>-1384.3</v>
      </c>
      <c r="AB108" s="82">
        <v>100.51</v>
      </c>
      <c r="AD108" s="83">
        <v>-1384.3</v>
      </c>
      <c r="AE108" s="82">
        <v>100.51</v>
      </c>
    </row>
    <row r="109" spans="1:33" ht="18" customHeight="1" x14ac:dyDescent="0.2">
      <c r="A109" s="52" t="s">
        <v>225</v>
      </c>
      <c r="B109" s="52" t="s">
        <v>23</v>
      </c>
      <c r="C109" s="9">
        <v>-0.99998509709244277</v>
      </c>
      <c r="D109" s="9">
        <v>-0.99998509709244277</v>
      </c>
      <c r="F109" s="126" t="s">
        <v>226</v>
      </c>
      <c r="G109" s="58"/>
      <c r="H109" s="87">
        <v>18.087109999999999</v>
      </c>
      <c r="I109" s="87">
        <v>-3.9822600000000001</v>
      </c>
      <c r="J109" s="87">
        <v>-3.9822600000000001</v>
      </c>
      <c r="K109" s="87">
        <v>0</v>
      </c>
      <c r="L109" s="87">
        <v>0</v>
      </c>
      <c r="M109" s="87">
        <v>-1.13148</v>
      </c>
      <c r="N109" s="87">
        <v>-1.48438</v>
      </c>
      <c r="O109" s="87">
        <v>3.6275900000000001</v>
      </c>
      <c r="P109" s="87">
        <v>2.01972</v>
      </c>
      <c r="Q109" s="87">
        <v>-6.1627100000000006</v>
      </c>
      <c r="R109" s="87">
        <v>3.2703799999999994</v>
      </c>
      <c r="S109" s="87">
        <v>1.9097600000000012</v>
      </c>
      <c r="T109" s="87">
        <v>16.712699999999998</v>
      </c>
      <c r="U109" s="87">
        <v>-2.9262399999999982</v>
      </c>
      <c r="V109" s="87">
        <v>-9.4886100000000013</v>
      </c>
      <c r="W109" s="87">
        <v>-7.5366799999999987</v>
      </c>
      <c r="X109" s="87">
        <v>-5.5201500000000001</v>
      </c>
      <c r="Y109" s="87">
        <v>-6.7100999999999997</v>
      </c>
      <c r="Z109" s="58"/>
      <c r="AA109" s="87">
        <v>0</v>
      </c>
      <c r="AB109" s="82">
        <v>-6.71</v>
      </c>
      <c r="AC109" s="58"/>
      <c r="AD109" s="87">
        <v>0</v>
      </c>
      <c r="AE109" s="82">
        <v>-6.71</v>
      </c>
    </row>
    <row r="110" spans="1:33" ht="18" customHeight="1" x14ac:dyDescent="0.2">
      <c r="A110" s="52" t="s">
        <v>41</v>
      </c>
      <c r="B110" s="52" t="s">
        <v>23</v>
      </c>
      <c r="C110" s="9">
        <v>-1</v>
      </c>
      <c r="D110" s="9">
        <v>-1</v>
      </c>
      <c r="F110" s="128" t="s">
        <v>64</v>
      </c>
      <c r="H110" s="83">
        <v>0</v>
      </c>
      <c r="I110" s="83">
        <v>8.8817841970012504E-16</v>
      </c>
      <c r="J110" s="83">
        <v>8.8817841970012504E-16</v>
      </c>
      <c r="K110" s="108">
        <v>0.5</v>
      </c>
      <c r="L110" s="108">
        <v>0.5</v>
      </c>
      <c r="M110" s="83">
        <v>0</v>
      </c>
      <c r="N110" s="83">
        <v>5.5511151231257802E-17</v>
      </c>
      <c r="O110" s="83">
        <v>0</v>
      </c>
      <c r="P110" s="83">
        <v>-1.3877787807814478E-15</v>
      </c>
      <c r="Q110" s="83">
        <v>1.7763568394002528E-15</v>
      </c>
      <c r="R110" s="83">
        <v>-1.3322676295501878E-15</v>
      </c>
      <c r="S110" s="83">
        <v>0</v>
      </c>
      <c r="T110" s="83">
        <v>4.4408920985006202E-16</v>
      </c>
      <c r="U110" s="83">
        <v>-4.4408920985006202E-16</v>
      </c>
      <c r="V110" s="83">
        <v>0</v>
      </c>
      <c r="W110" s="83">
        <v>8.8817841970012504E-16</v>
      </c>
      <c r="X110" s="83">
        <v>0</v>
      </c>
      <c r="Y110" s="83">
        <v>0</v>
      </c>
      <c r="AA110" s="83">
        <v>0.5</v>
      </c>
      <c r="AB110" s="82">
        <v>-0.5</v>
      </c>
      <c r="AD110" s="83">
        <v>0.5</v>
      </c>
      <c r="AE110" s="82">
        <v>-0.5</v>
      </c>
    </row>
    <row r="111" spans="1:33" ht="18" customHeight="1" x14ac:dyDescent="0.2">
      <c r="A111" s="52" t="s">
        <v>228</v>
      </c>
      <c r="B111" s="52" t="s">
        <v>23</v>
      </c>
      <c r="C111" s="9">
        <v>1.0001544098036188</v>
      </c>
      <c r="D111" s="9">
        <v>1.0001544098036188</v>
      </c>
      <c r="F111" s="128" t="s">
        <v>392</v>
      </c>
      <c r="H111" s="83">
        <v>3.67753</v>
      </c>
      <c r="I111" s="83">
        <v>5.6162900000000002</v>
      </c>
      <c r="J111" s="83">
        <v>5.6162900000000002</v>
      </c>
      <c r="K111" s="108">
        <v>0</v>
      </c>
      <c r="L111" s="108">
        <v>0</v>
      </c>
      <c r="M111" s="83">
        <v>0</v>
      </c>
      <c r="N111" s="83">
        <v>1.54552</v>
      </c>
      <c r="O111" s="83">
        <v>0.91535999999999995</v>
      </c>
      <c r="P111" s="83">
        <v>-0.24409999999999998</v>
      </c>
      <c r="Q111" s="83">
        <v>2.15327</v>
      </c>
      <c r="R111" s="83">
        <v>-0.59319999999999995</v>
      </c>
      <c r="S111" s="83">
        <v>-0.12204000000000015</v>
      </c>
      <c r="T111" s="83">
        <v>1.1594599999999997</v>
      </c>
      <c r="U111" s="83">
        <v>0.88485000000000014</v>
      </c>
      <c r="V111" s="83">
        <v>0</v>
      </c>
      <c r="W111" s="83">
        <v>0</v>
      </c>
      <c r="X111" s="83">
        <v>0</v>
      </c>
      <c r="Y111" s="83">
        <v>5.6991199999999997</v>
      </c>
      <c r="AA111" s="83">
        <v>0</v>
      </c>
      <c r="AB111" s="82">
        <v>5.7</v>
      </c>
      <c r="AD111" s="83">
        <v>0</v>
      </c>
      <c r="AE111" s="82">
        <v>5.7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-6.42685</v>
      </c>
      <c r="P112" s="83">
        <v>-23.413710000000002</v>
      </c>
      <c r="Q112" s="83">
        <v>-3.0027699999999982</v>
      </c>
      <c r="R112" s="83">
        <v>6.3603800000000028</v>
      </c>
      <c r="S112" s="83">
        <v>23.413709999999998</v>
      </c>
      <c r="T112" s="83">
        <v>3.0027700000000008</v>
      </c>
      <c r="U112" s="83">
        <v>6.6469999999999807E-2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-0.99762105747832097</v>
      </c>
      <c r="D113" s="9">
        <v>-0.99762105747832097</v>
      </c>
      <c r="F113" s="128" t="s">
        <v>74</v>
      </c>
      <c r="H113" s="83">
        <v>0</v>
      </c>
      <c r="I113" s="83">
        <v>-5.738E-2</v>
      </c>
      <c r="J113" s="83">
        <v>-5.738E-2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-0.65154999999999996</v>
      </c>
      <c r="W113" s="83">
        <v>0</v>
      </c>
      <c r="X113" s="83">
        <v>0</v>
      </c>
      <c r="Y113" s="83">
        <v>-0.65154999999999996</v>
      </c>
      <c r="AA113" s="83">
        <v>0</v>
      </c>
      <c r="AB113" s="82">
        <v>-0.65</v>
      </c>
      <c r="AD113" s="83">
        <v>0</v>
      </c>
      <c r="AE113" s="82">
        <v>-0.65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1.0090363636363635</v>
      </c>
      <c r="I114" s="96">
        <v>1.3889622727272728</v>
      </c>
      <c r="J114" s="96">
        <v>1.3889622727272728</v>
      </c>
      <c r="K114" s="134">
        <v>0</v>
      </c>
      <c r="L114" s="134">
        <v>0</v>
      </c>
      <c r="M114" s="96">
        <v>1.4042945454545455</v>
      </c>
      <c r="N114" s="96">
        <v>2.3987700000000003</v>
      </c>
      <c r="O114" s="96">
        <v>1.3605136363636359</v>
      </c>
      <c r="P114" s="96">
        <v>0</v>
      </c>
      <c r="Q114" s="96">
        <v>1.8863454545454554</v>
      </c>
      <c r="R114" s="96">
        <v>3.8659118181818171</v>
      </c>
      <c r="S114" s="96">
        <v>2.3530500000000005</v>
      </c>
      <c r="T114" s="96">
        <v>4.7159809090909075</v>
      </c>
      <c r="U114" s="96">
        <v>5.5313372727272734</v>
      </c>
      <c r="V114" s="96">
        <v>6.9226118181818208</v>
      </c>
      <c r="W114" s="96">
        <v>5.9529790909090874</v>
      </c>
      <c r="X114" s="96">
        <v>10.37134909090909</v>
      </c>
      <c r="Y114" s="96">
        <v>3.896928636363636</v>
      </c>
      <c r="AA114" s="96">
        <v>0</v>
      </c>
      <c r="AB114" s="95">
        <v>3.9</v>
      </c>
      <c r="AD114" s="96">
        <v>0</v>
      </c>
      <c r="AE114" s="95">
        <v>3.9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-0.99997165599995252</v>
      </c>
      <c r="D115" s="9">
        <v>-0.99997165599995252</v>
      </c>
      <c r="F115" s="128" t="s">
        <v>75</v>
      </c>
      <c r="H115" s="83">
        <v>-44.397599999999997</v>
      </c>
      <c r="I115" s="83">
        <v>-61.114339999999999</v>
      </c>
      <c r="J115" s="83">
        <v>-61.114339999999999</v>
      </c>
      <c r="K115" s="108">
        <v>0</v>
      </c>
      <c r="L115" s="108">
        <v>0</v>
      </c>
      <c r="M115" s="83">
        <v>-5.1490799999999997</v>
      </c>
      <c r="N115" s="83">
        <v>-8.7954900000000009</v>
      </c>
      <c r="O115" s="83">
        <v>-4.9885499999999983</v>
      </c>
      <c r="P115" s="83">
        <v>0</v>
      </c>
      <c r="Q115" s="83">
        <v>-6.9166000000000025</v>
      </c>
      <c r="R115" s="83">
        <v>-14.175009999999997</v>
      </c>
      <c r="S115" s="83">
        <v>-8.6278500000000022</v>
      </c>
      <c r="T115" s="83">
        <v>-17.291929999999994</v>
      </c>
      <c r="U115" s="83">
        <v>-20.281570000000002</v>
      </c>
      <c r="V115" s="83">
        <v>-25.38291000000001</v>
      </c>
      <c r="W115" s="83">
        <v>-21.827589999999987</v>
      </c>
      <c r="X115" s="83">
        <v>-38.028279999999995</v>
      </c>
      <c r="Y115" s="83">
        <v>-171.46485999999999</v>
      </c>
      <c r="AA115" s="83">
        <v>0</v>
      </c>
      <c r="AB115" s="82">
        <v>-171.46</v>
      </c>
      <c r="AD115" s="83">
        <v>0</v>
      </c>
      <c r="AE115" s="82">
        <v>-171.46</v>
      </c>
    </row>
    <row r="116" spans="1:33" ht="18" customHeight="1" x14ac:dyDescent="0.2">
      <c r="A116" s="57"/>
      <c r="B116" s="57"/>
      <c r="C116" s="9">
        <v>-5.2832779303367543E-2</v>
      </c>
      <c r="D116" s="9">
        <v>-5.2832779303367543E-2</v>
      </c>
      <c r="F116" s="117" t="s">
        <v>280</v>
      </c>
      <c r="H116" s="296">
        <v>-1296.3548000000001</v>
      </c>
      <c r="I116" s="296">
        <v>-1414.5053300000002</v>
      </c>
      <c r="J116" s="296">
        <v>-1414.5053300000002</v>
      </c>
      <c r="K116" s="111">
        <v>-1383.8</v>
      </c>
      <c r="L116" s="111">
        <v>-1383.8</v>
      </c>
      <c r="M116" s="296">
        <v>-133.36418</v>
      </c>
      <c r="N116" s="296">
        <v>-126.53904</v>
      </c>
      <c r="O116" s="296">
        <v>-104.01588000000002</v>
      </c>
      <c r="P116" s="296">
        <v>-76.19744</v>
      </c>
      <c r="Q116" s="296">
        <v>-102.40848999999997</v>
      </c>
      <c r="R116" s="296">
        <v>-137.06673000000001</v>
      </c>
      <c r="S116" s="296">
        <v>-88.124729999999985</v>
      </c>
      <c r="T116" s="296">
        <v>-95.700210000000055</v>
      </c>
      <c r="U116" s="296">
        <v>-134.44503999999995</v>
      </c>
      <c r="V116" s="296">
        <v>-154.80828999999997</v>
      </c>
      <c r="W116" s="296">
        <v>-143.28338000000002</v>
      </c>
      <c r="X116" s="296">
        <v>-160.96084999999988</v>
      </c>
      <c r="Y116" s="296">
        <v>-1456.91426</v>
      </c>
      <c r="AA116" s="296">
        <v>-1383.8</v>
      </c>
      <c r="AB116" s="82">
        <v>-73.11</v>
      </c>
      <c r="AD116" s="296">
        <v>-1383.8</v>
      </c>
      <c r="AE116" s="82">
        <v>-73.11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0.39187777485226233</v>
      </c>
      <c r="I117" s="78">
        <v>0.36946000274253477</v>
      </c>
      <c r="J117" s="78">
        <v>0.36946000274253477</v>
      </c>
      <c r="K117" s="131">
        <v>0.35827752345775354</v>
      </c>
      <c r="L117" s="131">
        <v>0.35827752345775354</v>
      </c>
      <c r="M117" s="78">
        <v>0.31068102612844312</v>
      </c>
      <c r="N117" s="78">
        <v>0.50537585967266541</v>
      </c>
      <c r="O117" s="78">
        <v>0.42728750826716194</v>
      </c>
      <c r="P117" s="78">
        <v>0.35824239061956376</v>
      </c>
      <c r="Q117" s="78">
        <v>0.32844709361249019</v>
      </c>
      <c r="R117" s="78">
        <v>0.49020857697713588</v>
      </c>
      <c r="S117" s="78">
        <v>0.26779527463344222</v>
      </c>
      <c r="T117" s="78">
        <v>0.24791837104775724</v>
      </c>
      <c r="U117" s="78">
        <v>0.27962778702163066</v>
      </c>
      <c r="V117" s="78">
        <v>0.37333158896174512</v>
      </c>
      <c r="W117" s="78">
        <v>0.36137864415585735</v>
      </c>
      <c r="X117" s="78">
        <v>0.43088583298978961</v>
      </c>
      <c r="Y117" s="78">
        <v>0.35467089375508787</v>
      </c>
      <c r="AA117" s="78">
        <v>0.35827752345775349</v>
      </c>
      <c r="AB117" s="79"/>
      <c r="AD117" s="78">
        <v>0.35827752345775349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31.25</v>
      </c>
      <c r="I119" s="96">
        <v>32.338000000000001</v>
      </c>
      <c r="J119" s="96">
        <v>32.338000000000001</v>
      </c>
      <c r="K119" s="134">
        <v>32.08</v>
      </c>
      <c r="L119" s="134">
        <v>32.08</v>
      </c>
      <c r="M119" s="96">
        <v>35.003999999999998</v>
      </c>
      <c r="N119" s="96">
        <v>33.360000000000007</v>
      </c>
      <c r="O119" s="96">
        <v>32.999999999999986</v>
      </c>
      <c r="P119" s="96">
        <v>32.999999999999986</v>
      </c>
      <c r="Q119" s="96">
        <v>34.920000000000016</v>
      </c>
      <c r="R119" s="96">
        <v>33.144000000000005</v>
      </c>
      <c r="S119" s="96">
        <v>33</v>
      </c>
      <c r="T119" s="96">
        <v>32.687999999999988</v>
      </c>
      <c r="U119" s="96">
        <v>34.76400000000001</v>
      </c>
      <c r="V119" s="96">
        <v>31.872000000000014</v>
      </c>
      <c r="W119" s="96">
        <v>33.827999999999975</v>
      </c>
      <c r="X119" s="96">
        <v>36.264000000000067</v>
      </c>
      <c r="Y119" s="96">
        <v>33.737000000000002</v>
      </c>
      <c r="AA119" s="96">
        <v>32.08</v>
      </c>
      <c r="AB119" s="95">
        <v>1.66</v>
      </c>
      <c r="AD119" s="96">
        <v>32.08</v>
      </c>
      <c r="AE119" s="95">
        <v>1.66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-6328.351999999999</v>
      </c>
      <c r="I120" s="161">
        <v>-6126.136433916754</v>
      </c>
      <c r="J120" s="161">
        <v>-6126.136433916754</v>
      </c>
      <c r="K120" s="162">
        <v>-6485.3167082294276</v>
      </c>
      <c r="L120" s="162">
        <v>-6485.3167082294276</v>
      </c>
      <c r="M120" s="161">
        <v>-488.40132556279286</v>
      </c>
      <c r="N120" s="161">
        <v>-659.35251798561148</v>
      </c>
      <c r="O120" s="161">
        <v>-383.87878787878816</v>
      </c>
      <c r="P120" s="161">
        <v>-298.81818181818187</v>
      </c>
      <c r="Q120" s="161">
        <v>-327.23367697594489</v>
      </c>
      <c r="R120" s="161">
        <v>-722.63456432536793</v>
      </c>
      <c r="S120" s="161">
        <v>-104.27272727272728</v>
      </c>
      <c r="T120" s="161">
        <v>-430.73910915320647</v>
      </c>
      <c r="U120" s="161">
        <v>-414.7106201817972</v>
      </c>
      <c r="V120" s="161">
        <v>-560.99397590361423</v>
      </c>
      <c r="W120" s="161">
        <v>-640.32753931654304</v>
      </c>
      <c r="X120" s="161">
        <v>-666.2806088682978</v>
      </c>
      <c r="Y120" s="161">
        <v>-5710.0512790111752</v>
      </c>
      <c r="AA120" s="161">
        <v>-6485.3167082294276</v>
      </c>
      <c r="AB120" s="163">
        <v>775.27</v>
      </c>
      <c r="AD120" s="161">
        <v>-6485.3167082294276</v>
      </c>
      <c r="AE120" s="163">
        <v>775.27</v>
      </c>
    </row>
    <row r="121" spans="1:33" ht="18" customHeight="1" x14ac:dyDescent="0.2">
      <c r="A121" s="52" t="s">
        <v>70</v>
      </c>
      <c r="B121" s="52" t="s">
        <v>23</v>
      </c>
      <c r="C121" s="9">
        <v>3.926144553504015E-2</v>
      </c>
      <c r="D121" s="9">
        <v>3.926144553504015E-2</v>
      </c>
      <c r="F121" s="128" t="s">
        <v>414</v>
      </c>
      <c r="H121" s="83">
        <v>-71.744</v>
      </c>
      <c r="I121" s="83">
        <v>-65.981999999999999</v>
      </c>
      <c r="J121" s="83">
        <v>-65.981999999999999</v>
      </c>
      <c r="K121" s="108">
        <v>-72.844999999999999</v>
      </c>
      <c r="L121" s="108">
        <v>-72.844999999999999</v>
      </c>
      <c r="M121" s="83">
        <v>-5.008</v>
      </c>
      <c r="N121" s="83">
        <v>-7.274</v>
      </c>
      <c r="O121" s="83">
        <v>-5.6539999999999999</v>
      </c>
      <c r="P121" s="83">
        <v>-5.7910000000000004</v>
      </c>
      <c r="Q121" s="83">
        <v>-3.7669999999999995</v>
      </c>
      <c r="R121" s="83">
        <v>-11.305999999999997</v>
      </c>
      <c r="S121" s="83">
        <v>-0.56700000000000017</v>
      </c>
      <c r="T121" s="83">
        <v>-2.3390000000000057</v>
      </c>
      <c r="U121" s="83">
        <v>-6.5060000000000002</v>
      </c>
      <c r="V121" s="83">
        <v>-5.4979999999999976</v>
      </c>
      <c r="W121" s="83">
        <v>-8.0690000000000026</v>
      </c>
      <c r="X121" s="83">
        <v>-8.2040000000000006</v>
      </c>
      <c r="Y121" s="83">
        <v>-69.983000000000004</v>
      </c>
      <c r="AA121" s="83">
        <v>-72.844999999999999</v>
      </c>
      <c r="AB121" s="82">
        <v>2.86</v>
      </c>
      <c r="AD121" s="83">
        <v>-72.844999999999999</v>
      </c>
      <c r="AE121" s="82">
        <v>2.86</v>
      </c>
    </row>
    <row r="122" spans="1:33" ht="18" customHeight="1" x14ac:dyDescent="0.2">
      <c r="A122" s="52" t="s">
        <v>155</v>
      </c>
      <c r="B122" s="52" t="s">
        <v>23</v>
      </c>
      <c r="C122" s="9">
        <v>-1.0003258390355165</v>
      </c>
      <c r="D122" s="9">
        <v>-1.0003258390355165</v>
      </c>
      <c r="F122" s="128" t="s">
        <v>156</v>
      </c>
      <c r="H122" s="83">
        <v>-0.188</v>
      </c>
      <c r="I122" s="83">
        <v>-0.54200000000000004</v>
      </c>
      <c r="J122" s="83">
        <v>-0.54200000000000004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-1.7090000000000001</v>
      </c>
      <c r="W122" s="83">
        <v>-1.577</v>
      </c>
      <c r="X122" s="83">
        <v>0.21700000000000008</v>
      </c>
      <c r="Y122" s="83">
        <v>-3.069</v>
      </c>
      <c r="AA122" s="83">
        <v>0</v>
      </c>
      <c r="AB122" s="82">
        <v>-3.07</v>
      </c>
      <c r="AD122" s="83">
        <v>0</v>
      </c>
      <c r="AE122" s="82">
        <v>-3.07</v>
      </c>
    </row>
    <row r="123" spans="1:33" ht="18" customHeight="1" x14ac:dyDescent="0.2">
      <c r="A123" s="52" t="s">
        <v>71</v>
      </c>
      <c r="B123" s="52" t="s">
        <v>23</v>
      </c>
      <c r="C123" s="9">
        <v>0.10744208969935928</v>
      </c>
      <c r="D123" s="9">
        <v>0.10744208969935928</v>
      </c>
      <c r="F123" s="128" t="s">
        <v>209</v>
      </c>
      <c r="H123" s="83">
        <v>-75.037999999999997</v>
      </c>
      <c r="I123" s="83">
        <v>-73.290999999999997</v>
      </c>
      <c r="J123" s="83">
        <v>-73.290999999999997</v>
      </c>
      <c r="K123" s="108">
        <v>-71.015000000000001</v>
      </c>
      <c r="L123" s="108">
        <v>-71.015000000000001</v>
      </c>
      <c r="M123" s="83">
        <v>-6.9359999999999999</v>
      </c>
      <c r="N123" s="83">
        <v>-7.6679999999999993</v>
      </c>
      <c r="O123" s="83">
        <v>-4.2840000000000025</v>
      </c>
      <c r="P123" s="83">
        <v>0.47300000000000253</v>
      </c>
      <c r="Q123" s="83">
        <v>-3.6419999999999995</v>
      </c>
      <c r="R123" s="83">
        <v>-5.4480000000000004</v>
      </c>
      <c r="S123" s="83">
        <v>-4.3460000000000001</v>
      </c>
      <c r="T123" s="83">
        <v>-5.5810000000000031</v>
      </c>
      <c r="U123" s="83">
        <v>-4.5760000000000005</v>
      </c>
      <c r="V123" s="83">
        <v>-6.5790000000000006</v>
      </c>
      <c r="W123" s="83">
        <v>-5.8810000000000002</v>
      </c>
      <c r="X123" s="83">
        <v>-8.9169999999999945</v>
      </c>
      <c r="Y123" s="83">
        <v>-63.384999999999998</v>
      </c>
      <c r="AA123" s="83">
        <v>-71.015000000000001</v>
      </c>
      <c r="AB123" s="82">
        <v>7.63</v>
      </c>
      <c r="AD123" s="83">
        <v>-71.015000000000001</v>
      </c>
      <c r="AE123" s="82">
        <v>7.63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-4.4626255113425065E-2</v>
      </c>
      <c r="D124" s="9">
        <v>-4.4626255113425065E-2</v>
      </c>
      <c r="F124" s="60" t="s">
        <v>158</v>
      </c>
      <c r="G124" s="56"/>
      <c r="H124" s="88">
        <v>3.2000000000000001E-2</v>
      </c>
      <c r="I124" s="88">
        <v>-0.36799999999999999</v>
      </c>
      <c r="J124" s="88">
        <v>-0.36799999999999999</v>
      </c>
      <c r="K124" s="108">
        <v>-2.6890000000000001</v>
      </c>
      <c r="L124" s="108">
        <v>-2.6890000000000001</v>
      </c>
      <c r="M124" s="88">
        <v>0</v>
      </c>
      <c r="N124" s="88">
        <v>-1.2350000000000001</v>
      </c>
      <c r="O124" s="88">
        <v>-0.55799999999999983</v>
      </c>
      <c r="P124" s="88">
        <v>-0.55899999999999994</v>
      </c>
      <c r="Q124" s="88">
        <v>0.6339999999999999</v>
      </c>
      <c r="R124" s="88">
        <v>-0.51400000000000023</v>
      </c>
      <c r="S124" s="88">
        <v>-0.46099999999999985</v>
      </c>
      <c r="T124" s="88">
        <v>-0.26500000000000012</v>
      </c>
      <c r="U124" s="88">
        <v>0.29200000000000026</v>
      </c>
      <c r="V124" s="88">
        <v>-7.4000000000000288E-2</v>
      </c>
      <c r="W124" s="88">
        <v>-4.3999999999999595E-2</v>
      </c>
      <c r="X124" s="88">
        <v>-2.8000000000000025E-2</v>
      </c>
      <c r="Y124" s="88">
        <v>-2.8119999999999998</v>
      </c>
      <c r="Z124" s="56"/>
      <c r="AA124" s="88">
        <v>-2.6890000000000001</v>
      </c>
      <c r="AB124" s="82">
        <v>-0.12</v>
      </c>
      <c r="AC124" s="56"/>
      <c r="AD124" s="88">
        <v>-2.6890000000000001</v>
      </c>
      <c r="AE124" s="82">
        <v>-0.12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0.26066299767821827</v>
      </c>
      <c r="D125" s="9">
        <v>0.26066299767821827</v>
      </c>
      <c r="F125" s="60" t="s">
        <v>176</v>
      </c>
      <c r="G125" s="56"/>
      <c r="H125" s="88">
        <v>-21.521000000000001</v>
      </c>
      <c r="I125" s="88">
        <v>-20.867000000000001</v>
      </c>
      <c r="J125" s="88">
        <v>-20.867000000000001</v>
      </c>
      <c r="K125" s="108">
        <v>-22.327680000000001</v>
      </c>
      <c r="L125" s="108">
        <v>-22.327680000000001</v>
      </c>
      <c r="M125" s="88">
        <v>-1.9690000000000001</v>
      </c>
      <c r="N125" s="88">
        <v>-0.68799999999999994</v>
      </c>
      <c r="O125" s="88">
        <v>-1.1619999999999999</v>
      </c>
      <c r="P125" s="88">
        <v>-1.2149999999999999</v>
      </c>
      <c r="Q125" s="88">
        <v>-1.2350000000000003</v>
      </c>
      <c r="R125" s="88">
        <v>-1.2800000000000002</v>
      </c>
      <c r="S125" s="88">
        <v>1.1530000000000005</v>
      </c>
      <c r="T125" s="88">
        <v>-0.85000000000000053</v>
      </c>
      <c r="U125" s="88">
        <v>-2.1630000000000003</v>
      </c>
      <c r="V125" s="88">
        <v>-1.6959999999999997</v>
      </c>
      <c r="W125" s="88">
        <v>-3.548</v>
      </c>
      <c r="X125" s="88">
        <v>-1.8519999999999985</v>
      </c>
      <c r="Y125" s="88">
        <v>-16.504999999999999</v>
      </c>
      <c r="Z125" s="56"/>
      <c r="AA125" s="88">
        <v>-22.327680000000001</v>
      </c>
      <c r="AB125" s="82">
        <v>5.82</v>
      </c>
      <c r="AC125" s="56"/>
      <c r="AD125" s="88">
        <v>-22.327680000000001</v>
      </c>
      <c r="AE125" s="82">
        <v>5.82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-0.65213233887932687</v>
      </c>
      <c r="D126" s="9">
        <v>-0.65213233887932687</v>
      </c>
      <c r="F126" s="60" t="s">
        <v>178</v>
      </c>
      <c r="G126" s="56"/>
      <c r="H126" s="88">
        <v>-6.8959999999999999</v>
      </c>
      <c r="I126" s="88">
        <v>-10.337999999999999</v>
      </c>
      <c r="J126" s="88">
        <v>-10.337999999999999</v>
      </c>
      <c r="K126" s="108">
        <v>-5.2290000000000001</v>
      </c>
      <c r="L126" s="108">
        <v>-5.2290000000000001</v>
      </c>
      <c r="M126" s="88">
        <v>-1.722</v>
      </c>
      <c r="N126" s="88">
        <v>-0.66500000000000004</v>
      </c>
      <c r="O126" s="88">
        <v>-0.1120000000000001</v>
      </c>
      <c r="P126" s="88">
        <v>0</v>
      </c>
      <c r="Q126" s="88">
        <v>0</v>
      </c>
      <c r="R126" s="88">
        <v>-2.294</v>
      </c>
      <c r="S126" s="88">
        <v>0</v>
      </c>
      <c r="T126" s="88">
        <v>-0.22799999999999976</v>
      </c>
      <c r="U126" s="88">
        <v>-0.57899999999999974</v>
      </c>
      <c r="V126" s="88">
        <v>-0.2840000000000007</v>
      </c>
      <c r="W126" s="88">
        <v>-0.35799999999999965</v>
      </c>
      <c r="X126" s="88">
        <v>-2.4010000000000007</v>
      </c>
      <c r="Y126" s="88">
        <v>-8.6430000000000007</v>
      </c>
      <c r="Z126" s="56"/>
      <c r="AA126" s="88">
        <v>-5.2290000000000001</v>
      </c>
      <c r="AB126" s="82">
        <v>-3.41</v>
      </c>
      <c r="AC126" s="56"/>
      <c r="AD126" s="88">
        <v>-5.2290000000000001</v>
      </c>
      <c r="AE126" s="82">
        <v>-3.41</v>
      </c>
    </row>
    <row r="127" spans="1:33" ht="18" customHeight="1" collapsed="1" x14ac:dyDescent="0.2">
      <c r="A127" s="57"/>
      <c r="B127" s="57"/>
      <c r="C127" s="9">
        <v>7.5713291947808736E-2</v>
      </c>
      <c r="D127" s="9">
        <v>7.5713291947808736E-2</v>
      </c>
      <c r="F127" s="128" t="s">
        <v>158</v>
      </c>
      <c r="H127" s="83">
        <v>-28.385000000000002</v>
      </c>
      <c r="I127" s="83">
        <v>-31.573</v>
      </c>
      <c r="J127" s="83">
        <v>-31.573</v>
      </c>
      <c r="K127" s="108">
        <v>-30.24568</v>
      </c>
      <c r="L127" s="108">
        <v>-30.24568</v>
      </c>
      <c r="M127" s="83">
        <v>-3.6909999999999998</v>
      </c>
      <c r="N127" s="83">
        <v>-2.5880000000000001</v>
      </c>
      <c r="O127" s="83">
        <v>-1.8319999999999999</v>
      </c>
      <c r="P127" s="83">
        <v>-1.7739999999999998</v>
      </c>
      <c r="Q127" s="83">
        <v>-0.60100000000000042</v>
      </c>
      <c r="R127" s="83">
        <v>-4.088000000000001</v>
      </c>
      <c r="S127" s="83">
        <v>0.69200000000000061</v>
      </c>
      <c r="T127" s="83">
        <v>-1.3430000000000004</v>
      </c>
      <c r="U127" s="83">
        <v>-2.4499999999999997</v>
      </c>
      <c r="V127" s="83">
        <v>-2.0540000000000007</v>
      </c>
      <c r="W127" s="83">
        <v>-3.9499999999999993</v>
      </c>
      <c r="X127" s="83">
        <v>-4.2809999999999988</v>
      </c>
      <c r="Y127" s="83">
        <v>-27.96</v>
      </c>
      <c r="AA127" s="83">
        <v>-30.245680000000004</v>
      </c>
      <c r="AB127" s="82">
        <v>2.29</v>
      </c>
      <c r="AD127" s="83">
        <v>-30.245680000000004</v>
      </c>
      <c r="AE127" s="82">
        <v>2.29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0.16346581049701991</v>
      </c>
      <c r="D128" s="9">
        <v>0.16346581049701991</v>
      </c>
      <c r="F128" s="128" t="s">
        <v>154</v>
      </c>
      <c r="H128" s="83">
        <v>-6.4349999999999996</v>
      </c>
      <c r="I128" s="83">
        <v>-8.4030000000000005</v>
      </c>
      <c r="J128" s="83">
        <v>-8.4030000000000005</v>
      </c>
      <c r="K128" s="108">
        <v>-9.5432799999999993</v>
      </c>
      <c r="L128" s="108">
        <v>-9.5432799999999993</v>
      </c>
      <c r="M128" s="83">
        <v>-0.34499999999999997</v>
      </c>
      <c r="N128" s="83">
        <v>-0.34699999999999998</v>
      </c>
      <c r="O128" s="83">
        <v>-0.34699999999999998</v>
      </c>
      <c r="P128" s="83">
        <v>-0.34600000000000009</v>
      </c>
      <c r="Q128" s="83">
        <v>-0.34600000000000009</v>
      </c>
      <c r="R128" s="83">
        <v>-0.34699999999999975</v>
      </c>
      <c r="S128" s="83">
        <v>-0.34600000000000009</v>
      </c>
      <c r="T128" s="83">
        <v>-2.347</v>
      </c>
      <c r="U128" s="83">
        <v>-0.34700000000000042</v>
      </c>
      <c r="V128" s="83">
        <v>-0.69099999999999984</v>
      </c>
      <c r="W128" s="83">
        <v>-0.69299999999999962</v>
      </c>
      <c r="X128" s="83">
        <v>-1.4770000000000003</v>
      </c>
      <c r="Y128" s="83">
        <v>-7.9790000000000001</v>
      </c>
      <c r="AA128" s="83">
        <v>-9.5432799999999993</v>
      </c>
      <c r="AB128" s="82">
        <v>1.56</v>
      </c>
      <c r="AD128" s="83">
        <v>-9.5432799999999993</v>
      </c>
      <c r="AE128" s="82">
        <v>1.56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0.72214409794027634</v>
      </c>
      <c r="D129" s="9">
        <v>0.72214409794027634</v>
      </c>
      <c r="F129" s="60" t="s">
        <v>162</v>
      </c>
      <c r="G129" s="56"/>
      <c r="H129" s="88">
        <v>-9.0350000000000001</v>
      </c>
      <c r="I129" s="88">
        <v>-7.351</v>
      </c>
      <c r="J129" s="88">
        <v>-7.351</v>
      </c>
      <c r="K129" s="108">
        <v>-12.089</v>
      </c>
      <c r="L129" s="108">
        <v>-12.089</v>
      </c>
      <c r="M129" s="88">
        <v>-0.433</v>
      </c>
      <c r="N129" s="88">
        <v>-0.32900000000000001</v>
      </c>
      <c r="O129" s="88">
        <v>7.6999999999999957E-2</v>
      </c>
      <c r="P129" s="88">
        <v>-0.66999999999999993</v>
      </c>
      <c r="Q129" s="88">
        <v>0</v>
      </c>
      <c r="R129" s="88">
        <v>-9.8999999999999977E-2</v>
      </c>
      <c r="S129" s="88">
        <v>-0.29500000000000015</v>
      </c>
      <c r="T129" s="88">
        <v>-0.96099999999999985</v>
      </c>
      <c r="U129" s="88">
        <v>-0.34699999999999998</v>
      </c>
      <c r="V129" s="88">
        <v>0</v>
      </c>
      <c r="W129" s="88">
        <v>0</v>
      </c>
      <c r="X129" s="88">
        <v>-0.30500000000000016</v>
      </c>
      <c r="Y129" s="88">
        <v>-3.3620000000000001</v>
      </c>
      <c r="Z129" s="56"/>
      <c r="AA129" s="88">
        <v>-12.089</v>
      </c>
      <c r="AB129" s="82">
        <v>8.73</v>
      </c>
      <c r="AC129" s="56"/>
      <c r="AD129" s="88">
        <v>-12.089</v>
      </c>
      <c r="AE129" s="82">
        <v>8.73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-0.90789039286893369</v>
      </c>
      <c r="D130" s="9">
        <v>-0.90789039286893369</v>
      </c>
      <c r="F130" s="60" t="s">
        <v>164</v>
      </c>
      <c r="G130" s="56"/>
      <c r="H130" s="88">
        <v>-1.5529999999999999</v>
      </c>
      <c r="I130" s="88">
        <v>-4.0339999999999998</v>
      </c>
      <c r="J130" s="88">
        <v>-4.0339999999999998</v>
      </c>
      <c r="K130" s="108">
        <v>-3.0289999999999999</v>
      </c>
      <c r="L130" s="108">
        <v>-3.0289999999999999</v>
      </c>
      <c r="M130" s="88">
        <v>0</v>
      </c>
      <c r="N130" s="88">
        <v>-2</v>
      </c>
      <c r="O130" s="88">
        <v>0</v>
      </c>
      <c r="P130" s="88">
        <v>-1.7599999999999998</v>
      </c>
      <c r="Q130" s="88">
        <v>-2</v>
      </c>
      <c r="R130" s="88">
        <v>-2.0129999999999999</v>
      </c>
      <c r="S130" s="88">
        <v>1.8489999999999993</v>
      </c>
      <c r="T130" s="88">
        <v>-0.71199999999999974</v>
      </c>
      <c r="U130" s="88">
        <v>0.86099999999999977</v>
      </c>
      <c r="V130" s="88">
        <v>0</v>
      </c>
      <c r="W130" s="88">
        <v>0</v>
      </c>
      <c r="X130" s="88">
        <v>0</v>
      </c>
      <c r="Y130" s="88">
        <v>-5.7750000000000004</v>
      </c>
      <c r="Z130" s="56"/>
      <c r="AA130" s="88">
        <v>-3.0289999999999999</v>
      </c>
      <c r="AB130" s="82">
        <v>-2.75</v>
      </c>
      <c r="AC130" s="56"/>
      <c r="AD130" s="88">
        <v>-3.0289999999999999</v>
      </c>
      <c r="AE130" s="82">
        <v>-2.75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</v>
      </c>
      <c r="D131" s="9">
        <v>1</v>
      </c>
      <c r="F131" s="60" t="s">
        <v>168</v>
      </c>
      <c r="G131" s="56"/>
      <c r="H131" s="88">
        <v>6.9980000000000002</v>
      </c>
      <c r="I131" s="88">
        <v>3.7850000000000001</v>
      </c>
      <c r="J131" s="88">
        <v>3.7850000000000001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0.56000000000000005</v>
      </c>
      <c r="U131" s="88">
        <v>0</v>
      </c>
      <c r="V131" s="88">
        <v>0</v>
      </c>
      <c r="W131" s="88">
        <v>0</v>
      </c>
      <c r="X131" s="88">
        <v>0</v>
      </c>
      <c r="Y131" s="88">
        <v>0.56000000000000005</v>
      </c>
      <c r="Z131" s="56"/>
      <c r="AA131" s="88">
        <v>0</v>
      </c>
      <c r="AB131" s="82">
        <v>0.56000000000000005</v>
      </c>
      <c r="AC131" s="56"/>
      <c r="AD131" s="88">
        <v>0</v>
      </c>
      <c r="AE131" s="82">
        <v>0.56000000000000005</v>
      </c>
    </row>
    <row r="132" spans="1:33" ht="18" customHeight="1" collapsed="1" x14ac:dyDescent="0.2">
      <c r="A132" s="57"/>
      <c r="B132" s="57"/>
      <c r="C132" s="9">
        <v>0.43259690435242754</v>
      </c>
      <c r="D132" s="9">
        <v>0.43259690435242754</v>
      </c>
      <c r="F132" s="128" t="s">
        <v>391</v>
      </c>
      <c r="H132" s="83">
        <v>-3.5900000000000007</v>
      </c>
      <c r="I132" s="83">
        <v>-7.6</v>
      </c>
      <c r="J132" s="83">
        <v>-7.6</v>
      </c>
      <c r="K132" s="108">
        <v>-15.118</v>
      </c>
      <c r="L132" s="108">
        <v>-15.118</v>
      </c>
      <c r="M132" s="83">
        <v>-0.433</v>
      </c>
      <c r="N132" s="83">
        <v>-2.3290000000000002</v>
      </c>
      <c r="O132" s="83">
        <v>7.6999999999999957E-2</v>
      </c>
      <c r="P132" s="83">
        <v>-2.4299999999999997</v>
      </c>
      <c r="Q132" s="83">
        <v>-2</v>
      </c>
      <c r="R132" s="83">
        <v>-2.1120000000000001</v>
      </c>
      <c r="S132" s="83">
        <v>1.5539999999999992</v>
      </c>
      <c r="T132" s="83">
        <v>-1.1129999999999995</v>
      </c>
      <c r="U132" s="83">
        <v>0.51399999999999979</v>
      </c>
      <c r="V132" s="83">
        <v>0</v>
      </c>
      <c r="W132" s="83">
        <v>0</v>
      </c>
      <c r="X132" s="83">
        <v>-0.30500000000000016</v>
      </c>
      <c r="Y132" s="83">
        <v>-8.577</v>
      </c>
      <c r="AA132" s="83">
        <v>-15.118</v>
      </c>
      <c r="AB132" s="82">
        <v>6.54</v>
      </c>
      <c r="AD132" s="83">
        <v>-15.118</v>
      </c>
      <c r="AE132" s="82">
        <v>6.54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-1.185089420383538E-2</v>
      </c>
      <c r="D133" s="9">
        <v>-1.185089420383538E-2</v>
      </c>
      <c r="F133" s="60" t="s">
        <v>166</v>
      </c>
      <c r="G133" s="56"/>
      <c r="H133" s="88">
        <v>-10.205</v>
      </c>
      <c r="I133" s="88">
        <v>-8.5239999999999991</v>
      </c>
      <c r="J133" s="88">
        <v>-8.5239999999999991</v>
      </c>
      <c r="K133" s="108">
        <v>-9.282</v>
      </c>
      <c r="L133" s="108">
        <v>-9.282</v>
      </c>
      <c r="M133" s="88">
        <v>-0.68300000000000005</v>
      </c>
      <c r="N133" s="88">
        <v>-1.1679999999999999</v>
      </c>
      <c r="O133" s="88">
        <v>-0.62800000000000011</v>
      </c>
      <c r="P133" s="88">
        <v>7.0000000000001172E-3</v>
      </c>
      <c r="Q133" s="88">
        <v>-0.45100000000000007</v>
      </c>
      <c r="R133" s="88">
        <v>-0.64999999999999991</v>
      </c>
      <c r="S133" s="88">
        <v>-0.42899999999999983</v>
      </c>
      <c r="T133" s="88">
        <v>-0.85899999999999999</v>
      </c>
      <c r="U133" s="88">
        <v>-1.0520000000000005</v>
      </c>
      <c r="V133" s="88">
        <v>-1.3469999999999995</v>
      </c>
      <c r="W133" s="88">
        <v>-0.93400000000000105</v>
      </c>
      <c r="X133" s="88">
        <v>-1.1949999999999985</v>
      </c>
      <c r="Y133" s="88">
        <v>-9.3889999999999993</v>
      </c>
      <c r="Z133" s="56"/>
      <c r="AA133" s="88">
        <v>-9.282</v>
      </c>
      <c r="AB133" s="82">
        <v>-0.11</v>
      </c>
      <c r="AC133" s="56"/>
      <c r="AD133" s="88">
        <v>-9.282</v>
      </c>
      <c r="AE133" s="82">
        <v>-0.11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-1.3333333333333335</v>
      </c>
      <c r="D134" s="9">
        <v>-1.3333333333333335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-6.0000000000000001E-3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-4.0000000000000001E-3</v>
      </c>
      <c r="W134" s="88">
        <v>-2.9999999999999992E-3</v>
      </c>
      <c r="X134" s="88">
        <v>-2E-3</v>
      </c>
      <c r="Y134" s="88">
        <v>-1.4999999999999999E-2</v>
      </c>
      <c r="Z134" s="56"/>
      <c r="AA134" s="88">
        <v>0</v>
      </c>
      <c r="AB134" s="82">
        <v>-0.02</v>
      </c>
      <c r="AC134" s="56"/>
      <c r="AD134" s="88">
        <v>0</v>
      </c>
      <c r="AE134" s="82">
        <v>-0.02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-1.0003481490077752</v>
      </c>
      <c r="D138" s="9">
        <v>-1.0003481490077752</v>
      </c>
      <c r="F138" s="60" t="s">
        <v>172</v>
      </c>
      <c r="G138" s="56"/>
      <c r="H138" s="88">
        <v>-8.3930000000000007</v>
      </c>
      <c r="I138" s="88">
        <v>-8.1069999999999993</v>
      </c>
      <c r="J138" s="88">
        <v>-8.1069999999999993</v>
      </c>
      <c r="K138" s="108">
        <v>0</v>
      </c>
      <c r="L138" s="108">
        <v>0</v>
      </c>
      <c r="M138" s="88">
        <v>-0.54</v>
      </c>
      <c r="N138" s="88">
        <v>-1.391</v>
      </c>
      <c r="O138" s="88">
        <v>0</v>
      </c>
      <c r="P138" s="88">
        <v>-2.1429999999999998</v>
      </c>
      <c r="Q138" s="88">
        <v>-1.1390000000000002</v>
      </c>
      <c r="R138" s="88">
        <v>-0.24199999999999999</v>
      </c>
      <c r="S138" s="88">
        <v>9.7000000000000419E-2</v>
      </c>
      <c r="T138" s="88">
        <v>0.74699999999999989</v>
      </c>
      <c r="U138" s="88">
        <v>-2.827</v>
      </c>
      <c r="V138" s="88">
        <v>-0.55200000000000049</v>
      </c>
      <c r="W138" s="88">
        <v>-0.62700000000000067</v>
      </c>
      <c r="X138" s="88">
        <v>0</v>
      </c>
      <c r="Y138" s="88">
        <v>-8.6170000000000009</v>
      </c>
      <c r="Z138" s="56"/>
      <c r="AA138" s="88">
        <v>0</v>
      </c>
      <c r="AB138" s="82">
        <v>-8.6199999999999992</v>
      </c>
      <c r="AC138" s="56"/>
      <c r="AD138" s="88">
        <v>0</v>
      </c>
      <c r="AE138" s="82">
        <v>-8.6199999999999992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1.0003481490077752</v>
      </c>
      <c r="D139" s="9">
        <v>1.0003481490077752</v>
      </c>
      <c r="F139" s="60" t="s">
        <v>174</v>
      </c>
      <c r="G139" s="56"/>
      <c r="H139" s="88">
        <v>8.3930000000000007</v>
      </c>
      <c r="I139" s="88">
        <v>8.1069999999999993</v>
      </c>
      <c r="J139" s="88">
        <v>8.1069999999999993</v>
      </c>
      <c r="K139" s="108">
        <v>0</v>
      </c>
      <c r="L139" s="108">
        <v>0</v>
      </c>
      <c r="M139" s="88">
        <v>0.54</v>
      </c>
      <c r="N139" s="88">
        <v>1.391</v>
      </c>
      <c r="O139" s="88">
        <v>0</v>
      </c>
      <c r="P139" s="88">
        <v>2.1429999999999998</v>
      </c>
      <c r="Q139" s="88">
        <v>1.1390000000000002</v>
      </c>
      <c r="R139" s="88">
        <v>0.24199999999999999</v>
      </c>
      <c r="S139" s="88">
        <v>-9.6000000000000085E-2</v>
      </c>
      <c r="T139" s="88">
        <v>-0.74699999999999989</v>
      </c>
      <c r="U139" s="88">
        <v>2.827</v>
      </c>
      <c r="V139" s="88">
        <v>0.55400000000000027</v>
      </c>
      <c r="W139" s="88">
        <v>0.62400000000000055</v>
      </c>
      <c r="X139" s="88">
        <v>0</v>
      </c>
      <c r="Y139" s="88">
        <v>8.6170000000000009</v>
      </c>
      <c r="Z139" s="56"/>
      <c r="AA139" s="88">
        <v>0</v>
      </c>
      <c r="AB139" s="82">
        <v>8.6199999999999992</v>
      </c>
      <c r="AC139" s="56"/>
      <c r="AD139" s="88">
        <v>0</v>
      </c>
      <c r="AE139" s="82">
        <v>8.6199999999999992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-2.1760000000000002</v>
      </c>
      <c r="I140" s="83">
        <v>-2.1920000000000002</v>
      </c>
      <c r="J140" s="83">
        <v>-2.1920000000000002</v>
      </c>
      <c r="K140" s="108">
        <v>0</v>
      </c>
      <c r="L140" s="108">
        <v>0</v>
      </c>
      <c r="M140" s="83">
        <v>0</v>
      </c>
      <c r="N140" s="83">
        <v>-0.61599999999999999</v>
      </c>
      <c r="O140" s="83">
        <v>0</v>
      </c>
      <c r="P140" s="83">
        <v>0</v>
      </c>
      <c r="Q140" s="83">
        <v>-0.62</v>
      </c>
      <c r="R140" s="83">
        <v>0</v>
      </c>
      <c r="S140" s="83">
        <v>0</v>
      </c>
      <c r="T140" s="83">
        <v>-0.498</v>
      </c>
      <c r="U140" s="83">
        <v>0</v>
      </c>
      <c r="V140" s="83">
        <v>0</v>
      </c>
      <c r="W140" s="83">
        <v>-0.55100000000000016</v>
      </c>
      <c r="X140" s="83">
        <v>2.0000000000002238E-3</v>
      </c>
      <c r="Y140" s="83">
        <v>-2.2829999999999999</v>
      </c>
      <c r="AA140" s="83">
        <v>0</v>
      </c>
      <c r="AB140" s="82">
        <v>-2.2799999999999998</v>
      </c>
      <c r="AD140" s="83">
        <v>0</v>
      </c>
      <c r="AE140" s="82">
        <v>-2.2799999999999998</v>
      </c>
    </row>
    <row r="141" spans="1:33" ht="18" customHeight="1" x14ac:dyDescent="0.2">
      <c r="A141" s="57"/>
      <c r="B141" s="57"/>
      <c r="C141" s="9">
        <v>-1.2928248222365869E-2</v>
      </c>
      <c r="D141" s="9">
        <v>-1.2928248222365869E-2</v>
      </c>
      <c r="F141" s="128" t="s">
        <v>196</v>
      </c>
      <c r="H141" s="83">
        <v>-10.204999999999998</v>
      </c>
      <c r="I141" s="83">
        <v>-8.5240000000000009</v>
      </c>
      <c r="J141" s="83">
        <v>-8.5240000000000009</v>
      </c>
      <c r="K141" s="108">
        <v>-9.282</v>
      </c>
      <c r="L141" s="108">
        <v>-9.282</v>
      </c>
      <c r="M141" s="83">
        <v>-0.68300000000000005</v>
      </c>
      <c r="N141" s="83">
        <v>-1.1739999999999999</v>
      </c>
      <c r="O141" s="83">
        <v>-0.62800000000000011</v>
      </c>
      <c r="P141" s="83">
        <v>7.0000000000001172E-3</v>
      </c>
      <c r="Q141" s="83">
        <v>-0.45100000000000007</v>
      </c>
      <c r="R141" s="83">
        <v>-0.64999999999999991</v>
      </c>
      <c r="S141" s="83">
        <v>-0.42799999999999949</v>
      </c>
      <c r="T141" s="83">
        <v>-0.85899999999999999</v>
      </c>
      <c r="U141" s="83">
        <v>-1.0520000000000005</v>
      </c>
      <c r="V141" s="83">
        <v>-1.3489999999999998</v>
      </c>
      <c r="W141" s="83">
        <v>-0.94000000000000128</v>
      </c>
      <c r="X141" s="83">
        <v>-1.1969999999999985</v>
      </c>
      <c r="Y141" s="83">
        <v>-9.4039999999999999</v>
      </c>
      <c r="AA141" s="83">
        <v>-9.282</v>
      </c>
      <c r="AB141" s="82">
        <v>-0.12</v>
      </c>
      <c r="AD141" s="83">
        <v>-9.282</v>
      </c>
      <c r="AE141" s="82">
        <v>-0.12</v>
      </c>
    </row>
    <row r="142" spans="1:33" ht="18" customHeight="1" x14ac:dyDescent="0.2">
      <c r="A142" s="57"/>
      <c r="B142" s="57"/>
      <c r="C142" s="9">
        <v>7.4069103734044142E-2</v>
      </c>
      <c r="D142" s="9">
        <v>7.4069103734044142E-2</v>
      </c>
      <c r="F142" s="117" t="s">
        <v>72</v>
      </c>
      <c r="H142" s="296">
        <v>-197.76099999999997</v>
      </c>
      <c r="I142" s="296">
        <v>-198.107</v>
      </c>
      <c r="J142" s="296">
        <v>-198.107</v>
      </c>
      <c r="K142" s="111">
        <v>-208.04896000000002</v>
      </c>
      <c r="L142" s="111">
        <v>-208.04896000000002</v>
      </c>
      <c r="M142" s="296">
        <v>-17.096</v>
      </c>
      <c r="N142" s="296">
        <v>-21.996000000000002</v>
      </c>
      <c r="O142" s="296">
        <v>-12.668000000000003</v>
      </c>
      <c r="P142" s="296">
        <v>-9.8609999999999989</v>
      </c>
      <c r="Q142" s="296">
        <v>-11.427</v>
      </c>
      <c r="R142" s="296">
        <v>-23.951000000000001</v>
      </c>
      <c r="S142" s="296">
        <v>-3.4410000000000003</v>
      </c>
      <c r="T142" s="296">
        <v>-14.080000000000007</v>
      </c>
      <c r="U142" s="296">
        <v>-14.417000000000002</v>
      </c>
      <c r="V142" s="296">
        <v>-17.88</v>
      </c>
      <c r="W142" s="296">
        <v>-21.661000000000001</v>
      </c>
      <c r="X142" s="296">
        <v>-24.161999999999995</v>
      </c>
      <c r="Y142" s="296">
        <v>-192.64000000000001</v>
      </c>
      <c r="AA142" s="296">
        <v>-208.04895999999999</v>
      </c>
      <c r="AB142" s="82">
        <v>15.41</v>
      </c>
      <c r="AD142" s="296">
        <v>-208.04895999999999</v>
      </c>
      <c r="AE142" s="82">
        <v>15.41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5.9781581888352038E-2</v>
      </c>
      <c r="I143" s="78">
        <v>5.1744317402688984E-2</v>
      </c>
      <c r="J143" s="78">
        <v>5.1744317402688984E-2</v>
      </c>
      <c r="K143" s="131">
        <v>5.3865635313456596E-2</v>
      </c>
      <c r="L143" s="131">
        <v>5.3865635313456596E-2</v>
      </c>
      <c r="M143" s="78">
        <v>3.9826307353982633E-2</v>
      </c>
      <c r="N143" s="78">
        <v>8.7848362128873037E-2</v>
      </c>
      <c r="O143" s="78">
        <v>5.2038959385128578E-2</v>
      </c>
      <c r="P143" s="78">
        <v>4.6361507865612259E-2</v>
      </c>
      <c r="Q143" s="78">
        <v>3.6648962783358358E-2</v>
      </c>
      <c r="R143" s="78">
        <v>8.5658902252788702E-2</v>
      </c>
      <c r="S143" s="78">
        <v>1.045658284585581E-2</v>
      </c>
      <c r="T143" s="78">
        <v>3.6475266505187627E-2</v>
      </c>
      <c r="U143" s="78">
        <v>2.9985440931780388E-2</v>
      </c>
      <c r="V143" s="78">
        <v>4.3118936399568805E-2</v>
      </c>
      <c r="W143" s="78">
        <v>5.4631757089063829E-2</v>
      </c>
      <c r="X143" s="78">
        <v>6.4680718924504332E-2</v>
      </c>
      <c r="Y143" s="78">
        <v>4.6896240121213538E-2</v>
      </c>
      <c r="AA143" s="78">
        <v>5.3865635313456582E-2</v>
      </c>
      <c r="AB143" s="79"/>
      <c r="AD143" s="78">
        <v>5.3865635313456582E-2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1.32142</v>
      </c>
      <c r="I145" s="96">
        <v>2.1094999999999997</v>
      </c>
      <c r="J145" s="96">
        <v>2.1094999999999997</v>
      </c>
      <c r="K145" s="134">
        <v>1.06</v>
      </c>
      <c r="L145" s="134">
        <v>1.06</v>
      </c>
      <c r="M145" s="96">
        <v>-2.3999999999944058E-4</v>
      </c>
      <c r="N145" s="96">
        <v>4.3679999999999677E-2</v>
      </c>
      <c r="O145" s="96">
        <v>0</v>
      </c>
      <c r="P145" s="96">
        <v>0</v>
      </c>
      <c r="Q145" s="96">
        <v>0</v>
      </c>
      <c r="R145" s="96">
        <v>-1.1244000000000001</v>
      </c>
      <c r="S145" s="96">
        <v>0</v>
      </c>
      <c r="T145" s="96">
        <v>0.84576000000000073</v>
      </c>
      <c r="U145" s="96">
        <v>1.2667199999999992</v>
      </c>
      <c r="V145" s="96">
        <v>0.37247999999999992</v>
      </c>
      <c r="W145" s="96">
        <v>2.41032</v>
      </c>
      <c r="X145" s="96">
        <v>2.6579999999999995</v>
      </c>
      <c r="Y145" s="96">
        <v>0.53935999999999995</v>
      </c>
      <c r="AA145" s="96">
        <v>1.06</v>
      </c>
      <c r="AB145" s="95">
        <v>-0.52</v>
      </c>
      <c r="AD145" s="96">
        <v>1.06</v>
      </c>
      <c r="AE145" s="95">
        <v>-0.52</v>
      </c>
    </row>
    <row r="146" spans="1:33" ht="18" customHeight="1" collapsed="1" x14ac:dyDescent="0.2">
      <c r="A146" s="52" t="s">
        <v>86</v>
      </c>
      <c r="B146" s="52" t="s">
        <v>23</v>
      </c>
      <c r="C146" s="9">
        <v>0.49113207547169813</v>
      </c>
      <c r="D146" s="9">
        <v>0.49113207547169813</v>
      </c>
      <c r="F146" s="128" t="s">
        <v>90</v>
      </c>
      <c r="H146" s="83">
        <v>-66.070999999999998</v>
      </c>
      <c r="I146" s="83">
        <v>-105.47499999999999</v>
      </c>
      <c r="J146" s="83">
        <v>-105.47499999999999</v>
      </c>
      <c r="K146" s="108">
        <v>-53</v>
      </c>
      <c r="L146" s="108">
        <v>-53</v>
      </c>
      <c r="M146" s="83">
        <v>9.9999999999766899E-4</v>
      </c>
      <c r="N146" s="83">
        <v>-0.18199999999999866</v>
      </c>
      <c r="O146" s="83">
        <v>0</v>
      </c>
      <c r="P146" s="83">
        <v>0</v>
      </c>
      <c r="Q146" s="83">
        <v>0</v>
      </c>
      <c r="R146" s="83">
        <v>4.6850000000000005</v>
      </c>
      <c r="S146" s="83">
        <v>0</v>
      </c>
      <c r="T146" s="83">
        <v>-3.5240000000000027</v>
      </c>
      <c r="U146" s="83">
        <v>-5.2779999999999969</v>
      </c>
      <c r="V146" s="83">
        <v>-1.5519999999999996</v>
      </c>
      <c r="W146" s="83">
        <v>-10.043000000000001</v>
      </c>
      <c r="X146" s="83">
        <v>-11.074999999999999</v>
      </c>
      <c r="Y146" s="83">
        <v>-26.968</v>
      </c>
      <c r="AA146" s="83">
        <v>-53</v>
      </c>
      <c r="AB146" s="82">
        <v>26.03</v>
      </c>
      <c r="AD146" s="83">
        <v>-53</v>
      </c>
      <c r="AE146" s="82">
        <v>26.03</v>
      </c>
    </row>
    <row r="147" spans="1:33" ht="18" customHeight="1" x14ac:dyDescent="0.2">
      <c r="A147" s="52" t="s">
        <v>87</v>
      </c>
      <c r="B147" s="52" t="s">
        <v>23</v>
      </c>
      <c r="C147" s="9">
        <v>0.52500000000000002</v>
      </c>
      <c r="D147" s="9">
        <v>0.52500000000000002</v>
      </c>
      <c r="F147" s="128" t="s">
        <v>91</v>
      </c>
      <c r="H147" s="83">
        <v>-3.419</v>
      </c>
      <c r="I147" s="83">
        <v>-1.323</v>
      </c>
      <c r="J147" s="83">
        <v>-1.323</v>
      </c>
      <c r="K147" s="108">
        <v>-4</v>
      </c>
      <c r="L147" s="108">
        <v>-4</v>
      </c>
      <c r="M147" s="83">
        <v>-0.44</v>
      </c>
      <c r="N147" s="83">
        <v>-0.68900000000000006</v>
      </c>
      <c r="O147" s="83">
        <v>-3.499999999999992E-2</v>
      </c>
      <c r="P147" s="83">
        <v>-0.36699999999999999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-0.36499999999999999</v>
      </c>
      <c r="Y147" s="83">
        <v>-1.8959999999999999</v>
      </c>
      <c r="AA147" s="83">
        <v>-4</v>
      </c>
      <c r="AB147" s="82">
        <v>2.1</v>
      </c>
      <c r="AD147" s="83">
        <v>-4</v>
      </c>
      <c r="AE147" s="82">
        <v>2.1</v>
      </c>
    </row>
    <row r="148" spans="1:33" ht="18" customHeight="1" x14ac:dyDescent="0.2">
      <c r="A148" s="52" t="s">
        <v>88</v>
      </c>
      <c r="B148" s="52" t="s">
        <v>23</v>
      </c>
      <c r="C148" s="9">
        <v>-1.7369230769230768</v>
      </c>
      <c r="D148" s="9">
        <v>-1.7369230769230768</v>
      </c>
      <c r="F148" s="128" t="s">
        <v>92</v>
      </c>
      <c r="H148" s="83">
        <v>-7.7489999999999997</v>
      </c>
      <c r="I148" s="83">
        <v>-11.881</v>
      </c>
      <c r="J148" s="83">
        <v>-11.881</v>
      </c>
      <c r="K148" s="108">
        <v>-6.5</v>
      </c>
      <c r="L148" s="108">
        <v>-6.5</v>
      </c>
      <c r="M148" s="83">
        <v>-0.42699999999999999</v>
      </c>
      <c r="N148" s="83">
        <v>-1.6099999999999999</v>
      </c>
      <c r="O148" s="83">
        <v>-1.137</v>
      </c>
      <c r="P148" s="83">
        <v>-0.12000000000000011</v>
      </c>
      <c r="Q148" s="83">
        <v>-0.79899999999999993</v>
      </c>
      <c r="R148" s="83">
        <v>-0.70699999999999985</v>
      </c>
      <c r="S148" s="83">
        <v>-0.44600000000000062</v>
      </c>
      <c r="T148" s="83">
        <v>-6.286999999999999</v>
      </c>
      <c r="U148" s="83">
        <v>-0.62600000000000122</v>
      </c>
      <c r="V148" s="83">
        <v>-5.1899999999999995</v>
      </c>
      <c r="W148" s="83">
        <v>1.6370000000000005</v>
      </c>
      <c r="X148" s="83">
        <v>-2.0779999999999994</v>
      </c>
      <c r="Y148" s="83">
        <v>-17.79</v>
      </c>
      <c r="AA148" s="83">
        <v>-6.5</v>
      </c>
      <c r="AB148" s="82">
        <v>-11.29</v>
      </c>
      <c r="AD148" s="83">
        <v>-6.5</v>
      </c>
      <c r="AE148" s="82">
        <v>-11.29</v>
      </c>
    </row>
    <row r="149" spans="1:33" ht="18" customHeight="1" x14ac:dyDescent="0.2">
      <c r="A149" s="52" t="s">
        <v>211</v>
      </c>
      <c r="B149" s="52" t="s">
        <v>23</v>
      </c>
      <c r="C149" s="9">
        <v>1</v>
      </c>
      <c r="D149" s="9">
        <v>1</v>
      </c>
      <c r="F149" s="126" t="s">
        <v>146</v>
      </c>
      <c r="G149" s="58"/>
      <c r="H149" s="87">
        <v>-2.2229999999999999</v>
      </c>
      <c r="I149" s="87">
        <v>-2.4790000000000001</v>
      </c>
      <c r="J149" s="87">
        <v>-2.4790000000000001</v>
      </c>
      <c r="K149" s="87">
        <v>-4.5</v>
      </c>
      <c r="L149" s="87">
        <v>-4.5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-4.5</v>
      </c>
      <c r="AB149" s="82">
        <v>4.5</v>
      </c>
      <c r="AC149" s="58"/>
      <c r="AD149" s="87">
        <v>-4.5</v>
      </c>
      <c r="AE149" s="82">
        <v>4.5</v>
      </c>
    </row>
    <row r="150" spans="1:33" ht="18" customHeight="1" x14ac:dyDescent="0.2">
      <c r="A150" s="52" t="s">
        <v>89</v>
      </c>
      <c r="B150" s="52" t="s">
        <v>23</v>
      </c>
      <c r="C150" s="9">
        <v>-1.2050000000000001</v>
      </c>
      <c r="D150" s="9">
        <v>-1.2050000000000001</v>
      </c>
      <c r="F150" s="128" t="s">
        <v>93</v>
      </c>
      <c r="H150" s="83">
        <v>-2.4700000000000002</v>
      </c>
      <c r="I150" s="83">
        <v>-9.1210000000000004</v>
      </c>
      <c r="J150" s="83">
        <v>-9.1210000000000004</v>
      </c>
      <c r="K150" s="108">
        <v>-4</v>
      </c>
      <c r="L150" s="108">
        <v>-4</v>
      </c>
      <c r="M150" s="83">
        <v>-0.58899999999999997</v>
      </c>
      <c r="N150" s="83">
        <v>-0.25700000000000001</v>
      </c>
      <c r="O150" s="83">
        <v>-0.37700000000000011</v>
      </c>
      <c r="P150" s="83">
        <v>0.37700000000000011</v>
      </c>
      <c r="Q150" s="83">
        <v>-0.37700000000000011</v>
      </c>
      <c r="R150" s="83">
        <v>-0.14100000000000001</v>
      </c>
      <c r="S150" s="83">
        <v>-0.79499999999999971</v>
      </c>
      <c r="T150" s="83">
        <v>-3.3790000000000004</v>
      </c>
      <c r="U150" s="83">
        <v>-1.3489999999999993</v>
      </c>
      <c r="V150" s="83">
        <v>-0.24900000000000055</v>
      </c>
      <c r="W150" s="83">
        <v>-1.3619999999999992</v>
      </c>
      <c r="X150" s="83">
        <v>-0.31900000000000084</v>
      </c>
      <c r="Y150" s="83">
        <v>-8.8170000000000002</v>
      </c>
      <c r="AA150" s="83">
        <v>-4</v>
      </c>
      <c r="AB150" s="82">
        <v>-4.82</v>
      </c>
      <c r="AD150" s="83">
        <v>-4</v>
      </c>
      <c r="AE150" s="82">
        <v>-4.82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1.0008438818565402</v>
      </c>
      <c r="D155" s="9">
        <v>1.0008438818565402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5.9249999999999998</v>
      </c>
      <c r="X155" s="88">
        <v>0</v>
      </c>
      <c r="Y155" s="88">
        <v>5.9249999999999998</v>
      </c>
      <c r="Z155" s="56"/>
      <c r="AA155" s="88">
        <v>0</v>
      </c>
      <c r="AB155" s="82">
        <v>5.93</v>
      </c>
      <c r="AC155" s="56"/>
      <c r="AD155" s="88">
        <v>0</v>
      </c>
      <c r="AE155" s="82">
        <v>5.93</v>
      </c>
    </row>
    <row r="156" spans="1:33" ht="18" customHeight="1" collapsed="1" x14ac:dyDescent="0.2">
      <c r="A156" s="57"/>
      <c r="B156" s="57"/>
      <c r="C156" s="9">
        <v>1.0008438818565402</v>
      </c>
      <c r="D156" s="9">
        <v>1.0008438818565402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5.9249999999999998</v>
      </c>
      <c r="X156" s="83">
        <v>0</v>
      </c>
      <c r="Y156" s="83">
        <v>5.9249999999999998</v>
      </c>
      <c r="AA156" s="83">
        <v>0</v>
      </c>
      <c r="AB156" s="82">
        <v>5.93</v>
      </c>
      <c r="AD156" s="83">
        <v>0</v>
      </c>
      <c r="AE156" s="82">
        <v>5.93</v>
      </c>
    </row>
    <row r="157" spans="1:33" ht="18" customHeight="1" x14ac:dyDescent="0.2">
      <c r="A157" s="57"/>
      <c r="B157" s="57"/>
      <c r="C157" s="9">
        <v>0.31180555555555556</v>
      </c>
      <c r="D157" s="9">
        <v>0.31180555555555556</v>
      </c>
      <c r="F157" s="117" t="s">
        <v>281</v>
      </c>
      <c r="H157" s="296">
        <v>-81.931999999999988</v>
      </c>
      <c r="I157" s="296">
        <v>-130.279</v>
      </c>
      <c r="J157" s="296">
        <v>-130.279</v>
      </c>
      <c r="K157" s="111">
        <v>-72</v>
      </c>
      <c r="L157" s="111">
        <v>-72</v>
      </c>
      <c r="M157" s="296">
        <v>-1.4550000000000023</v>
      </c>
      <c r="N157" s="296">
        <v>-2.7379999999999987</v>
      </c>
      <c r="O157" s="296">
        <v>-1.5489999999999999</v>
      </c>
      <c r="P157" s="296">
        <v>-0.10999999999999999</v>
      </c>
      <c r="Q157" s="296">
        <v>-1.1760000000000002</v>
      </c>
      <c r="R157" s="296">
        <v>3.8370000000000006</v>
      </c>
      <c r="S157" s="296">
        <v>-1.2410000000000003</v>
      </c>
      <c r="T157" s="296">
        <v>-13.190000000000001</v>
      </c>
      <c r="U157" s="296">
        <v>-7.2529999999999974</v>
      </c>
      <c r="V157" s="296">
        <v>-6.9909999999999997</v>
      </c>
      <c r="W157" s="296">
        <v>-3.8430000000000009</v>
      </c>
      <c r="X157" s="296">
        <v>-13.837</v>
      </c>
      <c r="Y157" s="296">
        <v>-49.545999999999999</v>
      </c>
      <c r="AA157" s="296">
        <v>-72</v>
      </c>
      <c r="AB157" s="82">
        <v>22.45</v>
      </c>
      <c r="AD157" s="296">
        <v>-72</v>
      </c>
      <c r="AE157" s="82">
        <v>22.45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2.4767393810086212E-2</v>
      </c>
      <c r="I158" s="78">
        <v>3.4028065272327171E-2</v>
      </c>
      <c r="J158" s="78">
        <v>3.4028065272327171E-2</v>
      </c>
      <c r="K158" s="131">
        <v>1.8641408938400241E-2</v>
      </c>
      <c r="L158" s="131">
        <v>1.8641408938400241E-2</v>
      </c>
      <c r="M158" s="78">
        <v>3.3895225315889576E-3</v>
      </c>
      <c r="N158" s="78">
        <v>1.0935116180617122E-2</v>
      </c>
      <c r="O158" s="78">
        <v>6.3631471493182934E-3</v>
      </c>
      <c r="P158" s="78">
        <v>5.1716518255930924E-4</v>
      </c>
      <c r="Q158" s="78">
        <v>3.7716968787284005E-3</v>
      </c>
      <c r="R158" s="78">
        <v>-1.3722734246751715E-2</v>
      </c>
      <c r="S158" s="78">
        <v>3.7711767834080387E-3</v>
      </c>
      <c r="T158" s="78">
        <v>3.4169656619561409E-2</v>
      </c>
      <c r="U158" s="78">
        <v>1.5085274542429288E-2</v>
      </c>
      <c r="V158" s="78">
        <v>1.6859311206341474E-2</v>
      </c>
      <c r="W158" s="78">
        <v>9.6925276992416015E-3</v>
      </c>
      <c r="X158" s="78">
        <v>3.7041102051087099E-2</v>
      </c>
      <c r="Y158" s="78">
        <v>1.2061467571873161E-2</v>
      </c>
      <c r="AA158" s="78">
        <v>1.8641408938400241E-2</v>
      </c>
      <c r="AB158" s="79"/>
      <c r="AD158" s="78">
        <v>1.8641408938400241E-2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0.13600000000000001</v>
      </c>
      <c r="D160" s="9">
        <v>0.13600000000000001</v>
      </c>
      <c r="F160" s="128" t="s">
        <v>194</v>
      </c>
      <c r="H160" s="83">
        <v>-4.9829999999999997</v>
      </c>
      <c r="I160" s="83">
        <v>-5.1559999999999997</v>
      </c>
      <c r="J160" s="83">
        <v>-5.1559999999999997</v>
      </c>
      <c r="K160" s="108">
        <v>-5</v>
      </c>
      <c r="L160" s="108">
        <v>-5</v>
      </c>
      <c r="M160" s="83">
        <v>-0.60899999999999999</v>
      </c>
      <c r="N160" s="83">
        <v>-0.52299999999999991</v>
      </c>
      <c r="O160" s="83">
        <v>-0.18200000000000016</v>
      </c>
      <c r="P160" s="83">
        <v>-0.37999999999999989</v>
      </c>
      <c r="Q160" s="83">
        <v>-0.17800000000000016</v>
      </c>
      <c r="R160" s="83">
        <v>-0.32299999999999973</v>
      </c>
      <c r="S160" s="83">
        <v>-0.35000000000000009</v>
      </c>
      <c r="T160" s="83">
        <v>-0.57400000000000029</v>
      </c>
      <c r="U160" s="83">
        <v>-0.18099999999999961</v>
      </c>
      <c r="V160" s="83">
        <v>-0.16900000000000004</v>
      </c>
      <c r="W160" s="83">
        <v>-0.46200000000000019</v>
      </c>
      <c r="X160" s="83">
        <v>-0.38999999999999968</v>
      </c>
      <c r="Y160" s="83">
        <v>-4.3209999999999997</v>
      </c>
      <c r="AA160" s="83">
        <v>-5</v>
      </c>
      <c r="AB160" s="82">
        <v>0.68</v>
      </c>
      <c r="AD160" s="83">
        <v>-5</v>
      </c>
      <c r="AE160" s="82">
        <v>0.68</v>
      </c>
    </row>
    <row r="161" spans="1:31" ht="18" customHeight="1" x14ac:dyDescent="0.2">
      <c r="A161" s="52" t="s">
        <v>82</v>
      </c>
      <c r="B161" s="52" t="s">
        <v>23</v>
      </c>
      <c r="C161" s="9">
        <v>0.3192156862745098</v>
      </c>
      <c r="D161" s="9">
        <v>0.3192156862745098</v>
      </c>
      <c r="F161" s="128" t="s">
        <v>101</v>
      </c>
      <c r="H161" s="83">
        <v>-12.875</v>
      </c>
      <c r="I161" s="83">
        <v>-10.260999999999999</v>
      </c>
      <c r="J161" s="83">
        <v>-10.260999999999999</v>
      </c>
      <c r="K161" s="108">
        <v>-12.75</v>
      </c>
      <c r="L161" s="108">
        <v>-12.75</v>
      </c>
      <c r="M161" s="83">
        <v>-1.2769999999999999</v>
      </c>
      <c r="N161" s="83">
        <v>0</v>
      </c>
      <c r="O161" s="83">
        <v>-0.75900000000000012</v>
      </c>
      <c r="P161" s="83">
        <v>0</v>
      </c>
      <c r="Q161" s="83">
        <v>-1.6629999999999998</v>
      </c>
      <c r="R161" s="83">
        <v>-8.7000000000000188E-2</v>
      </c>
      <c r="S161" s="83">
        <v>-1.2579999999999996</v>
      </c>
      <c r="T161" s="83">
        <v>-0.83700000000000063</v>
      </c>
      <c r="U161" s="83">
        <v>-1.9999999999997797E-3</v>
      </c>
      <c r="V161" s="83">
        <v>0</v>
      </c>
      <c r="W161" s="83">
        <v>-1.58</v>
      </c>
      <c r="X161" s="83">
        <v>-1.2220000000000004</v>
      </c>
      <c r="Y161" s="83">
        <v>-8.6850000000000005</v>
      </c>
      <c r="AA161" s="83">
        <v>-12.75</v>
      </c>
      <c r="AB161" s="82">
        <v>4.07</v>
      </c>
      <c r="AD161" s="83">
        <v>-12.75</v>
      </c>
      <c r="AE161" s="82">
        <v>4.07</v>
      </c>
    </row>
    <row r="162" spans="1:31" ht="18" customHeight="1" x14ac:dyDescent="0.2">
      <c r="A162" s="52" t="s">
        <v>98</v>
      </c>
      <c r="B162" s="52" t="s">
        <v>23</v>
      </c>
      <c r="C162" s="9">
        <v>5.862068965517242E-2</v>
      </c>
      <c r="D162" s="9">
        <v>5.862068965517242E-2</v>
      </c>
      <c r="F162" s="128" t="s">
        <v>103</v>
      </c>
      <c r="H162" s="83">
        <v>-5.5190000000000001</v>
      </c>
      <c r="I162" s="83">
        <v>-5.181</v>
      </c>
      <c r="J162" s="83">
        <v>-5.181</v>
      </c>
      <c r="K162" s="108">
        <v>-5.8</v>
      </c>
      <c r="L162" s="108">
        <v>-5.8</v>
      </c>
      <c r="M162" s="83">
        <v>-0.188</v>
      </c>
      <c r="N162" s="83">
        <v>-1.772</v>
      </c>
      <c r="O162" s="83">
        <v>-0.3580000000000001</v>
      </c>
      <c r="P162" s="83">
        <v>-0.26500000000000012</v>
      </c>
      <c r="Q162" s="83">
        <v>-0.14900000000000002</v>
      </c>
      <c r="R162" s="83">
        <v>-0.10299999999999976</v>
      </c>
      <c r="S162" s="83">
        <v>-7.2000000000000064E-2</v>
      </c>
      <c r="T162" s="83">
        <v>0</v>
      </c>
      <c r="U162" s="83">
        <v>-0.32699999999999996</v>
      </c>
      <c r="V162" s="83">
        <v>-0.88600000000000012</v>
      </c>
      <c r="W162" s="83">
        <v>-1.0620000000000003</v>
      </c>
      <c r="X162" s="83">
        <v>-0.27499999999999947</v>
      </c>
      <c r="Y162" s="83">
        <v>-5.4569999999999999</v>
      </c>
      <c r="AA162" s="83">
        <v>-5.8</v>
      </c>
      <c r="AB162" s="82">
        <v>0.34</v>
      </c>
      <c r="AD162" s="83">
        <v>-5.8</v>
      </c>
      <c r="AE162" s="82">
        <v>0.34</v>
      </c>
    </row>
    <row r="163" spans="1:31" ht="18" customHeight="1" x14ac:dyDescent="0.2">
      <c r="A163" s="52" t="s">
        <v>81</v>
      </c>
      <c r="B163" s="52" t="s">
        <v>23</v>
      </c>
      <c r="C163" s="9">
        <v>7.4336283185840693E-2</v>
      </c>
      <c r="D163" s="9">
        <v>7.4336283185840693E-2</v>
      </c>
      <c r="F163" s="128" t="s">
        <v>104</v>
      </c>
      <c r="H163" s="83">
        <v>-5.6230000000000002</v>
      </c>
      <c r="I163" s="83">
        <v>-5.0510000000000002</v>
      </c>
      <c r="J163" s="83">
        <v>-5.0510000000000002</v>
      </c>
      <c r="K163" s="108">
        <v>-5.65</v>
      </c>
      <c r="L163" s="108">
        <v>-5.65</v>
      </c>
      <c r="M163" s="83">
        <v>-0.34899999999999998</v>
      </c>
      <c r="N163" s="83">
        <v>-0.34699999999999998</v>
      </c>
      <c r="O163" s="83">
        <v>-0.33099999999999996</v>
      </c>
      <c r="P163" s="83">
        <v>-0.31600000000000006</v>
      </c>
      <c r="Q163" s="83">
        <v>0</v>
      </c>
      <c r="R163" s="83">
        <v>-0.68800000000000017</v>
      </c>
      <c r="S163" s="83">
        <v>-0.32099999999999973</v>
      </c>
      <c r="T163" s="83">
        <v>-0.31700000000000017</v>
      </c>
      <c r="U163" s="83">
        <v>-0.4870000000000001</v>
      </c>
      <c r="V163" s="83">
        <v>-0.48099999999999987</v>
      </c>
      <c r="W163" s="83">
        <v>-0.61799999999999988</v>
      </c>
      <c r="X163" s="83">
        <v>-0.97200000000000042</v>
      </c>
      <c r="Y163" s="83">
        <v>-5.2270000000000003</v>
      </c>
      <c r="AA163" s="83">
        <v>-5.6500000000000012</v>
      </c>
      <c r="AB163" s="82">
        <v>0.42</v>
      </c>
      <c r="AD163" s="83">
        <v>-5.6500000000000012</v>
      </c>
      <c r="AE163" s="82">
        <v>0.42</v>
      </c>
    </row>
    <row r="164" spans="1:31" ht="18" customHeight="1" x14ac:dyDescent="0.2">
      <c r="A164" s="52" t="s">
        <v>99</v>
      </c>
      <c r="B164" s="52" t="s">
        <v>23</v>
      </c>
      <c r="C164" s="9">
        <v>3.4895314057826525E-2</v>
      </c>
      <c r="D164" s="9">
        <v>3.4895314057826525E-2</v>
      </c>
      <c r="F164" s="128" t="s">
        <v>105</v>
      </c>
      <c r="H164" s="83">
        <v>-6.4560000000000004</v>
      </c>
      <c r="I164" s="83">
        <v>-6.0289999999999999</v>
      </c>
      <c r="J164" s="83">
        <v>-6.0289999999999999</v>
      </c>
      <c r="K164" s="108">
        <v>-4.0119999999999996</v>
      </c>
      <c r="L164" s="108">
        <v>-4.0119999999999996</v>
      </c>
      <c r="M164" s="83">
        <v>-0.36</v>
      </c>
      <c r="N164" s="83">
        <v>-0.32300000000000006</v>
      </c>
      <c r="O164" s="83">
        <v>-0.35699999999999998</v>
      </c>
      <c r="P164" s="83">
        <v>-0.33000000000000007</v>
      </c>
      <c r="Q164" s="83">
        <v>-0.22799999999999998</v>
      </c>
      <c r="R164" s="83">
        <v>-0.21999999999999997</v>
      </c>
      <c r="S164" s="83">
        <v>-0.21499999999999986</v>
      </c>
      <c r="T164" s="83">
        <v>-0.19600000000000017</v>
      </c>
      <c r="U164" s="83">
        <v>-0.34399999999999986</v>
      </c>
      <c r="V164" s="83">
        <v>-0.21300000000000008</v>
      </c>
      <c r="W164" s="83">
        <v>-0.68800000000000017</v>
      </c>
      <c r="X164" s="83">
        <v>-0.39999999999999991</v>
      </c>
      <c r="Y164" s="83">
        <v>-3.8740000000000001</v>
      </c>
      <c r="AA164" s="83">
        <v>-4.0119999999999996</v>
      </c>
      <c r="AB164" s="82">
        <v>0.14000000000000001</v>
      </c>
      <c r="AD164" s="83">
        <v>-4.0119999999999996</v>
      </c>
      <c r="AE164" s="82">
        <v>0.14000000000000001</v>
      </c>
    </row>
    <row r="165" spans="1:31" ht="18" customHeight="1" x14ac:dyDescent="0.2">
      <c r="A165" s="52" t="s">
        <v>132</v>
      </c>
      <c r="B165" s="52" t="s">
        <v>23</v>
      </c>
      <c r="C165" s="9">
        <v>-0.97014925373134331</v>
      </c>
      <c r="D165" s="9">
        <v>-0.97014925373134331</v>
      </c>
      <c r="F165" s="128" t="s">
        <v>133</v>
      </c>
      <c r="H165" s="83">
        <v>-0.63500000000000001</v>
      </c>
      <c r="I165" s="83">
        <v>-0.36299999999999999</v>
      </c>
      <c r="J165" s="83">
        <v>-0.36299999999999999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-0.13400000000000001</v>
      </c>
      <c r="V165" s="83">
        <v>0</v>
      </c>
      <c r="W165" s="83">
        <v>0</v>
      </c>
      <c r="X165" s="83">
        <v>0</v>
      </c>
      <c r="Y165" s="83">
        <v>-0.13400000000000001</v>
      </c>
      <c r="AA165" s="83">
        <v>0</v>
      </c>
      <c r="AB165" s="82">
        <v>-0.13</v>
      </c>
      <c r="AD165" s="83">
        <v>0</v>
      </c>
      <c r="AE165" s="82">
        <v>-0.13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0.32380952380952382</v>
      </c>
      <c r="D169" s="9">
        <v>0.32380952380952382</v>
      </c>
      <c r="F169" s="60" t="s">
        <v>100</v>
      </c>
      <c r="G169" s="56"/>
      <c r="H169" s="88">
        <v>-6.6539999999999999</v>
      </c>
      <c r="I169" s="88">
        <v>-3.1509999999999998</v>
      </c>
      <c r="J169" s="88">
        <v>-3.1509999999999998</v>
      </c>
      <c r="K169" s="108">
        <v>-10.5</v>
      </c>
      <c r="L169" s="108">
        <v>-10.5</v>
      </c>
      <c r="M169" s="88">
        <v>0</v>
      </c>
      <c r="N169" s="88">
        <v>-0.27700000000000002</v>
      </c>
      <c r="O169" s="88">
        <v>-0.36399999999999999</v>
      </c>
      <c r="P169" s="88">
        <v>0</v>
      </c>
      <c r="Q169" s="88">
        <v>0</v>
      </c>
      <c r="R169" s="88">
        <v>-0.34699999999999998</v>
      </c>
      <c r="S169" s="88">
        <v>-0.28299999999999992</v>
      </c>
      <c r="T169" s="88">
        <v>-0.69300000000000006</v>
      </c>
      <c r="U169" s="88">
        <v>0</v>
      </c>
      <c r="V169" s="88">
        <v>0</v>
      </c>
      <c r="W169" s="88">
        <v>-0.36399999999999988</v>
      </c>
      <c r="X169" s="88">
        <v>-4.7690000000000001</v>
      </c>
      <c r="Y169" s="88">
        <v>-7.0970000000000004</v>
      </c>
      <c r="Z169" s="56"/>
      <c r="AA169" s="88">
        <v>-10.5</v>
      </c>
      <c r="AB169" s="82">
        <v>3.4</v>
      </c>
      <c r="AC169" s="56"/>
      <c r="AD169" s="88">
        <v>-10.5</v>
      </c>
      <c r="AE169" s="82">
        <v>3.4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-1.0218978102189782</v>
      </c>
      <c r="D170" s="9">
        <v>-1.0218978102189782</v>
      </c>
      <c r="F170" s="60" t="s">
        <v>182</v>
      </c>
      <c r="G170" s="56"/>
      <c r="H170" s="88">
        <v>-0.35899999999999999</v>
      </c>
      <c r="I170" s="88">
        <v>-6.0000000000000001E-3</v>
      </c>
      <c r="J170" s="88">
        <v>-6.0000000000000001E-3</v>
      </c>
      <c r="K170" s="108">
        <v>0</v>
      </c>
      <c r="L170" s="108">
        <v>0</v>
      </c>
      <c r="M170" s="88">
        <v>-0.105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-3.2000000000000015E-2</v>
      </c>
      <c r="V170" s="88">
        <v>0</v>
      </c>
      <c r="W170" s="88">
        <v>0</v>
      </c>
      <c r="X170" s="88">
        <v>0</v>
      </c>
      <c r="Y170" s="88">
        <v>-0.13700000000000001</v>
      </c>
      <c r="Z170" s="56"/>
      <c r="AA170" s="88">
        <v>0</v>
      </c>
      <c r="AB170" s="82">
        <v>-0.14000000000000001</v>
      </c>
      <c r="AC170" s="56"/>
      <c r="AD170" s="88">
        <v>0</v>
      </c>
      <c r="AE170" s="82">
        <v>-0.14000000000000001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1</v>
      </c>
      <c r="D175" s="9">
        <v>1</v>
      </c>
      <c r="F175" s="60" t="s">
        <v>273</v>
      </c>
      <c r="G175" s="56"/>
      <c r="H175" s="88">
        <v>0</v>
      </c>
      <c r="I175" s="88">
        <v>-0.92500000000000004</v>
      </c>
      <c r="J175" s="88">
        <v>-0.92500000000000004</v>
      </c>
      <c r="K175" s="108">
        <v>-1</v>
      </c>
      <c r="L175" s="108">
        <v>-1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-1</v>
      </c>
      <c r="AB175" s="82">
        <v>1</v>
      </c>
      <c r="AC175" s="56"/>
      <c r="AD175" s="88">
        <v>-1</v>
      </c>
      <c r="AE175" s="82">
        <v>1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-0.62068965517241381</v>
      </c>
      <c r="D177" s="9">
        <v>-0.62068965517241381</v>
      </c>
      <c r="F177" s="60" t="s">
        <v>102</v>
      </c>
      <c r="G177" s="56"/>
      <c r="H177" s="88">
        <v>-1.321</v>
      </c>
      <c r="I177" s="88">
        <v>-1.1779999999999999</v>
      </c>
      <c r="J177" s="88">
        <v>-1.1779999999999999</v>
      </c>
      <c r="K177" s="108">
        <v>-1.45</v>
      </c>
      <c r="L177" s="108">
        <v>-1.45</v>
      </c>
      <c r="M177" s="88">
        <v>0</v>
      </c>
      <c r="N177" s="88">
        <v>0</v>
      </c>
      <c r="O177" s="88">
        <v>-0.04</v>
      </c>
      <c r="P177" s="88">
        <v>-0.23800000000000002</v>
      </c>
      <c r="Q177" s="88">
        <v>0</v>
      </c>
      <c r="R177" s="88">
        <v>0</v>
      </c>
      <c r="S177" s="88">
        <v>-9.5999999999999974E-2</v>
      </c>
      <c r="T177" s="88">
        <v>-0.23799999999999999</v>
      </c>
      <c r="U177" s="88">
        <v>-1.5880000000000001</v>
      </c>
      <c r="V177" s="88">
        <v>-0.15300000000000002</v>
      </c>
      <c r="W177" s="88">
        <v>0</v>
      </c>
      <c r="X177" s="88">
        <v>0</v>
      </c>
      <c r="Y177" s="88">
        <v>-2.3530000000000002</v>
      </c>
      <c r="Z177" s="56"/>
      <c r="AA177" s="88">
        <v>-1.45</v>
      </c>
      <c r="AB177" s="82">
        <v>-0.9</v>
      </c>
      <c r="AC177" s="56"/>
      <c r="AD177" s="88">
        <v>-1.45</v>
      </c>
      <c r="AE177" s="82">
        <v>-0.9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0.97560975609758716</v>
      </c>
      <c r="D180" s="9">
        <v>0.97560975609758716</v>
      </c>
      <c r="F180" s="60" t="s">
        <v>191</v>
      </c>
      <c r="G180" s="56"/>
      <c r="H180" s="88">
        <v>-5.4123372450476401E-16</v>
      </c>
      <c r="I180" s="88">
        <v>0.118999999999999</v>
      </c>
      <c r="J180" s="88">
        <v>0.118999999999999</v>
      </c>
      <c r="K180" s="108">
        <v>0</v>
      </c>
      <c r="L180" s="108">
        <v>0</v>
      </c>
      <c r="M180" s="88">
        <v>0</v>
      </c>
      <c r="N180" s="88">
        <v>-1.10154940724527E-16</v>
      </c>
      <c r="O180" s="88">
        <v>0</v>
      </c>
      <c r="P180" s="88">
        <v>-5.5424415057459006E-16</v>
      </c>
      <c r="Q180" s="88">
        <v>4.0000000000000466E-2</v>
      </c>
      <c r="R180" s="88">
        <v>4.9960036108132044E-16</v>
      </c>
      <c r="S180" s="88">
        <v>-1.0963452368173421E-15</v>
      </c>
      <c r="T180" s="88">
        <v>1.0963452368173421E-15</v>
      </c>
      <c r="U180" s="88">
        <v>-2.0122792321330962E-16</v>
      </c>
      <c r="V180" s="88">
        <v>4.0245584642661925E-16</v>
      </c>
      <c r="W180" s="88">
        <v>-1.6028844918025698E-15</v>
      </c>
      <c r="X180" s="88">
        <v>1.0000000000000009E-3</v>
      </c>
      <c r="Y180" s="88">
        <v>4.0999999999998898E-2</v>
      </c>
      <c r="Z180" s="56"/>
      <c r="AA180" s="88">
        <v>0</v>
      </c>
      <c r="AB180" s="82">
        <v>0.04</v>
      </c>
      <c r="AC180" s="56"/>
      <c r="AD180" s="88">
        <v>0</v>
      </c>
      <c r="AE180" s="82">
        <v>0.04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-2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0.99855803893294881</v>
      </c>
      <c r="D186" s="9">
        <v>0.99855803893294881</v>
      </c>
      <c r="F186" s="126" t="s">
        <v>190</v>
      </c>
      <c r="G186" s="58"/>
      <c r="H186" s="87">
        <v>3.0840000000000001</v>
      </c>
      <c r="I186" s="87">
        <v>4.0789999999999997</v>
      </c>
      <c r="J186" s="87">
        <v>4.0789999999999997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2.774</v>
      </c>
      <c r="Y186" s="87">
        <v>2.774</v>
      </c>
      <c r="Z186" s="58"/>
      <c r="AA186" s="87">
        <v>0</v>
      </c>
      <c r="AB186" s="82">
        <v>2.77</v>
      </c>
      <c r="AC186" s="58"/>
      <c r="AD186" s="87">
        <v>0</v>
      </c>
      <c r="AE186" s="82">
        <v>2.77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0.47722007722007731</v>
      </c>
      <c r="D189" s="9">
        <v>0.47722007722007731</v>
      </c>
      <c r="F189" s="128" t="s">
        <v>195</v>
      </c>
      <c r="H189" s="83">
        <v>-7.25</v>
      </c>
      <c r="I189" s="83">
        <v>-1.0620000000000012</v>
      </c>
      <c r="J189" s="83">
        <v>-1.0620000000000012</v>
      </c>
      <c r="K189" s="108">
        <v>-12.95</v>
      </c>
      <c r="L189" s="108">
        <v>-12.95</v>
      </c>
      <c r="M189" s="83">
        <v>-0.105</v>
      </c>
      <c r="N189" s="83">
        <v>-0.27700000000000014</v>
      </c>
      <c r="O189" s="83">
        <v>-0.40399999999999997</v>
      </c>
      <c r="P189" s="83">
        <v>-0.23800000000000057</v>
      </c>
      <c r="Q189" s="83">
        <v>4.0000000000000466E-2</v>
      </c>
      <c r="R189" s="83">
        <v>-0.34699999999999948</v>
      </c>
      <c r="S189" s="83">
        <v>-0.379000000000001</v>
      </c>
      <c r="T189" s="83">
        <v>-0.93099999999999894</v>
      </c>
      <c r="U189" s="83">
        <v>-1.6200000000000003</v>
      </c>
      <c r="V189" s="83">
        <v>-0.15299999999999964</v>
      </c>
      <c r="W189" s="83">
        <v>-0.36400000000000149</v>
      </c>
      <c r="X189" s="83">
        <v>-1.9939999999999998</v>
      </c>
      <c r="Y189" s="83">
        <v>-6.7720000000000011</v>
      </c>
      <c r="AA189" s="83">
        <v>-12.949999999999998</v>
      </c>
      <c r="AB189" s="82">
        <v>6.18</v>
      </c>
      <c r="AD189" s="83">
        <v>-12.949999999999998</v>
      </c>
      <c r="AE189" s="82">
        <v>6.18</v>
      </c>
    </row>
    <row r="190" spans="1:33" ht="18" customHeight="1" x14ac:dyDescent="0.2">
      <c r="A190" s="57"/>
      <c r="B190" s="57"/>
      <c r="C190" s="9">
        <v>0.253238594514969</v>
      </c>
      <c r="D190" s="9">
        <v>0.253238594514969</v>
      </c>
      <c r="F190" s="117" t="s">
        <v>94</v>
      </c>
      <c r="H190" s="296">
        <v>-43.341000000000001</v>
      </c>
      <c r="I190" s="296">
        <v>-33.103000000000009</v>
      </c>
      <c r="J190" s="296">
        <v>-33.103000000000009</v>
      </c>
      <c r="K190" s="111">
        <v>-46.162000000000006</v>
      </c>
      <c r="L190" s="111">
        <v>-46.162000000000006</v>
      </c>
      <c r="M190" s="296">
        <v>-2.8879999999999999</v>
      </c>
      <c r="N190" s="296">
        <v>-3.242</v>
      </c>
      <c r="O190" s="296">
        <v>-2.3910000000000005</v>
      </c>
      <c r="P190" s="296">
        <v>-1.5290000000000008</v>
      </c>
      <c r="Q190" s="296">
        <v>-2.1779999999999995</v>
      </c>
      <c r="R190" s="296">
        <v>-1.7679999999999993</v>
      </c>
      <c r="S190" s="296">
        <v>-2.5950000000000002</v>
      </c>
      <c r="T190" s="296">
        <v>-2.8550000000000004</v>
      </c>
      <c r="U190" s="296">
        <v>-3.0949999999999998</v>
      </c>
      <c r="V190" s="296">
        <v>-1.9019999999999997</v>
      </c>
      <c r="W190" s="296">
        <v>-4.7740000000000018</v>
      </c>
      <c r="X190" s="296">
        <v>-5.2530000000000001</v>
      </c>
      <c r="Y190" s="296">
        <v>-34.47</v>
      </c>
      <c r="AA190" s="296">
        <v>-46.162000000000006</v>
      </c>
      <c r="AB190" s="82">
        <v>11.69</v>
      </c>
      <c r="AD190" s="296">
        <v>-46.162000000000006</v>
      </c>
      <c r="AE190" s="82">
        <v>11.69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1.3101640569288515E-2</v>
      </c>
      <c r="I191" s="78">
        <v>8.6462979045728514E-3</v>
      </c>
      <c r="J191" s="78">
        <v>8.6462979045728514E-3</v>
      </c>
      <c r="K191" s="131">
        <v>1.1951732214089334E-2</v>
      </c>
      <c r="L191" s="131">
        <v>1.1951732214089334E-2</v>
      </c>
      <c r="M191" s="78">
        <v>6.7277945506727787E-3</v>
      </c>
      <c r="N191" s="78">
        <v>1.2948008275223057E-2</v>
      </c>
      <c r="O191" s="78">
        <v>9.8220044118915717E-3</v>
      </c>
      <c r="P191" s="78">
        <v>7.188596037574403E-3</v>
      </c>
      <c r="Q191" s="78">
        <v>6.9853365662163724E-3</v>
      </c>
      <c r="R191" s="78">
        <v>6.3231154934211675E-3</v>
      </c>
      <c r="S191" s="78">
        <v>7.8857403327508933E-3</v>
      </c>
      <c r="T191" s="78">
        <v>7.3960856443402436E-3</v>
      </c>
      <c r="U191" s="78">
        <v>6.4371880199667253E-3</v>
      </c>
      <c r="V191" s="78">
        <v>4.5868130331084929E-3</v>
      </c>
      <c r="W191" s="78">
        <v>1.2040626395050588E-2</v>
      </c>
      <c r="X191" s="78">
        <v>1.4062073359424771E-2</v>
      </c>
      <c r="Y191" s="78">
        <v>8.3913693780016119E-3</v>
      </c>
      <c r="AA191" s="78">
        <v>1.1951732214089333E-2</v>
      </c>
      <c r="AB191" s="79"/>
      <c r="AD191" s="78">
        <v>1.1951732214089333E-2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-6.7381362954087864E-2</v>
      </c>
      <c r="D193" s="9">
        <v>-6.7381362954087864E-2</v>
      </c>
      <c r="E193" s="26"/>
      <c r="F193" s="122" t="s">
        <v>282</v>
      </c>
      <c r="G193" s="26"/>
      <c r="H193" s="309">
        <v>-2239.9617999999996</v>
      </c>
      <c r="I193" s="309">
        <v>-2528.9843300000002</v>
      </c>
      <c r="J193" s="309">
        <v>-2528.9843300000002</v>
      </c>
      <c r="K193" s="130">
        <v>-2591.2209600000001</v>
      </c>
      <c r="L193" s="130">
        <v>-2591.2209600000001</v>
      </c>
      <c r="M193" s="309">
        <v>-225.89318000000003</v>
      </c>
      <c r="N193" s="309">
        <v>-240.25103999999999</v>
      </c>
      <c r="O193" s="309">
        <v>-174.86088000000001</v>
      </c>
      <c r="P193" s="309">
        <v>-96.606440000000021</v>
      </c>
      <c r="Q193" s="309">
        <v>-190.62448999999992</v>
      </c>
      <c r="R193" s="309">
        <v>-244.05073000000004</v>
      </c>
      <c r="S193" s="309">
        <v>-202.33673000000002</v>
      </c>
      <c r="T193" s="309">
        <v>-214.79921000000004</v>
      </c>
      <c r="U193" s="309">
        <v>-259.48403999999999</v>
      </c>
      <c r="V193" s="309">
        <v>-273.52128999999991</v>
      </c>
      <c r="W193" s="309">
        <v>-309.77138000000008</v>
      </c>
      <c r="X193" s="309">
        <v>-333.62584999999996</v>
      </c>
      <c r="Y193" s="309">
        <v>-2765.8252599999996</v>
      </c>
      <c r="Z193" s="26"/>
      <c r="AA193" s="309">
        <v>-2591.2209600000001</v>
      </c>
      <c r="AB193" s="82">
        <v>-174.6</v>
      </c>
      <c r="AC193" s="26"/>
      <c r="AD193" s="309">
        <v>-2591.2209600000001</v>
      </c>
      <c r="AE193" s="82">
        <v>-174.6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0.67712268735231129</v>
      </c>
      <c r="I194" s="78">
        <v>0.66055499239273097</v>
      </c>
      <c r="J194" s="78">
        <v>0.66055499239273097</v>
      </c>
      <c r="K194" s="131">
        <v>0.67088902173769527</v>
      </c>
      <c r="L194" s="131">
        <v>0.67088902173769527</v>
      </c>
      <c r="M194" s="78">
        <v>0.52623369301874845</v>
      </c>
      <c r="N194" s="78">
        <v>0.9595226570175649</v>
      </c>
      <c r="O194" s="78">
        <v>0.71831214338236815</v>
      </c>
      <c r="P194" s="78">
        <v>0.4541953379909543</v>
      </c>
      <c r="Q194" s="78">
        <v>0.61137567512091229</v>
      </c>
      <c r="R194" s="78">
        <v>0.87282859278492475</v>
      </c>
      <c r="S194" s="78">
        <v>0.61486509154448077</v>
      </c>
      <c r="T194" s="78">
        <v>0.55645301348393184</v>
      </c>
      <c r="U194" s="78">
        <v>0.53969226289517502</v>
      </c>
      <c r="V194" s="78">
        <v>0.65961672860391563</v>
      </c>
      <c r="W194" s="78">
        <v>0.78128224852518757</v>
      </c>
      <c r="X194" s="78">
        <v>0.89310321288795813</v>
      </c>
      <c r="Y194" s="78">
        <v>0.67331190576348543</v>
      </c>
      <c r="AA194" s="78">
        <v>0.67088902173769516</v>
      </c>
      <c r="AB194" s="79"/>
      <c r="AD194" s="78">
        <v>0.67088902173769516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6.5267561155854179E-2</v>
      </c>
      <c r="D196" s="9">
        <v>6.5267561155854179E-2</v>
      </c>
      <c r="F196" s="123" t="s">
        <v>283</v>
      </c>
      <c r="H196" s="310">
        <v>1096.2772000000004</v>
      </c>
      <c r="I196" s="310">
        <v>1254.3656700000001</v>
      </c>
      <c r="J196" s="310">
        <v>1254.3656700000001</v>
      </c>
      <c r="K196" s="136">
        <v>1272.1480399999996</v>
      </c>
      <c r="L196" s="136">
        <v>1272.1480399999996</v>
      </c>
      <c r="M196" s="310">
        <v>110.67782</v>
      </c>
      <c r="N196" s="310">
        <v>-31.377039999999994</v>
      </c>
      <c r="O196" s="310">
        <v>26.256119999999953</v>
      </c>
      <c r="P196" s="310">
        <v>33.721560000000068</v>
      </c>
      <c r="Q196" s="310">
        <v>103.36550999999997</v>
      </c>
      <c r="R196" s="310">
        <v>51.484270000000038</v>
      </c>
      <c r="S196" s="310">
        <v>162.44526999999991</v>
      </c>
      <c r="T196" s="310">
        <v>171.30779000000015</v>
      </c>
      <c r="U196" s="310">
        <v>229.10195999999974</v>
      </c>
      <c r="V196" s="310">
        <v>182.52671000000009</v>
      </c>
      <c r="W196" s="310">
        <v>131.15861999999981</v>
      </c>
      <c r="X196" s="310">
        <v>184.50515000000013</v>
      </c>
      <c r="Y196" s="310">
        <v>1355.1737400000011</v>
      </c>
      <c r="AA196" s="310">
        <v>1272.1480399999996</v>
      </c>
      <c r="AB196" s="82">
        <v>83.03</v>
      </c>
      <c r="AD196" s="310">
        <v>1272.1480399999996</v>
      </c>
      <c r="AE196" s="82">
        <v>83.03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0.33139590315650369</v>
      </c>
      <c r="I197" s="78">
        <v>0.32763251862638187</v>
      </c>
      <c r="J197" s="78">
        <v>0.32763251862638187</v>
      </c>
      <c r="K197" s="131">
        <v>0.32936988671978251</v>
      </c>
      <c r="L197" s="131">
        <v>0.32936988671978251</v>
      </c>
      <c r="M197" s="78">
        <v>0.25783159081590817</v>
      </c>
      <c r="N197" s="78">
        <v>-0.125314674143123</v>
      </c>
      <c r="O197" s="78">
        <v>0.10785768568764283</v>
      </c>
      <c r="P197" s="78">
        <v>0.15854197030531578</v>
      </c>
      <c r="Q197" s="78">
        <v>0.33151647230881726</v>
      </c>
      <c r="R197" s="78">
        <v>0.18412951657493154</v>
      </c>
      <c r="S197" s="78">
        <v>0.4936420876699838</v>
      </c>
      <c r="T197" s="78">
        <v>0.44378531922334646</v>
      </c>
      <c r="U197" s="78">
        <v>0.47650158069883497</v>
      </c>
      <c r="V197" s="78">
        <v>0.44017659953649574</v>
      </c>
      <c r="W197" s="78">
        <v>0.33079847966284187</v>
      </c>
      <c r="X197" s="78">
        <v>0.49391299343073919</v>
      </c>
      <c r="Y197" s="78">
        <v>0.32990320347281482</v>
      </c>
      <c r="AA197" s="78">
        <v>0.32936988671978246</v>
      </c>
      <c r="AB197" s="79"/>
      <c r="AD197" s="78">
        <v>0.32936988671978246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2</v>
      </c>
      <c r="I199" s="94">
        <v>1.7350000000000001</v>
      </c>
      <c r="J199" s="94">
        <v>1.7350000000000001</v>
      </c>
      <c r="K199" s="133">
        <v>2</v>
      </c>
      <c r="L199" s="133">
        <v>2</v>
      </c>
      <c r="M199" s="94">
        <v>1.992</v>
      </c>
      <c r="N199" s="94">
        <v>2.016</v>
      </c>
      <c r="O199" s="94">
        <v>1.992</v>
      </c>
      <c r="P199" s="94">
        <v>1.9920000000000009</v>
      </c>
      <c r="Q199" s="94">
        <v>2.0159999999999982</v>
      </c>
      <c r="R199" s="94">
        <v>1.9920000000000009</v>
      </c>
      <c r="S199" s="94">
        <v>1.9919999999999991</v>
      </c>
      <c r="T199" s="94">
        <v>2.0160000000000036</v>
      </c>
      <c r="U199" s="94">
        <v>1.9919999999999973</v>
      </c>
      <c r="V199" s="94">
        <v>1.9919999999999973</v>
      </c>
      <c r="W199" s="94">
        <v>2.0160000000000053</v>
      </c>
      <c r="X199" s="94">
        <v>1.9919999999999973</v>
      </c>
      <c r="Y199" s="94">
        <v>2</v>
      </c>
      <c r="Z199" s="56"/>
      <c r="AA199" s="94">
        <v>2</v>
      </c>
      <c r="AB199" s="95">
        <v>0</v>
      </c>
      <c r="AC199" s="56"/>
      <c r="AD199" s="94">
        <v>2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0.73899999999999999</v>
      </c>
      <c r="I200" s="94">
        <v>0.48399999999999999</v>
      </c>
      <c r="J200" s="94">
        <v>0.48399999999999999</v>
      </c>
      <c r="K200" s="133">
        <v>0.39</v>
      </c>
      <c r="L200" s="133">
        <v>0.39</v>
      </c>
      <c r="M200" s="94">
        <v>0.36</v>
      </c>
      <c r="N200" s="94">
        <v>0.36</v>
      </c>
      <c r="O200" s="94">
        <v>0.20399999999999996</v>
      </c>
      <c r="P200" s="94">
        <v>0.43200000000000016</v>
      </c>
      <c r="Q200" s="94">
        <v>0.45599999999999974</v>
      </c>
      <c r="R200" s="94">
        <v>0.43199999999999994</v>
      </c>
      <c r="S200" s="94">
        <v>0.44400000000000039</v>
      </c>
      <c r="T200" s="94">
        <v>0.44399999999999995</v>
      </c>
      <c r="U200" s="94">
        <v>0.44399999999999951</v>
      </c>
      <c r="V200" s="94">
        <v>0</v>
      </c>
      <c r="W200" s="94">
        <v>0</v>
      </c>
      <c r="X200" s="94">
        <v>0.20400000000000063</v>
      </c>
      <c r="Y200" s="94">
        <v>0.315</v>
      </c>
      <c r="Z200" s="56"/>
      <c r="AA200" s="94">
        <v>0.39</v>
      </c>
      <c r="AB200" s="95">
        <v>-0.08</v>
      </c>
      <c r="AC200" s="56"/>
      <c r="AD200" s="94">
        <v>0.39</v>
      </c>
      <c r="AE200" s="95">
        <v>-0.08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4.53</v>
      </c>
      <c r="I201" s="94">
        <v>4.7690000000000001</v>
      </c>
      <c r="J201" s="94">
        <v>4.7690000000000001</v>
      </c>
      <c r="K201" s="133">
        <v>4.8</v>
      </c>
      <c r="L201" s="133">
        <v>4.8</v>
      </c>
      <c r="M201" s="94">
        <v>5.0880000000000001</v>
      </c>
      <c r="N201" s="94">
        <v>5.0999999999999988</v>
      </c>
      <c r="O201" s="94">
        <v>3.6120000000000001</v>
      </c>
      <c r="P201" s="94">
        <v>2.4599999999999991</v>
      </c>
      <c r="Q201" s="94">
        <v>5.0640000000000001</v>
      </c>
      <c r="R201" s="94">
        <v>5.1360000000000028</v>
      </c>
      <c r="S201" s="94">
        <v>5.2079999999999984</v>
      </c>
      <c r="T201" s="94">
        <v>5.2199999999999989</v>
      </c>
      <c r="U201" s="94">
        <v>4.4280000000000044</v>
      </c>
      <c r="V201" s="94">
        <v>5.3160000000000025</v>
      </c>
      <c r="W201" s="94">
        <v>6.2039999999999935</v>
      </c>
      <c r="X201" s="94">
        <v>-1.6200000000000045</v>
      </c>
      <c r="Y201" s="94">
        <v>4.2679999999999998</v>
      </c>
      <c r="Z201" s="56"/>
      <c r="AA201" s="94">
        <v>4.8</v>
      </c>
      <c r="AB201" s="95">
        <v>-0.53</v>
      </c>
      <c r="AC201" s="56"/>
      <c r="AD201" s="94">
        <v>4.8</v>
      </c>
      <c r="AE201" s="95">
        <v>-0.53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7.2690000000000001</v>
      </c>
      <c r="I202" s="96">
        <v>6.9880000000000004</v>
      </c>
      <c r="J202" s="96">
        <v>6.9880000000000004</v>
      </c>
      <c r="K202" s="134">
        <v>7.19</v>
      </c>
      <c r="L202" s="134">
        <v>7.19</v>
      </c>
      <c r="M202" s="96">
        <v>7.4399999999999995</v>
      </c>
      <c r="N202" s="96">
        <v>7.4760000000000009</v>
      </c>
      <c r="O202" s="96">
        <v>5.8079999999999998</v>
      </c>
      <c r="P202" s="96">
        <v>4.8839999999999968</v>
      </c>
      <c r="Q202" s="96">
        <v>7.5360000000000014</v>
      </c>
      <c r="R202" s="96">
        <v>7.5600000000000023</v>
      </c>
      <c r="S202" s="96">
        <v>7.6439999999999984</v>
      </c>
      <c r="T202" s="96">
        <v>7.6799999999999926</v>
      </c>
      <c r="U202" s="96">
        <v>6.8640000000000043</v>
      </c>
      <c r="V202" s="96">
        <v>7.3079999999999927</v>
      </c>
      <c r="W202" s="96">
        <v>8.2200000000000131</v>
      </c>
      <c r="X202" s="96">
        <v>0.57600000000000762</v>
      </c>
      <c r="Y202" s="96">
        <v>6.5830000000000011</v>
      </c>
      <c r="AA202" s="96">
        <v>7.19</v>
      </c>
      <c r="AB202" s="95">
        <v>-0.61</v>
      </c>
      <c r="AD202" s="96">
        <v>7.19</v>
      </c>
      <c r="AE202" s="95">
        <v>-0.61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8.75</v>
      </c>
      <c r="I203" s="97">
        <v>8.4480000000000004</v>
      </c>
      <c r="J203" s="97">
        <v>8.4480000000000004</v>
      </c>
      <c r="K203" s="134">
        <v>7.19</v>
      </c>
      <c r="L203" s="134">
        <v>7.19</v>
      </c>
      <c r="M203" s="97">
        <v>8.4239999999999995</v>
      </c>
      <c r="N203" s="97">
        <v>8.4840000000000018</v>
      </c>
      <c r="O203" s="97">
        <v>7.3079999999999963</v>
      </c>
      <c r="P203" s="97">
        <v>5.7360000000000007</v>
      </c>
      <c r="Q203" s="97">
        <v>8.304000000000002</v>
      </c>
      <c r="R203" s="97">
        <v>8.4840000000000018</v>
      </c>
      <c r="S203" s="97">
        <v>8.4480000000000004</v>
      </c>
      <c r="T203" s="97">
        <v>8.4359999999999928</v>
      </c>
      <c r="U203" s="97">
        <v>8.436000000000007</v>
      </c>
      <c r="V203" s="97">
        <v>9.3719999999999857</v>
      </c>
      <c r="W203" s="97">
        <v>9.4440000000000168</v>
      </c>
      <c r="X203" s="97">
        <v>9.7319999999999993</v>
      </c>
      <c r="Y203" s="97">
        <v>8.3840000000000003</v>
      </c>
      <c r="Z203" s="56"/>
      <c r="AA203" s="97">
        <v>7.19</v>
      </c>
      <c r="AB203" s="98">
        <v>1.19</v>
      </c>
      <c r="AC203" s="56"/>
      <c r="AD203" s="97">
        <v>7.19</v>
      </c>
      <c r="AE203" s="98">
        <v>1.19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1.4809999999999999</v>
      </c>
      <c r="I204" s="96">
        <v>1.46</v>
      </c>
      <c r="J204" s="96">
        <v>1.46</v>
      </c>
      <c r="K204" s="134">
        <v>0</v>
      </c>
      <c r="L204" s="134">
        <v>0</v>
      </c>
      <c r="M204" s="96">
        <v>0.98399999999999999</v>
      </c>
      <c r="N204" s="96">
        <v>1.0080000000000009</v>
      </c>
      <c r="O204" s="96">
        <v>1.4999999999999964</v>
      </c>
      <c r="P204" s="96">
        <v>0.85200000000000387</v>
      </c>
      <c r="Q204" s="96">
        <v>0.76800000000000068</v>
      </c>
      <c r="R204" s="96">
        <v>0.92399999999999949</v>
      </c>
      <c r="S204" s="96">
        <v>0.80400000000000205</v>
      </c>
      <c r="T204" s="96">
        <v>0.75600000000000023</v>
      </c>
      <c r="U204" s="96">
        <v>1.5720000000000027</v>
      </c>
      <c r="V204" s="96">
        <v>2.063999999999993</v>
      </c>
      <c r="W204" s="96">
        <v>1.2240000000000038</v>
      </c>
      <c r="X204" s="96">
        <v>9.1559999999999917</v>
      </c>
      <c r="Y204" s="96">
        <v>1.8009999999999993</v>
      </c>
      <c r="AA204" s="96">
        <v>0</v>
      </c>
      <c r="AB204" s="95">
        <v>1.8</v>
      </c>
      <c r="AD204" s="96">
        <v>0</v>
      </c>
      <c r="AE204" s="95">
        <v>1.8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0.16925714285714286</v>
      </c>
      <c r="I205" s="90">
        <v>0.1728219696969697</v>
      </c>
      <c r="J205" s="90">
        <v>0.1728219696969697</v>
      </c>
      <c r="K205" s="135">
        <v>0</v>
      </c>
      <c r="L205" s="135">
        <v>0</v>
      </c>
      <c r="M205" s="90">
        <v>0.11680911680911682</v>
      </c>
      <c r="N205" s="90">
        <v>0.11881188118811889</v>
      </c>
      <c r="O205" s="90">
        <v>0.2052545155993428</v>
      </c>
      <c r="P205" s="90">
        <v>0.14853556485355715</v>
      </c>
      <c r="Q205" s="90">
        <v>9.2485549132948042E-2</v>
      </c>
      <c r="R205" s="90">
        <v>0.10891089108910883</v>
      </c>
      <c r="S205" s="90">
        <v>9.517045454545478E-2</v>
      </c>
      <c r="T205" s="90">
        <v>8.9615931721194989E-2</v>
      </c>
      <c r="U205" s="90">
        <v>0.18634423897581809</v>
      </c>
      <c r="V205" s="90">
        <v>0.2202304737516001</v>
      </c>
      <c r="W205" s="90">
        <v>0.12960609911054655</v>
      </c>
      <c r="X205" s="90">
        <v>0.94081381011097331</v>
      </c>
      <c r="Y205" s="90">
        <v>0.21481393129770981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-6.434485241180705E-3</v>
      </c>
      <c r="D206" s="9">
        <v>-6.434485241180705E-3</v>
      </c>
      <c r="F206" s="128" t="s">
        <v>73</v>
      </c>
      <c r="H206" s="83">
        <v>-435.46156999999999</v>
      </c>
      <c r="I206" s="83">
        <v>-432.76736</v>
      </c>
      <c r="J206" s="83">
        <v>-432.76736</v>
      </c>
      <c r="K206" s="108">
        <v>-444.48</v>
      </c>
      <c r="L206" s="108">
        <v>-444.48</v>
      </c>
      <c r="M206" s="83">
        <v>-38.716079999999998</v>
      </c>
      <c r="N206" s="83">
        <v>-37.390800000000006</v>
      </c>
      <c r="O206" s="83">
        <v>-36.989660000000001</v>
      </c>
      <c r="P206" s="83">
        <v>-31.011619999999994</v>
      </c>
      <c r="Q206" s="83">
        <v>-37.483249999999998</v>
      </c>
      <c r="R206" s="83">
        <v>-43.333879999999994</v>
      </c>
      <c r="S206" s="83">
        <v>-37.365820000000014</v>
      </c>
      <c r="T206" s="83">
        <v>-35.585100000000011</v>
      </c>
      <c r="U206" s="83">
        <v>-37.787869999999998</v>
      </c>
      <c r="V206" s="83">
        <v>-36.272009999999966</v>
      </c>
      <c r="W206" s="83">
        <v>-37.17461000000003</v>
      </c>
      <c r="X206" s="83">
        <v>-38.230970000000013</v>
      </c>
      <c r="Y206" s="83">
        <v>-447.34167000000002</v>
      </c>
      <c r="AA206" s="83">
        <v>-444.48</v>
      </c>
      <c r="AB206" s="82">
        <v>-2.86</v>
      </c>
      <c r="AD206" s="83">
        <v>-444.48</v>
      </c>
      <c r="AE206" s="82">
        <v>-2.86</v>
      </c>
    </row>
    <row r="207" spans="1:37" ht="18" customHeight="1" x14ac:dyDescent="0.2">
      <c r="A207" s="52" t="s">
        <v>225</v>
      </c>
      <c r="B207" s="52" t="s">
        <v>27</v>
      </c>
      <c r="C207" s="9">
        <v>-0.99786928394442775</v>
      </c>
      <c r="D207" s="9">
        <v>-0.99786928394442775</v>
      </c>
      <c r="F207" s="126" t="s">
        <v>226</v>
      </c>
      <c r="G207" s="58"/>
      <c r="H207" s="87">
        <v>-8.8215900000000005</v>
      </c>
      <c r="I207" s="87">
        <v>2.9368599999999998</v>
      </c>
      <c r="J207" s="87">
        <v>2.9368599999999998</v>
      </c>
      <c r="K207" s="87">
        <v>0</v>
      </c>
      <c r="L207" s="87">
        <v>0</v>
      </c>
      <c r="M207" s="87">
        <v>-3.78024</v>
      </c>
      <c r="N207" s="87">
        <v>-2.0001600000000002</v>
      </c>
      <c r="O207" s="87">
        <v>4.5418099999999999</v>
      </c>
      <c r="P207" s="87">
        <v>0.36812000000000034</v>
      </c>
      <c r="Q207" s="87">
        <v>0.12232999999999994</v>
      </c>
      <c r="R207" s="87">
        <v>1.7388600000000001</v>
      </c>
      <c r="S207" s="87">
        <v>-0.19355</v>
      </c>
      <c r="T207" s="87">
        <v>7.6558699999999993</v>
      </c>
      <c r="U207" s="87">
        <v>-0.22995000000000054</v>
      </c>
      <c r="V207" s="87">
        <v>-3.7522199999999994</v>
      </c>
      <c r="W207" s="87">
        <v>-3.4886399999999997</v>
      </c>
      <c r="X207" s="87">
        <v>-3.0566499999999999</v>
      </c>
      <c r="Y207" s="87">
        <v>-2.0744199999999999</v>
      </c>
      <c r="Z207" s="58"/>
      <c r="AA207" s="87">
        <v>0</v>
      </c>
      <c r="AB207" s="82">
        <v>-2.0699999999999998</v>
      </c>
      <c r="AC207" s="58"/>
      <c r="AD207" s="87">
        <v>0</v>
      </c>
      <c r="AE207" s="82">
        <v>-2.0699999999999998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42.62</v>
      </c>
      <c r="I208" s="83">
        <v>49.82</v>
      </c>
      <c r="J208" s="83">
        <v>49.82</v>
      </c>
      <c r="K208" s="108">
        <v>50</v>
      </c>
      <c r="L208" s="108">
        <v>50</v>
      </c>
      <c r="M208" s="83">
        <v>4.1669999999999998</v>
      </c>
      <c r="N208" s="83">
        <v>4.1660000000000004</v>
      </c>
      <c r="O208" s="83">
        <v>4.1669999999999998</v>
      </c>
      <c r="P208" s="83">
        <v>4.1670000000000016</v>
      </c>
      <c r="Q208" s="83">
        <v>4.1659999999999968</v>
      </c>
      <c r="R208" s="83">
        <v>4.1670000000000016</v>
      </c>
      <c r="S208" s="83">
        <v>4.1670000000000016</v>
      </c>
      <c r="T208" s="83">
        <v>4.1659999999999968</v>
      </c>
      <c r="U208" s="83">
        <v>4.1670000000000016</v>
      </c>
      <c r="V208" s="83">
        <v>4.1670000000000016</v>
      </c>
      <c r="W208" s="83">
        <v>4.1659999999999968</v>
      </c>
      <c r="X208" s="83">
        <v>4.1670000000000016</v>
      </c>
      <c r="Y208" s="83">
        <v>50</v>
      </c>
      <c r="AA208" s="83">
        <v>50</v>
      </c>
      <c r="AB208" s="82">
        <v>0</v>
      </c>
      <c r="AD208" s="83">
        <v>50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-1.43466</v>
      </c>
      <c r="P210" s="83">
        <v>-3.78193</v>
      </c>
      <c r="Q210" s="83">
        <v>-0.19191000000000003</v>
      </c>
      <c r="R210" s="83">
        <v>1.5053800000000002</v>
      </c>
      <c r="S210" s="83">
        <v>3.78193</v>
      </c>
      <c r="T210" s="83">
        <v>0.19190999999999991</v>
      </c>
      <c r="U210" s="83">
        <v>-7.0720000000000005E-2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-0.99922938607757517</v>
      </c>
      <c r="D211" s="9">
        <v>-0.99922938607757517</v>
      </c>
      <c r="F211" s="128" t="s">
        <v>74</v>
      </c>
      <c r="H211" s="83">
        <v>-5.0255000000000001</v>
      </c>
      <c r="I211" s="83">
        <v>-3.8885000000000001</v>
      </c>
      <c r="J211" s="83">
        <v>-3.8885000000000001</v>
      </c>
      <c r="K211" s="108">
        <v>0</v>
      </c>
      <c r="L211" s="108">
        <v>0</v>
      </c>
      <c r="M211" s="83">
        <v>0</v>
      </c>
      <c r="N211" s="83">
        <v>-2.5000000000000001E-2</v>
      </c>
      <c r="O211" s="83">
        <v>-3.8180000000000001</v>
      </c>
      <c r="P211" s="83">
        <v>0</v>
      </c>
      <c r="Q211" s="83">
        <v>0</v>
      </c>
      <c r="R211" s="83">
        <v>0</v>
      </c>
      <c r="S211" s="83">
        <v>-4.9999999999999822E-2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-3.8929999999999998</v>
      </c>
      <c r="AA211" s="83">
        <v>0</v>
      </c>
      <c r="AB211" s="82">
        <v>-3.89</v>
      </c>
      <c r="AD211" s="83">
        <v>0</v>
      </c>
      <c r="AE211" s="82">
        <v>-3.89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6.7491136363636364E-2</v>
      </c>
      <c r="I212" s="96">
        <v>1.9462499999999997E-2</v>
      </c>
      <c r="J212" s="96">
        <v>1.9462499999999997E-2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-2.9696099999999999</v>
      </c>
      <c r="I213" s="83">
        <v>-0.85634999999999994</v>
      </c>
      <c r="J213" s="83">
        <v>-0.85634999999999994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-2.2383897789495032E-2</v>
      </c>
      <c r="D214" s="9">
        <v>-2.2383897789495032E-2</v>
      </c>
      <c r="F214" s="117" t="s">
        <v>280</v>
      </c>
      <c r="H214" s="296">
        <v>-409.65827000000002</v>
      </c>
      <c r="I214" s="296">
        <v>-384.75535000000002</v>
      </c>
      <c r="J214" s="296">
        <v>-384.75535000000002</v>
      </c>
      <c r="K214" s="111">
        <v>-394.48</v>
      </c>
      <c r="L214" s="111">
        <v>-394.48</v>
      </c>
      <c r="M214" s="296">
        <v>-38.329319999999996</v>
      </c>
      <c r="N214" s="296">
        <v>-35.249960000000009</v>
      </c>
      <c r="O214" s="296">
        <v>-33.53351</v>
      </c>
      <c r="P214" s="296">
        <v>-30.25842999999999</v>
      </c>
      <c r="Q214" s="296">
        <v>-33.386830000000003</v>
      </c>
      <c r="R214" s="296">
        <v>-35.922639999999987</v>
      </c>
      <c r="S214" s="296">
        <v>-29.660440000000012</v>
      </c>
      <c r="T214" s="296">
        <v>-23.571320000000014</v>
      </c>
      <c r="U214" s="296">
        <v>-33.92154</v>
      </c>
      <c r="V214" s="296">
        <v>-35.857229999999966</v>
      </c>
      <c r="W214" s="296">
        <v>-36.49725000000003</v>
      </c>
      <c r="X214" s="296">
        <v>-37.120620000000009</v>
      </c>
      <c r="Y214" s="296">
        <v>-403.30908999999997</v>
      </c>
      <c r="AA214" s="296">
        <v>-394.48</v>
      </c>
      <c r="AB214" s="82">
        <v>-8.83</v>
      </c>
      <c r="AD214" s="296">
        <v>-394.48</v>
      </c>
      <c r="AE214" s="82">
        <v>-8.83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0.12383644608515144</v>
      </c>
      <c r="I215" s="78">
        <v>0.10049570662713934</v>
      </c>
      <c r="J215" s="78">
        <v>0.10049570662713934</v>
      </c>
      <c r="K215" s="131">
        <v>0.10213420830583511</v>
      </c>
      <c r="L215" s="131">
        <v>0.10213420830583511</v>
      </c>
      <c r="M215" s="78">
        <v>8.9290786089679067E-2</v>
      </c>
      <c r="N215" s="78">
        <v>0.14078247186344289</v>
      </c>
      <c r="O215" s="78">
        <v>0.13775252328156004</v>
      </c>
      <c r="P215" s="78">
        <v>0.14226005886280069</v>
      </c>
      <c r="Q215" s="78">
        <v>0.10707908375989432</v>
      </c>
      <c r="R215" s="78">
        <v>0.12847454838721209</v>
      </c>
      <c r="S215" s="78">
        <v>9.0132766086758381E-2</v>
      </c>
      <c r="T215" s="78">
        <v>6.1063222931751371E-2</v>
      </c>
      <c r="U215" s="78">
        <v>7.0552287853577408E-2</v>
      </c>
      <c r="V215" s="78">
        <v>8.6472350102612366E-2</v>
      </c>
      <c r="W215" s="78">
        <v>9.205063923266868E-2</v>
      </c>
      <c r="X215" s="78">
        <v>9.9370432436194644E-2</v>
      </c>
      <c r="Y215" s="78">
        <v>9.8181478030046301E-2</v>
      </c>
      <c r="AA215" s="78">
        <v>0.1021342083058351</v>
      </c>
      <c r="AB215" s="79"/>
      <c r="AD215" s="78">
        <v>0.1021342083058351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3</v>
      </c>
      <c r="I217" s="96">
        <v>2.7389999999999994</v>
      </c>
      <c r="J217" s="96">
        <v>2.7389999999999999</v>
      </c>
      <c r="K217" s="134">
        <v>3</v>
      </c>
      <c r="L217" s="134">
        <v>3</v>
      </c>
      <c r="M217" s="96">
        <v>3</v>
      </c>
      <c r="N217" s="96">
        <v>3</v>
      </c>
      <c r="O217" s="96">
        <v>3</v>
      </c>
      <c r="P217" s="96">
        <v>3</v>
      </c>
      <c r="Q217" s="96">
        <v>3</v>
      </c>
      <c r="R217" s="96">
        <v>3</v>
      </c>
      <c r="S217" s="96">
        <v>3</v>
      </c>
      <c r="T217" s="96">
        <v>3</v>
      </c>
      <c r="U217" s="96">
        <v>3</v>
      </c>
      <c r="V217" s="96">
        <v>3</v>
      </c>
      <c r="W217" s="96">
        <v>3</v>
      </c>
      <c r="X217" s="96">
        <v>3</v>
      </c>
      <c r="Y217" s="96">
        <v>3</v>
      </c>
      <c r="AA217" s="96">
        <v>3</v>
      </c>
      <c r="AB217" s="95">
        <v>0</v>
      </c>
      <c r="AD217" s="96">
        <v>3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-7774.6666666666679</v>
      </c>
      <c r="I218" s="161">
        <v>-10583.424607520996</v>
      </c>
      <c r="J218" s="161">
        <v>-10583.424607520994</v>
      </c>
      <c r="K218" s="162">
        <v>-7486.666666666667</v>
      </c>
      <c r="L218" s="162">
        <v>-7486.666666666667</v>
      </c>
      <c r="M218" s="161">
        <v>-721.00000000000011</v>
      </c>
      <c r="N218" s="161">
        <v>-808.00000000000011</v>
      </c>
      <c r="O218" s="161">
        <v>-954.33333333333337</v>
      </c>
      <c r="P218" s="161">
        <v>-290.66666666666669</v>
      </c>
      <c r="Q218" s="161">
        <v>-565.99999999999989</v>
      </c>
      <c r="R218" s="161">
        <v>-404.00000000000017</v>
      </c>
      <c r="S218" s="161">
        <v>-590.33333333333314</v>
      </c>
      <c r="T218" s="161">
        <v>-558.00000000000034</v>
      </c>
      <c r="U218" s="161">
        <v>-559.66666666666674</v>
      </c>
      <c r="V218" s="161">
        <v>-478.33333333333309</v>
      </c>
      <c r="W218" s="161">
        <v>-473.99999999999994</v>
      </c>
      <c r="X218" s="161">
        <v>-788.00000000000045</v>
      </c>
      <c r="Y218" s="161">
        <v>-7192.333333333333</v>
      </c>
      <c r="AA218" s="161">
        <v>-7486.666666666667</v>
      </c>
      <c r="AB218" s="163">
        <v>294.33</v>
      </c>
      <c r="AD218" s="161">
        <v>-7486.666666666667</v>
      </c>
      <c r="AE218" s="163">
        <v>294.33</v>
      </c>
    </row>
    <row r="219" spans="1:31" ht="18" customHeight="1" x14ac:dyDescent="0.2">
      <c r="A219" s="52" t="s">
        <v>70</v>
      </c>
      <c r="B219" s="52" t="s">
        <v>27</v>
      </c>
      <c r="C219" s="9">
        <v>-0.17905448924384901</v>
      </c>
      <c r="D219" s="9">
        <v>-0.17905448924384901</v>
      </c>
      <c r="F219" s="128" t="s">
        <v>414</v>
      </c>
      <c r="H219" s="83">
        <v>-7.8479999999999999</v>
      </c>
      <c r="I219" s="83">
        <v>-8.8309999999999995</v>
      </c>
      <c r="J219" s="83">
        <v>-8.8309999999999995</v>
      </c>
      <c r="K219" s="108">
        <v>-7.7629999999999999</v>
      </c>
      <c r="L219" s="108">
        <v>-7.7629999999999999</v>
      </c>
      <c r="M219" s="83">
        <v>-0.92400000000000004</v>
      </c>
      <c r="N219" s="83">
        <v>-0.87099999999999989</v>
      </c>
      <c r="O219" s="83">
        <v>-1.597</v>
      </c>
      <c r="P219" s="83">
        <v>-0.76800000000000024</v>
      </c>
      <c r="Q219" s="83">
        <v>-0.76799999999999979</v>
      </c>
      <c r="R219" s="83">
        <v>-0.47200000000000042</v>
      </c>
      <c r="S219" s="83">
        <v>-0.7079999999999993</v>
      </c>
      <c r="T219" s="83">
        <v>-0.70800000000000018</v>
      </c>
      <c r="U219" s="83">
        <v>-0.70800000000000018</v>
      </c>
      <c r="V219" s="83">
        <v>-0.70699999999999985</v>
      </c>
      <c r="W219" s="83">
        <v>-0.35899999999999999</v>
      </c>
      <c r="X219" s="83">
        <v>-0.56600000000000072</v>
      </c>
      <c r="Y219" s="83">
        <v>-9.1560000000000006</v>
      </c>
      <c r="AA219" s="83">
        <v>-7.7630000000000008</v>
      </c>
      <c r="AB219" s="82">
        <v>-1.39</v>
      </c>
      <c r="AD219" s="83">
        <v>-7.7630000000000008</v>
      </c>
      <c r="AE219" s="82">
        <v>-1.39</v>
      </c>
    </row>
    <row r="220" spans="1:31" ht="18" customHeight="1" x14ac:dyDescent="0.2">
      <c r="A220" s="52" t="s">
        <v>71</v>
      </c>
      <c r="B220" s="52" t="s">
        <v>27</v>
      </c>
      <c r="C220" s="9">
        <v>0.28449502133712656</v>
      </c>
      <c r="D220" s="9">
        <v>0.28449502133712656</v>
      </c>
      <c r="F220" s="128" t="s">
        <v>209</v>
      </c>
      <c r="H220" s="83">
        <v>-7.1890000000000001</v>
      </c>
      <c r="I220" s="83">
        <v>-6.6390000000000002</v>
      </c>
      <c r="J220" s="83">
        <v>-6.6390000000000002</v>
      </c>
      <c r="K220" s="108">
        <v>-7.03</v>
      </c>
      <c r="L220" s="108">
        <v>-7.03</v>
      </c>
      <c r="M220" s="83">
        <v>-0.313</v>
      </c>
      <c r="N220" s="83">
        <v>-0.99900000000000011</v>
      </c>
      <c r="O220" s="83">
        <v>-0.502</v>
      </c>
      <c r="P220" s="83">
        <v>0.10600000000000009</v>
      </c>
      <c r="Q220" s="83">
        <v>-0.54600000000000004</v>
      </c>
      <c r="R220" s="83">
        <v>-0.26799999999999979</v>
      </c>
      <c r="S220" s="83">
        <v>-0.70500000000000007</v>
      </c>
      <c r="T220" s="83">
        <v>-0.51700000000000035</v>
      </c>
      <c r="U220" s="83">
        <v>-0.45400000000000018</v>
      </c>
      <c r="V220" s="83">
        <v>-0.40799999999999947</v>
      </c>
      <c r="W220" s="83">
        <v>-0.40599999999999969</v>
      </c>
      <c r="X220" s="83">
        <v>-1.5000000000000568E-2</v>
      </c>
      <c r="Y220" s="83">
        <v>-5.0270000000000001</v>
      </c>
      <c r="AA220" s="83">
        <v>-7.03</v>
      </c>
      <c r="AB220" s="82">
        <v>2</v>
      </c>
      <c r="AD220" s="83">
        <v>-7.03</v>
      </c>
      <c r="AE220" s="82">
        <v>2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-0.75601374570446744</v>
      </c>
      <c r="D221" s="9">
        <v>-0.75601374570446744</v>
      </c>
      <c r="F221" s="60" t="s">
        <v>158</v>
      </c>
      <c r="G221" s="56"/>
      <c r="H221" s="88">
        <v>1.7000000000000001E-2</v>
      </c>
      <c r="I221" s="88">
        <v>0</v>
      </c>
      <c r="J221" s="88">
        <v>0</v>
      </c>
      <c r="K221" s="108">
        <v>-0.29099999999999998</v>
      </c>
      <c r="L221" s="108">
        <v>-0.29099999999999998</v>
      </c>
      <c r="M221" s="88">
        <v>0</v>
      </c>
      <c r="N221" s="88">
        <v>-0.18</v>
      </c>
      <c r="O221" s="88">
        <v>-6.0999999999999999E-2</v>
      </c>
      <c r="P221" s="88">
        <v>-0.06</v>
      </c>
      <c r="Q221" s="88">
        <v>-0.06</v>
      </c>
      <c r="R221" s="88">
        <v>-0.06</v>
      </c>
      <c r="S221" s="88">
        <v>-0.06</v>
      </c>
      <c r="T221" s="88">
        <v>-6.0000000000000053E-2</v>
      </c>
      <c r="U221" s="88">
        <v>3.0000000000000027E-2</v>
      </c>
      <c r="V221" s="88">
        <v>0</v>
      </c>
      <c r="W221" s="88">
        <v>0</v>
      </c>
      <c r="X221" s="88">
        <v>0</v>
      </c>
      <c r="Y221" s="88">
        <v>-0.51100000000000001</v>
      </c>
      <c r="Z221" s="56"/>
      <c r="AA221" s="88">
        <v>-0.29099999999999998</v>
      </c>
      <c r="AB221" s="82">
        <v>-0.22</v>
      </c>
      <c r="AC221" s="56"/>
      <c r="AD221" s="88">
        <v>-0.29099999999999998</v>
      </c>
      <c r="AE221" s="82">
        <v>-0.22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-0.19221753398968588</v>
      </c>
      <c r="D222" s="9">
        <v>-0.19221753398968588</v>
      </c>
      <c r="F222" s="60" t="s">
        <v>176</v>
      </c>
      <c r="G222" s="56"/>
      <c r="H222" s="88">
        <v>-2.698</v>
      </c>
      <c r="I222" s="88">
        <v>-2.645</v>
      </c>
      <c r="J222" s="88">
        <v>-2.645</v>
      </c>
      <c r="K222" s="108">
        <v>-2.133</v>
      </c>
      <c r="L222" s="108">
        <v>-2.133</v>
      </c>
      <c r="M222" s="88">
        <v>-0.253</v>
      </c>
      <c r="N222" s="88">
        <v>-5.6999999999999995E-2</v>
      </c>
      <c r="O222" s="88">
        <v>-0.441</v>
      </c>
      <c r="P222" s="88">
        <v>-0.15800000000000003</v>
      </c>
      <c r="Q222" s="88">
        <v>-0.15799999999999992</v>
      </c>
      <c r="R222" s="88">
        <v>-1.1000000000000121E-2</v>
      </c>
      <c r="S222" s="88">
        <v>-0.15399999999999991</v>
      </c>
      <c r="T222" s="88">
        <v>-0.15500000000000003</v>
      </c>
      <c r="U222" s="88">
        <v>-0.27400000000000002</v>
      </c>
      <c r="V222" s="88">
        <v>-0.21399999999999997</v>
      </c>
      <c r="W222" s="88">
        <v>-0.44700000000000006</v>
      </c>
      <c r="X222" s="88">
        <v>-0.22100000000000009</v>
      </c>
      <c r="Y222" s="88">
        <v>-2.5430000000000001</v>
      </c>
      <c r="Z222" s="56"/>
      <c r="AA222" s="88">
        <v>-2.133</v>
      </c>
      <c r="AB222" s="82">
        <v>-0.41</v>
      </c>
      <c r="AC222" s="56"/>
      <c r="AD222" s="88">
        <v>-2.133</v>
      </c>
      <c r="AE222" s="82">
        <v>-0.41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-1.7465753424657535</v>
      </c>
      <c r="D223" s="9">
        <v>-1.7465753424657535</v>
      </c>
      <c r="F223" s="60" t="s">
        <v>178</v>
      </c>
      <c r="G223" s="56"/>
      <c r="H223" s="88">
        <v>-0.8</v>
      </c>
      <c r="I223" s="88">
        <v>-0.65700000000000003</v>
      </c>
      <c r="J223" s="88">
        <v>-0.65700000000000003</v>
      </c>
      <c r="K223" s="108">
        <v>-0.29199999999999998</v>
      </c>
      <c r="L223" s="108">
        <v>-0.29199999999999998</v>
      </c>
      <c r="M223" s="88">
        <v>-0.48</v>
      </c>
      <c r="N223" s="88">
        <v>-2.4000000000000021E-2</v>
      </c>
      <c r="O223" s="88">
        <v>0</v>
      </c>
      <c r="P223" s="88">
        <v>0</v>
      </c>
      <c r="Q223" s="88">
        <v>0</v>
      </c>
      <c r="R223" s="88">
        <v>-0.29300000000000004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-0.79700000000000004</v>
      </c>
      <c r="Z223" s="56"/>
      <c r="AA223" s="88">
        <v>-0.29199999999999998</v>
      </c>
      <c r="AB223" s="82">
        <v>-0.51</v>
      </c>
      <c r="AC223" s="56"/>
      <c r="AD223" s="88">
        <v>-0.29199999999999998</v>
      </c>
      <c r="AE223" s="82">
        <v>-0.51</v>
      </c>
    </row>
    <row r="224" spans="1:31" ht="18" customHeight="1" collapsed="1" x14ac:dyDescent="0.2">
      <c r="A224" s="57"/>
      <c r="B224" s="57"/>
      <c r="C224" s="9">
        <v>-0.41973490427098675</v>
      </c>
      <c r="D224" s="9">
        <v>-0.41973490427098675</v>
      </c>
      <c r="F224" s="128" t="s">
        <v>158</v>
      </c>
      <c r="H224" s="83">
        <v>-3.4809999999999999</v>
      </c>
      <c r="I224" s="83">
        <v>-3.302</v>
      </c>
      <c r="J224" s="83">
        <v>-3.302</v>
      </c>
      <c r="K224" s="108">
        <v>-2.7159999999999997</v>
      </c>
      <c r="L224" s="108">
        <v>-2.7159999999999997</v>
      </c>
      <c r="M224" s="83">
        <v>-0.73299999999999998</v>
      </c>
      <c r="N224" s="83">
        <v>-0.26100000000000001</v>
      </c>
      <c r="O224" s="83">
        <v>-0.502</v>
      </c>
      <c r="P224" s="83">
        <v>-0.21800000000000003</v>
      </c>
      <c r="Q224" s="83">
        <v>-0.21799999999999992</v>
      </c>
      <c r="R224" s="83">
        <v>-0.36400000000000016</v>
      </c>
      <c r="S224" s="83">
        <v>-0.21399999999999991</v>
      </c>
      <c r="T224" s="83">
        <v>-0.21500000000000008</v>
      </c>
      <c r="U224" s="83">
        <v>-0.24399999999999999</v>
      </c>
      <c r="V224" s="83">
        <v>-0.21399999999999997</v>
      </c>
      <c r="W224" s="83">
        <v>-0.44700000000000006</v>
      </c>
      <c r="X224" s="83">
        <v>-0.22100000000000009</v>
      </c>
      <c r="Y224" s="83">
        <v>-3.8510000000000004</v>
      </c>
      <c r="AA224" s="83">
        <v>-2.7159999999999997</v>
      </c>
      <c r="AB224" s="82">
        <v>-1.1399999999999999</v>
      </c>
      <c r="AD224" s="83">
        <v>-2.7159999999999997</v>
      </c>
      <c r="AE224" s="82">
        <v>-1.1399999999999999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-0.39300000000000002</v>
      </c>
      <c r="I225" s="83">
        <v>-3.0430000000000001</v>
      </c>
      <c r="J225" s="83">
        <v>-3.0430000000000001</v>
      </c>
      <c r="K225" s="108">
        <v>-0.66300000000000003</v>
      </c>
      <c r="L225" s="108">
        <v>-0.66300000000000003</v>
      </c>
      <c r="M225" s="83">
        <v>-3.3000000000000002E-2</v>
      </c>
      <c r="N225" s="83">
        <v>-3.2000000000000001E-2</v>
      </c>
      <c r="O225" s="83">
        <v>-3.2000000000000001E-2</v>
      </c>
      <c r="P225" s="83">
        <v>-3.2000000000000001E-2</v>
      </c>
      <c r="Q225" s="83">
        <v>-3.3000000000000002E-2</v>
      </c>
      <c r="R225" s="83">
        <v>-3.3000000000000002E-2</v>
      </c>
      <c r="S225" s="83">
        <v>-3.2000000000000001E-2</v>
      </c>
      <c r="T225" s="83">
        <v>-3.2000000000000001E-2</v>
      </c>
      <c r="U225" s="83">
        <v>-3.1999999999999973E-2</v>
      </c>
      <c r="V225" s="83">
        <v>-3.3000000000000029E-2</v>
      </c>
      <c r="W225" s="83">
        <v>-3.1999999999999973E-2</v>
      </c>
      <c r="X225" s="83">
        <v>-0.126</v>
      </c>
      <c r="Y225" s="83">
        <v>-0.48199999999999998</v>
      </c>
      <c r="AA225" s="83">
        <v>-0.66300000000000003</v>
      </c>
      <c r="AB225" s="82">
        <v>0.18</v>
      </c>
      <c r="AD225" s="83">
        <v>-0.66300000000000003</v>
      </c>
      <c r="AE225" s="82">
        <v>0.18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1.0068027210884354</v>
      </c>
      <c r="D226" s="9">
        <v>1.0068027210884354</v>
      </c>
      <c r="F226" s="60" t="s">
        <v>162</v>
      </c>
      <c r="G226" s="56"/>
      <c r="H226" s="88">
        <v>-0.69099999999999995</v>
      </c>
      <c r="I226" s="88">
        <v>-0.40100000000000002</v>
      </c>
      <c r="J226" s="88">
        <v>-0.40100000000000002</v>
      </c>
      <c r="K226" s="108">
        <v>-0.73499999999999999</v>
      </c>
      <c r="L226" s="108">
        <v>-0.73499999999999999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-0.73499999999999999</v>
      </c>
      <c r="AB226" s="82">
        <v>0.74</v>
      </c>
      <c r="AC226" s="56"/>
      <c r="AD226" s="88">
        <v>-0.73499999999999999</v>
      </c>
      <c r="AE226" s="82">
        <v>0.74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1.0019267822736031</v>
      </c>
      <c r="D227" s="9">
        <v>1.0019267822736031</v>
      </c>
      <c r="F227" s="60" t="s">
        <v>164</v>
      </c>
      <c r="G227" s="56"/>
      <c r="H227" s="88">
        <v>-0.53700000000000003</v>
      </c>
      <c r="I227" s="88">
        <v>-3.714</v>
      </c>
      <c r="J227" s="88">
        <v>-3.714</v>
      </c>
      <c r="K227" s="108">
        <v>-0.51900000000000002</v>
      </c>
      <c r="L227" s="108">
        <v>-0.51900000000000002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-0.51900000000000002</v>
      </c>
      <c r="AB227" s="82">
        <v>0.52</v>
      </c>
      <c r="AC227" s="56"/>
      <c r="AD227" s="88">
        <v>-0.51900000000000002</v>
      </c>
      <c r="AE227" s="82">
        <v>0.52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0.99681020733652315</v>
      </c>
      <c r="D229" s="9">
        <v>0.99681020733652315</v>
      </c>
      <c r="F229" s="128" t="s">
        <v>391</v>
      </c>
      <c r="H229" s="83">
        <v>-1.228</v>
      </c>
      <c r="I229" s="83">
        <v>-4.1150000000000002</v>
      </c>
      <c r="J229" s="83">
        <v>-4.1150000000000002</v>
      </c>
      <c r="K229" s="108">
        <v>-1.254</v>
      </c>
      <c r="L229" s="108">
        <v>-1.254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-1.254</v>
      </c>
      <c r="AB229" s="82">
        <v>1.25</v>
      </c>
      <c r="AD229" s="83">
        <v>-1.254</v>
      </c>
      <c r="AE229" s="82">
        <v>1.25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-0.20100000000000001</v>
      </c>
      <c r="I230" s="83">
        <v>-0.192</v>
      </c>
      <c r="J230" s="83">
        <v>-0.192</v>
      </c>
      <c r="K230" s="108">
        <v>0</v>
      </c>
      <c r="L230" s="108">
        <v>0</v>
      </c>
      <c r="M230" s="83">
        <v>0</v>
      </c>
      <c r="N230" s="83">
        <v>-5.0999999999999997E-2</v>
      </c>
      <c r="O230" s="83">
        <v>0</v>
      </c>
      <c r="P230" s="83">
        <v>0</v>
      </c>
      <c r="Q230" s="83">
        <v>-5.2999999999999999E-2</v>
      </c>
      <c r="R230" s="83">
        <v>0</v>
      </c>
      <c r="S230" s="83">
        <v>0</v>
      </c>
      <c r="T230" s="83">
        <v>-4.3999999999999997E-2</v>
      </c>
      <c r="U230" s="83">
        <v>0</v>
      </c>
      <c r="V230" s="83">
        <v>0</v>
      </c>
      <c r="W230" s="83">
        <v>-4.4000000000000011E-2</v>
      </c>
      <c r="X230" s="83">
        <v>0</v>
      </c>
      <c r="Y230" s="83">
        <v>-0.192</v>
      </c>
      <c r="AA230" s="83">
        <v>0</v>
      </c>
      <c r="AB230" s="82">
        <v>-0.19</v>
      </c>
      <c r="AD230" s="83">
        <v>0</v>
      </c>
      <c r="AE230" s="82">
        <v>-0.19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-1</v>
      </c>
      <c r="D231" s="9">
        <v>-1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-0.47</v>
      </c>
      <c r="Y231" s="88">
        <v>-0.47</v>
      </c>
      <c r="Z231" s="56"/>
      <c r="AA231" s="88">
        <v>0</v>
      </c>
      <c r="AB231" s="82">
        <v>-0.47</v>
      </c>
      <c r="AC231" s="56"/>
      <c r="AD231" s="88">
        <v>0</v>
      </c>
      <c r="AE231" s="82">
        <v>-0.47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0.31663516068052933</v>
      </c>
      <c r="D232" s="9">
        <v>0.31663516068052933</v>
      </c>
      <c r="F232" s="60" t="s">
        <v>166</v>
      </c>
      <c r="G232" s="56"/>
      <c r="H232" s="88">
        <v>-1.9790000000000001</v>
      </c>
      <c r="I232" s="88">
        <v>-1.86</v>
      </c>
      <c r="J232" s="88">
        <v>-1.86</v>
      </c>
      <c r="K232" s="108">
        <v>-2.1160000000000001</v>
      </c>
      <c r="L232" s="108">
        <v>-2.1160000000000001</v>
      </c>
      <c r="M232" s="88">
        <v>-0.11</v>
      </c>
      <c r="N232" s="88">
        <v>-0.21000000000000002</v>
      </c>
      <c r="O232" s="88">
        <v>-0.23000000000000004</v>
      </c>
      <c r="P232" s="88">
        <v>4.0000000000000036E-2</v>
      </c>
      <c r="Q232" s="88">
        <v>-7.999999999999996E-2</v>
      </c>
      <c r="R232" s="88">
        <v>-7.5000000000000067E-2</v>
      </c>
      <c r="S232" s="88">
        <v>-0.11199999999999999</v>
      </c>
      <c r="T232" s="88">
        <v>-0.15800000000000003</v>
      </c>
      <c r="U232" s="88">
        <v>-0.24099999999999988</v>
      </c>
      <c r="V232" s="88">
        <v>-7.3000000000000176E-2</v>
      </c>
      <c r="W232" s="88">
        <v>-0.1339999999999999</v>
      </c>
      <c r="X232" s="88">
        <v>-6.2000000000000055E-2</v>
      </c>
      <c r="Y232" s="88">
        <v>-1.4450000000000001</v>
      </c>
      <c r="Z232" s="56"/>
      <c r="AA232" s="88">
        <v>-2.1160000000000001</v>
      </c>
      <c r="AB232" s="82">
        <v>0.67</v>
      </c>
      <c r="AC232" s="56"/>
      <c r="AD232" s="88">
        <v>-2.1160000000000001</v>
      </c>
      <c r="AE232" s="82">
        <v>0.67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-1</v>
      </c>
      <c r="D235" s="9">
        <v>-1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-0.05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-0.05</v>
      </c>
      <c r="Z235" s="56"/>
      <c r="AA235" s="88">
        <v>0</v>
      </c>
      <c r="AB235" s="82">
        <v>-0.05</v>
      </c>
      <c r="AC235" s="56"/>
      <c r="AD235" s="88">
        <v>0</v>
      </c>
      <c r="AE235" s="82">
        <v>-0.05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1.0893246187363835E-2</v>
      </c>
      <c r="D236" s="9">
        <v>1.0893246187363835E-2</v>
      </c>
      <c r="F236" s="60" t="s">
        <v>170</v>
      </c>
      <c r="G236" s="56"/>
      <c r="H236" s="88">
        <v>-1.0049999999999999</v>
      </c>
      <c r="I236" s="88">
        <v>-1.006</v>
      </c>
      <c r="J236" s="88">
        <v>-1.006</v>
      </c>
      <c r="K236" s="108">
        <v>-0.91800000000000004</v>
      </c>
      <c r="L236" s="108">
        <v>-0.91800000000000004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-0.90400000000000003</v>
      </c>
      <c r="Y236" s="88">
        <v>-0.90400000000000003</v>
      </c>
      <c r="Z236" s="56"/>
      <c r="AA236" s="88">
        <v>-0.91800000000000004</v>
      </c>
      <c r="AB236" s="82">
        <v>0.01</v>
      </c>
      <c r="AC236" s="56"/>
      <c r="AD236" s="88">
        <v>-0.91800000000000004</v>
      </c>
      <c r="AE236" s="82">
        <v>0.01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-1.0021668472372698</v>
      </c>
      <c r="D237" s="9">
        <v>-1.0021668472372698</v>
      </c>
      <c r="F237" s="60" t="s">
        <v>172</v>
      </c>
      <c r="G237" s="56"/>
      <c r="H237" s="88">
        <v>0.35899999999999999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-1.8460000000000001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-1.8460000000000001</v>
      </c>
      <c r="Z237" s="56"/>
      <c r="AA237" s="88">
        <v>0</v>
      </c>
      <c r="AB237" s="82">
        <v>-1.85</v>
      </c>
      <c r="AC237" s="56"/>
      <c r="AD237" s="88">
        <v>0</v>
      </c>
      <c r="AE237" s="82">
        <v>-1.85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1.0021668472372698</v>
      </c>
      <c r="D238" s="9">
        <v>1.0021668472372698</v>
      </c>
      <c r="F238" s="60" t="s">
        <v>174</v>
      </c>
      <c r="G238" s="56"/>
      <c r="H238" s="88">
        <v>-0.35899999999999999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1.8460000000000001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1.8460000000000001</v>
      </c>
      <c r="Z238" s="56"/>
      <c r="AA238" s="88">
        <v>0</v>
      </c>
      <c r="AB238" s="82">
        <v>1.85</v>
      </c>
      <c r="AC238" s="56"/>
      <c r="AD238" s="88">
        <v>0</v>
      </c>
      <c r="AE238" s="82">
        <v>1.85</v>
      </c>
    </row>
    <row r="239" spans="1:31" ht="18" customHeight="1" collapsed="1" x14ac:dyDescent="0.2">
      <c r="A239" s="57"/>
      <c r="B239" s="57"/>
      <c r="C239" s="9">
        <v>5.6031641397495058E-2</v>
      </c>
      <c r="D239" s="9">
        <v>5.6031641397495058E-2</v>
      </c>
      <c r="F239" s="128" t="s">
        <v>196</v>
      </c>
      <c r="H239" s="83">
        <v>-2.984</v>
      </c>
      <c r="I239" s="83">
        <v>-2.8660000000000001</v>
      </c>
      <c r="J239" s="83">
        <v>-2.8660000000000001</v>
      </c>
      <c r="K239" s="108">
        <v>-3.0340000000000003</v>
      </c>
      <c r="L239" s="108">
        <v>-3.0340000000000003</v>
      </c>
      <c r="M239" s="83">
        <v>-0.16</v>
      </c>
      <c r="N239" s="83">
        <v>-0.21000000000000002</v>
      </c>
      <c r="O239" s="83">
        <v>-0.23000000000000004</v>
      </c>
      <c r="P239" s="83">
        <v>4.0000000000000036E-2</v>
      </c>
      <c r="Q239" s="83">
        <v>-7.999999999999996E-2</v>
      </c>
      <c r="R239" s="83">
        <v>-7.5000000000000178E-2</v>
      </c>
      <c r="S239" s="83">
        <v>-0.11199999999999999</v>
      </c>
      <c r="T239" s="83">
        <v>-0.15800000000000003</v>
      </c>
      <c r="U239" s="83">
        <v>-0.24099999999999988</v>
      </c>
      <c r="V239" s="83">
        <v>-7.3000000000000176E-2</v>
      </c>
      <c r="W239" s="83">
        <v>-0.1339999999999999</v>
      </c>
      <c r="X239" s="83">
        <v>-1.4359999999999999</v>
      </c>
      <c r="Y239" s="83">
        <v>-2.8689999999999998</v>
      </c>
      <c r="AA239" s="83">
        <v>-3.0340000000000003</v>
      </c>
      <c r="AB239" s="82">
        <v>0.17</v>
      </c>
      <c r="AD239" s="83">
        <v>-3.0340000000000003</v>
      </c>
      <c r="AE239" s="82">
        <v>0.17</v>
      </c>
    </row>
    <row r="240" spans="1:31" ht="18" customHeight="1" x14ac:dyDescent="0.2">
      <c r="A240" s="57"/>
      <c r="B240" s="57"/>
      <c r="C240" s="9">
        <v>3.9180765805877121E-2</v>
      </c>
      <c r="D240" s="9">
        <v>3.9180765805877121E-2</v>
      </c>
      <c r="F240" s="117" t="s">
        <v>72</v>
      </c>
      <c r="H240" s="296">
        <v>-23.324000000000005</v>
      </c>
      <c r="I240" s="296">
        <v>-28.988</v>
      </c>
      <c r="J240" s="296">
        <v>-28.988</v>
      </c>
      <c r="K240" s="111">
        <v>-22.46</v>
      </c>
      <c r="L240" s="111">
        <v>-22.46</v>
      </c>
      <c r="M240" s="296">
        <v>-2.1630000000000003</v>
      </c>
      <c r="N240" s="296">
        <v>-2.4240000000000004</v>
      </c>
      <c r="O240" s="296">
        <v>-2.863</v>
      </c>
      <c r="P240" s="296">
        <v>-0.87200000000000011</v>
      </c>
      <c r="Q240" s="296">
        <v>-1.6979999999999995</v>
      </c>
      <c r="R240" s="296">
        <v>-1.2120000000000004</v>
      </c>
      <c r="S240" s="296">
        <v>-1.7709999999999995</v>
      </c>
      <c r="T240" s="296">
        <v>-1.6740000000000008</v>
      </c>
      <c r="U240" s="296">
        <v>-1.6790000000000003</v>
      </c>
      <c r="V240" s="296">
        <v>-1.4349999999999994</v>
      </c>
      <c r="W240" s="296">
        <v>-1.4219999999999997</v>
      </c>
      <c r="X240" s="296">
        <v>-2.3640000000000012</v>
      </c>
      <c r="Y240" s="296">
        <v>-21.576999999999998</v>
      </c>
      <c r="AA240" s="296">
        <v>-22.459999999999997</v>
      </c>
      <c r="AB240" s="82">
        <v>0.88</v>
      </c>
      <c r="AD240" s="296">
        <v>-22.459999999999997</v>
      </c>
      <c r="AE240" s="82">
        <v>0.88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7.0506602209936412E-3</v>
      </c>
      <c r="I241" s="78">
        <v>7.571485474360564E-3</v>
      </c>
      <c r="J241" s="78">
        <v>7.571485474360564E-3</v>
      </c>
      <c r="K241" s="131">
        <v>5.8150839549509651E-3</v>
      </c>
      <c r="L241" s="131">
        <v>5.8150839549509651E-3</v>
      </c>
      <c r="M241" s="78">
        <v>5.0388572067538865E-3</v>
      </c>
      <c r="N241" s="78">
        <v>9.6810524550094666E-3</v>
      </c>
      <c r="O241" s="78">
        <v>1.176093627404666E-2</v>
      </c>
      <c r="P241" s="78">
        <v>4.0997094471974345E-3</v>
      </c>
      <c r="Q241" s="78">
        <v>5.445868452449678E-3</v>
      </c>
      <c r="R241" s="78">
        <v>4.3346244219606674E-3</v>
      </c>
      <c r="S241" s="78">
        <v>5.3817518802704535E-3</v>
      </c>
      <c r="T241" s="78">
        <v>4.3366190433014266E-3</v>
      </c>
      <c r="U241" s="78">
        <v>3.49209650582363E-3</v>
      </c>
      <c r="V241" s="78">
        <v>3.4606081506365332E-3</v>
      </c>
      <c r="W241" s="78">
        <v>3.5864622400004036E-3</v>
      </c>
      <c r="X241" s="78">
        <v>6.32833455581195E-3</v>
      </c>
      <c r="Y241" s="78">
        <v>5.2527002340916965E-3</v>
      </c>
      <c r="AA241" s="78">
        <v>5.8150839549509633E-3</v>
      </c>
      <c r="AB241" s="79"/>
      <c r="AD241" s="78">
        <v>5.8150839549509633E-3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1.3199142857142858</v>
      </c>
      <c r="I243" s="96">
        <v>1.5071714285714286</v>
      </c>
      <c r="J243" s="96">
        <v>1.5071714285714286</v>
      </c>
      <c r="K243" s="134">
        <v>1.4857142857142858</v>
      </c>
      <c r="L243" s="134">
        <v>1.4857142857142858</v>
      </c>
      <c r="M243" s="96">
        <v>1.4461714285714287</v>
      </c>
      <c r="N243" s="96">
        <v>1.4283428571428574</v>
      </c>
      <c r="O243" s="96">
        <v>1.4286857142857141</v>
      </c>
      <c r="P243" s="96">
        <v>1.4286857142857141</v>
      </c>
      <c r="Q243" s="96">
        <v>1.4283428571428574</v>
      </c>
      <c r="R243" s="96">
        <v>1.8846857142857143</v>
      </c>
      <c r="S243" s="96">
        <v>1.484571428571428</v>
      </c>
      <c r="T243" s="96">
        <v>2.3650285714285726</v>
      </c>
      <c r="U243" s="96">
        <v>2.3351999999999999</v>
      </c>
      <c r="V243" s="96">
        <v>1.8270857142857144</v>
      </c>
      <c r="W243" s="96">
        <v>1.428342857142856</v>
      </c>
      <c r="X243" s="96">
        <v>1.7365714285714278</v>
      </c>
      <c r="Y243" s="96">
        <v>1.6851428571428571</v>
      </c>
      <c r="AA243" s="96">
        <v>1.4857142857142858</v>
      </c>
      <c r="AB243" s="95">
        <v>0.2</v>
      </c>
      <c r="AD243" s="96">
        <v>1.4857142857142858</v>
      </c>
      <c r="AE243" s="95">
        <v>0.2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-0.13423076923076924</v>
      </c>
      <c r="D244" s="9">
        <v>-0.13423076923076924</v>
      </c>
      <c r="F244" s="128" t="s">
        <v>90</v>
      </c>
      <c r="H244" s="83">
        <v>-46.197000000000003</v>
      </c>
      <c r="I244" s="83">
        <v>-52.750999999999998</v>
      </c>
      <c r="J244" s="83">
        <v>-52.750999999999998</v>
      </c>
      <c r="K244" s="108">
        <v>-52</v>
      </c>
      <c r="L244" s="108">
        <v>-52</v>
      </c>
      <c r="M244" s="83">
        <v>-4.218</v>
      </c>
      <c r="N244" s="83">
        <v>-4.1660000000000004</v>
      </c>
      <c r="O244" s="83">
        <v>-4.1669999999999998</v>
      </c>
      <c r="P244" s="83">
        <v>-4.1669999999999998</v>
      </c>
      <c r="Q244" s="83">
        <v>-4.1660000000000004</v>
      </c>
      <c r="R244" s="83">
        <v>-5.4969999999999999</v>
      </c>
      <c r="S244" s="83">
        <v>-4.3299999999999983</v>
      </c>
      <c r="T244" s="83">
        <v>-6.8980000000000032</v>
      </c>
      <c r="U244" s="83">
        <v>-6.8109999999999999</v>
      </c>
      <c r="V244" s="83">
        <v>-5.3290000000000006</v>
      </c>
      <c r="W244" s="83">
        <v>-4.1659999999999968</v>
      </c>
      <c r="X244" s="83">
        <v>-5.0649999999999977</v>
      </c>
      <c r="Y244" s="83">
        <v>-58.98</v>
      </c>
      <c r="AA244" s="83">
        <v>-52</v>
      </c>
      <c r="AB244" s="82">
        <v>-6.98</v>
      </c>
      <c r="AD244" s="83">
        <v>-52</v>
      </c>
      <c r="AE244" s="82">
        <v>-6.98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-0.14615384615384616</v>
      </c>
      <c r="D245" s="9">
        <v>-0.14615384615384616</v>
      </c>
      <c r="F245" s="128" t="s">
        <v>91</v>
      </c>
      <c r="H245" s="83">
        <v>-3.1349999999999998</v>
      </c>
      <c r="I245" s="83">
        <v>-2.8250000000000002</v>
      </c>
      <c r="J245" s="83">
        <v>-2.8250000000000002</v>
      </c>
      <c r="K245" s="108">
        <v>-2.6</v>
      </c>
      <c r="L245" s="108">
        <v>-2.6</v>
      </c>
      <c r="M245" s="83">
        <v>0</v>
      </c>
      <c r="N245" s="83">
        <v>0</v>
      </c>
      <c r="O245" s="83">
        <v>-0.80200000000000005</v>
      </c>
      <c r="P245" s="83">
        <v>0</v>
      </c>
      <c r="Q245" s="83">
        <v>-0.373</v>
      </c>
      <c r="R245" s="83">
        <v>0</v>
      </c>
      <c r="S245" s="83">
        <v>0</v>
      </c>
      <c r="T245" s="83">
        <v>-0.65500000000000003</v>
      </c>
      <c r="U245" s="83">
        <v>-0.39999999999999991</v>
      </c>
      <c r="V245" s="83">
        <v>0</v>
      </c>
      <c r="W245" s="83">
        <v>-0.68100000000000005</v>
      </c>
      <c r="X245" s="83">
        <v>-6.4000000000000057E-2</v>
      </c>
      <c r="Y245" s="83">
        <v>-2.9750000000000001</v>
      </c>
      <c r="AA245" s="83">
        <v>-2.6</v>
      </c>
      <c r="AB245" s="82">
        <v>-0.38</v>
      </c>
      <c r="AD245" s="83">
        <v>-2.6</v>
      </c>
      <c r="AE245" s="82">
        <v>-0.38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-1.2</v>
      </c>
      <c r="D246" s="9">
        <v>-1.2</v>
      </c>
      <c r="F246" s="128" t="s">
        <v>92</v>
      </c>
      <c r="H246" s="83">
        <v>0</v>
      </c>
      <c r="I246" s="83">
        <v>-5.8000000000000003E-2</v>
      </c>
      <c r="J246" s="83">
        <v>-5.8000000000000003E-2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-2.5000000000000001E-2</v>
      </c>
      <c r="V246" s="83">
        <v>0</v>
      </c>
      <c r="W246" s="83">
        <v>0</v>
      </c>
      <c r="X246" s="83">
        <v>0</v>
      </c>
      <c r="Y246" s="83">
        <v>-2.5000000000000001E-2</v>
      </c>
      <c r="AA246" s="83">
        <v>0</v>
      </c>
      <c r="AB246" s="82">
        <v>-0.03</v>
      </c>
      <c r="AD246" s="83">
        <v>0</v>
      </c>
      <c r="AE246" s="82">
        <v>-0.03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-1.0062893081761006</v>
      </c>
      <c r="D250" s="9">
        <v>-1.0062893081761006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-0.159</v>
      </c>
      <c r="U250" s="87">
        <v>0</v>
      </c>
      <c r="V250" s="87">
        <v>0</v>
      </c>
      <c r="W250" s="87">
        <v>0</v>
      </c>
      <c r="X250" s="87">
        <v>0</v>
      </c>
      <c r="Y250" s="87">
        <v>-0.159</v>
      </c>
      <c r="Z250" s="58"/>
      <c r="AA250" s="87">
        <v>0</v>
      </c>
      <c r="AB250" s="82">
        <v>-0.16</v>
      </c>
      <c r="AC250" s="58"/>
      <c r="AD250" s="87">
        <v>0</v>
      </c>
      <c r="AE250" s="82">
        <v>-0.16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-0.39999999999999991</v>
      </c>
      <c r="D251" s="9">
        <v>-0.39999999999999991</v>
      </c>
      <c r="F251" s="128" t="s">
        <v>93</v>
      </c>
      <c r="H251" s="83">
        <v>-0.14799999999999999</v>
      </c>
      <c r="I251" s="83">
        <v>0</v>
      </c>
      <c r="J251" s="83">
        <v>0</v>
      </c>
      <c r="K251" s="108">
        <v>-0.2</v>
      </c>
      <c r="L251" s="108">
        <v>-0.2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-9.6000000000000002E-2</v>
      </c>
      <c r="S251" s="83">
        <v>0</v>
      </c>
      <c r="T251" s="83">
        <v>0</v>
      </c>
      <c r="U251" s="83">
        <v>-0.125</v>
      </c>
      <c r="V251" s="83">
        <v>-5.400000000000002E-2</v>
      </c>
      <c r="W251" s="83">
        <v>0</v>
      </c>
      <c r="X251" s="83">
        <v>0</v>
      </c>
      <c r="Y251" s="83">
        <v>-0.27500000000000002</v>
      </c>
      <c r="AA251" s="83">
        <v>-0.20000000000000004</v>
      </c>
      <c r="AB251" s="82">
        <v>-0.08</v>
      </c>
      <c r="AD251" s="83">
        <v>-0.20000000000000004</v>
      </c>
      <c r="AE251" s="82">
        <v>-0.08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-0.13886861313868612</v>
      </c>
      <c r="D253" s="9">
        <v>-0.13886861313868612</v>
      </c>
      <c r="F253" s="117" t="s">
        <v>281</v>
      </c>
      <c r="H253" s="296">
        <v>-49.480000000000004</v>
      </c>
      <c r="I253" s="296">
        <v>-55.634</v>
      </c>
      <c r="J253" s="296">
        <v>-55.634</v>
      </c>
      <c r="K253" s="111">
        <v>-54.800000000000004</v>
      </c>
      <c r="L253" s="111">
        <v>-54.800000000000004</v>
      </c>
      <c r="M253" s="296">
        <v>-4.218</v>
      </c>
      <c r="N253" s="296">
        <v>-4.1660000000000004</v>
      </c>
      <c r="O253" s="296">
        <v>-4.9689999999999994</v>
      </c>
      <c r="P253" s="296">
        <v>-4.1669999999999998</v>
      </c>
      <c r="Q253" s="296">
        <v>-4.5390000000000006</v>
      </c>
      <c r="R253" s="296">
        <v>-5.593</v>
      </c>
      <c r="S253" s="296">
        <v>-4.3299999999999983</v>
      </c>
      <c r="T253" s="296">
        <v>-7.7120000000000033</v>
      </c>
      <c r="U253" s="296">
        <v>-7.3610000000000007</v>
      </c>
      <c r="V253" s="296">
        <v>-5.3830000000000009</v>
      </c>
      <c r="W253" s="296">
        <v>-4.8469999999999969</v>
      </c>
      <c r="X253" s="296">
        <v>-5.1289999999999978</v>
      </c>
      <c r="Y253" s="296">
        <v>-62.413999999999994</v>
      </c>
      <c r="AA253" s="296">
        <v>-54.800000000000004</v>
      </c>
      <c r="AB253" s="82">
        <v>-7.61</v>
      </c>
      <c r="AD253" s="296">
        <v>-54.800000000000004</v>
      </c>
      <c r="AE253" s="82">
        <v>-7.61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1.4957411581836963E-2</v>
      </c>
      <c r="I254" s="78">
        <v>1.4531255101441137E-2</v>
      </c>
      <c r="J254" s="78">
        <v>1.4531255101441137E-2</v>
      </c>
      <c r="K254" s="131">
        <v>1.4188183469782407E-2</v>
      </c>
      <c r="L254" s="131">
        <v>1.4188183469782407E-2</v>
      </c>
      <c r="M254" s="78">
        <v>9.8261209884826124E-3</v>
      </c>
      <c r="N254" s="78">
        <v>1.663831044866726E-2</v>
      </c>
      <c r="O254" s="78">
        <v>2.0412187336967463E-2</v>
      </c>
      <c r="P254" s="78">
        <v>1.9591157415678562E-2</v>
      </c>
      <c r="Q254" s="78">
        <v>1.4557595350806302E-2</v>
      </c>
      <c r="R254" s="78">
        <v>2.0002932666688122E-2</v>
      </c>
      <c r="S254" s="78">
        <v>1.3158094659272198E-2</v>
      </c>
      <c r="T254" s="78">
        <v>1.9978498244886858E-2</v>
      </c>
      <c r="U254" s="78">
        <v>1.5309900166389362E-2</v>
      </c>
      <c r="V254" s="78">
        <v>1.2981500818729246E-2</v>
      </c>
      <c r="W254" s="78">
        <v>1.2224741545205309E-2</v>
      </c>
      <c r="X254" s="78">
        <v>1.3730130260896558E-2</v>
      </c>
      <c r="Y254" s="78">
        <v>1.5194050721166015E-2</v>
      </c>
      <c r="AA254" s="78">
        <v>1.4188183469782406E-2</v>
      </c>
      <c r="AB254" s="79"/>
      <c r="AD254" s="78">
        <v>1.4188183469782406E-2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9.3333333333333338E-2</v>
      </c>
      <c r="D256" s="9">
        <v>9.3333333333333338E-2</v>
      </c>
      <c r="F256" s="128" t="s">
        <v>79</v>
      </c>
      <c r="H256" s="83">
        <v>-5.6130000000000004</v>
      </c>
      <c r="I256" s="83">
        <v>-5.5549999999999997</v>
      </c>
      <c r="J256" s="83">
        <v>-5.5549999999999997</v>
      </c>
      <c r="K256" s="108">
        <v>-6</v>
      </c>
      <c r="L256" s="108">
        <v>-6</v>
      </c>
      <c r="M256" s="83">
        <v>-0.59399999999999997</v>
      </c>
      <c r="N256" s="83">
        <v>-0.47200000000000009</v>
      </c>
      <c r="O256" s="83">
        <v>-0.41399999999999992</v>
      </c>
      <c r="P256" s="83">
        <v>0</v>
      </c>
      <c r="Q256" s="83">
        <v>-1.4540000000000002</v>
      </c>
      <c r="R256" s="83">
        <v>-0.125</v>
      </c>
      <c r="S256" s="83">
        <v>-0.22899999999999965</v>
      </c>
      <c r="T256" s="83">
        <v>-0.2150000000000003</v>
      </c>
      <c r="U256" s="83">
        <v>-0.19399999999999995</v>
      </c>
      <c r="V256" s="83">
        <v>-0.68799999999999972</v>
      </c>
      <c r="W256" s="83">
        <v>-0.58199999999999985</v>
      </c>
      <c r="X256" s="83">
        <v>-0.4740000000000002</v>
      </c>
      <c r="Y256" s="83">
        <v>-5.4409999999999998</v>
      </c>
      <c r="AA256" s="83">
        <v>-6</v>
      </c>
      <c r="AB256" s="82">
        <v>0.56000000000000005</v>
      </c>
      <c r="AD256" s="83">
        <v>-6</v>
      </c>
      <c r="AE256" s="82">
        <v>0.56000000000000005</v>
      </c>
    </row>
    <row r="257" spans="1:31" ht="18" customHeight="1" x14ac:dyDescent="0.2">
      <c r="A257" s="52" t="s">
        <v>136</v>
      </c>
      <c r="B257" s="52" t="s">
        <v>27</v>
      </c>
      <c r="C257" s="9">
        <v>-9.5000000000000001E-2</v>
      </c>
      <c r="D257" s="9">
        <v>-9.5000000000000001E-2</v>
      </c>
      <c r="F257" s="128" t="s">
        <v>197</v>
      </c>
      <c r="H257" s="83">
        <v>-2.9049999999999998</v>
      </c>
      <c r="I257" s="83">
        <v>-3.294</v>
      </c>
      <c r="J257" s="83">
        <v>-3.294</v>
      </c>
      <c r="K257" s="108">
        <v>-4</v>
      </c>
      <c r="L257" s="108">
        <v>-4</v>
      </c>
      <c r="M257" s="83">
        <v>-0.317</v>
      </c>
      <c r="N257" s="83">
        <v>-0.21200000000000002</v>
      </c>
      <c r="O257" s="83">
        <v>-0.31999999999999995</v>
      </c>
      <c r="P257" s="83">
        <v>-0.21700000000000008</v>
      </c>
      <c r="Q257" s="83">
        <v>-0.51</v>
      </c>
      <c r="R257" s="83">
        <v>-0.55200000000000005</v>
      </c>
      <c r="S257" s="83">
        <v>0.16900000000000004</v>
      </c>
      <c r="T257" s="83">
        <v>-0.54099999999999993</v>
      </c>
      <c r="U257" s="83">
        <v>-0.41699999999999982</v>
      </c>
      <c r="V257" s="83">
        <v>-0.77400000000000002</v>
      </c>
      <c r="W257" s="83">
        <v>-0.43900000000000006</v>
      </c>
      <c r="X257" s="83">
        <v>-0.24699999999999989</v>
      </c>
      <c r="Y257" s="83">
        <v>-4.3769999999999998</v>
      </c>
      <c r="AA257" s="83">
        <v>-4</v>
      </c>
      <c r="AB257" s="82">
        <v>-0.38</v>
      </c>
      <c r="AD257" s="83">
        <v>-4</v>
      </c>
      <c r="AE257" s="82">
        <v>-0.38</v>
      </c>
    </row>
    <row r="258" spans="1:31" ht="18" customHeight="1" x14ac:dyDescent="0.2">
      <c r="A258" s="52" t="s">
        <v>85</v>
      </c>
      <c r="B258" s="52" t="s">
        <v>27</v>
      </c>
      <c r="C258" s="9">
        <v>-0.19750000000000001</v>
      </c>
      <c r="D258" s="9">
        <v>-0.19750000000000001</v>
      </c>
      <c r="F258" s="128" t="s">
        <v>84</v>
      </c>
      <c r="H258" s="83">
        <v>-25.856000000000002</v>
      </c>
      <c r="I258" s="83">
        <v>-25.454000000000001</v>
      </c>
      <c r="J258" s="83">
        <v>-25.454000000000001</v>
      </c>
      <c r="K258" s="108">
        <v>-20</v>
      </c>
      <c r="L258" s="108">
        <v>-20</v>
      </c>
      <c r="M258" s="83">
        <v>-1.208</v>
      </c>
      <c r="N258" s="83">
        <v>-3.2080000000000002</v>
      </c>
      <c r="O258" s="83">
        <v>0</v>
      </c>
      <c r="P258" s="83">
        <v>-0.83599999999999941</v>
      </c>
      <c r="Q258" s="83">
        <v>-1.6580000000000004</v>
      </c>
      <c r="R258" s="83">
        <v>-0.70599999999999952</v>
      </c>
      <c r="S258" s="83">
        <v>-0.64199999999999946</v>
      </c>
      <c r="T258" s="83">
        <v>-2.532</v>
      </c>
      <c r="U258" s="83">
        <v>-2.277000000000001</v>
      </c>
      <c r="V258" s="83">
        <v>-3.5940000000000012</v>
      </c>
      <c r="W258" s="83">
        <v>-4.8359999999999985</v>
      </c>
      <c r="X258" s="83">
        <v>-2.4550000000000018</v>
      </c>
      <c r="Y258" s="83">
        <v>-23.952000000000002</v>
      </c>
      <c r="AA258" s="83">
        <v>-20</v>
      </c>
      <c r="AB258" s="82">
        <v>-3.95</v>
      </c>
      <c r="AD258" s="83">
        <v>-20</v>
      </c>
      <c r="AE258" s="82">
        <v>-3.95</v>
      </c>
    </row>
    <row r="259" spans="1:31" ht="18" customHeight="1" x14ac:dyDescent="0.2">
      <c r="A259" s="52" t="s">
        <v>82</v>
      </c>
      <c r="B259" s="52" t="s">
        <v>27</v>
      </c>
      <c r="C259" s="9">
        <v>-0.32999999999999996</v>
      </c>
      <c r="D259" s="9">
        <v>-0.32999999999999996</v>
      </c>
      <c r="F259" s="128" t="s">
        <v>83</v>
      </c>
      <c r="H259" s="83">
        <v>-4.8810000000000002</v>
      </c>
      <c r="I259" s="83">
        <v>-7.0949999999999998</v>
      </c>
      <c r="J259" s="83">
        <v>-7.0949999999999998</v>
      </c>
      <c r="K259" s="108">
        <v>-5</v>
      </c>
      <c r="L259" s="108">
        <v>-5</v>
      </c>
      <c r="M259" s="83">
        <v>-0.874</v>
      </c>
      <c r="N259" s="83">
        <v>0</v>
      </c>
      <c r="O259" s="83">
        <v>-0.40800000000000003</v>
      </c>
      <c r="P259" s="83">
        <v>-0.57299999999999995</v>
      </c>
      <c r="Q259" s="83">
        <v>0</v>
      </c>
      <c r="R259" s="83">
        <v>-0.40799999999999992</v>
      </c>
      <c r="S259" s="83">
        <v>-0.57299999999999995</v>
      </c>
      <c r="T259" s="83">
        <v>-0.75500000000000034</v>
      </c>
      <c r="U259" s="83">
        <v>-0.47799999999999976</v>
      </c>
      <c r="V259" s="83">
        <v>-0.67499999999999982</v>
      </c>
      <c r="W259" s="83">
        <v>-1.4980000000000002</v>
      </c>
      <c r="X259" s="83">
        <v>-0.40800000000000036</v>
      </c>
      <c r="Y259" s="83">
        <v>-6.65</v>
      </c>
      <c r="AA259" s="83">
        <v>-5</v>
      </c>
      <c r="AB259" s="82">
        <v>-1.65</v>
      </c>
      <c r="AD259" s="83">
        <v>-5</v>
      </c>
      <c r="AE259" s="82">
        <v>-1.65</v>
      </c>
    </row>
    <row r="260" spans="1:31" ht="18" customHeight="1" x14ac:dyDescent="0.2">
      <c r="A260" s="52" t="s">
        <v>188</v>
      </c>
      <c r="B260" s="52" t="s">
        <v>27</v>
      </c>
      <c r="C260" s="9">
        <v>-5.1578947368421051E-2</v>
      </c>
      <c r="D260" s="9">
        <v>-5.1578947368421051E-2</v>
      </c>
      <c r="F260" s="128" t="s">
        <v>189</v>
      </c>
      <c r="H260" s="83">
        <v>-56.576000000000001</v>
      </c>
      <c r="I260" s="83">
        <v>-57.514000000000003</v>
      </c>
      <c r="J260" s="83">
        <v>-57.514000000000003</v>
      </c>
      <c r="K260" s="108">
        <v>-57</v>
      </c>
      <c r="L260" s="108">
        <v>-57</v>
      </c>
      <c r="M260" s="83">
        <v>-5.0030000000000001</v>
      </c>
      <c r="N260" s="83">
        <v>-4.68</v>
      </c>
      <c r="O260" s="83">
        <v>-5.0030000000000001</v>
      </c>
      <c r="P260" s="83">
        <v>-4.843</v>
      </c>
      <c r="Q260" s="83">
        <v>-5.0010000000000012</v>
      </c>
      <c r="R260" s="83">
        <v>-4.8419999999999987</v>
      </c>
      <c r="S260" s="83">
        <v>-5.1390000000000029</v>
      </c>
      <c r="T260" s="83">
        <v>-5.1629999999999967</v>
      </c>
      <c r="U260" s="83">
        <v>-4.9840000000000018</v>
      </c>
      <c r="V260" s="83">
        <v>-5.152000000000001</v>
      </c>
      <c r="W260" s="83">
        <v>-4.982999999999997</v>
      </c>
      <c r="X260" s="83">
        <v>-5.1510000000000034</v>
      </c>
      <c r="Y260" s="83">
        <v>-59.944000000000003</v>
      </c>
      <c r="AA260" s="83">
        <v>-57</v>
      </c>
      <c r="AB260" s="82">
        <v>-2.94</v>
      </c>
      <c r="AD260" s="83">
        <v>-57</v>
      </c>
      <c r="AE260" s="82">
        <v>-2.94</v>
      </c>
    </row>
    <row r="261" spans="1:31" ht="18" customHeight="1" x14ac:dyDescent="0.2">
      <c r="A261" s="52" t="s">
        <v>97</v>
      </c>
      <c r="B261" s="52" t="s">
        <v>27</v>
      </c>
      <c r="C261" s="9">
        <v>-0.54454545454545455</v>
      </c>
      <c r="D261" s="9">
        <v>-0.54454545454545455</v>
      </c>
      <c r="F261" s="128" t="s">
        <v>102</v>
      </c>
      <c r="H261" s="83">
        <v>-14.88</v>
      </c>
      <c r="I261" s="83">
        <v>-9.4529999999999994</v>
      </c>
      <c r="J261" s="83">
        <v>-9.4529999999999994</v>
      </c>
      <c r="K261" s="108">
        <v>-11</v>
      </c>
      <c r="L261" s="108">
        <v>-11</v>
      </c>
      <c r="M261" s="83">
        <v>-1.4590000000000001</v>
      </c>
      <c r="N261" s="83">
        <v>-1.016</v>
      </c>
      <c r="O261" s="83">
        <v>0</v>
      </c>
      <c r="P261" s="83">
        <v>0</v>
      </c>
      <c r="Q261" s="83">
        <v>-1.7659999999999996</v>
      </c>
      <c r="R261" s="83">
        <v>-0.31099999999999994</v>
      </c>
      <c r="S261" s="83">
        <v>-0.79100000000000037</v>
      </c>
      <c r="T261" s="83">
        <v>-4.3780000000000001</v>
      </c>
      <c r="U261" s="83">
        <v>-0.23799999999999955</v>
      </c>
      <c r="V261" s="83">
        <v>-0.74200000000000088</v>
      </c>
      <c r="W261" s="83">
        <v>-3.8369999999999997</v>
      </c>
      <c r="X261" s="83">
        <v>-2.4469999999999992</v>
      </c>
      <c r="Y261" s="83">
        <v>-16.984999999999999</v>
      </c>
      <c r="AA261" s="83">
        <v>-11</v>
      </c>
      <c r="AB261" s="82">
        <v>-5.99</v>
      </c>
      <c r="AD261" s="83">
        <v>-11</v>
      </c>
      <c r="AE261" s="82">
        <v>-5.99</v>
      </c>
    </row>
    <row r="262" spans="1:31" ht="18" customHeight="1" x14ac:dyDescent="0.2">
      <c r="A262" s="52" t="s">
        <v>98</v>
      </c>
      <c r="B262" s="52" t="s">
        <v>27</v>
      </c>
      <c r="C262" s="9">
        <v>1.2499999999999999E-2</v>
      </c>
      <c r="D262" s="9">
        <v>1.2499999999999999E-2</v>
      </c>
      <c r="F262" s="128" t="s">
        <v>103</v>
      </c>
      <c r="H262" s="83">
        <v>-5.2880000000000003</v>
      </c>
      <c r="I262" s="83">
        <v>-8.2260000000000009</v>
      </c>
      <c r="J262" s="83">
        <v>-8.2260000000000009</v>
      </c>
      <c r="K262" s="108">
        <v>-12</v>
      </c>
      <c r="L262" s="108">
        <v>-12</v>
      </c>
      <c r="M262" s="83">
        <v>-1.155</v>
      </c>
      <c r="N262" s="83">
        <v>-1.2649999999999999</v>
      </c>
      <c r="O262" s="83">
        <v>-7.6000000000000068E-2</v>
      </c>
      <c r="P262" s="83">
        <v>-3.948</v>
      </c>
      <c r="Q262" s="83">
        <v>-0.10099999999999998</v>
      </c>
      <c r="R262" s="83">
        <v>-0.73200000000000021</v>
      </c>
      <c r="S262" s="83">
        <v>-7.099999999999973E-2</v>
      </c>
      <c r="T262" s="83">
        <v>-8.1999999999999851E-2</v>
      </c>
      <c r="U262" s="83">
        <v>-2.0259999999999998</v>
      </c>
      <c r="V262" s="83">
        <v>-2.1210000000000004</v>
      </c>
      <c r="W262" s="83">
        <v>-0.17999999999999972</v>
      </c>
      <c r="X262" s="83">
        <v>-8.8000000000000966E-2</v>
      </c>
      <c r="Y262" s="83">
        <v>-11.845000000000001</v>
      </c>
      <c r="AA262" s="83">
        <v>-12</v>
      </c>
      <c r="AB262" s="82">
        <v>0.15</v>
      </c>
      <c r="AD262" s="83">
        <v>-12</v>
      </c>
      <c r="AE262" s="82">
        <v>0.15</v>
      </c>
    </row>
    <row r="263" spans="1:31" ht="18" customHeight="1" x14ac:dyDescent="0.2">
      <c r="A263" s="52" t="s">
        <v>81</v>
      </c>
      <c r="B263" s="52" t="s">
        <v>27</v>
      </c>
      <c r="C263" s="9">
        <v>-9.5000000000000001E-2</v>
      </c>
      <c r="D263" s="9">
        <v>-9.5000000000000001E-2</v>
      </c>
      <c r="F263" s="128" t="s">
        <v>104</v>
      </c>
      <c r="H263" s="83">
        <v>-14.441000000000001</v>
      </c>
      <c r="I263" s="83">
        <v>-15.862</v>
      </c>
      <c r="J263" s="83">
        <v>-15.862</v>
      </c>
      <c r="K263" s="108">
        <v>-14</v>
      </c>
      <c r="L263" s="108">
        <v>-14</v>
      </c>
      <c r="M263" s="83">
        <v>-1.349</v>
      </c>
      <c r="N263" s="83">
        <v>-0.79900000000000015</v>
      </c>
      <c r="O263" s="83">
        <v>-0.50999999999999979</v>
      </c>
      <c r="P263" s="83">
        <v>-0.40600000000000014</v>
      </c>
      <c r="Q263" s="83">
        <v>-2.4109999999999996</v>
      </c>
      <c r="R263" s="83">
        <v>-0.8360000000000003</v>
      </c>
      <c r="S263" s="83">
        <v>-1.21</v>
      </c>
      <c r="T263" s="83">
        <v>-1.3839999999999995</v>
      </c>
      <c r="U263" s="83">
        <v>-1.7510000000000012</v>
      </c>
      <c r="V263" s="83">
        <v>-1.597999999999999</v>
      </c>
      <c r="W263" s="83">
        <v>-1.7880000000000003</v>
      </c>
      <c r="X263" s="83">
        <v>-1.2900000000000009</v>
      </c>
      <c r="Y263" s="83">
        <v>-15.332000000000001</v>
      </c>
      <c r="AA263" s="83">
        <v>-14</v>
      </c>
      <c r="AB263" s="82">
        <v>-1.33</v>
      </c>
      <c r="AD263" s="83">
        <v>-14</v>
      </c>
      <c r="AE263" s="82">
        <v>-1.33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-0.12</v>
      </c>
      <c r="D265" s="9">
        <v>-0.12</v>
      </c>
      <c r="F265" s="128" t="s">
        <v>205</v>
      </c>
      <c r="H265" s="83">
        <v>-0.73699999999999999</v>
      </c>
      <c r="I265" s="83">
        <v>1.8120000000000001</v>
      </c>
      <c r="J265" s="83">
        <v>1.8120000000000001</v>
      </c>
      <c r="K265" s="108">
        <v>-2</v>
      </c>
      <c r="L265" s="108">
        <v>-2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-2.2360000000000002</v>
      </c>
      <c r="X265" s="83">
        <v>0</v>
      </c>
      <c r="Y265" s="83">
        <v>-2.2360000000000002</v>
      </c>
      <c r="AA265" s="83">
        <v>-2</v>
      </c>
      <c r="AB265" s="82">
        <v>-0.24</v>
      </c>
      <c r="AD265" s="83">
        <v>-2</v>
      </c>
      <c r="AE265" s="82">
        <v>-0.24</v>
      </c>
    </row>
    <row r="266" spans="1:31" ht="18" customHeight="1" x14ac:dyDescent="0.2">
      <c r="A266" s="52" t="s">
        <v>99</v>
      </c>
      <c r="B266" s="52" t="s">
        <v>27</v>
      </c>
      <c r="C266" s="9">
        <v>-3.1393383240763101E-2</v>
      </c>
      <c r="D266" s="9">
        <v>-3.1393383240763101E-2</v>
      </c>
      <c r="F266" s="128" t="s">
        <v>105</v>
      </c>
      <c r="H266" s="83">
        <v>-5.0469999999999997</v>
      </c>
      <c r="I266" s="83">
        <v>-4.6379999999999999</v>
      </c>
      <c r="J266" s="83">
        <v>-4.6379999999999999</v>
      </c>
      <c r="K266" s="108">
        <v>-4.141</v>
      </c>
      <c r="L266" s="108">
        <v>-4.141</v>
      </c>
      <c r="M266" s="83">
        <v>-0.41299999999999998</v>
      </c>
      <c r="N266" s="83">
        <v>-0.37500000000000006</v>
      </c>
      <c r="O266" s="83">
        <v>-0.41199999999999992</v>
      </c>
      <c r="P266" s="83">
        <v>-0.40100000000000002</v>
      </c>
      <c r="Q266" s="83">
        <v>-0.39999999999999991</v>
      </c>
      <c r="R266" s="83">
        <v>-0.36000000000000032</v>
      </c>
      <c r="S266" s="83">
        <v>-0.35299999999999976</v>
      </c>
      <c r="T266" s="83">
        <v>-0.35000000000000009</v>
      </c>
      <c r="U266" s="83">
        <v>-0.33199999999999985</v>
      </c>
      <c r="V266" s="83">
        <v>-0.27</v>
      </c>
      <c r="W266" s="83">
        <v>-0.32299999999999995</v>
      </c>
      <c r="X266" s="83">
        <v>-0.28500000000000014</v>
      </c>
      <c r="Y266" s="83">
        <v>-4.274</v>
      </c>
      <c r="AA266" s="83">
        <v>-4.141</v>
      </c>
      <c r="AB266" s="82">
        <v>-0.13</v>
      </c>
      <c r="AD266" s="83">
        <v>-4.141</v>
      </c>
      <c r="AE266" s="82">
        <v>-0.13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-0.9946714031971583</v>
      </c>
      <c r="D268" s="9">
        <v>-0.9946714031971583</v>
      </c>
      <c r="F268" s="60" t="s">
        <v>100</v>
      </c>
      <c r="G268" s="56"/>
      <c r="H268" s="88">
        <v>-0.42799999999999999</v>
      </c>
      <c r="I268" s="88">
        <v>-0.46</v>
      </c>
      <c r="J268" s="88">
        <v>-0.46</v>
      </c>
      <c r="K268" s="108">
        <v>0</v>
      </c>
      <c r="L268" s="108">
        <v>0</v>
      </c>
      <c r="M268" s="88">
        <v>-0.375</v>
      </c>
      <c r="N268" s="88">
        <v>0</v>
      </c>
      <c r="O268" s="88">
        <v>0</v>
      </c>
      <c r="P268" s="88">
        <v>0</v>
      </c>
      <c r="Q268" s="88">
        <v>0</v>
      </c>
      <c r="R268" s="88">
        <v>-5.4999999999999993E-2</v>
      </c>
      <c r="S268" s="88">
        <v>-7.8000000000000014E-2</v>
      </c>
      <c r="T268" s="88">
        <v>0</v>
      </c>
      <c r="U268" s="88">
        <v>0</v>
      </c>
      <c r="V268" s="88">
        <v>0</v>
      </c>
      <c r="W268" s="88">
        <v>-5.4999999999999938E-2</v>
      </c>
      <c r="X268" s="88">
        <v>0</v>
      </c>
      <c r="Y268" s="88">
        <v>-0.56299999999999994</v>
      </c>
      <c r="Z268" s="56"/>
      <c r="AA268" s="88">
        <v>0</v>
      </c>
      <c r="AB268" s="82">
        <v>-0.56000000000000005</v>
      </c>
      <c r="AC268" s="56"/>
      <c r="AD268" s="88">
        <v>0</v>
      </c>
      <c r="AE268" s="82">
        <v>-0.56000000000000005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-0.99150141643059486</v>
      </c>
      <c r="D269" s="9">
        <v>-0.99150141643059486</v>
      </c>
      <c r="F269" s="60" t="s">
        <v>182</v>
      </c>
      <c r="G269" s="56"/>
      <c r="H269" s="88">
        <v>-0.121</v>
      </c>
      <c r="I269" s="88">
        <v>-0.33300000000000002</v>
      </c>
      <c r="J269" s="88">
        <v>-0.33300000000000002</v>
      </c>
      <c r="K269" s="108">
        <v>0</v>
      </c>
      <c r="L269" s="108">
        <v>0</v>
      </c>
      <c r="M269" s="88">
        <v>-0.02</v>
      </c>
      <c r="N269" s="88">
        <v>0</v>
      </c>
      <c r="O269" s="88">
        <v>0</v>
      </c>
      <c r="P269" s="88">
        <v>0</v>
      </c>
      <c r="Q269" s="88">
        <v>0</v>
      </c>
      <c r="R269" s="88">
        <v>-0.33299999999999996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-0.35299999999999998</v>
      </c>
      <c r="Z269" s="56"/>
      <c r="AA269" s="88">
        <v>0</v>
      </c>
      <c r="AB269" s="82">
        <v>-0.35</v>
      </c>
      <c r="AC269" s="56"/>
      <c r="AD269" s="88">
        <v>0</v>
      </c>
      <c r="AE269" s="82">
        <v>-0.35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-1</v>
      </c>
      <c r="D272" s="9">
        <v>-1</v>
      </c>
      <c r="F272" s="60" t="s">
        <v>185</v>
      </c>
      <c r="G272" s="56"/>
      <c r="H272" s="88">
        <v>0</v>
      </c>
      <c r="I272" s="88">
        <v>-0.3</v>
      </c>
      <c r="J272" s="88">
        <v>-0.3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-0.75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-0.75</v>
      </c>
      <c r="Z272" s="56"/>
      <c r="AA272" s="88">
        <v>0</v>
      </c>
      <c r="AB272" s="82">
        <v>-0.75</v>
      </c>
      <c r="AC272" s="56"/>
      <c r="AD272" s="88">
        <v>0</v>
      </c>
      <c r="AE272" s="82">
        <v>-0.75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-0.39800000000000002</v>
      </c>
      <c r="J273" s="88">
        <v>-0.39800000000000002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-4.7E-2</v>
      </c>
      <c r="I274" s="88">
        <v>-1.9E-2</v>
      </c>
      <c r="J274" s="88">
        <v>-1.9E-2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-0.98799999999999999</v>
      </c>
      <c r="J279" s="88">
        <v>-0.98799999999999999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1</v>
      </c>
      <c r="D281" s="9">
        <v>1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-2</v>
      </c>
      <c r="L281" s="108">
        <v>-2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1.7763568394002501E-15</v>
      </c>
      <c r="U281" s="88">
        <v>-3.5527136788005001E-15</v>
      </c>
      <c r="V281" s="88">
        <v>1.7763568394002501E-15</v>
      </c>
      <c r="W281" s="88">
        <v>0</v>
      </c>
      <c r="X281" s="88">
        <v>1.7763568394002501E-15</v>
      </c>
      <c r="Y281" s="88">
        <v>1.7763568394002501E-15</v>
      </c>
      <c r="Z281" s="56"/>
      <c r="AA281" s="88">
        <v>-2</v>
      </c>
      <c r="AB281" s="82">
        <v>2</v>
      </c>
      <c r="AC281" s="56"/>
      <c r="AD281" s="88">
        <v>-2</v>
      </c>
      <c r="AE281" s="82">
        <v>2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7.0000000000000007E-2</v>
      </c>
      <c r="D283" s="9">
        <v>7.0000000000000007E-2</v>
      </c>
      <c r="F283" s="60" t="s">
        <v>133</v>
      </c>
      <c r="G283" s="56"/>
      <c r="H283" s="88">
        <v>-0.91700000000000004</v>
      </c>
      <c r="I283" s="88">
        <v>-1.575</v>
      </c>
      <c r="J283" s="88">
        <v>-1.575</v>
      </c>
      <c r="K283" s="108">
        <v>-1</v>
      </c>
      <c r="L283" s="108">
        <v>-1</v>
      </c>
      <c r="M283" s="88">
        <v>-2.3E-2</v>
      </c>
      <c r="N283" s="88">
        <v>-2.4E-2</v>
      </c>
      <c r="O283" s="88">
        <v>0</v>
      </c>
      <c r="P283" s="88">
        <v>-4.9000000000000002E-2</v>
      </c>
      <c r="Q283" s="88">
        <v>-2.3999999999999994E-2</v>
      </c>
      <c r="R283" s="88">
        <v>-2.4999999999999994E-2</v>
      </c>
      <c r="S283" s="88">
        <v>0</v>
      </c>
      <c r="T283" s="88">
        <v>-4.9000000000000016E-2</v>
      </c>
      <c r="U283" s="88">
        <v>-0.42399999999999999</v>
      </c>
      <c r="V283" s="88">
        <v>-2.5000000000000022E-2</v>
      </c>
      <c r="W283" s="88">
        <v>-2.5000000000000022E-2</v>
      </c>
      <c r="X283" s="88">
        <v>-0.25900000000000001</v>
      </c>
      <c r="Y283" s="88">
        <v>-0.92700000000000005</v>
      </c>
      <c r="Z283" s="56"/>
      <c r="AA283" s="88">
        <v>-1</v>
      </c>
      <c r="AB283" s="82">
        <v>7.0000000000000007E-2</v>
      </c>
      <c r="AC283" s="56"/>
      <c r="AD283" s="88">
        <v>-1</v>
      </c>
      <c r="AE283" s="82">
        <v>7.0000000000000007E-2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0.13666666666666666</v>
      </c>
      <c r="D285" s="9">
        <v>0.13666666666666666</v>
      </c>
      <c r="F285" s="128" t="s">
        <v>76</v>
      </c>
      <c r="H285" s="83">
        <v>-1.5129999999999999</v>
      </c>
      <c r="I285" s="83">
        <v>-4.0730000000000004</v>
      </c>
      <c r="J285" s="83">
        <v>-4.0730000000000004</v>
      </c>
      <c r="K285" s="108">
        <v>-3</v>
      </c>
      <c r="L285" s="108">
        <v>-3</v>
      </c>
      <c r="M285" s="83">
        <v>-0.41800000000000004</v>
      </c>
      <c r="N285" s="83">
        <v>-2.4E-2</v>
      </c>
      <c r="O285" s="83">
        <v>0</v>
      </c>
      <c r="P285" s="83">
        <v>-4.9000000000000002E-2</v>
      </c>
      <c r="Q285" s="83">
        <v>-0.77400000000000002</v>
      </c>
      <c r="R285" s="83">
        <v>-0.41299999999999992</v>
      </c>
      <c r="S285" s="83">
        <v>-7.8000000000000014E-2</v>
      </c>
      <c r="T285" s="83">
        <v>-4.8999999999998239E-2</v>
      </c>
      <c r="U285" s="83">
        <v>-0.42400000000000354</v>
      </c>
      <c r="V285" s="83">
        <v>-2.4999999999998246E-2</v>
      </c>
      <c r="W285" s="83">
        <v>-7.999999999999996E-2</v>
      </c>
      <c r="X285" s="83">
        <v>-0.25899999999999823</v>
      </c>
      <c r="Y285" s="83">
        <v>-2.5929999999999982</v>
      </c>
      <c r="AA285" s="83">
        <v>-3</v>
      </c>
      <c r="AB285" s="82">
        <v>0.41</v>
      </c>
      <c r="AD285" s="83">
        <v>-3</v>
      </c>
      <c r="AE285" s="82">
        <v>0.41</v>
      </c>
    </row>
    <row r="286" spans="1:31" ht="18" customHeight="1" x14ac:dyDescent="0.2">
      <c r="A286" s="52" t="s">
        <v>262</v>
      </c>
      <c r="B286" s="52" t="s">
        <v>27</v>
      </c>
      <c r="C286" s="9">
        <v>-4.2050000000000001</v>
      </c>
      <c r="D286" s="9">
        <v>-4.2050000000000001</v>
      </c>
      <c r="F286" s="126" t="s">
        <v>263</v>
      </c>
      <c r="G286" s="58"/>
      <c r="H286" s="87">
        <v>2.258</v>
      </c>
      <c r="I286" s="87">
        <v>2.7450000000000001</v>
      </c>
      <c r="J286" s="87">
        <v>2.7450000000000001</v>
      </c>
      <c r="K286" s="87">
        <v>-2</v>
      </c>
      <c r="L286" s="87">
        <v>-2</v>
      </c>
      <c r="M286" s="87">
        <v>-6.9909999999999997</v>
      </c>
      <c r="N286" s="87">
        <v>6.9099999999999993</v>
      </c>
      <c r="O286" s="87">
        <v>0.27000000000000041</v>
      </c>
      <c r="P286" s="87">
        <v>-35.356999999999999</v>
      </c>
      <c r="Q286" s="87">
        <v>30.579000000000001</v>
      </c>
      <c r="R286" s="87">
        <v>-0.95200000000000173</v>
      </c>
      <c r="S286" s="87">
        <v>0.41400000000000059</v>
      </c>
      <c r="T286" s="87">
        <v>-2.4690000000000003</v>
      </c>
      <c r="U286" s="87">
        <v>1.4110000000000005</v>
      </c>
      <c r="V286" s="87">
        <v>-2.4950000000000001</v>
      </c>
      <c r="W286" s="87">
        <v>-0.41500000000000092</v>
      </c>
      <c r="X286" s="87">
        <v>-1.3109999999999999</v>
      </c>
      <c r="Y286" s="87">
        <v>-10.406000000000001</v>
      </c>
      <c r="Z286" s="58"/>
      <c r="AA286" s="87">
        <v>-2</v>
      </c>
      <c r="AB286" s="82">
        <v>-8.41</v>
      </c>
      <c r="AC286" s="58"/>
      <c r="AD286" s="87">
        <v>-2</v>
      </c>
      <c r="AE286" s="82">
        <v>-8.41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-0.33200000000000002</v>
      </c>
      <c r="J287" s="87">
        <v>-0.33200000000000002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-0.17047116832333151</v>
      </c>
      <c r="D288" s="9">
        <v>-0.17047116832333151</v>
      </c>
      <c r="F288" s="117" t="s">
        <v>94</v>
      </c>
      <c r="H288" s="296">
        <v>-135.47899999999998</v>
      </c>
      <c r="I288" s="296">
        <v>-136.93899999999999</v>
      </c>
      <c r="J288" s="296">
        <v>-136.93899999999999</v>
      </c>
      <c r="K288" s="111">
        <v>-140.14099999999999</v>
      </c>
      <c r="L288" s="111">
        <v>-140.14099999999999</v>
      </c>
      <c r="M288" s="296">
        <v>-19.780999999999999</v>
      </c>
      <c r="N288" s="296">
        <v>-5.141</v>
      </c>
      <c r="O288" s="296">
        <v>-6.8729999999999993</v>
      </c>
      <c r="P288" s="296">
        <v>-46.63</v>
      </c>
      <c r="Q288" s="296">
        <v>16.503999999999998</v>
      </c>
      <c r="R288" s="296">
        <v>-10.237000000000002</v>
      </c>
      <c r="S288" s="296">
        <v>-8.5030000000000001</v>
      </c>
      <c r="T288" s="296">
        <v>-17.917999999999996</v>
      </c>
      <c r="U288" s="296">
        <v>-11.710000000000004</v>
      </c>
      <c r="V288" s="296">
        <v>-18.134</v>
      </c>
      <c r="W288" s="296">
        <v>-21.196999999999996</v>
      </c>
      <c r="X288" s="296">
        <v>-14.415000000000006</v>
      </c>
      <c r="Y288" s="296">
        <v>-164.035</v>
      </c>
      <c r="AA288" s="296">
        <v>-140.14099999999999</v>
      </c>
      <c r="AB288" s="82">
        <v>-23.89</v>
      </c>
      <c r="AD288" s="296">
        <v>-140.14099999999999</v>
      </c>
      <c r="AE288" s="82">
        <v>-23.89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4.0954227237180466E-2</v>
      </c>
      <c r="I289" s="78">
        <v>3.5767615888418008E-2</v>
      </c>
      <c r="J289" s="78">
        <v>3.5767615888418008E-2</v>
      </c>
      <c r="K289" s="131">
        <v>3.6283690139393726E-2</v>
      </c>
      <c r="L289" s="131">
        <v>3.6283690139393726E-2</v>
      </c>
      <c r="M289" s="78">
        <v>4.6081199448358118E-2</v>
      </c>
      <c r="N289" s="78">
        <v>2.0532298131684678E-2</v>
      </c>
      <c r="O289" s="78">
        <v>2.823364128938969E-2</v>
      </c>
      <c r="P289" s="78">
        <v>0.21923102238855086</v>
      </c>
      <c r="Q289" s="78">
        <v>-5.2932045311678153E-2</v>
      </c>
      <c r="R289" s="78">
        <v>3.6611840105289888E-2</v>
      </c>
      <c r="S289" s="78">
        <v>2.5839094431360635E-2</v>
      </c>
      <c r="T289" s="78">
        <v>4.6417885315337457E-2</v>
      </c>
      <c r="U289" s="78">
        <v>2.435524126455909E-2</v>
      </c>
      <c r="V289" s="78">
        <v>4.3731476100099594E-2</v>
      </c>
      <c r="W289" s="78">
        <v>5.3461490929176195E-2</v>
      </c>
      <c r="X289" s="78">
        <v>3.8588385203904084E-2</v>
      </c>
      <c r="Y289" s="78">
        <v>3.9932645080374078E-2</v>
      </c>
      <c r="AA289" s="78">
        <v>3.6283690139393719E-2</v>
      </c>
      <c r="AB289" s="79"/>
      <c r="AD289" s="78">
        <v>3.6283690139393719E-2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0.98591549295774661</v>
      </c>
      <c r="D291" s="9">
        <v>0.98591549295774661</v>
      </c>
      <c r="F291" s="126" t="s">
        <v>260</v>
      </c>
      <c r="G291" s="58"/>
      <c r="H291" s="87">
        <v>-0.33100000000000002</v>
      </c>
      <c r="I291" s="87">
        <v>-0.183</v>
      </c>
      <c r="J291" s="87">
        <v>-0.183</v>
      </c>
      <c r="K291" s="87">
        <v>0</v>
      </c>
      <c r="L291" s="87">
        <v>0</v>
      </c>
      <c r="M291" s="87">
        <v>1.2E-2</v>
      </c>
      <c r="N291" s="87">
        <v>0</v>
      </c>
      <c r="O291" s="87">
        <v>0</v>
      </c>
      <c r="P291" s="87">
        <v>0</v>
      </c>
      <c r="Q291" s="87">
        <v>-1.9E-2</v>
      </c>
      <c r="R291" s="87">
        <v>-8.6736173798840355E-19</v>
      </c>
      <c r="S291" s="87">
        <v>0</v>
      </c>
      <c r="T291" s="87">
        <v>0</v>
      </c>
      <c r="U291" s="87">
        <v>0</v>
      </c>
      <c r="V291" s="87">
        <v>0</v>
      </c>
      <c r="W291" s="87">
        <v>0.14100000000000001</v>
      </c>
      <c r="X291" s="87">
        <v>-6.3000000000000014E-2</v>
      </c>
      <c r="Y291" s="87">
        <v>7.0999999999999994E-2</v>
      </c>
      <c r="Z291" s="58"/>
      <c r="AA291" s="87">
        <v>0</v>
      </c>
      <c r="AB291" s="82">
        <v>7.0000000000000007E-2</v>
      </c>
      <c r="AC291" s="58"/>
      <c r="AD291" s="87">
        <v>0</v>
      </c>
      <c r="AE291" s="82">
        <v>7.0000000000000007E-2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1.0005867489062317E-4</v>
      </c>
      <c r="I292" s="78">
        <v>4.7798462874568209E-5</v>
      </c>
      <c r="J292" s="78">
        <v>4.7798462874568209E-5</v>
      </c>
      <c r="K292" s="131">
        <v>0</v>
      </c>
      <c r="L292" s="131">
        <v>0</v>
      </c>
      <c r="M292" s="78">
        <v>-2.7954825002795484E-5</v>
      </c>
      <c r="N292" s="78">
        <v>0</v>
      </c>
      <c r="O292" s="78">
        <v>0</v>
      </c>
      <c r="P292" s="78">
        <v>0</v>
      </c>
      <c r="Q292" s="78">
        <v>6.0937279503264964E-5</v>
      </c>
      <c r="R292" s="78">
        <v>3.1020522872597213E-21</v>
      </c>
      <c r="S292" s="78">
        <v>0</v>
      </c>
      <c r="T292" s="78">
        <v>0</v>
      </c>
      <c r="U292" s="78">
        <v>0</v>
      </c>
      <c r="V292" s="78">
        <v>0</v>
      </c>
      <c r="W292" s="78">
        <v>-3.55619673586538E-4</v>
      </c>
      <c r="X292" s="78">
        <v>1.6864850973610522E-4</v>
      </c>
      <c r="Y292" s="78">
        <v>-1.7284224712448924E-5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-6.4358919463098227E-2</v>
      </c>
      <c r="D294" s="9">
        <v>-6.4358919463098227E-2</v>
      </c>
      <c r="E294" s="26"/>
      <c r="F294" s="122" t="s">
        <v>284</v>
      </c>
      <c r="G294" s="26"/>
      <c r="H294" s="309">
        <v>-618.27227000000005</v>
      </c>
      <c r="I294" s="309">
        <v>-606.49935000000005</v>
      </c>
      <c r="J294" s="309">
        <v>-606.49935000000005</v>
      </c>
      <c r="K294" s="130">
        <v>-611.88099999999997</v>
      </c>
      <c r="L294" s="130">
        <v>-611.88099999999997</v>
      </c>
      <c r="M294" s="309">
        <v>-64.479320000000001</v>
      </c>
      <c r="N294" s="309">
        <v>-46.98096000000001</v>
      </c>
      <c r="O294" s="309">
        <v>-48.238509999999998</v>
      </c>
      <c r="P294" s="309">
        <v>-81.927429999999987</v>
      </c>
      <c r="Q294" s="309">
        <v>-23.138830000000006</v>
      </c>
      <c r="R294" s="309">
        <v>-52.964639999999996</v>
      </c>
      <c r="S294" s="309">
        <v>-44.264440000000008</v>
      </c>
      <c r="T294" s="309">
        <v>-50.875320000000016</v>
      </c>
      <c r="U294" s="309">
        <v>-54.671540000000007</v>
      </c>
      <c r="V294" s="309">
        <v>-60.809229999999971</v>
      </c>
      <c r="W294" s="309">
        <v>-63.822250000000018</v>
      </c>
      <c r="X294" s="309">
        <v>-59.09162000000002</v>
      </c>
      <c r="Y294" s="309">
        <v>-651.2640899999999</v>
      </c>
      <c r="Z294" s="26"/>
      <c r="AA294" s="309">
        <v>-611.88099999999997</v>
      </c>
      <c r="AB294" s="82">
        <v>-39.380000000000003</v>
      </c>
      <c r="AC294" s="26"/>
      <c r="AD294" s="309">
        <v>-611.88099999999997</v>
      </c>
      <c r="AE294" s="82">
        <v>-39.380000000000003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0.18689880380005314</v>
      </c>
      <c r="I295" s="78">
        <v>0.15841386155423362</v>
      </c>
      <c r="J295" s="78">
        <v>0.15841386155423362</v>
      </c>
      <c r="K295" s="131">
        <v>0.15842116586996219</v>
      </c>
      <c r="L295" s="131">
        <v>0.15842116586996219</v>
      </c>
      <c r="M295" s="78">
        <v>0.15020900890827091</v>
      </c>
      <c r="N295" s="78">
        <v>0.18763413289880429</v>
      </c>
      <c r="O295" s="78">
        <v>0.19815928818196385</v>
      </c>
      <c r="P295" s="78">
        <v>0.38518194811422751</v>
      </c>
      <c r="Q295" s="78">
        <v>7.421143953097542E-2</v>
      </c>
      <c r="R295" s="78">
        <v>0.18942394558115078</v>
      </c>
      <c r="S295" s="78">
        <v>0.13451170705766166</v>
      </c>
      <c r="T295" s="78">
        <v>0.13179622553527712</v>
      </c>
      <c r="U295" s="78">
        <v>0.1137095257903495</v>
      </c>
      <c r="V295" s="78">
        <v>0.14664593517207775</v>
      </c>
      <c r="W295" s="78">
        <v>0.16096771427346404</v>
      </c>
      <c r="X295" s="78">
        <v>0.15818593096654335</v>
      </c>
      <c r="Y295" s="78">
        <v>0.15854358984096562</v>
      </c>
      <c r="AA295" s="78">
        <v>0.15842116586996219</v>
      </c>
      <c r="AB295" s="79"/>
      <c r="AD295" s="78">
        <v>0.15842116586996219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6.6094469898118832E-2</v>
      </c>
      <c r="D297" s="9">
        <v>6.6094469898118832E-2</v>
      </c>
      <c r="E297" s="26"/>
      <c r="F297" s="123" t="s">
        <v>28</v>
      </c>
      <c r="G297" s="26"/>
      <c r="H297" s="310">
        <v>478.0049300000004</v>
      </c>
      <c r="I297" s="310">
        <v>647.86632000000009</v>
      </c>
      <c r="J297" s="310">
        <v>647.86632000000009</v>
      </c>
      <c r="K297" s="136">
        <v>660.26703999999961</v>
      </c>
      <c r="L297" s="136">
        <v>660.26703999999961</v>
      </c>
      <c r="M297" s="310">
        <v>46.198499999999996</v>
      </c>
      <c r="N297" s="310">
        <v>-78.358000000000004</v>
      </c>
      <c r="O297" s="310">
        <v>-21.982390000000045</v>
      </c>
      <c r="P297" s="310">
        <v>-48.205869999999919</v>
      </c>
      <c r="Q297" s="310">
        <v>80.226679999999959</v>
      </c>
      <c r="R297" s="310">
        <v>-1.480369999999958</v>
      </c>
      <c r="S297" s="310">
        <v>118.1808299999999</v>
      </c>
      <c r="T297" s="310">
        <v>120.43247000000014</v>
      </c>
      <c r="U297" s="310">
        <v>174.43041999999974</v>
      </c>
      <c r="V297" s="310">
        <v>121.71748000000012</v>
      </c>
      <c r="W297" s="310">
        <v>67.336369999999789</v>
      </c>
      <c r="X297" s="310">
        <v>125.41353000000011</v>
      </c>
      <c r="Y297" s="310">
        <v>703.90965000000119</v>
      </c>
      <c r="Z297" s="26"/>
      <c r="AA297" s="310">
        <v>660.26703999999961</v>
      </c>
      <c r="AB297" s="82">
        <v>43.64</v>
      </c>
      <c r="AC297" s="26"/>
      <c r="AD297" s="310">
        <v>660.26703999999961</v>
      </c>
      <c r="AE297" s="82">
        <v>43.64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0.14449709935645053</v>
      </c>
      <c r="I298" s="78">
        <v>0.16921865707214825</v>
      </c>
      <c r="J298" s="78">
        <v>0.16921865707214825</v>
      </c>
      <c r="K298" s="131">
        <v>0.17094872084982032</v>
      </c>
      <c r="L298" s="131">
        <v>0.17094872084982032</v>
      </c>
      <c r="M298" s="78">
        <v>0.10762258190763725</v>
      </c>
      <c r="N298" s="78">
        <v>-0.31294880704192729</v>
      </c>
      <c r="O298" s="78">
        <v>-9.0301602494321023E-2</v>
      </c>
      <c r="P298" s="78">
        <v>-0.22663997780891171</v>
      </c>
      <c r="Q298" s="78">
        <v>0.25730503277784184</v>
      </c>
      <c r="R298" s="78">
        <v>-5.294429006219248E-3</v>
      </c>
      <c r="S298" s="78">
        <v>0.35913038061232211</v>
      </c>
      <c r="T298" s="78">
        <v>0.31198909368806932</v>
      </c>
      <c r="U298" s="78">
        <v>0.36279205490848554</v>
      </c>
      <c r="V298" s="78">
        <v>0.29353066436441799</v>
      </c>
      <c r="W298" s="78">
        <v>0.16983076538937783</v>
      </c>
      <c r="X298" s="78">
        <v>0.33572706246419587</v>
      </c>
      <c r="Y298" s="78">
        <v>0.17135961363184921</v>
      </c>
      <c r="AA298" s="78">
        <v>0.1709487208498203</v>
      </c>
      <c r="AB298" s="79"/>
      <c r="AD298" s="78">
        <v>0.1709487208498203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6.6094469898118832E-2</v>
      </c>
      <c r="D305" s="9">
        <v>6.6094469898118832E-2</v>
      </c>
      <c r="E305" s="26"/>
      <c r="F305" s="123" t="s">
        <v>337</v>
      </c>
      <c r="G305" s="26"/>
      <c r="H305" s="310">
        <v>478.0049300000004</v>
      </c>
      <c r="I305" s="310">
        <v>647.86632000000009</v>
      </c>
      <c r="J305" s="310">
        <v>647.86632000000009</v>
      </c>
      <c r="K305" s="136">
        <v>660.26703999999961</v>
      </c>
      <c r="L305" s="136">
        <v>660.26703999999961</v>
      </c>
      <c r="M305" s="310">
        <v>46.198499999999996</v>
      </c>
      <c r="N305" s="310">
        <v>-78.358000000000004</v>
      </c>
      <c r="O305" s="310">
        <v>-21.982390000000045</v>
      </c>
      <c r="P305" s="310">
        <v>-48.205869999999919</v>
      </c>
      <c r="Q305" s="310">
        <v>80.226679999999959</v>
      </c>
      <c r="R305" s="310">
        <v>-1.480369999999958</v>
      </c>
      <c r="S305" s="310">
        <v>118.1808299999999</v>
      </c>
      <c r="T305" s="310">
        <v>120.43247000000014</v>
      </c>
      <c r="U305" s="310">
        <v>174.43041999999974</v>
      </c>
      <c r="V305" s="310">
        <v>121.71748000000012</v>
      </c>
      <c r="W305" s="310">
        <v>67.336369999999789</v>
      </c>
      <c r="X305" s="310">
        <v>125.41353000000011</v>
      </c>
      <c r="Y305" s="310">
        <v>703.90965000000119</v>
      </c>
      <c r="Z305" s="29"/>
      <c r="AA305" s="310">
        <v>660.26703999999961</v>
      </c>
      <c r="AB305" s="82">
        <v>43.64</v>
      </c>
      <c r="AC305" s="29"/>
      <c r="AD305" s="310">
        <v>660.26703999999961</v>
      </c>
      <c r="AE305" s="82">
        <v>43.64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0.14449709935645053</v>
      </c>
      <c r="I306" s="78">
        <v>0.16921865707214825</v>
      </c>
      <c r="J306" s="78">
        <v>0.16921865707214825</v>
      </c>
      <c r="K306" s="131">
        <v>0.17094872084982032</v>
      </c>
      <c r="L306" s="131">
        <v>0.17094872084982032</v>
      </c>
      <c r="M306" s="78">
        <v>0.10762258190763725</v>
      </c>
      <c r="N306" s="78">
        <v>-0.31294880704192729</v>
      </c>
      <c r="O306" s="78">
        <v>-9.0301602494321023E-2</v>
      </c>
      <c r="P306" s="78">
        <v>-0.22663997780891171</v>
      </c>
      <c r="Q306" s="78">
        <v>0.25730503277784184</v>
      </c>
      <c r="R306" s="78">
        <v>-5.294429006219248E-3</v>
      </c>
      <c r="S306" s="78">
        <v>0.35913038061232211</v>
      </c>
      <c r="T306" s="78">
        <v>0.31198909368806932</v>
      </c>
      <c r="U306" s="78">
        <v>0.36279205490848554</v>
      </c>
      <c r="V306" s="78">
        <v>0.29353066436441799</v>
      </c>
      <c r="W306" s="78">
        <v>0.16983076538937783</v>
      </c>
      <c r="X306" s="78">
        <v>0.33572706246419587</v>
      </c>
      <c r="Y306" s="78">
        <v>0.17135961363184921</v>
      </c>
      <c r="Z306" s="29"/>
      <c r="AA306" s="78">
        <v>0.1709487208498203</v>
      </c>
      <c r="AB306" s="79"/>
      <c r="AC306" s="29"/>
      <c r="AD306" s="78">
        <v>0.1709487208498203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-11.503</v>
      </c>
      <c r="I308" s="310">
        <v>-10.667</v>
      </c>
      <c r="J308" s="310">
        <v>-10.667</v>
      </c>
      <c r="K308" s="136">
        <v>-8.1530000000000005</v>
      </c>
      <c r="L308" s="136">
        <v>-8.1530000000000005</v>
      </c>
      <c r="M308" s="310">
        <v>-0.77300000000000002</v>
      </c>
      <c r="N308" s="310">
        <v>-0.69800000000000006</v>
      </c>
      <c r="O308" s="310">
        <v>-0.76900000000000013</v>
      </c>
      <c r="P308" s="310">
        <v>-0.73099999999999987</v>
      </c>
      <c r="Q308" s="310">
        <v>-0.62800000000000011</v>
      </c>
      <c r="R308" s="310">
        <v>-0.58000000000000007</v>
      </c>
      <c r="S308" s="310">
        <v>-0.56799999999999962</v>
      </c>
      <c r="T308" s="310">
        <v>-0.54600000000000026</v>
      </c>
      <c r="U308" s="310">
        <v>-0.67600000000000016</v>
      </c>
      <c r="V308" s="310">
        <v>-0.48299999999999965</v>
      </c>
      <c r="W308" s="310">
        <v>-1.0110000000000001</v>
      </c>
      <c r="X308" s="310">
        <v>-0.68499999999999961</v>
      </c>
      <c r="Y308" s="310">
        <v>-8.1479999999999997</v>
      </c>
      <c r="AA308" s="310">
        <v>-8.1530000000000005</v>
      </c>
      <c r="AB308" s="82">
        <v>0.01</v>
      </c>
      <c r="AD308" s="310">
        <v>-8.1530000000000005</v>
      </c>
      <c r="AE308" s="82">
        <v>0.01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489.50792999999999</v>
      </c>
      <c r="I310" s="310">
        <v>658.54732000000104</v>
      </c>
      <c r="J310" s="310">
        <v>658.54732000000104</v>
      </c>
      <c r="K310" s="136">
        <v>663.42003999999997</v>
      </c>
      <c r="L310" s="136">
        <v>663.42003999999997</v>
      </c>
      <c r="M310" s="310">
        <v>46.971499999999999</v>
      </c>
      <c r="N310" s="310">
        <v>-77.659999999999897</v>
      </c>
      <c r="O310" s="310">
        <v>-21.213390000000203</v>
      </c>
      <c r="P310" s="310">
        <v>-47.474870000000102</v>
      </c>
      <c r="Q310" s="310">
        <v>80.854680000000101</v>
      </c>
      <c r="R310" s="310">
        <v>-0.90036999999979628</v>
      </c>
      <c r="S310" s="310">
        <v>118.7488300000001</v>
      </c>
      <c r="T310" s="310">
        <v>120.97846999999979</v>
      </c>
      <c r="U310" s="310">
        <v>175.10642000000001</v>
      </c>
      <c r="V310" s="310">
        <v>122.20048000000003</v>
      </c>
      <c r="W310" s="310">
        <v>68.347369999998932</v>
      </c>
      <c r="X310" s="310">
        <v>126.09853000000101</v>
      </c>
      <c r="Y310" s="310">
        <v>712.05764999999997</v>
      </c>
      <c r="AA310" s="310">
        <v>663.42003999999997</v>
      </c>
      <c r="AB310" s="82">
        <v>48.64</v>
      </c>
      <c r="AD310" s="310">
        <v>663.42003999999997</v>
      </c>
      <c r="AE310" s="82">
        <v>48.64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626.97900000000004</v>
      </c>
      <c r="I352" s="83">
        <v>746.55499999999995</v>
      </c>
      <c r="J352" s="83">
        <v>746.55499999999995</v>
      </c>
      <c r="K352" s="108">
        <v>881.21</v>
      </c>
      <c r="L352" s="108">
        <v>881.21</v>
      </c>
      <c r="M352" s="83">
        <v>73.102000000000004</v>
      </c>
      <c r="N352" s="83">
        <v>158.38900000000001</v>
      </c>
      <c r="O352" s="83">
        <v>209.631</v>
      </c>
      <c r="P352" s="83">
        <v>219.73500000000001</v>
      </c>
      <c r="Q352" s="83">
        <v>290.06799999999998</v>
      </c>
      <c r="R352" s="83">
        <v>383.887</v>
      </c>
      <c r="S352" s="83">
        <v>501.36500000000001</v>
      </c>
      <c r="T352" s="83">
        <v>564.63099999999997</v>
      </c>
      <c r="U352" s="83">
        <v>654.64099999999996</v>
      </c>
      <c r="V352" s="83">
        <v>747.57</v>
      </c>
      <c r="W352" s="83">
        <v>880.90499999999997</v>
      </c>
      <c r="X352" s="83">
        <v>1006.159</v>
      </c>
      <c r="Y352" s="83">
        <v>1006.159</v>
      </c>
      <c r="AA352" s="83">
        <v>881.21</v>
      </c>
      <c r="AB352" s="42"/>
      <c r="AD352" s="83">
        <v>881.21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261</v>
      </c>
      <c r="I355" s="83">
        <v>313</v>
      </c>
      <c r="J355" s="83">
        <v>313</v>
      </c>
      <c r="K355" s="110"/>
      <c r="L355" s="110"/>
      <c r="M355" s="83">
        <v>26</v>
      </c>
      <c r="N355" s="83">
        <v>37</v>
      </c>
      <c r="O355" s="83">
        <v>7</v>
      </c>
      <c r="P355" s="83">
        <v>0</v>
      </c>
      <c r="Q355" s="83">
        <v>11</v>
      </c>
      <c r="R355" s="83">
        <v>16</v>
      </c>
      <c r="S355" s="83">
        <v>12</v>
      </c>
      <c r="T355" s="83">
        <v>15</v>
      </c>
      <c r="U355" s="83">
        <v>13</v>
      </c>
      <c r="V355" s="83">
        <v>20</v>
      </c>
      <c r="W355" s="83">
        <v>66</v>
      </c>
      <c r="X355" s="83">
        <v>45</v>
      </c>
      <c r="Y355" s="83">
        <v>268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99</v>
      </c>
      <c r="I356" s="83">
        <v>88</v>
      </c>
      <c r="J356" s="83">
        <v>88</v>
      </c>
      <c r="K356" s="110"/>
      <c r="L356" s="110"/>
      <c r="M356" s="83">
        <v>5</v>
      </c>
      <c r="N356" s="83">
        <v>24</v>
      </c>
      <c r="O356" s="83">
        <v>31</v>
      </c>
      <c r="P356" s="83">
        <v>0</v>
      </c>
      <c r="Q356" s="83">
        <v>43</v>
      </c>
      <c r="R356" s="83">
        <v>79</v>
      </c>
      <c r="S356" s="83">
        <v>109</v>
      </c>
      <c r="T356" s="83">
        <v>28</v>
      </c>
      <c r="U356" s="83">
        <v>77</v>
      </c>
      <c r="V356" s="83">
        <v>30</v>
      </c>
      <c r="W356" s="83">
        <v>48</v>
      </c>
      <c r="X356" s="83">
        <v>49</v>
      </c>
      <c r="Y356" s="83">
        <v>523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1</v>
      </c>
      <c r="I357" s="83">
        <v>1</v>
      </c>
      <c r="J357" s="83">
        <v>1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5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366</v>
      </c>
      <c r="I360" s="101">
        <v>402</v>
      </c>
      <c r="J360" s="101">
        <v>402</v>
      </c>
      <c r="K360" s="111"/>
      <c r="L360" s="111"/>
      <c r="M360" s="101">
        <v>31</v>
      </c>
      <c r="N360" s="101">
        <v>61</v>
      </c>
      <c r="O360" s="101">
        <v>38</v>
      </c>
      <c r="P360" s="101">
        <v>0</v>
      </c>
      <c r="Q360" s="101">
        <v>54</v>
      </c>
      <c r="R360" s="101">
        <v>95</v>
      </c>
      <c r="S360" s="101">
        <v>121</v>
      </c>
      <c r="T360" s="101">
        <v>43</v>
      </c>
      <c r="U360" s="101">
        <v>90</v>
      </c>
      <c r="V360" s="101">
        <v>50</v>
      </c>
      <c r="W360" s="101">
        <v>114</v>
      </c>
      <c r="X360" s="101">
        <v>94</v>
      </c>
      <c r="Y360" s="101">
        <v>791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-2.1545667447306793E-2</v>
      </c>
      <c r="D362" s="9">
        <v>-2.1545667447306793E-2</v>
      </c>
      <c r="F362" s="72" t="s">
        <v>120</v>
      </c>
      <c r="H362" s="82">
        <v>4373</v>
      </c>
      <c r="I362" s="82">
        <v>4252</v>
      </c>
      <c r="J362" s="82">
        <v>4252</v>
      </c>
      <c r="K362" s="112">
        <v>4270</v>
      </c>
      <c r="L362" s="112">
        <v>4270</v>
      </c>
      <c r="M362" s="82">
        <v>529</v>
      </c>
      <c r="N362" s="82">
        <v>361</v>
      </c>
      <c r="O362" s="82">
        <v>298</v>
      </c>
      <c r="P362" s="82">
        <v>259</v>
      </c>
      <c r="Q362" s="82">
        <v>190</v>
      </c>
      <c r="R362" s="82">
        <v>290</v>
      </c>
      <c r="S362" s="82">
        <v>260</v>
      </c>
      <c r="T362" s="82">
        <v>232</v>
      </c>
      <c r="U362" s="82">
        <v>470</v>
      </c>
      <c r="V362" s="82">
        <v>615</v>
      </c>
      <c r="W362" s="82">
        <v>452</v>
      </c>
      <c r="X362" s="82">
        <v>222</v>
      </c>
      <c r="Y362" s="82">
        <v>4178</v>
      </c>
      <c r="AA362" s="82">
        <v>4270</v>
      </c>
      <c r="AB362" s="82">
        <v>-92</v>
      </c>
      <c r="AD362" s="82">
        <v>4270</v>
      </c>
      <c r="AE362" s="82">
        <v>-92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0.12426591496358938</v>
      </c>
      <c r="N363" s="102">
        <v>8.4702017832003748E-2</v>
      </c>
      <c r="O363" s="102">
        <v>6.9871043376318873E-2</v>
      </c>
      <c r="P363" s="102">
        <v>6.0769591740966682E-2</v>
      </c>
      <c r="Q363" s="102">
        <v>4.4800754539023817E-2</v>
      </c>
      <c r="R363" s="102">
        <v>6.8235294117647061E-2</v>
      </c>
      <c r="S363" s="102">
        <v>6.1509344688904663E-2</v>
      </c>
      <c r="T363" s="102">
        <v>5.4924242424242424E-2</v>
      </c>
      <c r="U363" s="102">
        <v>0.11126893939393939</v>
      </c>
      <c r="V363" s="102">
        <v>0.1454244502246394</v>
      </c>
      <c r="W363" s="102">
        <v>0.10657863711388824</v>
      </c>
      <c r="X363" s="102">
        <v>5.3135471517472478E-2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4373</v>
      </c>
      <c r="I364" s="88">
        <v>4252</v>
      </c>
      <c r="J364" s="88">
        <v>4252</v>
      </c>
      <c r="K364" s="108">
        <v>0</v>
      </c>
      <c r="L364" s="108">
        <v>0</v>
      </c>
      <c r="M364" s="88">
        <v>4257</v>
      </c>
      <c r="N364" s="88">
        <v>4262</v>
      </c>
      <c r="O364" s="88">
        <v>4265</v>
      </c>
      <c r="P364" s="88">
        <v>4262</v>
      </c>
      <c r="Q364" s="88">
        <v>4241</v>
      </c>
      <c r="R364" s="88">
        <v>4250</v>
      </c>
      <c r="S364" s="88">
        <v>4227</v>
      </c>
      <c r="T364" s="88">
        <v>4224</v>
      </c>
      <c r="U364" s="88">
        <v>4224</v>
      </c>
      <c r="V364" s="88">
        <v>4229</v>
      </c>
      <c r="W364" s="88">
        <v>4241</v>
      </c>
      <c r="X364" s="88">
        <v>4178</v>
      </c>
      <c r="Y364" s="88">
        <v>4178</v>
      </c>
      <c r="AA364" s="88">
        <v>0</v>
      </c>
      <c r="AB364" s="82">
        <v>4178</v>
      </c>
      <c r="AD364" s="88">
        <v>0</v>
      </c>
      <c r="AE364" s="82">
        <v>4178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4270</v>
      </c>
      <c r="L365" s="108">
        <v>4270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4270</v>
      </c>
      <c r="AB365" s="82">
        <v>-4270</v>
      </c>
      <c r="AD365" s="88">
        <v>4270</v>
      </c>
      <c r="AE365" s="82">
        <v>-4270</v>
      </c>
    </row>
    <row r="366" spans="1:31" ht="18" customHeight="1" collapsed="1" x14ac:dyDescent="0.2">
      <c r="A366" s="54"/>
      <c r="B366" s="54"/>
      <c r="C366" s="9">
        <v>-2.1545667447306793E-2</v>
      </c>
      <c r="D366" s="9">
        <v>-2.1545667447306793E-2</v>
      </c>
      <c r="F366" s="129" t="s">
        <v>112</v>
      </c>
      <c r="H366" s="80">
        <v>4373</v>
      </c>
      <c r="I366" s="80">
        <v>4252</v>
      </c>
      <c r="J366" s="80">
        <v>4252</v>
      </c>
      <c r="K366" s="114">
        <v>4270</v>
      </c>
      <c r="L366" s="114">
        <v>4270</v>
      </c>
      <c r="M366" s="80">
        <v>4257</v>
      </c>
      <c r="N366" s="80">
        <v>4262</v>
      </c>
      <c r="O366" s="80">
        <v>4265</v>
      </c>
      <c r="P366" s="80">
        <v>4262</v>
      </c>
      <c r="Q366" s="80">
        <v>4241</v>
      </c>
      <c r="R366" s="80">
        <v>4250</v>
      </c>
      <c r="S366" s="80">
        <v>4227</v>
      </c>
      <c r="T366" s="80">
        <v>4224</v>
      </c>
      <c r="U366" s="80">
        <v>4224</v>
      </c>
      <c r="V366" s="80">
        <v>4229</v>
      </c>
      <c r="W366" s="80">
        <v>4241</v>
      </c>
      <c r="X366" s="80">
        <v>4178</v>
      </c>
      <c r="Y366" s="80">
        <v>4178</v>
      </c>
      <c r="AA366" s="80">
        <v>4270</v>
      </c>
      <c r="AB366" s="82">
        <v>-92</v>
      </c>
      <c r="AD366" s="80">
        <v>4270</v>
      </c>
      <c r="AE366" s="82">
        <v>-92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4373</v>
      </c>
      <c r="I367" s="282">
        <v>4252</v>
      </c>
      <c r="J367" s="282">
        <v>4252</v>
      </c>
      <c r="K367" s="282">
        <v>4270</v>
      </c>
      <c r="L367" s="282">
        <v>4270</v>
      </c>
      <c r="M367" s="282">
        <v>4257</v>
      </c>
      <c r="N367" s="282">
        <v>4262</v>
      </c>
      <c r="O367" s="282">
        <v>4265</v>
      </c>
      <c r="P367" s="282">
        <v>4262</v>
      </c>
      <c r="Q367" s="282">
        <v>4241</v>
      </c>
      <c r="R367" s="282">
        <v>4250</v>
      </c>
      <c r="S367" s="282">
        <v>4227</v>
      </c>
      <c r="T367" s="282">
        <v>4224</v>
      </c>
      <c r="U367" s="282">
        <v>4224</v>
      </c>
      <c r="V367" s="282">
        <v>4229</v>
      </c>
      <c r="W367" s="282">
        <v>4241</v>
      </c>
      <c r="X367" s="282">
        <v>4178</v>
      </c>
      <c r="Y367" s="282">
        <v>4178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342</v>
      </c>
      <c r="I371" s="83">
        <v>259</v>
      </c>
      <c r="J371" s="83">
        <v>259</v>
      </c>
      <c r="K371" s="108"/>
      <c r="L371" s="108"/>
      <c r="M371" s="83">
        <v>46</v>
      </c>
      <c r="N371" s="83">
        <v>36</v>
      </c>
      <c r="O371" s="83">
        <v>12</v>
      </c>
      <c r="P371" s="83">
        <v>1</v>
      </c>
      <c r="Q371" s="83">
        <v>7</v>
      </c>
      <c r="R371" s="83">
        <v>40</v>
      </c>
      <c r="S371" s="83">
        <v>13</v>
      </c>
      <c r="T371" s="83">
        <v>30</v>
      </c>
      <c r="U371" s="83">
        <v>35</v>
      </c>
      <c r="V371" s="83">
        <v>16</v>
      </c>
      <c r="W371" s="83">
        <v>46</v>
      </c>
      <c r="X371" s="83">
        <v>-1</v>
      </c>
      <c r="Y371" s="83">
        <v>281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-380</v>
      </c>
      <c r="I372" s="83">
        <v>-380</v>
      </c>
      <c r="J372" s="83">
        <v>-380</v>
      </c>
      <c r="K372" s="108"/>
      <c r="L372" s="108"/>
      <c r="M372" s="83">
        <v>-34</v>
      </c>
      <c r="N372" s="83">
        <v>-28</v>
      </c>
      <c r="O372" s="83">
        <v>-11</v>
      </c>
      <c r="P372" s="83">
        <v>-4</v>
      </c>
      <c r="Q372" s="83">
        <v>-27</v>
      </c>
      <c r="R372" s="83">
        <v>-33</v>
      </c>
      <c r="S372" s="83">
        <v>-36</v>
      </c>
      <c r="T372" s="83">
        <v>-33</v>
      </c>
      <c r="U372" s="83">
        <v>-35</v>
      </c>
      <c r="V372" s="83">
        <v>-11</v>
      </c>
      <c r="W372" s="83">
        <v>-34</v>
      </c>
      <c r="X372" s="83">
        <v>-64</v>
      </c>
      <c r="Y372" s="83">
        <v>-350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-7</v>
      </c>
      <c r="I373" s="83">
        <v>0</v>
      </c>
      <c r="J373" s="83">
        <v>0</v>
      </c>
      <c r="K373" s="108"/>
      <c r="L373" s="108"/>
      <c r="M373" s="83">
        <v>-7</v>
      </c>
      <c r="N373" s="83">
        <v>-3</v>
      </c>
      <c r="O373" s="83">
        <v>2</v>
      </c>
      <c r="P373" s="83">
        <v>0</v>
      </c>
      <c r="Q373" s="83">
        <v>-1</v>
      </c>
      <c r="R373" s="83">
        <v>2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2</v>
      </c>
      <c r="Y373" s="83">
        <v>-5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-5.1111111111111107</v>
      </c>
      <c r="D374" s="9">
        <v>-5.1111111111111107</v>
      </c>
      <c r="F374" s="129" t="s">
        <v>118</v>
      </c>
      <c r="H374" s="80">
        <v>-45</v>
      </c>
      <c r="I374" s="80">
        <v>-121</v>
      </c>
      <c r="J374" s="80">
        <v>-121</v>
      </c>
      <c r="K374" s="114">
        <v>18</v>
      </c>
      <c r="L374" s="114">
        <v>18</v>
      </c>
      <c r="M374" s="80">
        <v>5</v>
      </c>
      <c r="N374" s="80">
        <v>5</v>
      </c>
      <c r="O374" s="80">
        <v>3</v>
      </c>
      <c r="P374" s="80">
        <v>-3</v>
      </c>
      <c r="Q374" s="80">
        <v>-21</v>
      </c>
      <c r="R374" s="80">
        <v>9</v>
      </c>
      <c r="S374" s="80">
        <v>-23</v>
      </c>
      <c r="T374" s="80">
        <v>-3</v>
      </c>
      <c r="U374" s="80">
        <v>0</v>
      </c>
      <c r="V374" s="80">
        <v>5</v>
      </c>
      <c r="W374" s="80">
        <v>12</v>
      </c>
      <c r="X374" s="80">
        <v>-63</v>
      </c>
      <c r="Y374" s="80">
        <v>-74</v>
      </c>
      <c r="AA374" s="80">
        <v>18</v>
      </c>
      <c r="AB374" s="82">
        <v>-92</v>
      </c>
      <c r="AD374" s="80">
        <v>18</v>
      </c>
      <c r="AE374" s="82">
        <v>-92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10.335339218338435</v>
      </c>
      <c r="I376" s="103">
        <v>16.554295181662248</v>
      </c>
      <c r="J376" s="103">
        <v>16.554295181662248</v>
      </c>
      <c r="K376" s="105">
        <v>15.394594594594594</v>
      </c>
      <c r="L376" s="105">
        <v>15.394594594594594</v>
      </c>
      <c r="M376" s="103">
        <v>19.546910511363635</v>
      </c>
      <c r="N376" s="103">
        <v>16.119596774193546</v>
      </c>
      <c r="O376" s="103">
        <v>14.928728399699466</v>
      </c>
      <c r="P376" s="103">
        <v>5.2083333333333339</v>
      </c>
      <c r="Q376" s="103">
        <v>10.607712609970676</v>
      </c>
      <c r="R376" s="103">
        <v>14.610845216874635</v>
      </c>
      <c r="S376" s="103">
        <v>15.413467741935497</v>
      </c>
      <c r="T376" s="103">
        <v>17.788820838252636</v>
      </c>
      <c r="U376" s="103">
        <v>17.776005017709569</v>
      </c>
      <c r="V376" s="103">
        <v>18.616391676505277</v>
      </c>
      <c r="W376" s="103">
        <v>19.63833284457483</v>
      </c>
      <c r="X376" s="103">
        <v>24.096357279084533</v>
      </c>
      <c r="Y376" s="103">
        <v>16.182545813869925</v>
      </c>
      <c r="AA376" s="103">
        <v>15.394594594594594</v>
      </c>
      <c r="AB376" s="42"/>
      <c r="AD376" s="103">
        <v>15.394594594594594</v>
      </c>
      <c r="AE376" s="42"/>
    </row>
    <row r="377" spans="1:33" ht="15" x14ac:dyDescent="0.2">
      <c r="F377" s="124" t="s">
        <v>384</v>
      </c>
      <c r="H377" s="103">
        <v>26.396456363636361</v>
      </c>
      <c r="I377" s="103">
        <v>28.953462272727272</v>
      </c>
      <c r="J377" s="103">
        <v>28.953462272727272</v>
      </c>
      <c r="K377" s="105">
        <v>28.48</v>
      </c>
      <c r="L377" s="105">
        <v>28.48</v>
      </c>
      <c r="M377" s="103">
        <v>30.144633077765604</v>
      </c>
      <c r="N377" s="103">
        <v>29.744494047619042</v>
      </c>
      <c r="O377" s="103">
        <v>21.763567907995618</v>
      </c>
      <c r="P377" s="103">
        <v>18.292682926829269</v>
      </c>
      <c r="Q377" s="103">
        <v>19.809583789704277</v>
      </c>
      <c r="R377" s="103">
        <v>26.612610930735922</v>
      </c>
      <c r="S377" s="103">
        <v>28.784186746987928</v>
      </c>
      <c r="T377" s="103">
        <v>33.005763964950766</v>
      </c>
      <c r="U377" s="103">
        <v>32.589342532467548</v>
      </c>
      <c r="V377" s="103">
        <v>34.541256845563979</v>
      </c>
      <c r="W377" s="103">
        <v>36.673995071193929</v>
      </c>
      <c r="X377" s="103">
        <v>41.021179653679688</v>
      </c>
      <c r="Y377" s="103">
        <v>29.915750142342002</v>
      </c>
      <c r="AA377" s="103">
        <v>28.48</v>
      </c>
      <c r="AB377" s="42"/>
      <c r="AD377" s="103">
        <v>28.48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126.0547989533857</v>
      </c>
      <c r="I379" s="103">
        <v>130.37352716036457</v>
      </c>
      <c r="J379" s="103">
        <v>130.37352716036457</v>
      </c>
      <c r="K379" s="105">
        <v>135.51155196629213</v>
      </c>
      <c r="L379" s="105">
        <v>135.51155196629213</v>
      </c>
      <c r="M379" s="103">
        <v>11.212709445698994</v>
      </c>
      <c r="N379" s="103">
        <v>6.9368580619662517</v>
      </c>
      <c r="O379" s="103">
        <v>9.2670345134753074</v>
      </c>
      <c r="P379" s="103">
        <v>13.911444444444454</v>
      </c>
      <c r="Q379" s="103">
        <v>14.894062583800309</v>
      </c>
      <c r="R379" s="103">
        <v>11.00333153009738</v>
      </c>
      <c r="S379" s="103">
        <v>12.714303403844916</v>
      </c>
      <c r="T379" s="103">
        <v>11.736479917723777</v>
      </c>
      <c r="U379" s="103">
        <v>14.866975602062736</v>
      </c>
      <c r="V379" s="103">
        <v>13.240757615839028</v>
      </c>
      <c r="W379" s="103">
        <v>12.052492545488201</v>
      </c>
      <c r="X379" s="103">
        <v>12.523679607664048</v>
      </c>
      <c r="Y379" s="103">
        <v>143.48137011267252</v>
      </c>
      <c r="Z379" s="26"/>
      <c r="AA379" s="103">
        <v>135.51155196629213</v>
      </c>
      <c r="AB379" s="42"/>
      <c r="AC379" s="26"/>
      <c r="AD379" s="103">
        <v>135.51155196629213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4.4608159287431635</v>
      </c>
      <c r="I381" s="103">
        <v>4.5989748770696446</v>
      </c>
      <c r="J381" s="103">
        <v>4.5989748770696446</v>
      </c>
      <c r="K381" s="105">
        <v>4.5309090909090912</v>
      </c>
      <c r="L381" s="105">
        <v>4.5309090909090912</v>
      </c>
      <c r="M381" s="103">
        <v>4.5949291159045584</v>
      </c>
      <c r="N381" s="103">
        <v>4.5926586051152771</v>
      </c>
      <c r="O381" s="103">
        <v>4.3003104865138946</v>
      </c>
      <c r="P381" s="103">
        <v>2.3144066302239472</v>
      </c>
      <c r="Q381" s="103">
        <v>3.0390177919883237</v>
      </c>
      <c r="R381" s="103">
        <v>3.820924751495026</v>
      </c>
      <c r="S381" s="103">
        <v>4.2837122182377048</v>
      </c>
      <c r="T381" s="103">
        <v>4.3340299379913141</v>
      </c>
      <c r="U381" s="103">
        <v>4.8571766726885555</v>
      </c>
      <c r="V381" s="103">
        <v>4.8162787336259738</v>
      </c>
      <c r="W381" s="103">
        <v>4.7858566857651645</v>
      </c>
      <c r="X381" s="103">
        <v>354.71255347595206</v>
      </c>
      <c r="Y381" s="103">
        <v>4.8141442804411945</v>
      </c>
      <c r="Z381" s="26"/>
      <c r="AA381" s="103">
        <v>4.5309090909090912</v>
      </c>
      <c r="AB381" s="42"/>
      <c r="AC381" s="26"/>
      <c r="AD381" s="103">
        <v>4.5309090909090912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9.0949470177292824E-13</v>
      </c>
      <c r="J383" s="66">
        <v>9.0949470177292824E-13</v>
      </c>
      <c r="K383" s="66">
        <v>-4.9999999999996589</v>
      </c>
      <c r="L383" s="66">
        <v>-4.9999999999996589</v>
      </c>
      <c r="M383" s="66">
        <v>0</v>
      </c>
      <c r="N383" s="66">
        <v>2.0605739337042905E-13</v>
      </c>
      <c r="O383" s="66">
        <v>-1.4921397450962104E-13</v>
      </c>
      <c r="P383" s="66">
        <v>-2.8421709430404007E-14</v>
      </c>
      <c r="Q383" s="66">
        <v>-1.9539925233402755E-13</v>
      </c>
      <c r="R383" s="66">
        <v>6.3948846218409017E-14</v>
      </c>
      <c r="S383" s="66">
        <v>7.1054273576010019E-14</v>
      </c>
      <c r="T383" s="66">
        <v>-5.6843418860808015E-14</v>
      </c>
      <c r="U383" s="66">
        <v>2.2737367544323206E-13</v>
      </c>
      <c r="V383" s="66">
        <v>5.6843418860808015E-14</v>
      </c>
      <c r="W383" s="66">
        <v>-6.8212102632969618E-13</v>
      </c>
      <c r="X383" s="66">
        <v>2.2737367544323206E-13</v>
      </c>
      <c r="Y383" s="66">
        <v>-1.1368683772161603E-12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-37.579889999999999</v>
      </c>
      <c r="N388" s="77">
        <v>-48.416510000000102</v>
      </c>
      <c r="O388" s="77">
        <v>18.625740000000299</v>
      </c>
      <c r="P388" s="77">
        <v>49.114429999999999</v>
      </c>
      <c r="Q388" s="77">
        <v>53.410940000000103</v>
      </c>
      <c r="R388" s="77">
        <v>93.091909999999999</v>
      </c>
      <c r="S388" s="77">
        <v>0</v>
      </c>
      <c r="T388" s="77">
        <v>153.54367999999999</v>
      </c>
      <c r="U388" s="77">
        <v>194.39339000000001</v>
      </c>
      <c r="V388" s="77">
        <v>291.97701000000001</v>
      </c>
      <c r="W388" s="77">
        <v>390.30823999999899</v>
      </c>
      <c r="X388" s="77">
        <v>478.00493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-0.84322999999992299</v>
      </c>
      <c r="N389" s="77">
        <v>-47.872639999999997</v>
      </c>
      <c r="O389" s="77">
        <v>7.6669600000001097</v>
      </c>
      <c r="P389" s="77">
        <v>28.3797500000003</v>
      </c>
      <c r="Q389" s="77">
        <v>59.247030000000301</v>
      </c>
      <c r="R389" s="77">
        <v>53.273430000000303</v>
      </c>
      <c r="S389" s="77">
        <v>117.09918</v>
      </c>
      <c r="T389" s="77">
        <v>172.76586</v>
      </c>
      <c r="U389" s="77">
        <v>294.96179000000097</v>
      </c>
      <c r="V389" s="77">
        <v>444.45877000000002</v>
      </c>
      <c r="W389" s="77">
        <v>595.58011000000101</v>
      </c>
      <c r="X389" s="77">
        <v>647.866320000001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660.26703999999961</v>
      </c>
      <c r="M390" s="77">
        <v>55.022253333333303</v>
      </c>
      <c r="N390" s="77">
        <v>110.04450666666661</v>
      </c>
      <c r="O390" s="77">
        <v>165.0667599999999</v>
      </c>
      <c r="P390" s="77">
        <v>220.08901333333321</v>
      </c>
      <c r="Q390" s="77">
        <v>275.11126666666649</v>
      </c>
      <c r="R390" s="77">
        <v>330.13351999999981</v>
      </c>
      <c r="S390" s="77">
        <v>385.15577333333312</v>
      </c>
      <c r="T390" s="77">
        <v>440.17802666666643</v>
      </c>
      <c r="U390" s="77">
        <v>495.20027999999974</v>
      </c>
      <c r="V390" s="77">
        <v>550.22253333333299</v>
      </c>
      <c r="W390" s="77">
        <v>605.2447866666663</v>
      </c>
      <c r="X390" s="77">
        <v>660.26703999999961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46.198500000000003</v>
      </c>
      <c r="N391" s="77">
        <v>-32.159499999999802</v>
      </c>
      <c r="O391" s="77">
        <v>-54.141890000000203</v>
      </c>
      <c r="P391" s="77">
        <v>-102.34775999999999</v>
      </c>
      <c r="Q391" s="77">
        <v>-22.121080000000202</v>
      </c>
      <c r="R391" s="77">
        <v>-23.6014499999999</v>
      </c>
      <c r="S391" s="77">
        <v>94.57938</v>
      </c>
      <c r="T391" s="77">
        <v>215.01185000000001</v>
      </c>
      <c r="U391" s="77">
        <v>389.44227000000001</v>
      </c>
      <c r="V391" s="77">
        <v>511.15974999999997</v>
      </c>
      <c r="W391" s="77">
        <v>578.496119999999</v>
      </c>
      <c r="X391" s="77">
        <v>703.90965000000006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660.26703999999961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703.90965000000006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428" priority="16" stopIfTrue="1">
      <formula>($C1&gt;0)</formula>
    </cfRule>
    <cfRule type="expression" dxfId="427" priority="17" stopIfTrue="1">
      <formula>AND($C1&lt;0,$C1&gt;=$AB$2)</formula>
    </cfRule>
    <cfRule type="expression" dxfId="426" priority="18" stopIfTrue="1">
      <formula>($C1&lt;$AB$2)</formula>
    </cfRule>
  </conditionalFormatting>
  <conditionalFormatting sqref="AA367:AD367 AA370:AD370 AE1:AE307 AE309 AE311:AE1048576">
    <cfRule type="expression" dxfId="425" priority="13" stopIfTrue="1">
      <formula>($D1&gt;0)</formula>
    </cfRule>
    <cfRule type="expression" dxfId="424" priority="14" stopIfTrue="1">
      <formula>AND($D1&lt;0,$D1&gt;=$AE$2)</formula>
    </cfRule>
    <cfRule type="expression" dxfId="423" priority="15" stopIfTrue="1">
      <formula>($D1&lt;$AE$2)</formula>
    </cfRule>
  </conditionalFormatting>
  <conditionalFormatting sqref="AB367:AB369">
    <cfRule type="expression" dxfId="422" priority="10" stopIfTrue="1">
      <formula>($C367&gt;0)</formula>
    </cfRule>
    <cfRule type="expression" dxfId="421" priority="11" stopIfTrue="1">
      <formula>AND($C367&lt;0,$C367&gt;=$AB$2)</formula>
    </cfRule>
    <cfRule type="expression" dxfId="420" priority="12" stopIfTrue="1">
      <formula>($C367&lt;$AB$2)</formula>
    </cfRule>
  </conditionalFormatting>
  <conditionalFormatting sqref="AE367:AE370">
    <cfRule type="expression" dxfId="419" priority="7" stopIfTrue="1">
      <formula>($D367&gt;0)</formula>
    </cfRule>
    <cfRule type="expression" dxfId="418" priority="8" stopIfTrue="1">
      <formula>AND($D367&lt;0,$D367&gt;=$AE$2)</formula>
    </cfRule>
    <cfRule type="expression" dxfId="417" priority="9" stopIfTrue="1">
      <formula>($D367&lt;$AE$2)</formula>
    </cfRule>
  </conditionalFormatting>
  <conditionalFormatting sqref="AE308">
    <cfRule type="expression" dxfId="416" priority="4" stopIfTrue="1">
      <formula>($D308&gt;0)</formula>
    </cfRule>
    <cfRule type="expression" dxfId="415" priority="5" stopIfTrue="1">
      <formula>AND($D308&lt;0,$D308&gt;=$AE$2)</formula>
    </cfRule>
    <cfRule type="expression" dxfId="414" priority="6" stopIfTrue="1">
      <formula>($D308&lt;$AE$2)</formula>
    </cfRule>
  </conditionalFormatting>
  <conditionalFormatting sqref="AE310">
    <cfRule type="expression" dxfId="413" priority="1" stopIfTrue="1">
      <formula>($D310&gt;0)</formula>
    </cfRule>
    <cfRule type="expression" dxfId="412" priority="2" stopIfTrue="1">
      <formula>AND($D310&lt;0,$D310&gt;=$AE$2)</formula>
    </cfRule>
    <cfRule type="expression" dxfId="411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U16" sqref="U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654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609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608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8.0993909101019931E-2</v>
      </c>
      <c r="D11" s="9">
        <v>8.0993909101019931E-2</v>
      </c>
      <c r="F11" s="116" t="s">
        <v>285</v>
      </c>
      <c r="G11" s="38"/>
      <c r="H11" s="81">
        <v>806.59199999999998</v>
      </c>
      <c r="I11" s="81">
        <v>1136.3030000000001</v>
      </c>
      <c r="J11" s="81">
        <v>1136.3030000000001</v>
      </c>
      <c r="K11" s="108">
        <v>1069.9570000000001</v>
      </c>
      <c r="L11" s="108">
        <v>1069.9570000000001</v>
      </c>
      <c r="M11" s="81">
        <v>105.895</v>
      </c>
      <c r="N11" s="81">
        <v>66.867000000000004</v>
      </c>
      <c r="O11" s="81">
        <v>99.58499999999998</v>
      </c>
      <c r="P11" s="81">
        <v>78.768000000000029</v>
      </c>
      <c r="Q11" s="81">
        <v>72.579000000000008</v>
      </c>
      <c r="R11" s="81">
        <v>119.28199999999998</v>
      </c>
      <c r="S11" s="81">
        <v>100.04499999999996</v>
      </c>
      <c r="T11" s="81">
        <v>113.88400000000001</v>
      </c>
      <c r="U11" s="81">
        <v>91.355000000000018</v>
      </c>
      <c r="V11" s="81">
        <v>106.23699999999997</v>
      </c>
      <c r="W11" s="81">
        <v>92.735000000000014</v>
      </c>
      <c r="X11" s="81">
        <v>109.38499999999999</v>
      </c>
      <c r="Y11" s="81">
        <v>1156.617</v>
      </c>
      <c r="Z11" s="53"/>
      <c r="AA11" s="81">
        <v>1069.9570000000001</v>
      </c>
      <c r="AB11" s="82">
        <v>86.66</v>
      </c>
      <c r="AC11" s="53"/>
      <c r="AD11" s="81">
        <v>1069.9570000000001</v>
      </c>
      <c r="AE11" s="82">
        <v>86.66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-5.8648998991790303E-2</v>
      </c>
      <c r="D12" s="9">
        <v>-5.8648998991790303E-2</v>
      </c>
      <c r="F12" s="116" t="s">
        <v>286</v>
      </c>
      <c r="G12" s="38"/>
      <c r="H12" s="81">
        <v>317.14400000000001</v>
      </c>
      <c r="I12" s="81">
        <v>331.5</v>
      </c>
      <c r="J12" s="81">
        <v>331.5</v>
      </c>
      <c r="K12" s="108">
        <v>173.57499999999999</v>
      </c>
      <c r="L12" s="108">
        <v>173.57499999999999</v>
      </c>
      <c r="M12" s="81">
        <v>3.45399999999999</v>
      </c>
      <c r="N12" s="81">
        <v>17.570000000000011</v>
      </c>
      <c r="O12" s="81">
        <v>16.241</v>
      </c>
      <c r="P12" s="81">
        <v>25.725999999999999</v>
      </c>
      <c r="Q12" s="81">
        <v>38.022000000000006</v>
      </c>
      <c r="R12" s="81">
        <v>0.94499999999999318</v>
      </c>
      <c r="S12" s="81">
        <v>9.3220000000000027</v>
      </c>
      <c r="T12" s="81">
        <v>10.643000000000001</v>
      </c>
      <c r="U12" s="81">
        <v>9.6829999999999927</v>
      </c>
      <c r="V12" s="81">
        <v>10.644000000000005</v>
      </c>
      <c r="W12" s="81">
        <v>10.50200000000001</v>
      </c>
      <c r="X12" s="81">
        <v>10.643999999999977</v>
      </c>
      <c r="Y12" s="81">
        <v>163.39599999999999</v>
      </c>
      <c r="Z12" s="53"/>
      <c r="AA12" s="81">
        <v>173.57499999999996</v>
      </c>
      <c r="AB12" s="82">
        <v>-10.18</v>
      </c>
      <c r="AC12" s="53"/>
      <c r="AD12" s="81">
        <v>173.57499999999996</v>
      </c>
      <c r="AE12" s="82">
        <v>-10.18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0.1443436788669292</v>
      </c>
      <c r="D14" s="9">
        <v>0.1443436788669292</v>
      </c>
      <c r="F14" s="116" t="s">
        <v>288</v>
      </c>
      <c r="G14" s="38"/>
      <c r="H14" s="81">
        <v>45.72</v>
      </c>
      <c r="I14" s="81">
        <v>46.808999999999997</v>
      </c>
      <c r="J14" s="81">
        <v>46.808999999999997</v>
      </c>
      <c r="K14" s="108">
        <v>55.353999999999999</v>
      </c>
      <c r="L14" s="108">
        <v>55.353999999999999</v>
      </c>
      <c r="M14" s="81">
        <v>0.92799999999999905</v>
      </c>
      <c r="N14" s="81">
        <v>19.125999999999998</v>
      </c>
      <c r="O14" s="81">
        <v>4.7270000000000039</v>
      </c>
      <c r="P14" s="81">
        <v>4.5430000000000028</v>
      </c>
      <c r="Q14" s="81">
        <v>4.6939999999999991</v>
      </c>
      <c r="R14" s="81">
        <v>4.5429999999999993</v>
      </c>
      <c r="S14" s="81">
        <v>4.6430000000000007</v>
      </c>
      <c r="T14" s="81">
        <v>4.6430000000000007</v>
      </c>
      <c r="U14" s="81">
        <v>4.4939999999999998</v>
      </c>
      <c r="V14" s="81">
        <v>4.6430000000000007</v>
      </c>
      <c r="W14" s="81">
        <v>4.4939999999999998</v>
      </c>
      <c r="X14" s="81">
        <v>1.8639999999999972</v>
      </c>
      <c r="Y14" s="81">
        <v>63.341999999999999</v>
      </c>
      <c r="Z14" s="53"/>
      <c r="AA14" s="81">
        <v>55.354000000000006</v>
      </c>
      <c r="AB14" s="82">
        <v>7.99</v>
      </c>
      <c r="AC14" s="53"/>
      <c r="AD14" s="81">
        <v>55.354000000000006</v>
      </c>
      <c r="AE14" s="82">
        <v>7.99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0.50700000000000001</v>
      </c>
      <c r="I15" s="81">
        <v>0.34399999999999997</v>
      </c>
      <c r="J15" s="81">
        <v>0.34399999999999997</v>
      </c>
      <c r="K15" s="108">
        <v>0.34300000000000003</v>
      </c>
      <c r="L15" s="108">
        <v>0.34300000000000003</v>
      </c>
      <c r="M15" s="81">
        <v>2.9000000000000001E-2</v>
      </c>
      <c r="N15" s="81">
        <v>2.8000000000000001E-2</v>
      </c>
      <c r="O15" s="81">
        <v>2.9999999999999992E-2</v>
      </c>
      <c r="P15" s="81">
        <v>2.9000000000000012E-2</v>
      </c>
      <c r="Q15" s="81">
        <v>2.9999999999999985E-2</v>
      </c>
      <c r="R15" s="81">
        <v>2.7999999999999997E-2</v>
      </c>
      <c r="S15" s="81">
        <v>2.9000000000000026E-2</v>
      </c>
      <c r="T15" s="81">
        <v>0.03</v>
      </c>
      <c r="U15" s="81">
        <v>2.7999999999999997E-2</v>
      </c>
      <c r="V15" s="81">
        <v>2.899999999999997E-2</v>
      </c>
      <c r="W15" s="81">
        <v>2.8000000000000025E-2</v>
      </c>
      <c r="X15" s="81">
        <v>2.9999999999999971E-2</v>
      </c>
      <c r="Y15" s="81">
        <v>0.34799999999999998</v>
      </c>
      <c r="Z15" s="53"/>
      <c r="AA15" s="81">
        <v>0.34300000000000003</v>
      </c>
      <c r="AB15" s="82">
        <v>0</v>
      </c>
      <c r="AC15" s="53"/>
      <c r="AD15" s="81">
        <v>0.34300000000000003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6.5015482259093663E-2</v>
      </c>
      <c r="D16" s="9">
        <v>6.5015482259093663E-2</v>
      </c>
      <c r="E16" s="27"/>
      <c r="F16" s="73" t="s">
        <v>290</v>
      </c>
      <c r="G16" s="38"/>
      <c r="H16" s="83">
        <v>1169.963</v>
      </c>
      <c r="I16" s="83">
        <v>1514.9559999999999</v>
      </c>
      <c r="J16" s="83">
        <v>1514.9559999999999</v>
      </c>
      <c r="K16" s="108">
        <v>1299.229</v>
      </c>
      <c r="L16" s="108">
        <v>1299.229</v>
      </c>
      <c r="M16" s="83">
        <v>110.306</v>
      </c>
      <c r="N16" s="83">
        <v>103.59099999999999</v>
      </c>
      <c r="O16" s="83">
        <v>120.58300000000003</v>
      </c>
      <c r="P16" s="83">
        <v>109.06599999999997</v>
      </c>
      <c r="Q16" s="83">
        <v>115.32499999999999</v>
      </c>
      <c r="R16" s="83">
        <v>124.798</v>
      </c>
      <c r="S16" s="83">
        <v>114.03899999999999</v>
      </c>
      <c r="T16" s="83">
        <v>129.20000000000005</v>
      </c>
      <c r="U16" s="83">
        <v>105.56000000000006</v>
      </c>
      <c r="V16" s="83">
        <v>121.55299999999988</v>
      </c>
      <c r="W16" s="83">
        <v>107.75900000000001</v>
      </c>
      <c r="X16" s="83">
        <v>121.923</v>
      </c>
      <c r="Y16" s="83">
        <v>1383.703</v>
      </c>
      <c r="AA16" s="83">
        <v>1299.229</v>
      </c>
      <c r="AB16" s="82">
        <v>84.47</v>
      </c>
      <c r="AD16" s="83">
        <v>1299.229</v>
      </c>
      <c r="AE16" s="82">
        <v>84.47</v>
      </c>
    </row>
    <row r="17" spans="1:33" ht="18" customHeight="1" x14ac:dyDescent="0.2">
      <c r="A17" s="52" t="s">
        <v>6</v>
      </c>
      <c r="B17" s="52" t="s">
        <v>38</v>
      </c>
      <c r="C17" s="9">
        <v>1.0144927536231885</v>
      </c>
      <c r="D17" s="9">
        <v>1.0144927536231885</v>
      </c>
      <c r="F17" s="73" t="s">
        <v>291</v>
      </c>
      <c r="G17" s="38"/>
      <c r="H17" s="83">
        <v>0</v>
      </c>
      <c r="I17" s="83">
        <v>0.54</v>
      </c>
      <c r="J17" s="83">
        <v>0.54</v>
      </c>
      <c r="K17" s="108">
        <v>0</v>
      </c>
      <c r="L17" s="108">
        <v>0</v>
      </c>
      <c r="M17" s="83">
        <v>-8.8999999999999996E-2</v>
      </c>
      <c r="N17" s="83">
        <v>0.17799999999999999</v>
      </c>
      <c r="O17" s="83">
        <v>4.6000000000000013E-2</v>
      </c>
      <c r="P17" s="83">
        <v>4.4999999999999984E-2</v>
      </c>
      <c r="Q17" s="83">
        <v>4.5000000000000012E-2</v>
      </c>
      <c r="R17" s="83">
        <v>5.1000000000000018E-2</v>
      </c>
      <c r="S17" s="83">
        <v>4.5999999999999985E-2</v>
      </c>
      <c r="T17" s="83">
        <v>4.6999999999999986E-2</v>
      </c>
      <c r="U17" s="83">
        <v>4.4999999999999984E-2</v>
      </c>
      <c r="V17" s="83">
        <v>-0.13799999999999996</v>
      </c>
      <c r="W17" s="83">
        <v>-2.300000000000002E-2</v>
      </c>
      <c r="X17" s="83">
        <v>9.1999999999999971E-2</v>
      </c>
      <c r="Y17" s="83">
        <v>0.34499999999999997</v>
      </c>
      <c r="AA17" s="83">
        <v>0</v>
      </c>
      <c r="AB17" s="82">
        <v>0.35</v>
      </c>
      <c r="AD17" s="83">
        <v>0</v>
      </c>
      <c r="AE17" s="82">
        <v>0.35</v>
      </c>
    </row>
    <row r="18" spans="1:33" s="25" customFormat="1" ht="18" customHeight="1" x14ac:dyDescent="0.2">
      <c r="A18" s="54"/>
      <c r="B18" s="54"/>
      <c r="C18" s="9">
        <v>6.5284872797636131E-2</v>
      </c>
      <c r="D18" s="9">
        <v>6.5284872797636131E-2</v>
      </c>
      <c r="E18" s="26"/>
      <c r="F18" s="308" t="s">
        <v>224</v>
      </c>
      <c r="G18" s="38"/>
      <c r="H18" s="309">
        <v>1169.963</v>
      </c>
      <c r="I18" s="309">
        <v>1515.4959999999999</v>
      </c>
      <c r="J18" s="309">
        <v>1515.4959999999999</v>
      </c>
      <c r="K18" s="130">
        <v>1299.229</v>
      </c>
      <c r="L18" s="130">
        <v>1299.229</v>
      </c>
      <c r="M18" s="309">
        <v>110.217</v>
      </c>
      <c r="N18" s="309">
        <v>103.76899999999999</v>
      </c>
      <c r="O18" s="309">
        <v>120.62900000000003</v>
      </c>
      <c r="P18" s="309">
        <v>109.11099999999998</v>
      </c>
      <c r="Q18" s="309">
        <v>115.36999999999999</v>
      </c>
      <c r="R18" s="309">
        <v>124.849</v>
      </c>
      <c r="S18" s="309">
        <v>114.08499999999999</v>
      </c>
      <c r="T18" s="309">
        <v>129.24700000000004</v>
      </c>
      <c r="U18" s="309">
        <v>105.60500000000006</v>
      </c>
      <c r="V18" s="309">
        <v>121.41499999999988</v>
      </c>
      <c r="W18" s="309">
        <v>107.73600000000002</v>
      </c>
      <c r="X18" s="309">
        <v>122.015</v>
      </c>
      <c r="Y18" s="309">
        <v>1384.048</v>
      </c>
      <c r="Z18" s="26"/>
      <c r="AA18" s="309">
        <v>1299.229</v>
      </c>
      <c r="AB18" s="82">
        <v>84.82</v>
      </c>
      <c r="AD18" s="309">
        <v>1299.229</v>
      </c>
      <c r="AE18" s="82">
        <v>84.82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0.12313614657440795</v>
      </c>
      <c r="D20" s="20">
        <v>0.12313614657440795</v>
      </c>
      <c r="F20" s="148" t="s">
        <v>340</v>
      </c>
      <c r="G20" s="38"/>
      <c r="H20" s="150">
        <v>795.11900000000003</v>
      </c>
      <c r="I20" s="150">
        <v>904.404</v>
      </c>
      <c r="J20" s="150">
        <v>904.404</v>
      </c>
      <c r="K20" s="151">
        <v>1026.0999999999999</v>
      </c>
      <c r="L20" s="151">
        <v>1026.0999999999999</v>
      </c>
      <c r="M20" s="150">
        <v>158.791</v>
      </c>
      <c r="N20" s="150">
        <v>-17.738</v>
      </c>
      <c r="O20" s="150">
        <v>37.736999999999995</v>
      </c>
      <c r="P20" s="150">
        <v>47.216000000000008</v>
      </c>
      <c r="Q20" s="150">
        <v>89.200000000000017</v>
      </c>
      <c r="R20" s="150">
        <v>45.288000000000011</v>
      </c>
      <c r="S20" s="150">
        <v>103.09499999999997</v>
      </c>
      <c r="T20" s="150">
        <v>149.19400000000002</v>
      </c>
      <c r="U20" s="150">
        <v>227.66300000000001</v>
      </c>
      <c r="V20" s="150">
        <v>113.04300000000001</v>
      </c>
      <c r="W20" s="150">
        <v>96.827999999999975</v>
      </c>
      <c r="X20" s="150">
        <v>102.13699999999994</v>
      </c>
      <c r="Y20" s="150">
        <v>1152.454</v>
      </c>
      <c r="Z20" s="26"/>
      <c r="AA20" s="150">
        <v>1026.0999999999999</v>
      </c>
      <c r="AB20" s="82">
        <v>126.35</v>
      </c>
      <c r="AC20" s="56"/>
      <c r="AD20" s="150">
        <v>1026.0999999999999</v>
      </c>
      <c r="AE20" s="82">
        <v>126.35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</v>
      </c>
      <c r="I32" s="83">
        <v>0</v>
      </c>
      <c r="J32" s="83">
        <v>0</v>
      </c>
      <c r="K32" s="108">
        <v>0</v>
      </c>
      <c r="L32" s="108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0</v>
      </c>
      <c r="D33" s="20">
        <v>0</v>
      </c>
      <c r="F33" s="148" t="s">
        <v>386</v>
      </c>
      <c r="G33" s="38"/>
      <c r="H33" s="150">
        <v>0</v>
      </c>
      <c r="I33" s="150">
        <v>0</v>
      </c>
      <c r="J33" s="150">
        <v>0</v>
      </c>
      <c r="K33" s="151">
        <v>0</v>
      </c>
      <c r="L33" s="151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26"/>
      <c r="AA33" s="150">
        <v>0</v>
      </c>
      <c r="AB33" s="82">
        <v>0</v>
      </c>
      <c r="AC33" s="56"/>
      <c r="AD33" s="150">
        <v>0</v>
      </c>
      <c r="AE33" s="82">
        <v>0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</v>
      </c>
      <c r="D50" s="69">
        <v>0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AA50" s="81">
        <v>0</v>
      </c>
      <c r="AB50" s="85">
        <v>0</v>
      </c>
      <c r="AC50" s="53"/>
      <c r="AD50" s="81">
        <v>0</v>
      </c>
      <c r="AE50" s="85">
        <v>0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</v>
      </c>
      <c r="D53" s="9">
        <v>0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AA53" s="83">
        <v>0</v>
      </c>
      <c r="AB53" s="82">
        <v>0</v>
      </c>
      <c r="AC53" s="56"/>
      <c r="AD53" s="83">
        <v>0</v>
      </c>
      <c r="AE53" s="82">
        <v>0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0</v>
      </c>
      <c r="D55" s="20">
        <v>0</v>
      </c>
      <c r="F55" s="148" t="s">
        <v>388</v>
      </c>
      <c r="G55" s="38"/>
      <c r="H55" s="150">
        <v>0</v>
      </c>
      <c r="I55" s="150">
        <v>0</v>
      </c>
      <c r="J55" s="150">
        <v>0</v>
      </c>
      <c r="K55" s="151">
        <v>0</v>
      </c>
      <c r="L55" s="151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AA55" s="150">
        <v>0</v>
      </c>
      <c r="AB55" s="82">
        <v>0</v>
      </c>
      <c r="AC55" s="56"/>
      <c r="AD55" s="150">
        <v>0</v>
      </c>
      <c r="AE55" s="82">
        <v>0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0.12313614657440795</v>
      </c>
      <c r="D59" s="9">
        <v>0.12313614657440795</v>
      </c>
      <c r="E59" s="26"/>
      <c r="F59" s="308" t="s">
        <v>389</v>
      </c>
      <c r="G59" s="38"/>
      <c r="H59" s="309">
        <v>795.11900000000003</v>
      </c>
      <c r="I59" s="309">
        <v>904.404</v>
      </c>
      <c r="J59" s="309">
        <v>904.404</v>
      </c>
      <c r="K59" s="130">
        <v>1026.0999999999999</v>
      </c>
      <c r="L59" s="130">
        <v>1026.0999999999999</v>
      </c>
      <c r="M59" s="309">
        <v>158.791</v>
      </c>
      <c r="N59" s="309">
        <v>-17.738</v>
      </c>
      <c r="O59" s="309">
        <v>37.736999999999995</v>
      </c>
      <c r="P59" s="309">
        <v>47.216000000000008</v>
      </c>
      <c r="Q59" s="309">
        <v>89.200000000000017</v>
      </c>
      <c r="R59" s="309">
        <v>45.288000000000011</v>
      </c>
      <c r="S59" s="309">
        <v>103.09499999999997</v>
      </c>
      <c r="T59" s="309">
        <v>149.19400000000002</v>
      </c>
      <c r="U59" s="309">
        <v>227.66300000000001</v>
      </c>
      <c r="V59" s="309">
        <v>113.04300000000001</v>
      </c>
      <c r="W59" s="309">
        <v>96.827999999999975</v>
      </c>
      <c r="X59" s="309">
        <v>102.13699999999994</v>
      </c>
      <c r="Y59" s="309">
        <v>1152.454</v>
      </c>
      <c r="AA59" s="309">
        <v>1026.0999999999999</v>
      </c>
      <c r="AB59" s="82">
        <v>126.35</v>
      </c>
      <c r="AD59" s="309">
        <v>1026.0999999999999</v>
      </c>
      <c r="AE59" s="82">
        <v>126.35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9.0812955930107103E-2</v>
      </c>
      <c r="D61" s="9">
        <v>9.0812955930107103E-2</v>
      </c>
      <c r="F61" s="117" t="s">
        <v>241</v>
      </c>
      <c r="G61" s="38"/>
      <c r="H61" s="296">
        <v>1965.0819999999999</v>
      </c>
      <c r="I61" s="296">
        <v>2419.8999999999996</v>
      </c>
      <c r="J61" s="296">
        <v>2419.8999999999996</v>
      </c>
      <c r="K61" s="111">
        <v>2325.3289999999997</v>
      </c>
      <c r="L61" s="111">
        <v>2325.3289999999997</v>
      </c>
      <c r="M61" s="296">
        <v>269.00799999999998</v>
      </c>
      <c r="N61" s="296">
        <v>86.030999999999992</v>
      </c>
      <c r="O61" s="296">
        <v>158.36600000000004</v>
      </c>
      <c r="P61" s="296">
        <v>156.327</v>
      </c>
      <c r="Q61" s="296">
        <v>204.57</v>
      </c>
      <c r="R61" s="296">
        <v>170.137</v>
      </c>
      <c r="S61" s="296">
        <v>217.17999999999995</v>
      </c>
      <c r="T61" s="296">
        <v>278.44100000000003</v>
      </c>
      <c r="U61" s="296">
        <v>333.26800000000009</v>
      </c>
      <c r="V61" s="296">
        <v>234.45799999999988</v>
      </c>
      <c r="W61" s="296">
        <v>204.56399999999999</v>
      </c>
      <c r="X61" s="296">
        <v>224.15199999999993</v>
      </c>
      <c r="Y61" s="296">
        <v>2536.502</v>
      </c>
      <c r="AA61" s="296">
        <v>2325.3289999999997</v>
      </c>
      <c r="AB61" s="82">
        <v>211.17</v>
      </c>
      <c r="AD61" s="296">
        <v>2325.3289999999997</v>
      </c>
      <c r="AE61" s="82">
        <v>211.17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1.0032362459546926</v>
      </c>
      <c r="D63" s="9">
        <v>1.0032362459546926</v>
      </c>
      <c r="E63" s="26"/>
      <c r="F63" s="126" t="s">
        <v>29</v>
      </c>
      <c r="G63" s="38"/>
      <c r="H63" s="87">
        <v>3.7669999999999999</v>
      </c>
      <c r="I63" s="87">
        <v>-49.89</v>
      </c>
      <c r="J63" s="87">
        <v>-49.89</v>
      </c>
      <c r="K63" s="87">
        <v>0</v>
      </c>
      <c r="L63" s="87">
        <v>0</v>
      </c>
      <c r="M63" s="87">
        <v>0</v>
      </c>
      <c r="N63" s="87">
        <v>-58.802</v>
      </c>
      <c r="O63" s="87">
        <v>-37.802</v>
      </c>
      <c r="P63" s="87">
        <v>-60.147000000000006</v>
      </c>
      <c r="Q63" s="87">
        <v>-41.594999999999999</v>
      </c>
      <c r="R63" s="87">
        <v>4.6189999999999998</v>
      </c>
      <c r="S63" s="87">
        <v>12.60499999999999</v>
      </c>
      <c r="T63" s="87">
        <v>25.399000000000001</v>
      </c>
      <c r="U63" s="87">
        <v>10.358000000000004</v>
      </c>
      <c r="V63" s="87">
        <v>27.549000000000007</v>
      </c>
      <c r="W63" s="87">
        <v>24.153000000000006</v>
      </c>
      <c r="X63" s="87">
        <v>94.899000000000001</v>
      </c>
      <c r="Y63" s="87">
        <v>1.236</v>
      </c>
      <c r="AA63" s="87">
        <v>0</v>
      </c>
      <c r="AB63" s="82">
        <v>1.24</v>
      </c>
      <c r="AD63" s="87">
        <v>0</v>
      </c>
      <c r="AE63" s="82">
        <v>1.24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7.0000000000000007E-2</v>
      </c>
      <c r="D64" s="9">
        <v>7.0000000000000007E-2</v>
      </c>
      <c r="E64" s="26"/>
      <c r="F64" s="60" t="s">
        <v>128</v>
      </c>
      <c r="G64" s="38"/>
      <c r="H64" s="88">
        <v>-12.372</v>
      </c>
      <c r="I64" s="88">
        <v>12.35</v>
      </c>
      <c r="J64" s="88">
        <v>12.35</v>
      </c>
      <c r="K64" s="88">
        <v>-2</v>
      </c>
      <c r="L64" s="88">
        <v>-2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-5.5E-2</v>
      </c>
      <c r="T64" s="88">
        <v>-0.81899999999999995</v>
      </c>
      <c r="U64" s="88">
        <v>0.81899999999999995</v>
      </c>
      <c r="V64" s="88">
        <v>4.8572257327350599E-17</v>
      </c>
      <c r="W64" s="88">
        <v>0</v>
      </c>
      <c r="X64" s="88">
        <v>-1.8050000000000002</v>
      </c>
      <c r="Y64" s="88">
        <v>-1.86</v>
      </c>
      <c r="Z64" s="56"/>
      <c r="AA64" s="88">
        <v>-2</v>
      </c>
      <c r="AB64" s="82">
        <v>0.14000000000000001</v>
      </c>
      <c r="AC64" s="56"/>
      <c r="AD64" s="88">
        <v>-2</v>
      </c>
      <c r="AE64" s="82">
        <v>0.14000000000000001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-1.0012210012210012</v>
      </c>
      <c r="D65" s="9">
        <v>-1.0012210012210012</v>
      </c>
      <c r="E65" s="26"/>
      <c r="F65" s="60" t="s">
        <v>129</v>
      </c>
      <c r="G65" s="38"/>
      <c r="H65" s="88">
        <v>0</v>
      </c>
      <c r="I65" s="88">
        <v>-10.961</v>
      </c>
      <c r="J65" s="88">
        <v>-10.961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-0.81899999999999995</v>
      </c>
      <c r="W65" s="88">
        <v>0</v>
      </c>
      <c r="X65" s="88">
        <v>0</v>
      </c>
      <c r="Y65" s="88">
        <v>-0.81899999999999995</v>
      </c>
      <c r="Z65" s="56"/>
      <c r="AA65" s="88">
        <v>0</v>
      </c>
      <c r="AB65" s="82">
        <v>-0.82</v>
      </c>
      <c r="AC65" s="56"/>
      <c r="AD65" s="88">
        <v>0</v>
      </c>
      <c r="AE65" s="82">
        <v>-0.82</v>
      </c>
    </row>
    <row r="66" spans="1:31" s="58" customFormat="1" ht="18" customHeight="1" collapsed="1" x14ac:dyDescent="0.2">
      <c r="A66" s="57"/>
      <c r="B66" s="57"/>
      <c r="C66" s="9">
        <v>-0.34</v>
      </c>
      <c r="D66" s="9">
        <v>-0.34</v>
      </c>
      <c r="E66" s="26"/>
      <c r="F66" s="126" t="s">
        <v>0</v>
      </c>
      <c r="G66" s="38"/>
      <c r="H66" s="87">
        <v>-12.372</v>
      </c>
      <c r="I66" s="87">
        <v>1.3889999999999993</v>
      </c>
      <c r="J66" s="87">
        <v>1.3889999999999993</v>
      </c>
      <c r="K66" s="87">
        <v>-2</v>
      </c>
      <c r="L66" s="87">
        <v>-2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-5.5E-2</v>
      </c>
      <c r="T66" s="87">
        <v>-0.81899999999999995</v>
      </c>
      <c r="U66" s="87">
        <v>0.81899999999999995</v>
      </c>
      <c r="V66" s="87">
        <v>-0.81899999999999995</v>
      </c>
      <c r="W66" s="87">
        <v>0</v>
      </c>
      <c r="X66" s="87">
        <v>-1.8050000000000002</v>
      </c>
      <c r="Y66" s="87">
        <v>-2.6790000000000003</v>
      </c>
      <c r="AA66" s="87">
        <v>-2</v>
      </c>
      <c r="AB66" s="82">
        <v>-0.68</v>
      </c>
      <c r="AD66" s="87">
        <v>-2</v>
      </c>
      <c r="AE66" s="82">
        <v>-0.68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1.2324999999999999</v>
      </c>
      <c r="D67" s="9">
        <v>1.2324999999999999</v>
      </c>
      <c r="E67" s="26"/>
      <c r="F67" s="60" t="s">
        <v>139</v>
      </c>
      <c r="G67" s="38"/>
      <c r="H67" s="88">
        <v>4.0599999999999996</v>
      </c>
      <c r="I67" s="88">
        <v>4.415</v>
      </c>
      <c r="J67" s="88">
        <v>4.415</v>
      </c>
      <c r="K67" s="108">
        <v>4</v>
      </c>
      <c r="L67" s="108">
        <v>4</v>
      </c>
      <c r="M67" s="88">
        <v>-0.08</v>
      </c>
      <c r="N67" s="88">
        <v>0.89</v>
      </c>
      <c r="O67" s="88">
        <v>0.24</v>
      </c>
      <c r="P67" s="88">
        <v>5.125</v>
      </c>
      <c r="Q67" s="88">
        <v>0.125</v>
      </c>
      <c r="R67" s="88">
        <v>0.36500000000000021</v>
      </c>
      <c r="S67" s="88">
        <v>0.27500000000000036</v>
      </c>
      <c r="T67" s="88">
        <v>0.28499999999999925</v>
      </c>
      <c r="U67" s="88">
        <v>0.20500000000000007</v>
      </c>
      <c r="V67" s="88">
        <v>0.52500000000000036</v>
      </c>
      <c r="W67" s="88">
        <v>0.6850000000000005</v>
      </c>
      <c r="X67" s="88">
        <v>0.28500000000000014</v>
      </c>
      <c r="Y67" s="88">
        <v>8.9250000000000007</v>
      </c>
      <c r="Z67" s="56"/>
      <c r="AA67" s="88">
        <v>4</v>
      </c>
      <c r="AB67" s="82">
        <v>4.93</v>
      </c>
      <c r="AC67" s="56"/>
      <c r="AD67" s="88">
        <v>4</v>
      </c>
      <c r="AE67" s="82">
        <v>4.93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1.2324999999999999</v>
      </c>
      <c r="D71" s="9">
        <v>1.2324999999999999</v>
      </c>
      <c r="E71" s="26"/>
      <c r="F71" s="127" t="s">
        <v>279</v>
      </c>
      <c r="G71" s="38"/>
      <c r="H71" s="89">
        <v>4.0599999999999996</v>
      </c>
      <c r="I71" s="89">
        <v>4.415</v>
      </c>
      <c r="J71" s="89">
        <v>4.415</v>
      </c>
      <c r="K71" s="89">
        <v>4</v>
      </c>
      <c r="L71" s="89">
        <v>4</v>
      </c>
      <c r="M71" s="89">
        <v>-0.08</v>
      </c>
      <c r="N71" s="89">
        <v>0.89</v>
      </c>
      <c r="O71" s="89">
        <v>0.24</v>
      </c>
      <c r="P71" s="89">
        <v>5.125</v>
      </c>
      <c r="Q71" s="89">
        <v>0.125</v>
      </c>
      <c r="R71" s="89">
        <v>0.36500000000000021</v>
      </c>
      <c r="S71" s="89">
        <v>0.27500000000000036</v>
      </c>
      <c r="T71" s="89">
        <v>0.28499999999999925</v>
      </c>
      <c r="U71" s="89">
        <v>0.20500000000000007</v>
      </c>
      <c r="V71" s="89">
        <v>0.52500000000000036</v>
      </c>
      <c r="W71" s="89">
        <v>0.6850000000000005</v>
      </c>
      <c r="X71" s="89">
        <v>0.28500000000000014</v>
      </c>
      <c r="Y71" s="89">
        <v>8.9250000000000007</v>
      </c>
      <c r="AA71" s="89">
        <v>4</v>
      </c>
      <c r="AB71" s="82">
        <v>4.93</v>
      </c>
      <c r="AD71" s="89">
        <v>4</v>
      </c>
      <c r="AE71" s="82">
        <v>4.93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1960.5369999999998</v>
      </c>
      <c r="I73" s="309">
        <v>2375.8139999999999</v>
      </c>
      <c r="J73" s="309">
        <v>2375.8139999999999</v>
      </c>
      <c r="K73" s="130">
        <v>2327.3289999999997</v>
      </c>
      <c r="L73" s="130">
        <v>2327.3289999999997</v>
      </c>
      <c r="M73" s="309">
        <v>268.928</v>
      </c>
      <c r="N73" s="309">
        <v>28.118999999999993</v>
      </c>
      <c r="O73" s="309">
        <v>120.80400000000004</v>
      </c>
      <c r="P73" s="309">
        <v>101.30499999999999</v>
      </c>
      <c r="Q73" s="309">
        <v>163.1</v>
      </c>
      <c r="R73" s="309">
        <v>175.12100000000001</v>
      </c>
      <c r="S73" s="309">
        <v>230.00499999999994</v>
      </c>
      <c r="T73" s="309">
        <v>303.30600000000004</v>
      </c>
      <c r="U73" s="309">
        <v>344.65000000000009</v>
      </c>
      <c r="V73" s="309">
        <v>261.71299999999985</v>
      </c>
      <c r="W73" s="309">
        <v>229.40199999999999</v>
      </c>
      <c r="X73" s="309">
        <v>317.53099999999995</v>
      </c>
      <c r="Y73" s="309">
        <v>2543.9839999999999</v>
      </c>
      <c r="Z73" s="25"/>
      <c r="AA73" s="309">
        <v>2327.3289999999997</v>
      </c>
      <c r="AB73" s="82">
        <v>216.66</v>
      </c>
      <c r="AC73" s="25"/>
      <c r="AD73" s="309">
        <v>2327.3289999999997</v>
      </c>
      <c r="AE73" s="82">
        <v>216.66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-0.24899598393574293</v>
      </c>
      <c r="D75" s="9">
        <v>-0.24899598393574293</v>
      </c>
      <c r="F75" s="128" t="s">
        <v>390</v>
      </c>
      <c r="G75" s="38"/>
      <c r="H75" s="83">
        <v>-127.547</v>
      </c>
      <c r="I75" s="83">
        <v>-201.98400000000001</v>
      </c>
      <c r="J75" s="83">
        <v>-201.98400000000001</v>
      </c>
      <c r="K75" s="108">
        <v>-165.58500000000001</v>
      </c>
      <c r="L75" s="108">
        <v>-165.58500000000001</v>
      </c>
      <c r="M75" s="83">
        <v>-24.545999999999999</v>
      </c>
      <c r="N75" s="83">
        <v>-21.791000000000004</v>
      </c>
      <c r="O75" s="83">
        <v>-11.172999999999995</v>
      </c>
      <c r="P75" s="83">
        <v>-7.6030000000000015</v>
      </c>
      <c r="Q75" s="83">
        <v>-16.186999999999998</v>
      </c>
      <c r="R75" s="83">
        <v>-13.25500000000001</v>
      </c>
      <c r="S75" s="83">
        <v>-16.338999999999999</v>
      </c>
      <c r="T75" s="83">
        <v>-12.409999999999997</v>
      </c>
      <c r="U75" s="83">
        <v>-15.030000000000001</v>
      </c>
      <c r="V75" s="83">
        <v>-20.12700000000001</v>
      </c>
      <c r="W75" s="83">
        <v>-22.881999999999977</v>
      </c>
      <c r="X75" s="83">
        <v>-25.468000000000018</v>
      </c>
      <c r="Y75" s="83">
        <v>-206.81100000000001</v>
      </c>
      <c r="AA75" s="83">
        <v>-165.58500000000001</v>
      </c>
      <c r="AB75" s="82">
        <v>-41.23</v>
      </c>
      <c r="AD75" s="83">
        <v>-165.58500000000001</v>
      </c>
      <c r="AE75" s="82">
        <v>-41.23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-15.467000000000001</v>
      </c>
      <c r="I76" s="83">
        <v>-15.287000000000001</v>
      </c>
      <c r="J76" s="83">
        <v>-15.287000000000001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-0.24899598393574293</v>
      </c>
      <c r="D77" s="9">
        <v>-0.24899598393574293</v>
      </c>
      <c r="F77" s="308" t="s">
        <v>48</v>
      </c>
      <c r="H77" s="309">
        <v>-143.01400000000001</v>
      </c>
      <c r="I77" s="309">
        <v>-217.27100000000002</v>
      </c>
      <c r="J77" s="309">
        <v>-217.27100000000002</v>
      </c>
      <c r="K77" s="130">
        <v>-165.58500000000001</v>
      </c>
      <c r="L77" s="130">
        <v>-165.58500000000001</v>
      </c>
      <c r="M77" s="309">
        <v>-24.545999999999999</v>
      </c>
      <c r="N77" s="309">
        <v>-21.791000000000004</v>
      </c>
      <c r="O77" s="309">
        <v>-11.172999999999995</v>
      </c>
      <c r="P77" s="309">
        <v>-7.6030000000000015</v>
      </c>
      <c r="Q77" s="309">
        <v>-16.186999999999998</v>
      </c>
      <c r="R77" s="309">
        <v>-13.25500000000001</v>
      </c>
      <c r="S77" s="309">
        <v>-16.338999999999999</v>
      </c>
      <c r="T77" s="309">
        <v>-12.409999999999997</v>
      </c>
      <c r="U77" s="309">
        <v>-15.030000000000001</v>
      </c>
      <c r="V77" s="309">
        <v>-20.12700000000001</v>
      </c>
      <c r="W77" s="309">
        <v>-22.881999999999977</v>
      </c>
      <c r="X77" s="309">
        <v>-25.468000000000018</v>
      </c>
      <c r="Y77" s="309">
        <v>-206.81100000000001</v>
      </c>
      <c r="AA77" s="309">
        <v>-165.58500000000001</v>
      </c>
      <c r="AB77" s="82">
        <v>-41.23</v>
      </c>
      <c r="AD77" s="309">
        <v>-165.58500000000001</v>
      </c>
      <c r="AE77" s="82">
        <v>-41.23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0.12223805368203954</v>
      </c>
      <c r="I78" s="78">
        <v>0.14341736657698309</v>
      </c>
      <c r="J78" s="78">
        <v>0.14341736657698309</v>
      </c>
      <c r="K78" s="131">
        <v>0.12744866378444444</v>
      </c>
      <c r="L78" s="131">
        <v>0.12744866378444444</v>
      </c>
      <c r="M78" s="78">
        <v>0.2225264264863199</v>
      </c>
      <c r="N78" s="78">
        <v>0.21035611201745325</v>
      </c>
      <c r="O78" s="78">
        <v>9.2658169061973883E-2</v>
      </c>
      <c r="P78" s="78">
        <v>6.9710083802468223E-2</v>
      </c>
      <c r="Q78" s="78">
        <v>0.14035985259050504</v>
      </c>
      <c r="R78" s="78">
        <v>0.10621163800701944</v>
      </c>
      <c r="S78" s="78">
        <v>0.14327554608511128</v>
      </c>
      <c r="T78" s="78">
        <v>9.6052631578947334E-2</v>
      </c>
      <c r="U78" s="78">
        <v>0.14238347859037512</v>
      </c>
      <c r="V78" s="78">
        <v>0.16558209176244121</v>
      </c>
      <c r="W78" s="78">
        <v>0.21234421254837155</v>
      </c>
      <c r="X78" s="78">
        <v>0.20888593620563817</v>
      </c>
      <c r="Y78" s="78">
        <v>0.14946198714608555</v>
      </c>
      <c r="AA78" s="78">
        <v>0.12744866378444444</v>
      </c>
      <c r="AB78" s="79"/>
      <c r="AD78" s="78">
        <v>0.12744866378444444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-0.14330559521577566</v>
      </c>
      <c r="D82" s="9">
        <v>-0.14330559521577566</v>
      </c>
      <c r="F82" s="128" t="s">
        <v>215</v>
      </c>
      <c r="H82" s="83">
        <v>-280.95299999999997</v>
      </c>
      <c r="I82" s="83">
        <v>-290.07400000000001</v>
      </c>
      <c r="J82" s="83">
        <v>-290.07400000000001</v>
      </c>
      <c r="K82" s="108">
        <v>-416.03399999999999</v>
      </c>
      <c r="L82" s="108">
        <v>-416.03399999999999</v>
      </c>
      <c r="M82" s="83">
        <v>-22.881</v>
      </c>
      <c r="N82" s="83">
        <v>-46.149000000000001</v>
      </c>
      <c r="O82" s="83">
        <v>-28.03</v>
      </c>
      <c r="P82" s="83">
        <v>-0.24599999999999511</v>
      </c>
      <c r="Q82" s="83">
        <v>-26.364000000000004</v>
      </c>
      <c r="R82" s="83">
        <v>-54.001999999999995</v>
      </c>
      <c r="S82" s="83">
        <v>-69.941000000000003</v>
      </c>
      <c r="T82" s="83">
        <v>-20.579000000000008</v>
      </c>
      <c r="U82" s="83">
        <v>-51.021000000000015</v>
      </c>
      <c r="V82" s="83">
        <v>-38.59899999999999</v>
      </c>
      <c r="W82" s="83">
        <v>-62.46999999999997</v>
      </c>
      <c r="X82" s="83">
        <v>-55.371000000000038</v>
      </c>
      <c r="Y82" s="83">
        <v>-475.65300000000002</v>
      </c>
      <c r="AA82" s="83">
        <v>-416.03399999999993</v>
      </c>
      <c r="AB82" s="82">
        <v>-59.62</v>
      </c>
      <c r="AD82" s="83">
        <v>-416.03399999999993</v>
      </c>
      <c r="AE82" s="82">
        <v>-59.62</v>
      </c>
    </row>
    <row r="83" spans="1:31" ht="18" customHeight="1" collapsed="1" x14ac:dyDescent="0.2">
      <c r="A83" s="57"/>
      <c r="B83" s="57"/>
      <c r="C83" s="9">
        <v>-0.14330559521577566</v>
      </c>
      <c r="D83" s="9">
        <v>-0.14330559521577566</v>
      </c>
      <c r="F83" s="308" t="s">
        <v>319</v>
      </c>
      <c r="H83" s="309">
        <v>-280.95299999999997</v>
      </c>
      <c r="I83" s="309">
        <v>-290.07400000000001</v>
      </c>
      <c r="J83" s="309">
        <v>-290.07400000000001</v>
      </c>
      <c r="K83" s="130">
        <v>-416.03399999999999</v>
      </c>
      <c r="L83" s="130">
        <v>-416.03399999999999</v>
      </c>
      <c r="M83" s="309">
        <v>-22.881</v>
      </c>
      <c r="N83" s="309">
        <v>-46.149000000000001</v>
      </c>
      <c r="O83" s="309">
        <v>-28.03</v>
      </c>
      <c r="P83" s="309">
        <v>-0.24599999999999511</v>
      </c>
      <c r="Q83" s="309">
        <v>-26.364000000000004</v>
      </c>
      <c r="R83" s="309">
        <v>-54.001999999999995</v>
      </c>
      <c r="S83" s="309">
        <v>-69.941000000000003</v>
      </c>
      <c r="T83" s="309">
        <v>-20.579000000000008</v>
      </c>
      <c r="U83" s="309">
        <v>-51.021000000000015</v>
      </c>
      <c r="V83" s="309">
        <v>-38.59899999999999</v>
      </c>
      <c r="W83" s="309">
        <v>-62.46999999999997</v>
      </c>
      <c r="X83" s="309">
        <v>-55.371000000000038</v>
      </c>
      <c r="Y83" s="309">
        <v>-475.65300000000002</v>
      </c>
      <c r="AA83" s="309">
        <v>-416.03399999999993</v>
      </c>
      <c r="AB83" s="82">
        <v>-59.62</v>
      </c>
      <c r="AD83" s="309">
        <v>-416.03399999999993</v>
      </c>
      <c r="AE83" s="82">
        <v>-59.62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0.35334710904908567</v>
      </c>
      <c r="I84" s="78">
        <v>0.32073498126943273</v>
      </c>
      <c r="J84" s="78">
        <v>0.32073498126943273</v>
      </c>
      <c r="K84" s="131">
        <v>0.40545171035961408</v>
      </c>
      <c r="L84" s="131">
        <v>0.40545171035961408</v>
      </c>
      <c r="M84" s="78">
        <v>0.14409506836029751</v>
      </c>
      <c r="N84" s="78">
        <v>-2.6017025594768297</v>
      </c>
      <c r="O84" s="78">
        <v>0.74277234544346415</v>
      </c>
      <c r="P84" s="78">
        <v>5.2100982717721758E-3</v>
      </c>
      <c r="Q84" s="78">
        <v>0.29556053811659194</v>
      </c>
      <c r="R84" s="78">
        <v>1.1924130012365302</v>
      </c>
      <c r="S84" s="78">
        <v>0.67841311411804672</v>
      </c>
      <c r="T84" s="78">
        <v>0.1379345013874553</v>
      </c>
      <c r="U84" s="78">
        <v>0.22410756249368591</v>
      </c>
      <c r="V84" s="78">
        <v>0.34145413692134841</v>
      </c>
      <c r="W84" s="78">
        <v>0.64516462180361034</v>
      </c>
      <c r="X84" s="78">
        <v>0.54212479316995865</v>
      </c>
      <c r="Y84" s="78">
        <v>0.41273057319424467</v>
      </c>
      <c r="AA84" s="78">
        <v>0.40545171035961403</v>
      </c>
      <c r="AB84" s="79"/>
      <c r="AD84" s="78">
        <v>0.40545171035961403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-48.673000000000002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74.822000000000003</v>
      </c>
      <c r="I87" s="88">
        <v>11.144</v>
      </c>
      <c r="J87" s="88">
        <v>11.144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88">
        <v>0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26.149000000000001</v>
      </c>
      <c r="I88" s="83">
        <v>11.144</v>
      </c>
      <c r="J88" s="83">
        <v>11.144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-0.9990269218293869</v>
      </c>
      <c r="D89" s="9">
        <v>-0.9990269218293869</v>
      </c>
      <c r="F89" s="128" t="s">
        <v>59</v>
      </c>
      <c r="H89" s="83">
        <v>-7.1929999999999996</v>
      </c>
      <c r="I89" s="83">
        <v>-6.0880000000000001</v>
      </c>
      <c r="J89" s="83">
        <v>-6.0880000000000001</v>
      </c>
      <c r="K89" s="108">
        <v>0</v>
      </c>
      <c r="L89" s="108">
        <v>0</v>
      </c>
      <c r="M89" s="83">
        <v>4.5999999999999999E-2</v>
      </c>
      <c r="N89" s="83">
        <v>-0.10100000000000001</v>
      </c>
      <c r="O89" s="83">
        <v>-1.4999999999999999E-2</v>
      </c>
      <c r="P89" s="83">
        <v>3.8000000000000006E-2</v>
      </c>
      <c r="Q89" s="83">
        <v>-0.41900000000000004</v>
      </c>
      <c r="R89" s="83">
        <v>-0.10799999999999998</v>
      </c>
      <c r="S89" s="83">
        <v>-6.0999999999999943E-2</v>
      </c>
      <c r="T89" s="83">
        <v>7.0000000000000062E-3</v>
      </c>
      <c r="U89" s="83">
        <v>-5.2000000000000046E-2</v>
      </c>
      <c r="V89" s="83">
        <v>-2.0649999999999999</v>
      </c>
      <c r="W89" s="83">
        <v>-1.5000000000000124E-2</v>
      </c>
      <c r="X89" s="83">
        <v>-0.33800000000000008</v>
      </c>
      <c r="Y89" s="83">
        <v>-3.0830000000000002</v>
      </c>
      <c r="AA89" s="83">
        <v>0</v>
      </c>
      <c r="AB89" s="82">
        <v>-3.08</v>
      </c>
      <c r="AD89" s="83">
        <v>0</v>
      </c>
      <c r="AE89" s="82">
        <v>-3.08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</v>
      </c>
      <c r="D91" s="9">
        <v>-1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-3.0000000000000001E-3</v>
      </c>
      <c r="O91" s="83">
        <v>0</v>
      </c>
      <c r="P91" s="83">
        <v>0</v>
      </c>
      <c r="Q91" s="83">
        <v>-9.9999999999999985E-3</v>
      </c>
      <c r="R91" s="83">
        <v>-0.34699999999999998</v>
      </c>
      <c r="S91" s="83">
        <v>-0.44200000000000006</v>
      </c>
      <c r="T91" s="83">
        <v>-0.63900000000000001</v>
      </c>
      <c r="U91" s="83">
        <v>-0.40999999999999992</v>
      </c>
      <c r="V91" s="83">
        <v>-3.8999999999999924E-2</v>
      </c>
      <c r="W91" s="83">
        <v>-7.1000000000000174E-2</v>
      </c>
      <c r="X91" s="83">
        <v>-0.54899999999999971</v>
      </c>
      <c r="Y91" s="83">
        <v>-2.5099999999999998</v>
      </c>
      <c r="AA91" s="83">
        <v>0</v>
      </c>
      <c r="AB91" s="82">
        <v>-2.5099999999999998</v>
      </c>
      <c r="AD91" s="83">
        <v>0</v>
      </c>
      <c r="AE91" s="82">
        <v>-2.5099999999999998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1.0014836795252227</v>
      </c>
      <c r="D92" s="9">
        <v>1.0014836795252227</v>
      </c>
      <c r="F92" s="128" t="s">
        <v>223</v>
      </c>
      <c r="H92" s="83">
        <v>1.135</v>
      </c>
      <c r="I92" s="83">
        <v>1.36</v>
      </c>
      <c r="J92" s="83">
        <v>1.36</v>
      </c>
      <c r="K92" s="108">
        <v>0</v>
      </c>
      <c r="L92" s="108">
        <v>0</v>
      </c>
      <c r="M92" s="83">
        <v>1.369</v>
      </c>
      <c r="N92" s="83">
        <v>0</v>
      </c>
      <c r="O92" s="83">
        <v>0</v>
      </c>
      <c r="P92" s="83">
        <v>0</v>
      </c>
      <c r="Q92" s="83">
        <v>0.58099999999999996</v>
      </c>
      <c r="R92" s="83">
        <v>0</v>
      </c>
      <c r="S92" s="83">
        <v>0.42900000000000005</v>
      </c>
      <c r="T92" s="83">
        <v>0</v>
      </c>
      <c r="U92" s="83">
        <v>0</v>
      </c>
      <c r="V92" s="83">
        <v>0</v>
      </c>
      <c r="W92" s="83">
        <v>0.31700000000000017</v>
      </c>
      <c r="X92" s="83">
        <v>0</v>
      </c>
      <c r="Y92" s="83">
        <v>2.6960000000000002</v>
      </c>
      <c r="AA92" s="83">
        <v>0</v>
      </c>
      <c r="AB92" s="82">
        <v>2.7</v>
      </c>
      <c r="AD92" s="83">
        <v>0</v>
      </c>
      <c r="AE92" s="82">
        <v>2.7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1.0000030677763838</v>
      </c>
      <c r="D93" s="9">
        <v>1.0000030677763838</v>
      </c>
      <c r="F93" s="60" t="s">
        <v>62</v>
      </c>
      <c r="H93" s="88">
        <v>230.154</v>
      </c>
      <c r="I93" s="88">
        <v>254.46100000000001</v>
      </c>
      <c r="J93" s="88">
        <v>254.46100000000001</v>
      </c>
      <c r="K93" s="108">
        <v>0</v>
      </c>
      <c r="L93" s="108">
        <v>0</v>
      </c>
      <c r="M93" s="88">
        <v>25.675000000000001</v>
      </c>
      <c r="N93" s="88">
        <v>17.346999999999998</v>
      </c>
      <c r="O93" s="88">
        <v>12.038000000000004</v>
      </c>
      <c r="P93" s="88">
        <v>2.2560000000000002</v>
      </c>
      <c r="Q93" s="88">
        <v>27.781999999999996</v>
      </c>
      <c r="R93" s="88">
        <v>26.561000000000007</v>
      </c>
      <c r="S93" s="88">
        <v>0</v>
      </c>
      <c r="T93" s="88">
        <v>63.730000000000004</v>
      </c>
      <c r="U93" s="88">
        <v>23.957999999999998</v>
      </c>
      <c r="V93" s="88">
        <v>34.201999999999998</v>
      </c>
      <c r="W93" s="88">
        <v>47.982999999999976</v>
      </c>
      <c r="X93" s="88">
        <v>44.437000000000012</v>
      </c>
      <c r="Y93" s="88">
        <v>325.96899999999999</v>
      </c>
      <c r="AA93" s="88">
        <v>0</v>
      </c>
      <c r="AB93" s="82">
        <v>325.97000000000003</v>
      </c>
      <c r="AD93" s="88">
        <v>0</v>
      </c>
      <c r="AE93" s="82">
        <v>325.97000000000003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-1.0002265518803808</v>
      </c>
      <c r="D95" s="9">
        <v>-1.0002265518803808</v>
      </c>
      <c r="F95" s="128" t="s">
        <v>65</v>
      </c>
      <c r="H95" s="83">
        <v>4.5469999999999757</v>
      </c>
      <c r="I95" s="83">
        <v>3.8270000000000515</v>
      </c>
      <c r="J95" s="83">
        <v>3.8270000000000515</v>
      </c>
      <c r="K95" s="108">
        <v>0</v>
      </c>
      <c r="L95" s="108">
        <v>0</v>
      </c>
      <c r="M95" s="83">
        <v>0.59700000000000042</v>
      </c>
      <c r="N95" s="83">
        <v>-0.34500000000000519</v>
      </c>
      <c r="O95" s="83">
        <v>-2.9809999999999879</v>
      </c>
      <c r="P95" s="83">
        <v>1.1579999999999766</v>
      </c>
      <c r="Q95" s="83">
        <v>-3.2439999999999989</v>
      </c>
      <c r="R95" s="83">
        <v>9.1729999999999894</v>
      </c>
      <c r="S95" s="83">
        <v>2.3420000000000005</v>
      </c>
      <c r="T95" s="83">
        <v>-13.047999999999979</v>
      </c>
      <c r="U95" s="83">
        <v>-9.8029999999999582</v>
      </c>
      <c r="V95" s="83">
        <v>4.8510000000000133</v>
      </c>
      <c r="W95" s="83">
        <v>-3.106000000000142</v>
      </c>
      <c r="X95" s="83">
        <v>-3.249999999999944</v>
      </c>
      <c r="Y95" s="83">
        <v>-17.655999999999999</v>
      </c>
      <c r="AA95" s="83">
        <v>0</v>
      </c>
      <c r="AB95" s="82">
        <v>-17.66</v>
      </c>
      <c r="AD95" s="83">
        <v>0</v>
      </c>
      <c r="AE95" s="82">
        <v>-17.66</v>
      </c>
    </row>
    <row r="96" spans="1:31" ht="18" customHeight="1" collapsed="1" x14ac:dyDescent="0.2">
      <c r="A96" s="57"/>
      <c r="B96" s="57"/>
      <c r="C96" s="9">
        <v>-0.99985403590716704</v>
      </c>
      <c r="D96" s="9">
        <v>-0.99985403590716704</v>
      </c>
      <c r="F96" s="308" t="s">
        <v>33</v>
      </c>
      <c r="H96" s="309">
        <v>24.637999999999977</v>
      </c>
      <c r="I96" s="309">
        <v>10.243000000000052</v>
      </c>
      <c r="J96" s="309">
        <v>10.243000000000052</v>
      </c>
      <c r="K96" s="130">
        <v>0</v>
      </c>
      <c r="L96" s="130">
        <v>0</v>
      </c>
      <c r="M96" s="309">
        <v>2.0120000000000005</v>
      </c>
      <c r="N96" s="309">
        <v>-0.44900000000000517</v>
      </c>
      <c r="O96" s="309">
        <v>-2.995999999999988</v>
      </c>
      <c r="P96" s="309">
        <v>1.1959999999999766</v>
      </c>
      <c r="Q96" s="309">
        <v>-3.0919999999999987</v>
      </c>
      <c r="R96" s="309">
        <v>8.7179999999999893</v>
      </c>
      <c r="S96" s="309">
        <v>2.2680000000000007</v>
      </c>
      <c r="T96" s="309">
        <v>-13.679999999999978</v>
      </c>
      <c r="U96" s="309">
        <v>-10.264999999999958</v>
      </c>
      <c r="V96" s="309">
        <v>2.7470000000000141</v>
      </c>
      <c r="W96" s="309">
        <v>-2.8750000000001421</v>
      </c>
      <c r="X96" s="309">
        <v>-4.1369999999999436</v>
      </c>
      <c r="Y96" s="309">
        <v>-20.552999999999997</v>
      </c>
      <c r="AA96" s="309">
        <v>0</v>
      </c>
      <c r="AB96" s="82">
        <v>-20.55</v>
      </c>
      <c r="AD96" s="309">
        <v>0</v>
      </c>
      <c r="AE96" s="82">
        <v>-20.55</v>
      </c>
    </row>
    <row r="97" spans="1:33" ht="18" customHeight="1" x14ac:dyDescent="0.2">
      <c r="A97" s="52" t="s">
        <v>21</v>
      </c>
      <c r="B97" s="52" t="s">
        <v>22</v>
      </c>
      <c r="C97" s="9">
        <v>-0.20872770662581519</v>
      </c>
      <c r="D97" s="9">
        <v>-0.20872770662581519</v>
      </c>
      <c r="F97" s="117" t="s">
        <v>125</v>
      </c>
      <c r="H97" s="296">
        <v>-399.32900000000001</v>
      </c>
      <c r="I97" s="296">
        <v>-497.10199999999998</v>
      </c>
      <c r="J97" s="296">
        <v>-497.10199999999998</v>
      </c>
      <c r="K97" s="111">
        <v>-581.61900000000003</v>
      </c>
      <c r="L97" s="111">
        <v>-581.61900000000003</v>
      </c>
      <c r="M97" s="296">
        <v>-45.414999999999999</v>
      </c>
      <c r="N97" s="296">
        <v>-68.38900000000001</v>
      </c>
      <c r="O97" s="296">
        <v>-42.198999999999984</v>
      </c>
      <c r="P97" s="296">
        <v>-6.65300000000002</v>
      </c>
      <c r="Q97" s="296">
        <v>-45.643000000000001</v>
      </c>
      <c r="R97" s="296">
        <v>-58.539000000000016</v>
      </c>
      <c r="S97" s="296">
        <v>-84.012</v>
      </c>
      <c r="T97" s="296">
        <v>-46.668999999999983</v>
      </c>
      <c r="U97" s="296">
        <v>-76.315999999999974</v>
      </c>
      <c r="V97" s="296">
        <v>-55.978999999999985</v>
      </c>
      <c r="W97" s="296">
        <v>-88.227000000000089</v>
      </c>
      <c r="X97" s="296">
        <v>-84.975999999999999</v>
      </c>
      <c r="Y97" s="296">
        <v>-703.01700000000005</v>
      </c>
      <c r="AA97" s="296">
        <v>-581.61900000000003</v>
      </c>
      <c r="AB97" s="82">
        <v>-121.4</v>
      </c>
      <c r="AD97" s="296">
        <v>-581.61900000000003</v>
      </c>
      <c r="AE97" s="82">
        <v>-121.4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0.20321238503024303</v>
      </c>
      <c r="I98" s="78">
        <v>0.20542253812141001</v>
      </c>
      <c r="J98" s="78">
        <v>0.20542253812141001</v>
      </c>
      <c r="K98" s="131">
        <v>0.25012331588347286</v>
      </c>
      <c r="L98" s="131">
        <v>0.25012331588347286</v>
      </c>
      <c r="M98" s="78">
        <v>0.16882397549515257</v>
      </c>
      <c r="N98" s="78">
        <v>0.79493438411735329</v>
      </c>
      <c r="O98" s="78">
        <v>0.26646502405819411</v>
      </c>
      <c r="P98" s="78">
        <v>4.2558227305583937E-2</v>
      </c>
      <c r="Q98" s="78">
        <v>0.22311678154177056</v>
      </c>
      <c r="R98" s="78">
        <v>0.34406977906040437</v>
      </c>
      <c r="S98" s="78">
        <v>0.38683119992632847</v>
      </c>
      <c r="T98" s="78">
        <v>0.16760821861722941</v>
      </c>
      <c r="U98" s="78">
        <v>0.22899288260499043</v>
      </c>
      <c r="V98" s="78">
        <v>0.23875918074879088</v>
      </c>
      <c r="W98" s="78">
        <v>0.43129289611075305</v>
      </c>
      <c r="X98" s="78">
        <v>0.37909989649880449</v>
      </c>
      <c r="Y98" s="78">
        <v>0.27716004166367703</v>
      </c>
      <c r="AA98" s="78">
        <v>0.25012331588347286</v>
      </c>
      <c r="AB98" s="79"/>
      <c r="AD98" s="78">
        <v>0.25012331588347286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1.5580000000000001</v>
      </c>
      <c r="I100" s="94">
        <v>0.749</v>
      </c>
      <c r="J100" s="94">
        <v>0.749</v>
      </c>
      <c r="K100" s="133">
        <v>0.85</v>
      </c>
      <c r="L100" s="133">
        <v>0.85</v>
      </c>
      <c r="M100" s="94">
        <v>0.54</v>
      </c>
      <c r="N100" s="94">
        <v>0.85200000000000009</v>
      </c>
      <c r="O100" s="94">
        <v>0.45599999999999974</v>
      </c>
      <c r="P100" s="94">
        <v>0.73200000000000021</v>
      </c>
      <c r="Q100" s="94">
        <v>0.85199999999999942</v>
      </c>
      <c r="R100" s="94">
        <v>0.84000000000000075</v>
      </c>
      <c r="S100" s="94">
        <v>0.86399999999999988</v>
      </c>
      <c r="T100" s="94">
        <v>0.83999999999999986</v>
      </c>
      <c r="U100" s="94">
        <v>0.85199999999999942</v>
      </c>
      <c r="V100" s="94">
        <v>0.85200000000000031</v>
      </c>
      <c r="W100" s="94">
        <v>0.85200000000000031</v>
      </c>
      <c r="X100" s="94">
        <v>0.72000000000000064</v>
      </c>
      <c r="Y100" s="94">
        <v>0.77100000000000002</v>
      </c>
      <c r="Z100" s="56"/>
      <c r="AA100" s="94">
        <v>0.85</v>
      </c>
      <c r="AB100" s="95">
        <v>-0.08</v>
      </c>
      <c r="AC100" s="56"/>
      <c r="AD100" s="94">
        <v>0.85</v>
      </c>
      <c r="AE100" s="95">
        <v>-0.08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0.57999999999999996</v>
      </c>
      <c r="I101" s="94">
        <v>0.72000000000000008</v>
      </c>
      <c r="J101" s="94">
        <v>0.72</v>
      </c>
      <c r="K101" s="133">
        <v>0.72</v>
      </c>
      <c r="L101" s="133">
        <v>0.72</v>
      </c>
      <c r="M101" s="94">
        <v>0.72</v>
      </c>
      <c r="N101" s="94">
        <v>0.72</v>
      </c>
      <c r="O101" s="94">
        <v>0.7200000000000002</v>
      </c>
      <c r="P101" s="94">
        <v>0.35999999999999988</v>
      </c>
      <c r="Q101" s="94">
        <v>0.70800000000000018</v>
      </c>
      <c r="R101" s="94">
        <v>0.73199999999999976</v>
      </c>
      <c r="S101" s="94">
        <v>0.71999999999999975</v>
      </c>
      <c r="T101" s="94">
        <v>0.70800000000000018</v>
      </c>
      <c r="U101" s="94">
        <v>0.73200000000000021</v>
      </c>
      <c r="V101" s="94">
        <v>0.71999999999999975</v>
      </c>
      <c r="W101" s="94">
        <v>0.70800000000000018</v>
      </c>
      <c r="X101" s="94">
        <v>0.71999999999999886</v>
      </c>
      <c r="Y101" s="94">
        <v>0.68899999999999995</v>
      </c>
      <c r="Z101" s="56"/>
      <c r="AA101" s="94">
        <v>0.72</v>
      </c>
      <c r="AB101" s="95">
        <v>-0.03</v>
      </c>
      <c r="AC101" s="56"/>
      <c r="AD101" s="94">
        <v>0.72</v>
      </c>
      <c r="AE101" s="95">
        <v>-0.03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13.882999999999999</v>
      </c>
      <c r="I102" s="94">
        <v>15.311</v>
      </c>
      <c r="J102" s="94">
        <v>15.311</v>
      </c>
      <c r="K102" s="133">
        <v>16.88</v>
      </c>
      <c r="L102" s="133">
        <v>16.88</v>
      </c>
      <c r="M102" s="94">
        <v>17.148</v>
      </c>
      <c r="N102" s="94">
        <v>17.123999999999999</v>
      </c>
      <c r="O102" s="94">
        <v>11.304000000000002</v>
      </c>
      <c r="P102" s="94">
        <v>7.1399999999999935</v>
      </c>
      <c r="Q102" s="94">
        <v>8.328000000000003</v>
      </c>
      <c r="R102" s="94">
        <v>13.284000000000006</v>
      </c>
      <c r="S102" s="94">
        <v>15.623999999999995</v>
      </c>
      <c r="T102" s="94">
        <v>17.195999999999998</v>
      </c>
      <c r="U102" s="94">
        <v>16.632000000000005</v>
      </c>
      <c r="V102" s="94">
        <v>17.879999999999995</v>
      </c>
      <c r="W102" s="94">
        <v>18.072000000000003</v>
      </c>
      <c r="X102" s="94">
        <v>18.527999999999992</v>
      </c>
      <c r="Y102" s="94">
        <v>14.854999999999999</v>
      </c>
      <c r="Z102" s="56"/>
      <c r="AA102" s="94">
        <v>16.88</v>
      </c>
      <c r="AB102" s="95">
        <v>-2.0299999999999998</v>
      </c>
      <c r="AC102" s="56"/>
      <c r="AD102" s="94">
        <v>16.88</v>
      </c>
      <c r="AE102" s="95">
        <v>-2.0299999999999998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0.25</v>
      </c>
      <c r="J103" s="94">
        <v>0.25</v>
      </c>
      <c r="K103" s="133">
        <v>0.5</v>
      </c>
      <c r="L103" s="133">
        <v>0.5</v>
      </c>
      <c r="M103" s="94">
        <v>0.996</v>
      </c>
      <c r="N103" s="94">
        <v>0.76799999999999979</v>
      </c>
      <c r="O103" s="94">
        <v>0.49200000000000044</v>
      </c>
      <c r="P103" s="94">
        <v>3.5999999999999588E-2</v>
      </c>
      <c r="Q103" s="94">
        <v>0.99600000000000044</v>
      </c>
      <c r="R103" s="94">
        <v>0.81599999999999984</v>
      </c>
      <c r="S103" s="94">
        <v>1.008</v>
      </c>
      <c r="T103" s="94">
        <v>0.99600000000000044</v>
      </c>
      <c r="U103" s="94">
        <v>0.99599999999999866</v>
      </c>
      <c r="V103" s="94">
        <v>1.0080000000000009</v>
      </c>
      <c r="W103" s="94">
        <v>0.99600000000000044</v>
      </c>
      <c r="X103" s="94">
        <v>0.99599999999999866</v>
      </c>
      <c r="Y103" s="94">
        <v>0.84199999999999997</v>
      </c>
      <c r="Z103" s="56"/>
      <c r="AA103" s="94">
        <v>0.5</v>
      </c>
      <c r="AB103" s="95">
        <v>0.34</v>
      </c>
      <c r="AC103" s="56"/>
      <c r="AD103" s="94">
        <v>0.5</v>
      </c>
      <c r="AE103" s="95">
        <v>0.34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16.021000000000001</v>
      </c>
      <c r="I104" s="96">
        <v>17.03</v>
      </c>
      <c r="J104" s="96">
        <v>17.03</v>
      </c>
      <c r="K104" s="134">
        <v>18.95</v>
      </c>
      <c r="L104" s="134">
        <v>18.95</v>
      </c>
      <c r="M104" s="96">
        <v>19.404</v>
      </c>
      <c r="N104" s="96">
        <v>19.463999999999995</v>
      </c>
      <c r="O104" s="96">
        <v>12.972000000000008</v>
      </c>
      <c r="P104" s="96">
        <v>8.2680000000000007</v>
      </c>
      <c r="Q104" s="96">
        <v>10.884</v>
      </c>
      <c r="R104" s="96">
        <v>15.671999999999997</v>
      </c>
      <c r="S104" s="96">
        <v>18.215999999999994</v>
      </c>
      <c r="T104" s="96">
        <v>19.740000000000009</v>
      </c>
      <c r="U104" s="96">
        <v>19.211999999999989</v>
      </c>
      <c r="V104" s="96">
        <v>20.460000000000008</v>
      </c>
      <c r="W104" s="96">
        <v>20.628000000000014</v>
      </c>
      <c r="X104" s="96">
        <v>20.963999999999999</v>
      </c>
      <c r="Y104" s="96">
        <v>17.157</v>
      </c>
      <c r="AA104" s="96">
        <v>18.95</v>
      </c>
      <c r="AB104" s="95">
        <v>-1.79</v>
      </c>
      <c r="AD104" s="96">
        <v>18.95</v>
      </c>
      <c r="AE104" s="95">
        <v>-1.79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17.068000000000001</v>
      </c>
      <c r="I105" s="97">
        <v>18.472999999999999</v>
      </c>
      <c r="J105" s="97">
        <v>18.472999999999999</v>
      </c>
      <c r="K105" s="134">
        <v>18.95</v>
      </c>
      <c r="L105" s="134">
        <v>18.95</v>
      </c>
      <c r="M105" s="97">
        <v>21.084</v>
      </c>
      <c r="N105" s="97">
        <v>20.399999999999995</v>
      </c>
      <c r="O105" s="97">
        <v>14.868000000000002</v>
      </c>
      <c r="P105" s="97">
        <v>9.9239999999999995</v>
      </c>
      <c r="Q105" s="97">
        <v>12.720000000000013</v>
      </c>
      <c r="R105" s="97">
        <v>18.503999999999991</v>
      </c>
      <c r="S105" s="97">
        <v>18.600000000000009</v>
      </c>
      <c r="T105" s="97">
        <v>20.555999999999997</v>
      </c>
      <c r="U105" s="97">
        <v>21.563999999999993</v>
      </c>
      <c r="V105" s="97">
        <v>21.599999999999994</v>
      </c>
      <c r="W105" s="97">
        <v>21.54000000000002</v>
      </c>
      <c r="X105" s="97">
        <v>21.407999999999987</v>
      </c>
      <c r="Y105" s="97">
        <v>18.564</v>
      </c>
      <c r="Z105" s="56"/>
      <c r="AA105" s="97">
        <v>18.95</v>
      </c>
      <c r="AB105" s="98">
        <v>-0.39</v>
      </c>
      <c r="AC105" s="56"/>
      <c r="AD105" s="97">
        <v>18.95</v>
      </c>
      <c r="AE105" s="98">
        <v>-0.39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1.0470000000000006</v>
      </c>
      <c r="I106" s="96">
        <v>1.4429999999999978</v>
      </c>
      <c r="J106" s="96">
        <v>1.4429999999999978</v>
      </c>
      <c r="K106" s="134">
        <v>0</v>
      </c>
      <c r="L106" s="134">
        <v>0</v>
      </c>
      <c r="M106" s="96">
        <v>1.6799999999999997</v>
      </c>
      <c r="N106" s="96">
        <v>0.93599999999999994</v>
      </c>
      <c r="O106" s="96">
        <v>1.8959999999999937</v>
      </c>
      <c r="P106" s="96">
        <v>1.6559999999999988</v>
      </c>
      <c r="Q106" s="96">
        <v>1.8360000000000127</v>
      </c>
      <c r="R106" s="96">
        <v>2.8319999999999936</v>
      </c>
      <c r="S106" s="96">
        <v>0.38400000000001455</v>
      </c>
      <c r="T106" s="96">
        <v>0.81599999999998829</v>
      </c>
      <c r="U106" s="96">
        <v>2.3520000000000039</v>
      </c>
      <c r="V106" s="96">
        <v>1.1399999999999864</v>
      </c>
      <c r="W106" s="96">
        <v>0.91200000000000614</v>
      </c>
      <c r="X106" s="96">
        <v>0.4439999999999884</v>
      </c>
      <c r="Y106" s="96">
        <v>1.407</v>
      </c>
      <c r="AA106" s="96">
        <v>0</v>
      </c>
      <c r="AB106" s="95">
        <v>1.41</v>
      </c>
      <c r="AD106" s="96">
        <v>0</v>
      </c>
      <c r="AE106" s="95">
        <v>1.41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6.1342863838762626E-2</v>
      </c>
      <c r="I107" s="90">
        <v>7.8114004222378491E-2</v>
      </c>
      <c r="J107" s="90">
        <v>7.8114004222378491E-2</v>
      </c>
      <c r="K107" s="135">
        <v>0</v>
      </c>
      <c r="L107" s="135">
        <v>0</v>
      </c>
      <c r="M107" s="90">
        <v>7.9681274900398391E-2</v>
      </c>
      <c r="N107" s="90">
        <v>4.5882352941176478E-2</v>
      </c>
      <c r="O107" s="90">
        <v>0.12752219531880504</v>
      </c>
      <c r="P107" s="90">
        <v>0.16686819830713412</v>
      </c>
      <c r="Q107" s="90">
        <v>0.14433962264151029</v>
      </c>
      <c r="R107" s="90">
        <v>0.15304798962386484</v>
      </c>
      <c r="S107" s="90">
        <v>2.0645161290323354E-2</v>
      </c>
      <c r="T107" s="90">
        <v>3.969643899591304E-2</v>
      </c>
      <c r="U107" s="90">
        <v>0.10907067334446321</v>
      </c>
      <c r="V107" s="90">
        <v>5.277777777777716E-2</v>
      </c>
      <c r="W107" s="90">
        <v>4.2339832869081023E-2</v>
      </c>
      <c r="X107" s="90">
        <v>2.0739910313900815E-2</v>
      </c>
      <c r="Y107" s="90">
        <v>7.5791855203619904E-2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0.10866374791885058</v>
      </c>
      <c r="D108" s="9">
        <v>0.10866374791885058</v>
      </c>
      <c r="F108" s="128" t="s">
        <v>73</v>
      </c>
      <c r="H108" s="83">
        <v>-715.39901999999995</v>
      </c>
      <c r="I108" s="83">
        <v>-772.36585000000002</v>
      </c>
      <c r="J108" s="83">
        <v>-772.36585000000002</v>
      </c>
      <c r="K108" s="108">
        <v>-810.85</v>
      </c>
      <c r="L108" s="108">
        <v>-810.85</v>
      </c>
      <c r="M108" s="83">
        <v>-69.474000000000004</v>
      </c>
      <c r="N108" s="83">
        <v>-69.896389999999982</v>
      </c>
      <c r="O108" s="83">
        <v>-53.745620000000002</v>
      </c>
      <c r="P108" s="83">
        <v>-34.379000000000019</v>
      </c>
      <c r="Q108" s="83">
        <v>-50.260009999999994</v>
      </c>
      <c r="R108" s="83">
        <v>-69.412019999999984</v>
      </c>
      <c r="S108" s="83">
        <v>-58.110080000000039</v>
      </c>
      <c r="T108" s="83">
        <v>-59.219659999999976</v>
      </c>
      <c r="U108" s="83">
        <v>-58.674249999999972</v>
      </c>
      <c r="V108" s="83">
        <v>-69.223220000000083</v>
      </c>
      <c r="W108" s="83">
        <v>-65.224119999999971</v>
      </c>
      <c r="X108" s="83">
        <v>-65.116669999999999</v>
      </c>
      <c r="Y108" s="83">
        <v>-722.73504000000003</v>
      </c>
      <c r="AA108" s="83">
        <v>-810.85</v>
      </c>
      <c r="AB108" s="82">
        <v>88.11</v>
      </c>
      <c r="AD108" s="83">
        <v>-810.85</v>
      </c>
      <c r="AE108" s="82">
        <v>88.11</v>
      </c>
    </row>
    <row r="109" spans="1:33" ht="18" customHeight="1" x14ac:dyDescent="0.2">
      <c r="A109" s="52" t="s">
        <v>225</v>
      </c>
      <c r="B109" s="52" t="s">
        <v>23</v>
      </c>
      <c r="C109" s="9">
        <v>-1.0000539676700615</v>
      </c>
      <c r="D109" s="9">
        <v>-1.0000539676700615</v>
      </c>
      <c r="F109" s="126" t="s">
        <v>226</v>
      </c>
      <c r="G109" s="58"/>
      <c r="H109" s="87">
        <v>18.623819999999998</v>
      </c>
      <c r="I109" s="87">
        <v>-9.2323699999999995</v>
      </c>
      <c r="J109" s="87">
        <v>-9.2323699999999995</v>
      </c>
      <c r="K109" s="87">
        <v>0</v>
      </c>
      <c r="L109" s="87">
        <v>0</v>
      </c>
      <c r="M109" s="87">
        <v>-3.97505</v>
      </c>
      <c r="N109" s="87">
        <v>0.7351399999999999</v>
      </c>
      <c r="O109" s="87">
        <v>0.39706000000000019</v>
      </c>
      <c r="P109" s="87">
        <v>1.6908399999999999</v>
      </c>
      <c r="Q109" s="87">
        <v>-3.0604500000000003</v>
      </c>
      <c r="R109" s="87">
        <v>-0.50385999999999953</v>
      </c>
      <c r="S109" s="87">
        <v>0.73580999999999941</v>
      </c>
      <c r="T109" s="87">
        <v>10.548719999999999</v>
      </c>
      <c r="U109" s="87">
        <v>-2.3192799999999991</v>
      </c>
      <c r="V109" s="87">
        <v>-4.2153099999999997</v>
      </c>
      <c r="W109" s="87">
        <v>-4.2343900000000003</v>
      </c>
      <c r="X109" s="87">
        <v>-4.8787400000000005</v>
      </c>
      <c r="Y109" s="87">
        <v>-9.0795100000000009</v>
      </c>
      <c r="Z109" s="58"/>
      <c r="AA109" s="87">
        <v>0</v>
      </c>
      <c r="AB109" s="82">
        <v>-9.08</v>
      </c>
      <c r="AC109" s="58"/>
      <c r="AD109" s="87">
        <v>0</v>
      </c>
      <c r="AE109" s="82">
        <v>-9.08</v>
      </c>
    </row>
    <row r="110" spans="1:33" ht="18" customHeight="1" x14ac:dyDescent="0.2">
      <c r="A110" s="52" t="s">
        <v>41</v>
      </c>
      <c r="B110" s="52" t="s">
        <v>23</v>
      </c>
      <c r="C110" s="9">
        <v>-3</v>
      </c>
      <c r="D110" s="9">
        <v>-3</v>
      </c>
      <c r="F110" s="128" t="s">
        <v>64</v>
      </c>
      <c r="H110" s="83">
        <v>-18.60689</v>
      </c>
      <c r="I110" s="83">
        <v>-14.946149999999999</v>
      </c>
      <c r="J110" s="83">
        <v>-14.946149999999999</v>
      </c>
      <c r="K110" s="108">
        <v>-1</v>
      </c>
      <c r="L110" s="108">
        <v>-1</v>
      </c>
      <c r="M110" s="83">
        <v>-0.65600000000000003</v>
      </c>
      <c r="N110" s="83">
        <v>-3.347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-4.0030000000000001</v>
      </c>
      <c r="AA110" s="83">
        <v>-1</v>
      </c>
      <c r="AB110" s="82">
        <v>-3</v>
      </c>
      <c r="AD110" s="83">
        <v>-1</v>
      </c>
      <c r="AE110" s="82">
        <v>-3</v>
      </c>
    </row>
    <row r="111" spans="1:33" ht="18" customHeight="1" x14ac:dyDescent="0.2">
      <c r="A111" s="52" t="s">
        <v>228</v>
      </c>
      <c r="B111" s="52" t="s">
        <v>23</v>
      </c>
      <c r="C111" s="9">
        <v>0</v>
      </c>
      <c r="D111" s="9">
        <v>0</v>
      </c>
      <c r="F111" s="128" t="s">
        <v>392</v>
      </c>
      <c r="H111" s="83">
        <v>1.2468399999999999</v>
      </c>
      <c r="I111" s="83">
        <v>0</v>
      </c>
      <c r="J111" s="83">
        <v>0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</v>
      </c>
      <c r="AA111" s="83">
        <v>0</v>
      </c>
      <c r="AB111" s="82">
        <v>0</v>
      </c>
      <c r="AD111" s="83">
        <v>0</v>
      </c>
      <c r="AE111" s="82">
        <v>0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-4.6907800000000002</v>
      </c>
      <c r="P112" s="83">
        <v>-11.4846</v>
      </c>
      <c r="Q112" s="83">
        <v>-1.5045499999999983</v>
      </c>
      <c r="R112" s="83">
        <v>4.6243099999999995</v>
      </c>
      <c r="S112" s="83">
        <v>11.484599999999999</v>
      </c>
      <c r="T112" s="83">
        <v>1.5045500000000007</v>
      </c>
      <c r="U112" s="83">
        <v>6.6470000000000029E-2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-0.99762105747832097</v>
      </c>
      <c r="D113" s="9">
        <v>-0.99762105747832097</v>
      </c>
      <c r="F113" s="128" t="s">
        <v>74</v>
      </c>
      <c r="H113" s="83">
        <v>0</v>
      </c>
      <c r="I113" s="83">
        <v>-5.738E-2</v>
      </c>
      <c r="J113" s="83">
        <v>-5.738E-2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-0.65154999999999996</v>
      </c>
      <c r="W113" s="83">
        <v>0</v>
      </c>
      <c r="X113" s="83">
        <v>0</v>
      </c>
      <c r="Y113" s="83">
        <v>-0.65154999999999996</v>
      </c>
      <c r="AA113" s="83">
        <v>0</v>
      </c>
      <c r="AB113" s="82">
        <v>-0.65</v>
      </c>
      <c r="AD113" s="83">
        <v>0</v>
      </c>
      <c r="AE113" s="82">
        <v>-0.65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1.0090363636363635</v>
      </c>
      <c r="I114" s="96">
        <v>1.2248972727272727</v>
      </c>
      <c r="J114" s="96">
        <v>1.2248972727272727</v>
      </c>
      <c r="K114" s="134">
        <v>0</v>
      </c>
      <c r="L114" s="134">
        <v>0</v>
      </c>
      <c r="M114" s="96">
        <v>1.4042945454545455</v>
      </c>
      <c r="N114" s="96">
        <v>2.3987700000000003</v>
      </c>
      <c r="O114" s="96">
        <v>1.3605136363636359</v>
      </c>
      <c r="P114" s="96">
        <v>0</v>
      </c>
      <c r="Q114" s="96">
        <v>1.8863454545454554</v>
      </c>
      <c r="R114" s="96">
        <v>3.8659118181818171</v>
      </c>
      <c r="S114" s="96">
        <v>2.3530500000000005</v>
      </c>
      <c r="T114" s="96">
        <v>4.7159809090909075</v>
      </c>
      <c r="U114" s="96">
        <v>3.7953054545454563</v>
      </c>
      <c r="V114" s="96">
        <v>4.7440936363636359</v>
      </c>
      <c r="W114" s="96">
        <v>3.185642727272727</v>
      </c>
      <c r="X114" s="96">
        <v>7.7466763636363662</v>
      </c>
      <c r="Y114" s="96">
        <v>3.1213820454545456</v>
      </c>
      <c r="AA114" s="96">
        <v>0</v>
      </c>
      <c r="AB114" s="95">
        <v>3.12</v>
      </c>
      <c r="AD114" s="96">
        <v>0</v>
      </c>
      <c r="AE114" s="95">
        <v>3.12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-0.9999941022628307</v>
      </c>
      <c r="D115" s="9">
        <v>-0.9999941022628307</v>
      </c>
      <c r="F115" s="128" t="s">
        <v>75</v>
      </c>
      <c r="H115" s="83">
        <v>-44.397599999999997</v>
      </c>
      <c r="I115" s="83">
        <v>-53.895479999999999</v>
      </c>
      <c r="J115" s="83">
        <v>-53.895479999999999</v>
      </c>
      <c r="K115" s="108">
        <v>0</v>
      </c>
      <c r="L115" s="108">
        <v>0</v>
      </c>
      <c r="M115" s="83">
        <v>-5.1490799999999997</v>
      </c>
      <c r="N115" s="83">
        <v>-8.7954900000000009</v>
      </c>
      <c r="O115" s="83">
        <v>-4.9885499999999983</v>
      </c>
      <c r="P115" s="83">
        <v>0</v>
      </c>
      <c r="Q115" s="83">
        <v>-6.9166000000000025</v>
      </c>
      <c r="R115" s="83">
        <v>-14.175009999999997</v>
      </c>
      <c r="S115" s="83">
        <v>-8.6278500000000022</v>
      </c>
      <c r="T115" s="83">
        <v>-17.291929999999994</v>
      </c>
      <c r="U115" s="83">
        <v>-13.916120000000006</v>
      </c>
      <c r="V115" s="83">
        <v>-17.395009999999999</v>
      </c>
      <c r="W115" s="83">
        <v>-11.680689999999998</v>
      </c>
      <c r="X115" s="83">
        <v>-28.404480000000007</v>
      </c>
      <c r="Y115" s="83">
        <v>-137.34081</v>
      </c>
      <c r="AA115" s="83">
        <v>0</v>
      </c>
      <c r="AB115" s="82">
        <v>-137.34</v>
      </c>
      <c r="AD115" s="83">
        <v>0</v>
      </c>
      <c r="AE115" s="82">
        <v>-137.34</v>
      </c>
    </row>
    <row r="116" spans="1:33" ht="18" customHeight="1" x14ac:dyDescent="0.2">
      <c r="A116" s="57"/>
      <c r="B116" s="57"/>
      <c r="C116" s="9">
        <v>-7.6319517152183283E-2</v>
      </c>
      <c r="D116" s="9">
        <v>-7.6319517152183283E-2</v>
      </c>
      <c r="F116" s="117" t="s">
        <v>280</v>
      </c>
      <c r="H116" s="296">
        <v>-758.53284999999994</v>
      </c>
      <c r="I116" s="296">
        <v>-850.49722999999994</v>
      </c>
      <c r="J116" s="296">
        <v>-850.49722999999994</v>
      </c>
      <c r="K116" s="111">
        <v>-811.85</v>
      </c>
      <c r="L116" s="111">
        <v>-811.85</v>
      </c>
      <c r="M116" s="296">
        <v>-79.254130000000004</v>
      </c>
      <c r="N116" s="296">
        <v>-81.303739999999976</v>
      </c>
      <c r="O116" s="296">
        <v>-63.027889999999999</v>
      </c>
      <c r="P116" s="296">
        <v>-44.172760000000018</v>
      </c>
      <c r="Q116" s="296">
        <v>-61.741609999999994</v>
      </c>
      <c r="R116" s="296">
        <v>-79.466579999999993</v>
      </c>
      <c r="S116" s="296">
        <v>-54.517520000000047</v>
      </c>
      <c r="T116" s="296">
        <v>-64.458319999999972</v>
      </c>
      <c r="U116" s="296">
        <v>-74.843179999999975</v>
      </c>
      <c r="V116" s="296">
        <v>-91.485090000000085</v>
      </c>
      <c r="W116" s="296">
        <v>-81.139199999999974</v>
      </c>
      <c r="X116" s="296">
        <v>-98.399889999999999</v>
      </c>
      <c r="Y116" s="296">
        <v>-873.80991000000017</v>
      </c>
      <c r="AA116" s="296">
        <v>-811.85</v>
      </c>
      <c r="AB116" s="82">
        <v>-61.96</v>
      </c>
      <c r="AD116" s="296">
        <v>-811.85</v>
      </c>
      <c r="AE116" s="82">
        <v>-61.96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0.38600569848993577</v>
      </c>
      <c r="I117" s="78">
        <v>0.35145965949006158</v>
      </c>
      <c r="J117" s="78">
        <v>0.35145965949006158</v>
      </c>
      <c r="K117" s="131">
        <v>0.34913339144697381</v>
      </c>
      <c r="L117" s="131">
        <v>0.34913339144697381</v>
      </c>
      <c r="M117" s="78">
        <v>0.29461625676559811</v>
      </c>
      <c r="N117" s="78">
        <v>0.94505166742220814</v>
      </c>
      <c r="O117" s="78">
        <v>0.39798877284265549</v>
      </c>
      <c r="P117" s="78">
        <v>0.28256641527055482</v>
      </c>
      <c r="Q117" s="78">
        <v>0.30181165371266555</v>
      </c>
      <c r="R117" s="78">
        <v>0.46707406384266792</v>
      </c>
      <c r="S117" s="78">
        <v>0.25102458789943854</v>
      </c>
      <c r="T117" s="78">
        <v>0.23149722921552487</v>
      </c>
      <c r="U117" s="78">
        <v>0.22457355641705762</v>
      </c>
      <c r="V117" s="78">
        <v>0.39019820181013287</v>
      </c>
      <c r="W117" s="78">
        <v>0.39664457089223898</v>
      </c>
      <c r="X117" s="78">
        <v>0.43898733894857073</v>
      </c>
      <c r="Y117" s="78">
        <v>0.34449407491103895</v>
      </c>
      <c r="AA117" s="78">
        <v>0.34913339144697381</v>
      </c>
      <c r="AB117" s="79"/>
      <c r="AD117" s="78">
        <v>0.34913339144697381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19.332999999999998</v>
      </c>
      <c r="I119" s="96">
        <v>20.574999999999999</v>
      </c>
      <c r="J119" s="96">
        <v>20.574999999999999</v>
      </c>
      <c r="K119" s="134">
        <v>19.88</v>
      </c>
      <c r="L119" s="134">
        <v>19.88</v>
      </c>
      <c r="M119" s="96">
        <v>23.004000000000001</v>
      </c>
      <c r="N119" s="96">
        <v>21.360000000000003</v>
      </c>
      <c r="O119" s="96">
        <v>20.003999999999991</v>
      </c>
      <c r="P119" s="96">
        <v>19.992000000000004</v>
      </c>
      <c r="Q119" s="96">
        <v>21.923999999999992</v>
      </c>
      <c r="R119" s="96">
        <v>21</v>
      </c>
      <c r="S119" s="96">
        <v>21</v>
      </c>
      <c r="T119" s="96">
        <v>22.680000000000007</v>
      </c>
      <c r="U119" s="96">
        <v>22.968000000000018</v>
      </c>
      <c r="V119" s="96">
        <v>19.871999999999986</v>
      </c>
      <c r="W119" s="96">
        <v>20.832000000000022</v>
      </c>
      <c r="X119" s="96">
        <v>22.259999999999991</v>
      </c>
      <c r="Y119" s="96">
        <v>21.408000000000001</v>
      </c>
      <c r="AA119" s="96">
        <v>19.88</v>
      </c>
      <c r="AB119" s="95">
        <v>1.53</v>
      </c>
      <c r="AD119" s="96">
        <v>19.88</v>
      </c>
      <c r="AE119" s="95">
        <v>1.53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-6942.1196917188245</v>
      </c>
      <c r="I120" s="161">
        <v>-5951.3487241798312</v>
      </c>
      <c r="J120" s="161">
        <v>-5951.3487241798312</v>
      </c>
      <c r="K120" s="162">
        <v>-6844.8973843058357</v>
      </c>
      <c r="L120" s="162">
        <v>-6844.8973843058357</v>
      </c>
      <c r="M120" s="161">
        <v>-496.95705094766123</v>
      </c>
      <c r="N120" s="161">
        <v>-766.66666666666652</v>
      </c>
      <c r="O120" s="161">
        <v>-401.26974605079005</v>
      </c>
      <c r="P120" s="161">
        <v>-378.15126050420162</v>
      </c>
      <c r="Q120" s="161">
        <v>-245.11950374019341</v>
      </c>
      <c r="R120" s="161">
        <v>-728.7619047619047</v>
      </c>
      <c r="S120" s="161">
        <v>-189.14285714285722</v>
      </c>
      <c r="T120" s="161">
        <v>-408.37742504409152</v>
      </c>
      <c r="U120" s="161">
        <v>-406.34796238244485</v>
      </c>
      <c r="V120" s="161">
        <v>-619.81682769726274</v>
      </c>
      <c r="W120" s="161">
        <v>-621.44777265744938</v>
      </c>
      <c r="X120" s="161">
        <v>-712.53369272237239</v>
      </c>
      <c r="Y120" s="161">
        <v>-5968.0493273542606</v>
      </c>
      <c r="AA120" s="161">
        <v>-6844.8973843058366</v>
      </c>
      <c r="AB120" s="163">
        <v>876.85</v>
      </c>
      <c r="AD120" s="161">
        <v>-6844.8973843058366</v>
      </c>
      <c r="AE120" s="163">
        <v>876.85</v>
      </c>
    </row>
    <row r="121" spans="1:33" ht="18" customHeight="1" x14ac:dyDescent="0.2">
      <c r="A121" s="52" t="s">
        <v>70</v>
      </c>
      <c r="B121" s="52" t="s">
        <v>23</v>
      </c>
      <c r="C121" s="9">
        <v>1.7283594987757452E-2</v>
      </c>
      <c r="D121" s="9">
        <v>1.7283594987757452E-2</v>
      </c>
      <c r="F121" s="128" t="s">
        <v>414</v>
      </c>
      <c r="H121" s="83">
        <v>-47.552</v>
      </c>
      <c r="I121" s="83">
        <v>-43.676000000000002</v>
      </c>
      <c r="J121" s="83">
        <v>-43.676000000000002</v>
      </c>
      <c r="K121" s="108">
        <v>-48.600999999999999</v>
      </c>
      <c r="L121" s="108">
        <v>-48.600999999999999</v>
      </c>
      <c r="M121" s="83">
        <v>-3.2389999999999999</v>
      </c>
      <c r="N121" s="83">
        <v>-5.4829999999999997</v>
      </c>
      <c r="O121" s="83">
        <v>-3.8960000000000008</v>
      </c>
      <c r="P121" s="83">
        <v>-3.8620000000000001</v>
      </c>
      <c r="Q121" s="83">
        <v>-0.87099999999999866</v>
      </c>
      <c r="R121" s="83">
        <v>-9.23</v>
      </c>
      <c r="S121" s="83">
        <v>-1.3780000000000001</v>
      </c>
      <c r="T121" s="83">
        <v>-0.76300000000000168</v>
      </c>
      <c r="U121" s="83">
        <v>-4.4420000000000002</v>
      </c>
      <c r="V121" s="83">
        <v>-3.9239999999999995</v>
      </c>
      <c r="W121" s="83">
        <v>-4.6509999999999962</v>
      </c>
      <c r="X121" s="83">
        <v>-6.017000000000003</v>
      </c>
      <c r="Y121" s="83">
        <v>-47.756</v>
      </c>
      <c r="AA121" s="83">
        <v>-48.600999999999999</v>
      </c>
      <c r="AB121" s="82">
        <v>0.84</v>
      </c>
      <c r="AD121" s="83">
        <v>-48.600999999999999</v>
      </c>
      <c r="AE121" s="82">
        <v>0.84</v>
      </c>
    </row>
    <row r="122" spans="1:33" ht="18" customHeight="1" x14ac:dyDescent="0.2">
      <c r="A122" s="52" t="s">
        <v>155</v>
      </c>
      <c r="B122" s="52" t="s">
        <v>23</v>
      </c>
      <c r="C122" s="9">
        <v>-1.0003258390355165</v>
      </c>
      <c r="D122" s="9">
        <v>-1.0003258390355165</v>
      </c>
      <c r="F122" s="128" t="s">
        <v>156</v>
      </c>
      <c r="H122" s="83">
        <v>-0.06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-1.7090000000000001</v>
      </c>
      <c r="W122" s="83">
        <v>-1.577</v>
      </c>
      <c r="X122" s="83">
        <v>0.21700000000000008</v>
      </c>
      <c r="Y122" s="83">
        <v>-3.069</v>
      </c>
      <c r="AA122" s="83">
        <v>0</v>
      </c>
      <c r="AB122" s="82">
        <v>-3.07</v>
      </c>
      <c r="AD122" s="83">
        <v>0</v>
      </c>
      <c r="AE122" s="82">
        <v>-3.07</v>
      </c>
    </row>
    <row r="123" spans="1:33" ht="18" customHeight="1" x14ac:dyDescent="0.2">
      <c r="A123" s="52" t="s">
        <v>71</v>
      </c>
      <c r="B123" s="52" t="s">
        <v>23</v>
      </c>
      <c r="C123" s="9">
        <v>5.610065797067991E-2</v>
      </c>
      <c r="D123" s="9">
        <v>5.610065797067991E-2</v>
      </c>
      <c r="F123" s="128" t="s">
        <v>209</v>
      </c>
      <c r="H123" s="83">
        <v>-48.55</v>
      </c>
      <c r="I123" s="83">
        <v>-46.816000000000003</v>
      </c>
      <c r="J123" s="83">
        <v>-46.816000000000003</v>
      </c>
      <c r="K123" s="108">
        <v>-43.314999999999998</v>
      </c>
      <c r="L123" s="108">
        <v>-43.314999999999998</v>
      </c>
      <c r="M123" s="83">
        <v>-4.67</v>
      </c>
      <c r="N123" s="83">
        <v>-5.3190000000000008</v>
      </c>
      <c r="O123" s="83">
        <v>-2.3559999999999999</v>
      </c>
      <c r="P123" s="83">
        <v>0.17300000000000004</v>
      </c>
      <c r="Q123" s="83">
        <v>-2.2259999999999991</v>
      </c>
      <c r="R123" s="83">
        <v>-3.0839999999999996</v>
      </c>
      <c r="S123" s="83">
        <v>-3.2980000000000018</v>
      </c>
      <c r="T123" s="83">
        <v>-3.5199999999999996</v>
      </c>
      <c r="U123" s="83">
        <v>-3.0259999999999998</v>
      </c>
      <c r="V123" s="83">
        <v>-4.259999999999998</v>
      </c>
      <c r="W123" s="83">
        <v>-3.9280000000000044</v>
      </c>
      <c r="X123" s="83">
        <v>-5.3669999999999973</v>
      </c>
      <c r="Y123" s="83">
        <v>-40.881</v>
      </c>
      <c r="AA123" s="83">
        <v>-43.314999999999998</v>
      </c>
      <c r="AB123" s="82">
        <v>2.4300000000000002</v>
      </c>
      <c r="AD123" s="83">
        <v>-43.314999999999998</v>
      </c>
      <c r="AE123" s="82">
        <v>2.4300000000000002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0.52055993000874889</v>
      </c>
      <c r="D124" s="9">
        <v>0.52055993000874889</v>
      </c>
      <c r="F124" s="60" t="s">
        <v>158</v>
      </c>
      <c r="G124" s="56"/>
      <c r="H124" s="88">
        <v>-0.11700000000000001</v>
      </c>
      <c r="I124" s="88">
        <v>-0.36799999999999999</v>
      </c>
      <c r="J124" s="88">
        <v>-0.36799999999999999</v>
      </c>
      <c r="K124" s="108">
        <v>-2.286</v>
      </c>
      <c r="L124" s="108">
        <v>-2.286</v>
      </c>
      <c r="M124" s="88">
        <v>0</v>
      </c>
      <c r="N124" s="88">
        <v>-0.88100000000000001</v>
      </c>
      <c r="O124" s="88">
        <v>-0.3819999999999999</v>
      </c>
      <c r="P124" s="88">
        <v>-0.35900000000000021</v>
      </c>
      <c r="Q124" s="88">
        <v>1.173</v>
      </c>
      <c r="R124" s="88">
        <v>-0.32699999999999996</v>
      </c>
      <c r="S124" s="88">
        <v>-0.27299999999999991</v>
      </c>
      <c r="T124" s="88">
        <v>-0.12400000000000011</v>
      </c>
      <c r="U124" s="88">
        <v>0.13300000000000001</v>
      </c>
      <c r="V124" s="88">
        <v>0</v>
      </c>
      <c r="W124" s="88">
        <v>-2.8000000000000025E-2</v>
      </c>
      <c r="X124" s="88">
        <v>-2.6999999999999913E-2</v>
      </c>
      <c r="Y124" s="88">
        <v>-1.095</v>
      </c>
      <c r="Z124" s="56"/>
      <c r="AA124" s="88">
        <v>-2.286</v>
      </c>
      <c r="AB124" s="82">
        <v>1.19</v>
      </c>
      <c r="AC124" s="56"/>
      <c r="AD124" s="88">
        <v>-2.286</v>
      </c>
      <c r="AE124" s="82">
        <v>1.19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0.26379541617521218</v>
      </c>
      <c r="D125" s="9">
        <v>0.26379541617521218</v>
      </c>
      <c r="F125" s="60" t="s">
        <v>176</v>
      </c>
      <c r="G125" s="56"/>
      <c r="H125" s="88">
        <v>-14.097</v>
      </c>
      <c r="I125" s="88">
        <v>-14.047000000000001</v>
      </c>
      <c r="J125" s="88">
        <v>-14.047000000000001</v>
      </c>
      <c r="K125" s="108">
        <v>-13.83648</v>
      </c>
      <c r="L125" s="108">
        <v>-13.83648</v>
      </c>
      <c r="M125" s="88">
        <v>-1.4359999999999999</v>
      </c>
      <c r="N125" s="88">
        <v>-0.496</v>
      </c>
      <c r="O125" s="88">
        <v>-0.79499999999999993</v>
      </c>
      <c r="P125" s="88">
        <v>-0.79499999999999993</v>
      </c>
      <c r="Q125" s="88">
        <v>-0.53400000000000025</v>
      </c>
      <c r="R125" s="88">
        <v>-0.83199999999999985</v>
      </c>
      <c r="S125" s="88">
        <v>5.2999999999999936E-2</v>
      </c>
      <c r="T125" s="88">
        <v>-0.49899999999999967</v>
      </c>
      <c r="U125" s="88">
        <v>-1.407</v>
      </c>
      <c r="V125" s="88">
        <v>-1.0950000000000006</v>
      </c>
      <c r="W125" s="88">
        <v>-1.2099999999999991</v>
      </c>
      <c r="X125" s="88">
        <v>-1.1420000000000012</v>
      </c>
      <c r="Y125" s="88">
        <v>-10.188000000000001</v>
      </c>
      <c r="Z125" s="56"/>
      <c r="AA125" s="88">
        <v>-13.83648</v>
      </c>
      <c r="AB125" s="82">
        <v>3.65</v>
      </c>
      <c r="AC125" s="56"/>
      <c r="AD125" s="88">
        <v>-13.83648</v>
      </c>
      <c r="AE125" s="82">
        <v>3.65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-1.2438271604938271</v>
      </c>
      <c r="D126" s="9">
        <v>-1.2438271604938271</v>
      </c>
      <c r="F126" s="60" t="s">
        <v>178</v>
      </c>
      <c r="G126" s="56"/>
      <c r="H126" s="88">
        <v>-5.6280000000000001</v>
      </c>
      <c r="I126" s="88">
        <v>-4.4459999999999997</v>
      </c>
      <c r="J126" s="88">
        <v>-4.4459999999999997</v>
      </c>
      <c r="K126" s="108">
        <v>-3.24</v>
      </c>
      <c r="L126" s="108">
        <v>-3.24</v>
      </c>
      <c r="M126" s="88">
        <v>-1.1559999999999999</v>
      </c>
      <c r="N126" s="88">
        <v>-0.52100000000000013</v>
      </c>
      <c r="O126" s="88">
        <v>-0.11199999999999988</v>
      </c>
      <c r="P126" s="88">
        <v>0</v>
      </c>
      <c r="Q126" s="88">
        <v>0</v>
      </c>
      <c r="R126" s="88">
        <v>-2.2940000000000005</v>
      </c>
      <c r="S126" s="88">
        <v>0</v>
      </c>
      <c r="T126" s="88">
        <v>-0.2029999999999994</v>
      </c>
      <c r="U126" s="88">
        <v>-0.57900000000000063</v>
      </c>
      <c r="V126" s="88">
        <v>0</v>
      </c>
      <c r="W126" s="88">
        <v>0</v>
      </c>
      <c r="X126" s="88">
        <v>-2.4009999999999998</v>
      </c>
      <c r="Y126" s="88">
        <v>-7.266</v>
      </c>
      <c r="Z126" s="56"/>
      <c r="AA126" s="88">
        <v>-3.24</v>
      </c>
      <c r="AB126" s="82">
        <v>-4.03</v>
      </c>
      <c r="AC126" s="56"/>
      <c r="AD126" s="88">
        <v>-3.24</v>
      </c>
      <c r="AE126" s="82">
        <v>-4.03</v>
      </c>
    </row>
    <row r="127" spans="1:33" ht="18" customHeight="1" collapsed="1" x14ac:dyDescent="0.2">
      <c r="A127" s="57"/>
      <c r="B127" s="57"/>
      <c r="C127" s="9">
        <v>4.1833484140461355E-2</v>
      </c>
      <c r="D127" s="9">
        <v>4.1833484140461355E-2</v>
      </c>
      <c r="F127" s="128" t="s">
        <v>158</v>
      </c>
      <c r="H127" s="83">
        <v>-19.841999999999999</v>
      </c>
      <c r="I127" s="83">
        <v>-18.861000000000001</v>
      </c>
      <c r="J127" s="83">
        <v>-18.861000000000001</v>
      </c>
      <c r="K127" s="108">
        <v>-19.362479999999998</v>
      </c>
      <c r="L127" s="108">
        <v>-19.362479999999998</v>
      </c>
      <c r="M127" s="83">
        <v>-2.5919999999999996</v>
      </c>
      <c r="N127" s="83">
        <v>-1.8980000000000001</v>
      </c>
      <c r="O127" s="83">
        <v>-1.2889999999999997</v>
      </c>
      <c r="P127" s="83">
        <v>-1.1540000000000001</v>
      </c>
      <c r="Q127" s="83">
        <v>0.63899999999999979</v>
      </c>
      <c r="R127" s="83">
        <v>-3.4530000000000003</v>
      </c>
      <c r="S127" s="83">
        <v>-0.21999999999999997</v>
      </c>
      <c r="T127" s="83">
        <v>-0.82599999999999918</v>
      </c>
      <c r="U127" s="83">
        <v>-1.8530000000000006</v>
      </c>
      <c r="V127" s="83">
        <v>-1.0950000000000006</v>
      </c>
      <c r="W127" s="83">
        <v>-1.2379999999999991</v>
      </c>
      <c r="X127" s="83">
        <v>-3.5700000000000012</v>
      </c>
      <c r="Y127" s="83">
        <v>-18.548999999999999</v>
      </c>
      <c r="AA127" s="83">
        <v>-19.362479999999998</v>
      </c>
      <c r="AB127" s="82">
        <v>0.81</v>
      </c>
      <c r="AD127" s="83">
        <v>-19.362479999999998</v>
      </c>
      <c r="AE127" s="82">
        <v>0.81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0.34220669284247685</v>
      </c>
      <c r="D128" s="9">
        <v>0.34220669284247685</v>
      </c>
      <c r="F128" s="128" t="s">
        <v>154</v>
      </c>
      <c r="H128" s="83">
        <v>-4.7320000000000002</v>
      </c>
      <c r="I128" s="83">
        <v>-4.8490000000000002</v>
      </c>
      <c r="J128" s="83">
        <v>-4.8490000000000002</v>
      </c>
      <c r="K128" s="108">
        <v>-7.7730800000000002</v>
      </c>
      <c r="L128" s="108">
        <v>-7.7730800000000002</v>
      </c>
      <c r="M128" s="83">
        <v>-0.214</v>
      </c>
      <c r="N128" s="83">
        <v>-0.215</v>
      </c>
      <c r="O128" s="83">
        <v>-0.21500000000000002</v>
      </c>
      <c r="P128" s="83">
        <v>-0.21399999999999997</v>
      </c>
      <c r="Q128" s="83">
        <v>-0.21400000000000008</v>
      </c>
      <c r="R128" s="83">
        <v>-0.21599999999999997</v>
      </c>
      <c r="S128" s="83">
        <v>-0.21399999999999997</v>
      </c>
      <c r="T128" s="83">
        <v>-2.2149999999999999</v>
      </c>
      <c r="U128" s="83">
        <v>-0.2150000000000003</v>
      </c>
      <c r="V128" s="83">
        <v>-0.56100000000000039</v>
      </c>
      <c r="W128" s="83">
        <v>-0.56199999999999939</v>
      </c>
      <c r="X128" s="83">
        <v>-6.2000000000000277E-2</v>
      </c>
      <c r="Y128" s="83">
        <v>-5.117</v>
      </c>
      <c r="AA128" s="83">
        <v>-7.7730800000000002</v>
      </c>
      <c r="AB128" s="82">
        <v>2.66</v>
      </c>
      <c r="AD128" s="83">
        <v>-7.7730800000000002</v>
      </c>
      <c r="AE128" s="82">
        <v>2.66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0.63124152385649113</v>
      </c>
      <c r="D129" s="9">
        <v>0.63124152385649113</v>
      </c>
      <c r="F129" s="60" t="s">
        <v>162</v>
      </c>
      <c r="G129" s="56"/>
      <c r="H129" s="88">
        <v>-4.7220000000000004</v>
      </c>
      <c r="I129" s="88">
        <v>-2.1909999999999998</v>
      </c>
      <c r="J129" s="88">
        <v>-2.1909999999999998</v>
      </c>
      <c r="K129" s="108">
        <v>-8.1110000000000007</v>
      </c>
      <c r="L129" s="108">
        <v>-8.1110000000000007</v>
      </c>
      <c r="M129" s="88">
        <v>-0.33600000000000002</v>
      </c>
      <c r="N129" s="88">
        <v>-0.32900000000000001</v>
      </c>
      <c r="O129" s="88">
        <v>0</v>
      </c>
      <c r="P129" s="88">
        <v>-0.66999999999999993</v>
      </c>
      <c r="Q129" s="88">
        <v>0</v>
      </c>
      <c r="R129" s="88">
        <v>-9.8999999999999977E-2</v>
      </c>
      <c r="S129" s="88">
        <v>-0.29500000000000015</v>
      </c>
      <c r="T129" s="88">
        <v>-0.96099999999999985</v>
      </c>
      <c r="U129" s="88">
        <v>0</v>
      </c>
      <c r="V129" s="88">
        <v>0</v>
      </c>
      <c r="W129" s="88">
        <v>0</v>
      </c>
      <c r="X129" s="88">
        <v>-0.30500000000000016</v>
      </c>
      <c r="Y129" s="88">
        <v>-2.9950000000000001</v>
      </c>
      <c r="Z129" s="56"/>
      <c r="AA129" s="88">
        <v>-8.1110000000000007</v>
      </c>
      <c r="AB129" s="82">
        <v>5.12</v>
      </c>
      <c r="AC129" s="56"/>
      <c r="AD129" s="88">
        <v>-8.1110000000000007</v>
      </c>
      <c r="AE129" s="82">
        <v>5.12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-0.20824656393169513</v>
      </c>
      <c r="D130" s="9">
        <v>-0.20824656393169513</v>
      </c>
      <c r="F130" s="60" t="s">
        <v>164</v>
      </c>
      <c r="G130" s="56"/>
      <c r="H130" s="88">
        <v>-2</v>
      </c>
      <c r="I130" s="88">
        <v>-3.9689999999999999</v>
      </c>
      <c r="J130" s="88">
        <v>-3.9689999999999999</v>
      </c>
      <c r="K130" s="108">
        <v>-2.4009999999999998</v>
      </c>
      <c r="L130" s="108">
        <v>-2.4009999999999998</v>
      </c>
      <c r="M130" s="88">
        <v>0</v>
      </c>
      <c r="N130" s="88">
        <v>-2</v>
      </c>
      <c r="O130" s="88">
        <v>0</v>
      </c>
      <c r="P130" s="88">
        <v>-1.7599999999999998</v>
      </c>
      <c r="Q130" s="88">
        <v>-2</v>
      </c>
      <c r="R130" s="88">
        <v>0.9870000000000001</v>
      </c>
      <c r="S130" s="88">
        <v>1.7189999999999999</v>
      </c>
      <c r="T130" s="88">
        <v>-0.71200000000000019</v>
      </c>
      <c r="U130" s="88">
        <v>0.86100000000000021</v>
      </c>
      <c r="V130" s="88">
        <v>0</v>
      </c>
      <c r="W130" s="88">
        <v>0</v>
      </c>
      <c r="X130" s="88">
        <v>0</v>
      </c>
      <c r="Y130" s="88">
        <v>-2.9049999999999998</v>
      </c>
      <c r="Z130" s="56"/>
      <c r="AA130" s="88">
        <v>-2.4009999999999998</v>
      </c>
      <c r="AB130" s="82">
        <v>-0.5</v>
      </c>
      <c r="AC130" s="56"/>
      <c r="AD130" s="88">
        <v>-2.4009999999999998</v>
      </c>
      <c r="AE130" s="82">
        <v>-0.5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</v>
      </c>
      <c r="D131" s="9">
        <v>1</v>
      </c>
      <c r="F131" s="60" t="s">
        <v>168</v>
      </c>
      <c r="G131" s="56"/>
      <c r="H131" s="88">
        <v>1.621</v>
      </c>
      <c r="I131" s="88">
        <v>4.16</v>
      </c>
      <c r="J131" s="88">
        <v>4.16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0.56000000000000005</v>
      </c>
      <c r="U131" s="88">
        <v>0</v>
      </c>
      <c r="V131" s="88">
        <v>0</v>
      </c>
      <c r="W131" s="88">
        <v>0</v>
      </c>
      <c r="X131" s="88">
        <v>0</v>
      </c>
      <c r="Y131" s="88">
        <v>0.56000000000000005</v>
      </c>
      <c r="Z131" s="56"/>
      <c r="AA131" s="88">
        <v>0</v>
      </c>
      <c r="AB131" s="82">
        <v>0.56000000000000005</v>
      </c>
      <c r="AC131" s="56"/>
      <c r="AD131" s="88">
        <v>0</v>
      </c>
      <c r="AE131" s="82">
        <v>0.56000000000000005</v>
      </c>
    </row>
    <row r="132" spans="1:33" ht="18" customHeight="1" collapsed="1" x14ac:dyDescent="0.2">
      <c r="A132" s="57"/>
      <c r="B132" s="57"/>
      <c r="C132" s="9">
        <v>0.49181887366818872</v>
      </c>
      <c r="D132" s="9">
        <v>0.49181887366818872</v>
      </c>
      <c r="F132" s="128" t="s">
        <v>391</v>
      </c>
      <c r="H132" s="83">
        <v>-5.1010000000000009</v>
      </c>
      <c r="I132" s="83">
        <v>-2</v>
      </c>
      <c r="J132" s="83">
        <v>-2</v>
      </c>
      <c r="K132" s="108">
        <v>-10.512</v>
      </c>
      <c r="L132" s="108">
        <v>-10.512</v>
      </c>
      <c r="M132" s="83">
        <v>-0.33600000000000002</v>
      </c>
      <c r="N132" s="83">
        <v>-2.3290000000000002</v>
      </c>
      <c r="O132" s="83">
        <v>0</v>
      </c>
      <c r="P132" s="83">
        <v>-2.4299999999999997</v>
      </c>
      <c r="Q132" s="83">
        <v>-2</v>
      </c>
      <c r="R132" s="83">
        <v>0.88800000000000012</v>
      </c>
      <c r="S132" s="83">
        <v>1.4239999999999997</v>
      </c>
      <c r="T132" s="83">
        <v>-1.113</v>
      </c>
      <c r="U132" s="83">
        <v>0.86100000000000021</v>
      </c>
      <c r="V132" s="83">
        <v>0</v>
      </c>
      <c r="W132" s="83">
        <v>0</v>
      </c>
      <c r="X132" s="83">
        <v>-0.30500000000000016</v>
      </c>
      <c r="Y132" s="83">
        <v>-5.34</v>
      </c>
      <c r="AA132" s="83">
        <v>-10.512</v>
      </c>
      <c r="AB132" s="82">
        <v>5.17</v>
      </c>
      <c r="AD132" s="83">
        <v>-10.512</v>
      </c>
      <c r="AE132" s="82">
        <v>5.17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0.14279134039613081</v>
      </c>
      <c r="D133" s="9">
        <v>0.14279134039613081</v>
      </c>
      <c r="F133" s="60" t="s">
        <v>166</v>
      </c>
      <c r="G133" s="56"/>
      <c r="H133" s="88">
        <v>-7.0209999999999999</v>
      </c>
      <c r="I133" s="88">
        <v>-4.8390000000000004</v>
      </c>
      <c r="J133" s="88">
        <v>-4.8390000000000004</v>
      </c>
      <c r="K133" s="108">
        <v>-6.5129999999999999</v>
      </c>
      <c r="L133" s="108">
        <v>-6.5129999999999999</v>
      </c>
      <c r="M133" s="88">
        <v>-0.38100000000000001</v>
      </c>
      <c r="N133" s="88">
        <v>-0.71900000000000008</v>
      </c>
      <c r="O133" s="88">
        <v>-0.27099999999999991</v>
      </c>
      <c r="P133" s="88">
        <v>-7.2999999999999954E-2</v>
      </c>
      <c r="Q133" s="88">
        <v>-0.31000000000000005</v>
      </c>
      <c r="R133" s="88">
        <v>-0.20900000000000007</v>
      </c>
      <c r="S133" s="88">
        <v>-0.28600000000000003</v>
      </c>
      <c r="T133" s="88">
        <v>-0.50999999999999979</v>
      </c>
      <c r="U133" s="88">
        <v>-0.65799999999999992</v>
      </c>
      <c r="V133" s="88">
        <v>-0.76799999999999979</v>
      </c>
      <c r="W133" s="88">
        <v>-0.63700000000000045</v>
      </c>
      <c r="X133" s="88">
        <v>-0.75699999999999967</v>
      </c>
      <c r="Y133" s="88">
        <v>-5.5789999999999997</v>
      </c>
      <c r="Z133" s="56"/>
      <c r="AA133" s="88">
        <v>-6.5130000000000008</v>
      </c>
      <c r="AB133" s="82">
        <v>0.93</v>
      </c>
      <c r="AC133" s="56"/>
      <c r="AD133" s="88">
        <v>-6.5130000000000008</v>
      </c>
      <c r="AE133" s="82">
        <v>0.93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-2</v>
      </c>
      <c r="D134" s="9">
        <v>-2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-3.0000000000000001E-3</v>
      </c>
      <c r="X134" s="88">
        <v>-2E-3</v>
      </c>
      <c r="Y134" s="88">
        <v>-5.0000000000000001E-3</v>
      </c>
      <c r="Z134" s="56"/>
      <c r="AA134" s="88">
        <v>0</v>
      </c>
      <c r="AB134" s="82">
        <v>-0.01</v>
      </c>
      <c r="AC134" s="56"/>
      <c r="AD134" s="88">
        <v>0</v>
      </c>
      <c r="AE134" s="82">
        <v>-0.01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-1.0003547357218872</v>
      </c>
      <c r="D138" s="9">
        <v>-1.0003547357218872</v>
      </c>
      <c r="F138" s="60" t="s">
        <v>172</v>
      </c>
      <c r="G138" s="56"/>
      <c r="H138" s="88">
        <v>-0.29299999999999998</v>
      </c>
      <c r="I138" s="88">
        <v>-2.0659999999999998</v>
      </c>
      <c r="J138" s="88">
        <v>-2.0659999999999998</v>
      </c>
      <c r="K138" s="108">
        <v>0</v>
      </c>
      <c r="L138" s="108">
        <v>0</v>
      </c>
      <c r="M138" s="88">
        <v>-0.54</v>
      </c>
      <c r="N138" s="88">
        <v>-0.64599999999999991</v>
      </c>
      <c r="O138" s="88">
        <v>0</v>
      </c>
      <c r="P138" s="88">
        <v>-0.49500000000000011</v>
      </c>
      <c r="Q138" s="88">
        <v>-0.16300000000000003</v>
      </c>
      <c r="R138" s="88">
        <v>0.16100000000000003</v>
      </c>
      <c r="S138" s="88">
        <v>0.48799999999999999</v>
      </c>
      <c r="T138" s="88">
        <v>1.137</v>
      </c>
      <c r="U138" s="88">
        <v>-2.4370000000000003</v>
      </c>
      <c r="V138" s="88">
        <v>-0.16199999999999992</v>
      </c>
      <c r="W138" s="88">
        <v>-0.16199999999999992</v>
      </c>
      <c r="X138" s="88">
        <v>0</v>
      </c>
      <c r="Y138" s="88">
        <v>-2.819</v>
      </c>
      <c r="Z138" s="56"/>
      <c r="AA138" s="88">
        <v>0</v>
      </c>
      <c r="AB138" s="82">
        <v>-2.82</v>
      </c>
      <c r="AC138" s="56"/>
      <c r="AD138" s="88">
        <v>0</v>
      </c>
      <c r="AE138" s="82">
        <v>-2.82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1.0003547357218872</v>
      </c>
      <c r="D139" s="9">
        <v>1.0003547357218872</v>
      </c>
      <c r="F139" s="60" t="s">
        <v>174</v>
      </c>
      <c r="G139" s="56"/>
      <c r="H139" s="88">
        <v>0.29299999999999998</v>
      </c>
      <c r="I139" s="88">
        <v>2.0659999999999998</v>
      </c>
      <c r="J139" s="88">
        <v>2.0659999999999998</v>
      </c>
      <c r="K139" s="108">
        <v>0</v>
      </c>
      <c r="L139" s="108">
        <v>0</v>
      </c>
      <c r="M139" s="88">
        <v>0.54</v>
      </c>
      <c r="N139" s="88">
        <v>0.64599999999999991</v>
      </c>
      <c r="O139" s="88">
        <v>0</v>
      </c>
      <c r="P139" s="88">
        <v>0.49500000000000011</v>
      </c>
      <c r="Q139" s="88">
        <v>0.16300000000000003</v>
      </c>
      <c r="R139" s="88">
        <v>-0.16100000000000003</v>
      </c>
      <c r="S139" s="88">
        <v>-0.48799999999999999</v>
      </c>
      <c r="T139" s="88">
        <v>-1.137</v>
      </c>
      <c r="U139" s="88">
        <v>2.4370000000000003</v>
      </c>
      <c r="V139" s="88">
        <v>0.16199999999999992</v>
      </c>
      <c r="W139" s="88">
        <v>0.16199999999999992</v>
      </c>
      <c r="X139" s="88">
        <v>0</v>
      </c>
      <c r="Y139" s="88">
        <v>2.819</v>
      </c>
      <c r="Z139" s="56"/>
      <c r="AA139" s="88">
        <v>0</v>
      </c>
      <c r="AB139" s="82">
        <v>2.82</v>
      </c>
      <c r="AC139" s="56"/>
      <c r="AD139" s="88">
        <v>0</v>
      </c>
      <c r="AE139" s="82">
        <v>2.82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-1.3540000000000001</v>
      </c>
      <c r="I140" s="83">
        <v>-1.4079999999999999</v>
      </c>
      <c r="J140" s="83">
        <v>-1.4079999999999999</v>
      </c>
      <c r="K140" s="108">
        <v>0</v>
      </c>
      <c r="L140" s="108">
        <v>0</v>
      </c>
      <c r="M140" s="83">
        <v>0</v>
      </c>
      <c r="N140" s="83">
        <v>-0.41299999999999998</v>
      </c>
      <c r="O140" s="83">
        <v>0</v>
      </c>
      <c r="P140" s="83">
        <v>0</v>
      </c>
      <c r="Q140" s="83">
        <v>-0.39200000000000007</v>
      </c>
      <c r="R140" s="83">
        <v>0</v>
      </c>
      <c r="S140" s="83">
        <v>0</v>
      </c>
      <c r="T140" s="83">
        <v>-0.31500000000000006</v>
      </c>
      <c r="U140" s="83">
        <v>0</v>
      </c>
      <c r="V140" s="83">
        <v>0</v>
      </c>
      <c r="W140" s="83">
        <v>-0.34999999999999987</v>
      </c>
      <c r="X140" s="83">
        <v>2.0000000000000018E-3</v>
      </c>
      <c r="Y140" s="83">
        <v>-1.468</v>
      </c>
      <c r="AA140" s="83">
        <v>0</v>
      </c>
      <c r="AB140" s="82">
        <v>-1.47</v>
      </c>
      <c r="AD140" s="83">
        <v>0</v>
      </c>
      <c r="AE140" s="82">
        <v>-1.47</v>
      </c>
    </row>
    <row r="141" spans="1:33" ht="18" customHeight="1" x14ac:dyDescent="0.2">
      <c r="A141" s="57"/>
      <c r="B141" s="57"/>
      <c r="C141" s="9">
        <v>0.14279134039613081</v>
      </c>
      <c r="D141" s="9">
        <v>0.14279134039613081</v>
      </c>
      <c r="F141" s="128" t="s">
        <v>196</v>
      </c>
      <c r="H141" s="83">
        <v>-7.0209999999999999</v>
      </c>
      <c r="I141" s="83">
        <v>-4.8390000000000004</v>
      </c>
      <c r="J141" s="83">
        <v>-4.8390000000000004</v>
      </c>
      <c r="K141" s="108">
        <v>-6.5129999999999999</v>
      </c>
      <c r="L141" s="108">
        <v>-6.5129999999999999</v>
      </c>
      <c r="M141" s="83">
        <v>-0.38100000000000001</v>
      </c>
      <c r="N141" s="83">
        <v>-0.71900000000000008</v>
      </c>
      <c r="O141" s="83">
        <v>-0.27099999999999991</v>
      </c>
      <c r="P141" s="83">
        <v>-7.2999999999999954E-2</v>
      </c>
      <c r="Q141" s="83">
        <v>-0.31000000000000005</v>
      </c>
      <c r="R141" s="83">
        <v>-0.20900000000000007</v>
      </c>
      <c r="S141" s="83">
        <v>-0.28600000000000003</v>
      </c>
      <c r="T141" s="83">
        <v>-0.50999999999999979</v>
      </c>
      <c r="U141" s="83">
        <v>-0.65799999999999992</v>
      </c>
      <c r="V141" s="83">
        <v>-0.76799999999999979</v>
      </c>
      <c r="W141" s="83">
        <v>-0.64000000000000046</v>
      </c>
      <c r="X141" s="83">
        <v>-0.75899999999999967</v>
      </c>
      <c r="Y141" s="83">
        <v>-5.5839999999999987</v>
      </c>
      <c r="AA141" s="83">
        <v>-6.5130000000000008</v>
      </c>
      <c r="AB141" s="82">
        <v>0.93</v>
      </c>
      <c r="AD141" s="83">
        <v>-6.5130000000000008</v>
      </c>
      <c r="AE141" s="82">
        <v>0.93</v>
      </c>
    </row>
    <row r="142" spans="1:33" ht="18" customHeight="1" x14ac:dyDescent="0.2">
      <c r="A142" s="57"/>
      <c r="B142" s="57"/>
      <c r="C142" s="9">
        <v>6.1068563167675609E-2</v>
      </c>
      <c r="D142" s="9">
        <v>6.1068563167675609E-2</v>
      </c>
      <c r="F142" s="117" t="s">
        <v>72</v>
      </c>
      <c r="H142" s="296">
        <v>-134.21200000000002</v>
      </c>
      <c r="I142" s="296">
        <v>-122.44900000000001</v>
      </c>
      <c r="J142" s="296">
        <v>-122.44900000000001</v>
      </c>
      <c r="K142" s="111">
        <v>-136.07656</v>
      </c>
      <c r="L142" s="111">
        <v>-136.07656</v>
      </c>
      <c r="M142" s="296">
        <v>-11.432</v>
      </c>
      <c r="N142" s="296">
        <v>-16.375999999999998</v>
      </c>
      <c r="O142" s="296">
        <v>-8.027000000000001</v>
      </c>
      <c r="P142" s="296">
        <v>-7.5600000000000005</v>
      </c>
      <c r="Q142" s="296">
        <v>-5.3739999999999979</v>
      </c>
      <c r="R142" s="296">
        <v>-15.303999999999998</v>
      </c>
      <c r="S142" s="296">
        <v>-3.9720000000000018</v>
      </c>
      <c r="T142" s="296">
        <v>-9.2619999999999987</v>
      </c>
      <c r="U142" s="296">
        <v>-9.3330000000000002</v>
      </c>
      <c r="V142" s="296">
        <v>-12.316999999999997</v>
      </c>
      <c r="W142" s="296">
        <v>-12.946</v>
      </c>
      <c r="X142" s="296">
        <v>-15.861000000000002</v>
      </c>
      <c r="Y142" s="296">
        <v>-127.76400000000001</v>
      </c>
      <c r="AA142" s="296">
        <v>-136.07656</v>
      </c>
      <c r="AB142" s="82">
        <v>8.31</v>
      </c>
      <c r="AD142" s="296">
        <v>-136.07656</v>
      </c>
      <c r="AE142" s="82">
        <v>8.31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6.8298422152358026E-2</v>
      </c>
      <c r="I143" s="78">
        <v>5.0600851274846079E-2</v>
      </c>
      <c r="J143" s="78">
        <v>5.0600851274846079E-2</v>
      </c>
      <c r="K143" s="131">
        <v>5.8519271896578941E-2</v>
      </c>
      <c r="L143" s="131">
        <v>5.8519271896578941E-2</v>
      </c>
      <c r="M143" s="78">
        <v>4.2496877416285023E-2</v>
      </c>
      <c r="N143" s="78">
        <v>0.19034999011984052</v>
      </c>
      <c r="O143" s="78">
        <v>5.0686384703787425E-2</v>
      </c>
      <c r="P143" s="78">
        <v>4.8360168109155811E-2</v>
      </c>
      <c r="Q143" s="78">
        <v>2.6269736520506418E-2</v>
      </c>
      <c r="R143" s="78">
        <v>8.9951039456438037E-2</v>
      </c>
      <c r="S143" s="78">
        <v>1.828897688553275E-2</v>
      </c>
      <c r="T143" s="78">
        <v>3.3263779400303825E-2</v>
      </c>
      <c r="U143" s="78">
        <v>2.800448887982044E-2</v>
      </c>
      <c r="V143" s="78">
        <v>5.2533929317830921E-2</v>
      </c>
      <c r="W143" s="78">
        <v>6.3285817641422729E-2</v>
      </c>
      <c r="X143" s="78">
        <v>7.0760019986437814E-2</v>
      </c>
      <c r="Y143" s="78">
        <v>5.0370155434531501E-2</v>
      </c>
      <c r="AA143" s="78">
        <v>5.8519271896578941E-2</v>
      </c>
      <c r="AB143" s="79"/>
      <c r="AD143" s="78">
        <v>5.8519271896578941E-2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1.22936</v>
      </c>
      <c r="I145" s="96">
        <v>2.0859000000000001</v>
      </c>
      <c r="J145" s="96">
        <v>2.0859000000000001</v>
      </c>
      <c r="K145" s="134">
        <v>1.06</v>
      </c>
      <c r="L145" s="134">
        <v>1.06</v>
      </c>
      <c r="M145" s="96">
        <v>-2.3999999999944058E-4</v>
      </c>
      <c r="N145" s="96">
        <v>4.3679999999999677E-2</v>
      </c>
      <c r="O145" s="96">
        <v>0</v>
      </c>
      <c r="P145" s="96">
        <v>0</v>
      </c>
      <c r="Q145" s="96">
        <v>0</v>
      </c>
      <c r="R145" s="96">
        <v>-1.1244000000000001</v>
      </c>
      <c r="S145" s="96">
        <v>0</v>
      </c>
      <c r="T145" s="96">
        <v>0.2639999999999999</v>
      </c>
      <c r="U145" s="96">
        <v>0.65304000000000006</v>
      </c>
      <c r="V145" s="96">
        <v>4.7999999999970733E-4</v>
      </c>
      <c r="W145" s="96">
        <v>0.74928000000000017</v>
      </c>
      <c r="X145" s="96">
        <v>0.16608000000000003</v>
      </c>
      <c r="Y145" s="96">
        <v>6.2659999999999993E-2</v>
      </c>
      <c r="AA145" s="96">
        <v>1.06</v>
      </c>
      <c r="AB145" s="95">
        <v>-1</v>
      </c>
      <c r="AD145" s="96">
        <v>1.06</v>
      </c>
      <c r="AE145" s="95">
        <v>-1</v>
      </c>
    </row>
    <row r="146" spans="1:33" ht="18" customHeight="1" collapsed="1" x14ac:dyDescent="0.2">
      <c r="A146" s="52" t="s">
        <v>86</v>
      </c>
      <c r="B146" s="52" t="s">
        <v>23</v>
      </c>
      <c r="C146" s="9">
        <v>0.9409433962264151</v>
      </c>
      <c r="D146" s="9">
        <v>0.9409433962264151</v>
      </c>
      <c r="F146" s="128" t="s">
        <v>90</v>
      </c>
      <c r="H146" s="83">
        <v>-61.468000000000004</v>
      </c>
      <c r="I146" s="83">
        <v>-104.295</v>
      </c>
      <c r="J146" s="83">
        <v>-104.295</v>
      </c>
      <c r="K146" s="108">
        <v>-53</v>
      </c>
      <c r="L146" s="108">
        <v>-53</v>
      </c>
      <c r="M146" s="83">
        <v>9.9999999999766899E-4</v>
      </c>
      <c r="N146" s="83">
        <v>-0.18199999999999866</v>
      </c>
      <c r="O146" s="83">
        <v>0</v>
      </c>
      <c r="P146" s="83">
        <v>0</v>
      </c>
      <c r="Q146" s="83">
        <v>0</v>
      </c>
      <c r="R146" s="83">
        <v>4.6850000000000005</v>
      </c>
      <c r="S146" s="83">
        <v>0</v>
      </c>
      <c r="T146" s="83">
        <v>-1.0999999999999996</v>
      </c>
      <c r="U146" s="83">
        <v>-2.7210000000000001</v>
      </c>
      <c r="V146" s="83">
        <v>-1.9999999999987805E-3</v>
      </c>
      <c r="W146" s="83">
        <v>-3.1220000000000008</v>
      </c>
      <c r="X146" s="83">
        <v>-0.69200000000000017</v>
      </c>
      <c r="Y146" s="83">
        <v>-3.133</v>
      </c>
      <c r="AA146" s="83">
        <v>-53</v>
      </c>
      <c r="AB146" s="82">
        <v>49.87</v>
      </c>
      <c r="AD146" s="83">
        <v>-53</v>
      </c>
      <c r="AE146" s="82">
        <v>49.87</v>
      </c>
    </row>
    <row r="147" spans="1:33" ht="18" customHeight="1" x14ac:dyDescent="0.2">
      <c r="A147" s="52" t="s">
        <v>87</v>
      </c>
      <c r="B147" s="52" t="s">
        <v>23</v>
      </c>
      <c r="C147" s="9">
        <v>0.61750000000000005</v>
      </c>
      <c r="D147" s="9">
        <v>0.61750000000000005</v>
      </c>
      <c r="F147" s="128" t="s">
        <v>91</v>
      </c>
      <c r="H147" s="83">
        <v>-3.419</v>
      </c>
      <c r="I147" s="83">
        <v>-1.323</v>
      </c>
      <c r="J147" s="83">
        <v>-1.323</v>
      </c>
      <c r="K147" s="108">
        <v>-4</v>
      </c>
      <c r="L147" s="108">
        <v>-4</v>
      </c>
      <c r="M147" s="83">
        <v>-0.44</v>
      </c>
      <c r="N147" s="83">
        <v>-0.68900000000000006</v>
      </c>
      <c r="O147" s="83">
        <v>-3.499999999999992E-2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-0.36499999999999999</v>
      </c>
      <c r="Y147" s="83">
        <v>-1.5289999999999999</v>
      </c>
      <c r="AA147" s="83">
        <v>-4</v>
      </c>
      <c r="AB147" s="82">
        <v>2.4700000000000002</v>
      </c>
      <c r="AD147" s="83">
        <v>-4</v>
      </c>
      <c r="AE147" s="82">
        <v>2.4700000000000002</v>
      </c>
    </row>
    <row r="148" spans="1:33" ht="18" customHeight="1" x14ac:dyDescent="0.2">
      <c r="A148" s="52" t="s">
        <v>88</v>
      </c>
      <c r="B148" s="52" t="s">
        <v>23</v>
      </c>
      <c r="C148" s="9">
        <v>-3.4075000000000002</v>
      </c>
      <c r="D148" s="9">
        <v>-3.4075000000000002</v>
      </c>
      <c r="F148" s="128" t="s">
        <v>92</v>
      </c>
      <c r="H148" s="83">
        <v>-7.6820000000000004</v>
      </c>
      <c r="I148" s="83">
        <v>-11.638</v>
      </c>
      <c r="J148" s="83">
        <v>-11.638</v>
      </c>
      <c r="K148" s="108">
        <v>-4</v>
      </c>
      <c r="L148" s="108">
        <v>-4</v>
      </c>
      <c r="M148" s="83">
        <v>-0.41799999999999998</v>
      </c>
      <c r="N148" s="83">
        <v>-1.61</v>
      </c>
      <c r="O148" s="83">
        <v>-1.129</v>
      </c>
      <c r="P148" s="83">
        <v>-0.12000000000000011</v>
      </c>
      <c r="Q148" s="83">
        <v>-0.79300000000000015</v>
      </c>
      <c r="R148" s="83">
        <v>-0.70699999999999985</v>
      </c>
      <c r="S148" s="83">
        <v>-0.43499999999999961</v>
      </c>
      <c r="T148" s="83">
        <v>-6.2870000000000008</v>
      </c>
      <c r="U148" s="83">
        <v>-0.62599999999999945</v>
      </c>
      <c r="V148" s="83">
        <v>-5.1900000000000013</v>
      </c>
      <c r="W148" s="83">
        <v>1.6440000000000019</v>
      </c>
      <c r="X148" s="83">
        <v>-1.9610000000000021</v>
      </c>
      <c r="Y148" s="83">
        <v>-17.632000000000001</v>
      </c>
      <c r="AA148" s="83">
        <v>-4</v>
      </c>
      <c r="AB148" s="82">
        <v>-13.63</v>
      </c>
      <c r="AD148" s="83">
        <v>-4</v>
      </c>
      <c r="AE148" s="82">
        <v>-13.63</v>
      </c>
    </row>
    <row r="149" spans="1:33" ht="18" customHeight="1" x14ac:dyDescent="0.2">
      <c r="A149" s="52" t="s">
        <v>211</v>
      </c>
      <c r="B149" s="52" t="s">
        <v>23</v>
      </c>
      <c r="C149" s="9">
        <v>1</v>
      </c>
      <c r="D149" s="9">
        <v>1</v>
      </c>
      <c r="F149" s="126" t="s">
        <v>146</v>
      </c>
      <c r="G149" s="58"/>
      <c r="H149" s="87">
        <v>0</v>
      </c>
      <c r="I149" s="87">
        <v>0</v>
      </c>
      <c r="J149" s="87">
        <v>0</v>
      </c>
      <c r="K149" s="87">
        <v>-3</v>
      </c>
      <c r="L149" s="87">
        <v>-3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-3</v>
      </c>
      <c r="AB149" s="82">
        <v>3</v>
      </c>
      <c r="AC149" s="58"/>
      <c r="AD149" s="87">
        <v>-3</v>
      </c>
      <c r="AE149" s="82">
        <v>3</v>
      </c>
    </row>
    <row r="150" spans="1:33" ht="18" customHeight="1" x14ac:dyDescent="0.2">
      <c r="A150" s="52" t="s">
        <v>89</v>
      </c>
      <c r="B150" s="52" t="s">
        <v>23</v>
      </c>
      <c r="C150" s="9">
        <v>-1.1875</v>
      </c>
      <c r="D150" s="9">
        <v>-1.1875</v>
      </c>
      <c r="F150" s="128" t="s">
        <v>93</v>
      </c>
      <c r="H150" s="83">
        <v>-2.4700000000000002</v>
      </c>
      <c r="I150" s="83">
        <v>-8.984</v>
      </c>
      <c r="J150" s="83">
        <v>-8.984</v>
      </c>
      <c r="K150" s="108">
        <v>-4</v>
      </c>
      <c r="L150" s="108">
        <v>-4</v>
      </c>
      <c r="M150" s="83">
        <v>-0.58899999999999997</v>
      </c>
      <c r="N150" s="83">
        <v>-0.25700000000000001</v>
      </c>
      <c r="O150" s="83">
        <v>0</v>
      </c>
      <c r="P150" s="83">
        <v>0</v>
      </c>
      <c r="Q150" s="83">
        <v>0</v>
      </c>
      <c r="R150" s="83">
        <v>-0.51800000000000013</v>
      </c>
      <c r="S150" s="83">
        <v>-0.79499999999999971</v>
      </c>
      <c r="T150" s="83">
        <v>-3.3790000000000004</v>
      </c>
      <c r="U150" s="83">
        <v>-1.3489999999999993</v>
      </c>
      <c r="V150" s="83">
        <v>-0.24900000000000055</v>
      </c>
      <c r="W150" s="83">
        <v>-1.3619999999999992</v>
      </c>
      <c r="X150" s="83">
        <v>-0.24800000000000111</v>
      </c>
      <c r="Y150" s="83">
        <v>-8.7460000000000004</v>
      </c>
      <c r="AA150" s="83">
        <v>-4</v>
      </c>
      <c r="AB150" s="82">
        <v>-4.75</v>
      </c>
      <c r="AD150" s="83">
        <v>-4</v>
      </c>
      <c r="AE150" s="82">
        <v>-4.75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0.54352941176470593</v>
      </c>
      <c r="D157" s="9">
        <v>0.54352941176470593</v>
      </c>
      <c r="F157" s="117" t="s">
        <v>281</v>
      </c>
      <c r="H157" s="296">
        <v>-75.039000000000001</v>
      </c>
      <c r="I157" s="296">
        <v>-126.24</v>
      </c>
      <c r="J157" s="296">
        <v>-126.24</v>
      </c>
      <c r="K157" s="111">
        <v>-68</v>
      </c>
      <c r="L157" s="111">
        <v>-68</v>
      </c>
      <c r="M157" s="296">
        <v>-1.4460000000000024</v>
      </c>
      <c r="N157" s="296">
        <v>-2.7379999999999991</v>
      </c>
      <c r="O157" s="296">
        <v>-1.1639999999999999</v>
      </c>
      <c r="P157" s="296">
        <v>-0.12000000000000011</v>
      </c>
      <c r="Q157" s="296">
        <v>-0.79300000000000015</v>
      </c>
      <c r="R157" s="296">
        <v>3.4600000000000004</v>
      </c>
      <c r="S157" s="296">
        <v>-1.2299999999999993</v>
      </c>
      <c r="T157" s="296">
        <v>-10.766000000000002</v>
      </c>
      <c r="U157" s="296">
        <v>-4.6959999999999988</v>
      </c>
      <c r="V157" s="296">
        <v>-5.4410000000000007</v>
      </c>
      <c r="W157" s="296">
        <v>-2.8399999999999981</v>
      </c>
      <c r="X157" s="296">
        <v>-3.2660000000000036</v>
      </c>
      <c r="Y157" s="296">
        <v>-31.04</v>
      </c>
      <c r="AA157" s="296">
        <v>-68</v>
      </c>
      <c r="AB157" s="82">
        <v>36.96</v>
      </c>
      <c r="AD157" s="296">
        <v>-68</v>
      </c>
      <c r="AE157" s="82">
        <v>36.96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3.818619273903074E-2</v>
      </c>
      <c r="I158" s="78">
        <v>5.2167444935741152E-2</v>
      </c>
      <c r="J158" s="78">
        <v>5.2167444935741152E-2</v>
      </c>
      <c r="K158" s="131">
        <v>2.9243173761648356E-2</v>
      </c>
      <c r="L158" s="131">
        <v>2.9243173761648356E-2</v>
      </c>
      <c r="M158" s="78">
        <v>5.375304823648377E-3</v>
      </c>
      <c r="N158" s="78">
        <v>3.1825737234252763E-2</v>
      </c>
      <c r="O158" s="78">
        <v>7.3500625134182819E-3</v>
      </c>
      <c r="P158" s="78">
        <v>7.6762171601834684E-4</v>
      </c>
      <c r="Q158" s="78">
        <v>3.8764237180427246E-3</v>
      </c>
      <c r="R158" s="78">
        <v>-2.0336552307846031E-2</v>
      </c>
      <c r="S158" s="78">
        <v>5.6635049267888373E-3</v>
      </c>
      <c r="T158" s="78">
        <v>3.8665282770856305E-2</v>
      </c>
      <c r="U158" s="78">
        <v>1.4090761789310697E-2</v>
      </c>
      <c r="V158" s="78">
        <v>2.3206715061972735E-2</v>
      </c>
      <c r="W158" s="78">
        <v>1.3883185702274096E-2</v>
      </c>
      <c r="X158" s="78">
        <v>1.4570470038188392E-2</v>
      </c>
      <c r="Y158" s="78">
        <v>1.2237325261324454E-2</v>
      </c>
      <c r="AA158" s="78">
        <v>2.9243173761648356E-2</v>
      </c>
      <c r="AB158" s="79"/>
      <c r="AD158" s="78">
        <v>2.9243173761648356E-2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0.14199999999999999</v>
      </c>
      <c r="D160" s="9">
        <v>0.14199999999999999</v>
      </c>
      <c r="F160" s="128" t="s">
        <v>194</v>
      </c>
      <c r="H160" s="83">
        <v>-4.9829999999999997</v>
      </c>
      <c r="I160" s="83">
        <v>-5.1559999999999997</v>
      </c>
      <c r="J160" s="83">
        <v>-5.1559999999999997</v>
      </c>
      <c r="K160" s="108">
        <v>-5</v>
      </c>
      <c r="L160" s="108">
        <v>-5</v>
      </c>
      <c r="M160" s="83">
        <v>-0.60899999999999999</v>
      </c>
      <c r="N160" s="83">
        <v>-0.52299999999999991</v>
      </c>
      <c r="O160" s="83">
        <v>-0.18200000000000016</v>
      </c>
      <c r="P160" s="83">
        <v>-0.35199999999999987</v>
      </c>
      <c r="Q160" s="83">
        <v>-0.17800000000000016</v>
      </c>
      <c r="R160" s="83">
        <v>-0.32299999999999973</v>
      </c>
      <c r="S160" s="83">
        <v>-0.35000000000000009</v>
      </c>
      <c r="T160" s="83">
        <v>-0.57400000000000029</v>
      </c>
      <c r="U160" s="83">
        <v>-0.18099999999999961</v>
      </c>
      <c r="V160" s="83">
        <v>-0.16900000000000004</v>
      </c>
      <c r="W160" s="83">
        <v>-0.46200000000000019</v>
      </c>
      <c r="X160" s="83">
        <v>-0.39000000000000012</v>
      </c>
      <c r="Y160" s="83">
        <v>-4.2930000000000001</v>
      </c>
      <c r="AA160" s="83">
        <v>-5</v>
      </c>
      <c r="AB160" s="82">
        <v>0.71</v>
      </c>
      <c r="AD160" s="83">
        <v>-5</v>
      </c>
      <c r="AE160" s="82">
        <v>0.71</v>
      </c>
    </row>
    <row r="161" spans="1:31" ht="18" customHeight="1" x14ac:dyDescent="0.2">
      <c r="A161" s="52" t="s">
        <v>82</v>
      </c>
      <c r="B161" s="52" t="s">
        <v>23</v>
      </c>
      <c r="C161" s="9">
        <v>0.40390243902439021</v>
      </c>
      <c r="D161" s="9">
        <v>0.40390243902439021</v>
      </c>
      <c r="F161" s="128" t="s">
        <v>101</v>
      </c>
      <c r="H161" s="83">
        <v>-10.42</v>
      </c>
      <c r="I161" s="83">
        <v>-8.3659999999999997</v>
      </c>
      <c r="J161" s="83">
        <v>-8.3659999999999997</v>
      </c>
      <c r="K161" s="108">
        <v>-10.25</v>
      </c>
      <c r="L161" s="108">
        <v>-10.25</v>
      </c>
      <c r="M161" s="83">
        <v>-0.83099999999999996</v>
      </c>
      <c r="N161" s="83">
        <v>0</v>
      </c>
      <c r="O161" s="83">
        <v>-0.75900000000000012</v>
      </c>
      <c r="P161" s="83">
        <v>0</v>
      </c>
      <c r="Q161" s="83">
        <v>-1.0799999999999998</v>
      </c>
      <c r="R161" s="83">
        <v>-5.2999999999999936E-2</v>
      </c>
      <c r="S161" s="83">
        <v>-1.0500000000000003</v>
      </c>
      <c r="T161" s="83">
        <v>-0.55299999999999949</v>
      </c>
      <c r="U161" s="83">
        <v>-2.0000000000006679E-3</v>
      </c>
      <c r="V161" s="83">
        <v>0</v>
      </c>
      <c r="W161" s="83">
        <v>-1.0179999999999998</v>
      </c>
      <c r="X161" s="83">
        <v>-0.76100000000000012</v>
      </c>
      <c r="Y161" s="83">
        <v>-6.1070000000000002</v>
      </c>
      <c r="AA161" s="83">
        <v>-10.25</v>
      </c>
      <c r="AB161" s="82">
        <v>4.1399999999999997</v>
      </c>
      <c r="AD161" s="83">
        <v>-10.25</v>
      </c>
      <c r="AE161" s="82">
        <v>4.1399999999999997</v>
      </c>
    </row>
    <row r="162" spans="1:31" ht="18" customHeight="1" x14ac:dyDescent="0.2">
      <c r="A162" s="52" t="s">
        <v>98</v>
      </c>
      <c r="B162" s="52" t="s">
        <v>23</v>
      </c>
      <c r="C162" s="9">
        <v>0.29696969696969699</v>
      </c>
      <c r="D162" s="9">
        <v>0.29696969696969699</v>
      </c>
      <c r="F162" s="128" t="s">
        <v>103</v>
      </c>
      <c r="H162" s="83">
        <v>-3.1320000000000001</v>
      </c>
      <c r="I162" s="83">
        <v>-3.5760000000000001</v>
      </c>
      <c r="J162" s="83">
        <v>-3.5760000000000001</v>
      </c>
      <c r="K162" s="108">
        <v>-3.3</v>
      </c>
      <c r="L162" s="108">
        <v>-3.3</v>
      </c>
      <c r="M162" s="83">
        <v>-6.2E-2</v>
      </c>
      <c r="N162" s="83">
        <v>-0.21800000000000003</v>
      </c>
      <c r="O162" s="83">
        <v>0</v>
      </c>
      <c r="P162" s="83">
        <v>-0.26500000000000001</v>
      </c>
      <c r="Q162" s="83">
        <v>-6.6999999999999948E-2</v>
      </c>
      <c r="R162" s="83">
        <v>0</v>
      </c>
      <c r="S162" s="83">
        <v>-5.3000000000000047E-2</v>
      </c>
      <c r="T162" s="83">
        <v>0</v>
      </c>
      <c r="U162" s="83">
        <v>-0.11299999999999999</v>
      </c>
      <c r="V162" s="83">
        <v>-0.53</v>
      </c>
      <c r="W162" s="83">
        <v>-0.85099999999999976</v>
      </c>
      <c r="X162" s="83">
        <v>-0.16300000000000026</v>
      </c>
      <c r="Y162" s="83">
        <v>-2.3220000000000001</v>
      </c>
      <c r="AA162" s="83">
        <v>-3.2999999999999994</v>
      </c>
      <c r="AB162" s="82">
        <v>0.98</v>
      </c>
      <c r="AD162" s="83">
        <v>-3.2999999999999994</v>
      </c>
      <c r="AE162" s="82">
        <v>0.98</v>
      </c>
    </row>
    <row r="163" spans="1:31" ht="18" customHeight="1" x14ac:dyDescent="0.2">
      <c r="A163" s="52" t="s">
        <v>81</v>
      </c>
      <c r="B163" s="52" t="s">
        <v>23</v>
      </c>
      <c r="C163" s="9">
        <v>0.128</v>
      </c>
      <c r="D163" s="9">
        <v>0.128</v>
      </c>
      <c r="F163" s="128" t="s">
        <v>104</v>
      </c>
      <c r="H163" s="83">
        <v>-3.7210000000000001</v>
      </c>
      <c r="I163" s="83">
        <v>-2.8119999999999998</v>
      </c>
      <c r="J163" s="83">
        <v>-2.8119999999999998</v>
      </c>
      <c r="K163" s="108">
        <v>-3.75</v>
      </c>
      <c r="L163" s="108">
        <v>-3.75</v>
      </c>
      <c r="M163" s="83">
        <v>-0.214</v>
      </c>
      <c r="N163" s="83">
        <v>-0.21299999999999999</v>
      </c>
      <c r="O163" s="83">
        <v>-0.20100000000000001</v>
      </c>
      <c r="P163" s="83">
        <v>-0.18599999999999994</v>
      </c>
      <c r="Q163" s="83">
        <v>0</v>
      </c>
      <c r="R163" s="83">
        <v>-0.37300000000000011</v>
      </c>
      <c r="S163" s="83">
        <v>-0.19099999999999984</v>
      </c>
      <c r="T163" s="83">
        <v>-0.18500000000000005</v>
      </c>
      <c r="U163" s="83">
        <v>-0.19799999999999995</v>
      </c>
      <c r="V163" s="83">
        <v>-0.20500000000000007</v>
      </c>
      <c r="W163" s="83">
        <v>-0.47899999999999987</v>
      </c>
      <c r="X163" s="83">
        <v>-0.82299999999999995</v>
      </c>
      <c r="Y163" s="83">
        <v>-3.2679999999999998</v>
      </c>
      <c r="AA163" s="83">
        <v>-3.75</v>
      </c>
      <c r="AB163" s="82">
        <v>0.48</v>
      </c>
      <c r="AD163" s="83">
        <v>-3.75</v>
      </c>
      <c r="AE163" s="82">
        <v>0.48</v>
      </c>
    </row>
    <row r="164" spans="1:31" ht="18" customHeight="1" x14ac:dyDescent="0.2">
      <c r="A164" s="52" t="s">
        <v>99</v>
      </c>
      <c r="B164" s="52" t="s">
        <v>23</v>
      </c>
      <c r="C164" s="9">
        <v>-0.25762129669385997</v>
      </c>
      <c r="D164" s="9">
        <v>-0.25762129669385997</v>
      </c>
      <c r="F164" s="128" t="s">
        <v>105</v>
      </c>
      <c r="H164" s="83">
        <v>-3.375</v>
      </c>
      <c r="I164" s="83">
        <v>-3.3839999999999999</v>
      </c>
      <c r="J164" s="83">
        <v>-3.3839999999999999</v>
      </c>
      <c r="K164" s="108">
        <v>-2.3290000000000002</v>
      </c>
      <c r="L164" s="108">
        <v>-2.3290000000000002</v>
      </c>
      <c r="M164" s="83">
        <v>-0.217</v>
      </c>
      <c r="N164" s="83">
        <v>-0.19499999999999998</v>
      </c>
      <c r="O164" s="83">
        <v>-0.21400000000000002</v>
      </c>
      <c r="P164" s="83">
        <v>-0.21299999999999997</v>
      </c>
      <c r="Q164" s="83">
        <v>-0.20900000000000007</v>
      </c>
      <c r="R164" s="83">
        <v>-0.19999999999999996</v>
      </c>
      <c r="S164" s="83">
        <v>-0.19700000000000006</v>
      </c>
      <c r="T164" s="83">
        <v>-0.17700000000000005</v>
      </c>
      <c r="U164" s="83">
        <v>-0.32599999999999985</v>
      </c>
      <c r="V164" s="83">
        <v>-0.19200000000000017</v>
      </c>
      <c r="W164" s="83">
        <v>-0.5089999999999999</v>
      </c>
      <c r="X164" s="83">
        <v>-0.28299999999999992</v>
      </c>
      <c r="Y164" s="83">
        <v>-2.9319999999999999</v>
      </c>
      <c r="AA164" s="83">
        <v>-2.3290000000000002</v>
      </c>
      <c r="AB164" s="82">
        <v>-0.6</v>
      </c>
      <c r="AD164" s="83">
        <v>-2.3290000000000002</v>
      </c>
      <c r="AE164" s="82">
        <v>-0.6</v>
      </c>
    </row>
    <row r="165" spans="1:31" ht="18" customHeight="1" x14ac:dyDescent="0.2">
      <c r="A165" s="52" t="s">
        <v>132</v>
      </c>
      <c r="B165" s="52" t="s">
        <v>23</v>
      </c>
      <c r="C165" s="9">
        <v>-1.0476190476190477</v>
      </c>
      <c r="D165" s="9">
        <v>-1.0476190476190477</v>
      </c>
      <c r="F165" s="128" t="s">
        <v>133</v>
      </c>
      <c r="H165" s="83">
        <v>-0.59</v>
      </c>
      <c r="I165" s="83">
        <v>-0.36299999999999999</v>
      </c>
      <c r="J165" s="83">
        <v>-0.36299999999999999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-0.105</v>
      </c>
      <c r="V165" s="83">
        <v>0</v>
      </c>
      <c r="W165" s="83">
        <v>0</v>
      </c>
      <c r="X165" s="83">
        <v>0</v>
      </c>
      <c r="Y165" s="83">
        <v>-0.105</v>
      </c>
      <c r="AA165" s="83">
        <v>0</v>
      </c>
      <c r="AB165" s="82">
        <v>-0.11</v>
      </c>
      <c r="AD165" s="83">
        <v>0</v>
      </c>
      <c r="AE165" s="82">
        <v>-0.11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0.59176470588235297</v>
      </c>
      <c r="D169" s="9">
        <v>0.59176470588235297</v>
      </c>
      <c r="F169" s="60" t="s">
        <v>100</v>
      </c>
      <c r="G169" s="56"/>
      <c r="H169" s="88">
        <v>-5.1539999999999999</v>
      </c>
      <c r="I169" s="88">
        <v>-5.5E-2</v>
      </c>
      <c r="J169" s="88">
        <v>-5.5E-2</v>
      </c>
      <c r="K169" s="108">
        <v>-8.5</v>
      </c>
      <c r="L169" s="108">
        <v>-8.5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-3.468</v>
      </c>
      <c r="Y169" s="88">
        <v>-3.468</v>
      </c>
      <c r="Z169" s="56"/>
      <c r="AA169" s="88">
        <v>-8.5</v>
      </c>
      <c r="AB169" s="82">
        <v>5.03</v>
      </c>
      <c r="AC169" s="56"/>
      <c r="AD169" s="88">
        <v>-8.5</v>
      </c>
      <c r="AE169" s="82">
        <v>5.03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-0.9375</v>
      </c>
      <c r="D170" s="9">
        <v>-0.9375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-3.2000000000000001E-2</v>
      </c>
      <c r="V170" s="88">
        <v>0</v>
      </c>
      <c r="W170" s="88">
        <v>0</v>
      </c>
      <c r="X170" s="88">
        <v>0</v>
      </c>
      <c r="Y170" s="88">
        <v>-3.2000000000000001E-2</v>
      </c>
      <c r="Z170" s="56"/>
      <c r="AA170" s="88">
        <v>0</v>
      </c>
      <c r="AB170" s="82">
        <v>-0.03</v>
      </c>
      <c r="AC170" s="56"/>
      <c r="AD170" s="88">
        <v>0</v>
      </c>
      <c r="AE170" s="82">
        <v>-0.03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-0.91111111111111098</v>
      </c>
      <c r="D177" s="9">
        <v>-0.91111111111111098</v>
      </c>
      <c r="F177" s="60" t="s">
        <v>102</v>
      </c>
      <c r="G177" s="56"/>
      <c r="H177" s="88">
        <v>-0.77700000000000002</v>
      </c>
      <c r="I177" s="88">
        <v>0</v>
      </c>
      <c r="J177" s="88">
        <v>0</v>
      </c>
      <c r="K177" s="108">
        <v>-0.9</v>
      </c>
      <c r="L177" s="108">
        <v>-0.9</v>
      </c>
      <c r="M177" s="88">
        <v>0</v>
      </c>
      <c r="N177" s="88">
        <v>0</v>
      </c>
      <c r="O177" s="88">
        <v>-0.04</v>
      </c>
      <c r="P177" s="88">
        <v>-0.23800000000000002</v>
      </c>
      <c r="Q177" s="88">
        <v>0</v>
      </c>
      <c r="R177" s="88">
        <v>0</v>
      </c>
      <c r="S177" s="88">
        <v>-9.5999999999999974E-2</v>
      </c>
      <c r="T177" s="88">
        <v>-0.23799999999999999</v>
      </c>
      <c r="U177" s="88">
        <v>-0.95200000000000007</v>
      </c>
      <c r="V177" s="88">
        <v>-0.15300000000000002</v>
      </c>
      <c r="W177" s="88">
        <v>0</v>
      </c>
      <c r="X177" s="88">
        <v>0</v>
      </c>
      <c r="Y177" s="88">
        <v>-1.7170000000000001</v>
      </c>
      <c r="Z177" s="56"/>
      <c r="AA177" s="88">
        <v>-0.9</v>
      </c>
      <c r="AB177" s="82">
        <v>-0.82</v>
      </c>
      <c r="AC177" s="56"/>
      <c r="AD177" s="88">
        <v>-0.9</v>
      </c>
      <c r="AE177" s="82">
        <v>-0.82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0.97560975609756095</v>
      </c>
      <c r="D180" s="9">
        <v>0.97560975609756095</v>
      </c>
      <c r="F180" s="60" t="s">
        <v>191</v>
      </c>
      <c r="G180" s="56"/>
      <c r="H180" s="88">
        <v>1.38777878078145E-17</v>
      </c>
      <c r="I180" s="88">
        <v>1.38777878078145E-17</v>
      </c>
      <c r="J180" s="88">
        <v>1.38777878078145E-17</v>
      </c>
      <c r="K180" s="108">
        <v>0</v>
      </c>
      <c r="L180" s="108">
        <v>0</v>
      </c>
      <c r="M180" s="88">
        <v>-1.7347234759768102E-18</v>
      </c>
      <c r="N180" s="88">
        <v>2.6020852139652141E-18</v>
      </c>
      <c r="O180" s="88">
        <v>0</v>
      </c>
      <c r="P180" s="88">
        <v>8.6736173798840624E-19</v>
      </c>
      <c r="Q180" s="88">
        <v>0.04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1.0000000000000009E-3</v>
      </c>
      <c r="Y180" s="88">
        <v>4.1000000000000002E-2</v>
      </c>
      <c r="Z180" s="56"/>
      <c r="AA180" s="88">
        <v>0</v>
      </c>
      <c r="AB180" s="82">
        <v>0.04</v>
      </c>
      <c r="AC180" s="56"/>
      <c r="AD180" s="88">
        <v>0</v>
      </c>
      <c r="AE180" s="82">
        <v>0.04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-2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0.44893617021276594</v>
      </c>
      <c r="D189" s="9">
        <v>0.44893617021276594</v>
      </c>
      <c r="F189" s="128" t="s">
        <v>195</v>
      </c>
      <c r="H189" s="83">
        <v>-7.931</v>
      </c>
      <c r="I189" s="83">
        <v>-5.4999999999999986E-2</v>
      </c>
      <c r="J189" s="83">
        <v>-5.4999999999999986E-2</v>
      </c>
      <c r="K189" s="108">
        <v>-9.4</v>
      </c>
      <c r="L189" s="108">
        <v>-9.4</v>
      </c>
      <c r="M189" s="83">
        <v>-1.7347234759768102E-18</v>
      </c>
      <c r="N189" s="83">
        <v>2.6020852139652141E-18</v>
      </c>
      <c r="O189" s="83">
        <v>-0.04</v>
      </c>
      <c r="P189" s="83">
        <v>-0.23800000000000002</v>
      </c>
      <c r="Q189" s="83">
        <v>0.04</v>
      </c>
      <c r="R189" s="83">
        <v>0</v>
      </c>
      <c r="S189" s="83">
        <v>-9.5999999999999974E-2</v>
      </c>
      <c r="T189" s="83">
        <v>-0.23799999999999999</v>
      </c>
      <c r="U189" s="83">
        <v>-0.9840000000000001</v>
      </c>
      <c r="V189" s="83">
        <v>-0.15300000000000002</v>
      </c>
      <c r="W189" s="83">
        <v>0</v>
      </c>
      <c r="X189" s="83">
        <v>-3.4670000000000001</v>
      </c>
      <c r="Y189" s="83">
        <v>-5.1760000000000002</v>
      </c>
      <c r="AA189" s="83">
        <v>-9.4</v>
      </c>
      <c r="AB189" s="82">
        <v>4.22</v>
      </c>
      <c r="AD189" s="83">
        <v>-9.4</v>
      </c>
      <c r="AE189" s="82">
        <v>4.22</v>
      </c>
    </row>
    <row r="190" spans="1:33" ht="18" customHeight="1" x14ac:dyDescent="0.2">
      <c r="A190" s="57"/>
      <c r="B190" s="57"/>
      <c r="C190" s="9">
        <v>0.288871256869141</v>
      </c>
      <c r="D190" s="9">
        <v>0.288871256869141</v>
      </c>
      <c r="F190" s="117" t="s">
        <v>94</v>
      </c>
      <c r="H190" s="296">
        <v>-34.152000000000001</v>
      </c>
      <c r="I190" s="296">
        <v>-23.712</v>
      </c>
      <c r="J190" s="296">
        <v>-23.712</v>
      </c>
      <c r="K190" s="111">
        <v>-34.029000000000003</v>
      </c>
      <c r="L190" s="111">
        <v>-34.029000000000003</v>
      </c>
      <c r="M190" s="296">
        <v>-1.9330000000000001</v>
      </c>
      <c r="N190" s="296">
        <v>-1.1489999999999998</v>
      </c>
      <c r="O190" s="296">
        <v>-1.3960000000000004</v>
      </c>
      <c r="P190" s="296">
        <v>-1.2539999999999998</v>
      </c>
      <c r="Q190" s="296">
        <v>-1.494</v>
      </c>
      <c r="R190" s="296">
        <v>-0.94899999999999973</v>
      </c>
      <c r="S190" s="296">
        <v>-1.9370000000000003</v>
      </c>
      <c r="T190" s="296">
        <v>-1.7269999999999999</v>
      </c>
      <c r="U190" s="296">
        <v>-1.9090000000000003</v>
      </c>
      <c r="V190" s="296">
        <v>-1.2490000000000003</v>
      </c>
      <c r="W190" s="296">
        <v>-3.3189999999999995</v>
      </c>
      <c r="X190" s="296">
        <v>-5.8870000000000005</v>
      </c>
      <c r="Y190" s="296">
        <v>-24.203000000000003</v>
      </c>
      <c r="AA190" s="296">
        <v>-34.029000000000003</v>
      </c>
      <c r="AB190" s="82">
        <v>9.83</v>
      </c>
      <c r="AD190" s="296">
        <v>-34.029000000000003</v>
      </c>
      <c r="AE190" s="82">
        <v>9.83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1.7379427423384879E-2</v>
      </c>
      <c r="I191" s="78">
        <v>9.7987520145460562E-3</v>
      </c>
      <c r="J191" s="78">
        <v>9.7987520145460562E-3</v>
      </c>
      <c r="K191" s="131">
        <v>1.4634058234340176E-2</v>
      </c>
      <c r="L191" s="131">
        <v>1.4634058234340176E-2</v>
      </c>
      <c r="M191" s="78">
        <v>7.1856599060251001E-3</v>
      </c>
      <c r="N191" s="78">
        <v>1.3355650870035219E-2</v>
      </c>
      <c r="O191" s="78">
        <v>8.8150234267456405E-3</v>
      </c>
      <c r="P191" s="78">
        <v>8.0216469323917163E-3</v>
      </c>
      <c r="Q191" s="78">
        <v>7.3031236251649805E-3</v>
      </c>
      <c r="R191" s="78">
        <v>5.5778578439727965E-3</v>
      </c>
      <c r="S191" s="78">
        <v>8.9188691408048654E-3</v>
      </c>
      <c r="T191" s="78">
        <v>6.2023911708405004E-3</v>
      </c>
      <c r="U191" s="78">
        <v>5.7281227120515614E-3</v>
      </c>
      <c r="V191" s="78">
        <v>5.3271801346083348E-3</v>
      </c>
      <c r="W191" s="78">
        <v>1.6224751178115403E-2</v>
      </c>
      <c r="X191" s="78">
        <v>2.6263428387879664E-2</v>
      </c>
      <c r="Y191" s="78">
        <v>9.5418809052782144E-3</v>
      </c>
      <c r="AA191" s="78">
        <v>1.4634058234340176E-2</v>
      </c>
      <c r="AB191" s="79"/>
      <c r="AD191" s="78">
        <v>1.4634058234340176E-2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-7.8611179129931999E-2</v>
      </c>
      <c r="D193" s="9">
        <v>-7.8611179129931999E-2</v>
      </c>
      <c r="E193" s="26"/>
      <c r="F193" s="122" t="s">
        <v>282</v>
      </c>
      <c r="G193" s="26"/>
      <c r="H193" s="309">
        <v>-1401.26485</v>
      </c>
      <c r="I193" s="309">
        <v>-1620.0002299999999</v>
      </c>
      <c r="J193" s="309">
        <v>-1620.0002299999999</v>
      </c>
      <c r="K193" s="130">
        <v>-1631.57456</v>
      </c>
      <c r="L193" s="130">
        <v>-1631.57456</v>
      </c>
      <c r="M193" s="309">
        <v>-139.48012999999997</v>
      </c>
      <c r="N193" s="309">
        <v>-169.95573999999999</v>
      </c>
      <c r="O193" s="309">
        <v>-115.81388999999999</v>
      </c>
      <c r="P193" s="309">
        <v>-59.759760000000036</v>
      </c>
      <c r="Q193" s="309">
        <v>-115.04561</v>
      </c>
      <c r="R193" s="309">
        <v>-150.79858000000002</v>
      </c>
      <c r="S193" s="309">
        <v>-145.66852000000006</v>
      </c>
      <c r="T193" s="309">
        <v>-132.88231999999996</v>
      </c>
      <c r="U193" s="309">
        <v>-167.09717999999992</v>
      </c>
      <c r="V193" s="309">
        <v>-166.47109000000006</v>
      </c>
      <c r="W193" s="309">
        <v>-188.47120000000004</v>
      </c>
      <c r="X193" s="309">
        <v>-208.38988999999998</v>
      </c>
      <c r="Y193" s="309">
        <v>-1759.8339100000003</v>
      </c>
      <c r="Z193" s="26"/>
      <c r="AA193" s="309">
        <v>-1631.57456</v>
      </c>
      <c r="AB193" s="82">
        <v>-128.26</v>
      </c>
      <c r="AC193" s="26"/>
      <c r="AD193" s="309">
        <v>-1631.57456</v>
      </c>
      <c r="AE193" s="82">
        <v>-128.26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0.71308212583495245</v>
      </c>
      <c r="I194" s="78">
        <v>0.66944924583660481</v>
      </c>
      <c r="J194" s="78">
        <v>0.66944924583660481</v>
      </c>
      <c r="K194" s="131">
        <v>0.70165321122301416</v>
      </c>
      <c r="L194" s="131">
        <v>0.70165321122301416</v>
      </c>
      <c r="M194" s="78">
        <v>0.51849807440670903</v>
      </c>
      <c r="N194" s="78">
        <v>1.9755174297636899</v>
      </c>
      <c r="O194" s="78">
        <v>0.73130526754480096</v>
      </c>
      <c r="P194" s="78">
        <v>0.38227407933370461</v>
      </c>
      <c r="Q194" s="78">
        <v>0.56237771911815027</v>
      </c>
      <c r="R194" s="78">
        <v>0.88633618789563717</v>
      </c>
      <c r="S194" s="78">
        <v>0.67072713877889345</v>
      </c>
      <c r="T194" s="78">
        <v>0.47723690117475498</v>
      </c>
      <c r="U194" s="78">
        <v>0.50138981240323066</v>
      </c>
      <c r="V194" s="78">
        <v>0.71002520707333572</v>
      </c>
      <c r="W194" s="78">
        <v>0.92133122152480418</v>
      </c>
      <c r="X194" s="78">
        <v>0.92968115385988104</v>
      </c>
      <c r="Y194" s="78">
        <v>0.6938034781758502</v>
      </c>
      <c r="AA194" s="78">
        <v>0.70165321122301416</v>
      </c>
      <c r="AB194" s="79"/>
      <c r="AD194" s="78">
        <v>0.70165321122301416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0.12705632176777779</v>
      </c>
      <c r="D196" s="9">
        <v>0.12705632176777779</v>
      </c>
      <c r="F196" s="123" t="s">
        <v>283</v>
      </c>
      <c r="H196" s="310">
        <v>559.27214999999978</v>
      </c>
      <c r="I196" s="310">
        <v>755.81376999999998</v>
      </c>
      <c r="J196" s="310">
        <v>755.81376999999998</v>
      </c>
      <c r="K196" s="136">
        <v>695.7544399999997</v>
      </c>
      <c r="L196" s="136">
        <v>695.7544399999997</v>
      </c>
      <c r="M196" s="310">
        <v>129.44787000000002</v>
      </c>
      <c r="N196" s="310">
        <v>-141.83673999999999</v>
      </c>
      <c r="O196" s="310">
        <v>4.9901100000000582</v>
      </c>
      <c r="P196" s="310">
        <v>41.545239999999957</v>
      </c>
      <c r="Q196" s="310">
        <v>48.054389999999998</v>
      </c>
      <c r="R196" s="310">
        <v>24.322419999999994</v>
      </c>
      <c r="S196" s="310">
        <v>84.336479999999881</v>
      </c>
      <c r="T196" s="310">
        <v>170.42368000000008</v>
      </c>
      <c r="U196" s="310">
        <v>177.55282000000017</v>
      </c>
      <c r="V196" s="310">
        <v>95.241909999999791</v>
      </c>
      <c r="W196" s="310">
        <v>40.930799999999948</v>
      </c>
      <c r="X196" s="310">
        <v>109.14110999999997</v>
      </c>
      <c r="Y196" s="310">
        <v>784.15008999999964</v>
      </c>
      <c r="AA196" s="310">
        <v>695.7544399999997</v>
      </c>
      <c r="AB196" s="82">
        <v>88.4</v>
      </c>
      <c r="AD196" s="310">
        <v>695.7544399999997</v>
      </c>
      <c r="AE196" s="82">
        <v>88.4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0.28460499358296487</v>
      </c>
      <c r="I197" s="78">
        <v>0.31233264597710653</v>
      </c>
      <c r="J197" s="78">
        <v>0.31233264597710653</v>
      </c>
      <c r="K197" s="131">
        <v>0.29920688212291668</v>
      </c>
      <c r="L197" s="131">
        <v>0.29920688212291668</v>
      </c>
      <c r="M197" s="78">
        <v>0.48120453666805463</v>
      </c>
      <c r="N197" s="78">
        <v>-1.6486701305343423</v>
      </c>
      <c r="O197" s="78">
        <v>3.150998320346575E-2</v>
      </c>
      <c r="P197" s="78">
        <v>0.26575857017661669</v>
      </c>
      <c r="Q197" s="78">
        <v>0.23490438480715647</v>
      </c>
      <c r="R197" s="78">
        <v>0.1429578516136995</v>
      </c>
      <c r="S197" s="78">
        <v>0.38832526015286811</v>
      </c>
      <c r="T197" s="78">
        <v>0.61206388426991731</v>
      </c>
      <c r="U197" s="78">
        <v>0.53276288152477924</v>
      </c>
      <c r="V197" s="78">
        <v>0.40622162604816148</v>
      </c>
      <c r="W197" s="78">
        <v>0.20008799202205643</v>
      </c>
      <c r="X197" s="78">
        <v>0.48690669724115782</v>
      </c>
      <c r="Y197" s="78">
        <v>0.30914625338359664</v>
      </c>
      <c r="AA197" s="78">
        <v>0.29920688212291668</v>
      </c>
      <c r="AB197" s="79"/>
      <c r="AD197" s="78">
        <v>0.29920688212291668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</v>
      </c>
      <c r="I199" s="94">
        <v>1</v>
      </c>
      <c r="J199" s="94">
        <v>1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0.99599999999999955</v>
      </c>
      <c r="T199" s="94">
        <v>1.0080000000000018</v>
      </c>
      <c r="U199" s="94">
        <v>0.99599999999999866</v>
      </c>
      <c r="V199" s="94">
        <v>0.99599999999999866</v>
      </c>
      <c r="W199" s="94">
        <v>1.0080000000000027</v>
      </c>
      <c r="X199" s="94">
        <v>0.99599999999999866</v>
      </c>
      <c r="Y199" s="94">
        <v>1</v>
      </c>
      <c r="Z199" s="56"/>
      <c r="AA199" s="94">
        <v>1</v>
      </c>
      <c r="AB199" s="95">
        <v>0</v>
      </c>
      <c r="AC199" s="56"/>
      <c r="AD199" s="94">
        <v>1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0.73899999999999999</v>
      </c>
      <c r="I200" s="94">
        <v>0.48399999999999999</v>
      </c>
      <c r="J200" s="94">
        <v>0.48399999999999999</v>
      </c>
      <c r="K200" s="133">
        <v>0.39</v>
      </c>
      <c r="L200" s="133">
        <v>0.39</v>
      </c>
      <c r="M200" s="94">
        <v>0.36</v>
      </c>
      <c r="N200" s="94">
        <v>0.36</v>
      </c>
      <c r="O200" s="94">
        <v>0.20399999999999996</v>
      </c>
      <c r="P200" s="94">
        <v>0.43200000000000016</v>
      </c>
      <c r="Q200" s="94">
        <v>0.45599999999999974</v>
      </c>
      <c r="R200" s="94">
        <v>0.43199999999999994</v>
      </c>
      <c r="S200" s="94">
        <v>0.44400000000000039</v>
      </c>
      <c r="T200" s="94">
        <v>0.44399999999999995</v>
      </c>
      <c r="U200" s="94">
        <v>0.44399999999999951</v>
      </c>
      <c r="V200" s="94">
        <v>0</v>
      </c>
      <c r="W200" s="94">
        <v>0</v>
      </c>
      <c r="X200" s="94">
        <v>0.20400000000000063</v>
      </c>
      <c r="Y200" s="94">
        <v>0.315</v>
      </c>
      <c r="Z200" s="56"/>
      <c r="AA200" s="94">
        <v>0.39</v>
      </c>
      <c r="AB200" s="95">
        <v>-0.08</v>
      </c>
      <c r="AC200" s="56"/>
      <c r="AD200" s="94">
        <v>0.39</v>
      </c>
      <c r="AE200" s="95">
        <v>-0.08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1.58</v>
      </c>
      <c r="I201" s="94">
        <v>1.784</v>
      </c>
      <c r="J201" s="94">
        <v>1.784</v>
      </c>
      <c r="K201" s="133">
        <v>1.8</v>
      </c>
      <c r="L201" s="133">
        <v>1.8</v>
      </c>
      <c r="M201" s="94">
        <v>2.0999999999999996</v>
      </c>
      <c r="N201" s="94">
        <v>2.2200000000000006</v>
      </c>
      <c r="O201" s="94">
        <v>1.3079999999999998</v>
      </c>
      <c r="P201" s="94">
        <v>1.7159999999999993</v>
      </c>
      <c r="Q201" s="94">
        <v>2.0640000000000018</v>
      </c>
      <c r="R201" s="94">
        <v>2.0999999999999979</v>
      </c>
      <c r="S201" s="94">
        <v>2.1959999999999997</v>
      </c>
      <c r="T201" s="94">
        <v>2.2200000000000006</v>
      </c>
      <c r="U201" s="94">
        <v>1.4400000000000013</v>
      </c>
      <c r="V201" s="94">
        <v>2.5799999999999983</v>
      </c>
      <c r="W201" s="94">
        <v>3.2040000000000006</v>
      </c>
      <c r="X201" s="94">
        <v>-4.6080000000000005</v>
      </c>
      <c r="Y201" s="94">
        <v>1.5449999999999999</v>
      </c>
      <c r="Z201" s="56"/>
      <c r="AA201" s="94">
        <v>1.8</v>
      </c>
      <c r="AB201" s="95">
        <v>-0.26</v>
      </c>
      <c r="AC201" s="56"/>
      <c r="AD201" s="94">
        <v>1.8</v>
      </c>
      <c r="AE201" s="95">
        <v>-0.26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3.319</v>
      </c>
      <c r="I202" s="96">
        <v>3.2679999999999993</v>
      </c>
      <c r="J202" s="96">
        <v>3.2679999999999998</v>
      </c>
      <c r="K202" s="134">
        <v>3.19</v>
      </c>
      <c r="L202" s="134">
        <v>3.19</v>
      </c>
      <c r="M202" s="96">
        <v>3.4559999999999995</v>
      </c>
      <c r="N202" s="96">
        <v>3.5880000000000001</v>
      </c>
      <c r="O202" s="96">
        <v>2.508</v>
      </c>
      <c r="P202" s="96">
        <v>3.1440000000000019</v>
      </c>
      <c r="Q202" s="96">
        <v>3.5279999999999987</v>
      </c>
      <c r="R202" s="96">
        <v>3.5279999999999987</v>
      </c>
      <c r="S202" s="96">
        <v>3.6360000000000028</v>
      </c>
      <c r="T202" s="96">
        <v>3.671999999999997</v>
      </c>
      <c r="U202" s="96">
        <v>2.8800000000000026</v>
      </c>
      <c r="V202" s="96">
        <v>3.5760000000000041</v>
      </c>
      <c r="W202" s="96">
        <v>4.2119999999999962</v>
      </c>
      <c r="X202" s="96">
        <v>-3.4080000000000013</v>
      </c>
      <c r="Y202" s="96">
        <v>2.86</v>
      </c>
      <c r="AA202" s="96">
        <v>3.19</v>
      </c>
      <c r="AB202" s="95">
        <v>-0.33</v>
      </c>
      <c r="AD202" s="96">
        <v>3.19</v>
      </c>
      <c r="AE202" s="95">
        <v>-0.33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4.75</v>
      </c>
      <c r="I203" s="97">
        <v>4.7130000000000001</v>
      </c>
      <c r="J203" s="97">
        <v>4.7130000000000001</v>
      </c>
      <c r="K203" s="134">
        <v>3.19</v>
      </c>
      <c r="L203" s="134">
        <v>3.19</v>
      </c>
      <c r="M203" s="97">
        <v>4.4399999999999995</v>
      </c>
      <c r="N203" s="97">
        <v>4.452</v>
      </c>
      <c r="O203" s="97">
        <v>4.0200000000000014</v>
      </c>
      <c r="P203" s="97">
        <v>3.984</v>
      </c>
      <c r="Q203" s="97">
        <v>4.3079999999999998</v>
      </c>
      <c r="R203" s="97">
        <v>4.4519999999999982</v>
      </c>
      <c r="S203" s="97">
        <v>4.4280000000000044</v>
      </c>
      <c r="T203" s="97">
        <v>4.4399999999999977</v>
      </c>
      <c r="U203" s="97">
        <v>4.4519999999999982</v>
      </c>
      <c r="V203" s="97">
        <v>5.3520000000000039</v>
      </c>
      <c r="W203" s="97">
        <v>5.4479999999999933</v>
      </c>
      <c r="X203" s="97">
        <v>5.7480000000000047</v>
      </c>
      <c r="Y203" s="97">
        <v>4.6269999999999998</v>
      </c>
      <c r="Z203" s="56"/>
      <c r="AA203" s="97">
        <v>3.19</v>
      </c>
      <c r="AB203" s="98">
        <v>1.44</v>
      </c>
      <c r="AC203" s="56"/>
      <c r="AD203" s="97">
        <v>3.19</v>
      </c>
      <c r="AE203" s="98">
        <v>1.44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1.431</v>
      </c>
      <c r="I204" s="96">
        <v>1.4450000000000007</v>
      </c>
      <c r="J204" s="96">
        <v>1.4450000000000003</v>
      </c>
      <c r="K204" s="134">
        <v>0</v>
      </c>
      <c r="L204" s="134">
        <v>0</v>
      </c>
      <c r="M204" s="96">
        <v>0.98399999999999999</v>
      </c>
      <c r="N204" s="96">
        <v>0.86399999999999988</v>
      </c>
      <c r="O204" s="96">
        <v>1.5120000000000013</v>
      </c>
      <c r="P204" s="96">
        <v>0.83999999999999808</v>
      </c>
      <c r="Q204" s="96">
        <v>0.78000000000000114</v>
      </c>
      <c r="R204" s="96">
        <v>0.92399999999999949</v>
      </c>
      <c r="S204" s="96">
        <v>0.79200000000000159</v>
      </c>
      <c r="T204" s="96">
        <v>0.76800000000000068</v>
      </c>
      <c r="U204" s="96">
        <v>1.5719999999999956</v>
      </c>
      <c r="V204" s="96">
        <v>1.7759999999999998</v>
      </c>
      <c r="W204" s="96">
        <v>1.2359999999999971</v>
      </c>
      <c r="X204" s="96">
        <v>9.1560000000000059</v>
      </c>
      <c r="Y204" s="96">
        <v>1.7669999999999999</v>
      </c>
      <c r="AA204" s="96">
        <v>0</v>
      </c>
      <c r="AB204" s="95">
        <v>1.77</v>
      </c>
      <c r="AD204" s="96">
        <v>0</v>
      </c>
      <c r="AE204" s="95">
        <v>1.77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0.30126315789473684</v>
      </c>
      <c r="I205" s="90">
        <v>0.30659876936134112</v>
      </c>
      <c r="J205" s="90">
        <v>0.30659876936134101</v>
      </c>
      <c r="K205" s="135">
        <v>0</v>
      </c>
      <c r="L205" s="135">
        <v>0</v>
      </c>
      <c r="M205" s="90">
        <v>0.22162162162162163</v>
      </c>
      <c r="N205" s="90">
        <v>0.19407008086253366</v>
      </c>
      <c r="O205" s="90">
        <v>0.37611940298507485</v>
      </c>
      <c r="P205" s="90">
        <v>0.21084337349397542</v>
      </c>
      <c r="Q205" s="90">
        <v>0.18105849582172728</v>
      </c>
      <c r="R205" s="90">
        <v>0.20754716981132074</v>
      </c>
      <c r="S205" s="90">
        <v>0.17886178861788637</v>
      </c>
      <c r="T205" s="90">
        <v>0.1729729729729732</v>
      </c>
      <c r="U205" s="90">
        <v>0.35309973045822018</v>
      </c>
      <c r="V205" s="90">
        <v>0.33183856502242126</v>
      </c>
      <c r="W205" s="90">
        <v>0.22687224669603498</v>
      </c>
      <c r="X205" s="90">
        <v>1.5929018789144047</v>
      </c>
      <c r="Y205" s="90">
        <v>0.38188891290252863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-1.4337972501366522E-2</v>
      </c>
      <c r="D206" s="9">
        <v>-1.4337972501366522E-2</v>
      </c>
      <c r="F206" s="128" t="s">
        <v>73</v>
      </c>
      <c r="H206" s="83">
        <v>-235.95434</v>
      </c>
      <c r="I206" s="83">
        <v>-244.54146</v>
      </c>
      <c r="J206" s="83">
        <v>-244.54146</v>
      </c>
      <c r="K206" s="108">
        <v>-237.83</v>
      </c>
      <c r="L206" s="108">
        <v>-237.83</v>
      </c>
      <c r="M206" s="83">
        <v>-20.70147</v>
      </c>
      <c r="N206" s="83">
        <v>-19.706220000000002</v>
      </c>
      <c r="O206" s="83">
        <v>-16.618489999999994</v>
      </c>
      <c r="P206" s="83">
        <v>-20.000020000000006</v>
      </c>
      <c r="Q206" s="83">
        <v>-21.552689999999998</v>
      </c>
      <c r="R206" s="83">
        <v>-23.577799999999996</v>
      </c>
      <c r="S206" s="83">
        <v>-20.836900000000014</v>
      </c>
      <c r="T206" s="83">
        <v>-19.902359999999987</v>
      </c>
      <c r="U206" s="83">
        <v>-20.123189999999994</v>
      </c>
      <c r="V206" s="83">
        <v>-19.502579999999995</v>
      </c>
      <c r="W206" s="83">
        <v>-20.095320000000015</v>
      </c>
      <c r="X206" s="83">
        <v>-18.623870000000011</v>
      </c>
      <c r="Y206" s="83">
        <v>-241.24091000000001</v>
      </c>
      <c r="AA206" s="83">
        <v>-237.83</v>
      </c>
      <c r="AB206" s="82">
        <v>-3.41</v>
      </c>
      <c r="AD206" s="83">
        <v>-237.83</v>
      </c>
      <c r="AE206" s="82">
        <v>-3.41</v>
      </c>
    </row>
    <row r="207" spans="1:37" ht="18" customHeight="1" x14ac:dyDescent="0.2">
      <c r="A207" s="52" t="s">
        <v>225</v>
      </c>
      <c r="B207" s="52" t="s">
        <v>27</v>
      </c>
      <c r="C207" s="9">
        <v>-1.0007197605849001</v>
      </c>
      <c r="D207" s="9">
        <v>-1.0007197605849001</v>
      </c>
      <c r="F207" s="126" t="s">
        <v>226</v>
      </c>
      <c r="G207" s="58"/>
      <c r="H207" s="87">
        <v>-7.72349</v>
      </c>
      <c r="I207" s="87">
        <v>-9.7239999999999993E-2</v>
      </c>
      <c r="J207" s="87">
        <v>-9.7239999999999993E-2</v>
      </c>
      <c r="K207" s="87">
        <v>0</v>
      </c>
      <c r="L207" s="87">
        <v>0</v>
      </c>
      <c r="M207" s="87">
        <v>-2.10825</v>
      </c>
      <c r="N207" s="87">
        <v>-1.6033400000000002</v>
      </c>
      <c r="O207" s="87">
        <v>-0.29150999999999971</v>
      </c>
      <c r="P207" s="87">
        <v>0.80546000000000006</v>
      </c>
      <c r="Q207" s="87">
        <v>1.6579299999999999</v>
      </c>
      <c r="R207" s="87">
        <v>-0.74280999999999997</v>
      </c>
      <c r="S207" s="87">
        <v>-0.43196000000000012</v>
      </c>
      <c r="T207" s="87">
        <v>4.2372499999999995</v>
      </c>
      <c r="U207" s="87">
        <v>1.4223000000000003</v>
      </c>
      <c r="V207" s="87">
        <v>-2.3406399999999996</v>
      </c>
      <c r="W207" s="87">
        <v>-2.0590000000000002</v>
      </c>
      <c r="X207" s="87">
        <v>-1.7131500000000002</v>
      </c>
      <c r="Y207" s="87">
        <v>-3.1677200000000001</v>
      </c>
      <c r="Z207" s="58"/>
      <c r="AA207" s="87">
        <v>0</v>
      </c>
      <c r="AB207" s="82">
        <v>-3.17</v>
      </c>
      <c r="AC207" s="58"/>
      <c r="AD207" s="87">
        <v>0</v>
      </c>
      <c r="AE207" s="82">
        <v>-3.17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42.62</v>
      </c>
      <c r="I208" s="83">
        <v>49.82</v>
      </c>
      <c r="J208" s="83">
        <v>49.82</v>
      </c>
      <c r="K208" s="108">
        <v>50</v>
      </c>
      <c r="L208" s="108">
        <v>50</v>
      </c>
      <c r="M208" s="83">
        <v>4.1669999999999998</v>
      </c>
      <c r="N208" s="83">
        <v>4.1660000000000004</v>
      </c>
      <c r="O208" s="83">
        <v>4.1669999999999998</v>
      </c>
      <c r="P208" s="83">
        <v>4.1670000000000016</v>
      </c>
      <c r="Q208" s="83">
        <v>4.1659999999999968</v>
      </c>
      <c r="R208" s="83">
        <v>4.1670000000000016</v>
      </c>
      <c r="S208" s="83">
        <v>4.1670000000000016</v>
      </c>
      <c r="T208" s="83">
        <v>4.1659999999999968</v>
      </c>
      <c r="U208" s="83">
        <v>4.1670000000000016</v>
      </c>
      <c r="V208" s="83">
        <v>4.1670000000000016</v>
      </c>
      <c r="W208" s="83">
        <v>4.1659999999999968</v>
      </c>
      <c r="X208" s="83">
        <v>4.1670000000000016</v>
      </c>
      <c r="Y208" s="83">
        <v>50</v>
      </c>
      <c r="AA208" s="83">
        <v>50</v>
      </c>
      <c r="AB208" s="82">
        <v>0</v>
      </c>
      <c r="AD208" s="83">
        <v>50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-0.55130999999999997</v>
      </c>
      <c r="P210" s="83">
        <v>-0.68425000000000002</v>
      </c>
      <c r="Q210" s="83">
        <v>-0.19191000000000003</v>
      </c>
      <c r="R210" s="83">
        <v>0.55130999999999997</v>
      </c>
      <c r="S210" s="83">
        <v>0.68425000000000002</v>
      </c>
      <c r="T210" s="83">
        <v>0.19191000000000003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-1.0003938558487593</v>
      </c>
      <c r="D211" s="9">
        <v>-1.0003938558487593</v>
      </c>
      <c r="F211" s="128" t="s">
        <v>74</v>
      </c>
      <c r="H211" s="83">
        <v>-3.64</v>
      </c>
      <c r="I211" s="83">
        <v>-2.5030000000000001</v>
      </c>
      <c r="J211" s="83">
        <v>-2.5030000000000001</v>
      </c>
      <c r="K211" s="108">
        <v>0</v>
      </c>
      <c r="L211" s="108">
        <v>0</v>
      </c>
      <c r="M211" s="83">
        <v>0</v>
      </c>
      <c r="N211" s="83">
        <v>-2.5000000000000001E-2</v>
      </c>
      <c r="O211" s="83">
        <v>-2.5140000000000002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-2.5390000000000001</v>
      </c>
      <c r="AA211" s="83">
        <v>0</v>
      </c>
      <c r="AB211" s="82">
        <v>-2.54</v>
      </c>
      <c r="AD211" s="83">
        <v>0</v>
      </c>
      <c r="AE211" s="82">
        <v>-2.54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6.7491136363636364E-2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-2.9696099999999999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-4.8554544002555496E-2</v>
      </c>
      <c r="D214" s="9">
        <v>-4.8554544002555496E-2</v>
      </c>
      <c r="F214" s="117" t="s">
        <v>280</v>
      </c>
      <c r="H214" s="296">
        <v>-207.66743999999997</v>
      </c>
      <c r="I214" s="296">
        <v>-197.32170000000002</v>
      </c>
      <c r="J214" s="296">
        <v>-197.32170000000002</v>
      </c>
      <c r="K214" s="111">
        <v>-187.83</v>
      </c>
      <c r="L214" s="111">
        <v>-187.83</v>
      </c>
      <c r="M214" s="296">
        <v>-18.642719999999997</v>
      </c>
      <c r="N214" s="296">
        <v>-17.168559999999999</v>
      </c>
      <c r="O214" s="296">
        <v>-15.808309999999995</v>
      </c>
      <c r="P214" s="296">
        <v>-15.711810000000005</v>
      </c>
      <c r="Q214" s="296">
        <v>-15.920670000000001</v>
      </c>
      <c r="R214" s="296">
        <v>-19.602299999999993</v>
      </c>
      <c r="S214" s="296">
        <v>-16.417610000000014</v>
      </c>
      <c r="T214" s="296">
        <v>-11.307199999999991</v>
      </c>
      <c r="U214" s="296">
        <v>-14.533889999999992</v>
      </c>
      <c r="V214" s="296">
        <v>-17.676219999999994</v>
      </c>
      <c r="W214" s="296">
        <v>-17.988320000000019</v>
      </c>
      <c r="X214" s="296">
        <v>-16.170020000000008</v>
      </c>
      <c r="Y214" s="296">
        <v>-196.94763</v>
      </c>
      <c r="AA214" s="296">
        <v>-187.83</v>
      </c>
      <c r="AB214" s="82">
        <v>-9.1199999999999992</v>
      </c>
      <c r="AD214" s="296">
        <v>-187.83</v>
      </c>
      <c r="AE214" s="82">
        <v>-9.1199999999999992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0.10567876556805263</v>
      </c>
      <c r="I215" s="78">
        <v>8.1541262035621329E-2</v>
      </c>
      <c r="J215" s="78">
        <v>8.1541262035621329E-2</v>
      </c>
      <c r="K215" s="131">
        <v>8.0775666583094277E-2</v>
      </c>
      <c r="L215" s="131">
        <v>8.0775666583094277E-2</v>
      </c>
      <c r="M215" s="78">
        <v>6.9301730803544875E-2</v>
      </c>
      <c r="N215" s="78">
        <v>0.19956248329090678</v>
      </c>
      <c r="O215" s="78">
        <v>9.9821363171387748E-2</v>
      </c>
      <c r="P215" s="78">
        <v>0.10050605461628513</v>
      </c>
      <c r="Q215" s="78">
        <v>7.7825047660947361E-2</v>
      </c>
      <c r="R215" s="78">
        <v>0.11521479748673123</v>
      </c>
      <c r="S215" s="78">
        <v>7.5594483838290899E-2</v>
      </c>
      <c r="T215" s="78">
        <v>4.0608962042227942E-2</v>
      </c>
      <c r="U215" s="78">
        <v>4.3610217602650082E-2</v>
      </c>
      <c r="V215" s="78">
        <v>7.5391839903095656E-2</v>
      </c>
      <c r="W215" s="78">
        <v>8.7934925011243517E-2</v>
      </c>
      <c r="X215" s="78">
        <v>7.2138638067026001E-2</v>
      </c>
      <c r="Y215" s="78">
        <v>7.7645367517944E-2</v>
      </c>
      <c r="AA215" s="78">
        <v>8.0775666583094277E-2</v>
      </c>
      <c r="AB215" s="79"/>
      <c r="AD215" s="78">
        <v>8.0775666583094277E-2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2</v>
      </c>
      <c r="I217" s="96">
        <v>1.7390000000000001</v>
      </c>
      <c r="J217" s="96">
        <v>1.7390000000000001</v>
      </c>
      <c r="K217" s="134">
        <v>2</v>
      </c>
      <c r="L217" s="134">
        <v>2</v>
      </c>
      <c r="M217" s="96">
        <v>2.004</v>
      </c>
      <c r="N217" s="96">
        <v>1.9920000000000004</v>
      </c>
      <c r="O217" s="96">
        <v>2.0039999999999996</v>
      </c>
      <c r="P217" s="96">
        <v>2.0040000000000013</v>
      </c>
      <c r="Q217" s="96">
        <v>1.9919999999999973</v>
      </c>
      <c r="R217" s="96">
        <v>2.0040000000000013</v>
      </c>
      <c r="S217" s="96">
        <v>2.0040000000000013</v>
      </c>
      <c r="T217" s="96">
        <v>1.9919999999999973</v>
      </c>
      <c r="U217" s="96">
        <v>2.0040000000000013</v>
      </c>
      <c r="V217" s="96">
        <v>2.0040000000000013</v>
      </c>
      <c r="W217" s="96">
        <v>1.9919999999999973</v>
      </c>
      <c r="X217" s="96">
        <v>2.0040000000000013</v>
      </c>
      <c r="Y217" s="96">
        <v>2</v>
      </c>
      <c r="AA217" s="96">
        <v>2</v>
      </c>
      <c r="AB217" s="95">
        <v>0</v>
      </c>
      <c r="AD217" s="96">
        <v>2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-9092</v>
      </c>
      <c r="I218" s="161">
        <v>-13366.302472685453</v>
      </c>
      <c r="J218" s="161">
        <v>-13366.302472685453</v>
      </c>
      <c r="K218" s="162">
        <v>-8719.9999999999982</v>
      </c>
      <c r="L218" s="162">
        <v>-8719.9999999999982</v>
      </c>
      <c r="M218" s="161">
        <v>-845.30938123752492</v>
      </c>
      <c r="N218" s="161">
        <v>-875.50200803212806</v>
      </c>
      <c r="O218" s="161">
        <v>-1216.566866267465</v>
      </c>
      <c r="P218" s="161">
        <v>-286.92614770459062</v>
      </c>
      <c r="Q218" s="161">
        <v>-614.95983935743061</v>
      </c>
      <c r="R218" s="161">
        <v>-635.72854291417093</v>
      </c>
      <c r="S218" s="161">
        <v>-702.59481037924149</v>
      </c>
      <c r="T218" s="161">
        <v>-653.11244979919763</v>
      </c>
      <c r="U218" s="161">
        <v>-601.29740518962035</v>
      </c>
      <c r="V218" s="161">
        <v>-505.4890219560873</v>
      </c>
      <c r="W218" s="161">
        <v>-511.54618473895658</v>
      </c>
      <c r="X218" s="161">
        <v>-813.87225548902154</v>
      </c>
      <c r="Y218" s="161">
        <v>-8263.5</v>
      </c>
      <c r="AA218" s="161">
        <v>-8719.9999999999982</v>
      </c>
      <c r="AB218" s="163">
        <v>456.5</v>
      </c>
      <c r="AD218" s="161">
        <v>-8719.9999999999982</v>
      </c>
      <c r="AE218" s="163">
        <v>456.5</v>
      </c>
    </row>
    <row r="219" spans="1:31" ht="18" customHeight="1" x14ac:dyDescent="0.2">
      <c r="A219" s="52" t="s">
        <v>70</v>
      </c>
      <c r="B219" s="52" t="s">
        <v>27</v>
      </c>
      <c r="C219" s="9">
        <v>-0.2550496405340637</v>
      </c>
      <c r="D219" s="9">
        <v>-0.2550496405340637</v>
      </c>
      <c r="F219" s="128" t="s">
        <v>414</v>
      </c>
      <c r="H219" s="83">
        <v>-5.8</v>
      </c>
      <c r="I219" s="83">
        <v>-5.86</v>
      </c>
      <c r="J219" s="83">
        <v>-5.86</v>
      </c>
      <c r="K219" s="108">
        <v>-5.8419999999999996</v>
      </c>
      <c r="L219" s="108">
        <v>-5.8419999999999996</v>
      </c>
      <c r="M219" s="83">
        <v>-0.67300000000000004</v>
      </c>
      <c r="N219" s="83">
        <v>-0.62399999999999989</v>
      </c>
      <c r="O219" s="83">
        <v>-1.349</v>
      </c>
      <c r="P219" s="83">
        <v>-0.52099999999999991</v>
      </c>
      <c r="Q219" s="83">
        <v>-0.52100000000000035</v>
      </c>
      <c r="R219" s="83">
        <v>-0.52099999999999946</v>
      </c>
      <c r="S219" s="83">
        <v>-0.5210000000000008</v>
      </c>
      <c r="T219" s="83">
        <v>-0.52099999999999991</v>
      </c>
      <c r="U219" s="83">
        <v>-0.52099999999999991</v>
      </c>
      <c r="V219" s="83">
        <v>-0.52099999999999991</v>
      </c>
      <c r="W219" s="83">
        <v>-0.52200000000000024</v>
      </c>
      <c r="X219" s="83">
        <v>-0.52099999999999991</v>
      </c>
      <c r="Y219" s="83">
        <v>-7.3360000000000003</v>
      </c>
      <c r="AA219" s="83">
        <v>-5.8419999999999996</v>
      </c>
      <c r="AB219" s="82">
        <v>-1.49</v>
      </c>
      <c r="AD219" s="83">
        <v>-5.8419999999999996</v>
      </c>
      <c r="AE219" s="82">
        <v>-1.49</v>
      </c>
    </row>
    <row r="220" spans="1:31" ht="18" customHeight="1" x14ac:dyDescent="0.2">
      <c r="A220" s="52" t="s">
        <v>71</v>
      </c>
      <c r="B220" s="52" t="s">
        <v>27</v>
      </c>
      <c r="C220" s="9">
        <v>0.35714285714285715</v>
      </c>
      <c r="D220" s="9">
        <v>0.35714285714285715</v>
      </c>
      <c r="F220" s="128" t="s">
        <v>209</v>
      </c>
      <c r="H220" s="83">
        <v>-6.0789999999999997</v>
      </c>
      <c r="I220" s="83">
        <v>-5.5540000000000003</v>
      </c>
      <c r="J220" s="83">
        <v>-5.5540000000000003</v>
      </c>
      <c r="K220" s="108">
        <v>-6.02</v>
      </c>
      <c r="L220" s="108">
        <v>-6.02</v>
      </c>
      <c r="M220" s="83">
        <v>-0.24099999999999999</v>
      </c>
      <c r="N220" s="83">
        <v>-0.71699999999999997</v>
      </c>
      <c r="O220" s="83">
        <v>-0.46500000000000008</v>
      </c>
      <c r="P220" s="83">
        <v>0.10899999999999999</v>
      </c>
      <c r="Q220" s="83">
        <v>-0.45199999999999996</v>
      </c>
      <c r="R220" s="83">
        <v>-0.19399999999999995</v>
      </c>
      <c r="S220" s="83">
        <v>-0.6030000000000002</v>
      </c>
      <c r="T220" s="83">
        <v>-0.42499999999999982</v>
      </c>
      <c r="U220" s="83">
        <v>-0.35000000000000009</v>
      </c>
      <c r="V220" s="83">
        <v>-0.22799999999999976</v>
      </c>
      <c r="W220" s="83">
        <v>-0.25700000000000012</v>
      </c>
      <c r="X220" s="83">
        <v>-4.8000000000000043E-2</v>
      </c>
      <c r="Y220" s="83">
        <v>-3.871</v>
      </c>
      <c r="AA220" s="83">
        <v>-6.02</v>
      </c>
      <c r="AB220" s="82">
        <v>2.15</v>
      </c>
      <c r="AD220" s="83">
        <v>-6.02</v>
      </c>
      <c r="AE220" s="82">
        <v>2.15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-1.4948453608247418</v>
      </c>
      <c r="D221" s="9">
        <v>-1.4948453608247418</v>
      </c>
      <c r="F221" s="60" t="s">
        <v>158</v>
      </c>
      <c r="G221" s="56"/>
      <c r="H221" s="88">
        <v>0</v>
      </c>
      <c r="I221" s="88">
        <v>0</v>
      </c>
      <c r="J221" s="88">
        <v>0</v>
      </c>
      <c r="K221" s="108">
        <v>-0.19400000000000001</v>
      </c>
      <c r="L221" s="108">
        <v>-0.19400000000000001</v>
      </c>
      <c r="M221" s="88">
        <v>0</v>
      </c>
      <c r="N221" s="88">
        <v>-0.18</v>
      </c>
      <c r="O221" s="88">
        <v>-6.0999999999999999E-2</v>
      </c>
      <c r="P221" s="88">
        <v>-0.06</v>
      </c>
      <c r="Q221" s="88">
        <v>-0.06</v>
      </c>
      <c r="R221" s="88">
        <v>-0.06</v>
      </c>
      <c r="S221" s="88">
        <v>-0.06</v>
      </c>
      <c r="T221" s="88">
        <v>-6.0000000000000053E-2</v>
      </c>
      <c r="U221" s="88">
        <v>6.0000000000000053E-2</v>
      </c>
      <c r="V221" s="88">
        <v>0</v>
      </c>
      <c r="W221" s="88">
        <v>0</v>
      </c>
      <c r="X221" s="88">
        <v>0</v>
      </c>
      <c r="Y221" s="88">
        <v>-0.48099999999999998</v>
      </c>
      <c r="Z221" s="56"/>
      <c r="AA221" s="88">
        <v>-0.19400000000000003</v>
      </c>
      <c r="AB221" s="82">
        <v>-0.28999999999999998</v>
      </c>
      <c r="AC221" s="56"/>
      <c r="AD221" s="88">
        <v>-0.19400000000000003</v>
      </c>
      <c r="AE221" s="82">
        <v>-0.28999999999999998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-0.17580872011251758</v>
      </c>
      <c r="D222" s="9">
        <v>-0.17580872011251758</v>
      </c>
      <c r="F222" s="60" t="s">
        <v>176</v>
      </c>
      <c r="G222" s="56"/>
      <c r="H222" s="88">
        <v>-1.8939999999999999</v>
      </c>
      <c r="I222" s="88">
        <v>-1.8149999999999999</v>
      </c>
      <c r="J222" s="88">
        <v>-1.8149999999999999</v>
      </c>
      <c r="K222" s="108">
        <v>-1.4219999999999999</v>
      </c>
      <c r="L222" s="108">
        <v>-1.4219999999999999</v>
      </c>
      <c r="M222" s="88">
        <v>-0.19</v>
      </c>
      <c r="N222" s="88">
        <v>1.0000000000000009E-2</v>
      </c>
      <c r="O222" s="88">
        <v>-0.37400000000000005</v>
      </c>
      <c r="P222" s="88">
        <v>-9.099999999999997E-2</v>
      </c>
      <c r="Q222" s="88">
        <v>-9.099999999999997E-2</v>
      </c>
      <c r="R222" s="88">
        <v>-9.099999999999997E-2</v>
      </c>
      <c r="S222" s="88">
        <v>-9.1000000000000081E-2</v>
      </c>
      <c r="T222" s="88">
        <v>-9.1999999999999971E-2</v>
      </c>
      <c r="U222" s="88">
        <v>-0.21100000000000008</v>
      </c>
      <c r="V222" s="88">
        <v>-0.15100000000000002</v>
      </c>
      <c r="W222" s="88">
        <v>-0.1509999999999998</v>
      </c>
      <c r="X222" s="88">
        <v>-0.15200000000000014</v>
      </c>
      <c r="Y222" s="88">
        <v>-1.675</v>
      </c>
      <c r="Z222" s="56"/>
      <c r="AA222" s="88">
        <v>-1.4219999999999999</v>
      </c>
      <c r="AB222" s="82">
        <v>-0.25</v>
      </c>
      <c r="AC222" s="56"/>
      <c r="AD222" s="88">
        <v>-1.4219999999999999</v>
      </c>
      <c r="AE222" s="82">
        <v>-0.25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-1.1280487804878048</v>
      </c>
      <c r="D223" s="9">
        <v>-1.1280487804878048</v>
      </c>
      <c r="F223" s="60" t="s">
        <v>178</v>
      </c>
      <c r="G223" s="56"/>
      <c r="H223" s="88">
        <v>-0.77700000000000002</v>
      </c>
      <c r="I223" s="88">
        <v>-0.54</v>
      </c>
      <c r="J223" s="88">
        <v>-0.54</v>
      </c>
      <c r="K223" s="108">
        <v>-0.32800000000000001</v>
      </c>
      <c r="L223" s="108">
        <v>-0.32800000000000001</v>
      </c>
      <c r="M223" s="88">
        <v>-0.40799999999999997</v>
      </c>
      <c r="N223" s="88">
        <v>0</v>
      </c>
      <c r="O223" s="88">
        <v>0</v>
      </c>
      <c r="P223" s="88">
        <v>0</v>
      </c>
      <c r="Q223" s="88">
        <v>0</v>
      </c>
      <c r="R223" s="88">
        <v>-0.29299999999999998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-0.70099999999999996</v>
      </c>
      <c r="Z223" s="56"/>
      <c r="AA223" s="88">
        <v>-0.32800000000000001</v>
      </c>
      <c r="AB223" s="82">
        <v>-0.37</v>
      </c>
      <c r="AC223" s="56"/>
      <c r="AD223" s="88">
        <v>-0.32800000000000001</v>
      </c>
      <c r="AE223" s="82">
        <v>-0.37</v>
      </c>
    </row>
    <row r="224" spans="1:31" ht="18" customHeight="1" collapsed="1" x14ac:dyDescent="0.2">
      <c r="A224" s="57"/>
      <c r="B224" s="57"/>
      <c r="C224" s="9">
        <v>-0.46810699588477367</v>
      </c>
      <c r="D224" s="9">
        <v>-0.46810699588477367</v>
      </c>
      <c r="F224" s="128" t="s">
        <v>158</v>
      </c>
      <c r="H224" s="83">
        <v>-2.6709999999999998</v>
      </c>
      <c r="I224" s="83">
        <v>-2.355</v>
      </c>
      <c r="J224" s="83">
        <v>-2.355</v>
      </c>
      <c r="K224" s="108">
        <v>-1.944</v>
      </c>
      <c r="L224" s="108">
        <v>-1.944</v>
      </c>
      <c r="M224" s="83">
        <v>-0.59799999999999998</v>
      </c>
      <c r="N224" s="83">
        <v>-0.16999999999999998</v>
      </c>
      <c r="O224" s="83">
        <v>-0.43500000000000005</v>
      </c>
      <c r="P224" s="83">
        <v>-0.15099999999999997</v>
      </c>
      <c r="Q224" s="83">
        <v>-0.15099999999999997</v>
      </c>
      <c r="R224" s="83">
        <v>-0.44399999999999995</v>
      </c>
      <c r="S224" s="83">
        <v>-0.15100000000000008</v>
      </c>
      <c r="T224" s="83">
        <v>-0.15200000000000002</v>
      </c>
      <c r="U224" s="83">
        <v>-0.15100000000000002</v>
      </c>
      <c r="V224" s="83">
        <v>-0.15100000000000002</v>
      </c>
      <c r="W224" s="83">
        <v>-0.1509999999999998</v>
      </c>
      <c r="X224" s="83">
        <v>-0.15200000000000014</v>
      </c>
      <c r="Y224" s="83">
        <v>-2.8570000000000002</v>
      </c>
      <c r="AA224" s="83">
        <v>-1.944</v>
      </c>
      <c r="AB224" s="82">
        <v>-0.91</v>
      </c>
      <c r="AD224" s="83">
        <v>-1.944</v>
      </c>
      <c r="AE224" s="82">
        <v>-0.91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-0.26200000000000001</v>
      </c>
      <c r="I225" s="83">
        <v>-2.9129999999999998</v>
      </c>
      <c r="J225" s="83">
        <v>-2.9129999999999998</v>
      </c>
      <c r="K225" s="108">
        <v>-0.442</v>
      </c>
      <c r="L225" s="108">
        <v>-0.442</v>
      </c>
      <c r="M225" s="83">
        <v>-2.1999999999999999E-2</v>
      </c>
      <c r="N225" s="83">
        <v>-2.0999999999999998E-2</v>
      </c>
      <c r="O225" s="83">
        <v>-2.2000000000000006E-2</v>
      </c>
      <c r="P225" s="83">
        <v>-2.0999999999999991E-2</v>
      </c>
      <c r="Q225" s="83">
        <v>-2.2000000000000006E-2</v>
      </c>
      <c r="R225" s="83">
        <v>-2.2000000000000006E-2</v>
      </c>
      <c r="S225" s="83">
        <v>-2.0999999999999991E-2</v>
      </c>
      <c r="T225" s="83">
        <v>-2.1999999999999992E-2</v>
      </c>
      <c r="U225" s="83">
        <v>-2.1000000000000019E-2</v>
      </c>
      <c r="V225" s="83">
        <v>-2.1999999999999992E-2</v>
      </c>
      <c r="W225" s="83">
        <v>-2.0999999999999991E-2</v>
      </c>
      <c r="X225" s="83">
        <v>-8.4000000000000019E-2</v>
      </c>
      <c r="Y225" s="83">
        <v>-0.32100000000000001</v>
      </c>
      <c r="AA225" s="83">
        <v>-0.442</v>
      </c>
      <c r="AB225" s="82">
        <v>0.12</v>
      </c>
      <c r="AD225" s="83">
        <v>-0.442</v>
      </c>
      <c r="AE225" s="82">
        <v>0.12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</v>
      </c>
      <c r="D226" s="9">
        <v>1</v>
      </c>
      <c r="F226" s="60" t="s">
        <v>162</v>
      </c>
      <c r="G226" s="56"/>
      <c r="H226" s="88">
        <v>-0.69099999999999995</v>
      </c>
      <c r="I226" s="88">
        <v>-0.40100000000000002</v>
      </c>
      <c r="J226" s="88">
        <v>-0.40100000000000002</v>
      </c>
      <c r="K226" s="108">
        <v>-0.49</v>
      </c>
      <c r="L226" s="108">
        <v>-0.49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-0.49</v>
      </c>
      <c r="AB226" s="82">
        <v>0.49</v>
      </c>
      <c r="AC226" s="56"/>
      <c r="AD226" s="88">
        <v>-0.49</v>
      </c>
      <c r="AE226" s="82">
        <v>0.49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1.0115606936416186</v>
      </c>
      <c r="D227" s="9">
        <v>1.0115606936416186</v>
      </c>
      <c r="F227" s="60" t="s">
        <v>164</v>
      </c>
      <c r="G227" s="56"/>
      <c r="H227" s="88">
        <v>0</v>
      </c>
      <c r="I227" s="88">
        <v>-3.714</v>
      </c>
      <c r="J227" s="88">
        <v>-3.714</v>
      </c>
      <c r="K227" s="108">
        <v>-0.34599999999999997</v>
      </c>
      <c r="L227" s="108">
        <v>-0.34599999999999997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-0.34599999999999992</v>
      </c>
      <c r="AB227" s="82">
        <v>0.35</v>
      </c>
      <c r="AC227" s="56"/>
      <c r="AD227" s="88">
        <v>-0.34599999999999992</v>
      </c>
      <c r="AE227" s="82">
        <v>0.35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1.0047846889952152</v>
      </c>
      <c r="D229" s="9">
        <v>1.0047846889952152</v>
      </c>
      <c r="F229" s="128" t="s">
        <v>391</v>
      </c>
      <c r="H229" s="83">
        <v>-0.69099999999999995</v>
      </c>
      <c r="I229" s="83">
        <v>-4.1150000000000002</v>
      </c>
      <c r="J229" s="83">
        <v>-4.1150000000000002</v>
      </c>
      <c r="K229" s="108">
        <v>-0.83599999999999997</v>
      </c>
      <c r="L229" s="108">
        <v>-0.83599999999999997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-0.83599999999999997</v>
      </c>
      <c r="AB229" s="82">
        <v>0.84</v>
      </c>
      <c r="AD229" s="83">
        <v>-0.83599999999999997</v>
      </c>
      <c r="AE229" s="82">
        <v>0.84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-0.13400000000000001</v>
      </c>
      <c r="I230" s="83">
        <v>-0.128</v>
      </c>
      <c r="J230" s="83">
        <v>-0.128</v>
      </c>
      <c r="K230" s="108">
        <v>0</v>
      </c>
      <c r="L230" s="108">
        <v>0</v>
      </c>
      <c r="M230" s="83">
        <v>0</v>
      </c>
      <c r="N230" s="83">
        <v>-3.4000000000000002E-2</v>
      </c>
      <c r="O230" s="83">
        <v>0</v>
      </c>
      <c r="P230" s="83">
        <v>0</v>
      </c>
      <c r="Q230" s="83">
        <v>-3.5000000000000003E-2</v>
      </c>
      <c r="R230" s="83">
        <v>0</v>
      </c>
      <c r="S230" s="83">
        <v>0</v>
      </c>
      <c r="T230" s="83">
        <v>-0.03</v>
      </c>
      <c r="U230" s="83">
        <v>0</v>
      </c>
      <c r="V230" s="83">
        <v>0</v>
      </c>
      <c r="W230" s="83">
        <v>-2.8999999999999998E-2</v>
      </c>
      <c r="X230" s="83">
        <v>0</v>
      </c>
      <c r="Y230" s="83">
        <v>-0.128</v>
      </c>
      <c r="AA230" s="83">
        <v>0</v>
      </c>
      <c r="AB230" s="82">
        <v>-0.13</v>
      </c>
      <c r="AD230" s="83">
        <v>0</v>
      </c>
      <c r="AE230" s="82">
        <v>-0.13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0.28669724770642202</v>
      </c>
      <c r="D232" s="9">
        <v>0.28669724770642202</v>
      </c>
      <c r="F232" s="60" t="s">
        <v>166</v>
      </c>
      <c r="G232" s="56"/>
      <c r="H232" s="88">
        <v>-1.77</v>
      </c>
      <c r="I232" s="88">
        <v>-1.5409999999999999</v>
      </c>
      <c r="J232" s="88">
        <v>-1.5409999999999999</v>
      </c>
      <c r="K232" s="108">
        <v>-1.744</v>
      </c>
      <c r="L232" s="108">
        <v>-1.744</v>
      </c>
      <c r="M232" s="88">
        <v>-0.11</v>
      </c>
      <c r="N232" s="88">
        <v>-0.17799999999999999</v>
      </c>
      <c r="O232" s="88">
        <v>-0.16700000000000004</v>
      </c>
      <c r="P232" s="88">
        <v>9.000000000000008E-3</v>
      </c>
      <c r="Q232" s="88">
        <v>-4.3999999999999984E-2</v>
      </c>
      <c r="R232" s="88">
        <v>-9.2999999999999972E-2</v>
      </c>
      <c r="S232" s="88">
        <v>-0.11199999999999999</v>
      </c>
      <c r="T232" s="88">
        <v>-0.15100000000000002</v>
      </c>
      <c r="U232" s="88">
        <v>-0.16200000000000003</v>
      </c>
      <c r="V232" s="88">
        <v>-9.099999999999997E-2</v>
      </c>
      <c r="W232" s="88">
        <v>-3.8999999999999924E-2</v>
      </c>
      <c r="X232" s="88">
        <v>-0.1100000000000001</v>
      </c>
      <c r="Y232" s="88">
        <v>-1.248</v>
      </c>
      <c r="Z232" s="56"/>
      <c r="AA232" s="88">
        <v>-1.744</v>
      </c>
      <c r="AB232" s="82">
        <v>0.5</v>
      </c>
      <c r="AC232" s="56"/>
      <c r="AD232" s="88">
        <v>-1.744</v>
      </c>
      <c r="AE232" s="82">
        <v>0.5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-1</v>
      </c>
      <c r="D235" s="9">
        <v>-1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-0.05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-0.05</v>
      </c>
      <c r="Z235" s="56"/>
      <c r="AA235" s="88">
        <v>0</v>
      </c>
      <c r="AB235" s="82">
        <v>-0.05</v>
      </c>
      <c r="AC235" s="56"/>
      <c r="AD235" s="88">
        <v>0</v>
      </c>
      <c r="AE235" s="82">
        <v>-0.05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-0.16339869281045752</v>
      </c>
      <c r="D236" s="9">
        <v>-0.16339869281045752</v>
      </c>
      <c r="F236" s="60" t="s">
        <v>170</v>
      </c>
      <c r="G236" s="56"/>
      <c r="H236" s="88">
        <v>-0.77700000000000002</v>
      </c>
      <c r="I236" s="88">
        <v>-0.77800000000000002</v>
      </c>
      <c r="J236" s="88">
        <v>-0.77800000000000002</v>
      </c>
      <c r="K236" s="108">
        <v>-0.61199999999999999</v>
      </c>
      <c r="L236" s="108">
        <v>-0.61199999999999999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-0.71599999999999997</v>
      </c>
      <c r="Y236" s="88">
        <v>-0.71599999999999997</v>
      </c>
      <c r="Z236" s="56"/>
      <c r="AA236" s="88">
        <v>-0.61199999999999999</v>
      </c>
      <c r="AB236" s="82">
        <v>-0.1</v>
      </c>
      <c r="AC236" s="56"/>
      <c r="AD236" s="88">
        <v>-0.61199999999999999</v>
      </c>
      <c r="AE236" s="82">
        <v>-0.1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0.1443123938879457</v>
      </c>
      <c r="D239" s="9">
        <v>0.1443123938879457</v>
      </c>
      <c r="F239" s="128" t="s">
        <v>196</v>
      </c>
      <c r="H239" s="83">
        <v>-2.5470000000000002</v>
      </c>
      <c r="I239" s="83">
        <v>-2.319</v>
      </c>
      <c r="J239" s="83">
        <v>-2.319</v>
      </c>
      <c r="K239" s="108">
        <v>-2.3559999999999999</v>
      </c>
      <c r="L239" s="108">
        <v>-2.3559999999999999</v>
      </c>
      <c r="M239" s="83">
        <v>-0.16</v>
      </c>
      <c r="N239" s="83">
        <v>-0.17799999999999999</v>
      </c>
      <c r="O239" s="83">
        <v>-0.16700000000000004</v>
      </c>
      <c r="P239" s="83">
        <v>9.000000000000008E-3</v>
      </c>
      <c r="Q239" s="83">
        <v>-4.3999999999999984E-2</v>
      </c>
      <c r="R239" s="83">
        <v>-9.2999999999999972E-2</v>
      </c>
      <c r="S239" s="83">
        <v>-0.11199999999999999</v>
      </c>
      <c r="T239" s="83">
        <v>-0.15100000000000002</v>
      </c>
      <c r="U239" s="83">
        <v>-0.16200000000000003</v>
      </c>
      <c r="V239" s="83">
        <v>-9.099999999999997E-2</v>
      </c>
      <c r="W239" s="83">
        <v>-3.8999999999999924E-2</v>
      </c>
      <c r="X239" s="83">
        <v>-0.82600000000000007</v>
      </c>
      <c r="Y239" s="83">
        <v>-2.0140000000000002</v>
      </c>
      <c r="AA239" s="83">
        <v>-2.3559999999999999</v>
      </c>
      <c r="AB239" s="82">
        <v>0.34</v>
      </c>
      <c r="AD239" s="83">
        <v>-2.3559999999999999</v>
      </c>
      <c r="AE239" s="82">
        <v>0.34</v>
      </c>
    </row>
    <row r="240" spans="1:31" ht="18" customHeight="1" x14ac:dyDescent="0.2">
      <c r="A240" s="57"/>
      <c r="B240" s="57"/>
      <c r="C240" s="9">
        <v>5.2178899082568814E-2</v>
      </c>
      <c r="D240" s="9">
        <v>5.2178899082568814E-2</v>
      </c>
      <c r="F240" s="117" t="s">
        <v>72</v>
      </c>
      <c r="H240" s="296">
        <v>-18.184000000000001</v>
      </c>
      <c r="I240" s="296">
        <v>-23.244000000000003</v>
      </c>
      <c r="J240" s="296">
        <v>-23.244000000000003</v>
      </c>
      <c r="K240" s="111">
        <v>-17.439999999999998</v>
      </c>
      <c r="L240" s="111">
        <v>-17.439999999999998</v>
      </c>
      <c r="M240" s="296">
        <v>-1.694</v>
      </c>
      <c r="N240" s="296">
        <v>-1.7439999999999996</v>
      </c>
      <c r="O240" s="296">
        <v>-2.4379999999999997</v>
      </c>
      <c r="P240" s="296">
        <v>-0.57499999999999996</v>
      </c>
      <c r="Q240" s="296">
        <v>-1.2250000000000003</v>
      </c>
      <c r="R240" s="296">
        <v>-1.2739999999999994</v>
      </c>
      <c r="S240" s="296">
        <v>-1.4080000000000008</v>
      </c>
      <c r="T240" s="296">
        <v>-1.3009999999999999</v>
      </c>
      <c r="U240" s="296">
        <v>-1.2050000000000001</v>
      </c>
      <c r="V240" s="296">
        <v>-1.0129999999999997</v>
      </c>
      <c r="W240" s="296">
        <v>-1.0190000000000001</v>
      </c>
      <c r="X240" s="296">
        <v>-1.6310000000000002</v>
      </c>
      <c r="Y240" s="296">
        <v>-16.527000000000001</v>
      </c>
      <c r="AA240" s="296">
        <v>-17.439999999999998</v>
      </c>
      <c r="AB240" s="82">
        <v>0.91</v>
      </c>
      <c r="AD240" s="296">
        <v>-17.439999999999998</v>
      </c>
      <c r="AE240" s="82">
        <v>0.91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9.2535578667963993E-3</v>
      </c>
      <c r="I241" s="78">
        <v>9.6053555932063342E-3</v>
      </c>
      <c r="J241" s="78">
        <v>9.6053555932063342E-3</v>
      </c>
      <c r="K241" s="131">
        <v>7.5000139765168715E-3</v>
      </c>
      <c r="L241" s="131">
        <v>7.5000139765168715E-3</v>
      </c>
      <c r="M241" s="78">
        <v>6.2972104918812824E-3</v>
      </c>
      <c r="N241" s="78">
        <v>2.0271762504213593E-2</v>
      </c>
      <c r="O241" s="78">
        <v>1.5394718563327981E-2</v>
      </c>
      <c r="P241" s="78">
        <v>3.6781873892545751E-3</v>
      </c>
      <c r="Q241" s="78">
        <v>5.9881703084518761E-3</v>
      </c>
      <c r="R241" s="78">
        <v>7.4880831330045748E-3</v>
      </c>
      <c r="S241" s="78">
        <v>6.4831015747306431E-3</v>
      </c>
      <c r="T241" s="78">
        <v>4.6724440725324206E-3</v>
      </c>
      <c r="U241" s="78">
        <v>3.6157086789010639E-3</v>
      </c>
      <c r="V241" s="78">
        <v>4.32060326369755E-3</v>
      </c>
      <c r="W241" s="78">
        <v>4.9813261375413085E-3</v>
      </c>
      <c r="X241" s="78">
        <v>7.2763125022306321E-3</v>
      </c>
      <c r="Y241" s="78">
        <v>6.5156660629481075E-3</v>
      </c>
      <c r="AA241" s="78">
        <v>7.5000139765168715E-3</v>
      </c>
      <c r="AB241" s="79"/>
      <c r="AD241" s="78">
        <v>7.5000139765168715E-3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1.2224285714285714</v>
      </c>
      <c r="I243" s="96">
        <v>1.4918285714285713</v>
      </c>
      <c r="J243" s="96">
        <v>1.4918285714285713</v>
      </c>
      <c r="K243" s="134">
        <v>1.4285714285714286</v>
      </c>
      <c r="L243" s="134">
        <v>1.4285714285714286</v>
      </c>
      <c r="M243" s="96">
        <v>1.4461714285714287</v>
      </c>
      <c r="N243" s="96">
        <v>1.4283428571428574</v>
      </c>
      <c r="O243" s="96">
        <v>1.4286857142857141</v>
      </c>
      <c r="P243" s="96">
        <v>1.4286857142857141</v>
      </c>
      <c r="Q243" s="96">
        <v>1.4283428571428574</v>
      </c>
      <c r="R243" s="96">
        <v>1.8846857142857143</v>
      </c>
      <c r="S243" s="96">
        <v>1.484571428571428</v>
      </c>
      <c r="T243" s="96">
        <v>2.3650285714285726</v>
      </c>
      <c r="U243" s="96">
        <v>2.3351999999999999</v>
      </c>
      <c r="V243" s="96">
        <v>1.8270857142857144</v>
      </c>
      <c r="W243" s="96">
        <v>1.428342857142856</v>
      </c>
      <c r="X243" s="96">
        <v>1.7365714285714278</v>
      </c>
      <c r="Y243" s="96">
        <v>1.6851428571428571</v>
      </c>
      <c r="AA243" s="96">
        <v>1.4285714285714286</v>
      </c>
      <c r="AB243" s="95">
        <v>0.26</v>
      </c>
      <c r="AD243" s="96">
        <v>1.4285714285714286</v>
      </c>
      <c r="AE243" s="95">
        <v>0.26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-0.17960000000000001</v>
      </c>
      <c r="D244" s="9">
        <v>-0.17960000000000001</v>
      </c>
      <c r="F244" s="128" t="s">
        <v>90</v>
      </c>
      <c r="H244" s="83">
        <v>-42.784999999999997</v>
      </c>
      <c r="I244" s="83">
        <v>-52.213999999999999</v>
      </c>
      <c r="J244" s="83">
        <v>-52.213999999999999</v>
      </c>
      <c r="K244" s="108">
        <v>-50</v>
      </c>
      <c r="L244" s="108">
        <v>-50</v>
      </c>
      <c r="M244" s="83">
        <v>-4.218</v>
      </c>
      <c r="N244" s="83">
        <v>-4.1660000000000004</v>
      </c>
      <c r="O244" s="83">
        <v>-4.1669999999999998</v>
      </c>
      <c r="P244" s="83">
        <v>-4.1669999999999998</v>
      </c>
      <c r="Q244" s="83">
        <v>-4.1660000000000004</v>
      </c>
      <c r="R244" s="83">
        <v>-5.4969999999999999</v>
      </c>
      <c r="S244" s="83">
        <v>-4.3299999999999983</v>
      </c>
      <c r="T244" s="83">
        <v>-6.8980000000000032</v>
      </c>
      <c r="U244" s="83">
        <v>-6.8109999999999999</v>
      </c>
      <c r="V244" s="83">
        <v>-5.3290000000000006</v>
      </c>
      <c r="W244" s="83">
        <v>-4.1659999999999968</v>
      </c>
      <c r="X244" s="83">
        <v>-5.0649999999999977</v>
      </c>
      <c r="Y244" s="83">
        <v>-58.98</v>
      </c>
      <c r="AA244" s="83">
        <v>-50</v>
      </c>
      <c r="AB244" s="82">
        <v>-8.98</v>
      </c>
      <c r="AD244" s="83">
        <v>-50</v>
      </c>
      <c r="AE244" s="82">
        <v>-8.98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-0.57999999999999996</v>
      </c>
      <c r="D245" s="9">
        <v>-0.57999999999999996</v>
      </c>
      <c r="F245" s="128" t="s">
        <v>91</v>
      </c>
      <c r="H245" s="83">
        <v>-1.506</v>
      </c>
      <c r="I245" s="83">
        <v>-1.39</v>
      </c>
      <c r="J245" s="83">
        <v>-1.39</v>
      </c>
      <c r="K245" s="108">
        <v>-1</v>
      </c>
      <c r="L245" s="108">
        <v>-1</v>
      </c>
      <c r="M245" s="83">
        <v>0</v>
      </c>
      <c r="N245" s="83">
        <v>0</v>
      </c>
      <c r="O245" s="83">
        <v>-0.27600000000000002</v>
      </c>
      <c r="P245" s="83">
        <v>0</v>
      </c>
      <c r="Q245" s="83">
        <v>-0.19299999999999995</v>
      </c>
      <c r="R245" s="83">
        <v>0</v>
      </c>
      <c r="S245" s="83">
        <v>0</v>
      </c>
      <c r="T245" s="83">
        <v>-0.65500000000000014</v>
      </c>
      <c r="U245" s="83">
        <v>0</v>
      </c>
      <c r="V245" s="83">
        <v>0</v>
      </c>
      <c r="W245" s="83">
        <v>-0.3919999999999999</v>
      </c>
      <c r="X245" s="83">
        <v>-6.4000000000000057E-2</v>
      </c>
      <c r="Y245" s="83">
        <v>-1.58</v>
      </c>
      <c r="AA245" s="83">
        <v>-1</v>
      </c>
      <c r="AB245" s="82">
        <v>-0.57999999999999996</v>
      </c>
      <c r="AD245" s="83">
        <v>-1</v>
      </c>
      <c r="AE245" s="82">
        <v>-0.57999999999999996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-1.2</v>
      </c>
      <c r="D246" s="9">
        <v>-1.2</v>
      </c>
      <c r="F246" s="128" t="s">
        <v>92</v>
      </c>
      <c r="H246" s="83">
        <v>0</v>
      </c>
      <c r="I246" s="83">
        <v>-5.8000000000000003E-2</v>
      </c>
      <c r="J246" s="83">
        <v>-5.8000000000000003E-2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-2.5000000000000001E-2</v>
      </c>
      <c r="V246" s="83">
        <v>0</v>
      </c>
      <c r="W246" s="83">
        <v>0</v>
      </c>
      <c r="X246" s="83">
        <v>0</v>
      </c>
      <c r="Y246" s="83">
        <v>-2.5000000000000001E-2</v>
      </c>
      <c r="AA246" s="83">
        <v>0</v>
      </c>
      <c r="AB246" s="82">
        <v>-0.03</v>
      </c>
      <c r="AD246" s="83">
        <v>0</v>
      </c>
      <c r="AE246" s="82">
        <v>-0.03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-1.0062893081761006</v>
      </c>
      <c r="D250" s="9">
        <v>-1.0062893081761006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-0.159</v>
      </c>
      <c r="U250" s="87">
        <v>0</v>
      </c>
      <c r="V250" s="87">
        <v>0</v>
      </c>
      <c r="W250" s="87">
        <v>0</v>
      </c>
      <c r="X250" s="87">
        <v>0</v>
      </c>
      <c r="Y250" s="87">
        <v>-0.159</v>
      </c>
      <c r="Z250" s="58"/>
      <c r="AA250" s="87">
        <v>0</v>
      </c>
      <c r="AB250" s="82">
        <v>-0.16</v>
      </c>
      <c r="AC250" s="58"/>
      <c r="AD250" s="87">
        <v>0</v>
      </c>
      <c r="AE250" s="82">
        <v>-0.16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-1.005586592178771</v>
      </c>
      <c r="D251" s="9">
        <v>-1.005586592178771</v>
      </c>
      <c r="F251" s="128" t="s">
        <v>93</v>
      </c>
      <c r="H251" s="83">
        <v>-0.03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-0.125</v>
      </c>
      <c r="V251" s="83">
        <v>-5.3999999999999992E-2</v>
      </c>
      <c r="W251" s="83">
        <v>0</v>
      </c>
      <c r="X251" s="83">
        <v>0</v>
      </c>
      <c r="Y251" s="83">
        <v>-0.17899999999999999</v>
      </c>
      <c r="AA251" s="83">
        <v>0</v>
      </c>
      <c r="AB251" s="82">
        <v>-0.18</v>
      </c>
      <c r="AD251" s="83">
        <v>0</v>
      </c>
      <c r="AE251" s="82">
        <v>-0.18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-0.19450980392156864</v>
      </c>
      <c r="D253" s="9">
        <v>-0.19450980392156864</v>
      </c>
      <c r="F253" s="117" t="s">
        <v>281</v>
      </c>
      <c r="H253" s="296">
        <v>-44.320999999999998</v>
      </c>
      <c r="I253" s="296">
        <v>-53.661999999999999</v>
      </c>
      <c r="J253" s="296">
        <v>-53.661999999999999</v>
      </c>
      <c r="K253" s="111">
        <v>-51</v>
      </c>
      <c r="L253" s="111">
        <v>-51</v>
      </c>
      <c r="M253" s="296">
        <v>-4.218</v>
      </c>
      <c r="N253" s="296">
        <v>-4.1660000000000004</v>
      </c>
      <c r="O253" s="296">
        <v>-4.4429999999999996</v>
      </c>
      <c r="P253" s="296">
        <v>-4.1669999999999998</v>
      </c>
      <c r="Q253" s="296">
        <v>-4.359</v>
      </c>
      <c r="R253" s="296">
        <v>-5.4969999999999999</v>
      </c>
      <c r="S253" s="296">
        <v>-4.3299999999999983</v>
      </c>
      <c r="T253" s="296">
        <v>-7.7120000000000033</v>
      </c>
      <c r="U253" s="296">
        <v>-6.9610000000000003</v>
      </c>
      <c r="V253" s="296">
        <v>-5.3830000000000009</v>
      </c>
      <c r="W253" s="296">
        <v>-4.5579999999999963</v>
      </c>
      <c r="X253" s="296">
        <v>-5.1289999999999978</v>
      </c>
      <c r="Y253" s="296">
        <v>-60.922999999999995</v>
      </c>
      <c r="AA253" s="296">
        <v>-51</v>
      </c>
      <c r="AB253" s="82">
        <v>-9.92</v>
      </c>
      <c r="AD253" s="296">
        <v>-51</v>
      </c>
      <c r="AE253" s="82">
        <v>-9.92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2.255427508877492E-2</v>
      </c>
      <c r="I254" s="78">
        <v>2.2175296499855369E-2</v>
      </c>
      <c r="J254" s="78">
        <v>2.2175296499855369E-2</v>
      </c>
      <c r="K254" s="131">
        <v>2.1932380321236268E-2</v>
      </c>
      <c r="L254" s="131">
        <v>2.1932380321236268E-2</v>
      </c>
      <c r="M254" s="78">
        <v>1.5679831083090467E-2</v>
      </c>
      <c r="N254" s="78">
        <v>4.8424405156280888E-2</v>
      </c>
      <c r="O254" s="78">
        <v>2.8055264387557927E-2</v>
      </c>
      <c r="P254" s="78">
        <v>2.6655664088737069E-2</v>
      </c>
      <c r="Q254" s="78">
        <v>2.1308109693503448E-2</v>
      </c>
      <c r="R254" s="78">
        <v>3.2309256657869836E-2</v>
      </c>
      <c r="S254" s="78">
        <v>1.9937379132516805E-2</v>
      </c>
      <c r="T254" s="78">
        <v>2.7697070474535009E-2</v>
      </c>
      <c r="U254" s="78">
        <v>2.0887093870398592E-2</v>
      </c>
      <c r="V254" s="78">
        <v>2.2959336000477712E-2</v>
      </c>
      <c r="W254" s="78">
        <v>2.2281535363015959E-2</v>
      </c>
      <c r="X254" s="78">
        <v>2.2881794496591595E-2</v>
      </c>
      <c r="Y254" s="78">
        <v>2.4018510531432655E-2</v>
      </c>
      <c r="AA254" s="78">
        <v>2.1932380321236268E-2</v>
      </c>
      <c r="AB254" s="79"/>
      <c r="AD254" s="78">
        <v>2.1932380321236268E-2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0.11166666666666668</v>
      </c>
      <c r="D256" s="9">
        <v>0.11166666666666668</v>
      </c>
      <c r="F256" s="128" t="s">
        <v>79</v>
      </c>
      <c r="H256" s="83">
        <v>-5.5110000000000001</v>
      </c>
      <c r="I256" s="83">
        <v>-5.476</v>
      </c>
      <c r="J256" s="83">
        <v>-5.476</v>
      </c>
      <c r="K256" s="108">
        <v>-6</v>
      </c>
      <c r="L256" s="108">
        <v>-6</v>
      </c>
      <c r="M256" s="83">
        <v>-0.59399999999999997</v>
      </c>
      <c r="N256" s="83">
        <v>-0.47200000000000009</v>
      </c>
      <c r="O256" s="83">
        <v>-0.41399999999999992</v>
      </c>
      <c r="P256" s="83">
        <v>0</v>
      </c>
      <c r="Q256" s="83">
        <v>-1.4540000000000002</v>
      </c>
      <c r="R256" s="83">
        <v>-0.125</v>
      </c>
      <c r="S256" s="83">
        <v>-0.18699999999999983</v>
      </c>
      <c r="T256" s="83">
        <v>-0.21499999999999986</v>
      </c>
      <c r="U256" s="83">
        <v>-0.19399999999999995</v>
      </c>
      <c r="V256" s="83">
        <v>-0.68800000000000017</v>
      </c>
      <c r="W256" s="83">
        <v>-0.51799999999999979</v>
      </c>
      <c r="X256" s="83">
        <v>-0.4740000000000002</v>
      </c>
      <c r="Y256" s="83">
        <v>-5.335</v>
      </c>
      <c r="AA256" s="83">
        <v>-6</v>
      </c>
      <c r="AB256" s="82">
        <v>0.67</v>
      </c>
      <c r="AD256" s="83">
        <v>-6</v>
      </c>
      <c r="AE256" s="82">
        <v>0.67</v>
      </c>
    </row>
    <row r="257" spans="1:31" ht="18" customHeight="1" x14ac:dyDescent="0.2">
      <c r="A257" s="52" t="s">
        <v>136</v>
      </c>
      <c r="B257" s="52" t="s">
        <v>27</v>
      </c>
      <c r="C257" s="9">
        <v>-6.9999999999999993E-2</v>
      </c>
      <c r="D257" s="9">
        <v>-6.9999999999999993E-2</v>
      </c>
      <c r="F257" s="128" t="s">
        <v>197</v>
      </c>
      <c r="H257" s="83">
        <v>-1.82</v>
      </c>
      <c r="I257" s="83">
        <v>-1.996</v>
      </c>
      <c r="J257" s="83">
        <v>-1.996</v>
      </c>
      <c r="K257" s="108">
        <v>-3</v>
      </c>
      <c r="L257" s="108">
        <v>-3</v>
      </c>
      <c r="M257" s="83">
        <v>-0.317</v>
      </c>
      <c r="N257" s="83">
        <v>-0.17099999999999999</v>
      </c>
      <c r="O257" s="83">
        <v>-0.32000000000000006</v>
      </c>
      <c r="P257" s="83">
        <v>-0.21699999999999986</v>
      </c>
      <c r="Q257" s="83">
        <v>-0.37200000000000011</v>
      </c>
      <c r="R257" s="83">
        <v>-0.42100000000000004</v>
      </c>
      <c r="S257" s="83">
        <v>0.16900000000000004</v>
      </c>
      <c r="T257" s="83">
        <v>-0.14599999999999991</v>
      </c>
      <c r="U257" s="83">
        <v>-0.41700000000000026</v>
      </c>
      <c r="V257" s="83">
        <v>-0.5349999999999997</v>
      </c>
      <c r="W257" s="83">
        <v>-0.43900000000000006</v>
      </c>
      <c r="X257" s="83">
        <v>-2.0999999999999908E-2</v>
      </c>
      <c r="Y257" s="83">
        <v>-3.2069999999999999</v>
      </c>
      <c r="AA257" s="83">
        <v>-3</v>
      </c>
      <c r="AB257" s="82">
        <v>-0.21</v>
      </c>
      <c r="AD257" s="83">
        <v>-3</v>
      </c>
      <c r="AE257" s="82">
        <v>-0.21</v>
      </c>
    </row>
    <row r="258" spans="1:31" ht="18" customHeight="1" x14ac:dyDescent="0.2">
      <c r="A258" s="52" t="s">
        <v>85</v>
      </c>
      <c r="B258" s="52" t="s">
        <v>27</v>
      </c>
      <c r="C258" s="9">
        <v>-0.40923076923076923</v>
      </c>
      <c r="D258" s="9">
        <v>-0.40923076923076923</v>
      </c>
      <c r="F258" s="128" t="s">
        <v>84</v>
      </c>
      <c r="H258" s="83">
        <v>-18.757000000000001</v>
      </c>
      <c r="I258" s="83">
        <v>-19.850000000000001</v>
      </c>
      <c r="J258" s="83">
        <v>-19.850000000000001</v>
      </c>
      <c r="K258" s="108">
        <v>-13</v>
      </c>
      <c r="L258" s="108">
        <v>-13</v>
      </c>
      <c r="M258" s="83">
        <v>-0.83499999999999996</v>
      </c>
      <c r="N258" s="83">
        <v>-2.0110000000000001</v>
      </c>
      <c r="O258" s="83">
        <v>0</v>
      </c>
      <c r="P258" s="83">
        <v>-0.83599999999999985</v>
      </c>
      <c r="Q258" s="83">
        <v>-0.81800000000000006</v>
      </c>
      <c r="R258" s="83">
        <v>-0.70600000000000041</v>
      </c>
      <c r="S258" s="83">
        <v>-0.28599999999999959</v>
      </c>
      <c r="T258" s="83">
        <v>-1.8650000000000002</v>
      </c>
      <c r="U258" s="83">
        <v>-1.669999999999999</v>
      </c>
      <c r="V258" s="83">
        <v>-2.7550000000000008</v>
      </c>
      <c r="W258" s="83">
        <v>-4.4469999999999992</v>
      </c>
      <c r="X258" s="83">
        <v>-2.088000000000001</v>
      </c>
      <c r="Y258" s="83">
        <v>-18.317</v>
      </c>
      <c r="AA258" s="83">
        <v>-13</v>
      </c>
      <c r="AB258" s="82">
        <v>-5.32</v>
      </c>
      <c r="AD258" s="83">
        <v>-13</v>
      </c>
      <c r="AE258" s="82">
        <v>-5.32</v>
      </c>
    </row>
    <row r="259" spans="1:31" ht="18" customHeight="1" x14ac:dyDescent="0.2">
      <c r="A259" s="52" t="s">
        <v>82</v>
      </c>
      <c r="B259" s="52" t="s">
        <v>27</v>
      </c>
      <c r="C259" s="9">
        <v>-0.11749999999999999</v>
      </c>
      <c r="D259" s="9">
        <v>-0.11749999999999999</v>
      </c>
      <c r="F259" s="128" t="s">
        <v>83</v>
      </c>
      <c r="H259" s="83">
        <v>-3.6549999999999998</v>
      </c>
      <c r="I259" s="83">
        <v>-4.9880000000000004</v>
      </c>
      <c r="J259" s="83">
        <v>-4.9880000000000004</v>
      </c>
      <c r="K259" s="108">
        <v>-4</v>
      </c>
      <c r="L259" s="108">
        <v>-4</v>
      </c>
      <c r="M259" s="83">
        <v>-0.40899999999999997</v>
      </c>
      <c r="N259" s="83">
        <v>0</v>
      </c>
      <c r="O259" s="83">
        <v>-0.40799999999999997</v>
      </c>
      <c r="P259" s="83">
        <v>-0.33899999999999997</v>
      </c>
      <c r="Q259" s="83">
        <v>0</v>
      </c>
      <c r="R259" s="83">
        <v>-0.40800000000000014</v>
      </c>
      <c r="S259" s="83">
        <v>-0.33899999999999997</v>
      </c>
      <c r="T259" s="83">
        <v>-0.44899999999999984</v>
      </c>
      <c r="U259" s="83">
        <v>-0.4780000000000002</v>
      </c>
      <c r="V259" s="83">
        <v>-0.44099999999999984</v>
      </c>
      <c r="W259" s="83">
        <v>-0.79</v>
      </c>
      <c r="X259" s="83">
        <v>-0.40800000000000036</v>
      </c>
      <c r="Y259" s="83">
        <v>-4.4690000000000003</v>
      </c>
      <c r="AA259" s="83">
        <v>-4</v>
      </c>
      <c r="AB259" s="82">
        <v>-0.47</v>
      </c>
      <c r="AD259" s="83">
        <v>-4</v>
      </c>
      <c r="AE259" s="82">
        <v>-0.47</v>
      </c>
    </row>
    <row r="260" spans="1:31" ht="18" customHeight="1" x14ac:dyDescent="0.2">
      <c r="A260" s="52" t="s">
        <v>188</v>
      </c>
      <c r="B260" s="52" t="s">
        <v>27</v>
      </c>
      <c r="C260" s="9">
        <v>-7.9459459459459453E-2</v>
      </c>
      <c r="D260" s="9">
        <v>-7.9459459459459453E-2</v>
      </c>
      <c r="F260" s="128" t="s">
        <v>189</v>
      </c>
      <c r="H260" s="83">
        <v>-36.576000000000001</v>
      </c>
      <c r="I260" s="83">
        <v>-37.514000000000003</v>
      </c>
      <c r="J260" s="83">
        <v>-37.514000000000003</v>
      </c>
      <c r="K260" s="108">
        <v>-37</v>
      </c>
      <c r="L260" s="108">
        <v>-37</v>
      </c>
      <c r="M260" s="83">
        <v>-3.3359999999999999</v>
      </c>
      <c r="N260" s="83">
        <v>-3.0139999999999998</v>
      </c>
      <c r="O260" s="83">
        <v>-3.3360000000000003</v>
      </c>
      <c r="P260" s="83">
        <v>-3.1760000000000002</v>
      </c>
      <c r="Q260" s="83">
        <v>-3.3349999999999991</v>
      </c>
      <c r="R260" s="83">
        <v>-3.1750000000000007</v>
      </c>
      <c r="S260" s="83">
        <v>-3.4720000000000013</v>
      </c>
      <c r="T260" s="83">
        <v>-3.4969999999999999</v>
      </c>
      <c r="U260" s="83">
        <v>-3.3170000000000002</v>
      </c>
      <c r="V260" s="83">
        <v>-3.4849999999999994</v>
      </c>
      <c r="W260" s="83">
        <v>-3.3170000000000002</v>
      </c>
      <c r="X260" s="83">
        <v>-3.4840000000000018</v>
      </c>
      <c r="Y260" s="83">
        <v>-39.944000000000003</v>
      </c>
      <c r="AA260" s="83">
        <v>-37</v>
      </c>
      <c r="AB260" s="82">
        <v>-2.94</v>
      </c>
      <c r="AD260" s="83">
        <v>-37</v>
      </c>
      <c r="AE260" s="82">
        <v>-2.94</v>
      </c>
    </row>
    <row r="261" spans="1:31" ht="18" customHeight="1" x14ac:dyDescent="0.2">
      <c r="A261" s="52" t="s">
        <v>97</v>
      </c>
      <c r="B261" s="52" t="s">
        <v>27</v>
      </c>
      <c r="C261" s="9">
        <v>-0.31</v>
      </c>
      <c r="D261" s="9">
        <v>-0.31</v>
      </c>
      <c r="F261" s="128" t="s">
        <v>102</v>
      </c>
      <c r="H261" s="83">
        <v>-9.6170000000000009</v>
      </c>
      <c r="I261" s="83">
        <v>-8.42</v>
      </c>
      <c r="J261" s="83">
        <v>-8.42</v>
      </c>
      <c r="K261" s="108">
        <v>-10</v>
      </c>
      <c r="L261" s="108">
        <v>-10</v>
      </c>
      <c r="M261" s="83">
        <v>-1.0409999999999999</v>
      </c>
      <c r="N261" s="83">
        <v>-0.86299999999999999</v>
      </c>
      <c r="O261" s="83">
        <v>0</v>
      </c>
      <c r="P261" s="83">
        <v>0</v>
      </c>
      <c r="Q261" s="83">
        <v>-1.2789999999999999</v>
      </c>
      <c r="R261" s="83">
        <v>-0.31100000000000039</v>
      </c>
      <c r="S261" s="83">
        <v>-0.73099999999999943</v>
      </c>
      <c r="T261" s="83">
        <v>-3.5050000000000008</v>
      </c>
      <c r="U261" s="83">
        <v>-0.17899999999999938</v>
      </c>
      <c r="V261" s="83">
        <v>-0.6819999999999995</v>
      </c>
      <c r="W261" s="83">
        <v>-2.5340000000000007</v>
      </c>
      <c r="X261" s="83">
        <v>-1.9740000000000002</v>
      </c>
      <c r="Y261" s="83">
        <v>-13.099</v>
      </c>
      <c r="AA261" s="83">
        <v>-10</v>
      </c>
      <c r="AB261" s="82">
        <v>-3.1</v>
      </c>
      <c r="AD261" s="83">
        <v>-10</v>
      </c>
      <c r="AE261" s="82">
        <v>-3.1</v>
      </c>
    </row>
    <row r="262" spans="1:31" ht="18" customHeight="1" x14ac:dyDescent="0.2">
      <c r="A262" s="52" t="s">
        <v>98</v>
      </c>
      <c r="B262" s="52" t="s">
        <v>27</v>
      </c>
      <c r="C262" s="9">
        <v>-8.2500000000000004E-2</v>
      </c>
      <c r="D262" s="9">
        <v>-8.2500000000000004E-2</v>
      </c>
      <c r="F262" s="128" t="s">
        <v>103</v>
      </c>
      <c r="H262" s="83">
        <v>-4.157</v>
      </c>
      <c r="I262" s="83">
        <v>-4.9359999999999999</v>
      </c>
      <c r="J262" s="83">
        <v>-4.9359999999999999</v>
      </c>
      <c r="K262" s="108">
        <v>-8</v>
      </c>
      <c r="L262" s="108">
        <v>-8</v>
      </c>
      <c r="M262" s="83">
        <v>-0.27600000000000002</v>
      </c>
      <c r="N262" s="83">
        <v>-8.9999999999999969E-2</v>
      </c>
      <c r="O262" s="83">
        <v>-7.6000000000000012E-2</v>
      </c>
      <c r="P262" s="83">
        <v>-3.9479999999999995</v>
      </c>
      <c r="Q262" s="83">
        <v>-0.10099999999999998</v>
      </c>
      <c r="R262" s="83">
        <v>0</v>
      </c>
      <c r="S262" s="83">
        <v>-7.1000000000000618E-2</v>
      </c>
      <c r="T262" s="83">
        <v>-8.1999999999999851E-2</v>
      </c>
      <c r="U262" s="83">
        <v>-2.0259999999999998</v>
      </c>
      <c r="V262" s="83">
        <v>-1.8109999999999999</v>
      </c>
      <c r="W262" s="83">
        <v>-0.17999999999999972</v>
      </c>
      <c r="X262" s="83">
        <v>0</v>
      </c>
      <c r="Y262" s="83">
        <v>-8.6609999999999996</v>
      </c>
      <c r="AA262" s="83">
        <v>-8</v>
      </c>
      <c r="AB262" s="82">
        <v>-0.66</v>
      </c>
      <c r="AD262" s="83">
        <v>-8</v>
      </c>
      <c r="AE262" s="82">
        <v>-0.66</v>
      </c>
    </row>
    <row r="263" spans="1:31" ht="18" customHeight="1" x14ac:dyDescent="0.2">
      <c r="A263" s="52" t="s">
        <v>81</v>
      </c>
      <c r="B263" s="52" t="s">
        <v>27</v>
      </c>
      <c r="C263" s="9">
        <v>-0.184</v>
      </c>
      <c r="D263" s="9">
        <v>-0.184</v>
      </c>
      <c r="F263" s="128" t="s">
        <v>104</v>
      </c>
      <c r="H263" s="83">
        <v>-10.413</v>
      </c>
      <c r="I263" s="83">
        <v>-12.334</v>
      </c>
      <c r="J263" s="83">
        <v>-12.334</v>
      </c>
      <c r="K263" s="108">
        <v>-10</v>
      </c>
      <c r="L263" s="108">
        <v>-10</v>
      </c>
      <c r="M263" s="83">
        <v>-0.97399999999999998</v>
      </c>
      <c r="N263" s="83">
        <v>-0.61499999999999999</v>
      </c>
      <c r="O263" s="83">
        <v>-0.32099999999999995</v>
      </c>
      <c r="P263" s="83">
        <v>-0.22099999999999986</v>
      </c>
      <c r="Q263" s="83">
        <v>-2.0190000000000006</v>
      </c>
      <c r="R263" s="83">
        <v>-0.64100000000000001</v>
      </c>
      <c r="S263" s="83">
        <v>-0.67199999999999971</v>
      </c>
      <c r="T263" s="83">
        <v>-1.0990000000000002</v>
      </c>
      <c r="U263" s="83">
        <v>-1.4739999999999993</v>
      </c>
      <c r="V263" s="83">
        <v>-1.402000000000001</v>
      </c>
      <c r="W263" s="83">
        <v>-1.4249999999999989</v>
      </c>
      <c r="X263" s="83">
        <v>-0.97200000000000131</v>
      </c>
      <c r="Y263" s="83">
        <v>-11.835000000000001</v>
      </c>
      <c r="AA263" s="83">
        <v>-10</v>
      </c>
      <c r="AB263" s="82">
        <v>-1.84</v>
      </c>
      <c r="AD263" s="83">
        <v>-10</v>
      </c>
      <c r="AE263" s="82">
        <v>-1.84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-0.12</v>
      </c>
      <c r="D265" s="9">
        <v>-0.12</v>
      </c>
      <c r="F265" s="128" t="s">
        <v>205</v>
      </c>
      <c r="H265" s="83">
        <v>-0.73699999999999999</v>
      </c>
      <c r="I265" s="83">
        <v>1.8120000000000001</v>
      </c>
      <c r="J265" s="83">
        <v>1.8120000000000001</v>
      </c>
      <c r="K265" s="108">
        <v>-2</v>
      </c>
      <c r="L265" s="108">
        <v>-2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-2.2360000000000002</v>
      </c>
      <c r="X265" s="83">
        <v>0</v>
      </c>
      <c r="Y265" s="83">
        <v>-2.2360000000000002</v>
      </c>
      <c r="AA265" s="83">
        <v>-2</v>
      </c>
      <c r="AB265" s="82">
        <v>-0.24</v>
      </c>
      <c r="AD265" s="83">
        <v>-2</v>
      </c>
      <c r="AE265" s="82">
        <v>-0.24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-2.5409999999999999</v>
      </c>
      <c r="I266" s="83">
        <v>-1.9530000000000001</v>
      </c>
      <c r="J266" s="83">
        <v>-1.9530000000000001</v>
      </c>
      <c r="K266" s="108">
        <v>-1.919</v>
      </c>
      <c r="L266" s="108">
        <v>-1.919</v>
      </c>
      <c r="M266" s="83">
        <v>-0.17299999999999999</v>
      </c>
      <c r="N266" s="83">
        <v>-0.15700000000000003</v>
      </c>
      <c r="O266" s="83">
        <v>-0.17299999999999999</v>
      </c>
      <c r="P266" s="83">
        <v>-0.16800000000000004</v>
      </c>
      <c r="Q266" s="83">
        <v>-0.16799999999999993</v>
      </c>
      <c r="R266" s="83">
        <v>-0.16799999999999993</v>
      </c>
      <c r="S266" s="83">
        <v>-0.16700000000000004</v>
      </c>
      <c r="T266" s="83">
        <v>-0.16800000000000015</v>
      </c>
      <c r="U266" s="83">
        <v>-0.16799999999999993</v>
      </c>
      <c r="V266" s="83">
        <v>-0.14399999999999991</v>
      </c>
      <c r="W266" s="83">
        <v>-0.13300000000000001</v>
      </c>
      <c r="X266" s="83">
        <v>-0.13200000000000012</v>
      </c>
      <c r="Y266" s="83">
        <v>-1.919</v>
      </c>
      <c r="AA266" s="83">
        <v>-1.9189999999999998</v>
      </c>
      <c r="AB266" s="82">
        <v>0</v>
      </c>
      <c r="AD266" s="83">
        <v>-1.9189999999999998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-1</v>
      </c>
      <c r="D268" s="9">
        <v>-1</v>
      </c>
      <c r="F268" s="60" t="s">
        <v>100</v>
      </c>
      <c r="G268" s="56"/>
      <c r="H268" s="88">
        <v>-0.27800000000000002</v>
      </c>
      <c r="I268" s="88">
        <v>0</v>
      </c>
      <c r="J268" s="88">
        <v>0</v>
      </c>
      <c r="K268" s="108">
        <v>0</v>
      </c>
      <c r="L268" s="108">
        <v>0</v>
      </c>
      <c r="M268" s="88">
        <v>-0.375</v>
      </c>
      <c r="N268" s="88">
        <v>0</v>
      </c>
      <c r="O268" s="88">
        <v>0</v>
      </c>
      <c r="P268" s="88">
        <v>0</v>
      </c>
      <c r="Q268" s="88">
        <v>0</v>
      </c>
      <c r="R268" s="88">
        <v>-5.4999999999999993E-2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-0.43</v>
      </c>
      <c r="Z268" s="56"/>
      <c r="AA268" s="88">
        <v>0</v>
      </c>
      <c r="AB268" s="82">
        <v>-0.43</v>
      </c>
      <c r="AC268" s="56"/>
      <c r="AD268" s="88">
        <v>0</v>
      </c>
      <c r="AE268" s="82">
        <v>-0.43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-0.99099099099099097</v>
      </c>
      <c r="D269" s="9">
        <v>-0.99099099099099097</v>
      </c>
      <c r="F269" s="60" t="s">
        <v>182</v>
      </c>
      <c r="G269" s="56"/>
      <c r="H269" s="88">
        <v>0</v>
      </c>
      <c r="I269" s="88">
        <v>-0.33300000000000002</v>
      </c>
      <c r="J269" s="88">
        <v>-0.33300000000000002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-0.33300000000000002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-0.33300000000000002</v>
      </c>
      <c r="Z269" s="56"/>
      <c r="AA269" s="88">
        <v>0</v>
      </c>
      <c r="AB269" s="82">
        <v>-0.33</v>
      </c>
      <c r="AC269" s="56"/>
      <c r="AD269" s="88">
        <v>0</v>
      </c>
      <c r="AE269" s="82">
        <v>-0.33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-1</v>
      </c>
      <c r="D272" s="9">
        <v>-1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-0.75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-0.75</v>
      </c>
      <c r="Z272" s="56"/>
      <c r="AA272" s="88">
        <v>0</v>
      </c>
      <c r="AB272" s="82">
        <v>-0.75</v>
      </c>
      <c r="AC272" s="56"/>
      <c r="AD272" s="88">
        <v>0</v>
      </c>
      <c r="AE272" s="82">
        <v>-0.75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-4.7E-2</v>
      </c>
      <c r="I274" s="88">
        <v>-1.2E-2</v>
      </c>
      <c r="J274" s="88">
        <v>-1.2E-2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-0.188</v>
      </c>
      <c r="J279" s="88">
        <v>-0.188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1</v>
      </c>
      <c r="D281" s="9">
        <v>1</v>
      </c>
      <c r="F281" s="60" t="s">
        <v>191</v>
      </c>
      <c r="G281" s="56"/>
      <c r="H281" s="88">
        <v>1.7</v>
      </c>
      <c r="I281" s="88">
        <v>1.7</v>
      </c>
      <c r="J281" s="88">
        <v>1.7</v>
      </c>
      <c r="K281" s="108">
        <v>0</v>
      </c>
      <c r="L281" s="108">
        <v>0</v>
      </c>
      <c r="M281" s="88">
        <v>0.14199999999999999</v>
      </c>
      <c r="N281" s="88">
        <v>0.14099999999999999</v>
      </c>
      <c r="O281" s="88">
        <v>0.14200000000000002</v>
      </c>
      <c r="P281" s="88">
        <v>0.14199999999999996</v>
      </c>
      <c r="Q281" s="88">
        <v>0.14100000000000001</v>
      </c>
      <c r="R281" s="88">
        <v>0.14200000000000002</v>
      </c>
      <c r="S281" s="88">
        <v>0.14200000000000002</v>
      </c>
      <c r="T281" s="88">
        <v>0.14100000000000001</v>
      </c>
      <c r="U281" s="88">
        <v>0.1419999999999999</v>
      </c>
      <c r="V281" s="88">
        <v>0.14200000000000013</v>
      </c>
      <c r="W281" s="88">
        <v>0.14100000000000001</v>
      </c>
      <c r="X281" s="88">
        <v>0.1419999999999999</v>
      </c>
      <c r="Y281" s="88">
        <v>1.7</v>
      </c>
      <c r="Z281" s="56"/>
      <c r="AA281" s="88">
        <v>0</v>
      </c>
      <c r="AB281" s="82">
        <v>1.7</v>
      </c>
      <c r="AC281" s="56"/>
      <c r="AD281" s="88">
        <v>0</v>
      </c>
      <c r="AE281" s="82">
        <v>1.7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0.34</v>
      </c>
      <c r="D283" s="9">
        <v>0.34</v>
      </c>
      <c r="F283" s="60" t="s">
        <v>133</v>
      </c>
      <c r="G283" s="56"/>
      <c r="H283" s="88">
        <v>-0.624</v>
      </c>
      <c r="I283" s="88">
        <v>-1.278</v>
      </c>
      <c r="J283" s="88">
        <v>-1.278</v>
      </c>
      <c r="K283" s="108">
        <v>-1</v>
      </c>
      <c r="L283" s="108">
        <v>-1</v>
      </c>
      <c r="M283" s="88">
        <v>-2.3E-2</v>
      </c>
      <c r="N283" s="88">
        <v>-2.4E-2</v>
      </c>
      <c r="O283" s="88">
        <v>0</v>
      </c>
      <c r="P283" s="88">
        <v>-4.9000000000000002E-2</v>
      </c>
      <c r="Q283" s="88">
        <v>-2.3999999999999994E-2</v>
      </c>
      <c r="R283" s="88">
        <v>-2.4999999999999994E-2</v>
      </c>
      <c r="S283" s="88">
        <v>0</v>
      </c>
      <c r="T283" s="88">
        <v>-4.9000000000000016E-2</v>
      </c>
      <c r="U283" s="88">
        <v>-0.26500000000000001</v>
      </c>
      <c r="V283" s="88">
        <v>-2.4999999999999967E-2</v>
      </c>
      <c r="W283" s="88">
        <v>-2.5000000000000022E-2</v>
      </c>
      <c r="X283" s="88">
        <v>-0.15500000000000003</v>
      </c>
      <c r="Y283" s="88">
        <v>-0.66400000000000003</v>
      </c>
      <c r="Z283" s="56"/>
      <c r="AA283" s="88">
        <v>-1</v>
      </c>
      <c r="AB283" s="82">
        <v>0.34</v>
      </c>
      <c r="AC283" s="56"/>
      <c r="AD283" s="88">
        <v>-1</v>
      </c>
      <c r="AE283" s="82">
        <v>0.34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0.52</v>
      </c>
      <c r="D285" s="9">
        <v>0.52</v>
      </c>
      <c r="F285" s="128" t="s">
        <v>76</v>
      </c>
      <c r="H285" s="83">
        <v>0.751</v>
      </c>
      <c r="I285" s="83">
        <v>-0.11100000000000021</v>
      </c>
      <c r="J285" s="83">
        <v>-0.11100000000000021</v>
      </c>
      <c r="K285" s="108">
        <v>-1</v>
      </c>
      <c r="L285" s="108">
        <v>-1</v>
      </c>
      <c r="M285" s="83">
        <v>-0.25600000000000001</v>
      </c>
      <c r="N285" s="83">
        <v>0.11699999999999999</v>
      </c>
      <c r="O285" s="83">
        <v>0.14200000000000002</v>
      </c>
      <c r="P285" s="83">
        <v>9.2999999999999958E-2</v>
      </c>
      <c r="Q285" s="83">
        <v>-0.63300000000000001</v>
      </c>
      <c r="R285" s="83">
        <v>-0.27100000000000002</v>
      </c>
      <c r="S285" s="83">
        <v>0.14200000000000002</v>
      </c>
      <c r="T285" s="83">
        <v>9.1999999999999998E-2</v>
      </c>
      <c r="U285" s="83">
        <v>-0.12300000000000011</v>
      </c>
      <c r="V285" s="83">
        <v>0.11700000000000016</v>
      </c>
      <c r="W285" s="83">
        <v>0.11599999999999999</v>
      </c>
      <c r="X285" s="83">
        <v>-1.3000000000000123E-2</v>
      </c>
      <c r="Y285" s="83">
        <v>-0.47699999999999998</v>
      </c>
      <c r="AA285" s="83">
        <v>-1</v>
      </c>
      <c r="AB285" s="82">
        <v>0.52</v>
      </c>
      <c r="AD285" s="83">
        <v>-1</v>
      </c>
      <c r="AE285" s="82">
        <v>0.52</v>
      </c>
    </row>
    <row r="286" spans="1:31" ht="18" customHeight="1" x14ac:dyDescent="0.2">
      <c r="A286" s="52" t="s">
        <v>262</v>
      </c>
      <c r="B286" s="52" t="s">
        <v>27</v>
      </c>
      <c r="C286" s="9">
        <v>-0.99949773982923151</v>
      </c>
      <c r="D286" s="9">
        <v>-0.99949773982923151</v>
      </c>
      <c r="F286" s="126" t="s">
        <v>263</v>
      </c>
      <c r="G286" s="58"/>
      <c r="H286" s="87">
        <v>1.679</v>
      </c>
      <c r="I286" s="87">
        <v>3.8119999999999998</v>
      </c>
      <c r="J286" s="87">
        <v>3.8119999999999998</v>
      </c>
      <c r="K286" s="87">
        <v>0</v>
      </c>
      <c r="L286" s="87">
        <v>0</v>
      </c>
      <c r="M286" s="87">
        <v>7.0000000000000007E-2</v>
      </c>
      <c r="N286" s="87">
        <v>0.24299999999999999</v>
      </c>
      <c r="O286" s="87">
        <v>0.26999999999999996</v>
      </c>
      <c r="P286" s="87">
        <v>-34.495999999999995</v>
      </c>
      <c r="Q286" s="87">
        <v>30.578999999999997</v>
      </c>
      <c r="R286" s="87">
        <v>0.79899999999999949</v>
      </c>
      <c r="S286" s="87">
        <v>0</v>
      </c>
      <c r="T286" s="87">
        <v>-0.29499999999999993</v>
      </c>
      <c r="U286" s="87">
        <v>0.91500000000000004</v>
      </c>
      <c r="V286" s="87">
        <v>-1.5019999999999998</v>
      </c>
      <c r="W286" s="87">
        <v>-0.41500000000000004</v>
      </c>
      <c r="X286" s="87">
        <v>-0.15000000000000036</v>
      </c>
      <c r="Y286" s="87">
        <v>-3.9820000000000002</v>
      </c>
      <c r="Z286" s="58"/>
      <c r="AA286" s="87">
        <v>0</v>
      </c>
      <c r="AB286" s="82">
        <v>-3.98</v>
      </c>
      <c r="AC286" s="58"/>
      <c r="AD286" s="87">
        <v>0</v>
      </c>
      <c r="AE286" s="82">
        <v>-3.98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-0.18307113293508062</v>
      </c>
      <c r="D288" s="9">
        <v>-0.18307113293508062</v>
      </c>
      <c r="F288" s="117" t="s">
        <v>94</v>
      </c>
      <c r="H288" s="296">
        <v>-91.353999999999985</v>
      </c>
      <c r="I288" s="296">
        <v>-91.954000000000022</v>
      </c>
      <c r="J288" s="296">
        <v>-91.954000000000022</v>
      </c>
      <c r="K288" s="111">
        <v>-95.918999999999997</v>
      </c>
      <c r="L288" s="111">
        <v>-95.918999999999997</v>
      </c>
      <c r="M288" s="296">
        <v>-8.141</v>
      </c>
      <c r="N288" s="296">
        <v>-7.0329999999999986</v>
      </c>
      <c r="O288" s="296">
        <v>-4.6359999999999992</v>
      </c>
      <c r="P288" s="296">
        <v>-43.308</v>
      </c>
      <c r="Q288" s="296">
        <v>20.399999999999999</v>
      </c>
      <c r="R288" s="296">
        <v>-5.4270000000000014</v>
      </c>
      <c r="S288" s="296">
        <v>-5.6139999999999999</v>
      </c>
      <c r="T288" s="296">
        <v>-11.228999999999999</v>
      </c>
      <c r="U288" s="296">
        <v>-9.1309999999999985</v>
      </c>
      <c r="V288" s="296">
        <v>-13.327999999999999</v>
      </c>
      <c r="W288" s="296">
        <v>-16.317999999999998</v>
      </c>
      <c r="X288" s="296">
        <v>-9.7160000000000046</v>
      </c>
      <c r="Y288" s="296">
        <v>-113.48100000000002</v>
      </c>
      <c r="AA288" s="296">
        <v>-95.918999999999997</v>
      </c>
      <c r="AB288" s="82">
        <v>-17.559999999999999</v>
      </c>
      <c r="AD288" s="296">
        <v>-95.918999999999997</v>
      </c>
      <c r="AE288" s="82">
        <v>-17.559999999999999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4.6488645257551586E-2</v>
      </c>
      <c r="I289" s="78">
        <v>3.799909087152363E-2</v>
      </c>
      <c r="J289" s="78">
        <v>3.799909087152363E-2</v>
      </c>
      <c r="K289" s="131">
        <v>4.1249646824169831E-2</v>
      </c>
      <c r="L289" s="131">
        <v>4.1249646824169831E-2</v>
      </c>
      <c r="M289" s="78">
        <v>3.0263040504371619E-2</v>
      </c>
      <c r="N289" s="78">
        <v>8.1749601887691634E-2</v>
      </c>
      <c r="O289" s="78">
        <v>2.9273960319765594E-2</v>
      </c>
      <c r="P289" s="78">
        <v>0.2770346773110211</v>
      </c>
      <c r="Q289" s="78">
        <v>-9.9721366769321015E-2</v>
      </c>
      <c r="R289" s="78">
        <v>3.1897823518693767E-2</v>
      </c>
      <c r="S289" s="78">
        <v>2.5849525739018331E-2</v>
      </c>
      <c r="T289" s="78">
        <v>4.0328112598360145E-2</v>
      </c>
      <c r="U289" s="78">
        <v>2.7398370080535774E-2</v>
      </c>
      <c r="V289" s="78">
        <v>5.6846002269063139E-2</v>
      </c>
      <c r="W289" s="78">
        <v>7.976965644003832E-2</v>
      </c>
      <c r="X289" s="78">
        <v>4.3345586923159318E-2</v>
      </c>
      <c r="Y289" s="78">
        <v>4.4739172293181723E-2</v>
      </c>
      <c r="AA289" s="78">
        <v>4.1249646824169831E-2</v>
      </c>
      <c r="AB289" s="79"/>
      <c r="AD289" s="78">
        <v>4.1249646824169831E-2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1.0169491525423728</v>
      </c>
      <c r="D291" s="9">
        <v>1.0169491525423728</v>
      </c>
      <c r="F291" s="126" t="s">
        <v>260</v>
      </c>
      <c r="G291" s="58"/>
      <c r="H291" s="87">
        <v>-0.33100000000000002</v>
      </c>
      <c r="I291" s="87">
        <v>-1.0999999999999999E-2</v>
      </c>
      <c r="J291" s="87">
        <v>-1.0999999999999999E-2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-1.9E-2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0.14099999999999999</v>
      </c>
      <c r="X291" s="87">
        <v>-6.2999999999999987E-2</v>
      </c>
      <c r="Y291" s="87">
        <v>5.8999999999999997E-2</v>
      </c>
      <c r="Z291" s="58"/>
      <c r="AA291" s="87">
        <v>0</v>
      </c>
      <c r="AB291" s="82">
        <v>0.06</v>
      </c>
      <c r="AC291" s="58"/>
      <c r="AD291" s="87">
        <v>0</v>
      </c>
      <c r="AE291" s="82">
        <v>0.06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1.6844080806806028E-4</v>
      </c>
      <c r="I292" s="78">
        <v>4.5456423819166087E-6</v>
      </c>
      <c r="J292" s="78">
        <v>4.5456423819166087E-6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9.287774355966173E-5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-6.8927083944389034E-4</v>
      </c>
      <c r="X292" s="78">
        <v>2.8105928120204148E-4</v>
      </c>
      <c r="Y292" s="78">
        <v>-2.3260379845945321E-5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-0.10116727098234186</v>
      </c>
      <c r="D294" s="9">
        <v>-0.10116727098234186</v>
      </c>
      <c r="E294" s="26"/>
      <c r="F294" s="122" t="s">
        <v>284</v>
      </c>
      <c r="G294" s="26"/>
      <c r="H294" s="309">
        <v>-361.85744</v>
      </c>
      <c r="I294" s="309">
        <v>-366.19270000000006</v>
      </c>
      <c r="J294" s="309">
        <v>-366.19270000000006</v>
      </c>
      <c r="K294" s="130">
        <v>-352.18899999999996</v>
      </c>
      <c r="L294" s="130">
        <v>-352.18899999999996</v>
      </c>
      <c r="M294" s="309">
        <v>-32.695719999999994</v>
      </c>
      <c r="N294" s="309">
        <v>-30.111559999999997</v>
      </c>
      <c r="O294" s="309">
        <v>-27.325309999999995</v>
      </c>
      <c r="P294" s="309">
        <v>-63.761810000000004</v>
      </c>
      <c r="Q294" s="309">
        <v>-1.1236700000000057</v>
      </c>
      <c r="R294" s="309">
        <v>-31.800299999999993</v>
      </c>
      <c r="S294" s="309">
        <v>-27.769610000000014</v>
      </c>
      <c r="T294" s="309">
        <v>-31.549199999999992</v>
      </c>
      <c r="U294" s="309">
        <v>-31.830889999999989</v>
      </c>
      <c r="V294" s="309">
        <v>-37.40021999999999</v>
      </c>
      <c r="W294" s="309">
        <v>-39.742320000000014</v>
      </c>
      <c r="X294" s="309">
        <v>-32.70902000000001</v>
      </c>
      <c r="Y294" s="309">
        <v>-387.81963000000002</v>
      </c>
      <c r="Z294" s="26"/>
      <c r="AA294" s="309">
        <v>-352.18900000000002</v>
      </c>
      <c r="AB294" s="82">
        <v>-35.630000000000003</v>
      </c>
      <c r="AC294" s="26"/>
      <c r="AD294" s="309">
        <v>-352.18900000000002</v>
      </c>
      <c r="AE294" s="82">
        <v>-35.630000000000003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0.1841436845892436</v>
      </c>
      <c r="I295" s="78">
        <v>0.1513255506425886</v>
      </c>
      <c r="J295" s="78">
        <v>0.1513255506425886</v>
      </c>
      <c r="K295" s="131">
        <v>0.15145770770501724</v>
      </c>
      <c r="L295" s="131">
        <v>0.15145770770501724</v>
      </c>
      <c r="M295" s="78">
        <v>0.12154181288288823</v>
      </c>
      <c r="N295" s="78">
        <v>0.35000825283909287</v>
      </c>
      <c r="O295" s="78">
        <v>0.17254530644203925</v>
      </c>
      <c r="P295" s="78">
        <v>0.40787458340529792</v>
      </c>
      <c r="Q295" s="78">
        <v>5.4928386371413491E-3</v>
      </c>
      <c r="R295" s="78">
        <v>0.1869099607962994</v>
      </c>
      <c r="S295" s="78">
        <v>0.12786449028455668</v>
      </c>
      <c r="T295" s="78">
        <v>0.11330658918765552</v>
      </c>
      <c r="U295" s="78">
        <v>9.5511390232485505E-2</v>
      </c>
      <c r="V295" s="78">
        <v>0.15951778143633405</v>
      </c>
      <c r="W295" s="78">
        <v>0.1942781721123952</v>
      </c>
      <c r="X295" s="78">
        <v>0.14592339127020959</v>
      </c>
      <c r="Y295" s="78">
        <v>0.15289545602566054</v>
      </c>
      <c r="AA295" s="78">
        <v>0.15145770770501726</v>
      </c>
      <c r="AB295" s="79"/>
      <c r="AD295" s="78">
        <v>0.15145770770501726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0.15359519281101164</v>
      </c>
      <c r="D297" s="9">
        <v>0.15359519281101164</v>
      </c>
      <c r="E297" s="26"/>
      <c r="F297" s="123" t="s">
        <v>28</v>
      </c>
      <c r="G297" s="26"/>
      <c r="H297" s="310">
        <v>197.41470999999979</v>
      </c>
      <c r="I297" s="310">
        <v>389.62106999999992</v>
      </c>
      <c r="J297" s="310">
        <v>389.62106999999992</v>
      </c>
      <c r="K297" s="136">
        <v>343.56543999999974</v>
      </c>
      <c r="L297" s="136">
        <v>343.56543999999974</v>
      </c>
      <c r="M297" s="310">
        <v>96.752150000000029</v>
      </c>
      <c r="N297" s="310">
        <v>-171.94829999999999</v>
      </c>
      <c r="O297" s="310">
        <v>-22.335199999999936</v>
      </c>
      <c r="P297" s="310">
        <v>-22.216570000000047</v>
      </c>
      <c r="Q297" s="310">
        <v>46.930719999999994</v>
      </c>
      <c r="R297" s="310">
        <v>-7.477879999999999</v>
      </c>
      <c r="S297" s="310">
        <v>56.566869999999867</v>
      </c>
      <c r="T297" s="310">
        <v>138.87448000000009</v>
      </c>
      <c r="U297" s="310">
        <v>145.72193000000019</v>
      </c>
      <c r="V297" s="310">
        <v>57.841689999999801</v>
      </c>
      <c r="W297" s="310">
        <v>1.1884799999999345</v>
      </c>
      <c r="X297" s="310">
        <v>76.43208999999996</v>
      </c>
      <c r="Y297" s="310">
        <v>396.33045999999962</v>
      </c>
      <c r="Z297" s="26"/>
      <c r="AA297" s="310">
        <v>343.56543999999968</v>
      </c>
      <c r="AB297" s="82">
        <v>52.77</v>
      </c>
      <c r="AC297" s="26"/>
      <c r="AD297" s="310">
        <v>343.56543999999968</v>
      </c>
      <c r="AE297" s="82">
        <v>52.77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0.10046130899372128</v>
      </c>
      <c r="I298" s="78">
        <v>0.16100709533451796</v>
      </c>
      <c r="J298" s="78">
        <v>0.16100709533451796</v>
      </c>
      <c r="K298" s="131">
        <v>0.14774917441789948</v>
      </c>
      <c r="L298" s="131">
        <v>0.14774917441789948</v>
      </c>
      <c r="M298" s="78">
        <v>0.35966272378516639</v>
      </c>
      <c r="N298" s="78">
        <v>-1.9986783833734352</v>
      </c>
      <c r="O298" s="78">
        <v>-0.14103532323857348</v>
      </c>
      <c r="P298" s="78">
        <v>-0.1421160132286812</v>
      </c>
      <c r="Q298" s="78">
        <v>0.22941154617001513</v>
      </c>
      <c r="R298" s="78">
        <v>-4.3952109182599897E-2</v>
      </c>
      <c r="S298" s="78">
        <v>0.26046076986831146</v>
      </c>
      <c r="T298" s="78">
        <v>0.49875729508226185</v>
      </c>
      <c r="U298" s="78">
        <v>0.43725149129229374</v>
      </c>
      <c r="V298" s="78">
        <v>0.2467038446118274</v>
      </c>
      <c r="W298" s="78">
        <v>5.8098199096612039E-3</v>
      </c>
      <c r="X298" s="78">
        <v>0.34098330597094823</v>
      </c>
      <c r="Y298" s="78">
        <v>0.15625079735793609</v>
      </c>
      <c r="AA298" s="78">
        <v>0.14774917441789945</v>
      </c>
      <c r="AB298" s="79"/>
      <c r="AD298" s="78">
        <v>0.14774917441789945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0.15359519281101164</v>
      </c>
      <c r="D305" s="9">
        <v>0.15359519281101164</v>
      </c>
      <c r="E305" s="26"/>
      <c r="F305" s="123" t="s">
        <v>337</v>
      </c>
      <c r="G305" s="26"/>
      <c r="H305" s="310">
        <v>197.41470999999979</v>
      </c>
      <c r="I305" s="310">
        <v>389.62106999999992</v>
      </c>
      <c r="J305" s="310">
        <v>389.62106999999992</v>
      </c>
      <c r="K305" s="136">
        <v>343.56543999999974</v>
      </c>
      <c r="L305" s="136">
        <v>343.56543999999974</v>
      </c>
      <c r="M305" s="310">
        <v>96.752150000000029</v>
      </c>
      <c r="N305" s="310">
        <v>-171.94829999999999</v>
      </c>
      <c r="O305" s="310">
        <v>-22.335199999999936</v>
      </c>
      <c r="P305" s="310">
        <v>-22.216570000000047</v>
      </c>
      <c r="Q305" s="310">
        <v>46.930719999999994</v>
      </c>
      <c r="R305" s="310">
        <v>-7.477879999999999</v>
      </c>
      <c r="S305" s="310">
        <v>56.566869999999867</v>
      </c>
      <c r="T305" s="310">
        <v>138.87448000000009</v>
      </c>
      <c r="U305" s="310">
        <v>145.72193000000019</v>
      </c>
      <c r="V305" s="310">
        <v>57.841689999999801</v>
      </c>
      <c r="W305" s="310">
        <v>1.1884799999999345</v>
      </c>
      <c r="X305" s="310">
        <v>76.43208999999996</v>
      </c>
      <c r="Y305" s="310">
        <v>396.33045999999962</v>
      </c>
      <c r="Z305" s="29"/>
      <c r="AA305" s="310">
        <v>343.56543999999968</v>
      </c>
      <c r="AB305" s="82">
        <v>52.77</v>
      </c>
      <c r="AC305" s="29"/>
      <c r="AD305" s="310">
        <v>343.56543999999968</v>
      </c>
      <c r="AE305" s="82">
        <v>52.77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0.10046130899372128</v>
      </c>
      <c r="I306" s="78">
        <v>0.16100709533451796</v>
      </c>
      <c r="J306" s="78">
        <v>0.16100709533451796</v>
      </c>
      <c r="K306" s="131">
        <v>0.14774917441789948</v>
      </c>
      <c r="L306" s="131">
        <v>0.14774917441789948</v>
      </c>
      <c r="M306" s="78">
        <v>0.35966272378516639</v>
      </c>
      <c r="N306" s="78">
        <v>-1.9986783833734352</v>
      </c>
      <c r="O306" s="78">
        <v>-0.14103532323857348</v>
      </c>
      <c r="P306" s="78">
        <v>-0.1421160132286812</v>
      </c>
      <c r="Q306" s="78">
        <v>0.22941154617001513</v>
      </c>
      <c r="R306" s="78">
        <v>-4.3952109182599897E-2</v>
      </c>
      <c r="S306" s="78">
        <v>0.26046076986831146</v>
      </c>
      <c r="T306" s="78">
        <v>0.49875729508226185</v>
      </c>
      <c r="U306" s="78">
        <v>0.43725149129229374</v>
      </c>
      <c r="V306" s="78">
        <v>0.2467038446118274</v>
      </c>
      <c r="W306" s="78">
        <v>5.8098199096612039E-3</v>
      </c>
      <c r="X306" s="78">
        <v>0.34098330597094823</v>
      </c>
      <c r="Y306" s="78">
        <v>0.15625079735793609</v>
      </c>
      <c r="Z306" s="29"/>
      <c r="AA306" s="78">
        <v>0.14774917441789945</v>
      </c>
      <c r="AB306" s="79"/>
      <c r="AC306" s="29"/>
      <c r="AD306" s="78">
        <v>0.14774917441789945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-5.9160000000000004</v>
      </c>
      <c r="I308" s="310">
        <v>-5.3369999999999997</v>
      </c>
      <c r="J308" s="310">
        <v>-5.3369999999999997</v>
      </c>
      <c r="K308" s="136">
        <v>-4.2480000000000002</v>
      </c>
      <c r="L308" s="136">
        <v>-4.2480000000000002</v>
      </c>
      <c r="M308" s="310">
        <v>-0.39</v>
      </c>
      <c r="N308" s="310">
        <v>-0.35199999999999998</v>
      </c>
      <c r="O308" s="310">
        <v>-0.38700000000000001</v>
      </c>
      <c r="P308" s="310">
        <v>-0.38100000000000001</v>
      </c>
      <c r="Q308" s="310">
        <v>-0.377</v>
      </c>
      <c r="R308" s="310">
        <v>-0.36799999999999988</v>
      </c>
      <c r="S308" s="310">
        <v>-0.36400000000000032</v>
      </c>
      <c r="T308" s="310">
        <v>-0.34499999999999975</v>
      </c>
      <c r="U308" s="310">
        <v>-0.49400000000000022</v>
      </c>
      <c r="V308" s="310">
        <v>-0.33599999999999985</v>
      </c>
      <c r="W308" s="310">
        <v>-0.6419999999999999</v>
      </c>
      <c r="X308" s="310">
        <v>-0.41500000000000004</v>
      </c>
      <c r="Y308" s="310">
        <v>-4.851</v>
      </c>
      <c r="AA308" s="310">
        <v>-4.2480000000000002</v>
      </c>
      <c r="AB308" s="82">
        <v>-0.6</v>
      </c>
      <c r="AD308" s="310">
        <v>-4.2480000000000002</v>
      </c>
      <c r="AE308" s="82">
        <v>-0.6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203.33071000000001</v>
      </c>
      <c r="I310" s="310">
        <v>394.97206999999997</v>
      </c>
      <c r="J310" s="310">
        <v>394.97206999999997</v>
      </c>
      <c r="K310" s="136">
        <v>347.81344000000001</v>
      </c>
      <c r="L310" s="136">
        <v>347.81344000000001</v>
      </c>
      <c r="M310" s="310">
        <v>97.142150000000001</v>
      </c>
      <c r="N310" s="310">
        <v>-171.59629999999981</v>
      </c>
      <c r="O310" s="310">
        <v>-21.948200000000284</v>
      </c>
      <c r="P310" s="310">
        <v>-21.835569999999905</v>
      </c>
      <c r="Q310" s="310">
        <v>47.307720000000003</v>
      </c>
      <c r="R310" s="310">
        <v>-7.109880000000004</v>
      </c>
      <c r="S310" s="310">
        <v>56.930870000000205</v>
      </c>
      <c r="T310" s="310">
        <v>139.21947999999981</v>
      </c>
      <c r="U310" s="310">
        <v>146.21592999999996</v>
      </c>
      <c r="V310" s="310">
        <v>58.177690000000041</v>
      </c>
      <c r="W310" s="310">
        <v>1.8304799999999659</v>
      </c>
      <c r="X310" s="310">
        <v>76.847090000000037</v>
      </c>
      <c r="Y310" s="310">
        <v>401.18146000000002</v>
      </c>
      <c r="AA310" s="310">
        <v>347.81344000000007</v>
      </c>
      <c r="AB310" s="82">
        <v>53.37</v>
      </c>
      <c r="AD310" s="310">
        <v>347.81344000000007</v>
      </c>
      <c r="AE310" s="82">
        <v>53.37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408.5</v>
      </c>
      <c r="I352" s="83">
        <v>492.05799999999999</v>
      </c>
      <c r="J352" s="83">
        <v>492.05799999999999</v>
      </c>
      <c r="K352" s="108">
        <v>581.61900000000003</v>
      </c>
      <c r="L352" s="108">
        <v>581.61900000000003</v>
      </c>
      <c r="M352" s="83">
        <v>47.427</v>
      </c>
      <c r="N352" s="83">
        <v>115.367</v>
      </c>
      <c r="O352" s="83">
        <v>154.57</v>
      </c>
      <c r="P352" s="83">
        <v>162.41900000000001</v>
      </c>
      <c r="Q352" s="83">
        <v>204.97</v>
      </c>
      <c r="R352" s="83">
        <v>272.22699999999998</v>
      </c>
      <c r="S352" s="83">
        <v>358.50700000000001</v>
      </c>
      <c r="T352" s="83">
        <v>391.49599999999998</v>
      </c>
      <c r="U352" s="83">
        <v>457.54700000000003</v>
      </c>
      <c r="V352" s="83">
        <v>516.27300000000002</v>
      </c>
      <c r="W352" s="83">
        <v>601.625</v>
      </c>
      <c r="X352" s="83">
        <v>682.46400000000006</v>
      </c>
      <c r="Y352" s="83">
        <v>682.46400000000006</v>
      </c>
      <c r="AA352" s="83">
        <v>581.61900000000003</v>
      </c>
      <c r="AB352" s="42"/>
      <c r="AD352" s="83">
        <v>581.61900000000003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217</v>
      </c>
      <c r="I355" s="83">
        <v>224</v>
      </c>
      <c r="J355" s="83">
        <v>224</v>
      </c>
      <c r="K355" s="110"/>
      <c r="L355" s="110"/>
      <c r="M355" s="83">
        <v>18</v>
      </c>
      <c r="N355" s="83">
        <v>32</v>
      </c>
      <c r="O355" s="83">
        <v>5</v>
      </c>
      <c r="P355" s="83">
        <v>0</v>
      </c>
      <c r="Q355" s="83">
        <v>1</v>
      </c>
      <c r="R355" s="83">
        <v>5</v>
      </c>
      <c r="S355" s="83">
        <v>0</v>
      </c>
      <c r="T355" s="83">
        <v>0</v>
      </c>
      <c r="U355" s="83">
        <v>3</v>
      </c>
      <c r="V355" s="83">
        <v>5</v>
      </c>
      <c r="W355" s="83">
        <v>31</v>
      </c>
      <c r="X355" s="83">
        <v>6</v>
      </c>
      <c r="Y355" s="83">
        <v>106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79</v>
      </c>
      <c r="I356" s="83">
        <v>65</v>
      </c>
      <c r="J356" s="83">
        <v>65</v>
      </c>
      <c r="K356" s="110"/>
      <c r="L356" s="110"/>
      <c r="M356" s="83">
        <v>4</v>
      </c>
      <c r="N356" s="83">
        <v>24</v>
      </c>
      <c r="O356" s="83">
        <v>31</v>
      </c>
      <c r="P356" s="83">
        <v>0</v>
      </c>
      <c r="Q356" s="83">
        <v>39</v>
      </c>
      <c r="R356" s="83">
        <v>79</v>
      </c>
      <c r="S356" s="83">
        <v>106</v>
      </c>
      <c r="T356" s="83">
        <v>28</v>
      </c>
      <c r="U356" s="83">
        <v>76</v>
      </c>
      <c r="V356" s="83">
        <v>29</v>
      </c>
      <c r="W356" s="83">
        <v>46</v>
      </c>
      <c r="X356" s="83">
        <v>49</v>
      </c>
      <c r="Y356" s="83">
        <v>511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296</v>
      </c>
      <c r="I360" s="101">
        <v>289</v>
      </c>
      <c r="J360" s="101">
        <v>289</v>
      </c>
      <c r="K360" s="111"/>
      <c r="L360" s="111"/>
      <c r="M360" s="101">
        <v>22</v>
      </c>
      <c r="N360" s="101">
        <v>56</v>
      </c>
      <c r="O360" s="101">
        <v>36</v>
      </c>
      <c r="P360" s="101">
        <v>0</v>
      </c>
      <c r="Q360" s="101">
        <v>40</v>
      </c>
      <c r="R360" s="101">
        <v>84</v>
      </c>
      <c r="S360" s="101">
        <v>106</v>
      </c>
      <c r="T360" s="101">
        <v>28</v>
      </c>
      <c r="U360" s="101">
        <v>79</v>
      </c>
      <c r="V360" s="101">
        <v>34</v>
      </c>
      <c r="W360" s="101">
        <v>77</v>
      </c>
      <c r="X360" s="101">
        <v>55</v>
      </c>
      <c r="Y360" s="101">
        <v>617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</v>
      </c>
      <c r="D362" s="9">
        <v>0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0</v>
      </c>
      <c r="V362" s="82">
        <v>0</v>
      </c>
      <c r="W362" s="82">
        <v>0</v>
      </c>
      <c r="X362" s="82">
        <v>0</v>
      </c>
      <c r="Y362" s="82">
        <v>0</v>
      </c>
      <c r="AA362" s="82">
        <v>0</v>
      </c>
      <c r="AB362" s="82">
        <v>0</v>
      </c>
      <c r="AD362" s="82">
        <v>0</v>
      </c>
      <c r="AE362" s="82">
        <v>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0</v>
      </c>
      <c r="V363" s="102">
        <v>0</v>
      </c>
      <c r="W363" s="102">
        <v>0</v>
      </c>
      <c r="X363" s="102">
        <v>0</v>
      </c>
      <c r="Y363" s="102">
        <v>0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0</v>
      </c>
      <c r="V364" s="88">
        <v>0</v>
      </c>
      <c r="W364" s="88">
        <v>0</v>
      </c>
      <c r="X364" s="88">
        <v>0</v>
      </c>
      <c r="Y364" s="88">
        <v>0</v>
      </c>
      <c r="AA364" s="88">
        <v>0</v>
      </c>
      <c r="AB364" s="82">
        <v>0</v>
      </c>
      <c r="AD364" s="88">
        <v>0</v>
      </c>
      <c r="AE364" s="82">
        <v>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0</v>
      </c>
      <c r="D366" s="9">
        <v>0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AA366" s="80">
        <v>0</v>
      </c>
      <c r="AB366" s="82">
        <v>0</v>
      </c>
      <c r="AD366" s="80">
        <v>0</v>
      </c>
      <c r="AE366" s="82">
        <v>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0</v>
      </c>
      <c r="V367" s="282">
        <v>0</v>
      </c>
      <c r="W367" s="282">
        <v>0</v>
      </c>
      <c r="X367" s="282">
        <v>0</v>
      </c>
      <c r="Y367" s="282">
        <v>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</v>
      </c>
      <c r="D374" s="9">
        <v>0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AA374" s="80">
        <v>0</v>
      </c>
      <c r="AB374" s="82">
        <v>0</v>
      </c>
      <c r="AD374" s="80">
        <v>0</v>
      </c>
      <c r="AE374" s="82">
        <v>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10.34749445676275</v>
      </c>
      <c r="I376" s="103">
        <v>24.862212647165915</v>
      </c>
      <c r="J376" s="103">
        <v>24.862212647165915</v>
      </c>
      <c r="K376" s="105">
        <v>21.105882352941176</v>
      </c>
      <c r="L376" s="105">
        <v>21.105882352941176</v>
      </c>
      <c r="M376" s="103">
        <v>34.355656565656567</v>
      </c>
      <c r="N376" s="103">
        <v>22.965316901408443</v>
      </c>
      <c r="O376" s="103">
        <v>27.773056220095715</v>
      </c>
      <c r="P376" s="103">
        <v>9.7540983606557266</v>
      </c>
      <c r="Q376" s="103">
        <v>11.988668373879655</v>
      </c>
      <c r="R376" s="103">
        <v>19.077990259740247</v>
      </c>
      <c r="S376" s="103">
        <v>20.806770833333331</v>
      </c>
      <c r="T376" s="103">
        <v>26.399977272727273</v>
      </c>
      <c r="U376" s="103">
        <v>24.742189500640229</v>
      </c>
      <c r="V376" s="103">
        <v>26.554663892445568</v>
      </c>
      <c r="W376" s="103">
        <v>25.829721510883477</v>
      </c>
      <c r="X376" s="103">
        <v>36.723272727272693</v>
      </c>
      <c r="Y376" s="103">
        <v>23.396941693196553</v>
      </c>
      <c r="AA376" s="103">
        <v>21.105882352941176</v>
      </c>
      <c r="AB376" s="42"/>
      <c r="AD376" s="103">
        <v>21.105882352941176</v>
      </c>
      <c r="AE376" s="42"/>
    </row>
    <row r="377" spans="1:33" ht="15" x14ac:dyDescent="0.2">
      <c r="F377" s="124" t="s">
        <v>384</v>
      </c>
      <c r="H377" s="103">
        <v>27.795510971786836</v>
      </c>
      <c r="I377" s="103">
        <v>25.863607323232319</v>
      </c>
      <c r="J377" s="103">
        <v>25.863607323232323</v>
      </c>
      <c r="K377" s="105">
        <v>24.916666666666664</v>
      </c>
      <c r="L377" s="105">
        <v>24.916666666666664</v>
      </c>
      <c r="M377" s="103">
        <v>25.766742424242427</v>
      </c>
      <c r="N377" s="103">
        <v>27.175624999999997</v>
      </c>
      <c r="O377" s="103">
        <v>17.589602272727269</v>
      </c>
      <c r="P377" s="103">
        <v>19.833333333333321</v>
      </c>
      <c r="Q377" s="103">
        <v>14.427041602465334</v>
      </c>
      <c r="R377" s="103">
        <v>21.892775707898672</v>
      </c>
      <c r="S377" s="103">
        <v>24.968125000000001</v>
      </c>
      <c r="T377" s="103">
        <v>31.322006933744209</v>
      </c>
      <c r="U377" s="103">
        <v>28.79828614008942</v>
      </c>
      <c r="V377" s="103">
        <v>31.423018939393945</v>
      </c>
      <c r="W377" s="103">
        <v>31.08322419106317</v>
      </c>
      <c r="X377" s="103">
        <v>36.723272727272779</v>
      </c>
      <c r="Y377" s="103">
        <v>26.181483375115448</v>
      </c>
      <c r="AA377" s="103">
        <v>24.916666666666664</v>
      </c>
      <c r="AB377" s="42"/>
      <c r="AD377" s="103">
        <v>24.916666666666664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121.35902845320864</v>
      </c>
      <c r="I379" s="103">
        <v>127.34533435572595</v>
      </c>
      <c r="J379" s="103">
        <v>127.34533435572595</v>
      </c>
      <c r="K379" s="105">
        <v>129.50551839464882</v>
      </c>
      <c r="L379" s="105">
        <v>129.50551839464882</v>
      </c>
      <c r="M379" s="103">
        <v>14.500172977655989</v>
      </c>
      <c r="N379" s="103">
        <v>1.3916167725877713</v>
      </c>
      <c r="O379" s="103">
        <v>9.5198286694425001</v>
      </c>
      <c r="P379" s="103">
        <v>13.470588235294128</v>
      </c>
      <c r="Q379" s="103">
        <v>15.955501086706924</v>
      </c>
      <c r="R379" s="103">
        <v>10.904862320948135</v>
      </c>
      <c r="S379" s="103">
        <v>12.779071093421891</v>
      </c>
      <c r="T379" s="103">
        <v>13.664378646528254</v>
      </c>
      <c r="U379" s="103">
        <v>16.339627865335999</v>
      </c>
      <c r="V379" s="103">
        <v>11.544438547129223</v>
      </c>
      <c r="W379" s="103">
        <v>10.39295692698351</v>
      </c>
      <c r="X379" s="103">
        <v>11.998370834667361</v>
      </c>
      <c r="Y379" s="103">
        <v>140.53179728791534</v>
      </c>
      <c r="Z379" s="26"/>
      <c r="AA379" s="103">
        <v>129.50551839464882</v>
      </c>
      <c r="AB379" s="42"/>
      <c r="AC379" s="26"/>
      <c r="AD379" s="103">
        <v>129.50551839464882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5.617368430156656</v>
      </c>
      <c r="I381" s="103">
        <v>5.6846067694581484</v>
      </c>
      <c r="J381" s="103">
        <v>5.6846067694581484</v>
      </c>
      <c r="K381" s="105">
        <v>5.5566371681415925</v>
      </c>
      <c r="L381" s="105">
        <v>5.5566371681415925</v>
      </c>
      <c r="M381" s="103">
        <v>5.2315729566768923</v>
      </c>
      <c r="N381" s="103">
        <v>5.3631061460389038</v>
      </c>
      <c r="O381" s="103">
        <v>4.6276828830778358</v>
      </c>
      <c r="P381" s="103">
        <v>2.2704971652856507</v>
      </c>
      <c r="Q381" s="103">
        <v>2.9247831247880329</v>
      </c>
      <c r="R381" s="103">
        <v>4.0217756097370225</v>
      </c>
      <c r="S381" s="103">
        <v>4.884309501630181</v>
      </c>
      <c r="T381" s="103">
        <v>4.8366069182817455</v>
      </c>
      <c r="U381" s="103">
        <v>5.5839016355545281</v>
      </c>
      <c r="V381" s="103">
        <v>5.1336813266475243</v>
      </c>
      <c r="W381" s="103">
        <v>4.7507111209048531</v>
      </c>
      <c r="X381" s="103">
        <v>-9.2082236092265894</v>
      </c>
      <c r="Y381" s="103">
        <v>5.584595741815126</v>
      </c>
      <c r="Z381" s="26"/>
      <c r="AA381" s="103">
        <v>5.5566371681415925</v>
      </c>
      <c r="AB381" s="42"/>
      <c r="AC381" s="26"/>
      <c r="AD381" s="103">
        <v>5.5566371681415925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2.2737367544323206E-13</v>
      </c>
      <c r="I383" s="66">
        <v>0</v>
      </c>
      <c r="J383" s="66">
        <v>0</v>
      </c>
      <c r="K383" s="66">
        <v>0</v>
      </c>
      <c r="L383" s="66">
        <v>0</v>
      </c>
      <c r="M383" s="66">
        <v>0</v>
      </c>
      <c r="N383" s="66">
        <v>1.5631940186722204E-13</v>
      </c>
      <c r="O383" s="66">
        <v>-2.1316282072803006E-13</v>
      </c>
      <c r="P383" s="66">
        <v>-5.6843418860808015E-14</v>
      </c>
      <c r="Q383" s="66">
        <v>-5.6843418860808015E-14</v>
      </c>
      <c r="R383" s="66">
        <v>-5.6843418860808015E-14</v>
      </c>
      <c r="S383" s="66">
        <v>7.460698725481052E-14</v>
      </c>
      <c r="T383" s="66">
        <v>-1.4210854715202004E-14</v>
      </c>
      <c r="U383" s="66">
        <v>-2.2737367544323206E-13</v>
      </c>
      <c r="V383" s="66">
        <v>-5.6843418860808015E-14</v>
      </c>
      <c r="W383" s="66">
        <v>5.6843418860808015E-14</v>
      </c>
      <c r="X383" s="66">
        <v>1.1368683772161603E-13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-18.9354599999999</v>
      </c>
      <c r="N388" s="77">
        <v>-80.305509999999899</v>
      </c>
      <c r="O388" s="77">
        <v>-41.690569999999902</v>
      </c>
      <c r="P388" s="77">
        <v>-28.285880000000098</v>
      </c>
      <c r="Q388" s="77">
        <v>-19.955780000000001</v>
      </c>
      <c r="R388" s="77">
        <v>16.45365</v>
      </c>
      <c r="S388" s="77">
        <v>0</v>
      </c>
      <c r="T388" s="77">
        <v>29.076789999999999</v>
      </c>
      <c r="U388" s="77">
        <v>81.4000699999999</v>
      </c>
      <c r="V388" s="77">
        <v>123.2345</v>
      </c>
      <c r="W388" s="77">
        <v>167.03788999999901</v>
      </c>
      <c r="X388" s="77">
        <v>197.41471000000001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48.309199999999997</v>
      </c>
      <c r="N389" s="77">
        <v>-71.31962</v>
      </c>
      <c r="O389" s="77">
        <v>-43.376280000000001</v>
      </c>
      <c r="P389" s="77">
        <v>-37.351909999999997</v>
      </c>
      <c r="Q389" s="77">
        <v>-8.9825100000000795</v>
      </c>
      <c r="R389" s="77">
        <v>-12.5669</v>
      </c>
      <c r="S389" s="77">
        <v>17.78162</v>
      </c>
      <c r="T389" s="77">
        <v>83.038749999999993</v>
      </c>
      <c r="U389" s="77">
        <v>180.44181</v>
      </c>
      <c r="V389" s="77">
        <v>298.14375999999999</v>
      </c>
      <c r="W389" s="77">
        <v>410.608820000001</v>
      </c>
      <c r="X389" s="77">
        <v>389.62106999999997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343.56543999999974</v>
      </c>
      <c r="M390" s="77">
        <v>28.63045333333331</v>
      </c>
      <c r="N390" s="77">
        <v>57.260906666666621</v>
      </c>
      <c r="O390" s="77">
        <v>85.891359999999921</v>
      </c>
      <c r="P390" s="77">
        <v>114.52181333333324</v>
      </c>
      <c r="Q390" s="77">
        <v>143.15226666666658</v>
      </c>
      <c r="R390" s="77">
        <v>171.78271999999984</v>
      </c>
      <c r="S390" s="77">
        <v>200.41317333333316</v>
      </c>
      <c r="T390" s="77">
        <v>229.04362666666648</v>
      </c>
      <c r="U390" s="77">
        <v>257.67407999999983</v>
      </c>
      <c r="V390" s="77">
        <v>286.30453333333315</v>
      </c>
      <c r="W390" s="77">
        <v>314.93498666666642</v>
      </c>
      <c r="X390" s="77">
        <v>343.56543999999968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96.75215</v>
      </c>
      <c r="N391" s="77">
        <v>-75.196149999999804</v>
      </c>
      <c r="O391" s="77">
        <v>-97.531350000000103</v>
      </c>
      <c r="P391" s="77">
        <v>-119.74791999999999</v>
      </c>
      <c r="Q391" s="77">
        <v>-72.8172</v>
      </c>
      <c r="R391" s="77">
        <v>-80.295079999999999</v>
      </c>
      <c r="S391" s="77">
        <v>-23.728210000000001</v>
      </c>
      <c r="T391" s="77">
        <v>115.14627</v>
      </c>
      <c r="U391" s="77">
        <v>260.8682</v>
      </c>
      <c r="V391" s="77">
        <v>318.70988999999997</v>
      </c>
      <c r="W391" s="77">
        <v>319.89837</v>
      </c>
      <c r="X391" s="77">
        <v>396.33046000000002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343.56543999999974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396.33046000000002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410" priority="16" stopIfTrue="1">
      <formula>($C1&gt;0)</formula>
    </cfRule>
    <cfRule type="expression" dxfId="409" priority="17" stopIfTrue="1">
      <formula>AND($C1&lt;0,$C1&gt;=$AB$2)</formula>
    </cfRule>
    <cfRule type="expression" dxfId="408" priority="18" stopIfTrue="1">
      <formula>($C1&lt;$AB$2)</formula>
    </cfRule>
  </conditionalFormatting>
  <conditionalFormatting sqref="AA367:AD367 AA370:AD370 AE1:AE307 AE309 AE311:AE1048576">
    <cfRule type="expression" dxfId="407" priority="13" stopIfTrue="1">
      <formula>($D1&gt;0)</formula>
    </cfRule>
    <cfRule type="expression" dxfId="406" priority="14" stopIfTrue="1">
      <formula>AND($D1&lt;0,$D1&gt;=$AE$2)</formula>
    </cfRule>
    <cfRule type="expression" dxfId="405" priority="15" stopIfTrue="1">
      <formula>($D1&lt;$AE$2)</formula>
    </cfRule>
  </conditionalFormatting>
  <conditionalFormatting sqref="AB367:AB369">
    <cfRule type="expression" dxfId="404" priority="10" stopIfTrue="1">
      <formula>($C367&gt;0)</formula>
    </cfRule>
    <cfRule type="expression" dxfId="403" priority="11" stopIfTrue="1">
      <formula>AND($C367&lt;0,$C367&gt;=$AB$2)</formula>
    </cfRule>
    <cfRule type="expression" dxfId="402" priority="12" stopIfTrue="1">
      <formula>($C367&lt;$AB$2)</formula>
    </cfRule>
  </conditionalFormatting>
  <conditionalFormatting sqref="AE367:AE370">
    <cfRule type="expression" dxfId="401" priority="7" stopIfTrue="1">
      <formula>($D367&gt;0)</formula>
    </cfRule>
    <cfRule type="expression" dxfId="400" priority="8" stopIfTrue="1">
      <formula>AND($D367&lt;0,$D367&gt;=$AE$2)</formula>
    </cfRule>
    <cfRule type="expression" dxfId="399" priority="9" stopIfTrue="1">
      <formula>($D367&lt;$AE$2)</formula>
    </cfRule>
  </conditionalFormatting>
  <conditionalFormatting sqref="AE308">
    <cfRule type="expression" dxfId="398" priority="4" stopIfTrue="1">
      <formula>($D308&gt;0)</formula>
    </cfRule>
    <cfRule type="expression" dxfId="397" priority="5" stopIfTrue="1">
      <formula>AND($D308&lt;0,$D308&gt;=$AE$2)</formula>
    </cfRule>
    <cfRule type="expression" dxfId="396" priority="6" stopIfTrue="1">
      <formula>($D308&lt;$AE$2)</formula>
    </cfRule>
  </conditionalFormatting>
  <conditionalFormatting sqref="AE310">
    <cfRule type="expression" dxfId="395" priority="1" stopIfTrue="1">
      <formula>($D310&gt;0)</formula>
    </cfRule>
    <cfRule type="expression" dxfId="394" priority="2" stopIfTrue="1">
      <formula>AND($D310&lt;0,$D310&gt;=$AE$2)</formula>
    </cfRule>
    <cfRule type="expression" dxfId="393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X21" sqref="X21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656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628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629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0.10549667037774346</v>
      </c>
      <c r="D11" s="9">
        <v>0.10549667037774346</v>
      </c>
      <c r="F11" s="116" t="s">
        <v>285</v>
      </c>
      <c r="G11" s="38"/>
      <c r="H11" s="81">
        <v>212.28700000000001</v>
      </c>
      <c r="I11" s="81">
        <v>238.93899999999999</v>
      </c>
      <c r="J11" s="81">
        <v>238.93899999999999</v>
      </c>
      <c r="K11" s="108">
        <v>241.619</v>
      </c>
      <c r="L11" s="108">
        <v>241.619</v>
      </c>
      <c r="M11" s="81">
        <v>19.652000000000001</v>
      </c>
      <c r="N11" s="81">
        <v>19.853999999999999</v>
      </c>
      <c r="O11" s="81">
        <v>22.113999999999997</v>
      </c>
      <c r="P11" s="81">
        <v>20.765999999999998</v>
      </c>
      <c r="Q11" s="81">
        <v>28.376000000000005</v>
      </c>
      <c r="R11" s="81">
        <v>19.758999999999986</v>
      </c>
      <c r="S11" s="81">
        <v>21.795000000000016</v>
      </c>
      <c r="T11" s="81">
        <v>24.745000000000005</v>
      </c>
      <c r="U11" s="81">
        <v>21.044999999999987</v>
      </c>
      <c r="V11" s="81">
        <v>21.945999999999998</v>
      </c>
      <c r="W11" s="81">
        <v>22.978000000000009</v>
      </c>
      <c r="X11" s="81">
        <v>24.078000000000003</v>
      </c>
      <c r="Y11" s="81">
        <v>267.108</v>
      </c>
      <c r="Z11" s="53"/>
      <c r="AA11" s="81">
        <v>241.619</v>
      </c>
      <c r="AB11" s="82">
        <v>25.49</v>
      </c>
      <c r="AC11" s="53"/>
      <c r="AD11" s="81">
        <v>241.619</v>
      </c>
      <c r="AE11" s="82">
        <v>25.49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0.98765432098765427</v>
      </c>
      <c r="D12" s="9">
        <v>0.98765432098765427</v>
      </c>
      <c r="F12" s="116" t="s">
        <v>286</v>
      </c>
      <c r="G12" s="38"/>
      <c r="H12" s="81">
        <v>8.4000000000000005E-2</v>
      </c>
      <c r="I12" s="81">
        <v>8.5000000000000006E-2</v>
      </c>
      <c r="J12" s="81">
        <v>8.5000000000000006E-2</v>
      </c>
      <c r="K12" s="108">
        <v>8.1000000000000003E-2</v>
      </c>
      <c r="L12" s="108">
        <v>8.1000000000000003E-2</v>
      </c>
      <c r="M12" s="81">
        <v>0</v>
      </c>
      <c r="N12" s="81">
        <v>1.4E-2</v>
      </c>
      <c r="O12" s="81">
        <v>7.000000000000001E-3</v>
      </c>
      <c r="P12" s="81">
        <v>6.9999999999999993E-3</v>
      </c>
      <c r="Q12" s="81">
        <v>7.9999999999999967E-3</v>
      </c>
      <c r="R12" s="81">
        <v>6.9999999999999993E-3</v>
      </c>
      <c r="S12" s="81">
        <v>7.0000000000000062E-3</v>
      </c>
      <c r="T12" s="81">
        <v>6.9999999999999993E-3</v>
      </c>
      <c r="U12" s="81">
        <v>6.9999999999999993E-3</v>
      </c>
      <c r="V12" s="81">
        <v>7.9999999999999932E-3</v>
      </c>
      <c r="W12" s="81">
        <v>7.0000000000000062E-3</v>
      </c>
      <c r="X12" s="81">
        <v>8.3000000000000004E-2</v>
      </c>
      <c r="Y12" s="81">
        <v>0.16200000000000001</v>
      </c>
      <c r="Z12" s="53"/>
      <c r="AA12" s="81">
        <v>8.1000000000000003E-2</v>
      </c>
      <c r="AB12" s="82">
        <v>0.08</v>
      </c>
      <c r="AC12" s="53"/>
      <c r="AD12" s="81">
        <v>8.1000000000000003E-2</v>
      </c>
      <c r="AE12" s="82">
        <v>0.08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-0.99009900990098998</v>
      </c>
      <c r="D14" s="9">
        <v>-0.99009900990098998</v>
      </c>
      <c r="F14" s="116" t="s">
        <v>288</v>
      </c>
      <c r="G14" s="38"/>
      <c r="H14" s="81">
        <v>0</v>
      </c>
      <c r="I14" s="81">
        <v>9.5000000000000001E-2</v>
      </c>
      <c r="J14" s="81">
        <v>9.5000000000000001E-2</v>
      </c>
      <c r="K14" s="108">
        <v>0.10100000000000001</v>
      </c>
      <c r="L14" s="108">
        <v>0.10100000000000001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0.10100000000000002</v>
      </c>
      <c r="AB14" s="82">
        <v>-0.1</v>
      </c>
      <c r="AC14" s="53"/>
      <c r="AD14" s="81">
        <v>0.10100000000000002</v>
      </c>
      <c r="AE14" s="82">
        <v>-0.1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0.10533455196628631</v>
      </c>
      <c r="D16" s="9">
        <v>0.10533455196628631</v>
      </c>
      <c r="E16" s="27"/>
      <c r="F16" s="73" t="s">
        <v>290</v>
      </c>
      <c r="G16" s="38"/>
      <c r="H16" s="83">
        <v>212.37100000000001</v>
      </c>
      <c r="I16" s="83">
        <v>239.119</v>
      </c>
      <c r="J16" s="83">
        <v>239.119</v>
      </c>
      <c r="K16" s="108">
        <v>241.80099999999999</v>
      </c>
      <c r="L16" s="108">
        <v>241.80099999999999</v>
      </c>
      <c r="M16" s="83">
        <v>19.652000000000001</v>
      </c>
      <c r="N16" s="83">
        <v>19.868000000000002</v>
      </c>
      <c r="O16" s="83">
        <v>22.120999999999995</v>
      </c>
      <c r="P16" s="83">
        <v>20.773000000000003</v>
      </c>
      <c r="Q16" s="83">
        <v>28.384</v>
      </c>
      <c r="R16" s="83">
        <v>19.765999999999991</v>
      </c>
      <c r="S16" s="83">
        <v>21.802000000000021</v>
      </c>
      <c r="T16" s="83">
        <v>24.751999999999981</v>
      </c>
      <c r="U16" s="83">
        <v>21.051999999999992</v>
      </c>
      <c r="V16" s="83">
        <v>21.954000000000008</v>
      </c>
      <c r="W16" s="83">
        <v>22.985000000000014</v>
      </c>
      <c r="X16" s="83">
        <v>24.160999999999973</v>
      </c>
      <c r="Y16" s="83">
        <v>267.27</v>
      </c>
      <c r="AA16" s="83">
        <v>241.80100000000002</v>
      </c>
      <c r="AB16" s="82">
        <v>25.47</v>
      </c>
      <c r="AD16" s="83">
        <v>241.80100000000002</v>
      </c>
      <c r="AE16" s="82">
        <v>25.47</v>
      </c>
    </row>
    <row r="17" spans="1:33" ht="18" customHeight="1" x14ac:dyDescent="0.2">
      <c r="A17" s="52" t="s">
        <v>6</v>
      </c>
      <c r="B17" s="52" t="s">
        <v>38</v>
      </c>
      <c r="C17" s="9">
        <v>-3.5684068490443997E-2</v>
      </c>
      <c r="D17" s="9">
        <v>-3.5684068490443997E-2</v>
      </c>
      <c r="F17" s="73" t="s">
        <v>291</v>
      </c>
      <c r="G17" s="38"/>
      <c r="H17" s="83">
        <v>594.53800000000001</v>
      </c>
      <c r="I17" s="83">
        <v>586.40599999999995</v>
      </c>
      <c r="J17" s="83">
        <v>586.40599999999995</v>
      </c>
      <c r="K17" s="108">
        <v>592.14099999999996</v>
      </c>
      <c r="L17" s="108">
        <v>592.14099999999996</v>
      </c>
      <c r="M17" s="83">
        <v>77.963999999999999</v>
      </c>
      <c r="N17" s="83">
        <v>108.822</v>
      </c>
      <c r="O17" s="83">
        <v>34.984999999999985</v>
      </c>
      <c r="P17" s="83">
        <v>28.670000000000016</v>
      </c>
      <c r="Q17" s="83">
        <v>26.354000000000013</v>
      </c>
      <c r="R17" s="83">
        <v>30.565999999999974</v>
      </c>
      <c r="S17" s="83">
        <v>29.831000000000017</v>
      </c>
      <c r="T17" s="83">
        <v>23.425999999999988</v>
      </c>
      <c r="U17" s="83">
        <v>48.257999999999981</v>
      </c>
      <c r="V17" s="83">
        <v>73.27800000000002</v>
      </c>
      <c r="W17" s="83">
        <v>51.57000000000005</v>
      </c>
      <c r="X17" s="83">
        <v>37.288999999999987</v>
      </c>
      <c r="Y17" s="83">
        <v>571.01300000000003</v>
      </c>
      <c r="AA17" s="83">
        <v>592.14099999999996</v>
      </c>
      <c r="AB17" s="82">
        <v>-21.13</v>
      </c>
      <c r="AD17" s="83">
        <v>592.14099999999996</v>
      </c>
      <c r="AE17" s="82">
        <v>-21.13</v>
      </c>
    </row>
    <row r="18" spans="1:33" s="25" customFormat="1" ht="18" customHeight="1" x14ac:dyDescent="0.2">
      <c r="A18" s="54"/>
      <c r="B18" s="54"/>
      <c r="C18" s="9">
        <v>5.2041988531576532E-3</v>
      </c>
      <c r="D18" s="9">
        <v>5.2041988531576532E-3</v>
      </c>
      <c r="E18" s="26"/>
      <c r="F18" s="308" t="s">
        <v>224</v>
      </c>
      <c r="G18" s="38"/>
      <c r="H18" s="309">
        <v>806.90899999999999</v>
      </c>
      <c r="I18" s="309">
        <v>825.52499999999998</v>
      </c>
      <c r="J18" s="309">
        <v>825.52499999999998</v>
      </c>
      <c r="K18" s="130">
        <v>833.94200000000001</v>
      </c>
      <c r="L18" s="130">
        <v>833.94200000000001</v>
      </c>
      <c r="M18" s="309">
        <v>97.616</v>
      </c>
      <c r="N18" s="309">
        <v>128.69</v>
      </c>
      <c r="O18" s="309">
        <v>57.10599999999998</v>
      </c>
      <c r="P18" s="309">
        <v>49.443000000000019</v>
      </c>
      <c r="Q18" s="309">
        <v>54.738000000000014</v>
      </c>
      <c r="R18" s="309">
        <v>50.331999999999965</v>
      </c>
      <c r="S18" s="309">
        <v>51.633000000000038</v>
      </c>
      <c r="T18" s="309">
        <v>48.177999999999969</v>
      </c>
      <c r="U18" s="309">
        <v>69.309999999999974</v>
      </c>
      <c r="V18" s="309">
        <v>95.232000000000028</v>
      </c>
      <c r="W18" s="309">
        <v>74.555000000000064</v>
      </c>
      <c r="X18" s="309">
        <v>61.44999999999996</v>
      </c>
      <c r="Y18" s="309">
        <v>838.28300000000002</v>
      </c>
      <c r="Z18" s="26"/>
      <c r="AA18" s="309">
        <v>833.94200000000001</v>
      </c>
      <c r="AB18" s="82">
        <v>4.34</v>
      </c>
      <c r="AD18" s="309">
        <v>833.94200000000001</v>
      </c>
      <c r="AE18" s="82">
        <v>4.34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0.40485714285714286</v>
      </c>
      <c r="D20" s="20">
        <v>0.40485714285714286</v>
      </c>
      <c r="F20" s="148" t="s">
        <v>340</v>
      </c>
      <c r="G20" s="38"/>
      <c r="H20" s="150">
        <v>17.373000000000001</v>
      </c>
      <c r="I20" s="150">
        <v>73.382000000000005</v>
      </c>
      <c r="J20" s="150">
        <v>73.382000000000005</v>
      </c>
      <c r="K20" s="151">
        <v>70</v>
      </c>
      <c r="L20" s="151">
        <v>70</v>
      </c>
      <c r="M20" s="150">
        <v>5.407</v>
      </c>
      <c r="N20" s="150">
        <v>0.17100000000000026</v>
      </c>
      <c r="O20" s="150">
        <v>0.92899999999999938</v>
      </c>
      <c r="P20" s="150">
        <v>0.10899999999999999</v>
      </c>
      <c r="Q20" s="150">
        <v>6.5150000000000006</v>
      </c>
      <c r="R20" s="150">
        <v>1.8450000000000006</v>
      </c>
      <c r="S20" s="150">
        <v>30.622</v>
      </c>
      <c r="T20" s="150">
        <v>-28.198</v>
      </c>
      <c r="U20" s="150">
        <v>0.42900000000000205</v>
      </c>
      <c r="V20" s="150">
        <v>16.448999999999998</v>
      </c>
      <c r="W20" s="150">
        <v>49.050999999999995</v>
      </c>
      <c r="X20" s="150">
        <v>15.009</v>
      </c>
      <c r="Y20" s="150">
        <v>98.337999999999994</v>
      </c>
      <c r="Z20" s="26"/>
      <c r="AA20" s="150">
        <v>70</v>
      </c>
      <c r="AB20" s="82">
        <v>28.34</v>
      </c>
      <c r="AC20" s="56"/>
      <c r="AD20" s="150">
        <v>70</v>
      </c>
      <c r="AE20" s="82">
        <v>28.34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6.5379665379665372E-2</v>
      </c>
      <c r="D22" s="9">
        <v>6.5379665379665372E-2</v>
      </c>
      <c r="F22" s="73" t="s">
        <v>341</v>
      </c>
      <c r="G22" s="38"/>
      <c r="H22" s="83">
        <v>78.113</v>
      </c>
      <c r="I22" s="83">
        <v>79.277000000000001</v>
      </c>
      <c r="J22" s="83">
        <v>79.277000000000001</v>
      </c>
      <c r="K22" s="108">
        <v>77.7</v>
      </c>
      <c r="L22" s="108">
        <v>77.7</v>
      </c>
      <c r="M22" s="83">
        <v>10.276</v>
      </c>
      <c r="N22" s="83">
        <v>7.18</v>
      </c>
      <c r="O22" s="83">
        <v>4.2300000000000004</v>
      </c>
      <c r="P22" s="83">
        <v>5.3910000000000018</v>
      </c>
      <c r="Q22" s="83">
        <v>4.7639999999999993</v>
      </c>
      <c r="R22" s="83">
        <v>5.7890000000000015</v>
      </c>
      <c r="S22" s="83">
        <v>1.4439999999999955</v>
      </c>
      <c r="T22" s="83">
        <v>6.7749999999999986</v>
      </c>
      <c r="U22" s="83">
        <v>6.767000000000003</v>
      </c>
      <c r="V22" s="83">
        <v>11.283000000000001</v>
      </c>
      <c r="W22" s="83">
        <v>9.4680000000000035</v>
      </c>
      <c r="X22" s="83">
        <v>9.4140000000000015</v>
      </c>
      <c r="Y22" s="83">
        <v>82.781000000000006</v>
      </c>
      <c r="AA22" s="83">
        <v>77.7</v>
      </c>
      <c r="AB22" s="82">
        <v>5.08</v>
      </c>
      <c r="AC22" s="56"/>
      <c r="AD22" s="83">
        <v>77.7</v>
      </c>
      <c r="AE22" s="82">
        <v>5.08</v>
      </c>
    </row>
    <row r="23" spans="1:33" ht="18" customHeight="1" x14ac:dyDescent="0.2">
      <c r="A23" s="52" t="s">
        <v>315</v>
      </c>
      <c r="B23" s="52" t="s">
        <v>123</v>
      </c>
      <c r="C23" s="9">
        <v>-3.724696356275304E-2</v>
      </c>
      <c r="D23" s="9">
        <v>-3.724696356275304E-2</v>
      </c>
      <c r="F23" s="73" t="s">
        <v>342</v>
      </c>
      <c r="G23" s="38"/>
      <c r="H23" s="83">
        <v>6.0179999999999998</v>
      </c>
      <c r="I23" s="83">
        <v>6.1449999999999996</v>
      </c>
      <c r="J23" s="83">
        <v>6.1449999999999996</v>
      </c>
      <c r="K23" s="108">
        <v>6.1749999999999998</v>
      </c>
      <c r="L23" s="108">
        <v>6.1749999999999998</v>
      </c>
      <c r="M23" s="83">
        <v>0.50700000000000001</v>
      </c>
      <c r="N23" s="83">
        <v>0</v>
      </c>
      <c r="O23" s="83">
        <v>6.7999999999999949E-2</v>
      </c>
      <c r="P23" s="83">
        <v>0.42100000000000004</v>
      </c>
      <c r="Q23" s="83">
        <v>0.60099999999999998</v>
      </c>
      <c r="R23" s="83">
        <v>0.35499999999999998</v>
      </c>
      <c r="S23" s="83">
        <v>0</v>
      </c>
      <c r="T23" s="83">
        <v>0.80799999999999983</v>
      </c>
      <c r="U23" s="83">
        <v>0.69100000000000028</v>
      </c>
      <c r="V23" s="83">
        <v>1.1839999999999997</v>
      </c>
      <c r="W23" s="83">
        <v>0.38100000000000023</v>
      </c>
      <c r="X23" s="83">
        <v>0.92499999999999982</v>
      </c>
      <c r="Y23" s="83">
        <v>5.9409999999999998</v>
      </c>
      <c r="AA23" s="83">
        <v>6.1749999999999998</v>
      </c>
      <c r="AB23" s="82">
        <v>-0.23</v>
      </c>
      <c r="AC23" s="56"/>
      <c r="AD23" s="83">
        <v>6.1749999999999998</v>
      </c>
      <c r="AE23" s="82">
        <v>-0.23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0.33169591921786717</v>
      </c>
      <c r="D24" s="69">
        <v>0.33169591921786717</v>
      </c>
      <c r="E24" s="53"/>
      <c r="F24" s="116" t="s">
        <v>343</v>
      </c>
      <c r="G24" s="38"/>
      <c r="H24" s="81">
        <v>241.71100000000001</v>
      </c>
      <c r="I24" s="81">
        <v>252.928</v>
      </c>
      <c r="J24" s="81">
        <v>252.928</v>
      </c>
      <c r="K24" s="81">
        <v>292.738</v>
      </c>
      <c r="L24" s="81">
        <v>292.738</v>
      </c>
      <c r="M24" s="81">
        <v>32.993000000000002</v>
      </c>
      <c r="N24" s="81">
        <v>19.545999999999999</v>
      </c>
      <c r="O24" s="81">
        <v>12.882999999999996</v>
      </c>
      <c r="P24" s="81">
        <v>0</v>
      </c>
      <c r="Q24" s="81">
        <v>29.209000000000003</v>
      </c>
      <c r="R24" s="81">
        <v>37.757000000000005</v>
      </c>
      <c r="S24" s="81">
        <v>19.742999999999995</v>
      </c>
      <c r="T24" s="81">
        <v>59.455999999999989</v>
      </c>
      <c r="U24" s="81">
        <v>55.660000000000025</v>
      </c>
      <c r="V24" s="81">
        <v>46.067999999999984</v>
      </c>
      <c r="W24" s="81">
        <v>29.127999999999986</v>
      </c>
      <c r="X24" s="81">
        <v>47.396999999999991</v>
      </c>
      <c r="Y24" s="81">
        <v>389.84</v>
      </c>
      <c r="AA24" s="81">
        <v>292.738</v>
      </c>
      <c r="AB24" s="85">
        <v>97.1</v>
      </c>
      <c r="AC24" s="53"/>
      <c r="AD24" s="81">
        <v>292.738</v>
      </c>
      <c r="AE24" s="85">
        <v>97.1</v>
      </c>
    </row>
    <row r="25" spans="1:33" ht="18" customHeight="1" collapsed="1" x14ac:dyDescent="0.2">
      <c r="A25" s="54"/>
      <c r="B25" s="54"/>
      <c r="C25" s="9">
        <v>0.35437676482452601</v>
      </c>
      <c r="D25" s="9">
        <v>0.35437676482452601</v>
      </c>
      <c r="F25" s="73" t="s">
        <v>385</v>
      </c>
      <c r="G25" s="38"/>
      <c r="H25" s="83">
        <v>223.60500000000002</v>
      </c>
      <c r="I25" s="83">
        <v>208.74</v>
      </c>
      <c r="J25" s="83">
        <v>208.74</v>
      </c>
      <c r="K25" s="108">
        <v>247.9</v>
      </c>
      <c r="L25" s="108">
        <v>247.9</v>
      </c>
      <c r="M25" s="83">
        <v>32.993000000000002</v>
      </c>
      <c r="N25" s="83">
        <v>15.344999999999999</v>
      </c>
      <c r="O25" s="83">
        <v>12.882999999999996</v>
      </c>
      <c r="P25" s="83">
        <v>0</v>
      </c>
      <c r="Q25" s="83">
        <v>22.678000000000004</v>
      </c>
      <c r="R25" s="83">
        <v>34.962000000000003</v>
      </c>
      <c r="S25" s="83">
        <v>19.742999999999995</v>
      </c>
      <c r="T25" s="83">
        <v>56.727999999999987</v>
      </c>
      <c r="U25" s="83">
        <v>49.911000000000023</v>
      </c>
      <c r="V25" s="83">
        <v>36.674999999999983</v>
      </c>
      <c r="W25" s="83">
        <v>20.000999999999991</v>
      </c>
      <c r="X25" s="83">
        <v>33.833999999999989</v>
      </c>
      <c r="Y25" s="83">
        <v>335.75299999999999</v>
      </c>
      <c r="AA25" s="83">
        <v>247.9</v>
      </c>
      <c r="AB25" s="82">
        <v>87.85</v>
      </c>
      <c r="AC25" s="56"/>
      <c r="AD25" s="83">
        <v>247.9</v>
      </c>
      <c r="AE25" s="82">
        <v>87.85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0.52100000000000002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-0.51263888888888887</v>
      </c>
      <c r="D27" s="9">
        <v>-0.51263888888888887</v>
      </c>
      <c r="F27" s="73" t="s">
        <v>347</v>
      </c>
      <c r="G27" s="38"/>
      <c r="H27" s="83">
        <v>76.331000000000003</v>
      </c>
      <c r="I27" s="83">
        <v>52.529000000000003</v>
      </c>
      <c r="J27" s="83">
        <v>52.529000000000003</v>
      </c>
      <c r="K27" s="108">
        <v>72</v>
      </c>
      <c r="L27" s="108">
        <v>72</v>
      </c>
      <c r="M27" s="83">
        <v>4.5789999999999997</v>
      </c>
      <c r="N27" s="83">
        <v>2.569</v>
      </c>
      <c r="O27" s="83">
        <v>3.327</v>
      </c>
      <c r="P27" s="83">
        <v>0.34400000000000119</v>
      </c>
      <c r="Q27" s="83">
        <v>1.8919999999999995</v>
      </c>
      <c r="R27" s="83">
        <v>3.7539999999999996</v>
      </c>
      <c r="S27" s="83">
        <v>0.2690000000000019</v>
      </c>
      <c r="T27" s="83">
        <v>4.1019999999999968</v>
      </c>
      <c r="U27" s="83">
        <v>1.2730000000000032</v>
      </c>
      <c r="V27" s="83">
        <v>1.5169999999999995</v>
      </c>
      <c r="W27" s="83">
        <v>7.8599999999999994</v>
      </c>
      <c r="X27" s="83">
        <v>3.6010000000000026</v>
      </c>
      <c r="Y27" s="83">
        <v>35.087000000000003</v>
      </c>
      <c r="AA27" s="83">
        <v>72</v>
      </c>
      <c r="AB27" s="82">
        <v>-36.909999999999997</v>
      </c>
      <c r="AC27" s="56"/>
      <c r="AD27" s="83">
        <v>72</v>
      </c>
      <c r="AE27" s="82">
        <v>-36.909999999999997</v>
      </c>
    </row>
    <row r="28" spans="1:33" ht="18" customHeight="1" x14ac:dyDescent="0.2">
      <c r="A28" s="52" t="s">
        <v>315</v>
      </c>
      <c r="B28" s="52" t="s">
        <v>349</v>
      </c>
      <c r="C28" s="9">
        <v>1</v>
      </c>
      <c r="D28" s="9">
        <v>1</v>
      </c>
      <c r="F28" s="73" t="s">
        <v>350</v>
      </c>
      <c r="G28" s="38"/>
      <c r="H28" s="83">
        <v>0</v>
      </c>
      <c r="I28" s="83">
        <v>1.345</v>
      </c>
      <c r="J28" s="83">
        <v>1.345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0.38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0.38</v>
      </c>
      <c r="AA28" s="83">
        <v>0</v>
      </c>
      <c r="AB28" s="82">
        <v>0.38</v>
      </c>
      <c r="AC28" s="56"/>
      <c r="AD28" s="83">
        <v>0</v>
      </c>
      <c r="AE28" s="82">
        <v>0.38</v>
      </c>
    </row>
    <row r="29" spans="1:33" ht="18" customHeight="1" x14ac:dyDescent="0.2">
      <c r="A29" s="52" t="s">
        <v>315</v>
      </c>
      <c r="B29" s="52" t="s">
        <v>351</v>
      </c>
      <c r="C29" s="9">
        <v>1.0016155088852989</v>
      </c>
      <c r="D29" s="9">
        <v>1.0016155088852989</v>
      </c>
      <c r="F29" s="73" t="s">
        <v>352</v>
      </c>
      <c r="G29" s="38"/>
      <c r="H29" s="83">
        <v>4.7999999999999897E-2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0.41899999999999998</v>
      </c>
      <c r="P29" s="83">
        <v>0</v>
      </c>
      <c r="Q29" s="83">
        <v>0</v>
      </c>
      <c r="R29" s="83">
        <v>0</v>
      </c>
      <c r="S29" s="83">
        <v>0</v>
      </c>
      <c r="T29" s="83">
        <v>0.81899999999999995</v>
      </c>
      <c r="U29" s="83">
        <v>0</v>
      </c>
      <c r="V29" s="83">
        <v>0</v>
      </c>
      <c r="W29" s="83">
        <v>0</v>
      </c>
      <c r="X29" s="83">
        <v>0</v>
      </c>
      <c r="Y29" s="83">
        <v>1.238</v>
      </c>
      <c r="AA29" s="83">
        <v>0</v>
      </c>
      <c r="AB29" s="82">
        <v>1.24</v>
      </c>
      <c r="AC29" s="56"/>
      <c r="AD29" s="83">
        <v>0</v>
      </c>
      <c r="AE29" s="82">
        <v>1.24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1.2789999999999999</v>
      </c>
      <c r="J30" s="83">
        <v>1.2789999999999999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5.3999999999999999E-2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-2.8421709430404007E-14</v>
      </c>
      <c r="I32" s="83">
        <v>0</v>
      </c>
      <c r="J32" s="83">
        <v>0</v>
      </c>
      <c r="K32" s="108">
        <v>0</v>
      </c>
      <c r="L32" s="108">
        <v>0</v>
      </c>
      <c r="M32" s="83">
        <v>7.1054273576010019E-15</v>
      </c>
      <c r="N32" s="83">
        <v>8.8817841970012523E-15</v>
      </c>
      <c r="O32" s="83">
        <v>5.3290705182007514E-15</v>
      </c>
      <c r="P32" s="83">
        <v>-1.9872992140790302E-14</v>
      </c>
      <c r="Q32" s="83">
        <v>-1.7763568394002505E-15</v>
      </c>
      <c r="R32" s="83">
        <v>1.4210854715202004E-14</v>
      </c>
      <c r="S32" s="83">
        <v>7.1054273576010019E-15</v>
      </c>
      <c r="T32" s="83">
        <v>4.6185277824406512E-14</v>
      </c>
      <c r="U32" s="83">
        <v>-4.6185277824406512E-14</v>
      </c>
      <c r="V32" s="83">
        <v>-7.1054273576010019E-15</v>
      </c>
      <c r="W32" s="83">
        <v>9.2370555648813024E-14</v>
      </c>
      <c r="X32" s="83">
        <v>-8.1712414612411521E-14</v>
      </c>
      <c r="Y32" s="83">
        <v>-8.5265128291212022E-14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0.14218314655439293</v>
      </c>
      <c r="D33" s="20">
        <v>0.14218314655439293</v>
      </c>
      <c r="F33" s="148" t="s">
        <v>386</v>
      </c>
      <c r="G33" s="38"/>
      <c r="H33" s="150">
        <v>384.68999999999994</v>
      </c>
      <c r="I33" s="150">
        <v>349.31500000000005</v>
      </c>
      <c r="J33" s="150">
        <v>349.31500000000005</v>
      </c>
      <c r="K33" s="151">
        <v>403.77499999999998</v>
      </c>
      <c r="L33" s="151">
        <v>403.77499999999998</v>
      </c>
      <c r="M33" s="150">
        <v>48.355000000000011</v>
      </c>
      <c r="N33" s="150">
        <v>25.094000000000008</v>
      </c>
      <c r="O33" s="150">
        <v>20.927</v>
      </c>
      <c r="P33" s="150">
        <v>6.1559999999999837</v>
      </c>
      <c r="Q33" s="150">
        <v>30.314999999999998</v>
      </c>
      <c r="R33" s="150">
        <v>44.860000000000021</v>
      </c>
      <c r="S33" s="150">
        <v>21.456</v>
      </c>
      <c r="T33" s="150">
        <v>69.232000000000028</v>
      </c>
      <c r="U33" s="150">
        <v>58.641999999999982</v>
      </c>
      <c r="V33" s="150">
        <v>50.65899999999997</v>
      </c>
      <c r="W33" s="150">
        <v>37.710000000000086</v>
      </c>
      <c r="X33" s="150">
        <v>47.773999999999901</v>
      </c>
      <c r="Y33" s="150">
        <v>461.17999999999995</v>
      </c>
      <c r="Z33" s="26"/>
      <c r="AA33" s="150">
        <v>403.77499999999992</v>
      </c>
      <c r="AB33" s="82">
        <v>57.41</v>
      </c>
      <c r="AC33" s="56"/>
      <c r="AD33" s="150">
        <v>403.77499999999992</v>
      </c>
      <c r="AE33" s="82">
        <v>57.41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2.2239665096807952</v>
      </c>
      <c r="D35" s="69">
        <v>2.2239665096807952</v>
      </c>
      <c r="E35" s="53"/>
      <c r="F35" s="116" t="s">
        <v>359</v>
      </c>
      <c r="G35" s="38"/>
      <c r="H35" s="81">
        <v>4.532</v>
      </c>
      <c r="I35" s="81">
        <v>2.67</v>
      </c>
      <c r="J35" s="81">
        <v>2.67</v>
      </c>
      <c r="K35" s="81">
        <v>1.911</v>
      </c>
      <c r="L35" s="81">
        <v>1.911</v>
      </c>
      <c r="M35" s="81">
        <v>0.56100000000000005</v>
      </c>
      <c r="N35" s="81">
        <v>0</v>
      </c>
      <c r="O35" s="81">
        <v>0</v>
      </c>
      <c r="P35" s="81">
        <v>0.66299999999999992</v>
      </c>
      <c r="Q35" s="81">
        <v>1.1060000000000001</v>
      </c>
      <c r="R35" s="81">
        <v>0.61799999999999988</v>
      </c>
      <c r="S35" s="81">
        <v>0</v>
      </c>
      <c r="T35" s="81">
        <v>1.5870000000000002</v>
      </c>
      <c r="U35" s="81">
        <v>1.25</v>
      </c>
      <c r="V35" s="81">
        <v>0</v>
      </c>
      <c r="W35" s="81">
        <v>0.37300000000000022</v>
      </c>
      <c r="X35" s="81">
        <v>0</v>
      </c>
      <c r="Y35" s="81">
        <v>6.1580000000000004</v>
      </c>
      <c r="AA35" s="81">
        <v>1.9110000000000003</v>
      </c>
      <c r="AB35" s="85">
        <v>4.25</v>
      </c>
      <c r="AC35" s="53"/>
      <c r="AD35" s="81">
        <v>1.9110000000000003</v>
      </c>
      <c r="AE35" s="85">
        <v>4.25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2.2239665096807952</v>
      </c>
      <c r="D37" s="9">
        <v>2.2239665096807952</v>
      </c>
      <c r="F37" s="73" t="s">
        <v>328</v>
      </c>
      <c r="G37" s="38"/>
      <c r="H37" s="83">
        <v>4.532</v>
      </c>
      <c r="I37" s="83">
        <v>2.67</v>
      </c>
      <c r="J37" s="83">
        <v>2.67</v>
      </c>
      <c r="K37" s="108">
        <v>1.911</v>
      </c>
      <c r="L37" s="108">
        <v>1.911</v>
      </c>
      <c r="M37" s="83">
        <v>0.56100000000000005</v>
      </c>
      <c r="N37" s="83">
        <v>0</v>
      </c>
      <c r="O37" s="83">
        <v>0</v>
      </c>
      <c r="P37" s="83">
        <v>0.66299999999999992</v>
      </c>
      <c r="Q37" s="83">
        <v>1.1060000000000001</v>
      </c>
      <c r="R37" s="83">
        <v>0.61799999999999988</v>
      </c>
      <c r="S37" s="83">
        <v>0</v>
      </c>
      <c r="T37" s="83">
        <v>1.5870000000000002</v>
      </c>
      <c r="U37" s="83">
        <v>1.25</v>
      </c>
      <c r="V37" s="83">
        <v>0</v>
      </c>
      <c r="W37" s="83">
        <v>0.37300000000000022</v>
      </c>
      <c r="X37" s="83">
        <v>0</v>
      </c>
      <c r="Y37" s="83">
        <v>6.1580000000000004</v>
      </c>
      <c r="AA37" s="83">
        <v>1.9110000000000003</v>
      </c>
      <c r="AB37" s="82">
        <v>4.25</v>
      </c>
      <c r="AC37" s="56"/>
      <c r="AD37" s="83">
        <v>1.9110000000000003</v>
      </c>
      <c r="AE37" s="82">
        <v>4.25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-0.13849859494179045</v>
      </c>
      <c r="D38" s="69">
        <v>-0.13849859494179045</v>
      </c>
      <c r="E38" s="53"/>
      <c r="F38" s="116" t="s">
        <v>357</v>
      </c>
      <c r="G38" s="38"/>
      <c r="H38" s="81">
        <v>12.927</v>
      </c>
      <c r="I38" s="81">
        <v>36.323</v>
      </c>
      <c r="J38" s="81">
        <v>36.323</v>
      </c>
      <c r="K38" s="81">
        <v>44.838000000000001</v>
      </c>
      <c r="L38" s="81">
        <v>44.838000000000001</v>
      </c>
      <c r="M38" s="81">
        <v>0</v>
      </c>
      <c r="N38" s="81">
        <v>4.2009999999999996</v>
      </c>
      <c r="O38" s="81">
        <v>0</v>
      </c>
      <c r="P38" s="81">
        <v>0</v>
      </c>
      <c r="Q38" s="81">
        <v>6.5309999999999997</v>
      </c>
      <c r="R38" s="81">
        <v>2.7949999999999999</v>
      </c>
      <c r="S38" s="81">
        <v>0</v>
      </c>
      <c r="T38" s="81">
        <v>2.7279999999999998</v>
      </c>
      <c r="U38" s="81">
        <v>2.8200000000000003</v>
      </c>
      <c r="V38" s="81">
        <v>9.3930000000000007</v>
      </c>
      <c r="W38" s="81">
        <v>5.6519999999999975</v>
      </c>
      <c r="X38" s="81">
        <v>4.5120000000000005</v>
      </c>
      <c r="Y38" s="81">
        <v>38.631999999999998</v>
      </c>
      <c r="AA38" s="81">
        <v>44.838000000000001</v>
      </c>
      <c r="AB38" s="85">
        <v>-6.21</v>
      </c>
      <c r="AC38" s="53"/>
      <c r="AD38" s="81">
        <v>44.838000000000001</v>
      </c>
      <c r="AE38" s="85">
        <v>-6.21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1.0003235198964737</v>
      </c>
      <c r="D39" s="69">
        <v>1.0003235198964737</v>
      </c>
      <c r="E39" s="53"/>
      <c r="F39" s="116" t="s">
        <v>358</v>
      </c>
      <c r="G39" s="38"/>
      <c r="H39" s="81">
        <v>5.1790000000000003</v>
      </c>
      <c r="I39" s="81">
        <v>7.8650000000000002</v>
      </c>
      <c r="J39" s="81">
        <v>7.8650000000000002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2.9289999999999998</v>
      </c>
      <c r="V39" s="81">
        <v>0</v>
      </c>
      <c r="W39" s="81">
        <v>3.4750000000000001</v>
      </c>
      <c r="X39" s="81">
        <v>9.0510000000000002</v>
      </c>
      <c r="Y39" s="81">
        <v>15.455</v>
      </c>
      <c r="AA39" s="81">
        <v>0</v>
      </c>
      <c r="AB39" s="85">
        <v>15.46</v>
      </c>
      <c r="AC39" s="53"/>
      <c r="AD39" s="81">
        <v>0</v>
      </c>
      <c r="AE39" s="85">
        <v>15.46</v>
      </c>
    </row>
    <row r="40" spans="1:33" ht="18" customHeight="1" collapsed="1" x14ac:dyDescent="0.2">
      <c r="A40" s="54"/>
      <c r="B40" s="54"/>
      <c r="C40" s="9">
        <v>0.20629822918060572</v>
      </c>
      <c r="D40" s="9">
        <v>0.20629822918060572</v>
      </c>
      <c r="F40" s="73" t="s">
        <v>327</v>
      </c>
      <c r="G40" s="38"/>
      <c r="H40" s="83">
        <v>18.106000000000002</v>
      </c>
      <c r="I40" s="83">
        <v>44.188000000000002</v>
      </c>
      <c r="J40" s="83">
        <v>44.188000000000002</v>
      </c>
      <c r="K40" s="108">
        <v>44.838000000000001</v>
      </c>
      <c r="L40" s="108">
        <v>44.838000000000001</v>
      </c>
      <c r="M40" s="83">
        <v>0</v>
      </c>
      <c r="N40" s="83">
        <v>4.2009999999999996</v>
      </c>
      <c r="O40" s="83">
        <v>0</v>
      </c>
      <c r="P40" s="83">
        <v>0</v>
      </c>
      <c r="Q40" s="83">
        <v>6.5309999999999997</v>
      </c>
      <c r="R40" s="83">
        <v>2.7949999999999999</v>
      </c>
      <c r="S40" s="83">
        <v>0</v>
      </c>
      <c r="T40" s="83">
        <v>2.7279999999999998</v>
      </c>
      <c r="U40" s="83">
        <v>5.7490000000000006</v>
      </c>
      <c r="V40" s="83">
        <v>9.3930000000000007</v>
      </c>
      <c r="W40" s="83">
        <v>9.1269999999999971</v>
      </c>
      <c r="X40" s="83">
        <v>13.563000000000001</v>
      </c>
      <c r="Y40" s="83">
        <v>54.086999999999996</v>
      </c>
      <c r="AA40" s="83">
        <v>44.838000000000001</v>
      </c>
      <c r="AB40" s="82">
        <v>9.25</v>
      </c>
      <c r="AC40" s="56"/>
      <c r="AD40" s="83">
        <v>44.838000000000001</v>
      </c>
      <c r="AE40" s="82">
        <v>9.25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-0.99843993759750393</v>
      </c>
      <c r="D41" s="69">
        <v>-0.99843993759750393</v>
      </c>
      <c r="E41" s="53"/>
      <c r="F41" s="116" t="s">
        <v>361</v>
      </c>
      <c r="G41" s="38"/>
      <c r="H41" s="81">
        <v>1.3720000000000001</v>
      </c>
      <c r="I41" s="81">
        <v>0.34499999999999997</v>
      </c>
      <c r="J41" s="81">
        <v>0.34499999999999997</v>
      </c>
      <c r="K41" s="81">
        <v>0.64100000000000001</v>
      </c>
      <c r="L41" s="81">
        <v>0.64100000000000001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0.64100000000000001</v>
      </c>
      <c r="AB41" s="85">
        <v>-0.64</v>
      </c>
      <c r="AC41" s="53"/>
      <c r="AD41" s="81">
        <v>0.64100000000000001</v>
      </c>
      <c r="AE41" s="85">
        <v>-0.64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0.71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-0.99843993759750393</v>
      </c>
      <c r="D43" s="9">
        <v>-0.99843993759750393</v>
      </c>
      <c r="F43" s="73" t="s">
        <v>329</v>
      </c>
      <c r="G43" s="38"/>
      <c r="H43" s="83">
        <v>2.0819999999999999</v>
      </c>
      <c r="I43" s="83">
        <v>0.34499999999999997</v>
      </c>
      <c r="J43" s="83">
        <v>0.34499999999999997</v>
      </c>
      <c r="K43" s="108">
        <v>0.64100000000000001</v>
      </c>
      <c r="L43" s="108">
        <v>0.64100000000000001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0.64100000000000001</v>
      </c>
      <c r="AB43" s="82">
        <v>-0.64</v>
      </c>
      <c r="AC43" s="56"/>
      <c r="AD43" s="83">
        <v>0.64100000000000001</v>
      </c>
      <c r="AE43" s="82">
        <v>-0.64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10</v>
      </c>
      <c r="L44" s="81">
        <v>10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10</v>
      </c>
      <c r="AB44" s="85">
        <v>-10</v>
      </c>
      <c r="AC44" s="53"/>
      <c r="AD44" s="81">
        <v>10</v>
      </c>
      <c r="AE44" s="85">
        <v>-10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10</v>
      </c>
      <c r="L46" s="108">
        <v>10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10</v>
      </c>
      <c r="AB46" s="82">
        <v>-10</v>
      </c>
      <c r="AC46" s="56"/>
      <c r="AD46" s="83">
        <v>10</v>
      </c>
      <c r="AE46" s="82">
        <v>-10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0.33600000000000002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3.5000000000000003E-2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0.371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-0.80659326598151615</v>
      </c>
      <c r="D50" s="69">
        <v>-0.80659326598151615</v>
      </c>
      <c r="E50" s="53"/>
      <c r="F50" s="116" t="s">
        <v>366</v>
      </c>
      <c r="G50" s="38"/>
      <c r="H50" s="81">
        <v>12.848000000000001</v>
      </c>
      <c r="I50" s="81">
        <v>12.708</v>
      </c>
      <c r="J50" s="81">
        <v>12.708</v>
      </c>
      <c r="K50" s="81">
        <v>171.93299999999999</v>
      </c>
      <c r="L50" s="81">
        <v>171.93299999999999</v>
      </c>
      <c r="M50" s="81">
        <v>1.389</v>
      </c>
      <c r="N50" s="81">
        <v>0.99</v>
      </c>
      <c r="O50" s="81">
        <v>1.6869999999999998</v>
      </c>
      <c r="P50" s="81">
        <v>0</v>
      </c>
      <c r="Q50" s="81">
        <v>1.9889999999999999</v>
      </c>
      <c r="R50" s="81">
        <v>1.298</v>
      </c>
      <c r="S50" s="81">
        <v>4.6780000000000008</v>
      </c>
      <c r="T50" s="81">
        <v>-2.7590000000000003</v>
      </c>
      <c r="U50" s="81">
        <v>4.3620000000000001</v>
      </c>
      <c r="V50" s="81">
        <v>1.9130000000000003</v>
      </c>
      <c r="W50" s="81">
        <v>13.8</v>
      </c>
      <c r="X50" s="81">
        <v>3.9059999999999988</v>
      </c>
      <c r="Y50" s="81">
        <v>33.253</v>
      </c>
      <c r="AA50" s="81">
        <v>171.93299999999999</v>
      </c>
      <c r="AB50" s="85">
        <v>-138.68</v>
      </c>
      <c r="AC50" s="53"/>
      <c r="AD50" s="81">
        <v>171.93299999999999</v>
      </c>
      <c r="AE50" s="85">
        <v>-138.68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1.0000510490581449</v>
      </c>
      <c r="D51" s="69">
        <v>1.0000510490581449</v>
      </c>
      <c r="E51" s="53"/>
      <c r="F51" s="116" t="s">
        <v>367</v>
      </c>
      <c r="G51" s="38"/>
      <c r="H51" s="81">
        <v>83.643000000000001</v>
      </c>
      <c r="I51" s="81">
        <v>100.542</v>
      </c>
      <c r="J51" s="81">
        <v>100.542</v>
      </c>
      <c r="K51" s="81">
        <v>0</v>
      </c>
      <c r="L51" s="81">
        <v>0</v>
      </c>
      <c r="M51" s="81">
        <v>6.9279999999999999</v>
      </c>
      <c r="N51" s="81">
        <v>5.2090000000000005</v>
      </c>
      <c r="O51" s="81">
        <v>3.2619999999999987</v>
      </c>
      <c r="P51" s="81">
        <v>0</v>
      </c>
      <c r="Q51" s="81">
        <v>6.0320000000000018</v>
      </c>
      <c r="R51" s="81">
        <v>7.7240000000000002</v>
      </c>
      <c r="S51" s="81">
        <v>3.5060000000000002</v>
      </c>
      <c r="T51" s="81">
        <v>16.326999999999998</v>
      </c>
      <c r="U51" s="81">
        <v>7.7899999999999991</v>
      </c>
      <c r="V51" s="81">
        <v>6.5630000000000024</v>
      </c>
      <c r="W51" s="81">
        <v>7.3109999999999999</v>
      </c>
      <c r="X51" s="81">
        <v>7.7039999999999935</v>
      </c>
      <c r="Y51" s="81">
        <v>78.355999999999995</v>
      </c>
      <c r="AA51" s="81">
        <v>0</v>
      </c>
      <c r="AB51" s="85">
        <v>78.36</v>
      </c>
      <c r="AC51" s="53"/>
      <c r="AD51" s="81">
        <v>0</v>
      </c>
      <c r="AE51" s="85">
        <v>78.36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1.0030581039755351</v>
      </c>
      <c r="D52" s="69">
        <v>1.0030581039755351</v>
      </c>
      <c r="E52" s="53"/>
      <c r="F52" s="116" t="s">
        <v>368</v>
      </c>
      <c r="G52" s="38"/>
      <c r="H52" s="81">
        <v>12.423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1.1559999999999999</v>
      </c>
      <c r="P52" s="81">
        <v>0</v>
      </c>
      <c r="Q52" s="81">
        <v>0</v>
      </c>
      <c r="R52" s="81">
        <v>0</v>
      </c>
      <c r="S52" s="81">
        <v>0</v>
      </c>
      <c r="T52" s="81">
        <v>0.47900000000000009</v>
      </c>
      <c r="U52" s="81">
        <v>0</v>
      </c>
      <c r="V52" s="81">
        <v>0</v>
      </c>
      <c r="W52" s="81">
        <v>0</v>
      </c>
      <c r="X52" s="81">
        <v>0</v>
      </c>
      <c r="Y52" s="81">
        <v>1.635</v>
      </c>
      <c r="AA52" s="81">
        <v>0</v>
      </c>
      <c r="AB52" s="82">
        <v>1.64</v>
      </c>
      <c r="AC52" s="53"/>
      <c r="AD52" s="81">
        <v>0</v>
      </c>
      <c r="AE52" s="82">
        <v>1.64</v>
      </c>
    </row>
    <row r="53" spans="1:34" ht="18" customHeight="1" collapsed="1" x14ac:dyDescent="0.2">
      <c r="A53" s="54"/>
      <c r="B53" s="54"/>
      <c r="C53" s="9">
        <v>-0.34135389948410139</v>
      </c>
      <c r="D53" s="9">
        <v>-0.34135389948410139</v>
      </c>
      <c r="F53" s="73" t="s">
        <v>376</v>
      </c>
      <c r="G53" s="38"/>
      <c r="H53" s="83">
        <v>108.914</v>
      </c>
      <c r="I53" s="83">
        <v>113.25</v>
      </c>
      <c r="J53" s="83">
        <v>113.25</v>
      </c>
      <c r="K53" s="108">
        <v>171.93299999999999</v>
      </c>
      <c r="L53" s="108">
        <v>171.93299999999999</v>
      </c>
      <c r="M53" s="83">
        <v>8.3170000000000002</v>
      </c>
      <c r="N53" s="83">
        <v>6.1990000000000007</v>
      </c>
      <c r="O53" s="83">
        <v>6.1049999999999978</v>
      </c>
      <c r="P53" s="83">
        <v>0</v>
      </c>
      <c r="Q53" s="83">
        <v>8.0210000000000008</v>
      </c>
      <c r="R53" s="83">
        <v>9.0220000000000002</v>
      </c>
      <c r="S53" s="83">
        <v>8.1840000000000011</v>
      </c>
      <c r="T53" s="83">
        <v>14.046999999999997</v>
      </c>
      <c r="U53" s="83">
        <v>12.151999999999999</v>
      </c>
      <c r="V53" s="83">
        <v>8.4760000000000026</v>
      </c>
      <c r="W53" s="83">
        <v>21.111000000000001</v>
      </c>
      <c r="X53" s="83">
        <v>11.609999999999992</v>
      </c>
      <c r="Y53" s="83">
        <v>113.244</v>
      </c>
      <c r="AA53" s="83">
        <v>171.93299999999999</v>
      </c>
      <c r="AB53" s="82">
        <v>-58.69</v>
      </c>
      <c r="AC53" s="56"/>
      <c r="AD53" s="83">
        <v>171.93299999999999</v>
      </c>
      <c r="AE53" s="82">
        <v>-58.69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-0.2434557371044335</v>
      </c>
      <c r="D55" s="20">
        <v>-0.2434557371044335</v>
      </c>
      <c r="F55" s="148" t="s">
        <v>388</v>
      </c>
      <c r="G55" s="38"/>
      <c r="H55" s="150">
        <v>134.005</v>
      </c>
      <c r="I55" s="150">
        <v>160.453</v>
      </c>
      <c r="J55" s="150">
        <v>160.453</v>
      </c>
      <c r="K55" s="151">
        <v>229.32299999999998</v>
      </c>
      <c r="L55" s="151">
        <v>229.32299999999998</v>
      </c>
      <c r="M55" s="150">
        <v>8.8780000000000001</v>
      </c>
      <c r="N55" s="150">
        <v>10.4</v>
      </c>
      <c r="O55" s="150">
        <v>6.1049999999999978</v>
      </c>
      <c r="P55" s="150">
        <v>0.66299999999999992</v>
      </c>
      <c r="Q55" s="150">
        <v>15.658000000000001</v>
      </c>
      <c r="R55" s="150">
        <v>12.435</v>
      </c>
      <c r="S55" s="150">
        <v>8.1840000000000011</v>
      </c>
      <c r="T55" s="150">
        <v>18.361999999999995</v>
      </c>
      <c r="U55" s="150">
        <v>19.151</v>
      </c>
      <c r="V55" s="150">
        <v>17.869000000000003</v>
      </c>
      <c r="W55" s="150">
        <v>30.610999999999997</v>
      </c>
      <c r="X55" s="150">
        <v>25.172999999999995</v>
      </c>
      <c r="Y55" s="150">
        <v>173.489</v>
      </c>
      <c r="AA55" s="150">
        <v>229.32299999999998</v>
      </c>
      <c r="AB55" s="82">
        <v>-55.83</v>
      </c>
      <c r="AC55" s="56"/>
      <c r="AD55" s="150">
        <v>229.32299999999998</v>
      </c>
      <c r="AE55" s="82">
        <v>-55.83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4.2540300214194894E-2</v>
      </c>
      <c r="D59" s="9">
        <v>4.2540300214194894E-2</v>
      </c>
      <c r="E59" s="26"/>
      <c r="F59" s="308" t="s">
        <v>389</v>
      </c>
      <c r="G59" s="38"/>
      <c r="H59" s="309">
        <v>536.06799999999998</v>
      </c>
      <c r="I59" s="309">
        <v>583.15</v>
      </c>
      <c r="J59" s="309">
        <v>583.15</v>
      </c>
      <c r="K59" s="130">
        <v>703.09799999999996</v>
      </c>
      <c r="L59" s="130">
        <v>703.09799999999996</v>
      </c>
      <c r="M59" s="309">
        <v>62.64</v>
      </c>
      <c r="N59" s="309">
        <v>35.665000000000006</v>
      </c>
      <c r="O59" s="309">
        <v>27.960999999999999</v>
      </c>
      <c r="P59" s="309">
        <v>6.9279999999999831</v>
      </c>
      <c r="Q59" s="309">
        <v>52.488</v>
      </c>
      <c r="R59" s="309">
        <v>59.140000000000015</v>
      </c>
      <c r="S59" s="309">
        <v>60.262</v>
      </c>
      <c r="T59" s="309">
        <v>59.396000000000015</v>
      </c>
      <c r="U59" s="309">
        <v>78.22199999999998</v>
      </c>
      <c r="V59" s="309">
        <v>84.976999999999975</v>
      </c>
      <c r="W59" s="309">
        <v>117.37200000000007</v>
      </c>
      <c r="X59" s="309">
        <v>87.955999999999904</v>
      </c>
      <c r="Y59" s="309">
        <v>733.00699999999995</v>
      </c>
      <c r="AA59" s="309">
        <v>703.09799999999996</v>
      </c>
      <c r="AB59" s="82">
        <v>29.91</v>
      </c>
      <c r="AD59" s="309">
        <v>703.09799999999996</v>
      </c>
      <c r="AE59" s="82">
        <v>29.91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2.2283089574767084E-2</v>
      </c>
      <c r="D61" s="9">
        <v>2.2283089574767084E-2</v>
      </c>
      <c r="F61" s="117" t="s">
        <v>241</v>
      </c>
      <c r="G61" s="38"/>
      <c r="H61" s="296">
        <v>1342.9769999999999</v>
      </c>
      <c r="I61" s="296">
        <v>1408.675</v>
      </c>
      <c r="J61" s="296">
        <v>1408.675</v>
      </c>
      <c r="K61" s="111">
        <v>1537.04</v>
      </c>
      <c r="L61" s="111">
        <v>1537.04</v>
      </c>
      <c r="M61" s="296">
        <v>160.256</v>
      </c>
      <c r="N61" s="296">
        <v>164.35500000000002</v>
      </c>
      <c r="O61" s="296">
        <v>85.066999999999979</v>
      </c>
      <c r="P61" s="296">
        <v>56.371000000000002</v>
      </c>
      <c r="Q61" s="296">
        <v>107.22600000000001</v>
      </c>
      <c r="R61" s="296">
        <v>109.47199999999998</v>
      </c>
      <c r="S61" s="296">
        <v>111.89500000000004</v>
      </c>
      <c r="T61" s="296">
        <v>107.57399999999998</v>
      </c>
      <c r="U61" s="296">
        <v>147.53199999999995</v>
      </c>
      <c r="V61" s="296">
        <v>180.209</v>
      </c>
      <c r="W61" s="296">
        <v>191.92700000000013</v>
      </c>
      <c r="X61" s="296">
        <v>149.40599999999986</v>
      </c>
      <c r="Y61" s="296">
        <v>1571.29</v>
      </c>
      <c r="AA61" s="296">
        <v>1537.04</v>
      </c>
      <c r="AB61" s="82">
        <v>34.25</v>
      </c>
      <c r="AD61" s="296">
        <v>1537.04</v>
      </c>
      <c r="AE61" s="82">
        <v>34.25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1.0008733624454149</v>
      </c>
      <c r="D63" s="9">
        <v>1.0008733624454149</v>
      </c>
      <c r="E63" s="26"/>
      <c r="F63" s="126" t="s">
        <v>29</v>
      </c>
      <c r="G63" s="38"/>
      <c r="H63" s="87">
        <v>28.221</v>
      </c>
      <c r="I63" s="87">
        <v>-4.9420000000000002</v>
      </c>
      <c r="J63" s="87">
        <v>-4.9420000000000002</v>
      </c>
      <c r="K63" s="87">
        <v>0</v>
      </c>
      <c r="L63" s="87">
        <v>0</v>
      </c>
      <c r="M63" s="87">
        <v>-92.613</v>
      </c>
      <c r="N63" s="87">
        <v>16.400000000000006</v>
      </c>
      <c r="O63" s="87">
        <v>-4.7540000000000049</v>
      </c>
      <c r="P63" s="87">
        <v>-27.347999999999999</v>
      </c>
      <c r="Q63" s="87">
        <v>23.664000000000001</v>
      </c>
      <c r="R63" s="87">
        <v>10.941999999999993</v>
      </c>
      <c r="S63" s="87">
        <v>22.882000000000005</v>
      </c>
      <c r="T63" s="87">
        <v>-24.772999999999996</v>
      </c>
      <c r="U63" s="87">
        <v>-3.5960000000000036</v>
      </c>
      <c r="V63" s="87">
        <v>14.126000000000005</v>
      </c>
      <c r="W63" s="87">
        <v>19.600999999999992</v>
      </c>
      <c r="X63" s="87">
        <v>51.194000000000003</v>
      </c>
      <c r="Y63" s="87">
        <v>5.7249999999999996</v>
      </c>
      <c r="AA63" s="87">
        <v>0</v>
      </c>
      <c r="AB63" s="82">
        <v>5.73</v>
      </c>
      <c r="AD63" s="87">
        <v>0</v>
      </c>
      <c r="AE63" s="82">
        <v>5.73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1</v>
      </c>
      <c r="D64" s="9">
        <v>1</v>
      </c>
      <c r="E64" s="26"/>
      <c r="F64" s="60" t="s">
        <v>128</v>
      </c>
      <c r="G64" s="38"/>
      <c r="H64" s="88">
        <v>-3.2000000000000001E-2</v>
      </c>
      <c r="I64" s="88">
        <v>0.41899999999999998</v>
      </c>
      <c r="J64" s="88">
        <v>0.41899999999999998</v>
      </c>
      <c r="K64" s="88">
        <v>-1</v>
      </c>
      <c r="L64" s="88">
        <v>-1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56"/>
      <c r="AA64" s="88">
        <v>-1</v>
      </c>
      <c r="AB64" s="82">
        <v>1</v>
      </c>
      <c r="AC64" s="56"/>
      <c r="AD64" s="88">
        <v>-1</v>
      </c>
      <c r="AE64" s="82">
        <v>1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-0.24299999999999999</v>
      </c>
      <c r="I65" s="88">
        <v>-0.78600000000000003</v>
      </c>
      <c r="J65" s="88">
        <v>-0.78600000000000003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1</v>
      </c>
      <c r="D66" s="9">
        <v>1</v>
      </c>
      <c r="E66" s="26"/>
      <c r="F66" s="126" t="s">
        <v>0</v>
      </c>
      <c r="G66" s="38"/>
      <c r="H66" s="87">
        <v>-0.27500000000000002</v>
      </c>
      <c r="I66" s="87">
        <v>-0.36700000000000005</v>
      </c>
      <c r="J66" s="87">
        <v>-0.36700000000000005</v>
      </c>
      <c r="K66" s="87">
        <v>-1</v>
      </c>
      <c r="L66" s="87">
        <v>-1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AA66" s="87">
        <v>-1</v>
      </c>
      <c r="AB66" s="82">
        <v>1</v>
      </c>
      <c r="AD66" s="87">
        <v>-1</v>
      </c>
      <c r="AE66" s="82">
        <v>1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0</v>
      </c>
      <c r="D67" s="9">
        <v>0</v>
      </c>
      <c r="E67" s="26"/>
      <c r="F67" s="60" t="s">
        <v>139</v>
      </c>
      <c r="G67" s="38"/>
      <c r="H67" s="88">
        <v>4.7789999999999999</v>
      </c>
      <c r="I67" s="88">
        <v>4.17</v>
      </c>
      <c r="J67" s="88">
        <v>4.17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56"/>
      <c r="AA67" s="88">
        <v>0</v>
      </c>
      <c r="AB67" s="82">
        <v>0</v>
      </c>
      <c r="AC67" s="56"/>
      <c r="AD67" s="88">
        <v>0</v>
      </c>
      <c r="AE67" s="82">
        <v>0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0</v>
      </c>
      <c r="D71" s="9">
        <v>0</v>
      </c>
      <c r="E71" s="26"/>
      <c r="F71" s="127" t="s">
        <v>279</v>
      </c>
      <c r="G71" s="38"/>
      <c r="H71" s="89">
        <v>4.7789999999999999</v>
      </c>
      <c r="I71" s="89">
        <v>4.17</v>
      </c>
      <c r="J71" s="89">
        <v>4.17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AA71" s="89">
        <v>0</v>
      </c>
      <c r="AB71" s="82">
        <v>0</v>
      </c>
      <c r="AD71" s="89">
        <v>0</v>
      </c>
      <c r="AE71" s="82">
        <v>0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1375.7019999999998</v>
      </c>
      <c r="I73" s="309">
        <v>1407.5360000000001</v>
      </c>
      <c r="J73" s="309">
        <v>1407.5360000000001</v>
      </c>
      <c r="K73" s="130">
        <v>1536.04</v>
      </c>
      <c r="L73" s="130">
        <v>1536.04</v>
      </c>
      <c r="M73" s="309">
        <v>67.643000000000001</v>
      </c>
      <c r="N73" s="309">
        <v>180.75500000000002</v>
      </c>
      <c r="O73" s="309">
        <v>80.312999999999974</v>
      </c>
      <c r="P73" s="309">
        <v>29.023000000000003</v>
      </c>
      <c r="Q73" s="309">
        <v>130.89000000000001</v>
      </c>
      <c r="R73" s="309">
        <v>120.41399999999997</v>
      </c>
      <c r="S73" s="309">
        <v>134.77700000000004</v>
      </c>
      <c r="T73" s="309">
        <v>82.800999999999988</v>
      </c>
      <c r="U73" s="309">
        <v>143.93599999999995</v>
      </c>
      <c r="V73" s="309">
        <v>194.33500000000001</v>
      </c>
      <c r="W73" s="309">
        <v>211.52800000000013</v>
      </c>
      <c r="X73" s="309">
        <v>200.59999999999985</v>
      </c>
      <c r="Y73" s="309">
        <v>1577.0149999999999</v>
      </c>
      <c r="Z73" s="25"/>
      <c r="AA73" s="309">
        <v>1536.04</v>
      </c>
      <c r="AB73" s="82">
        <v>40.97</v>
      </c>
      <c r="AC73" s="25"/>
      <c r="AD73" s="309">
        <v>1536.04</v>
      </c>
      <c r="AE73" s="82">
        <v>40.97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0.6499944915721052</v>
      </c>
      <c r="D75" s="9">
        <v>0.6499944915721052</v>
      </c>
      <c r="F75" s="128" t="s">
        <v>390</v>
      </c>
      <c r="G75" s="38"/>
      <c r="H75" s="83">
        <v>-7.9669999999999996</v>
      </c>
      <c r="I75" s="83">
        <v>-11.208</v>
      </c>
      <c r="J75" s="83">
        <v>-11.208</v>
      </c>
      <c r="K75" s="108">
        <v>-27.231000000000002</v>
      </c>
      <c r="L75" s="108">
        <v>-27.231000000000002</v>
      </c>
      <c r="M75" s="83">
        <v>-0.89700000000000002</v>
      </c>
      <c r="N75" s="83">
        <v>-0.28699999999999992</v>
      </c>
      <c r="O75" s="83">
        <v>-0.55700000000000016</v>
      </c>
      <c r="P75" s="83">
        <v>-0.10399999999999987</v>
      </c>
      <c r="Q75" s="83">
        <v>-2.4060000000000006</v>
      </c>
      <c r="R75" s="83">
        <v>-0.72599999999999998</v>
      </c>
      <c r="S75" s="83">
        <v>-1.2639999999999993</v>
      </c>
      <c r="T75" s="83">
        <v>-1.008</v>
      </c>
      <c r="U75" s="83">
        <v>-0.95300000000000029</v>
      </c>
      <c r="V75" s="83">
        <v>-0.5129999999999999</v>
      </c>
      <c r="W75" s="83">
        <v>-0.27800000000000047</v>
      </c>
      <c r="X75" s="83">
        <v>-0.53800000000000026</v>
      </c>
      <c r="Y75" s="83">
        <v>-9.5310000000000006</v>
      </c>
      <c r="AA75" s="83">
        <v>-27.231000000000005</v>
      </c>
      <c r="AB75" s="82">
        <v>17.7</v>
      </c>
      <c r="AD75" s="83">
        <v>-27.231000000000005</v>
      </c>
      <c r="AE75" s="82">
        <v>17.7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0.6499944915721052</v>
      </c>
      <c r="D77" s="9">
        <v>0.6499944915721052</v>
      </c>
      <c r="F77" s="308" t="s">
        <v>48</v>
      </c>
      <c r="H77" s="309">
        <v>-7.9669999999999996</v>
      </c>
      <c r="I77" s="309">
        <v>-11.208</v>
      </c>
      <c r="J77" s="309">
        <v>-11.208</v>
      </c>
      <c r="K77" s="130">
        <v>-27.231000000000002</v>
      </c>
      <c r="L77" s="130">
        <v>-27.231000000000002</v>
      </c>
      <c r="M77" s="309">
        <v>-0.89700000000000002</v>
      </c>
      <c r="N77" s="309">
        <v>-0.28699999999999992</v>
      </c>
      <c r="O77" s="309">
        <v>-0.55700000000000016</v>
      </c>
      <c r="P77" s="309">
        <v>-0.10399999999999987</v>
      </c>
      <c r="Q77" s="309">
        <v>-2.4060000000000006</v>
      </c>
      <c r="R77" s="309">
        <v>-0.72599999999999998</v>
      </c>
      <c r="S77" s="309">
        <v>-1.2639999999999993</v>
      </c>
      <c r="T77" s="309">
        <v>-1.008</v>
      </c>
      <c r="U77" s="309">
        <v>-0.95300000000000029</v>
      </c>
      <c r="V77" s="309">
        <v>-0.5129999999999999</v>
      </c>
      <c r="W77" s="309">
        <v>-0.27800000000000047</v>
      </c>
      <c r="X77" s="309">
        <v>-0.53800000000000026</v>
      </c>
      <c r="Y77" s="309">
        <v>-9.5310000000000006</v>
      </c>
      <c r="AA77" s="309">
        <v>-27.231000000000005</v>
      </c>
      <c r="AB77" s="82">
        <v>17.7</v>
      </c>
      <c r="AD77" s="309">
        <v>-27.231000000000005</v>
      </c>
      <c r="AE77" s="82">
        <v>17.7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3.7514538237329954E-2</v>
      </c>
      <c r="I78" s="78">
        <v>4.6872059518482431E-2</v>
      </c>
      <c r="J78" s="78">
        <v>4.6872059518482431E-2</v>
      </c>
      <c r="K78" s="131">
        <v>0.11261740025889058</v>
      </c>
      <c r="L78" s="131">
        <v>0.11261740025889058</v>
      </c>
      <c r="M78" s="78">
        <v>4.564420924078974E-2</v>
      </c>
      <c r="N78" s="78">
        <v>1.4445339238977247E-2</v>
      </c>
      <c r="O78" s="78">
        <v>2.5179693503910319E-2</v>
      </c>
      <c r="P78" s="78">
        <v>5.0064988205844067E-3</v>
      </c>
      <c r="Q78" s="78">
        <v>8.4766065388951525E-2</v>
      </c>
      <c r="R78" s="78">
        <v>3.6729737933825786E-2</v>
      </c>
      <c r="S78" s="78">
        <v>5.7976332446564458E-2</v>
      </c>
      <c r="T78" s="78">
        <v>4.0723981900452476E-2</v>
      </c>
      <c r="U78" s="78">
        <v>4.5268858065742011E-2</v>
      </c>
      <c r="V78" s="78">
        <v>2.3367040174911178E-2</v>
      </c>
      <c r="W78" s="78">
        <v>1.2094844463780742E-2</v>
      </c>
      <c r="X78" s="78">
        <v>2.2267290261164696E-2</v>
      </c>
      <c r="Y78" s="78">
        <v>3.566056796497924E-2</v>
      </c>
      <c r="AA78" s="78">
        <v>0.1126174002588906</v>
      </c>
      <c r="AB78" s="79"/>
      <c r="AD78" s="78">
        <v>0.1126174002588906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-0.15347334410339256</v>
      </c>
      <c r="D82" s="9">
        <v>-0.15347334410339256</v>
      </c>
      <c r="F82" s="128" t="s">
        <v>215</v>
      </c>
      <c r="H82" s="83">
        <v>-210.512</v>
      </c>
      <c r="I82" s="83">
        <v>-243.28899999999999</v>
      </c>
      <c r="J82" s="83">
        <v>-243.28899999999999</v>
      </c>
      <c r="K82" s="108">
        <v>-272.36</v>
      </c>
      <c r="L82" s="108">
        <v>-272.36</v>
      </c>
      <c r="M82" s="83">
        <v>-24.777999999999999</v>
      </c>
      <c r="N82" s="83">
        <v>-17.060000000000002</v>
      </c>
      <c r="O82" s="83">
        <v>-11.481999999999999</v>
      </c>
      <c r="P82" s="83">
        <v>-2.1509999999999962</v>
      </c>
      <c r="Q82" s="83">
        <v>-25.375999999999998</v>
      </c>
      <c r="R82" s="83">
        <v>-25.836000000000013</v>
      </c>
      <c r="S82" s="83">
        <v>-29.933999999999983</v>
      </c>
      <c r="T82" s="83">
        <v>-29.269000000000005</v>
      </c>
      <c r="U82" s="83">
        <v>-23.006</v>
      </c>
      <c r="V82" s="83">
        <v>-33.69</v>
      </c>
      <c r="W82" s="83">
        <v>-47.704999999999984</v>
      </c>
      <c r="X82" s="83">
        <v>-43.87700000000001</v>
      </c>
      <c r="Y82" s="83">
        <v>-314.16399999999999</v>
      </c>
      <c r="AA82" s="83">
        <v>-272.36</v>
      </c>
      <c r="AB82" s="82">
        <v>-41.8</v>
      </c>
      <c r="AD82" s="83">
        <v>-272.36</v>
      </c>
      <c r="AE82" s="82">
        <v>-41.8</v>
      </c>
    </row>
    <row r="83" spans="1:31" ht="18" customHeight="1" collapsed="1" x14ac:dyDescent="0.2">
      <c r="A83" s="57"/>
      <c r="B83" s="57"/>
      <c r="C83" s="9">
        <v>-0.15347334410339256</v>
      </c>
      <c r="D83" s="9">
        <v>-0.15347334410339256</v>
      </c>
      <c r="F83" s="308" t="s">
        <v>319</v>
      </c>
      <c r="H83" s="309">
        <v>-210.512</v>
      </c>
      <c r="I83" s="309">
        <v>-243.28899999999999</v>
      </c>
      <c r="J83" s="309">
        <v>-243.28899999999999</v>
      </c>
      <c r="K83" s="130">
        <v>-272.36</v>
      </c>
      <c r="L83" s="130">
        <v>-272.36</v>
      </c>
      <c r="M83" s="309">
        <v>-24.777999999999999</v>
      </c>
      <c r="N83" s="309">
        <v>-17.060000000000002</v>
      </c>
      <c r="O83" s="309">
        <v>-11.481999999999999</v>
      </c>
      <c r="P83" s="309">
        <v>-2.1509999999999962</v>
      </c>
      <c r="Q83" s="309">
        <v>-25.375999999999998</v>
      </c>
      <c r="R83" s="309">
        <v>-25.836000000000013</v>
      </c>
      <c r="S83" s="309">
        <v>-29.933999999999983</v>
      </c>
      <c r="T83" s="309">
        <v>-29.269000000000005</v>
      </c>
      <c r="U83" s="309">
        <v>-23.006</v>
      </c>
      <c r="V83" s="309">
        <v>-33.69</v>
      </c>
      <c r="W83" s="309">
        <v>-47.704999999999984</v>
      </c>
      <c r="X83" s="309">
        <v>-43.87700000000001</v>
      </c>
      <c r="Y83" s="309">
        <v>-314.16399999999999</v>
      </c>
      <c r="AA83" s="309">
        <v>-272.36</v>
      </c>
      <c r="AB83" s="82">
        <v>-41.8</v>
      </c>
      <c r="AD83" s="309">
        <v>-272.36</v>
      </c>
      <c r="AE83" s="82">
        <v>-41.8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0.39269644895796801</v>
      </c>
      <c r="I84" s="78">
        <v>0.41719797650690216</v>
      </c>
      <c r="J84" s="78">
        <v>0.41719797650690216</v>
      </c>
      <c r="K84" s="131">
        <v>0.38737131950311343</v>
      </c>
      <c r="L84" s="131">
        <v>0.38737131950311343</v>
      </c>
      <c r="M84" s="78">
        <v>0.39556194125159638</v>
      </c>
      <c r="N84" s="78">
        <v>0.47834010935090421</v>
      </c>
      <c r="O84" s="78">
        <v>0.41064339615893564</v>
      </c>
      <c r="P84" s="78">
        <v>0.3104792147806007</v>
      </c>
      <c r="Q84" s="78">
        <v>0.48346288675506777</v>
      </c>
      <c r="R84" s="78">
        <v>0.43686168413933052</v>
      </c>
      <c r="S84" s="78">
        <v>0.49673094155520864</v>
      </c>
      <c r="T84" s="78">
        <v>0.49277729140009424</v>
      </c>
      <c r="U84" s="78">
        <v>0.29411163099895177</v>
      </c>
      <c r="V84" s="78">
        <v>0.39646021864739878</v>
      </c>
      <c r="W84" s="78">
        <v>0.40644276318031519</v>
      </c>
      <c r="X84" s="78">
        <v>0.49885169857656164</v>
      </c>
      <c r="Y84" s="78">
        <v>0.42859617984548581</v>
      </c>
      <c r="AA84" s="78">
        <v>0.38737131950311343</v>
      </c>
      <c r="AB84" s="79"/>
      <c r="AD84" s="78">
        <v>0.38737131950311343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-13.676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10.605</v>
      </c>
      <c r="I87" s="88">
        <v>0.32600000000000001</v>
      </c>
      <c r="J87" s="88">
        <v>0.32600000000000001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-22.324000000000002</v>
      </c>
      <c r="T87" s="88">
        <v>22.324000000000002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-3.0709999999999997</v>
      </c>
      <c r="I88" s="83">
        <v>0.32600000000000001</v>
      </c>
      <c r="J88" s="83">
        <v>0.32600000000000001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-22.324000000000002</v>
      </c>
      <c r="T88" s="83">
        <v>22.324000000000002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-0.99943534726143424</v>
      </c>
      <c r="D89" s="9">
        <v>-0.99943534726143424</v>
      </c>
      <c r="F89" s="128" t="s">
        <v>59</v>
      </c>
      <c r="H89" s="83">
        <v>-1.7689999999999999</v>
      </c>
      <c r="I89" s="83">
        <v>-1.7529999999999999</v>
      </c>
      <c r="J89" s="83">
        <v>-1.7529999999999999</v>
      </c>
      <c r="K89" s="108">
        <v>0</v>
      </c>
      <c r="L89" s="108">
        <v>0</v>
      </c>
      <c r="M89" s="83">
        <v>0</v>
      </c>
      <c r="N89" s="83">
        <v>0</v>
      </c>
      <c r="O89" s="83">
        <v>0</v>
      </c>
      <c r="P89" s="83">
        <v>0</v>
      </c>
      <c r="Q89" s="83">
        <v>-0.01</v>
      </c>
      <c r="R89" s="83">
        <v>-2E-3</v>
      </c>
      <c r="S89" s="83">
        <v>0</v>
      </c>
      <c r="T89" s="83">
        <v>0</v>
      </c>
      <c r="U89" s="83">
        <v>0</v>
      </c>
      <c r="V89" s="83">
        <v>-1.7589999999999999</v>
      </c>
      <c r="W89" s="83">
        <v>0</v>
      </c>
      <c r="X89" s="83">
        <v>0</v>
      </c>
      <c r="Y89" s="83">
        <v>-1.7709999999999999</v>
      </c>
      <c r="AA89" s="83">
        <v>0</v>
      </c>
      <c r="AB89" s="82">
        <v>-1.77</v>
      </c>
      <c r="AD89" s="83">
        <v>0</v>
      </c>
      <c r="AE89" s="82">
        <v>-1.77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0</v>
      </c>
      <c r="D91" s="9">
        <v>0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0</v>
      </c>
      <c r="R91" s="83">
        <v>0</v>
      </c>
      <c r="S91" s="83">
        <v>0</v>
      </c>
      <c r="T91" s="83">
        <v>0</v>
      </c>
      <c r="U91" s="83">
        <v>0</v>
      </c>
      <c r="V91" s="83">
        <v>0</v>
      </c>
      <c r="W91" s="83">
        <v>0</v>
      </c>
      <c r="X91" s="83">
        <v>0</v>
      </c>
      <c r="Y91" s="83">
        <v>0</v>
      </c>
      <c r="AA91" s="83">
        <v>0</v>
      </c>
      <c r="AB91" s="82">
        <v>0</v>
      </c>
      <c r="AD91" s="83">
        <v>0</v>
      </c>
      <c r="AE91" s="82">
        <v>0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-1.0000030677763838</v>
      </c>
      <c r="D93" s="9">
        <v>-1.0000030677763838</v>
      </c>
      <c r="F93" s="60" t="s">
        <v>62</v>
      </c>
      <c r="H93" s="88">
        <v>-230.15299999999999</v>
      </c>
      <c r="I93" s="88">
        <v>-254.46100000000001</v>
      </c>
      <c r="J93" s="88">
        <v>-254.46100000000001</v>
      </c>
      <c r="K93" s="108">
        <v>0</v>
      </c>
      <c r="L93" s="108">
        <v>0</v>
      </c>
      <c r="M93" s="88">
        <v>-25.675000000000001</v>
      </c>
      <c r="N93" s="88">
        <v>-17.346999999999998</v>
      </c>
      <c r="O93" s="88">
        <v>-12.038000000000004</v>
      </c>
      <c r="P93" s="88">
        <v>-2.2560000000000002</v>
      </c>
      <c r="Q93" s="88">
        <v>-27.781999999999996</v>
      </c>
      <c r="R93" s="88">
        <v>-26.561000000000007</v>
      </c>
      <c r="S93" s="88">
        <v>0</v>
      </c>
      <c r="T93" s="88">
        <v>-63.730000000000004</v>
      </c>
      <c r="U93" s="88">
        <v>-23.957999999999998</v>
      </c>
      <c r="V93" s="88">
        <v>-34.201999999999998</v>
      </c>
      <c r="W93" s="88">
        <v>-47.982999999999976</v>
      </c>
      <c r="X93" s="88">
        <v>-44.437000000000012</v>
      </c>
      <c r="Y93" s="88">
        <v>-325.96899999999999</v>
      </c>
      <c r="AA93" s="88">
        <v>0</v>
      </c>
      <c r="AB93" s="82">
        <v>-325.97000000000003</v>
      </c>
      <c r="AD93" s="88">
        <v>0</v>
      </c>
      <c r="AE93" s="82">
        <v>-325.97000000000003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-0.99946977730646702</v>
      </c>
      <c r="D95" s="9">
        <v>-0.99946977730646702</v>
      </c>
      <c r="F95" s="128" t="s">
        <v>65</v>
      </c>
      <c r="H95" s="83">
        <v>2.0750000000000135</v>
      </c>
      <c r="I95" s="83">
        <v>3.599999999998027E-2</v>
      </c>
      <c r="J95" s="83">
        <v>3.599999999998027E-2</v>
      </c>
      <c r="K95" s="108">
        <v>0</v>
      </c>
      <c r="L95" s="108">
        <v>0</v>
      </c>
      <c r="M95" s="83">
        <v>0</v>
      </c>
      <c r="N95" s="83">
        <v>0</v>
      </c>
      <c r="O95" s="83">
        <v>9.9999999999589306E-4</v>
      </c>
      <c r="P95" s="83">
        <v>-1.0000000000038867E-3</v>
      </c>
      <c r="Q95" s="83">
        <v>-5.1156995306556041E-15</v>
      </c>
      <c r="R95" s="83">
        <v>1.000000000009436E-3</v>
      </c>
      <c r="S95" s="83">
        <v>30.598999999999997</v>
      </c>
      <c r="T95" s="83">
        <v>-34.352000000000004</v>
      </c>
      <c r="U95" s="83">
        <v>1.0000000000012221E-3</v>
      </c>
      <c r="V95" s="83">
        <v>9.9999999998301448E-4</v>
      </c>
      <c r="W95" s="83">
        <v>0</v>
      </c>
      <c r="X95" s="83">
        <v>-2.2000000000005571E-2</v>
      </c>
      <c r="Y95" s="83">
        <v>-3.7720000000000065</v>
      </c>
      <c r="AA95" s="83">
        <v>0</v>
      </c>
      <c r="AB95" s="82">
        <v>-3.77</v>
      </c>
      <c r="AD95" s="83">
        <v>0</v>
      </c>
      <c r="AE95" s="82">
        <v>-3.77</v>
      </c>
    </row>
    <row r="96" spans="1:31" ht="18" customHeight="1" collapsed="1" x14ac:dyDescent="0.2">
      <c r="A96" s="57"/>
      <c r="B96" s="57"/>
      <c r="C96" s="9">
        <v>-0.99945877683564743</v>
      </c>
      <c r="D96" s="9">
        <v>-0.99945877683564743</v>
      </c>
      <c r="F96" s="308" t="s">
        <v>33</v>
      </c>
      <c r="H96" s="309">
        <v>-2.7649999999999864</v>
      </c>
      <c r="I96" s="309">
        <v>-1.3910000000000196</v>
      </c>
      <c r="J96" s="309">
        <v>-1.3910000000000196</v>
      </c>
      <c r="K96" s="130">
        <v>0</v>
      </c>
      <c r="L96" s="130">
        <v>0</v>
      </c>
      <c r="M96" s="309">
        <v>0</v>
      </c>
      <c r="N96" s="309">
        <v>0</v>
      </c>
      <c r="O96" s="309">
        <v>9.9999999999589306E-4</v>
      </c>
      <c r="P96" s="309">
        <v>-1.0000000000038867E-3</v>
      </c>
      <c r="Q96" s="309">
        <v>-1.0000000000005116E-2</v>
      </c>
      <c r="R96" s="309">
        <v>-9.9999999999056399E-4</v>
      </c>
      <c r="S96" s="309">
        <v>8.274999999999995</v>
      </c>
      <c r="T96" s="309">
        <v>-12.027999999999999</v>
      </c>
      <c r="U96" s="309">
        <v>1.0000000000012221E-3</v>
      </c>
      <c r="V96" s="309">
        <v>-1.7580000000000169</v>
      </c>
      <c r="W96" s="309">
        <v>0</v>
      </c>
      <c r="X96" s="309">
        <v>-2.2000000000005571E-2</v>
      </c>
      <c r="Y96" s="309">
        <v>-5.5430000000000064</v>
      </c>
      <c r="AA96" s="309">
        <v>0</v>
      </c>
      <c r="AB96" s="82">
        <v>-5.54</v>
      </c>
      <c r="AD96" s="309">
        <v>0</v>
      </c>
      <c r="AE96" s="82">
        <v>-5.54</v>
      </c>
    </row>
    <row r="97" spans="1:33" ht="18" customHeight="1" x14ac:dyDescent="0.2">
      <c r="A97" s="52" t="s">
        <v>21</v>
      </c>
      <c r="B97" s="52" t="s">
        <v>22</v>
      </c>
      <c r="C97" s="9">
        <v>-9.8968260061216784E-2</v>
      </c>
      <c r="D97" s="9">
        <v>-9.8968260061216784E-2</v>
      </c>
      <c r="F97" s="117" t="s">
        <v>125</v>
      </c>
      <c r="H97" s="296">
        <v>-221.244</v>
      </c>
      <c r="I97" s="296">
        <v>-255.88800000000001</v>
      </c>
      <c r="J97" s="296">
        <v>-255.88800000000001</v>
      </c>
      <c r="K97" s="111">
        <v>-299.59100000000001</v>
      </c>
      <c r="L97" s="111">
        <v>-299.59100000000001</v>
      </c>
      <c r="M97" s="296">
        <v>-25.675000000000001</v>
      </c>
      <c r="N97" s="296">
        <v>-17.346999999999998</v>
      </c>
      <c r="O97" s="296">
        <v>-12.038000000000004</v>
      </c>
      <c r="P97" s="296">
        <v>-2.2560000000000002</v>
      </c>
      <c r="Q97" s="296">
        <v>-27.792000000000002</v>
      </c>
      <c r="R97" s="296">
        <v>-26.563000000000002</v>
      </c>
      <c r="S97" s="296">
        <v>-22.922999999999988</v>
      </c>
      <c r="T97" s="296">
        <v>-42.305000000000007</v>
      </c>
      <c r="U97" s="296">
        <v>-23.957999999999998</v>
      </c>
      <c r="V97" s="296">
        <v>-35.961000000000013</v>
      </c>
      <c r="W97" s="296">
        <v>-47.982999999999976</v>
      </c>
      <c r="X97" s="296">
        <v>-44.437000000000012</v>
      </c>
      <c r="Y97" s="296">
        <v>-329.238</v>
      </c>
      <c r="AA97" s="296">
        <v>-299.59100000000001</v>
      </c>
      <c r="AB97" s="82">
        <v>-29.65</v>
      </c>
      <c r="AD97" s="296">
        <v>-299.59100000000001</v>
      </c>
      <c r="AE97" s="82">
        <v>-29.65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0.16474146616062674</v>
      </c>
      <c r="I98" s="78">
        <v>0.18165155199034555</v>
      </c>
      <c r="J98" s="78">
        <v>0.18165155199034555</v>
      </c>
      <c r="K98" s="131">
        <v>0.19491425076770938</v>
      </c>
      <c r="L98" s="131">
        <v>0.19491425076770938</v>
      </c>
      <c r="M98" s="78">
        <v>0.16021241014376997</v>
      </c>
      <c r="N98" s="78">
        <v>0.10554592193726992</v>
      </c>
      <c r="O98" s="78">
        <v>0.14151198467090653</v>
      </c>
      <c r="P98" s="78">
        <v>4.0020577956750812E-2</v>
      </c>
      <c r="Q98" s="78">
        <v>0.25919086788652002</v>
      </c>
      <c r="R98" s="78">
        <v>0.24264652148494598</v>
      </c>
      <c r="S98" s="78">
        <v>0.20486170070155038</v>
      </c>
      <c r="T98" s="78">
        <v>0.3932641716399875</v>
      </c>
      <c r="U98" s="78">
        <v>0.16239188786161651</v>
      </c>
      <c r="V98" s="78">
        <v>0.199551631716507</v>
      </c>
      <c r="W98" s="78">
        <v>0.25000651289292253</v>
      </c>
      <c r="X98" s="78">
        <v>0.29742446755819746</v>
      </c>
      <c r="Y98" s="78">
        <v>0.20953356796008377</v>
      </c>
      <c r="AA98" s="78">
        <v>0.19491425076770938</v>
      </c>
      <c r="AB98" s="79"/>
      <c r="AD98" s="78">
        <v>0.19491425076770938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0.996</v>
      </c>
      <c r="I100" s="94">
        <v>1</v>
      </c>
      <c r="J100" s="94">
        <v>1</v>
      </c>
      <c r="K100" s="133">
        <v>1</v>
      </c>
      <c r="L100" s="133">
        <v>1</v>
      </c>
      <c r="M100" s="94">
        <v>0.996</v>
      </c>
      <c r="N100" s="94">
        <v>1.008</v>
      </c>
      <c r="O100" s="94">
        <v>0.996</v>
      </c>
      <c r="P100" s="94">
        <v>0.99600000000000044</v>
      </c>
      <c r="Q100" s="94">
        <v>1.0079999999999991</v>
      </c>
      <c r="R100" s="94">
        <v>0.99600000000000044</v>
      </c>
      <c r="S100" s="94">
        <v>0.99599999999999955</v>
      </c>
      <c r="T100" s="94">
        <v>1.0080000000000018</v>
      </c>
      <c r="U100" s="94">
        <v>0.99599999999999866</v>
      </c>
      <c r="V100" s="94">
        <v>0.99599999999999866</v>
      </c>
      <c r="W100" s="94">
        <v>1.0080000000000027</v>
      </c>
      <c r="X100" s="94">
        <v>0.99599999999999866</v>
      </c>
      <c r="Y100" s="94">
        <v>1</v>
      </c>
      <c r="Z100" s="56"/>
      <c r="AA100" s="94">
        <v>1</v>
      </c>
      <c r="AB100" s="95">
        <v>0</v>
      </c>
      <c r="AC100" s="56"/>
      <c r="AD100" s="94">
        <v>1</v>
      </c>
      <c r="AE100" s="95">
        <v>0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0.42</v>
      </c>
      <c r="I101" s="94">
        <v>0.28000000000000003</v>
      </c>
      <c r="J101" s="94">
        <v>0.28000000000000003</v>
      </c>
      <c r="K101" s="133">
        <v>0.28000000000000003</v>
      </c>
      <c r="L101" s="133">
        <v>0.28000000000000003</v>
      </c>
      <c r="M101" s="94">
        <v>0.27600000000000002</v>
      </c>
      <c r="N101" s="94">
        <v>0.28800000000000003</v>
      </c>
      <c r="O101" s="94">
        <v>0.27600000000000002</v>
      </c>
      <c r="P101" s="94">
        <v>0.1319999999999999</v>
      </c>
      <c r="Q101" s="94">
        <v>0.28800000000000003</v>
      </c>
      <c r="R101" s="94">
        <v>0.27600000000000002</v>
      </c>
      <c r="S101" s="94">
        <v>0.2759999999999998</v>
      </c>
      <c r="T101" s="94">
        <v>0.28799999999999981</v>
      </c>
      <c r="U101" s="94">
        <v>0.27600000000000069</v>
      </c>
      <c r="V101" s="94">
        <v>0.2759999999999998</v>
      </c>
      <c r="W101" s="94">
        <v>0.28799999999999981</v>
      </c>
      <c r="X101" s="94">
        <v>0.28800000000000026</v>
      </c>
      <c r="Y101" s="94">
        <v>0.26900000000000002</v>
      </c>
      <c r="Z101" s="56"/>
      <c r="AA101" s="94">
        <v>0.28000000000000003</v>
      </c>
      <c r="AB101" s="95">
        <v>-0.01</v>
      </c>
      <c r="AC101" s="56"/>
      <c r="AD101" s="94">
        <v>0.28000000000000003</v>
      </c>
      <c r="AE101" s="95">
        <v>-0.01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10.183</v>
      </c>
      <c r="I102" s="94">
        <v>10.144</v>
      </c>
      <c r="J102" s="94">
        <v>10.144</v>
      </c>
      <c r="K102" s="133">
        <v>10.54</v>
      </c>
      <c r="L102" s="133">
        <v>10.54</v>
      </c>
      <c r="M102" s="94">
        <v>11.472</v>
      </c>
      <c r="N102" s="94">
        <v>10.416000000000002</v>
      </c>
      <c r="O102" s="94">
        <v>9.0120000000000005</v>
      </c>
      <c r="P102" s="94">
        <v>1.8599999999999959</v>
      </c>
      <c r="Q102" s="94">
        <v>9.5160000000000053</v>
      </c>
      <c r="R102" s="94">
        <v>10.799999999999997</v>
      </c>
      <c r="S102" s="94">
        <v>10.692</v>
      </c>
      <c r="T102" s="94">
        <v>10.116</v>
      </c>
      <c r="U102" s="94">
        <v>9.4200000000000017</v>
      </c>
      <c r="V102" s="94">
        <v>9.2280000000000086</v>
      </c>
      <c r="W102" s="94">
        <v>10.091999999999985</v>
      </c>
      <c r="X102" s="94">
        <v>9.7920000000000016</v>
      </c>
      <c r="Y102" s="94">
        <v>9.3680000000000003</v>
      </c>
      <c r="Z102" s="56"/>
      <c r="AA102" s="94">
        <v>10.54</v>
      </c>
      <c r="AB102" s="95">
        <v>-1.17</v>
      </c>
      <c r="AC102" s="56"/>
      <c r="AD102" s="94">
        <v>10.54</v>
      </c>
      <c r="AE102" s="95">
        <v>-1.17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11.599</v>
      </c>
      <c r="I104" s="96">
        <v>11.423999999999999</v>
      </c>
      <c r="J104" s="96">
        <v>11.423999999999999</v>
      </c>
      <c r="K104" s="134">
        <v>11.82</v>
      </c>
      <c r="L104" s="134">
        <v>11.82</v>
      </c>
      <c r="M104" s="96">
        <v>12.744</v>
      </c>
      <c r="N104" s="96">
        <v>11.711999999999996</v>
      </c>
      <c r="O104" s="96">
        <v>10.284000000000006</v>
      </c>
      <c r="P104" s="96">
        <v>2.9879999999999995</v>
      </c>
      <c r="Q104" s="96">
        <v>10.811999999999998</v>
      </c>
      <c r="R104" s="96">
        <v>12.072000000000003</v>
      </c>
      <c r="S104" s="96">
        <v>11.963999999999992</v>
      </c>
      <c r="T104" s="96">
        <v>11.412000000000006</v>
      </c>
      <c r="U104" s="96">
        <v>10.691999999999993</v>
      </c>
      <c r="V104" s="96">
        <v>10.500000000000014</v>
      </c>
      <c r="W104" s="96">
        <v>11.388000000000005</v>
      </c>
      <c r="X104" s="96">
        <v>11.075999999999993</v>
      </c>
      <c r="Y104" s="96">
        <v>10.637</v>
      </c>
      <c r="AA104" s="96">
        <v>11.82</v>
      </c>
      <c r="AB104" s="95">
        <v>-1.18</v>
      </c>
      <c r="AD104" s="96">
        <v>11.82</v>
      </c>
      <c r="AE104" s="95">
        <v>-1.18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12.727</v>
      </c>
      <c r="I105" s="97">
        <v>12.295999999999999</v>
      </c>
      <c r="J105" s="97">
        <v>12.295999999999999</v>
      </c>
      <c r="K105" s="134">
        <v>11.82</v>
      </c>
      <c r="L105" s="134">
        <v>11.82</v>
      </c>
      <c r="M105" s="97">
        <v>12.744</v>
      </c>
      <c r="N105" s="97">
        <v>12.143999999999998</v>
      </c>
      <c r="O105" s="97">
        <v>10.595999999999997</v>
      </c>
      <c r="P105" s="97">
        <v>3.132000000000005</v>
      </c>
      <c r="Q105" s="97">
        <v>10.823999999999998</v>
      </c>
      <c r="R105" s="97">
        <v>12.036000000000001</v>
      </c>
      <c r="S105" s="97">
        <v>12.048000000000002</v>
      </c>
      <c r="T105" s="97">
        <v>12.155999999999992</v>
      </c>
      <c r="U105" s="97">
        <v>11.447999999999993</v>
      </c>
      <c r="V105" s="97">
        <v>11.856000000000023</v>
      </c>
      <c r="W105" s="97">
        <v>12.947999999999979</v>
      </c>
      <c r="X105" s="97">
        <v>12.036000000000001</v>
      </c>
      <c r="Y105" s="97">
        <v>11.164</v>
      </c>
      <c r="Z105" s="56"/>
      <c r="AA105" s="97">
        <v>11.82</v>
      </c>
      <c r="AB105" s="98">
        <v>-0.66</v>
      </c>
      <c r="AC105" s="56"/>
      <c r="AD105" s="97">
        <v>11.82</v>
      </c>
      <c r="AE105" s="98">
        <v>-0.66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1.1280000000000001</v>
      </c>
      <c r="I106" s="96">
        <v>0.87199999999999989</v>
      </c>
      <c r="J106" s="96">
        <v>0.87199999999999989</v>
      </c>
      <c r="K106" s="134">
        <v>0</v>
      </c>
      <c r="L106" s="134">
        <v>0</v>
      </c>
      <c r="M106" s="96">
        <v>0</v>
      </c>
      <c r="N106" s="96">
        <v>0.43200000000000216</v>
      </c>
      <c r="O106" s="96">
        <v>0.31199999999999051</v>
      </c>
      <c r="P106" s="96">
        <v>0.14400000000000546</v>
      </c>
      <c r="Q106" s="96">
        <v>1.2000000000000455E-2</v>
      </c>
      <c r="R106" s="96">
        <v>-3.6000000000001364E-2</v>
      </c>
      <c r="S106" s="96">
        <v>8.4000000000010289E-2</v>
      </c>
      <c r="T106" s="96">
        <v>0.74399999999998556</v>
      </c>
      <c r="U106" s="96">
        <v>0.75600000000000023</v>
      </c>
      <c r="V106" s="96">
        <v>1.3560000000000088</v>
      </c>
      <c r="W106" s="96">
        <v>1.5599999999999739</v>
      </c>
      <c r="X106" s="96">
        <v>0.96000000000000796</v>
      </c>
      <c r="Y106" s="96">
        <v>0.52699999999999925</v>
      </c>
      <c r="AA106" s="96">
        <v>0</v>
      </c>
      <c r="AB106" s="95">
        <v>0.53</v>
      </c>
      <c r="AD106" s="96">
        <v>0</v>
      </c>
      <c r="AE106" s="95">
        <v>0.53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8.8630470652942564E-2</v>
      </c>
      <c r="I107" s="90">
        <v>7.0917371502927776E-2</v>
      </c>
      <c r="J107" s="90">
        <v>7.0917371502927776E-2</v>
      </c>
      <c r="K107" s="135">
        <v>0</v>
      </c>
      <c r="L107" s="135">
        <v>0</v>
      </c>
      <c r="M107" s="90">
        <v>0</v>
      </c>
      <c r="N107" s="90">
        <v>3.5573122529644452E-2</v>
      </c>
      <c r="O107" s="90">
        <v>2.9445073612683146E-2</v>
      </c>
      <c r="P107" s="90">
        <v>4.5977011494254545E-2</v>
      </c>
      <c r="Q107" s="90">
        <v>1.108647450110907E-3</v>
      </c>
      <c r="R107" s="90">
        <v>-2.9910269192423861E-3</v>
      </c>
      <c r="S107" s="90">
        <v>6.9721115537857131E-3</v>
      </c>
      <c r="T107" s="90">
        <v>6.1204343534056113E-2</v>
      </c>
      <c r="U107" s="90">
        <v>6.6037735849056658E-2</v>
      </c>
      <c r="V107" s="90">
        <v>0.11437246963562804</v>
      </c>
      <c r="W107" s="90">
        <v>0.12048192771084155</v>
      </c>
      <c r="X107" s="90">
        <v>7.9760717846461271E-2</v>
      </c>
      <c r="Y107" s="90">
        <v>4.7205302758867723E-2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2.1623506844537448E-2</v>
      </c>
      <c r="D108" s="9">
        <v>2.1623506844537448E-2</v>
      </c>
      <c r="F108" s="128" t="s">
        <v>73</v>
      </c>
      <c r="H108" s="83">
        <v>-558.32281999999998</v>
      </c>
      <c r="I108" s="83">
        <v>-582.60179000000005</v>
      </c>
      <c r="J108" s="83">
        <v>-582.60179000000005</v>
      </c>
      <c r="K108" s="108">
        <v>-573.45000000000005</v>
      </c>
      <c r="L108" s="108">
        <v>-573.45000000000005</v>
      </c>
      <c r="M108" s="83">
        <v>-57.60962</v>
      </c>
      <c r="N108" s="83">
        <v>-47.908300000000004</v>
      </c>
      <c r="O108" s="83">
        <v>-43.397809999999993</v>
      </c>
      <c r="P108" s="83">
        <v>-20.180350000000004</v>
      </c>
      <c r="Q108" s="83">
        <v>-38.219670000000008</v>
      </c>
      <c r="R108" s="83">
        <v>-62.517259999999993</v>
      </c>
      <c r="S108" s="83">
        <v>-46.58823000000001</v>
      </c>
      <c r="T108" s="83">
        <v>-40.063549999999964</v>
      </c>
      <c r="U108" s="83">
        <v>-53.514300000000048</v>
      </c>
      <c r="V108" s="83">
        <v>-50.061999999999955</v>
      </c>
      <c r="W108" s="83">
        <v>-48.694990000000018</v>
      </c>
      <c r="X108" s="83">
        <v>-52.295749999999998</v>
      </c>
      <c r="Y108" s="83">
        <v>-561.05183</v>
      </c>
      <c r="AA108" s="83">
        <v>-573.45000000000005</v>
      </c>
      <c r="AB108" s="82">
        <v>12.4</v>
      </c>
      <c r="AD108" s="83">
        <v>-573.45000000000005</v>
      </c>
      <c r="AE108" s="82">
        <v>12.4</v>
      </c>
    </row>
    <row r="109" spans="1:33" ht="18" customHeight="1" x14ac:dyDescent="0.2">
      <c r="A109" s="52" t="s">
        <v>225</v>
      </c>
      <c r="B109" s="52" t="s">
        <v>23</v>
      </c>
      <c r="C109" s="9">
        <v>1.000249007136798</v>
      </c>
      <c r="D109" s="9">
        <v>1.000249007136798</v>
      </c>
      <c r="F109" s="126" t="s">
        <v>226</v>
      </c>
      <c r="G109" s="58"/>
      <c r="H109" s="87">
        <v>-0.53671000000000002</v>
      </c>
      <c r="I109" s="87">
        <v>5.2501100000000003</v>
      </c>
      <c r="J109" s="87">
        <v>5.2501100000000003</v>
      </c>
      <c r="K109" s="87">
        <v>0</v>
      </c>
      <c r="L109" s="87">
        <v>0</v>
      </c>
      <c r="M109" s="87">
        <v>2.8435700000000002</v>
      </c>
      <c r="N109" s="87">
        <v>-2.2195200000000002</v>
      </c>
      <c r="O109" s="87">
        <v>3.2305299999999999</v>
      </c>
      <c r="P109" s="87">
        <v>0.32888000000000028</v>
      </c>
      <c r="Q109" s="87">
        <v>-3.1022600000000002</v>
      </c>
      <c r="R109" s="87">
        <v>3.7742399999999998</v>
      </c>
      <c r="S109" s="87">
        <v>1.1739500000000005</v>
      </c>
      <c r="T109" s="87">
        <v>6.1639799999999996</v>
      </c>
      <c r="U109" s="87">
        <v>-0.60695999999999906</v>
      </c>
      <c r="V109" s="87">
        <v>-5.2733000000000008</v>
      </c>
      <c r="W109" s="87">
        <v>-3.3022900000000002</v>
      </c>
      <c r="X109" s="87">
        <v>-0.64141000000000004</v>
      </c>
      <c r="Y109" s="87">
        <v>2.3694099999999998</v>
      </c>
      <c r="Z109" s="58"/>
      <c r="AA109" s="87">
        <v>0</v>
      </c>
      <c r="AB109" s="82">
        <v>2.37</v>
      </c>
      <c r="AC109" s="58"/>
      <c r="AD109" s="87">
        <v>0</v>
      </c>
      <c r="AE109" s="82">
        <v>2.37</v>
      </c>
    </row>
    <row r="110" spans="1:33" ht="18" customHeight="1" x14ac:dyDescent="0.2">
      <c r="A110" s="52" t="s">
        <v>41</v>
      </c>
      <c r="B110" s="52" t="s">
        <v>23</v>
      </c>
      <c r="C110" s="9">
        <v>1.6666666666666667</v>
      </c>
      <c r="D110" s="9">
        <v>1.6666666666666667</v>
      </c>
      <c r="F110" s="128" t="s">
        <v>64</v>
      </c>
      <c r="H110" s="83">
        <v>18.60689</v>
      </c>
      <c r="I110" s="83">
        <v>14.946149999999999</v>
      </c>
      <c r="J110" s="83">
        <v>14.946149999999999</v>
      </c>
      <c r="K110" s="108">
        <v>1.5</v>
      </c>
      <c r="L110" s="108">
        <v>1.5</v>
      </c>
      <c r="M110" s="83">
        <v>0.65600000000000003</v>
      </c>
      <c r="N110" s="83">
        <v>3.347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4.0030000000000001</v>
      </c>
      <c r="AA110" s="83">
        <v>1.5</v>
      </c>
      <c r="AB110" s="82">
        <v>2.5</v>
      </c>
      <c r="AD110" s="83">
        <v>1.5</v>
      </c>
      <c r="AE110" s="82">
        <v>2.5</v>
      </c>
    </row>
    <row r="111" spans="1:33" ht="18" customHeight="1" x14ac:dyDescent="0.2">
      <c r="A111" s="52" t="s">
        <v>228</v>
      </c>
      <c r="B111" s="52" t="s">
        <v>23</v>
      </c>
      <c r="C111" s="9">
        <v>1.0001544098036188</v>
      </c>
      <c r="D111" s="9">
        <v>1.0001544098036188</v>
      </c>
      <c r="F111" s="128" t="s">
        <v>392</v>
      </c>
      <c r="H111" s="83">
        <v>2.4306899999999998</v>
      </c>
      <c r="I111" s="83">
        <v>5.6162900000000002</v>
      </c>
      <c r="J111" s="83">
        <v>5.6162900000000002</v>
      </c>
      <c r="K111" s="108">
        <v>0</v>
      </c>
      <c r="L111" s="108">
        <v>0</v>
      </c>
      <c r="M111" s="83">
        <v>0</v>
      </c>
      <c r="N111" s="83">
        <v>1.54552</v>
      </c>
      <c r="O111" s="83">
        <v>0.91535999999999995</v>
      </c>
      <c r="P111" s="83">
        <v>-0.24409999999999998</v>
      </c>
      <c r="Q111" s="83">
        <v>2.15327</v>
      </c>
      <c r="R111" s="83">
        <v>-0.59319999999999995</v>
      </c>
      <c r="S111" s="83">
        <v>-0.12204000000000015</v>
      </c>
      <c r="T111" s="83">
        <v>1.1594599999999997</v>
      </c>
      <c r="U111" s="83">
        <v>0.88485000000000014</v>
      </c>
      <c r="V111" s="83">
        <v>0</v>
      </c>
      <c r="W111" s="83">
        <v>0</v>
      </c>
      <c r="X111" s="83">
        <v>0</v>
      </c>
      <c r="Y111" s="83">
        <v>5.6991199999999997</v>
      </c>
      <c r="AA111" s="83">
        <v>0</v>
      </c>
      <c r="AB111" s="82">
        <v>5.7</v>
      </c>
      <c r="AD111" s="83">
        <v>0</v>
      </c>
      <c r="AE111" s="82">
        <v>5.7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-1.73607</v>
      </c>
      <c r="P112" s="83">
        <v>-11.92911</v>
      </c>
      <c r="Q112" s="83">
        <v>-1.4982199999999999</v>
      </c>
      <c r="R112" s="83">
        <v>1.7360699999999998</v>
      </c>
      <c r="S112" s="83">
        <v>11.92911</v>
      </c>
      <c r="T112" s="83">
        <v>1.4982199999999999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</v>
      </c>
      <c r="I114" s="96">
        <v>0.16406500000000002</v>
      </c>
      <c r="J114" s="96">
        <v>0.16406500000000002</v>
      </c>
      <c r="K114" s="134">
        <v>0</v>
      </c>
      <c r="L114" s="134">
        <v>0</v>
      </c>
      <c r="M114" s="96">
        <v>0</v>
      </c>
      <c r="N114" s="96">
        <v>0</v>
      </c>
      <c r="O114" s="96">
        <v>0</v>
      </c>
      <c r="P114" s="96">
        <v>0</v>
      </c>
      <c r="Q114" s="96">
        <v>0</v>
      </c>
      <c r="R114" s="96">
        <v>0</v>
      </c>
      <c r="S114" s="96">
        <v>0</v>
      </c>
      <c r="T114" s="96">
        <v>0</v>
      </c>
      <c r="U114" s="96">
        <v>1.7360318181818184</v>
      </c>
      <c r="V114" s="96">
        <v>2.1785181818181818</v>
      </c>
      <c r="W114" s="96">
        <v>2.7673363636363639</v>
      </c>
      <c r="X114" s="96">
        <v>2.6246727272727259</v>
      </c>
      <c r="Y114" s="96">
        <v>0.77554659090909084</v>
      </c>
      <c r="AA114" s="96">
        <v>0</v>
      </c>
      <c r="AB114" s="95">
        <v>0.78</v>
      </c>
      <c r="AD114" s="96">
        <v>0</v>
      </c>
      <c r="AE114" s="95">
        <v>0.78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-0.99988131537727787</v>
      </c>
      <c r="D115" s="9">
        <v>-0.99988131537727787</v>
      </c>
      <c r="F115" s="128" t="s">
        <v>75</v>
      </c>
      <c r="H115" s="83">
        <v>0</v>
      </c>
      <c r="I115" s="83">
        <v>-7.2188600000000003</v>
      </c>
      <c r="J115" s="83">
        <v>-7.2188600000000003</v>
      </c>
      <c r="K115" s="108">
        <v>0</v>
      </c>
      <c r="L115" s="108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0</v>
      </c>
      <c r="U115" s="83">
        <v>-6.3654500000000001</v>
      </c>
      <c r="V115" s="83">
        <v>-7.9879000000000007</v>
      </c>
      <c r="W115" s="83">
        <v>-10.1469</v>
      </c>
      <c r="X115" s="83">
        <v>-9.6237999999999957</v>
      </c>
      <c r="Y115" s="83">
        <v>-34.124049999999997</v>
      </c>
      <c r="AA115" s="83">
        <v>0</v>
      </c>
      <c r="AB115" s="82">
        <v>-34.119999999999997</v>
      </c>
      <c r="AD115" s="83">
        <v>0</v>
      </c>
      <c r="AE115" s="82">
        <v>-34.119999999999997</v>
      </c>
    </row>
    <row r="116" spans="1:33" ht="18" customHeight="1" x14ac:dyDescent="0.2">
      <c r="A116" s="57"/>
      <c r="B116" s="57"/>
      <c r="C116" s="9">
        <v>-1.9494711076143017E-2</v>
      </c>
      <c r="D116" s="9">
        <v>-1.9494711076143017E-2</v>
      </c>
      <c r="F116" s="117" t="s">
        <v>280</v>
      </c>
      <c r="H116" s="296">
        <v>-537.8219499999999</v>
      </c>
      <c r="I116" s="296">
        <v>-564.00810000000001</v>
      </c>
      <c r="J116" s="296">
        <v>-564.00810000000001</v>
      </c>
      <c r="K116" s="111">
        <v>-571.95000000000005</v>
      </c>
      <c r="L116" s="111">
        <v>-571.95000000000005</v>
      </c>
      <c r="M116" s="296">
        <v>-54.110050000000001</v>
      </c>
      <c r="N116" s="296">
        <v>-45.235300000000002</v>
      </c>
      <c r="O116" s="296">
        <v>-40.987989999999989</v>
      </c>
      <c r="P116" s="296">
        <v>-32.024680000000004</v>
      </c>
      <c r="Q116" s="296">
        <v>-40.666880000000006</v>
      </c>
      <c r="R116" s="296">
        <v>-57.600149999999999</v>
      </c>
      <c r="S116" s="296">
        <v>-33.607210000000009</v>
      </c>
      <c r="T116" s="296">
        <v>-31.241889999999959</v>
      </c>
      <c r="U116" s="296">
        <v>-59.601860000000052</v>
      </c>
      <c r="V116" s="296">
        <v>-63.323199999999957</v>
      </c>
      <c r="W116" s="296">
        <v>-62.14418000000002</v>
      </c>
      <c r="X116" s="296">
        <v>-62.560959999999994</v>
      </c>
      <c r="Y116" s="296">
        <v>-583.10434999999995</v>
      </c>
      <c r="AA116" s="296">
        <v>-571.95000000000005</v>
      </c>
      <c r="AB116" s="82">
        <v>-11.15</v>
      </c>
      <c r="AD116" s="296">
        <v>-571.95000000000005</v>
      </c>
      <c r="AE116" s="82">
        <v>-11.15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0.40046996337241814</v>
      </c>
      <c r="I117" s="78">
        <v>0.40038199016806575</v>
      </c>
      <c r="J117" s="78">
        <v>0.40038199016806575</v>
      </c>
      <c r="K117" s="131">
        <v>0.37211133086972364</v>
      </c>
      <c r="L117" s="131">
        <v>0.37211133086972364</v>
      </c>
      <c r="M117" s="78">
        <v>0.33764757637779552</v>
      </c>
      <c r="N117" s="78">
        <v>0.27522922941194367</v>
      </c>
      <c r="O117" s="78">
        <v>0.4818318501886748</v>
      </c>
      <c r="P117" s="78">
        <v>0.5681055862056732</v>
      </c>
      <c r="Q117" s="78">
        <v>0.37926323839367321</v>
      </c>
      <c r="R117" s="78">
        <v>0.52616331116632575</v>
      </c>
      <c r="S117" s="78">
        <v>0.30034594932749448</v>
      </c>
      <c r="T117" s="78">
        <v>0.29042231394203027</v>
      </c>
      <c r="U117" s="78">
        <v>0.40399276089255259</v>
      </c>
      <c r="V117" s="78">
        <v>0.35138755556048784</v>
      </c>
      <c r="W117" s="78">
        <v>0.3237907120936605</v>
      </c>
      <c r="X117" s="78">
        <v>0.4187312423865176</v>
      </c>
      <c r="Y117" s="78">
        <v>0.37109912874135265</v>
      </c>
      <c r="AA117" s="78">
        <v>0.37211133086972364</v>
      </c>
      <c r="AB117" s="79"/>
      <c r="AD117" s="78">
        <v>0.37211133086972364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11.917</v>
      </c>
      <c r="I119" s="96">
        <v>11.763</v>
      </c>
      <c r="J119" s="96">
        <v>11.763</v>
      </c>
      <c r="K119" s="134">
        <v>12.2</v>
      </c>
      <c r="L119" s="134">
        <v>12.2</v>
      </c>
      <c r="M119" s="96">
        <v>12</v>
      </c>
      <c r="N119" s="96">
        <v>12</v>
      </c>
      <c r="O119" s="96">
        <v>12.996000000000002</v>
      </c>
      <c r="P119" s="96">
        <v>13.007999999999996</v>
      </c>
      <c r="Q119" s="96">
        <v>12.996000000000002</v>
      </c>
      <c r="R119" s="96">
        <v>12.143999999999991</v>
      </c>
      <c r="S119" s="96">
        <v>12</v>
      </c>
      <c r="T119" s="96">
        <v>10.00800000000001</v>
      </c>
      <c r="U119" s="96">
        <v>11.796000000000006</v>
      </c>
      <c r="V119" s="96">
        <v>12</v>
      </c>
      <c r="W119" s="96">
        <v>12.996000000000009</v>
      </c>
      <c r="X119" s="96">
        <v>14.003999999999991</v>
      </c>
      <c r="Y119" s="96">
        <v>12.329000000000001</v>
      </c>
      <c r="AA119" s="96">
        <v>12.2</v>
      </c>
      <c r="AB119" s="95">
        <v>0.13</v>
      </c>
      <c r="AD119" s="96">
        <v>12.2</v>
      </c>
      <c r="AE119" s="95">
        <v>0.13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-5332.6340521943439</v>
      </c>
      <c r="I120" s="161">
        <v>-6431.8626200799126</v>
      </c>
      <c r="J120" s="161">
        <v>-6431.8626200799126</v>
      </c>
      <c r="K120" s="162">
        <v>-5899.3770491803289</v>
      </c>
      <c r="L120" s="162">
        <v>-5899.3770491803289</v>
      </c>
      <c r="M120" s="161">
        <v>-472.00000000000006</v>
      </c>
      <c r="N120" s="161">
        <v>-468.33333333333331</v>
      </c>
      <c r="O120" s="161">
        <v>-357.10987996306545</v>
      </c>
      <c r="P120" s="161">
        <v>-176.8911439114392</v>
      </c>
      <c r="Q120" s="161">
        <v>-465.75869498307162</v>
      </c>
      <c r="R120" s="161">
        <v>-712.03886693017182</v>
      </c>
      <c r="S120" s="161">
        <v>44.249999999999964</v>
      </c>
      <c r="T120" s="161">
        <v>-481.4148681055151</v>
      </c>
      <c r="U120" s="161">
        <v>-430.99355713801282</v>
      </c>
      <c r="V120" s="161">
        <v>-463.58333333333343</v>
      </c>
      <c r="W120" s="161">
        <v>-670.59095106186476</v>
      </c>
      <c r="X120" s="161">
        <v>-592.75921165381374</v>
      </c>
      <c r="Y120" s="161">
        <v>-5262.0650498823916</v>
      </c>
      <c r="AA120" s="161">
        <v>-5899.3770491803289</v>
      </c>
      <c r="AB120" s="163">
        <v>637.30999999999995</v>
      </c>
      <c r="AD120" s="161">
        <v>-5899.3770491803289</v>
      </c>
      <c r="AE120" s="163">
        <v>637.30999999999995</v>
      </c>
    </row>
    <row r="121" spans="1:33" ht="18" customHeight="1" x14ac:dyDescent="0.2">
      <c r="A121" s="52" t="s">
        <v>70</v>
      </c>
      <c r="B121" s="52" t="s">
        <v>23</v>
      </c>
      <c r="C121" s="9">
        <v>8.3319584227025248E-2</v>
      </c>
      <c r="D121" s="9">
        <v>8.3319584227025248E-2</v>
      </c>
      <c r="F121" s="128" t="s">
        <v>414</v>
      </c>
      <c r="H121" s="83">
        <v>-24.192</v>
      </c>
      <c r="I121" s="83">
        <v>-22.306000000000001</v>
      </c>
      <c r="J121" s="83">
        <v>-22.306000000000001</v>
      </c>
      <c r="K121" s="108">
        <v>-24.244</v>
      </c>
      <c r="L121" s="108">
        <v>-24.244</v>
      </c>
      <c r="M121" s="83">
        <v>-1.7689999999999999</v>
      </c>
      <c r="N121" s="83">
        <v>-1.7910000000000001</v>
      </c>
      <c r="O121" s="83">
        <v>-1.7579999999999996</v>
      </c>
      <c r="P121" s="83">
        <v>-1.9290000000000003</v>
      </c>
      <c r="Q121" s="83">
        <v>-2.8960000000000008</v>
      </c>
      <c r="R121" s="83">
        <v>-2.0759999999999987</v>
      </c>
      <c r="S121" s="83">
        <v>0.81099999999999994</v>
      </c>
      <c r="T121" s="83">
        <v>-1.5760000000000005</v>
      </c>
      <c r="U121" s="83">
        <v>-2.0640000000000001</v>
      </c>
      <c r="V121" s="83">
        <v>-1.5739999999999998</v>
      </c>
      <c r="W121" s="83">
        <v>-3.4179999999999993</v>
      </c>
      <c r="X121" s="83">
        <v>-2.1870000000000012</v>
      </c>
      <c r="Y121" s="83">
        <v>-22.227</v>
      </c>
      <c r="AA121" s="83">
        <v>-24.244</v>
      </c>
      <c r="AB121" s="82">
        <v>2.02</v>
      </c>
      <c r="AD121" s="83">
        <v>-24.244</v>
      </c>
      <c r="AE121" s="82">
        <v>2.02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-0.128</v>
      </c>
      <c r="I122" s="83">
        <v>-0.54200000000000004</v>
      </c>
      <c r="J122" s="83">
        <v>-0.54200000000000004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0.18772563176895307</v>
      </c>
      <c r="D123" s="9">
        <v>0.18772563176895307</v>
      </c>
      <c r="F123" s="128" t="s">
        <v>209</v>
      </c>
      <c r="H123" s="83">
        <v>-26.488</v>
      </c>
      <c r="I123" s="83">
        <v>-26.475000000000001</v>
      </c>
      <c r="J123" s="83">
        <v>-26.475000000000001</v>
      </c>
      <c r="K123" s="108">
        <v>-27.7</v>
      </c>
      <c r="L123" s="108">
        <v>-27.7</v>
      </c>
      <c r="M123" s="83">
        <v>-2.266</v>
      </c>
      <c r="N123" s="83">
        <v>-2.3490000000000002</v>
      </c>
      <c r="O123" s="83">
        <v>-1.9279999999999999</v>
      </c>
      <c r="P123" s="83">
        <v>0.29999999999999982</v>
      </c>
      <c r="Q123" s="83">
        <v>-1.4159999999999995</v>
      </c>
      <c r="R123" s="83">
        <v>-2.3639999999999999</v>
      </c>
      <c r="S123" s="83">
        <v>-1.048</v>
      </c>
      <c r="T123" s="83">
        <v>-2.0609999999999999</v>
      </c>
      <c r="U123" s="83">
        <v>-1.5500000000000007</v>
      </c>
      <c r="V123" s="83">
        <v>-2.3190000000000008</v>
      </c>
      <c r="W123" s="83">
        <v>-1.9529999999999994</v>
      </c>
      <c r="X123" s="83">
        <v>-3.5500000000000007</v>
      </c>
      <c r="Y123" s="83">
        <v>-22.504000000000001</v>
      </c>
      <c r="AA123" s="83">
        <v>-27.7</v>
      </c>
      <c r="AB123" s="82">
        <v>5.2</v>
      </c>
      <c r="AD123" s="83">
        <v>-27.7</v>
      </c>
      <c r="AE123" s="82">
        <v>5.2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-3.2506203473945408</v>
      </c>
      <c r="D124" s="9">
        <v>-3.2506203473945408</v>
      </c>
      <c r="F124" s="60" t="s">
        <v>158</v>
      </c>
      <c r="G124" s="56"/>
      <c r="H124" s="88">
        <v>0.14899999999999999</v>
      </c>
      <c r="I124" s="88">
        <v>0</v>
      </c>
      <c r="J124" s="88">
        <v>0</v>
      </c>
      <c r="K124" s="108">
        <v>-0.40300000000000002</v>
      </c>
      <c r="L124" s="108">
        <v>-0.40300000000000002</v>
      </c>
      <c r="M124" s="88">
        <v>0</v>
      </c>
      <c r="N124" s="88">
        <v>-0.35399999999999998</v>
      </c>
      <c r="O124" s="88">
        <v>-0.17600000000000005</v>
      </c>
      <c r="P124" s="88">
        <v>-0.19999999999999996</v>
      </c>
      <c r="Q124" s="88">
        <v>-0.53899999999999992</v>
      </c>
      <c r="R124" s="88">
        <v>-0.18700000000000006</v>
      </c>
      <c r="S124" s="88">
        <v>-0.18799999999999994</v>
      </c>
      <c r="T124" s="88">
        <v>-0.14100000000000001</v>
      </c>
      <c r="U124" s="88">
        <v>0.15900000000000003</v>
      </c>
      <c r="V124" s="88">
        <v>-7.4000000000000066E-2</v>
      </c>
      <c r="W124" s="88">
        <v>-1.6000000000000014E-2</v>
      </c>
      <c r="X124" s="88">
        <v>-1.0000000000001119E-3</v>
      </c>
      <c r="Y124" s="88">
        <v>-1.7170000000000001</v>
      </c>
      <c r="Z124" s="56"/>
      <c r="AA124" s="88">
        <v>-0.40300000000000002</v>
      </c>
      <c r="AB124" s="82">
        <v>-1.31</v>
      </c>
      <c r="AC124" s="56"/>
      <c r="AD124" s="88">
        <v>-0.40300000000000002</v>
      </c>
      <c r="AE124" s="82">
        <v>-1.31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0.2555586960618052</v>
      </c>
      <c r="D125" s="9">
        <v>0.2555586960618052</v>
      </c>
      <c r="F125" s="60" t="s">
        <v>176</v>
      </c>
      <c r="G125" s="56"/>
      <c r="H125" s="88">
        <v>-7.4240000000000004</v>
      </c>
      <c r="I125" s="88">
        <v>-6.82</v>
      </c>
      <c r="J125" s="88">
        <v>-6.82</v>
      </c>
      <c r="K125" s="108">
        <v>-8.4911999999999992</v>
      </c>
      <c r="L125" s="108">
        <v>-8.4911999999999992</v>
      </c>
      <c r="M125" s="88">
        <v>-0.53300000000000003</v>
      </c>
      <c r="N125" s="88">
        <v>-0.19199999999999995</v>
      </c>
      <c r="O125" s="88">
        <v>-0.3670000000000001</v>
      </c>
      <c r="P125" s="88">
        <v>-0.41999999999999993</v>
      </c>
      <c r="Q125" s="88">
        <v>-0.70100000000000007</v>
      </c>
      <c r="R125" s="88">
        <v>-0.44799999999999995</v>
      </c>
      <c r="S125" s="88">
        <v>1.1000000000000001</v>
      </c>
      <c r="T125" s="88">
        <v>-0.35099999999999998</v>
      </c>
      <c r="U125" s="88">
        <v>-0.75600000000000023</v>
      </c>
      <c r="V125" s="88">
        <v>-0.60099999999999998</v>
      </c>
      <c r="W125" s="88">
        <v>-2.3380000000000001</v>
      </c>
      <c r="X125" s="88">
        <v>-0.71</v>
      </c>
      <c r="Y125" s="88">
        <v>-6.3170000000000002</v>
      </c>
      <c r="Z125" s="56"/>
      <c r="AA125" s="88">
        <v>-8.4911999999999992</v>
      </c>
      <c r="AB125" s="82">
        <v>2.17</v>
      </c>
      <c r="AC125" s="56"/>
      <c r="AD125" s="88">
        <v>-8.4911999999999992</v>
      </c>
      <c r="AE125" s="82">
        <v>2.17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0.30668677727501253</v>
      </c>
      <c r="D126" s="9">
        <v>0.30668677727501253</v>
      </c>
      <c r="F126" s="60" t="s">
        <v>178</v>
      </c>
      <c r="G126" s="56"/>
      <c r="H126" s="88">
        <v>-1.268</v>
      </c>
      <c r="I126" s="88">
        <v>-5.8920000000000003</v>
      </c>
      <c r="J126" s="88">
        <v>-5.8920000000000003</v>
      </c>
      <c r="K126" s="108">
        <v>-1.9890000000000001</v>
      </c>
      <c r="L126" s="108">
        <v>-1.9890000000000001</v>
      </c>
      <c r="M126" s="88">
        <v>-0.56599999999999995</v>
      </c>
      <c r="N126" s="88">
        <v>-0.14400000000000002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-2.5000000000000022E-2</v>
      </c>
      <c r="U126" s="88">
        <v>0</v>
      </c>
      <c r="V126" s="88">
        <v>-0.28399999999999992</v>
      </c>
      <c r="W126" s="88">
        <v>-0.3580000000000001</v>
      </c>
      <c r="X126" s="88">
        <v>0</v>
      </c>
      <c r="Y126" s="88">
        <v>-1.377</v>
      </c>
      <c r="Z126" s="56"/>
      <c r="AA126" s="88">
        <v>-1.9890000000000001</v>
      </c>
      <c r="AB126" s="82">
        <v>0.61</v>
      </c>
      <c r="AC126" s="56"/>
      <c r="AD126" s="88">
        <v>-1.9890000000000001</v>
      </c>
      <c r="AE126" s="82">
        <v>0.61</v>
      </c>
    </row>
    <row r="127" spans="1:33" ht="18" customHeight="1" collapsed="1" x14ac:dyDescent="0.2">
      <c r="A127" s="57"/>
      <c r="B127" s="57"/>
      <c r="C127" s="9">
        <v>0.13507056748015289</v>
      </c>
      <c r="D127" s="9">
        <v>0.13507056748015289</v>
      </c>
      <c r="F127" s="128" t="s">
        <v>158</v>
      </c>
      <c r="H127" s="83">
        <v>-8.543000000000001</v>
      </c>
      <c r="I127" s="83">
        <v>-12.712</v>
      </c>
      <c r="J127" s="83">
        <v>-12.712</v>
      </c>
      <c r="K127" s="108">
        <v>-10.8832</v>
      </c>
      <c r="L127" s="108">
        <v>-10.8832</v>
      </c>
      <c r="M127" s="83">
        <v>-1.099</v>
      </c>
      <c r="N127" s="83">
        <v>-0.69</v>
      </c>
      <c r="O127" s="83">
        <v>-0.54300000000000015</v>
      </c>
      <c r="P127" s="83">
        <v>-0.61999999999999988</v>
      </c>
      <c r="Q127" s="83">
        <v>-1.24</v>
      </c>
      <c r="R127" s="83">
        <v>-0.63500000000000001</v>
      </c>
      <c r="S127" s="83">
        <v>0.91200000000000014</v>
      </c>
      <c r="T127" s="83">
        <v>-0.51700000000000002</v>
      </c>
      <c r="U127" s="83">
        <v>-0.5970000000000002</v>
      </c>
      <c r="V127" s="83">
        <v>-0.95899999999999996</v>
      </c>
      <c r="W127" s="83">
        <v>-2.7120000000000002</v>
      </c>
      <c r="X127" s="83">
        <v>-0.71100000000000008</v>
      </c>
      <c r="Y127" s="83">
        <v>-9.4110000000000014</v>
      </c>
      <c r="AA127" s="83">
        <v>-10.8832</v>
      </c>
      <c r="AB127" s="82">
        <v>1.47</v>
      </c>
      <c r="AD127" s="83">
        <v>-10.8832</v>
      </c>
      <c r="AE127" s="82">
        <v>1.47</v>
      </c>
    </row>
    <row r="128" spans="1:33" ht="18" customHeight="1" collapsed="1" x14ac:dyDescent="0.2">
      <c r="A128" s="52" t="s">
        <v>153</v>
      </c>
      <c r="B128" s="52" t="s">
        <v>23</v>
      </c>
      <c r="C128" s="9">
        <v>-0.61574963280985207</v>
      </c>
      <c r="D128" s="9">
        <v>-0.61574963280985207</v>
      </c>
      <c r="F128" s="128" t="s">
        <v>154</v>
      </c>
      <c r="H128" s="83">
        <v>-1.7030000000000001</v>
      </c>
      <c r="I128" s="83">
        <v>-3.5539999999999998</v>
      </c>
      <c r="J128" s="83">
        <v>-3.5539999999999998</v>
      </c>
      <c r="K128" s="108">
        <v>-1.7702</v>
      </c>
      <c r="L128" s="108">
        <v>-1.7702</v>
      </c>
      <c r="M128" s="83">
        <v>-0.13100000000000001</v>
      </c>
      <c r="N128" s="83">
        <v>-0.13200000000000001</v>
      </c>
      <c r="O128" s="83">
        <v>-0.13200000000000001</v>
      </c>
      <c r="P128" s="83">
        <v>-0.13200000000000001</v>
      </c>
      <c r="Q128" s="83">
        <v>-0.13200000000000001</v>
      </c>
      <c r="R128" s="83">
        <v>-0.13100000000000001</v>
      </c>
      <c r="S128" s="83">
        <v>-0.13200000000000001</v>
      </c>
      <c r="T128" s="83">
        <v>-0.13200000000000001</v>
      </c>
      <c r="U128" s="83">
        <v>-0.1319999999999999</v>
      </c>
      <c r="V128" s="83">
        <v>-0.13000000000000012</v>
      </c>
      <c r="W128" s="83">
        <v>-0.13100000000000001</v>
      </c>
      <c r="X128" s="83">
        <v>-1.415</v>
      </c>
      <c r="Y128" s="83">
        <v>-2.8620000000000001</v>
      </c>
      <c r="AA128" s="83">
        <v>-1.7702</v>
      </c>
      <c r="AB128" s="82">
        <v>-1.0900000000000001</v>
      </c>
      <c r="AD128" s="83">
        <v>-1.7702</v>
      </c>
      <c r="AE128" s="82">
        <v>-1.0900000000000001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0.90749120160884855</v>
      </c>
      <c r="D129" s="9">
        <v>0.90749120160884855</v>
      </c>
      <c r="F129" s="60" t="s">
        <v>162</v>
      </c>
      <c r="G129" s="56"/>
      <c r="H129" s="88">
        <v>-4.3129999999999997</v>
      </c>
      <c r="I129" s="88">
        <v>-5.16</v>
      </c>
      <c r="J129" s="88">
        <v>-5.16</v>
      </c>
      <c r="K129" s="108">
        <v>-3.9780000000000002</v>
      </c>
      <c r="L129" s="108">
        <v>-3.9780000000000002</v>
      </c>
      <c r="M129" s="88">
        <v>-9.7000000000000003E-2</v>
      </c>
      <c r="N129" s="88">
        <v>0</v>
      </c>
      <c r="O129" s="88">
        <v>7.6999999999999999E-2</v>
      </c>
      <c r="P129" s="88">
        <v>3.4694469519536142E-18</v>
      </c>
      <c r="Q129" s="88">
        <v>0</v>
      </c>
      <c r="R129" s="88">
        <v>0</v>
      </c>
      <c r="S129" s="88">
        <v>0</v>
      </c>
      <c r="T129" s="88">
        <v>0</v>
      </c>
      <c r="U129" s="88">
        <v>-0.34699999999999998</v>
      </c>
      <c r="V129" s="88">
        <v>0</v>
      </c>
      <c r="W129" s="88">
        <v>0</v>
      </c>
      <c r="X129" s="88">
        <v>0</v>
      </c>
      <c r="Y129" s="88">
        <v>-0.36699999999999999</v>
      </c>
      <c r="Z129" s="56"/>
      <c r="AA129" s="88">
        <v>-3.9780000000000002</v>
      </c>
      <c r="AB129" s="82">
        <v>3.61</v>
      </c>
      <c r="AC129" s="56"/>
      <c r="AD129" s="88">
        <v>-3.9780000000000002</v>
      </c>
      <c r="AE129" s="82">
        <v>3.61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-3.5668789808917203</v>
      </c>
      <c r="D130" s="9">
        <v>-3.5668789808917203</v>
      </c>
      <c r="F130" s="60" t="s">
        <v>164</v>
      </c>
      <c r="G130" s="56"/>
      <c r="H130" s="88">
        <v>0.44700000000000001</v>
      </c>
      <c r="I130" s="88">
        <v>-6.5000000000000002E-2</v>
      </c>
      <c r="J130" s="88">
        <v>-6.5000000000000002E-2</v>
      </c>
      <c r="K130" s="108">
        <v>-0.628</v>
      </c>
      <c r="L130" s="108">
        <v>-0.628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8">
        <v>-3</v>
      </c>
      <c r="S130" s="88">
        <v>0.12999999999999989</v>
      </c>
      <c r="T130" s="88">
        <v>0</v>
      </c>
      <c r="U130" s="88">
        <v>0</v>
      </c>
      <c r="V130" s="88">
        <v>0</v>
      </c>
      <c r="W130" s="88">
        <v>0</v>
      </c>
      <c r="X130" s="88">
        <v>0</v>
      </c>
      <c r="Y130" s="88">
        <v>-2.87</v>
      </c>
      <c r="Z130" s="56"/>
      <c r="AA130" s="88">
        <v>-0.628</v>
      </c>
      <c r="AB130" s="82">
        <v>-2.2400000000000002</v>
      </c>
      <c r="AC130" s="56"/>
      <c r="AD130" s="88">
        <v>-0.628</v>
      </c>
      <c r="AE130" s="82">
        <v>-2.2400000000000002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5.3769999999999998</v>
      </c>
      <c r="I131" s="88">
        <v>-0.375</v>
      </c>
      <c r="J131" s="88">
        <v>-0.375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0.29743812418584459</v>
      </c>
      <c r="D132" s="9">
        <v>0.29743812418584459</v>
      </c>
      <c r="F132" s="128" t="s">
        <v>391</v>
      </c>
      <c r="H132" s="83">
        <v>1.5110000000000001</v>
      </c>
      <c r="I132" s="83">
        <v>-5.6000000000000005</v>
      </c>
      <c r="J132" s="83">
        <v>-5.6000000000000005</v>
      </c>
      <c r="K132" s="108">
        <v>-4.6059999999999999</v>
      </c>
      <c r="L132" s="108">
        <v>-4.6059999999999999</v>
      </c>
      <c r="M132" s="83">
        <v>-9.7000000000000003E-2</v>
      </c>
      <c r="N132" s="83">
        <v>0</v>
      </c>
      <c r="O132" s="83">
        <v>7.6999999999999999E-2</v>
      </c>
      <c r="P132" s="83">
        <v>3.4694469519536142E-18</v>
      </c>
      <c r="Q132" s="83">
        <v>0</v>
      </c>
      <c r="R132" s="83">
        <v>-3</v>
      </c>
      <c r="S132" s="83">
        <v>0.12999999999999989</v>
      </c>
      <c r="T132" s="83">
        <v>0</v>
      </c>
      <c r="U132" s="83">
        <v>-0.34699999999999998</v>
      </c>
      <c r="V132" s="83">
        <v>0</v>
      </c>
      <c r="W132" s="83">
        <v>0</v>
      </c>
      <c r="X132" s="83">
        <v>0</v>
      </c>
      <c r="Y132" s="83">
        <v>-3.2370000000000001</v>
      </c>
      <c r="AA132" s="83">
        <v>-4.6059999999999999</v>
      </c>
      <c r="AB132" s="82">
        <v>1.37</v>
      </c>
      <c r="AD132" s="83">
        <v>-4.6059999999999999</v>
      </c>
      <c r="AE132" s="82">
        <v>1.37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-0.37558685446009388</v>
      </c>
      <c r="D133" s="9">
        <v>-0.37558685446009388</v>
      </c>
      <c r="F133" s="60" t="s">
        <v>166</v>
      </c>
      <c r="G133" s="56"/>
      <c r="H133" s="88">
        <v>-3.1840000000000002</v>
      </c>
      <c r="I133" s="88">
        <v>-3.6850000000000001</v>
      </c>
      <c r="J133" s="88">
        <v>-3.6850000000000001</v>
      </c>
      <c r="K133" s="108">
        <v>-2.7690000000000001</v>
      </c>
      <c r="L133" s="108">
        <v>-2.7690000000000001</v>
      </c>
      <c r="M133" s="88">
        <v>-0.30199999999999999</v>
      </c>
      <c r="N133" s="88">
        <v>-0.44900000000000001</v>
      </c>
      <c r="O133" s="88">
        <v>-0.3570000000000001</v>
      </c>
      <c r="P133" s="88">
        <v>8.0000000000000071E-2</v>
      </c>
      <c r="Q133" s="88">
        <v>-0.14100000000000001</v>
      </c>
      <c r="R133" s="88">
        <v>-0.44100000000000006</v>
      </c>
      <c r="S133" s="88">
        <v>-0.14299999999999979</v>
      </c>
      <c r="T133" s="88">
        <v>-0.34899999999999998</v>
      </c>
      <c r="U133" s="88">
        <v>-0.39400000000000013</v>
      </c>
      <c r="V133" s="88">
        <v>-0.57900000000000018</v>
      </c>
      <c r="W133" s="88">
        <v>-0.29699999999999971</v>
      </c>
      <c r="X133" s="88">
        <v>-0.43800000000000017</v>
      </c>
      <c r="Y133" s="88">
        <v>-3.81</v>
      </c>
      <c r="Z133" s="56"/>
      <c r="AA133" s="88">
        <v>-2.7690000000000001</v>
      </c>
      <c r="AB133" s="82">
        <v>-1.04</v>
      </c>
      <c r="AC133" s="56"/>
      <c r="AD133" s="88">
        <v>-2.7690000000000001</v>
      </c>
      <c r="AE133" s="82">
        <v>-1.04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-1</v>
      </c>
      <c r="D134" s="9">
        <v>-1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-6.0000000000000001E-3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-4.0000000000000001E-3</v>
      </c>
      <c r="W134" s="88">
        <v>0</v>
      </c>
      <c r="X134" s="88">
        <v>0</v>
      </c>
      <c r="Y134" s="88">
        <v>-0.01</v>
      </c>
      <c r="Z134" s="56"/>
      <c r="AA134" s="88">
        <v>0</v>
      </c>
      <c r="AB134" s="82">
        <v>-0.01</v>
      </c>
      <c r="AC134" s="56"/>
      <c r="AD134" s="88">
        <v>0</v>
      </c>
      <c r="AE134" s="82">
        <v>-0.01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-1.0003449465332872</v>
      </c>
      <c r="D138" s="9">
        <v>-1.0003449465332872</v>
      </c>
      <c r="F138" s="60" t="s">
        <v>172</v>
      </c>
      <c r="G138" s="56"/>
      <c r="H138" s="88">
        <v>-8.1</v>
      </c>
      <c r="I138" s="88">
        <v>-6.0410000000000004</v>
      </c>
      <c r="J138" s="88">
        <v>-6.0410000000000004</v>
      </c>
      <c r="K138" s="108">
        <v>0</v>
      </c>
      <c r="L138" s="108">
        <v>0</v>
      </c>
      <c r="M138" s="88">
        <v>0</v>
      </c>
      <c r="N138" s="88">
        <v>-0.745</v>
      </c>
      <c r="O138" s="88">
        <v>0</v>
      </c>
      <c r="P138" s="88">
        <v>-1.6479999999999997</v>
      </c>
      <c r="Q138" s="88">
        <v>-0.97600000000000042</v>
      </c>
      <c r="R138" s="88">
        <v>-0.40299999999999958</v>
      </c>
      <c r="S138" s="88">
        <v>-0.39100000000000046</v>
      </c>
      <c r="T138" s="88">
        <v>-0.38999999999999968</v>
      </c>
      <c r="U138" s="88">
        <v>-0.38999999999999968</v>
      </c>
      <c r="V138" s="88">
        <v>-0.39000000000000057</v>
      </c>
      <c r="W138" s="88">
        <v>-0.46499999999999986</v>
      </c>
      <c r="X138" s="88">
        <v>0</v>
      </c>
      <c r="Y138" s="88">
        <v>-5.798</v>
      </c>
      <c r="Z138" s="56"/>
      <c r="AA138" s="88">
        <v>0</v>
      </c>
      <c r="AB138" s="82">
        <v>-5.8</v>
      </c>
      <c r="AC138" s="56"/>
      <c r="AD138" s="88">
        <v>0</v>
      </c>
      <c r="AE138" s="82">
        <v>-5.8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1.0003449465332872</v>
      </c>
      <c r="D139" s="9">
        <v>1.0003449465332872</v>
      </c>
      <c r="F139" s="60" t="s">
        <v>174</v>
      </c>
      <c r="G139" s="56"/>
      <c r="H139" s="88">
        <v>8.1</v>
      </c>
      <c r="I139" s="88">
        <v>6.0410000000000004</v>
      </c>
      <c r="J139" s="88">
        <v>6.0410000000000004</v>
      </c>
      <c r="K139" s="108">
        <v>0</v>
      </c>
      <c r="L139" s="108">
        <v>0</v>
      </c>
      <c r="M139" s="88">
        <v>0</v>
      </c>
      <c r="N139" s="88">
        <v>0.745</v>
      </c>
      <c r="O139" s="88">
        <v>0</v>
      </c>
      <c r="P139" s="88">
        <v>1.6479999999999997</v>
      </c>
      <c r="Q139" s="88">
        <v>0.97600000000000042</v>
      </c>
      <c r="R139" s="88">
        <v>0.40299999999999958</v>
      </c>
      <c r="S139" s="88">
        <v>0.3919999999999999</v>
      </c>
      <c r="T139" s="88">
        <v>0.39000000000000057</v>
      </c>
      <c r="U139" s="88">
        <v>0.38999999999999968</v>
      </c>
      <c r="V139" s="88">
        <v>0.39200000000000035</v>
      </c>
      <c r="W139" s="88">
        <v>0.46199999999999974</v>
      </c>
      <c r="X139" s="88">
        <v>0</v>
      </c>
      <c r="Y139" s="88">
        <v>5.798</v>
      </c>
      <c r="Z139" s="56"/>
      <c r="AA139" s="88">
        <v>0</v>
      </c>
      <c r="AB139" s="82">
        <v>5.8</v>
      </c>
      <c r="AC139" s="56"/>
      <c r="AD139" s="88">
        <v>0</v>
      </c>
      <c r="AE139" s="82">
        <v>5.8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-0.82199999999999995</v>
      </c>
      <c r="I140" s="83">
        <v>-0.78400000000000003</v>
      </c>
      <c r="J140" s="83">
        <v>-0.78400000000000003</v>
      </c>
      <c r="K140" s="108">
        <v>0</v>
      </c>
      <c r="L140" s="108">
        <v>0</v>
      </c>
      <c r="M140" s="83">
        <v>0</v>
      </c>
      <c r="N140" s="83">
        <v>-0.20300000000000001</v>
      </c>
      <c r="O140" s="83">
        <v>0</v>
      </c>
      <c r="P140" s="83">
        <v>0</v>
      </c>
      <c r="Q140" s="83">
        <v>-0.22799999999999998</v>
      </c>
      <c r="R140" s="83">
        <v>0</v>
      </c>
      <c r="S140" s="83">
        <v>0</v>
      </c>
      <c r="T140" s="83">
        <v>-0.183</v>
      </c>
      <c r="U140" s="83">
        <v>0</v>
      </c>
      <c r="V140" s="83">
        <v>0</v>
      </c>
      <c r="W140" s="83">
        <v>-0.20099999999999996</v>
      </c>
      <c r="X140" s="83">
        <v>0</v>
      </c>
      <c r="Y140" s="83">
        <v>-0.81499999999999995</v>
      </c>
      <c r="AA140" s="83">
        <v>0</v>
      </c>
      <c r="AB140" s="82">
        <v>-0.82</v>
      </c>
      <c r="AD140" s="83">
        <v>0</v>
      </c>
      <c r="AE140" s="82">
        <v>-0.82</v>
      </c>
    </row>
    <row r="141" spans="1:33" ht="18" customHeight="1" x14ac:dyDescent="0.2">
      <c r="A141" s="57"/>
      <c r="B141" s="57"/>
      <c r="C141" s="9">
        <v>-0.37919826652221017</v>
      </c>
      <c r="D141" s="9">
        <v>-0.37919826652221017</v>
      </c>
      <c r="F141" s="128" t="s">
        <v>196</v>
      </c>
      <c r="H141" s="83">
        <v>-3.1839999999999993</v>
      </c>
      <c r="I141" s="83">
        <v>-3.6850000000000005</v>
      </c>
      <c r="J141" s="83">
        <v>-3.6850000000000005</v>
      </c>
      <c r="K141" s="108">
        <v>-2.7690000000000001</v>
      </c>
      <c r="L141" s="108">
        <v>-2.7690000000000001</v>
      </c>
      <c r="M141" s="83">
        <v>-0.30199999999999999</v>
      </c>
      <c r="N141" s="83">
        <v>-0.45499999999999996</v>
      </c>
      <c r="O141" s="83">
        <v>-0.3570000000000001</v>
      </c>
      <c r="P141" s="83">
        <v>8.0000000000000071E-2</v>
      </c>
      <c r="Q141" s="83">
        <v>-0.14100000000000001</v>
      </c>
      <c r="R141" s="83">
        <v>-0.44100000000000006</v>
      </c>
      <c r="S141" s="83">
        <v>-0.14200000000000035</v>
      </c>
      <c r="T141" s="83">
        <v>-0.34899999999999909</v>
      </c>
      <c r="U141" s="83">
        <v>-0.39400000000000013</v>
      </c>
      <c r="V141" s="83">
        <v>-0.58100000000000041</v>
      </c>
      <c r="W141" s="83">
        <v>-0.29999999999999982</v>
      </c>
      <c r="X141" s="83">
        <v>-0.43800000000000017</v>
      </c>
      <c r="Y141" s="83">
        <v>-3.8200000000000003</v>
      </c>
      <c r="AA141" s="83">
        <v>-2.7690000000000001</v>
      </c>
      <c r="AB141" s="82">
        <v>-1.05</v>
      </c>
      <c r="AD141" s="83">
        <v>-2.7690000000000001</v>
      </c>
      <c r="AE141" s="82">
        <v>-1.05</v>
      </c>
    </row>
    <row r="142" spans="1:33" ht="18" customHeight="1" x14ac:dyDescent="0.2">
      <c r="A142" s="57"/>
      <c r="B142" s="57"/>
      <c r="C142" s="9">
        <v>9.8648926532948725E-2</v>
      </c>
      <c r="D142" s="9">
        <v>9.8648926532948725E-2</v>
      </c>
      <c r="F142" s="117" t="s">
        <v>72</v>
      </c>
      <c r="H142" s="296">
        <v>-63.548999999999999</v>
      </c>
      <c r="I142" s="296">
        <v>-75.658000000000015</v>
      </c>
      <c r="J142" s="296">
        <v>-75.658000000000015</v>
      </c>
      <c r="K142" s="111">
        <v>-71.972400000000007</v>
      </c>
      <c r="L142" s="111">
        <v>-71.972400000000007</v>
      </c>
      <c r="M142" s="296">
        <v>-5.6640000000000006</v>
      </c>
      <c r="N142" s="296">
        <v>-5.62</v>
      </c>
      <c r="O142" s="296">
        <v>-4.6409999999999991</v>
      </c>
      <c r="P142" s="296">
        <v>-2.3010000000000006</v>
      </c>
      <c r="Q142" s="296">
        <v>-6.0529999999999999</v>
      </c>
      <c r="R142" s="296">
        <v>-8.6470000000000002</v>
      </c>
      <c r="S142" s="296">
        <v>0.53099999999999958</v>
      </c>
      <c r="T142" s="296">
        <v>-4.8179999999999996</v>
      </c>
      <c r="U142" s="296">
        <v>-5.0840000000000014</v>
      </c>
      <c r="V142" s="296">
        <v>-5.5630000000000006</v>
      </c>
      <c r="W142" s="296">
        <v>-8.7149999999999999</v>
      </c>
      <c r="X142" s="296">
        <v>-8.3010000000000019</v>
      </c>
      <c r="Y142" s="296">
        <v>-64.876000000000005</v>
      </c>
      <c r="AA142" s="296">
        <v>-71.972400000000007</v>
      </c>
      <c r="AB142" s="82">
        <v>7.1</v>
      </c>
      <c r="AD142" s="296">
        <v>-71.972400000000007</v>
      </c>
      <c r="AE142" s="82">
        <v>7.1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4.7319499887190926E-2</v>
      </c>
      <c r="I143" s="78">
        <v>5.3708626901166005E-2</v>
      </c>
      <c r="J143" s="78">
        <v>5.3708626901166005E-2</v>
      </c>
      <c r="K143" s="131">
        <v>4.682532660178005E-2</v>
      </c>
      <c r="L143" s="131">
        <v>4.682532660178005E-2</v>
      </c>
      <c r="M143" s="78">
        <v>3.5343450479233228E-2</v>
      </c>
      <c r="N143" s="78">
        <v>3.4194274588543093E-2</v>
      </c>
      <c r="O143" s="78">
        <v>5.45569962500147E-2</v>
      </c>
      <c r="P143" s="78">
        <v>4.0818860761739198E-2</v>
      </c>
      <c r="Q143" s="78">
        <v>5.6450860798686879E-2</v>
      </c>
      <c r="R143" s="78">
        <v>7.8988234434375929E-2</v>
      </c>
      <c r="S143" s="78">
        <v>-4.7455203539032076E-3</v>
      </c>
      <c r="T143" s="78">
        <v>4.4787773997434326E-2</v>
      </c>
      <c r="U143" s="78">
        <v>3.4460320472846591E-2</v>
      </c>
      <c r="V143" s="78">
        <v>3.0869712389503302E-2</v>
      </c>
      <c r="W143" s="78">
        <v>4.5407889457970967E-2</v>
      </c>
      <c r="X143" s="78">
        <v>5.5560017669973157E-2</v>
      </c>
      <c r="Y143" s="78">
        <v>4.1288368156101041E-2</v>
      </c>
      <c r="AA143" s="78">
        <v>4.682532660178005E-2</v>
      </c>
      <c r="AB143" s="79"/>
      <c r="AD143" s="78">
        <v>4.682532660178005E-2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9.2059999999999989E-2</v>
      </c>
      <c r="I145" s="96">
        <v>2.3599999999999999E-2</v>
      </c>
      <c r="J145" s="96">
        <v>2.3599999999999999E-2</v>
      </c>
      <c r="K145" s="134">
        <v>0</v>
      </c>
      <c r="L145" s="134">
        <v>0</v>
      </c>
      <c r="M145" s="96">
        <v>0</v>
      </c>
      <c r="N145" s="96">
        <v>0</v>
      </c>
      <c r="O145" s="96">
        <v>0</v>
      </c>
      <c r="P145" s="96">
        <v>0</v>
      </c>
      <c r="Q145" s="96">
        <v>0</v>
      </c>
      <c r="R145" s="96">
        <v>0</v>
      </c>
      <c r="S145" s="96">
        <v>0</v>
      </c>
      <c r="T145" s="96">
        <v>0.58175999999999994</v>
      </c>
      <c r="U145" s="96">
        <v>0.61368</v>
      </c>
      <c r="V145" s="96">
        <v>0.37199999999999994</v>
      </c>
      <c r="W145" s="96">
        <v>1.6610400000000003</v>
      </c>
      <c r="X145" s="96">
        <v>2.4919200000000004</v>
      </c>
      <c r="Y145" s="96">
        <v>0.47669999999999996</v>
      </c>
      <c r="AA145" s="96">
        <v>0</v>
      </c>
      <c r="AB145" s="95">
        <v>0.48</v>
      </c>
      <c r="AD145" s="96">
        <v>0</v>
      </c>
      <c r="AE145" s="95">
        <v>0.48</v>
      </c>
    </row>
    <row r="146" spans="1:33" ht="18" customHeight="1" collapsed="1" x14ac:dyDescent="0.2">
      <c r="A146" s="52" t="s">
        <v>86</v>
      </c>
      <c r="B146" s="52" t="s">
        <v>23</v>
      </c>
      <c r="C146" s="9">
        <v>-1.000209775540172</v>
      </c>
      <c r="D146" s="9">
        <v>-1.000209775540172</v>
      </c>
      <c r="F146" s="128" t="s">
        <v>90</v>
      </c>
      <c r="H146" s="83">
        <v>-4.6029999999999998</v>
      </c>
      <c r="I146" s="83">
        <v>-1.18</v>
      </c>
      <c r="J146" s="83">
        <v>-1.18</v>
      </c>
      <c r="K146" s="108">
        <v>0</v>
      </c>
      <c r="L146" s="108">
        <v>0</v>
      </c>
      <c r="M146" s="83">
        <v>0</v>
      </c>
      <c r="N146" s="83">
        <v>0</v>
      </c>
      <c r="O146" s="83">
        <v>0</v>
      </c>
      <c r="P146" s="83">
        <v>0</v>
      </c>
      <c r="Q146" s="83">
        <v>0</v>
      </c>
      <c r="R146" s="83">
        <v>0</v>
      </c>
      <c r="S146" s="83">
        <v>0</v>
      </c>
      <c r="T146" s="83">
        <v>-2.4239999999999999</v>
      </c>
      <c r="U146" s="83">
        <v>-2.5569999999999999</v>
      </c>
      <c r="V146" s="83">
        <v>-1.5499999999999998</v>
      </c>
      <c r="W146" s="83">
        <v>-6.9210000000000003</v>
      </c>
      <c r="X146" s="83">
        <v>-10.383000000000001</v>
      </c>
      <c r="Y146" s="83">
        <v>-23.835000000000001</v>
      </c>
      <c r="AA146" s="83">
        <v>0</v>
      </c>
      <c r="AB146" s="82">
        <v>-23.84</v>
      </c>
      <c r="AD146" s="83">
        <v>0</v>
      </c>
      <c r="AE146" s="82">
        <v>-23.84</v>
      </c>
    </row>
    <row r="147" spans="1:33" ht="18" customHeight="1" x14ac:dyDescent="0.2">
      <c r="A147" s="52" t="s">
        <v>87</v>
      </c>
      <c r="B147" s="52" t="s">
        <v>23</v>
      </c>
      <c r="C147" s="9">
        <v>-1.0081743869209809</v>
      </c>
      <c r="D147" s="9">
        <v>-1.0081743869209809</v>
      </c>
      <c r="F147" s="128" t="s">
        <v>91</v>
      </c>
      <c r="H147" s="83">
        <v>0</v>
      </c>
      <c r="I147" s="83">
        <v>0</v>
      </c>
      <c r="J147" s="83">
        <v>0</v>
      </c>
      <c r="K147" s="108">
        <v>0</v>
      </c>
      <c r="L147" s="108">
        <v>0</v>
      </c>
      <c r="M147" s="83">
        <v>0</v>
      </c>
      <c r="N147" s="83">
        <v>0</v>
      </c>
      <c r="O147" s="83">
        <v>0</v>
      </c>
      <c r="P147" s="83">
        <v>-0.36699999999999999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-0.36699999999999999</v>
      </c>
      <c r="AA147" s="83">
        <v>0</v>
      </c>
      <c r="AB147" s="82">
        <v>-0.37</v>
      </c>
      <c r="AD147" s="83">
        <v>0</v>
      </c>
      <c r="AE147" s="82">
        <v>-0.37</v>
      </c>
    </row>
    <row r="148" spans="1:33" ht="18" customHeight="1" x14ac:dyDescent="0.2">
      <c r="A148" s="52" t="s">
        <v>88</v>
      </c>
      <c r="B148" s="52" t="s">
        <v>23</v>
      </c>
      <c r="C148" s="9">
        <v>0.93599999999999994</v>
      </c>
      <c r="D148" s="9">
        <v>0.93599999999999994</v>
      </c>
      <c r="F148" s="128" t="s">
        <v>92</v>
      </c>
      <c r="H148" s="83">
        <v>-6.7000000000000004E-2</v>
      </c>
      <c r="I148" s="83">
        <v>-0.24299999999999999</v>
      </c>
      <c r="J148" s="83">
        <v>-0.24299999999999999</v>
      </c>
      <c r="K148" s="108">
        <v>-2.5</v>
      </c>
      <c r="L148" s="108">
        <v>-2.5</v>
      </c>
      <c r="M148" s="83">
        <v>-8.9999999999999993E-3</v>
      </c>
      <c r="N148" s="83">
        <v>0</v>
      </c>
      <c r="O148" s="83">
        <v>-8.0000000000000019E-3</v>
      </c>
      <c r="P148" s="83">
        <v>0</v>
      </c>
      <c r="Q148" s="83">
        <v>-5.9999999999999984E-3</v>
      </c>
      <c r="R148" s="83">
        <v>0</v>
      </c>
      <c r="S148" s="83">
        <v>-1.1000000000000003E-2</v>
      </c>
      <c r="T148" s="83">
        <v>0</v>
      </c>
      <c r="U148" s="83">
        <v>0</v>
      </c>
      <c r="V148" s="83">
        <v>0</v>
      </c>
      <c r="W148" s="83">
        <v>-6.9999999999999993E-3</v>
      </c>
      <c r="X148" s="83">
        <v>-0.11699999999999999</v>
      </c>
      <c r="Y148" s="83">
        <v>-0.158</v>
      </c>
      <c r="AA148" s="83">
        <v>-2.5</v>
      </c>
      <c r="AB148" s="82">
        <v>2.34</v>
      </c>
      <c r="AD148" s="83">
        <v>-2.5</v>
      </c>
      <c r="AE148" s="82">
        <v>2.34</v>
      </c>
    </row>
    <row r="149" spans="1:33" ht="18" customHeight="1" x14ac:dyDescent="0.2">
      <c r="A149" s="52" t="s">
        <v>211</v>
      </c>
      <c r="B149" s="52" t="s">
        <v>23</v>
      </c>
      <c r="C149" s="9">
        <v>1</v>
      </c>
      <c r="D149" s="9">
        <v>1</v>
      </c>
      <c r="F149" s="126" t="s">
        <v>146</v>
      </c>
      <c r="G149" s="58"/>
      <c r="H149" s="87">
        <v>-2.2229999999999999</v>
      </c>
      <c r="I149" s="87">
        <v>-2.4790000000000001</v>
      </c>
      <c r="J149" s="87">
        <v>-2.4790000000000001</v>
      </c>
      <c r="K149" s="87">
        <v>-1.5</v>
      </c>
      <c r="L149" s="87">
        <v>-1.5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-1.5</v>
      </c>
      <c r="AB149" s="82">
        <v>1.5</v>
      </c>
      <c r="AC149" s="58"/>
      <c r="AD149" s="87">
        <v>-1.5</v>
      </c>
      <c r="AE149" s="82">
        <v>1.5</v>
      </c>
    </row>
    <row r="150" spans="1:33" ht="18" customHeight="1" x14ac:dyDescent="0.2">
      <c r="A150" s="52" t="s">
        <v>89</v>
      </c>
      <c r="B150" s="52" t="s">
        <v>23</v>
      </c>
      <c r="C150" s="9">
        <v>-0.98591549295774661</v>
      </c>
      <c r="D150" s="9">
        <v>-0.98591549295774661</v>
      </c>
      <c r="F150" s="128" t="s">
        <v>93</v>
      </c>
      <c r="H150" s="83">
        <v>0</v>
      </c>
      <c r="I150" s="83">
        <v>-0.13700000000000001</v>
      </c>
      <c r="J150" s="83">
        <v>-0.13700000000000001</v>
      </c>
      <c r="K150" s="108">
        <v>0</v>
      </c>
      <c r="L150" s="108">
        <v>0</v>
      </c>
      <c r="M150" s="83">
        <v>0</v>
      </c>
      <c r="N150" s="83">
        <v>0</v>
      </c>
      <c r="O150" s="83">
        <v>-0.377</v>
      </c>
      <c r="P150" s="83">
        <v>0.377</v>
      </c>
      <c r="Q150" s="83">
        <v>-0.377</v>
      </c>
      <c r="R150" s="83">
        <v>0.377</v>
      </c>
      <c r="S150" s="83">
        <v>0</v>
      </c>
      <c r="T150" s="83">
        <v>0</v>
      </c>
      <c r="U150" s="83">
        <v>0</v>
      </c>
      <c r="V150" s="83">
        <v>0</v>
      </c>
      <c r="W150" s="83">
        <v>0</v>
      </c>
      <c r="X150" s="83">
        <v>-7.0999999999999994E-2</v>
      </c>
      <c r="Y150" s="83">
        <v>-7.0999999999999994E-2</v>
      </c>
      <c r="AA150" s="83">
        <v>0</v>
      </c>
      <c r="AB150" s="82">
        <v>-7.0000000000000007E-2</v>
      </c>
      <c r="AD150" s="83">
        <v>0</v>
      </c>
      <c r="AE150" s="82">
        <v>-7.0000000000000007E-2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1.0008438818565402</v>
      </c>
      <c r="D155" s="9">
        <v>1.0008438818565402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5.9249999999999998</v>
      </c>
      <c r="X155" s="88">
        <v>0</v>
      </c>
      <c r="Y155" s="88">
        <v>5.9249999999999998</v>
      </c>
      <c r="Z155" s="56"/>
      <c r="AA155" s="88">
        <v>0</v>
      </c>
      <c r="AB155" s="82">
        <v>5.93</v>
      </c>
      <c r="AC155" s="56"/>
      <c r="AD155" s="88">
        <v>0</v>
      </c>
      <c r="AE155" s="82">
        <v>5.93</v>
      </c>
    </row>
    <row r="156" spans="1:33" ht="18" customHeight="1" collapsed="1" x14ac:dyDescent="0.2">
      <c r="A156" s="57"/>
      <c r="B156" s="57"/>
      <c r="C156" s="9">
        <v>1.0008438818565402</v>
      </c>
      <c r="D156" s="9">
        <v>1.0008438818565402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5.9249999999999998</v>
      </c>
      <c r="X156" s="83">
        <v>0</v>
      </c>
      <c r="Y156" s="83">
        <v>5.9249999999999998</v>
      </c>
      <c r="AA156" s="83">
        <v>0</v>
      </c>
      <c r="AB156" s="82">
        <v>5.93</v>
      </c>
      <c r="AD156" s="83">
        <v>0</v>
      </c>
      <c r="AE156" s="82">
        <v>5.93</v>
      </c>
    </row>
    <row r="157" spans="1:33" ht="18" customHeight="1" x14ac:dyDescent="0.2">
      <c r="A157" s="57"/>
      <c r="B157" s="57"/>
      <c r="C157" s="9">
        <v>-3.6274999999999999</v>
      </c>
      <c r="D157" s="9">
        <v>-3.6274999999999999</v>
      </c>
      <c r="F157" s="117" t="s">
        <v>281</v>
      </c>
      <c r="H157" s="296">
        <v>-6.8929999999999998</v>
      </c>
      <c r="I157" s="296">
        <v>-4.0389999999999997</v>
      </c>
      <c r="J157" s="296">
        <v>-4.0389999999999997</v>
      </c>
      <c r="K157" s="111">
        <v>-4</v>
      </c>
      <c r="L157" s="111">
        <v>-4</v>
      </c>
      <c r="M157" s="296">
        <v>-8.9999999999999993E-3</v>
      </c>
      <c r="N157" s="296">
        <v>0</v>
      </c>
      <c r="O157" s="296">
        <v>-0.38500000000000001</v>
      </c>
      <c r="P157" s="296">
        <v>1.0000000000000009E-2</v>
      </c>
      <c r="Q157" s="296">
        <v>-0.38300000000000001</v>
      </c>
      <c r="R157" s="296">
        <v>0.377</v>
      </c>
      <c r="S157" s="296">
        <v>-1.1000000000000003E-2</v>
      </c>
      <c r="T157" s="296">
        <v>-2.4239999999999999</v>
      </c>
      <c r="U157" s="296">
        <v>-2.5569999999999999</v>
      </c>
      <c r="V157" s="296">
        <v>-1.5499999999999998</v>
      </c>
      <c r="W157" s="296">
        <v>-1.0030000000000001</v>
      </c>
      <c r="X157" s="296">
        <v>-10.571</v>
      </c>
      <c r="Y157" s="296">
        <v>-18.506000000000004</v>
      </c>
      <c r="AA157" s="296">
        <v>-4</v>
      </c>
      <c r="AB157" s="82">
        <v>-14.51</v>
      </c>
      <c r="AD157" s="296">
        <v>-4</v>
      </c>
      <c r="AE157" s="82">
        <v>-14.51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5.1326269921227246E-3</v>
      </c>
      <c r="I158" s="78">
        <v>2.8672333930821517E-3</v>
      </c>
      <c r="J158" s="78">
        <v>2.8672333930821517E-3</v>
      </c>
      <c r="K158" s="131">
        <v>2.6024046218706084E-3</v>
      </c>
      <c r="L158" s="131">
        <v>2.6024046218706084E-3</v>
      </c>
      <c r="M158" s="78">
        <v>5.6160143769968049E-5</v>
      </c>
      <c r="N158" s="78">
        <v>0</v>
      </c>
      <c r="O158" s="78">
        <v>4.5258443344657756E-3</v>
      </c>
      <c r="P158" s="78">
        <v>-1.7739617888630694E-4</v>
      </c>
      <c r="Q158" s="78">
        <v>3.571894876242702E-3</v>
      </c>
      <c r="R158" s="78">
        <v>-3.4438029815843326E-3</v>
      </c>
      <c r="S158" s="78">
        <v>9.8306448009294421E-5</v>
      </c>
      <c r="T158" s="78">
        <v>2.2533325896592116E-2</v>
      </c>
      <c r="U158" s="78">
        <v>1.7331833093837273E-2</v>
      </c>
      <c r="V158" s="78">
        <v>8.6011242501761835E-3</v>
      </c>
      <c r="W158" s="78">
        <v>5.2259452812788163E-3</v>
      </c>
      <c r="X158" s="78">
        <v>7.0753517261689686E-2</v>
      </c>
      <c r="Y158" s="78">
        <v>1.1777584023318423E-2</v>
      </c>
      <c r="AA158" s="78">
        <v>2.6024046218706084E-3</v>
      </c>
      <c r="AB158" s="79"/>
      <c r="AD158" s="78">
        <v>2.6024046218706084E-3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-1.0714285714285714</v>
      </c>
      <c r="D160" s="9">
        <v>-1.0714285714285714</v>
      </c>
      <c r="F160" s="128" t="s">
        <v>194</v>
      </c>
      <c r="H160" s="83">
        <v>0</v>
      </c>
      <c r="I160" s="83">
        <v>0</v>
      </c>
      <c r="J160" s="83">
        <v>0</v>
      </c>
      <c r="K160" s="108">
        <v>0</v>
      </c>
      <c r="L160" s="108">
        <v>0</v>
      </c>
      <c r="M160" s="83">
        <v>0</v>
      </c>
      <c r="N160" s="83">
        <v>0</v>
      </c>
      <c r="O160" s="83">
        <v>0</v>
      </c>
      <c r="P160" s="83">
        <v>-2.8000000000000001E-2</v>
      </c>
      <c r="Q160" s="83">
        <v>0</v>
      </c>
      <c r="R160" s="83">
        <v>0</v>
      </c>
      <c r="S160" s="83">
        <v>0</v>
      </c>
      <c r="T160" s="83">
        <v>0</v>
      </c>
      <c r="U160" s="83">
        <v>0</v>
      </c>
      <c r="V160" s="83">
        <v>0</v>
      </c>
      <c r="W160" s="83">
        <v>0</v>
      </c>
      <c r="X160" s="83">
        <v>0</v>
      </c>
      <c r="Y160" s="83">
        <v>-2.8000000000000001E-2</v>
      </c>
      <c r="AA160" s="83">
        <v>0</v>
      </c>
      <c r="AB160" s="82">
        <v>-0.03</v>
      </c>
      <c r="AD160" s="83">
        <v>0</v>
      </c>
      <c r="AE160" s="82">
        <v>-0.03</v>
      </c>
    </row>
    <row r="161" spans="1:31" ht="18" customHeight="1" x14ac:dyDescent="0.2">
      <c r="A161" s="52" t="s">
        <v>82</v>
      </c>
      <c r="B161" s="52" t="s">
        <v>23</v>
      </c>
      <c r="C161" s="9">
        <v>-3.2000000000000001E-2</v>
      </c>
      <c r="D161" s="9">
        <v>-3.2000000000000001E-2</v>
      </c>
      <c r="F161" s="128" t="s">
        <v>101</v>
      </c>
      <c r="H161" s="83">
        <v>-2.4550000000000001</v>
      </c>
      <c r="I161" s="83">
        <v>-1.895</v>
      </c>
      <c r="J161" s="83">
        <v>-1.895</v>
      </c>
      <c r="K161" s="108">
        <v>-2.5</v>
      </c>
      <c r="L161" s="108">
        <v>-2.5</v>
      </c>
      <c r="M161" s="83">
        <v>-0.44600000000000001</v>
      </c>
      <c r="N161" s="83">
        <v>0</v>
      </c>
      <c r="O161" s="83">
        <v>0</v>
      </c>
      <c r="P161" s="83">
        <v>0</v>
      </c>
      <c r="Q161" s="83">
        <v>-0.58299999999999996</v>
      </c>
      <c r="R161" s="83">
        <v>-3.400000000000003E-2</v>
      </c>
      <c r="S161" s="83">
        <v>-0.20799999999999996</v>
      </c>
      <c r="T161" s="83">
        <v>-0.28400000000000003</v>
      </c>
      <c r="U161" s="83">
        <v>0</v>
      </c>
      <c r="V161" s="83">
        <v>0</v>
      </c>
      <c r="W161" s="83">
        <v>-0.56200000000000006</v>
      </c>
      <c r="X161" s="83">
        <v>-0.46099999999999985</v>
      </c>
      <c r="Y161" s="83">
        <v>-2.5779999999999998</v>
      </c>
      <c r="AA161" s="83">
        <v>-2.5</v>
      </c>
      <c r="AB161" s="82">
        <v>-0.08</v>
      </c>
      <c r="AD161" s="83">
        <v>-2.5</v>
      </c>
      <c r="AE161" s="82">
        <v>-0.08</v>
      </c>
    </row>
    <row r="162" spans="1:31" ht="18" customHeight="1" x14ac:dyDescent="0.2">
      <c r="A162" s="52" t="s">
        <v>98</v>
      </c>
      <c r="B162" s="52" t="s">
        <v>23</v>
      </c>
      <c r="C162" s="9">
        <v>-0.25600000000000001</v>
      </c>
      <c r="D162" s="9">
        <v>-0.25600000000000001</v>
      </c>
      <c r="F162" s="128" t="s">
        <v>103</v>
      </c>
      <c r="H162" s="83">
        <v>-2.387</v>
      </c>
      <c r="I162" s="83">
        <v>-1.605</v>
      </c>
      <c r="J162" s="83">
        <v>-1.605</v>
      </c>
      <c r="K162" s="108">
        <v>-2.5</v>
      </c>
      <c r="L162" s="108">
        <v>-2.5</v>
      </c>
      <c r="M162" s="83">
        <v>-0.126</v>
      </c>
      <c r="N162" s="83">
        <v>-1.5539999999999998</v>
      </c>
      <c r="O162" s="83">
        <v>-0.3580000000000001</v>
      </c>
      <c r="P162" s="83">
        <v>0</v>
      </c>
      <c r="Q162" s="83">
        <v>-8.2000000000000295E-2</v>
      </c>
      <c r="R162" s="83">
        <v>-0.10299999999999976</v>
      </c>
      <c r="S162" s="83">
        <v>-1.9000000000000128E-2</v>
      </c>
      <c r="T162" s="83">
        <v>0</v>
      </c>
      <c r="U162" s="83">
        <v>-0.21399999999999997</v>
      </c>
      <c r="V162" s="83">
        <v>-0.35599999999999987</v>
      </c>
      <c r="W162" s="83">
        <v>-0.2110000000000003</v>
      </c>
      <c r="X162" s="83">
        <v>-0.11199999999999966</v>
      </c>
      <c r="Y162" s="83">
        <v>-3.1349999999999998</v>
      </c>
      <c r="AA162" s="83">
        <v>-2.5</v>
      </c>
      <c r="AB162" s="82">
        <v>-0.64</v>
      </c>
      <c r="AD162" s="83">
        <v>-2.5</v>
      </c>
      <c r="AE162" s="82">
        <v>-0.64</v>
      </c>
    </row>
    <row r="163" spans="1:31" ht="18" customHeight="1" x14ac:dyDescent="0.2">
      <c r="A163" s="52" t="s">
        <v>81</v>
      </c>
      <c r="B163" s="52" t="s">
        <v>23</v>
      </c>
      <c r="C163" s="9">
        <v>-3.1578947368421054E-2</v>
      </c>
      <c r="D163" s="9">
        <v>-3.1578947368421054E-2</v>
      </c>
      <c r="F163" s="128" t="s">
        <v>104</v>
      </c>
      <c r="H163" s="83">
        <v>-1.9019999999999999</v>
      </c>
      <c r="I163" s="83">
        <v>-2.2389999999999999</v>
      </c>
      <c r="J163" s="83">
        <v>-2.2389999999999999</v>
      </c>
      <c r="K163" s="108">
        <v>-1.9</v>
      </c>
      <c r="L163" s="108">
        <v>-1.9</v>
      </c>
      <c r="M163" s="83">
        <v>-0.13500000000000001</v>
      </c>
      <c r="N163" s="83">
        <v>-0.13400000000000001</v>
      </c>
      <c r="O163" s="83">
        <v>-0.13</v>
      </c>
      <c r="P163" s="83">
        <v>-0.13</v>
      </c>
      <c r="Q163" s="83">
        <v>0</v>
      </c>
      <c r="R163" s="83">
        <v>-0.31499999999999995</v>
      </c>
      <c r="S163" s="83">
        <v>-0.13</v>
      </c>
      <c r="T163" s="83">
        <v>-0.13200000000000012</v>
      </c>
      <c r="U163" s="83">
        <v>-0.28899999999999992</v>
      </c>
      <c r="V163" s="83">
        <v>-0.27600000000000002</v>
      </c>
      <c r="W163" s="83">
        <v>-0.13900000000000001</v>
      </c>
      <c r="X163" s="83">
        <v>-0.14900000000000002</v>
      </c>
      <c r="Y163" s="83">
        <v>-1.9590000000000001</v>
      </c>
      <c r="AA163" s="83">
        <v>-1.8999999999999997</v>
      </c>
      <c r="AB163" s="82">
        <v>-0.06</v>
      </c>
      <c r="AD163" s="83">
        <v>-1.8999999999999997</v>
      </c>
      <c r="AE163" s="82">
        <v>-0.06</v>
      </c>
    </row>
    <row r="164" spans="1:31" ht="18" customHeight="1" x14ac:dyDescent="0.2">
      <c r="A164" s="52" t="s">
        <v>99</v>
      </c>
      <c r="B164" s="52" t="s">
        <v>23</v>
      </c>
      <c r="C164" s="9">
        <v>0.43969102792632203</v>
      </c>
      <c r="D164" s="9">
        <v>0.43969102792632203</v>
      </c>
      <c r="F164" s="128" t="s">
        <v>105</v>
      </c>
      <c r="H164" s="83">
        <v>-3.081</v>
      </c>
      <c r="I164" s="83">
        <v>-2.645</v>
      </c>
      <c r="J164" s="83">
        <v>-2.645</v>
      </c>
      <c r="K164" s="108">
        <v>-1.6830000000000001</v>
      </c>
      <c r="L164" s="108">
        <v>-1.6830000000000001</v>
      </c>
      <c r="M164" s="83">
        <v>-0.14299999999999999</v>
      </c>
      <c r="N164" s="83">
        <v>-0.12800000000000003</v>
      </c>
      <c r="O164" s="83">
        <v>-0.14299999999999996</v>
      </c>
      <c r="P164" s="83">
        <v>-0.11700000000000005</v>
      </c>
      <c r="Q164" s="83">
        <v>-1.9000000000000017E-2</v>
      </c>
      <c r="R164" s="83">
        <v>-1.9999999999999907E-2</v>
      </c>
      <c r="S164" s="83">
        <v>-1.8000000000000016E-2</v>
      </c>
      <c r="T164" s="83">
        <v>-1.9000000000000017E-2</v>
      </c>
      <c r="U164" s="83">
        <v>-1.8000000000000016E-2</v>
      </c>
      <c r="V164" s="83">
        <v>-2.1000000000000019E-2</v>
      </c>
      <c r="W164" s="83">
        <v>-0.17899999999999994</v>
      </c>
      <c r="X164" s="83">
        <v>-0.11699999999999999</v>
      </c>
      <c r="Y164" s="83">
        <v>-0.94199999999999995</v>
      </c>
      <c r="AA164" s="83">
        <v>-1.6830000000000001</v>
      </c>
      <c r="AB164" s="82">
        <v>0.74</v>
      </c>
      <c r="AD164" s="83">
        <v>-1.6830000000000001</v>
      </c>
      <c r="AE164" s="82">
        <v>0.74</v>
      </c>
    </row>
    <row r="165" spans="1:31" ht="18" customHeight="1" x14ac:dyDescent="0.2">
      <c r="A165" s="52" t="s">
        <v>132</v>
      </c>
      <c r="B165" s="52" t="s">
        <v>23</v>
      </c>
      <c r="C165" s="9">
        <v>-1.0344827586206895</v>
      </c>
      <c r="D165" s="9">
        <v>-1.0344827586206895</v>
      </c>
      <c r="F165" s="128" t="s">
        <v>133</v>
      </c>
      <c r="H165" s="83">
        <v>-4.4999999999999998E-2</v>
      </c>
      <c r="I165" s="83">
        <v>0</v>
      </c>
      <c r="J165" s="83">
        <v>0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-2.9000000000000001E-2</v>
      </c>
      <c r="V165" s="83">
        <v>0</v>
      </c>
      <c r="W165" s="83">
        <v>0</v>
      </c>
      <c r="X165" s="83">
        <v>0</v>
      </c>
      <c r="Y165" s="83">
        <v>-2.9000000000000001E-2</v>
      </c>
      <c r="AA165" s="83">
        <v>0</v>
      </c>
      <c r="AB165" s="82">
        <v>-0.03</v>
      </c>
      <c r="AD165" s="83">
        <v>0</v>
      </c>
      <c r="AE165" s="82">
        <v>-0.03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-0.81499999999999995</v>
      </c>
      <c r="D169" s="9">
        <v>-0.81499999999999995</v>
      </c>
      <c r="F169" s="60" t="s">
        <v>100</v>
      </c>
      <c r="G169" s="56"/>
      <c r="H169" s="88">
        <v>-1.5</v>
      </c>
      <c r="I169" s="88">
        <v>-3.0960000000000001</v>
      </c>
      <c r="J169" s="88">
        <v>-3.0960000000000001</v>
      </c>
      <c r="K169" s="108">
        <v>-2</v>
      </c>
      <c r="L169" s="108">
        <v>-2</v>
      </c>
      <c r="M169" s="88">
        <v>0</v>
      </c>
      <c r="N169" s="88">
        <v>-0.27700000000000002</v>
      </c>
      <c r="O169" s="88">
        <v>-0.36399999999999999</v>
      </c>
      <c r="P169" s="88">
        <v>0</v>
      </c>
      <c r="Q169" s="88">
        <v>0</v>
      </c>
      <c r="R169" s="88">
        <v>-0.34699999999999998</v>
      </c>
      <c r="S169" s="88">
        <v>-0.28299999999999992</v>
      </c>
      <c r="T169" s="88">
        <v>-0.69300000000000006</v>
      </c>
      <c r="U169" s="88">
        <v>0</v>
      </c>
      <c r="V169" s="88">
        <v>0</v>
      </c>
      <c r="W169" s="88">
        <v>-0.36399999999999988</v>
      </c>
      <c r="X169" s="88">
        <v>-1.3010000000000002</v>
      </c>
      <c r="Y169" s="88">
        <v>-3.629</v>
      </c>
      <c r="Z169" s="56"/>
      <c r="AA169" s="88">
        <v>-2</v>
      </c>
      <c r="AB169" s="82">
        <v>-1.63</v>
      </c>
      <c r="AC169" s="56"/>
      <c r="AD169" s="88">
        <v>-2</v>
      </c>
      <c r="AE169" s="82">
        <v>-1.63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-1.0476190476190477</v>
      </c>
      <c r="D170" s="9">
        <v>-1.0476190476190477</v>
      </c>
      <c r="F170" s="60" t="s">
        <v>182</v>
      </c>
      <c r="G170" s="56"/>
      <c r="H170" s="88">
        <v>-0.35899999999999999</v>
      </c>
      <c r="I170" s="88">
        <v>-6.0000000000000001E-3</v>
      </c>
      <c r="J170" s="88">
        <v>-6.0000000000000001E-3</v>
      </c>
      <c r="K170" s="108">
        <v>0</v>
      </c>
      <c r="L170" s="108">
        <v>0</v>
      </c>
      <c r="M170" s="88">
        <v>-0.105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-0.105</v>
      </c>
      <c r="Z170" s="56"/>
      <c r="AA170" s="88">
        <v>0</v>
      </c>
      <c r="AB170" s="82">
        <v>-0.11</v>
      </c>
      <c r="AC170" s="56"/>
      <c r="AD170" s="88">
        <v>0</v>
      </c>
      <c r="AE170" s="82">
        <v>-0.11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1</v>
      </c>
      <c r="D175" s="9">
        <v>1</v>
      </c>
      <c r="F175" s="60" t="s">
        <v>273</v>
      </c>
      <c r="G175" s="56"/>
      <c r="H175" s="88">
        <v>0</v>
      </c>
      <c r="I175" s="88">
        <v>-0.92500000000000004</v>
      </c>
      <c r="J175" s="88">
        <v>-0.92500000000000004</v>
      </c>
      <c r="K175" s="108">
        <v>-1</v>
      </c>
      <c r="L175" s="108">
        <v>-1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-1</v>
      </c>
      <c r="AB175" s="82">
        <v>1</v>
      </c>
      <c r="AC175" s="56"/>
      <c r="AD175" s="88">
        <v>-1</v>
      </c>
      <c r="AE175" s="82">
        <v>1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-0.16363636363636361</v>
      </c>
      <c r="D177" s="9">
        <v>-0.16363636363636361</v>
      </c>
      <c r="F177" s="60" t="s">
        <v>102</v>
      </c>
      <c r="G177" s="56"/>
      <c r="H177" s="88">
        <v>-0.54400000000000004</v>
      </c>
      <c r="I177" s="88">
        <v>-1.1779999999999999</v>
      </c>
      <c r="J177" s="88">
        <v>-1.1779999999999999</v>
      </c>
      <c r="K177" s="108">
        <v>-0.55000000000000004</v>
      </c>
      <c r="L177" s="108">
        <v>-0.55000000000000004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-0.63600000000000001</v>
      </c>
      <c r="V177" s="88">
        <v>0</v>
      </c>
      <c r="W177" s="88">
        <v>0</v>
      </c>
      <c r="X177" s="88">
        <v>0</v>
      </c>
      <c r="Y177" s="88">
        <v>-0.63600000000000001</v>
      </c>
      <c r="Z177" s="56"/>
      <c r="AA177" s="88">
        <v>-0.55000000000000004</v>
      </c>
      <c r="AB177" s="82">
        <v>-0.09</v>
      </c>
      <c r="AC177" s="56"/>
      <c r="AD177" s="88">
        <v>-0.55000000000000004</v>
      </c>
      <c r="AE177" s="82">
        <v>-0.09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-4.4408920985006301E-16</v>
      </c>
      <c r="I180" s="88">
        <v>0.118999999999999</v>
      </c>
      <c r="J180" s="88">
        <v>0.118999999999999</v>
      </c>
      <c r="K180" s="108">
        <v>0</v>
      </c>
      <c r="L180" s="108">
        <v>0</v>
      </c>
      <c r="M180" s="88">
        <v>0</v>
      </c>
      <c r="N180" s="88">
        <v>-2.2204460492503101E-16</v>
      </c>
      <c r="O180" s="88">
        <v>0</v>
      </c>
      <c r="P180" s="88">
        <v>0</v>
      </c>
      <c r="Q180" s="88">
        <v>0</v>
      </c>
      <c r="R180" s="88">
        <v>-2.22044604925032E-16</v>
      </c>
      <c r="S180" s="88">
        <v>-4.4408920985006202E-16</v>
      </c>
      <c r="T180" s="88">
        <v>1.332267629550188E-15</v>
      </c>
      <c r="U180" s="88">
        <v>-4.4408920985006301E-16</v>
      </c>
      <c r="V180" s="88">
        <v>0</v>
      </c>
      <c r="W180" s="88">
        <v>4.4408920985006301E-16</v>
      </c>
      <c r="X180" s="88">
        <v>0</v>
      </c>
      <c r="Y180" s="88">
        <v>4.4408920985006301E-16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0.99855803893294881</v>
      </c>
      <c r="D186" s="9">
        <v>0.99855803893294881</v>
      </c>
      <c r="F186" s="126" t="s">
        <v>190</v>
      </c>
      <c r="G186" s="58"/>
      <c r="H186" s="87">
        <v>3.0840000000000001</v>
      </c>
      <c r="I186" s="87">
        <v>4.0789999999999997</v>
      </c>
      <c r="J186" s="87">
        <v>4.0789999999999997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2.774</v>
      </c>
      <c r="Y186" s="87">
        <v>2.774</v>
      </c>
      <c r="Z186" s="58"/>
      <c r="AA186" s="87">
        <v>0</v>
      </c>
      <c r="AB186" s="82">
        <v>2.77</v>
      </c>
      <c r="AC186" s="58"/>
      <c r="AD186" s="87">
        <v>0</v>
      </c>
      <c r="AE186" s="82">
        <v>2.77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0.54929577464788737</v>
      </c>
      <c r="D189" s="9">
        <v>0.54929577464788737</v>
      </c>
      <c r="F189" s="128" t="s">
        <v>195</v>
      </c>
      <c r="H189" s="83">
        <v>0.68099999999999961</v>
      </c>
      <c r="I189" s="83">
        <v>-1.0070000000000014</v>
      </c>
      <c r="J189" s="83">
        <v>-1.0070000000000014</v>
      </c>
      <c r="K189" s="108">
        <v>-3.55</v>
      </c>
      <c r="L189" s="108">
        <v>-3.55</v>
      </c>
      <c r="M189" s="83">
        <v>-0.105</v>
      </c>
      <c r="N189" s="83">
        <v>-0.27700000000000025</v>
      </c>
      <c r="O189" s="83">
        <v>-0.36399999999999999</v>
      </c>
      <c r="P189" s="83">
        <v>0</v>
      </c>
      <c r="Q189" s="83">
        <v>0</v>
      </c>
      <c r="R189" s="83">
        <v>-0.3470000000000002</v>
      </c>
      <c r="S189" s="83">
        <v>-0.28300000000000036</v>
      </c>
      <c r="T189" s="83">
        <v>-0.69299999999999873</v>
      </c>
      <c r="U189" s="83">
        <v>-0.63600000000000045</v>
      </c>
      <c r="V189" s="83">
        <v>0</v>
      </c>
      <c r="W189" s="83">
        <v>-0.36399999999999944</v>
      </c>
      <c r="X189" s="83">
        <v>1.4729999999999999</v>
      </c>
      <c r="Y189" s="83">
        <v>-1.5959999999999992</v>
      </c>
      <c r="AA189" s="83">
        <v>-3.5499999999999994</v>
      </c>
      <c r="AB189" s="82">
        <v>1.95</v>
      </c>
      <c r="AD189" s="83">
        <v>-3.5499999999999994</v>
      </c>
      <c r="AE189" s="82">
        <v>1.95</v>
      </c>
    </row>
    <row r="190" spans="1:33" ht="18" customHeight="1" x14ac:dyDescent="0.2">
      <c r="A190" s="57"/>
      <c r="B190" s="57"/>
      <c r="C190" s="9">
        <v>0.1541251133272892</v>
      </c>
      <c r="D190" s="9">
        <v>0.1541251133272892</v>
      </c>
      <c r="F190" s="117" t="s">
        <v>94</v>
      </c>
      <c r="H190" s="296">
        <v>-9.1890000000000018</v>
      </c>
      <c r="I190" s="296">
        <v>-9.3910000000000018</v>
      </c>
      <c r="J190" s="296">
        <v>-9.3910000000000018</v>
      </c>
      <c r="K190" s="111">
        <v>-12.132999999999999</v>
      </c>
      <c r="L190" s="111">
        <v>-12.132999999999999</v>
      </c>
      <c r="M190" s="296">
        <v>-0.95500000000000007</v>
      </c>
      <c r="N190" s="296">
        <v>-2.093</v>
      </c>
      <c r="O190" s="296">
        <v>-0.995</v>
      </c>
      <c r="P190" s="296">
        <v>-0.27500000000000002</v>
      </c>
      <c r="Q190" s="296">
        <v>-0.68400000000000027</v>
      </c>
      <c r="R190" s="296">
        <v>-0.81899999999999984</v>
      </c>
      <c r="S190" s="296">
        <v>-0.65800000000000047</v>
      </c>
      <c r="T190" s="296">
        <v>-1.1279999999999988</v>
      </c>
      <c r="U190" s="296">
        <v>-1.1860000000000004</v>
      </c>
      <c r="V190" s="296">
        <v>-0.65299999999999991</v>
      </c>
      <c r="W190" s="296">
        <v>-1.4549999999999996</v>
      </c>
      <c r="X190" s="296">
        <v>0.63400000000000034</v>
      </c>
      <c r="Y190" s="296">
        <v>-10.266999999999999</v>
      </c>
      <c r="AA190" s="296">
        <v>-12.133000000000001</v>
      </c>
      <c r="AB190" s="82">
        <v>1.87</v>
      </c>
      <c r="AD190" s="296">
        <v>-12.133000000000001</v>
      </c>
      <c r="AE190" s="82">
        <v>1.87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6.8422616321798533E-3</v>
      </c>
      <c r="I191" s="78">
        <v>6.6665483521749173E-3</v>
      </c>
      <c r="J191" s="78">
        <v>6.6665483521749173E-3</v>
      </c>
      <c r="K191" s="131">
        <v>7.893743819289022E-3</v>
      </c>
      <c r="L191" s="131">
        <v>7.893743819289022E-3</v>
      </c>
      <c r="M191" s="78">
        <v>5.9592152555910547E-3</v>
      </c>
      <c r="N191" s="78">
        <v>1.2734629308509018E-2</v>
      </c>
      <c r="O191" s="78">
        <v>1.1696662630632328E-2</v>
      </c>
      <c r="P191" s="78">
        <v>4.8783949193734371E-3</v>
      </c>
      <c r="Q191" s="78">
        <v>6.3790498573107288E-3</v>
      </c>
      <c r="R191" s="78">
        <v>7.4813650979245836E-3</v>
      </c>
      <c r="S191" s="78">
        <v>5.8805129809196147E-3</v>
      </c>
      <c r="T191" s="78">
        <v>1.0485805120196321E-2</v>
      </c>
      <c r="U191" s="78">
        <v>8.0389339261990669E-3</v>
      </c>
      <c r="V191" s="78">
        <v>3.6235704099129339E-3</v>
      </c>
      <c r="W191" s="78">
        <v>7.5810073621741525E-3</v>
      </c>
      <c r="X191" s="78">
        <v>-4.2434708110785438E-3</v>
      </c>
      <c r="Y191" s="78">
        <v>6.5341216452723559E-3</v>
      </c>
      <c r="AA191" s="78">
        <v>7.8937438192890237E-3</v>
      </c>
      <c r="AB191" s="79"/>
      <c r="AD191" s="78">
        <v>7.8937438192890237E-3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-4.8288619641567977E-2</v>
      </c>
      <c r="D193" s="9">
        <v>-4.8288619641567977E-2</v>
      </c>
      <c r="E193" s="26"/>
      <c r="F193" s="122" t="s">
        <v>282</v>
      </c>
      <c r="G193" s="26"/>
      <c r="H193" s="309">
        <v>-838.6969499999999</v>
      </c>
      <c r="I193" s="309">
        <v>-908.98410000000001</v>
      </c>
      <c r="J193" s="309">
        <v>-908.98410000000001</v>
      </c>
      <c r="K193" s="130">
        <v>-959.64640000000009</v>
      </c>
      <c r="L193" s="130">
        <v>-959.64640000000009</v>
      </c>
      <c r="M193" s="309">
        <v>-86.413049999999998</v>
      </c>
      <c r="N193" s="309">
        <v>-70.295300000000012</v>
      </c>
      <c r="O193" s="309">
        <v>-59.046989999999987</v>
      </c>
      <c r="P193" s="309">
        <v>-36.846680000000006</v>
      </c>
      <c r="Q193" s="309">
        <v>-75.578879999999998</v>
      </c>
      <c r="R193" s="309">
        <v>-93.252150000000015</v>
      </c>
      <c r="S193" s="309">
        <v>-56.668210000000002</v>
      </c>
      <c r="T193" s="309">
        <v>-81.916889999999967</v>
      </c>
      <c r="U193" s="309">
        <v>-92.386860000000055</v>
      </c>
      <c r="V193" s="309">
        <v>-107.05019999999998</v>
      </c>
      <c r="W193" s="309">
        <v>-121.30018</v>
      </c>
      <c r="X193" s="309">
        <v>-125.23596000000001</v>
      </c>
      <c r="Y193" s="309">
        <v>-1005.9913499999999</v>
      </c>
      <c r="Z193" s="26"/>
      <c r="AA193" s="309">
        <v>-959.64640000000009</v>
      </c>
      <c r="AB193" s="82">
        <v>-46.34</v>
      </c>
      <c r="AC193" s="26"/>
      <c r="AD193" s="309">
        <v>-959.64640000000009</v>
      </c>
      <c r="AE193" s="82">
        <v>-46.34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0.62450581804453831</v>
      </c>
      <c r="I194" s="78">
        <v>0.64527595080483435</v>
      </c>
      <c r="J194" s="78">
        <v>0.64527595080483435</v>
      </c>
      <c r="K194" s="131">
        <v>0.62434705668037271</v>
      </c>
      <c r="L194" s="131">
        <v>0.62434705668037271</v>
      </c>
      <c r="M194" s="78">
        <v>0.53921881240015979</v>
      </c>
      <c r="N194" s="78">
        <v>0.4277040552462657</v>
      </c>
      <c r="O194" s="78">
        <v>0.69412333807469406</v>
      </c>
      <c r="P194" s="78">
        <v>0.6536460236646503</v>
      </c>
      <c r="Q194" s="78">
        <v>0.70485591181243346</v>
      </c>
      <c r="R194" s="78">
        <v>0.85183562920198796</v>
      </c>
      <c r="S194" s="78">
        <v>0.50644094910407067</v>
      </c>
      <c r="T194" s="78">
        <v>0.76149339059624055</v>
      </c>
      <c r="U194" s="78">
        <v>0.62621573624705207</v>
      </c>
      <c r="V194" s="78">
        <v>0.59403359432658731</v>
      </c>
      <c r="W194" s="78">
        <v>0.63201206708800695</v>
      </c>
      <c r="X194" s="78">
        <v>0.83822577406529941</v>
      </c>
      <c r="Y194" s="78">
        <v>0.64023277052612815</v>
      </c>
      <c r="AA194" s="78">
        <v>0.62434705668037271</v>
      </c>
      <c r="AB194" s="79"/>
      <c r="AD194" s="78">
        <v>0.62434705668037271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-9.3165503572558775E-3</v>
      </c>
      <c r="D196" s="9">
        <v>-9.3165503572558775E-3</v>
      </c>
      <c r="F196" s="123" t="s">
        <v>283</v>
      </c>
      <c r="H196" s="310">
        <v>537.00504999999987</v>
      </c>
      <c r="I196" s="310">
        <v>498.55190000000005</v>
      </c>
      <c r="J196" s="310">
        <v>498.55190000000005</v>
      </c>
      <c r="K196" s="136">
        <v>576.39359999999988</v>
      </c>
      <c r="L196" s="136">
        <v>576.39359999999988</v>
      </c>
      <c r="M196" s="310">
        <v>-18.770049999999998</v>
      </c>
      <c r="N196" s="310">
        <v>110.45970000000001</v>
      </c>
      <c r="O196" s="310">
        <v>21.266009999999987</v>
      </c>
      <c r="P196" s="310">
        <v>-7.8236800000000031</v>
      </c>
      <c r="Q196" s="310">
        <v>55.311120000000017</v>
      </c>
      <c r="R196" s="310">
        <v>27.161849999999959</v>
      </c>
      <c r="S196" s="310">
        <v>78.108790000000042</v>
      </c>
      <c r="T196" s="310">
        <v>0.88411000000002105</v>
      </c>
      <c r="U196" s="310">
        <v>51.549139999999895</v>
      </c>
      <c r="V196" s="310">
        <v>87.284800000000033</v>
      </c>
      <c r="W196" s="310">
        <v>90.227820000000136</v>
      </c>
      <c r="X196" s="310">
        <v>75.364039999999846</v>
      </c>
      <c r="Y196" s="310">
        <v>571.02364999999998</v>
      </c>
      <c r="AA196" s="310">
        <v>576.39359999999988</v>
      </c>
      <c r="AB196" s="82">
        <v>-5.37</v>
      </c>
      <c r="AD196" s="310">
        <v>576.39359999999988</v>
      </c>
      <c r="AE196" s="82">
        <v>-5.37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0.39986168787700754</v>
      </c>
      <c r="I197" s="78">
        <v>0.35391548795854266</v>
      </c>
      <c r="J197" s="78">
        <v>0.35391548795854266</v>
      </c>
      <c r="K197" s="131">
        <v>0.37500234216415962</v>
      </c>
      <c r="L197" s="131">
        <v>0.37500234216415962</v>
      </c>
      <c r="M197" s="78">
        <v>-0.11712541184105429</v>
      </c>
      <c r="N197" s="78">
        <v>0.67207994889111988</v>
      </c>
      <c r="O197" s="78">
        <v>0.24999130097452588</v>
      </c>
      <c r="P197" s="78">
        <v>-0.13878909368292211</v>
      </c>
      <c r="Q197" s="78">
        <v>0.51583683061943941</v>
      </c>
      <c r="R197" s="78">
        <v>0.24811687006723146</v>
      </c>
      <c r="S197" s="78">
        <v>0.6980543366548998</v>
      </c>
      <c r="T197" s="78">
        <v>8.2186216000150712E-3</v>
      </c>
      <c r="U197" s="78">
        <v>0.34940989073556861</v>
      </c>
      <c r="V197" s="78">
        <v>0.48435316771082482</v>
      </c>
      <c r="W197" s="78">
        <v>0.47011530425630615</v>
      </c>
      <c r="X197" s="78">
        <v>0.50442445417185333</v>
      </c>
      <c r="Y197" s="78">
        <v>0.36341073258278228</v>
      </c>
      <c r="AA197" s="78">
        <v>0.37500234216415962</v>
      </c>
      <c r="AB197" s="79"/>
      <c r="AD197" s="78">
        <v>0.37500234216415962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</v>
      </c>
      <c r="I199" s="94">
        <v>0.73499999999999999</v>
      </c>
      <c r="J199" s="94">
        <v>0.73499999999999999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0.99599999999999955</v>
      </c>
      <c r="T199" s="94">
        <v>1.0080000000000018</v>
      </c>
      <c r="U199" s="94">
        <v>0.99599999999999866</v>
      </c>
      <c r="V199" s="94">
        <v>0.99599999999999866</v>
      </c>
      <c r="W199" s="94">
        <v>1.0080000000000027</v>
      </c>
      <c r="X199" s="94">
        <v>0.99599999999999866</v>
      </c>
      <c r="Y199" s="94">
        <v>1</v>
      </c>
      <c r="Z199" s="56"/>
      <c r="AA199" s="94">
        <v>1</v>
      </c>
      <c r="AB199" s="95">
        <v>0</v>
      </c>
      <c r="AC199" s="56"/>
      <c r="AD199" s="94">
        <v>1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2.95</v>
      </c>
      <c r="I201" s="94">
        <v>2.9849999999999999</v>
      </c>
      <c r="J201" s="94">
        <v>2.9849999999999999</v>
      </c>
      <c r="K201" s="133">
        <v>3</v>
      </c>
      <c r="L201" s="133">
        <v>3</v>
      </c>
      <c r="M201" s="94">
        <v>2.988</v>
      </c>
      <c r="N201" s="94">
        <v>2.8800000000000003</v>
      </c>
      <c r="O201" s="94">
        <v>2.3040000000000003</v>
      </c>
      <c r="P201" s="94">
        <v>0.74399999999999977</v>
      </c>
      <c r="Q201" s="94">
        <v>3</v>
      </c>
      <c r="R201" s="94">
        <v>3.0359999999999996</v>
      </c>
      <c r="S201" s="94">
        <v>3.0120000000000022</v>
      </c>
      <c r="T201" s="94">
        <v>3</v>
      </c>
      <c r="U201" s="94">
        <v>2.987999999999996</v>
      </c>
      <c r="V201" s="94">
        <v>2.7360000000000042</v>
      </c>
      <c r="W201" s="94">
        <v>3</v>
      </c>
      <c r="X201" s="94">
        <v>2.9879999999999995</v>
      </c>
      <c r="Y201" s="94">
        <v>2.7230000000000003</v>
      </c>
      <c r="Z201" s="56"/>
      <c r="AA201" s="94">
        <v>3</v>
      </c>
      <c r="AB201" s="95">
        <v>-0.28000000000000003</v>
      </c>
      <c r="AC201" s="56"/>
      <c r="AD201" s="94">
        <v>3</v>
      </c>
      <c r="AE201" s="95">
        <v>-0.28000000000000003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3.95</v>
      </c>
      <c r="I202" s="96">
        <v>3.72</v>
      </c>
      <c r="J202" s="96">
        <v>3.72</v>
      </c>
      <c r="K202" s="134">
        <v>4</v>
      </c>
      <c r="L202" s="134">
        <v>4</v>
      </c>
      <c r="M202" s="96">
        <v>3.984</v>
      </c>
      <c r="N202" s="96">
        <v>3.8879999999999999</v>
      </c>
      <c r="O202" s="96">
        <v>3.3000000000000007</v>
      </c>
      <c r="P202" s="96">
        <v>1.7400000000000002</v>
      </c>
      <c r="Q202" s="96">
        <v>4.0079999999999973</v>
      </c>
      <c r="R202" s="96">
        <v>4.032</v>
      </c>
      <c r="S202" s="96">
        <v>4.0080000000000027</v>
      </c>
      <c r="T202" s="96">
        <v>4.0080000000000027</v>
      </c>
      <c r="U202" s="96">
        <v>3.9839999999999947</v>
      </c>
      <c r="V202" s="96">
        <v>3.7319999999999993</v>
      </c>
      <c r="W202" s="96">
        <v>4.0080000000000027</v>
      </c>
      <c r="X202" s="96">
        <v>3.9840000000000018</v>
      </c>
      <c r="Y202" s="96">
        <v>3.7230000000000003</v>
      </c>
      <c r="AA202" s="96">
        <v>4</v>
      </c>
      <c r="AB202" s="95">
        <v>-0.28000000000000003</v>
      </c>
      <c r="AD202" s="96">
        <v>4</v>
      </c>
      <c r="AE202" s="95">
        <v>-0.28000000000000003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4</v>
      </c>
      <c r="I203" s="97">
        <v>3.7349999999999999</v>
      </c>
      <c r="J203" s="97">
        <v>3.7349999999999999</v>
      </c>
      <c r="K203" s="134">
        <v>4</v>
      </c>
      <c r="L203" s="134">
        <v>4</v>
      </c>
      <c r="M203" s="97">
        <v>3.984</v>
      </c>
      <c r="N203" s="97">
        <v>4.032</v>
      </c>
      <c r="O203" s="97">
        <v>3.2879999999999985</v>
      </c>
      <c r="P203" s="97">
        <v>1.7520000000000024</v>
      </c>
      <c r="Q203" s="97">
        <v>3.9959999999999987</v>
      </c>
      <c r="R203" s="97">
        <v>4.032</v>
      </c>
      <c r="S203" s="97">
        <v>4.0199999999999996</v>
      </c>
      <c r="T203" s="97">
        <v>3.9959999999999987</v>
      </c>
      <c r="U203" s="97">
        <v>3.9840000000000053</v>
      </c>
      <c r="V203" s="97">
        <v>4.019999999999996</v>
      </c>
      <c r="W203" s="97">
        <v>3.9959999999999951</v>
      </c>
      <c r="X203" s="97">
        <v>3.9840000000000089</v>
      </c>
      <c r="Y203" s="97">
        <v>3.7570000000000001</v>
      </c>
      <c r="Z203" s="56"/>
      <c r="AA203" s="97">
        <v>4</v>
      </c>
      <c r="AB203" s="98">
        <v>-0.24</v>
      </c>
      <c r="AC203" s="56"/>
      <c r="AD203" s="97">
        <v>4</v>
      </c>
      <c r="AE203" s="98">
        <v>-0.24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4.9999999999999822E-2</v>
      </c>
      <c r="I204" s="96">
        <v>1.499999999999968E-2</v>
      </c>
      <c r="J204" s="96">
        <v>1.499999999999968E-2</v>
      </c>
      <c r="K204" s="134">
        <v>0</v>
      </c>
      <c r="L204" s="134">
        <v>0</v>
      </c>
      <c r="M204" s="96">
        <v>0</v>
      </c>
      <c r="N204" s="96">
        <v>0.14400000000000013</v>
      </c>
      <c r="O204" s="96">
        <v>-1.2000000000002231E-2</v>
      </c>
      <c r="P204" s="96">
        <v>1.2000000000002231E-2</v>
      </c>
      <c r="Q204" s="96">
        <v>-1.1999999999998678E-2</v>
      </c>
      <c r="R204" s="96">
        <v>0</v>
      </c>
      <c r="S204" s="96">
        <v>1.1999999999996902E-2</v>
      </c>
      <c r="T204" s="96">
        <v>-1.2000000000004007E-2</v>
      </c>
      <c r="U204" s="96">
        <v>1.0658141036401503E-14</v>
      </c>
      <c r="V204" s="96">
        <v>0.2879999999999967</v>
      </c>
      <c r="W204" s="96">
        <v>-1.200000000000756E-2</v>
      </c>
      <c r="X204" s="96">
        <v>7.1054273576010019E-15</v>
      </c>
      <c r="Y204" s="96">
        <v>3.3999999999999808E-2</v>
      </c>
      <c r="AA204" s="96">
        <v>0</v>
      </c>
      <c r="AB204" s="95">
        <v>0.03</v>
      </c>
      <c r="AD204" s="96">
        <v>0</v>
      </c>
      <c r="AE204" s="95">
        <v>0.03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1.2499999999999956E-2</v>
      </c>
      <c r="I205" s="90">
        <v>4.0160642570280271E-3</v>
      </c>
      <c r="J205" s="90">
        <v>4.0160642570280271E-3</v>
      </c>
      <c r="K205" s="135">
        <v>0</v>
      </c>
      <c r="L205" s="135">
        <v>0</v>
      </c>
      <c r="M205" s="90">
        <v>0</v>
      </c>
      <c r="N205" s="90">
        <v>3.5714285714285747E-2</v>
      </c>
      <c r="O205" s="90">
        <v>-3.6496350364970307E-3</v>
      </c>
      <c r="P205" s="90">
        <v>6.8493150684944149E-3</v>
      </c>
      <c r="Q205" s="90">
        <v>-3.0030030030026734E-3</v>
      </c>
      <c r="R205" s="90">
        <v>0</v>
      </c>
      <c r="S205" s="90">
        <v>2.9850746268649015E-3</v>
      </c>
      <c r="T205" s="90">
        <v>-3.0030030030040069E-3</v>
      </c>
      <c r="U205" s="90">
        <v>2.6752362039160364E-15</v>
      </c>
      <c r="V205" s="90">
        <v>7.1641791044775374E-2</v>
      </c>
      <c r="W205" s="90">
        <v>-3.0030030030048986E-3</v>
      </c>
      <c r="X205" s="90">
        <v>1.7834908026106894E-15</v>
      </c>
      <c r="Y205" s="90">
        <v>9.0497737556560574E-3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2.6615049600774258E-3</v>
      </c>
      <c r="D206" s="9">
        <v>2.6615049600774258E-3</v>
      </c>
      <c r="F206" s="128" t="s">
        <v>73</v>
      </c>
      <c r="H206" s="83">
        <v>-199.50722999999999</v>
      </c>
      <c r="I206" s="83">
        <v>-188.2259</v>
      </c>
      <c r="J206" s="83">
        <v>-188.2259</v>
      </c>
      <c r="K206" s="108">
        <v>-206.65</v>
      </c>
      <c r="L206" s="108">
        <v>-206.65</v>
      </c>
      <c r="M206" s="83">
        <v>-18.014610000000001</v>
      </c>
      <c r="N206" s="83">
        <v>-17.68458</v>
      </c>
      <c r="O206" s="83">
        <v>-20.371169999999999</v>
      </c>
      <c r="P206" s="83">
        <v>-11.011599999999994</v>
      </c>
      <c r="Q206" s="83">
        <v>-15.93056</v>
      </c>
      <c r="R206" s="83">
        <v>-19.756080000000011</v>
      </c>
      <c r="S206" s="83">
        <v>-16.528919999999999</v>
      </c>
      <c r="T206" s="83">
        <v>-15.682739999999981</v>
      </c>
      <c r="U206" s="83">
        <v>-17.664680000000004</v>
      </c>
      <c r="V206" s="83">
        <v>-16.76943</v>
      </c>
      <c r="W206" s="83">
        <v>-17.079290000000015</v>
      </c>
      <c r="X206" s="83">
        <v>-19.607100000000003</v>
      </c>
      <c r="Y206" s="83">
        <v>-206.10076000000001</v>
      </c>
      <c r="AA206" s="83">
        <v>-206.65</v>
      </c>
      <c r="AB206" s="82">
        <v>0.55000000000000004</v>
      </c>
      <c r="AD206" s="83">
        <v>-206.65</v>
      </c>
      <c r="AE206" s="82">
        <v>0.55000000000000004</v>
      </c>
    </row>
    <row r="207" spans="1:37" ht="18" customHeight="1" x14ac:dyDescent="0.2">
      <c r="A207" s="52" t="s">
        <v>225</v>
      </c>
      <c r="B207" s="52" t="s">
        <v>27</v>
      </c>
      <c r="C207" s="9">
        <v>0.99698161529314933</v>
      </c>
      <c r="D207" s="9">
        <v>0.99698161529314933</v>
      </c>
      <c r="F207" s="126" t="s">
        <v>226</v>
      </c>
      <c r="G207" s="58"/>
      <c r="H207" s="87">
        <v>-1.0981000000000001</v>
      </c>
      <c r="I207" s="87">
        <v>3.0341</v>
      </c>
      <c r="J207" s="87">
        <v>3.0341</v>
      </c>
      <c r="K207" s="87">
        <v>0</v>
      </c>
      <c r="L207" s="87">
        <v>0</v>
      </c>
      <c r="M207" s="87">
        <v>-1.6719900000000001</v>
      </c>
      <c r="N207" s="87">
        <v>-0.39681999999999995</v>
      </c>
      <c r="O207" s="87">
        <v>4.8333200000000005</v>
      </c>
      <c r="P207" s="87">
        <v>-0.43734000000000028</v>
      </c>
      <c r="Q207" s="87">
        <v>-1.5356000000000001</v>
      </c>
      <c r="R207" s="87">
        <v>2.4816699999999998</v>
      </c>
      <c r="S207" s="87">
        <v>0.23841000000000001</v>
      </c>
      <c r="T207" s="87">
        <v>3.4186200000000002</v>
      </c>
      <c r="U207" s="87">
        <v>-1.6522500000000004</v>
      </c>
      <c r="V207" s="87">
        <v>-1.4115799999999998</v>
      </c>
      <c r="W207" s="87">
        <v>-1.42964</v>
      </c>
      <c r="X207" s="87">
        <v>-1.3434999999999999</v>
      </c>
      <c r="Y207" s="87">
        <v>1.0932999999999999</v>
      </c>
      <c r="Z207" s="58"/>
      <c r="AA207" s="87">
        <v>0</v>
      </c>
      <c r="AB207" s="82">
        <v>1.0900000000000001</v>
      </c>
      <c r="AC207" s="58"/>
      <c r="AD207" s="87">
        <v>0</v>
      </c>
      <c r="AE207" s="82">
        <v>1.0900000000000001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-0.88334999999999997</v>
      </c>
      <c r="P210" s="83">
        <v>-3.09768</v>
      </c>
      <c r="Q210" s="83">
        <v>0</v>
      </c>
      <c r="R210" s="83">
        <v>0.9540700000000002</v>
      </c>
      <c r="S210" s="83">
        <v>3.09768</v>
      </c>
      <c r="T210" s="83">
        <v>-1.1102230246251565E-16</v>
      </c>
      <c r="U210" s="83">
        <v>-7.0720000000000005E-2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-0.99704579025110784</v>
      </c>
      <c r="D211" s="9">
        <v>-0.99704579025110784</v>
      </c>
      <c r="F211" s="128" t="s">
        <v>74</v>
      </c>
      <c r="H211" s="83">
        <v>-1.3855</v>
      </c>
      <c r="I211" s="83">
        <v>-1.3855</v>
      </c>
      <c r="J211" s="83">
        <v>-1.3855</v>
      </c>
      <c r="K211" s="108">
        <v>0</v>
      </c>
      <c r="L211" s="108">
        <v>0</v>
      </c>
      <c r="M211" s="83">
        <v>0</v>
      </c>
      <c r="N211" s="83">
        <v>0</v>
      </c>
      <c r="O211" s="83">
        <v>-1.304</v>
      </c>
      <c r="P211" s="83">
        <v>0</v>
      </c>
      <c r="Q211" s="83">
        <v>0</v>
      </c>
      <c r="R211" s="83">
        <v>0</v>
      </c>
      <c r="S211" s="83">
        <v>-5.0000000000000044E-2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-1.3540000000000001</v>
      </c>
      <c r="AA211" s="83">
        <v>0</v>
      </c>
      <c r="AB211" s="82">
        <v>-1.35</v>
      </c>
      <c r="AD211" s="83">
        <v>0</v>
      </c>
      <c r="AE211" s="82">
        <v>-1.35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1.9462499999999997E-2</v>
      </c>
      <c r="J212" s="96">
        <v>1.9462499999999997E-2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-0.85634999999999994</v>
      </c>
      <c r="J213" s="83">
        <v>-0.85634999999999994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1.4033389789499151E-3</v>
      </c>
      <c r="D214" s="9">
        <v>1.4033389789499151E-3</v>
      </c>
      <c r="F214" s="117" t="s">
        <v>280</v>
      </c>
      <c r="H214" s="296">
        <v>-201.99082999999999</v>
      </c>
      <c r="I214" s="296">
        <v>-187.43365</v>
      </c>
      <c r="J214" s="296">
        <v>-187.43365</v>
      </c>
      <c r="K214" s="111">
        <v>-206.65</v>
      </c>
      <c r="L214" s="111">
        <v>-206.65</v>
      </c>
      <c r="M214" s="296">
        <v>-19.686600000000002</v>
      </c>
      <c r="N214" s="296">
        <v>-18.081400000000002</v>
      </c>
      <c r="O214" s="296">
        <v>-17.725199999999997</v>
      </c>
      <c r="P214" s="296">
        <v>-14.546619999999995</v>
      </c>
      <c r="Q214" s="296">
        <v>-17.466159999999999</v>
      </c>
      <c r="R214" s="296">
        <v>-16.320340000000009</v>
      </c>
      <c r="S214" s="296">
        <v>-13.242829999999998</v>
      </c>
      <c r="T214" s="296">
        <v>-12.264119999999981</v>
      </c>
      <c r="U214" s="296">
        <v>-19.387650000000008</v>
      </c>
      <c r="V214" s="296">
        <v>-18.181010000000001</v>
      </c>
      <c r="W214" s="296">
        <v>-18.508930000000014</v>
      </c>
      <c r="X214" s="296">
        <v>-20.950600000000001</v>
      </c>
      <c r="Y214" s="296">
        <v>-206.36146000000002</v>
      </c>
      <c r="AA214" s="296">
        <v>-206.65</v>
      </c>
      <c r="AB214" s="82">
        <v>0.28999999999999998</v>
      </c>
      <c r="AD214" s="296">
        <v>-206.65</v>
      </c>
      <c r="AE214" s="82">
        <v>0.28999999999999998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0.15040527872033549</v>
      </c>
      <c r="I215" s="78">
        <v>0.13305670222017144</v>
      </c>
      <c r="J215" s="78">
        <v>0.13305670222017144</v>
      </c>
      <c r="K215" s="131">
        <v>0.13444672877739031</v>
      </c>
      <c r="L215" s="131">
        <v>0.13444672877739031</v>
      </c>
      <c r="M215" s="78">
        <v>0.12284469848242813</v>
      </c>
      <c r="N215" s="78">
        <v>0.11001429831766603</v>
      </c>
      <c r="O215" s="78">
        <v>0.20836752207083831</v>
      </c>
      <c r="P215" s="78">
        <v>0.2580514803711127</v>
      </c>
      <c r="Q215" s="78">
        <v>0.16289108984761155</v>
      </c>
      <c r="R215" s="78">
        <v>0.14908232242034503</v>
      </c>
      <c r="S215" s="78">
        <v>0.11835050717190217</v>
      </c>
      <c r="T215" s="78">
        <v>0.11400635841374293</v>
      </c>
      <c r="U215" s="78">
        <v>0.13141318493614954</v>
      </c>
      <c r="V215" s="78">
        <v>0.10088846838948111</v>
      </c>
      <c r="W215" s="78">
        <v>9.643734336492521E-2</v>
      </c>
      <c r="X215" s="78">
        <v>0.14022596147410427</v>
      </c>
      <c r="Y215" s="78">
        <v>0.13133251023044762</v>
      </c>
      <c r="AA215" s="78">
        <v>0.13444672877739031</v>
      </c>
      <c r="AB215" s="79"/>
      <c r="AD215" s="78">
        <v>0.13444672877739031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</v>
      </c>
      <c r="I217" s="96">
        <v>1</v>
      </c>
      <c r="J217" s="96">
        <v>1</v>
      </c>
      <c r="K217" s="134">
        <v>1</v>
      </c>
      <c r="L217" s="134">
        <v>1</v>
      </c>
      <c r="M217" s="96">
        <v>0.996</v>
      </c>
      <c r="N217" s="96">
        <v>1.008</v>
      </c>
      <c r="O217" s="96">
        <v>0.996</v>
      </c>
      <c r="P217" s="96">
        <v>0.99600000000000044</v>
      </c>
      <c r="Q217" s="96">
        <v>1.0079999999999991</v>
      </c>
      <c r="R217" s="96">
        <v>0.99600000000000044</v>
      </c>
      <c r="S217" s="96">
        <v>0.99599999999999955</v>
      </c>
      <c r="T217" s="96">
        <v>1.0080000000000018</v>
      </c>
      <c r="U217" s="96">
        <v>0.99599999999999866</v>
      </c>
      <c r="V217" s="96">
        <v>0.99599999999999866</v>
      </c>
      <c r="W217" s="96">
        <v>1.0080000000000027</v>
      </c>
      <c r="X217" s="96">
        <v>0.99599999999999866</v>
      </c>
      <c r="Y217" s="96">
        <v>1</v>
      </c>
      <c r="AA217" s="96">
        <v>1</v>
      </c>
      <c r="AB217" s="95">
        <v>0</v>
      </c>
      <c r="AD217" s="96">
        <v>1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-5140.0000000000009</v>
      </c>
      <c r="I218" s="161">
        <v>-5744</v>
      </c>
      <c r="J218" s="161">
        <v>-5744</v>
      </c>
      <c r="K218" s="162">
        <v>-5020</v>
      </c>
      <c r="L218" s="162">
        <v>-5020</v>
      </c>
      <c r="M218" s="161">
        <v>-470.88353413654619</v>
      </c>
      <c r="N218" s="161">
        <v>-674.60317460317447</v>
      </c>
      <c r="O218" s="161">
        <v>-426.70682730923699</v>
      </c>
      <c r="P218" s="161">
        <v>-298.19277108433727</v>
      </c>
      <c r="Q218" s="161">
        <v>-469.24603174603214</v>
      </c>
      <c r="R218" s="161">
        <v>62.248995983935608</v>
      </c>
      <c r="S218" s="161">
        <v>-364.45783132530119</v>
      </c>
      <c r="T218" s="161">
        <v>-370.03968253968196</v>
      </c>
      <c r="U218" s="161">
        <v>-475.90361445783202</v>
      </c>
      <c r="V218" s="161">
        <v>-423.69477911646641</v>
      </c>
      <c r="W218" s="161">
        <v>-399.80158730158627</v>
      </c>
      <c r="X218" s="161">
        <v>-735.9437751004026</v>
      </c>
      <c r="Y218" s="161">
        <v>-5049.9999999999991</v>
      </c>
      <c r="AA218" s="161">
        <v>-5020</v>
      </c>
      <c r="AB218" s="163">
        <v>-30</v>
      </c>
      <c r="AD218" s="161">
        <v>-5020</v>
      </c>
      <c r="AE218" s="163">
        <v>-30</v>
      </c>
    </row>
    <row r="219" spans="1:31" ht="18" customHeight="1" x14ac:dyDescent="0.2">
      <c r="A219" s="52" t="s">
        <v>70</v>
      </c>
      <c r="B219" s="52" t="s">
        <v>27</v>
      </c>
      <c r="C219" s="9">
        <v>5.2056220718375845E-2</v>
      </c>
      <c r="D219" s="9">
        <v>5.2056220718375845E-2</v>
      </c>
      <c r="F219" s="128" t="s">
        <v>414</v>
      </c>
      <c r="H219" s="83">
        <v>-2.048</v>
      </c>
      <c r="I219" s="83">
        <v>-2.9710000000000001</v>
      </c>
      <c r="J219" s="83">
        <v>-2.9710000000000001</v>
      </c>
      <c r="K219" s="108">
        <v>-1.921</v>
      </c>
      <c r="L219" s="108">
        <v>-1.921</v>
      </c>
      <c r="M219" s="83">
        <v>-0.251</v>
      </c>
      <c r="N219" s="83">
        <v>-0.247</v>
      </c>
      <c r="O219" s="83">
        <v>-0.248</v>
      </c>
      <c r="P219" s="83">
        <v>-0.247</v>
      </c>
      <c r="Q219" s="83">
        <v>-0.247</v>
      </c>
      <c r="R219" s="83">
        <v>4.8999999999999932E-2</v>
      </c>
      <c r="S219" s="83">
        <v>-0.18699999999999983</v>
      </c>
      <c r="T219" s="83">
        <v>-0.18700000000000006</v>
      </c>
      <c r="U219" s="83">
        <v>-0.18700000000000006</v>
      </c>
      <c r="V219" s="83">
        <v>-0.18599999999999994</v>
      </c>
      <c r="W219" s="83">
        <v>0.16300000000000003</v>
      </c>
      <c r="X219" s="83">
        <v>-4.5000000000000151E-2</v>
      </c>
      <c r="Y219" s="83">
        <v>-1.82</v>
      </c>
      <c r="AA219" s="83">
        <v>-1.921</v>
      </c>
      <c r="AB219" s="82">
        <v>0.1</v>
      </c>
      <c r="AD219" s="83">
        <v>-1.921</v>
      </c>
      <c r="AE219" s="82">
        <v>0.1</v>
      </c>
    </row>
    <row r="220" spans="1:31" ht="18" customHeight="1" x14ac:dyDescent="0.2">
      <c r="A220" s="52" t="s">
        <v>71</v>
      </c>
      <c r="B220" s="52" t="s">
        <v>27</v>
      </c>
      <c r="C220" s="9">
        <v>-0.14851485148514851</v>
      </c>
      <c r="D220" s="9">
        <v>-0.14851485148514851</v>
      </c>
      <c r="F220" s="128" t="s">
        <v>209</v>
      </c>
      <c r="H220" s="83">
        <v>-1.1100000000000001</v>
      </c>
      <c r="I220" s="83">
        <v>-1.085</v>
      </c>
      <c r="J220" s="83">
        <v>-1.085</v>
      </c>
      <c r="K220" s="108">
        <v>-1.01</v>
      </c>
      <c r="L220" s="108">
        <v>-1.01</v>
      </c>
      <c r="M220" s="83">
        <v>-7.1999999999999995E-2</v>
      </c>
      <c r="N220" s="83">
        <v>-0.28199999999999997</v>
      </c>
      <c r="O220" s="83">
        <v>-3.7000000000000033E-2</v>
      </c>
      <c r="P220" s="83">
        <v>-3.0000000000000027E-3</v>
      </c>
      <c r="Q220" s="83">
        <v>-9.3999999999999972E-2</v>
      </c>
      <c r="R220" s="83">
        <v>-7.4000000000000066E-2</v>
      </c>
      <c r="S220" s="83">
        <v>-0.10199999999999998</v>
      </c>
      <c r="T220" s="83">
        <v>-9.1999999999999971E-2</v>
      </c>
      <c r="U220" s="83">
        <v>-0.10399999999999998</v>
      </c>
      <c r="V220" s="83">
        <v>-0.18000000000000005</v>
      </c>
      <c r="W220" s="83">
        <v>-0.14900000000000002</v>
      </c>
      <c r="X220" s="83">
        <v>3.300000000000014E-2</v>
      </c>
      <c r="Y220" s="83">
        <v>-1.1559999999999999</v>
      </c>
      <c r="AA220" s="83">
        <v>-1.01</v>
      </c>
      <c r="AB220" s="82">
        <v>-0.15</v>
      </c>
      <c r="AD220" s="83">
        <v>-1.01</v>
      </c>
      <c r="AE220" s="82">
        <v>-0.15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0.72164948453608246</v>
      </c>
      <c r="D221" s="9">
        <v>0.72164948453608246</v>
      </c>
      <c r="F221" s="60" t="s">
        <v>158</v>
      </c>
      <c r="G221" s="56"/>
      <c r="H221" s="88">
        <v>1.7000000000000001E-2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-0.03</v>
      </c>
      <c r="V221" s="88">
        <v>0</v>
      </c>
      <c r="W221" s="88">
        <v>0</v>
      </c>
      <c r="X221" s="88">
        <v>0</v>
      </c>
      <c r="Y221" s="88">
        <v>-0.03</v>
      </c>
      <c r="Z221" s="56"/>
      <c r="AA221" s="88">
        <v>-9.7000000000000017E-2</v>
      </c>
      <c r="AB221" s="82">
        <v>7.0000000000000007E-2</v>
      </c>
      <c r="AC221" s="56"/>
      <c r="AD221" s="88">
        <v>-9.7000000000000017E-2</v>
      </c>
      <c r="AE221" s="82">
        <v>7.0000000000000007E-2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-0.22503516174402252</v>
      </c>
      <c r="D222" s="9">
        <v>-0.22503516174402252</v>
      </c>
      <c r="F222" s="60" t="s">
        <v>176</v>
      </c>
      <c r="G222" s="56"/>
      <c r="H222" s="88">
        <v>-0.80400000000000005</v>
      </c>
      <c r="I222" s="88">
        <v>-0.83</v>
      </c>
      <c r="J222" s="88">
        <v>-0.83</v>
      </c>
      <c r="K222" s="108">
        <v>-0.71099999999999997</v>
      </c>
      <c r="L222" s="108">
        <v>-0.71099999999999997</v>
      </c>
      <c r="M222" s="88">
        <v>-6.3E-2</v>
      </c>
      <c r="N222" s="88">
        <v>-6.7000000000000004E-2</v>
      </c>
      <c r="O222" s="88">
        <v>-6.7000000000000004E-2</v>
      </c>
      <c r="P222" s="88">
        <v>-6.7000000000000004E-2</v>
      </c>
      <c r="Q222" s="88">
        <v>-6.7000000000000004E-2</v>
      </c>
      <c r="R222" s="88">
        <v>8.0000000000000016E-2</v>
      </c>
      <c r="S222" s="88">
        <v>-6.3E-2</v>
      </c>
      <c r="T222" s="88">
        <v>-6.3E-2</v>
      </c>
      <c r="U222" s="88">
        <v>-6.3E-2</v>
      </c>
      <c r="V222" s="88">
        <v>-6.3E-2</v>
      </c>
      <c r="W222" s="88">
        <v>-0.29600000000000004</v>
      </c>
      <c r="X222" s="88">
        <v>-6.899999999999995E-2</v>
      </c>
      <c r="Y222" s="88">
        <v>-0.86799999999999999</v>
      </c>
      <c r="Z222" s="56"/>
      <c r="AA222" s="88">
        <v>-0.71099999999999997</v>
      </c>
      <c r="AB222" s="82">
        <v>-0.16</v>
      </c>
      <c r="AC222" s="56"/>
      <c r="AD222" s="88">
        <v>-0.71099999999999997</v>
      </c>
      <c r="AE222" s="82">
        <v>-0.16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-3.6111111111111116</v>
      </c>
      <c r="D223" s="9">
        <v>-3.6111111111111116</v>
      </c>
      <c r="F223" s="60" t="s">
        <v>178</v>
      </c>
      <c r="G223" s="56"/>
      <c r="H223" s="88">
        <v>-2.3E-2</v>
      </c>
      <c r="I223" s="88">
        <v>-0.11700000000000001</v>
      </c>
      <c r="J223" s="88">
        <v>-0.11700000000000001</v>
      </c>
      <c r="K223" s="108">
        <v>3.5999999999999997E-2</v>
      </c>
      <c r="L223" s="108">
        <v>3.5999999999999997E-2</v>
      </c>
      <c r="M223" s="88">
        <v>-7.1999999999999995E-2</v>
      </c>
      <c r="N223" s="88">
        <v>-2.4000000000000007E-2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-9.6000000000000002E-2</v>
      </c>
      <c r="Z223" s="56"/>
      <c r="AA223" s="88">
        <v>3.5999999999999997E-2</v>
      </c>
      <c r="AB223" s="82">
        <v>-0.13</v>
      </c>
      <c r="AC223" s="56"/>
      <c r="AD223" s="88">
        <v>3.5999999999999997E-2</v>
      </c>
      <c r="AE223" s="82">
        <v>-0.13</v>
      </c>
    </row>
    <row r="224" spans="1:31" ht="18" customHeight="1" collapsed="1" x14ac:dyDescent="0.2">
      <c r="A224" s="57"/>
      <c r="B224" s="57"/>
      <c r="C224" s="9">
        <v>-0.28497409326424872</v>
      </c>
      <c r="D224" s="9">
        <v>-0.28497409326424872</v>
      </c>
      <c r="F224" s="128" t="s">
        <v>158</v>
      </c>
      <c r="H224" s="83">
        <v>-0.81</v>
      </c>
      <c r="I224" s="83">
        <v>-0.94699999999999995</v>
      </c>
      <c r="J224" s="83">
        <v>-0.94699999999999995</v>
      </c>
      <c r="K224" s="108">
        <v>-0.77199999999999991</v>
      </c>
      <c r="L224" s="108">
        <v>-0.77199999999999991</v>
      </c>
      <c r="M224" s="83">
        <v>-0.13500000000000001</v>
      </c>
      <c r="N224" s="83">
        <v>-9.1000000000000011E-2</v>
      </c>
      <c r="O224" s="83">
        <v>-6.7000000000000004E-2</v>
      </c>
      <c r="P224" s="83">
        <v>-6.7000000000000004E-2</v>
      </c>
      <c r="Q224" s="83">
        <v>-6.7000000000000004E-2</v>
      </c>
      <c r="R224" s="83">
        <v>8.0000000000000016E-2</v>
      </c>
      <c r="S224" s="83">
        <v>-6.3E-2</v>
      </c>
      <c r="T224" s="83">
        <v>-6.3E-2</v>
      </c>
      <c r="U224" s="83">
        <v>-9.2999999999999999E-2</v>
      </c>
      <c r="V224" s="83">
        <v>-6.3E-2</v>
      </c>
      <c r="W224" s="83">
        <v>-0.29600000000000004</v>
      </c>
      <c r="X224" s="83">
        <v>-6.899999999999995E-2</v>
      </c>
      <c r="Y224" s="83">
        <v>-0.99399999999999999</v>
      </c>
      <c r="AA224" s="83">
        <v>-0.77199999999999991</v>
      </c>
      <c r="AB224" s="82">
        <v>-0.22</v>
      </c>
      <c r="AD224" s="83">
        <v>-0.77199999999999991</v>
      </c>
      <c r="AE224" s="82">
        <v>-0.22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1.0204081632653061</v>
      </c>
      <c r="D226" s="9">
        <v>1.0204081632653061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-0.245</v>
      </c>
      <c r="L226" s="108">
        <v>-0.245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-0.245</v>
      </c>
      <c r="AB226" s="82">
        <v>0.25</v>
      </c>
      <c r="AC226" s="56"/>
      <c r="AD226" s="88">
        <v>-0.245</v>
      </c>
      <c r="AE226" s="82">
        <v>0.25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0.98265895953757254</v>
      </c>
      <c r="D227" s="9">
        <v>0.98265895953757254</v>
      </c>
      <c r="F227" s="60" t="s">
        <v>164</v>
      </c>
      <c r="G227" s="56"/>
      <c r="H227" s="88">
        <v>-0.53700000000000003</v>
      </c>
      <c r="I227" s="88">
        <v>0</v>
      </c>
      <c r="J227" s="88">
        <v>0</v>
      </c>
      <c r="K227" s="108">
        <v>-0.17299999999999999</v>
      </c>
      <c r="L227" s="108">
        <v>-0.17299999999999999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-0.17299999999999996</v>
      </c>
      <c r="AB227" s="82">
        <v>0.17</v>
      </c>
      <c r="AC227" s="56"/>
      <c r="AD227" s="88">
        <v>-0.17299999999999996</v>
      </c>
      <c r="AE227" s="82">
        <v>0.17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1.0047846889952152</v>
      </c>
      <c r="D229" s="9">
        <v>1.0047846889952152</v>
      </c>
      <c r="F229" s="128" t="s">
        <v>391</v>
      </c>
      <c r="H229" s="83">
        <v>-0.53700000000000003</v>
      </c>
      <c r="I229" s="83">
        <v>0</v>
      </c>
      <c r="J229" s="83">
        <v>0</v>
      </c>
      <c r="K229" s="108">
        <v>-0.41799999999999998</v>
      </c>
      <c r="L229" s="108">
        <v>-0.41799999999999998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-0.41799999999999998</v>
      </c>
      <c r="AB229" s="82">
        <v>0.42</v>
      </c>
      <c r="AD229" s="83">
        <v>-0.41799999999999998</v>
      </c>
      <c r="AE229" s="82">
        <v>0.42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-6.7000000000000004E-2</v>
      </c>
      <c r="I230" s="83">
        <v>-6.4000000000000001E-2</v>
      </c>
      <c r="J230" s="83">
        <v>-6.4000000000000001E-2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-1.8000000000000002E-2</v>
      </c>
      <c r="R230" s="83">
        <v>0</v>
      </c>
      <c r="S230" s="83">
        <v>0</v>
      </c>
      <c r="T230" s="83">
        <v>-1.3999999999999999E-2</v>
      </c>
      <c r="U230" s="83">
        <v>0</v>
      </c>
      <c r="V230" s="83">
        <v>0</v>
      </c>
      <c r="W230" s="83">
        <v>-1.4999999999999999E-2</v>
      </c>
      <c r="X230" s="83">
        <v>0</v>
      </c>
      <c r="Y230" s="83">
        <v>-6.4000000000000001E-2</v>
      </c>
      <c r="AA230" s="83">
        <v>0</v>
      </c>
      <c r="AB230" s="82">
        <v>-0.06</v>
      </c>
      <c r="AD230" s="83">
        <v>0</v>
      </c>
      <c r="AE230" s="82">
        <v>-0.06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-1</v>
      </c>
      <c r="D231" s="9">
        <v>-1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-0.47</v>
      </c>
      <c r="Y231" s="88">
        <v>-0.47</v>
      </c>
      <c r="Z231" s="56"/>
      <c r="AA231" s="88">
        <v>0</v>
      </c>
      <c r="AB231" s="82">
        <v>-0.47</v>
      </c>
      <c r="AC231" s="56"/>
      <c r="AD231" s="88">
        <v>0</v>
      </c>
      <c r="AE231" s="82">
        <v>-0.47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0.48387096774193539</v>
      </c>
      <c r="D232" s="9">
        <v>0.48387096774193539</v>
      </c>
      <c r="F232" s="60" t="s">
        <v>166</v>
      </c>
      <c r="G232" s="56"/>
      <c r="H232" s="88">
        <v>-0.20899999999999999</v>
      </c>
      <c r="I232" s="88">
        <v>-0.31900000000000001</v>
      </c>
      <c r="J232" s="88">
        <v>-0.31900000000000001</v>
      </c>
      <c r="K232" s="108">
        <v>-0.372</v>
      </c>
      <c r="L232" s="108">
        <v>-0.372</v>
      </c>
      <c r="M232" s="88">
        <v>0</v>
      </c>
      <c r="N232" s="88">
        <v>-3.2000000000000001E-2</v>
      </c>
      <c r="O232" s="88">
        <v>-6.3E-2</v>
      </c>
      <c r="P232" s="88">
        <v>3.1E-2</v>
      </c>
      <c r="Q232" s="88">
        <v>-3.6000000000000004E-2</v>
      </c>
      <c r="R232" s="88">
        <v>1.8000000000000002E-2</v>
      </c>
      <c r="S232" s="88">
        <v>0</v>
      </c>
      <c r="T232" s="88">
        <v>-6.9999999999999923E-3</v>
      </c>
      <c r="U232" s="88">
        <v>-7.9000000000000015E-2</v>
      </c>
      <c r="V232" s="88">
        <v>1.8000000000000016E-2</v>
      </c>
      <c r="W232" s="88">
        <v>-9.5000000000000001E-2</v>
      </c>
      <c r="X232" s="88">
        <v>4.7999999999999987E-2</v>
      </c>
      <c r="Y232" s="88">
        <v>-0.19700000000000001</v>
      </c>
      <c r="Z232" s="56"/>
      <c r="AA232" s="88">
        <v>-0.37200000000000005</v>
      </c>
      <c r="AB232" s="82">
        <v>0.18</v>
      </c>
      <c r="AC232" s="56"/>
      <c r="AD232" s="88">
        <v>-0.37200000000000005</v>
      </c>
      <c r="AE232" s="82">
        <v>0.18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0.39215686274509803</v>
      </c>
      <c r="D236" s="9">
        <v>0.39215686274509803</v>
      </c>
      <c r="F236" s="60" t="s">
        <v>170</v>
      </c>
      <c r="G236" s="56"/>
      <c r="H236" s="88">
        <v>-0.22800000000000001</v>
      </c>
      <c r="I236" s="88">
        <v>-0.22800000000000001</v>
      </c>
      <c r="J236" s="88">
        <v>-0.22800000000000001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-0.188</v>
      </c>
      <c r="Y236" s="88">
        <v>-0.188</v>
      </c>
      <c r="Z236" s="56"/>
      <c r="AA236" s="88">
        <v>-0.30599999999999999</v>
      </c>
      <c r="AB236" s="82">
        <v>0.12</v>
      </c>
      <c r="AC236" s="56"/>
      <c r="AD236" s="88">
        <v>-0.30599999999999999</v>
      </c>
      <c r="AE236" s="82">
        <v>0.12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-1.0021668472372698</v>
      </c>
      <c r="D237" s="9">
        <v>-1.0021668472372698</v>
      </c>
      <c r="F237" s="60" t="s">
        <v>172</v>
      </c>
      <c r="G237" s="56"/>
      <c r="H237" s="88">
        <v>0.35899999999999999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-1.8460000000000001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-1.8460000000000001</v>
      </c>
      <c r="Z237" s="56"/>
      <c r="AA237" s="88">
        <v>0</v>
      </c>
      <c r="AB237" s="82">
        <v>-1.85</v>
      </c>
      <c r="AC237" s="56"/>
      <c r="AD237" s="88">
        <v>0</v>
      </c>
      <c r="AE237" s="82">
        <v>-1.85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1.0021668472372698</v>
      </c>
      <c r="D238" s="9">
        <v>1.0021668472372698</v>
      </c>
      <c r="F238" s="60" t="s">
        <v>174</v>
      </c>
      <c r="G238" s="56"/>
      <c r="H238" s="88">
        <v>-0.35899999999999999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1.8460000000000001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1.8460000000000001</v>
      </c>
      <c r="Z238" s="56"/>
      <c r="AA238" s="88">
        <v>0</v>
      </c>
      <c r="AB238" s="82">
        <v>1.85</v>
      </c>
      <c r="AC238" s="56"/>
      <c r="AD238" s="88">
        <v>0</v>
      </c>
      <c r="AE238" s="82">
        <v>1.85</v>
      </c>
    </row>
    <row r="239" spans="1:31" ht="18" customHeight="1" collapsed="1" x14ac:dyDescent="0.2">
      <c r="A239" s="57"/>
      <c r="B239" s="57"/>
      <c r="C239" s="9">
        <v>-0.26548672566371684</v>
      </c>
      <c r="D239" s="9">
        <v>-0.26548672566371684</v>
      </c>
      <c r="F239" s="128" t="s">
        <v>196</v>
      </c>
      <c r="H239" s="83">
        <v>-0.437</v>
      </c>
      <c r="I239" s="83">
        <v>-0.54700000000000004</v>
      </c>
      <c r="J239" s="83">
        <v>-0.54700000000000004</v>
      </c>
      <c r="K239" s="108">
        <v>-0.67799999999999994</v>
      </c>
      <c r="L239" s="108">
        <v>-0.67799999999999994</v>
      </c>
      <c r="M239" s="83">
        <v>0</v>
      </c>
      <c r="N239" s="83">
        <v>-3.2000000000000001E-2</v>
      </c>
      <c r="O239" s="83">
        <v>-6.3E-2</v>
      </c>
      <c r="P239" s="83">
        <v>3.1E-2</v>
      </c>
      <c r="Q239" s="83">
        <v>-3.6000000000000004E-2</v>
      </c>
      <c r="R239" s="83">
        <v>1.8000000000000016E-2</v>
      </c>
      <c r="S239" s="83">
        <v>0</v>
      </c>
      <c r="T239" s="83">
        <v>-6.9999999999999923E-3</v>
      </c>
      <c r="U239" s="83">
        <v>-7.9000000000000015E-2</v>
      </c>
      <c r="V239" s="83">
        <v>1.8000000000000016E-2</v>
      </c>
      <c r="W239" s="83">
        <v>-9.5000000000000001E-2</v>
      </c>
      <c r="X239" s="83">
        <v>-0.61</v>
      </c>
      <c r="Y239" s="83">
        <v>-0.85499999999999998</v>
      </c>
      <c r="AA239" s="83">
        <v>-0.67799999999999994</v>
      </c>
      <c r="AB239" s="82">
        <v>-0.18</v>
      </c>
      <c r="AD239" s="83">
        <v>-0.67799999999999994</v>
      </c>
      <c r="AE239" s="82">
        <v>-0.18</v>
      </c>
    </row>
    <row r="240" spans="1:31" ht="18" customHeight="1" x14ac:dyDescent="0.2">
      <c r="A240" s="57"/>
      <c r="B240" s="57"/>
      <c r="C240" s="9">
        <v>-5.9760956175298804E-3</v>
      </c>
      <c r="D240" s="9">
        <v>-5.9760956175298804E-3</v>
      </c>
      <c r="F240" s="117" t="s">
        <v>72</v>
      </c>
      <c r="H240" s="296">
        <v>-5.1400000000000006</v>
      </c>
      <c r="I240" s="296">
        <v>-5.7439999999999998</v>
      </c>
      <c r="J240" s="296">
        <v>-5.7439999999999998</v>
      </c>
      <c r="K240" s="111">
        <v>-5.0199999999999996</v>
      </c>
      <c r="L240" s="111">
        <v>-5.0199999999999996</v>
      </c>
      <c r="M240" s="296">
        <v>-0.46900000000000003</v>
      </c>
      <c r="N240" s="296">
        <v>-0.67999999999999994</v>
      </c>
      <c r="O240" s="296">
        <v>-0.42500000000000004</v>
      </c>
      <c r="P240" s="296">
        <v>-0.29700000000000004</v>
      </c>
      <c r="Q240" s="296">
        <v>-0.47299999999999998</v>
      </c>
      <c r="R240" s="296">
        <v>6.1999999999999895E-2</v>
      </c>
      <c r="S240" s="296">
        <v>-0.36299999999999982</v>
      </c>
      <c r="T240" s="296">
        <v>-0.37300000000000005</v>
      </c>
      <c r="U240" s="296">
        <v>-0.47400000000000003</v>
      </c>
      <c r="V240" s="296">
        <v>-0.42199999999999999</v>
      </c>
      <c r="W240" s="296">
        <v>-0.40300000000000002</v>
      </c>
      <c r="X240" s="296">
        <v>-0.73299999999999998</v>
      </c>
      <c r="Y240" s="296">
        <v>-5.0499999999999989</v>
      </c>
      <c r="AA240" s="296">
        <v>-5.0199999999999996</v>
      </c>
      <c r="AB240" s="82">
        <v>-0.03</v>
      </c>
      <c r="AD240" s="296">
        <v>-5.0199999999999996</v>
      </c>
      <c r="AE240" s="82">
        <v>-0.03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3.8273179659815476E-3</v>
      </c>
      <c r="I241" s="78">
        <v>4.0775906436899927E-3</v>
      </c>
      <c r="J241" s="78">
        <v>4.0775906436899927E-3</v>
      </c>
      <c r="K241" s="131">
        <v>3.2660178004476135E-3</v>
      </c>
      <c r="L241" s="131">
        <v>3.2660178004476135E-3</v>
      </c>
      <c r="M241" s="78">
        <v>2.9265674920127796E-3</v>
      </c>
      <c r="N241" s="78">
        <v>4.1373855374037894E-3</v>
      </c>
      <c r="O241" s="78">
        <v>4.9960619276570254E-3</v>
      </c>
      <c r="P241" s="78">
        <v>5.2686665129233123E-3</v>
      </c>
      <c r="Q241" s="78">
        <v>4.4112435416783233E-3</v>
      </c>
      <c r="R241" s="78">
        <v>-5.6635486699795296E-4</v>
      </c>
      <c r="S241" s="78">
        <v>3.2441127843067133E-3</v>
      </c>
      <c r="T241" s="78">
        <v>3.4673805938237874E-3</v>
      </c>
      <c r="U241" s="78">
        <v>3.2128622942819199E-3</v>
      </c>
      <c r="V241" s="78">
        <v>2.3417254410157094E-3</v>
      </c>
      <c r="W241" s="78">
        <v>2.0997566783204015E-3</v>
      </c>
      <c r="X241" s="78">
        <v>4.9060948020829198E-3</v>
      </c>
      <c r="Y241" s="78">
        <v>3.2139197729254302E-3</v>
      </c>
      <c r="AA241" s="78">
        <v>3.2660178004476135E-3</v>
      </c>
      <c r="AB241" s="79"/>
      <c r="AD241" s="78">
        <v>3.2660178004476135E-3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9.7485714285714287E-2</v>
      </c>
      <c r="I243" s="96">
        <v>1.5342857142857144E-2</v>
      </c>
      <c r="J243" s="96">
        <v>1.5342857142857144E-2</v>
      </c>
      <c r="K243" s="134">
        <v>5.7142857142857141E-2</v>
      </c>
      <c r="L243" s="134">
        <v>5.7142857142857141E-2</v>
      </c>
      <c r="M243" s="96">
        <v>0</v>
      </c>
      <c r="N243" s="96">
        <v>0</v>
      </c>
      <c r="O243" s="96">
        <v>0</v>
      </c>
      <c r="P243" s="96">
        <v>0</v>
      </c>
      <c r="Q243" s="96">
        <v>0</v>
      </c>
      <c r="R243" s="96">
        <v>0</v>
      </c>
      <c r="S243" s="96">
        <v>0</v>
      </c>
      <c r="T243" s="96">
        <v>0</v>
      </c>
      <c r="U243" s="96">
        <v>0</v>
      </c>
      <c r="V243" s="96">
        <v>0</v>
      </c>
      <c r="W243" s="96">
        <v>0</v>
      </c>
      <c r="X243" s="96">
        <v>0</v>
      </c>
      <c r="Y243" s="96">
        <v>0</v>
      </c>
      <c r="AA243" s="96">
        <v>5.7142857142857141E-2</v>
      </c>
      <c r="AB243" s="95">
        <v>-0.06</v>
      </c>
      <c r="AD243" s="96">
        <v>5.7142857142857141E-2</v>
      </c>
      <c r="AE243" s="95">
        <v>-0.06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1</v>
      </c>
      <c r="D244" s="9">
        <v>1</v>
      </c>
      <c r="F244" s="128" t="s">
        <v>90</v>
      </c>
      <c r="H244" s="83">
        <v>-3.4119999999999999</v>
      </c>
      <c r="I244" s="83">
        <v>-0.53700000000000003</v>
      </c>
      <c r="J244" s="83">
        <v>-0.53700000000000003</v>
      </c>
      <c r="K244" s="108">
        <v>-2</v>
      </c>
      <c r="L244" s="108">
        <v>-2</v>
      </c>
      <c r="M244" s="83">
        <v>0</v>
      </c>
      <c r="N244" s="83">
        <v>0</v>
      </c>
      <c r="O244" s="83">
        <v>0</v>
      </c>
      <c r="P244" s="83">
        <v>0</v>
      </c>
      <c r="Q244" s="83">
        <v>0</v>
      </c>
      <c r="R244" s="83">
        <v>0</v>
      </c>
      <c r="S244" s="83">
        <v>0</v>
      </c>
      <c r="T244" s="83">
        <v>0</v>
      </c>
      <c r="U244" s="83">
        <v>0</v>
      </c>
      <c r="V244" s="83">
        <v>0</v>
      </c>
      <c r="W244" s="83">
        <v>0</v>
      </c>
      <c r="X244" s="83">
        <v>0</v>
      </c>
      <c r="Y244" s="83">
        <v>0</v>
      </c>
      <c r="AA244" s="83">
        <v>-2</v>
      </c>
      <c r="AB244" s="82">
        <v>2</v>
      </c>
      <c r="AD244" s="83">
        <v>-2</v>
      </c>
      <c r="AE244" s="82">
        <v>2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0.13124999999999998</v>
      </c>
      <c r="D245" s="9">
        <v>0.13124999999999998</v>
      </c>
      <c r="F245" s="128" t="s">
        <v>91</v>
      </c>
      <c r="H245" s="83">
        <v>-1.629</v>
      </c>
      <c r="I245" s="83">
        <v>-1.4350000000000001</v>
      </c>
      <c r="J245" s="83">
        <v>-1.4350000000000001</v>
      </c>
      <c r="K245" s="108">
        <v>-1.6</v>
      </c>
      <c r="L245" s="108">
        <v>-1.6</v>
      </c>
      <c r="M245" s="83">
        <v>0</v>
      </c>
      <c r="N245" s="83">
        <v>0</v>
      </c>
      <c r="O245" s="83">
        <v>-0.52600000000000002</v>
      </c>
      <c r="P245" s="83">
        <v>0</v>
      </c>
      <c r="Q245" s="83">
        <v>-0.17999999999999994</v>
      </c>
      <c r="R245" s="83">
        <v>0</v>
      </c>
      <c r="S245" s="83">
        <v>0</v>
      </c>
      <c r="T245" s="83">
        <v>0</v>
      </c>
      <c r="U245" s="83">
        <v>-0.40000000000000013</v>
      </c>
      <c r="V245" s="83">
        <v>0</v>
      </c>
      <c r="W245" s="83">
        <v>-0.28899999999999992</v>
      </c>
      <c r="X245" s="83">
        <v>0</v>
      </c>
      <c r="Y245" s="83">
        <v>-1.395</v>
      </c>
      <c r="AA245" s="83">
        <v>-1.6000000000000003</v>
      </c>
      <c r="AB245" s="82">
        <v>0.21</v>
      </c>
      <c r="AD245" s="83">
        <v>-1.6000000000000003</v>
      </c>
      <c r="AE245" s="82">
        <v>0.21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0.49999999999999994</v>
      </c>
      <c r="D251" s="9">
        <v>0.49999999999999994</v>
      </c>
      <c r="F251" s="128" t="s">
        <v>93</v>
      </c>
      <c r="H251" s="83">
        <v>-0.11799999999999999</v>
      </c>
      <c r="I251" s="83">
        <v>0</v>
      </c>
      <c r="J251" s="83">
        <v>0</v>
      </c>
      <c r="K251" s="108">
        <v>-0.2</v>
      </c>
      <c r="L251" s="108">
        <v>-0.2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-9.6000000000000002E-2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-9.6000000000000002E-2</v>
      </c>
      <c r="AA251" s="83">
        <v>-0.20000000000000004</v>
      </c>
      <c r="AB251" s="82">
        <v>0.1</v>
      </c>
      <c r="AD251" s="83">
        <v>-0.20000000000000004</v>
      </c>
      <c r="AE251" s="82">
        <v>0.1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0.60789473684210527</v>
      </c>
      <c r="D253" s="9">
        <v>0.60789473684210527</v>
      </c>
      <c r="F253" s="117" t="s">
        <v>281</v>
      </c>
      <c r="H253" s="296">
        <v>-5.1590000000000007</v>
      </c>
      <c r="I253" s="296">
        <v>-1.972</v>
      </c>
      <c r="J253" s="296">
        <v>-1.972</v>
      </c>
      <c r="K253" s="111">
        <v>-3.8000000000000003</v>
      </c>
      <c r="L253" s="111">
        <v>-3.8000000000000003</v>
      </c>
      <c r="M253" s="296">
        <v>0</v>
      </c>
      <c r="N253" s="296">
        <v>0</v>
      </c>
      <c r="O253" s="296">
        <v>-0.52600000000000002</v>
      </c>
      <c r="P253" s="296">
        <v>0</v>
      </c>
      <c r="Q253" s="296">
        <v>-0.17999999999999994</v>
      </c>
      <c r="R253" s="296">
        <v>-9.6000000000000002E-2</v>
      </c>
      <c r="S253" s="296">
        <v>0</v>
      </c>
      <c r="T253" s="296">
        <v>0</v>
      </c>
      <c r="U253" s="296">
        <v>-0.40000000000000013</v>
      </c>
      <c r="V253" s="296">
        <v>0</v>
      </c>
      <c r="W253" s="296">
        <v>-0.28899999999999992</v>
      </c>
      <c r="X253" s="296">
        <v>0</v>
      </c>
      <c r="Y253" s="296">
        <v>-1.4910000000000001</v>
      </c>
      <c r="AA253" s="296">
        <v>-3.8000000000000003</v>
      </c>
      <c r="AB253" s="82">
        <v>2.31</v>
      </c>
      <c r="AD253" s="296">
        <v>-3.8000000000000003</v>
      </c>
      <c r="AE253" s="82">
        <v>2.31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3.8414656393966546E-3</v>
      </c>
      <c r="I254" s="78">
        <v>1.3998970663921771E-3</v>
      </c>
      <c r="J254" s="78">
        <v>1.3998970663921771E-3</v>
      </c>
      <c r="K254" s="131">
        <v>2.4722843907770782E-3</v>
      </c>
      <c r="L254" s="131">
        <v>2.4722843907770782E-3</v>
      </c>
      <c r="M254" s="78">
        <v>0</v>
      </c>
      <c r="N254" s="78">
        <v>0</v>
      </c>
      <c r="O254" s="78">
        <v>6.1833613504649297E-3</v>
      </c>
      <c r="P254" s="78">
        <v>0</v>
      </c>
      <c r="Q254" s="78">
        <v>1.6786973308712432E-3</v>
      </c>
      <c r="R254" s="78">
        <v>8.7693656825489641E-4</v>
      </c>
      <c r="S254" s="78">
        <v>0</v>
      </c>
      <c r="T254" s="78">
        <v>0</v>
      </c>
      <c r="U254" s="78">
        <v>2.7112761977062623E-3</v>
      </c>
      <c r="V254" s="78">
        <v>0</v>
      </c>
      <c r="W254" s="78">
        <v>1.5057808437583026E-3</v>
      </c>
      <c r="X254" s="78">
        <v>0</v>
      </c>
      <c r="Y254" s="78">
        <v>9.4890185770927084E-4</v>
      </c>
      <c r="AA254" s="78">
        <v>2.4722843907770782E-3</v>
      </c>
      <c r="AB254" s="79"/>
      <c r="AD254" s="78">
        <v>2.4722843907770782E-3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-1.0377358490566038</v>
      </c>
      <c r="D256" s="9">
        <v>-1.0377358490566038</v>
      </c>
      <c r="F256" s="128" t="s">
        <v>79</v>
      </c>
      <c r="H256" s="83">
        <v>-0.10199999999999999</v>
      </c>
      <c r="I256" s="83">
        <v>-7.9000000000000001E-2</v>
      </c>
      <c r="J256" s="83">
        <v>-7.9000000000000001E-2</v>
      </c>
      <c r="K256" s="108">
        <v>0</v>
      </c>
      <c r="L256" s="108">
        <v>0</v>
      </c>
      <c r="M256" s="83">
        <v>0</v>
      </c>
      <c r="N256" s="83">
        <v>0</v>
      </c>
      <c r="O256" s="83">
        <v>0</v>
      </c>
      <c r="P256" s="83">
        <v>0</v>
      </c>
      <c r="Q256" s="83">
        <v>0</v>
      </c>
      <c r="R256" s="83">
        <v>0</v>
      </c>
      <c r="S256" s="83">
        <v>-4.2000000000000003E-2</v>
      </c>
      <c r="T256" s="83">
        <v>0</v>
      </c>
      <c r="U256" s="83">
        <v>0</v>
      </c>
      <c r="V256" s="83">
        <v>0</v>
      </c>
      <c r="W256" s="83">
        <v>-6.4000000000000001E-2</v>
      </c>
      <c r="X256" s="83">
        <v>1.3877787807814457E-17</v>
      </c>
      <c r="Y256" s="83">
        <v>-0.106</v>
      </c>
      <c r="AA256" s="83">
        <v>0</v>
      </c>
      <c r="AB256" s="82">
        <v>-0.11</v>
      </c>
      <c r="AD256" s="83">
        <v>0</v>
      </c>
      <c r="AE256" s="82">
        <v>-0.11</v>
      </c>
    </row>
    <row r="257" spans="1:31" ht="18" customHeight="1" x14ac:dyDescent="0.2">
      <c r="A257" s="52" t="s">
        <v>136</v>
      </c>
      <c r="B257" s="52" t="s">
        <v>27</v>
      </c>
      <c r="C257" s="9">
        <v>-0.17</v>
      </c>
      <c r="D257" s="9">
        <v>-0.17</v>
      </c>
      <c r="F257" s="128" t="s">
        <v>197</v>
      </c>
      <c r="H257" s="83">
        <v>-1.085</v>
      </c>
      <c r="I257" s="83">
        <v>-1.298</v>
      </c>
      <c r="J257" s="83">
        <v>-1.298</v>
      </c>
      <c r="K257" s="108">
        <v>-1</v>
      </c>
      <c r="L257" s="108">
        <v>-1</v>
      </c>
      <c r="M257" s="83">
        <v>0</v>
      </c>
      <c r="N257" s="83">
        <v>-4.1000000000000002E-2</v>
      </c>
      <c r="O257" s="83">
        <v>0</v>
      </c>
      <c r="P257" s="83">
        <v>0</v>
      </c>
      <c r="Q257" s="83">
        <v>-0.13799999999999998</v>
      </c>
      <c r="R257" s="83">
        <v>-0.13100000000000001</v>
      </c>
      <c r="S257" s="83">
        <v>0</v>
      </c>
      <c r="T257" s="83">
        <v>-0.39499999999999996</v>
      </c>
      <c r="U257" s="83">
        <v>0</v>
      </c>
      <c r="V257" s="83">
        <v>-0.23899999999999999</v>
      </c>
      <c r="W257" s="83">
        <v>0</v>
      </c>
      <c r="X257" s="83">
        <v>-0.22599999999999998</v>
      </c>
      <c r="Y257" s="83">
        <v>-1.17</v>
      </c>
      <c r="AA257" s="83">
        <v>-1</v>
      </c>
      <c r="AB257" s="82">
        <v>-0.17</v>
      </c>
      <c r="AD257" s="83">
        <v>-1</v>
      </c>
      <c r="AE257" s="82">
        <v>-0.17</v>
      </c>
    </row>
    <row r="258" spans="1:31" ht="18" customHeight="1" x14ac:dyDescent="0.2">
      <c r="A258" s="52" t="s">
        <v>85</v>
      </c>
      <c r="B258" s="52" t="s">
        <v>27</v>
      </c>
      <c r="C258" s="9">
        <v>0.19571428571428573</v>
      </c>
      <c r="D258" s="9">
        <v>0.19571428571428573</v>
      </c>
      <c r="F258" s="128" t="s">
        <v>84</v>
      </c>
      <c r="H258" s="83">
        <v>-7.0990000000000002</v>
      </c>
      <c r="I258" s="83">
        <v>-5.6040000000000001</v>
      </c>
      <c r="J258" s="83">
        <v>-5.6040000000000001</v>
      </c>
      <c r="K258" s="108">
        <v>-7</v>
      </c>
      <c r="L258" s="108">
        <v>-7</v>
      </c>
      <c r="M258" s="83">
        <v>-0.373</v>
      </c>
      <c r="N258" s="83">
        <v>-1.1970000000000001</v>
      </c>
      <c r="O258" s="83">
        <v>0</v>
      </c>
      <c r="P258" s="83">
        <v>0</v>
      </c>
      <c r="Q258" s="83">
        <v>-0.84000000000000008</v>
      </c>
      <c r="R258" s="83">
        <v>0</v>
      </c>
      <c r="S258" s="83">
        <v>-0.35599999999999987</v>
      </c>
      <c r="T258" s="83">
        <v>-0.66699999999999982</v>
      </c>
      <c r="U258" s="83">
        <v>-0.60700000000000021</v>
      </c>
      <c r="V258" s="83">
        <v>-0.83899999999999952</v>
      </c>
      <c r="W258" s="83">
        <v>-0.38900000000000023</v>
      </c>
      <c r="X258" s="83">
        <v>-0.36699999999999999</v>
      </c>
      <c r="Y258" s="83">
        <v>-5.6349999999999998</v>
      </c>
      <c r="AA258" s="83">
        <v>-7</v>
      </c>
      <c r="AB258" s="82">
        <v>1.37</v>
      </c>
      <c r="AD258" s="83">
        <v>-7</v>
      </c>
      <c r="AE258" s="82">
        <v>1.37</v>
      </c>
    </row>
    <row r="259" spans="1:31" ht="18" customHeight="1" x14ac:dyDescent="0.2">
      <c r="A259" s="52" t="s">
        <v>82</v>
      </c>
      <c r="B259" s="52" t="s">
        <v>27</v>
      </c>
      <c r="C259" s="9">
        <v>-1.18</v>
      </c>
      <c r="D259" s="9">
        <v>-1.18</v>
      </c>
      <c r="F259" s="128" t="s">
        <v>83</v>
      </c>
      <c r="H259" s="83">
        <v>-1.226</v>
      </c>
      <c r="I259" s="83">
        <v>-2.1070000000000002</v>
      </c>
      <c r="J259" s="83">
        <v>-2.1070000000000002</v>
      </c>
      <c r="K259" s="108">
        <v>-1</v>
      </c>
      <c r="L259" s="108">
        <v>-1</v>
      </c>
      <c r="M259" s="83">
        <v>-0.46500000000000002</v>
      </c>
      <c r="N259" s="83">
        <v>0</v>
      </c>
      <c r="O259" s="83">
        <v>0</v>
      </c>
      <c r="P259" s="83">
        <v>-0.23399999999999993</v>
      </c>
      <c r="Q259" s="83">
        <v>0</v>
      </c>
      <c r="R259" s="83">
        <v>0</v>
      </c>
      <c r="S259" s="83">
        <v>-0.2340000000000001</v>
      </c>
      <c r="T259" s="83">
        <v>-0.30600000000000005</v>
      </c>
      <c r="U259" s="83">
        <v>0</v>
      </c>
      <c r="V259" s="83">
        <v>-0.23399999999999999</v>
      </c>
      <c r="W259" s="83">
        <v>-0.70799999999999996</v>
      </c>
      <c r="X259" s="83">
        <v>0</v>
      </c>
      <c r="Y259" s="83">
        <v>-2.181</v>
      </c>
      <c r="AA259" s="83">
        <v>-1</v>
      </c>
      <c r="AB259" s="82">
        <v>-1.18</v>
      </c>
      <c r="AD259" s="83">
        <v>-1</v>
      </c>
      <c r="AE259" s="82">
        <v>-1.18</v>
      </c>
    </row>
    <row r="260" spans="1:31" ht="18" customHeight="1" x14ac:dyDescent="0.2">
      <c r="A260" s="52" t="s">
        <v>188</v>
      </c>
      <c r="B260" s="52" t="s">
        <v>27</v>
      </c>
      <c r="C260" s="9">
        <v>0</v>
      </c>
      <c r="D260" s="9">
        <v>0</v>
      </c>
      <c r="F260" s="128" t="s">
        <v>189</v>
      </c>
      <c r="H260" s="83">
        <v>-20</v>
      </c>
      <c r="I260" s="83">
        <v>-20</v>
      </c>
      <c r="J260" s="83">
        <v>-20</v>
      </c>
      <c r="K260" s="108">
        <v>-20</v>
      </c>
      <c r="L260" s="108">
        <v>-20</v>
      </c>
      <c r="M260" s="83">
        <v>-1.667</v>
      </c>
      <c r="N260" s="83">
        <v>-1.6660000000000001</v>
      </c>
      <c r="O260" s="83">
        <v>-1.6669999999999998</v>
      </c>
      <c r="P260" s="83">
        <v>-1.6669999999999998</v>
      </c>
      <c r="Q260" s="83">
        <v>-1.6660000000000004</v>
      </c>
      <c r="R260" s="83">
        <v>-1.6669999999999998</v>
      </c>
      <c r="S260" s="83">
        <v>-1.6669999999999998</v>
      </c>
      <c r="T260" s="83">
        <v>-1.6660000000000004</v>
      </c>
      <c r="U260" s="83">
        <v>-1.6669999999999998</v>
      </c>
      <c r="V260" s="83">
        <v>-1.6670000000000016</v>
      </c>
      <c r="W260" s="83">
        <v>-1.6659999999999968</v>
      </c>
      <c r="X260" s="83">
        <v>-1.6670000000000016</v>
      </c>
      <c r="Y260" s="83">
        <v>-20</v>
      </c>
      <c r="AA260" s="83">
        <v>-20</v>
      </c>
      <c r="AB260" s="82">
        <v>0</v>
      </c>
      <c r="AD260" s="83">
        <v>-20</v>
      </c>
      <c r="AE260" s="82">
        <v>0</v>
      </c>
    </row>
    <row r="261" spans="1:31" ht="18" customHeight="1" x14ac:dyDescent="0.2">
      <c r="A261" s="52" t="s">
        <v>97</v>
      </c>
      <c r="B261" s="52" t="s">
        <v>27</v>
      </c>
      <c r="C261" s="9">
        <v>-2.89</v>
      </c>
      <c r="D261" s="9">
        <v>-2.89</v>
      </c>
      <c r="F261" s="128" t="s">
        <v>102</v>
      </c>
      <c r="H261" s="83">
        <v>-5.2629999999999999</v>
      </c>
      <c r="I261" s="83">
        <v>-1.0329999999999999</v>
      </c>
      <c r="J261" s="83">
        <v>-1.0329999999999999</v>
      </c>
      <c r="K261" s="108">
        <v>-1</v>
      </c>
      <c r="L261" s="108">
        <v>-1</v>
      </c>
      <c r="M261" s="83">
        <v>-0.41799999999999998</v>
      </c>
      <c r="N261" s="83">
        <v>-0.15299999999999997</v>
      </c>
      <c r="O261" s="83">
        <v>0</v>
      </c>
      <c r="P261" s="83">
        <v>0</v>
      </c>
      <c r="Q261" s="83">
        <v>-0.4870000000000001</v>
      </c>
      <c r="R261" s="83">
        <v>0</v>
      </c>
      <c r="S261" s="83">
        <v>-6.0000000000000053E-2</v>
      </c>
      <c r="T261" s="83">
        <v>-0.873</v>
      </c>
      <c r="U261" s="83">
        <v>-5.8999999999999719E-2</v>
      </c>
      <c r="V261" s="83">
        <v>-6.0000000000000053E-2</v>
      </c>
      <c r="W261" s="83">
        <v>-1.3029999999999999</v>
      </c>
      <c r="X261" s="83">
        <v>-0.47300000000000031</v>
      </c>
      <c r="Y261" s="83">
        <v>-3.8860000000000001</v>
      </c>
      <c r="AA261" s="83">
        <v>-1</v>
      </c>
      <c r="AB261" s="82">
        <v>-2.89</v>
      </c>
      <c r="AD261" s="83">
        <v>-1</v>
      </c>
      <c r="AE261" s="82">
        <v>-2.89</v>
      </c>
    </row>
    <row r="262" spans="1:31" ht="18" customHeight="1" x14ac:dyDescent="0.2">
      <c r="A262" s="52" t="s">
        <v>98</v>
      </c>
      <c r="B262" s="52" t="s">
        <v>27</v>
      </c>
      <c r="C262" s="9">
        <v>0.20499999999999999</v>
      </c>
      <c r="D262" s="9">
        <v>0.20499999999999999</v>
      </c>
      <c r="F262" s="128" t="s">
        <v>103</v>
      </c>
      <c r="H262" s="83">
        <v>-1.131</v>
      </c>
      <c r="I262" s="83">
        <v>-3.29</v>
      </c>
      <c r="J262" s="83">
        <v>-3.29</v>
      </c>
      <c r="K262" s="108">
        <v>-4</v>
      </c>
      <c r="L262" s="108">
        <v>-4</v>
      </c>
      <c r="M262" s="83">
        <v>-0.879</v>
      </c>
      <c r="N262" s="83">
        <v>-1.1749999999999998</v>
      </c>
      <c r="O262" s="83">
        <v>0</v>
      </c>
      <c r="P262" s="83">
        <v>0</v>
      </c>
      <c r="Q262" s="83">
        <v>0</v>
      </c>
      <c r="R262" s="83">
        <v>-0.73200000000000021</v>
      </c>
      <c r="S262" s="83">
        <v>0</v>
      </c>
      <c r="T262" s="83">
        <v>0</v>
      </c>
      <c r="U262" s="83">
        <v>0</v>
      </c>
      <c r="V262" s="83">
        <v>-0.31000000000000005</v>
      </c>
      <c r="W262" s="83">
        <v>0</v>
      </c>
      <c r="X262" s="83">
        <v>-8.8000000000000078E-2</v>
      </c>
      <c r="Y262" s="83">
        <v>-3.1840000000000002</v>
      </c>
      <c r="AA262" s="83">
        <v>-4</v>
      </c>
      <c r="AB262" s="82">
        <v>0.82</v>
      </c>
      <c r="AD262" s="83">
        <v>-4</v>
      </c>
      <c r="AE262" s="82">
        <v>0.82</v>
      </c>
    </row>
    <row r="263" spans="1:31" ht="18" customHeight="1" x14ac:dyDescent="0.2">
      <c r="A263" s="52" t="s">
        <v>81</v>
      </c>
      <c r="B263" s="52" t="s">
        <v>27</v>
      </c>
      <c r="C263" s="9">
        <v>0.125</v>
      </c>
      <c r="D263" s="9">
        <v>0.125</v>
      </c>
      <c r="F263" s="128" t="s">
        <v>104</v>
      </c>
      <c r="H263" s="83">
        <v>-4.0279999999999996</v>
      </c>
      <c r="I263" s="83">
        <v>-3.528</v>
      </c>
      <c r="J263" s="83">
        <v>-3.528</v>
      </c>
      <c r="K263" s="108">
        <v>-4</v>
      </c>
      <c r="L263" s="108">
        <v>-4</v>
      </c>
      <c r="M263" s="83">
        <v>-0.375</v>
      </c>
      <c r="N263" s="83">
        <v>-0.18400000000000005</v>
      </c>
      <c r="O263" s="83">
        <v>-0.18899999999999995</v>
      </c>
      <c r="P263" s="83">
        <v>-0.18500000000000005</v>
      </c>
      <c r="Q263" s="83">
        <v>-0.3919999999999999</v>
      </c>
      <c r="R263" s="83">
        <v>-0.19500000000000006</v>
      </c>
      <c r="S263" s="83">
        <v>-0.53799999999999981</v>
      </c>
      <c r="T263" s="83">
        <v>-0.28500000000000014</v>
      </c>
      <c r="U263" s="83">
        <v>-0.27700000000000014</v>
      </c>
      <c r="V263" s="83">
        <v>-0.19599999999999973</v>
      </c>
      <c r="W263" s="83">
        <v>-0.36299999999999999</v>
      </c>
      <c r="X263" s="83">
        <v>-0.31800000000000006</v>
      </c>
      <c r="Y263" s="83">
        <v>-3.4969999999999999</v>
      </c>
      <c r="AA263" s="83">
        <v>-4</v>
      </c>
      <c r="AB263" s="82">
        <v>0.5</v>
      </c>
      <c r="AD263" s="83">
        <v>-4</v>
      </c>
      <c r="AE263" s="82">
        <v>0.5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-5.8505850585058507E-2</v>
      </c>
      <c r="D266" s="9">
        <v>-5.8505850585058507E-2</v>
      </c>
      <c r="F266" s="128" t="s">
        <v>105</v>
      </c>
      <c r="H266" s="83">
        <v>-2.5059999999999998</v>
      </c>
      <c r="I266" s="83">
        <v>-2.6850000000000001</v>
      </c>
      <c r="J266" s="83">
        <v>-2.6850000000000001</v>
      </c>
      <c r="K266" s="108">
        <v>-2.222</v>
      </c>
      <c r="L266" s="108">
        <v>-2.222</v>
      </c>
      <c r="M266" s="83">
        <v>-0.24</v>
      </c>
      <c r="N266" s="83">
        <v>-0.21800000000000003</v>
      </c>
      <c r="O266" s="83">
        <v>-0.23899999999999993</v>
      </c>
      <c r="P266" s="83">
        <v>-0.2330000000000001</v>
      </c>
      <c r="Q266" s="83">
        <v>-0.23199999999999987</v>
      </c>
      <c r="R266" s="83">
        <v>-0.19200000000000017</v>
      </c>
      <c r="S266" s="83">
        <v>-0.18599999999999994</v>
      </c>
      <c r="T266" s="83">
        <v>-0.18199999999999994</v>
      </c>
      <c r="U266" s="83">
        <v>-0.16399999999999992</v>
      </c>
      <c r="V266" s="83">
        <v>-0.12600000000000011</v>
      </c>
      <c r="W266" s="83">
        <v>-0.18999999999999995</v>
      </c>
      <c r="X266" s="83">
        <v>-0.15300000000000002</v>
      </c>
      <c r="Y266" s="83">
        <v>-2.355</v>
      </c>
      <c r="AA266" s="83">
        <v>-2.222</v>
      </c>
      <c r="AB266" s="82">
        <v>-0.13</v>
      </c>
      <c r="AD266" s="83">
        <v>-2.222</v>
      </c>
      <c r="AE266" s="82">
        <v>-0.13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-0.97744360902255634</v>
      </c>
      <c r="D268" s="9">
        <v>-0.97744360902255634</v>
      </c>
      <c r="F268" s="60" t="s">
        <v>100</v>
      </c>
      <c r="G268" s="56"/>
      <c r="H268" s="88">
        <v>-0.15</v>
      </c>
      <c r="I268" s="88">
        <v>-0.46</v>
      </c>
      <c r="J268" s="88">
        <v>-0.46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-7.8E-2</v>
      </c>
      <c r="T268" s="88">
        <v>0</v>
      </c>
      <c r="U268" s="88">
        <v>0</v>
      </c>
      <c r="V268" s="88">
        <v>0</v>
      </c>
      <c r="W268" s="88">
        <v>-5.5000000000000007E-2</v>
      </c>
      <c r="X268" s="88">
        <v>0</v>
      </c>
      <c r="Y268" s="88">
        <v>-0.13300000000000001</v>
      </c>
      <c r="Z268" s="56"/>
      <c r="AA268" s="88">
        <v>0</v>
      </c>
      <c r="AB268" s="82">
        <v>-0.13</v>
      </c>
      <c r="AC268" s="56"/>
      <c r="AD268" s="88">
        <v>0</v>
      </c>
      <c r="AE268" s="82">
        <v>-0.13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-1</v>
      </c>
      <c r="D269" s="9">
        <v>-1</v>
      </c>
      <c r="F269" s="60" t="s">
        <v>182</v>
      </c>
      <c r="G269" s="56"/>
      <c r="H269" s="88">
        <v>-0.121</v>
      </c>
      <c r="I269" s="88">
        <v>0</v>
      </c>
      <c r="J269" s="88">
        <v>0</v>
      </c>
      <c r="K269" s="108">
        <v>0</v>
      </c>
      <c r="L269" s="108">
        <v>0</v>
      </c>
      <c r="M269" s="88">
        <v>-0.02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-0.02</v>
      </c>
      <c r="Z269" s="56"/>
      <c r="AA269" s="88">
        <v>0</v>
      </c>
      <c r="AB269" s="82">
        <v>-0.02</v>
      </c>
      <c r="AC269" s="56"/>
      <c r="AD269" s="88">
        <v>0</v>
      </c>
      <c r="AE269" s="82">
        <v>-0.02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-0.3</v>
      </c>
      <c r="J272" s="88">
        <v>-0.3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-0.39800000000000002</v>
      </c>
      <c r="J273" s="88">
        <v>-0.39800000000000002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0</v>
      </c>
      <c r="I274" s="88">
        <v>-7.0000000000000001E-3</v>
      </c>
      <c r="J274" s="88">
        <v>-7.0000000000000001E-3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-0.8</v>
      </c>
      <c r="J279" s="88">
        <v>-0.8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0.15</v>
      </c>
      <c r="D281" s="9">
        <v>0.15</v>
      </c>
      <c r="F281" s="60" t="s">
        <v>191</v>
      </c>
      <c r="G281" s="56"/>
      <c r="H281" s="88">
        <v>-1.7</v>
      </c>
      <c r="I281" s="88">
        <v>-1.7</v>
      </c>
      <c r="J281" s="88">
        <v>-1.7</v>
      </c>
      <c r="K281" s="108">
        <v>-2</v>
      </c>
      <c r="L281" s="108">
        <v>-2</v>
      </c>
      <c r="M281" s="88">
        <v>-0.14199999999999999</v>
      </c>
      <c r="N281" s="88">
        <v>-0.14099999999999999</v>
      </c>
      <c r="O281" s="88">
        <v>-0.14200000000000002</v>
      </c>
      <c r="P281" s="88">
        <v>-0.14199999999999996</v>
      </c>
      <c r="Q281" s="88">
        <v>-0.14100000000000001</v>
      </c>
      <c r="R281" s="88">
        <v>-0.14200000000000002</v>
      </c>
      <c r="S281" s="88">
        <v>-0.14200000000000002</v>
      </c>
      <c r="T281" s="88">
        <v>-0.14100000000000001</v>
      </c>
      <c r="U281" s="88">
        <v>-0.1419999999999999</v>
      </c>
      <c r="V281" s="88">
        <v>-0.14200000000000013</v>
      </c>
      <c r="W281" s="88">
        <v>-0.14100000000000001</v>
      </c>
      <c r="X281" s="88">
        <v>-0.1419999999999999</v>
      </c>
      <c r="Y281" s="88">
        <v>-1.7</v>
      </c>
      <c r="Z281" s="56"/>
      <c r="AA281" s="88">
        <v>-2</v>
      </c>
      <c r="AB281" s="82">
        <v>0.3</v>
      </c>
      <c r="AC281" s="56"/>
      <c r="AD281" s="88">
        <v>-2</v>
      </c>
      <c r="AE281" s="82">
        <v>0.3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-0.98859315589353614</v>
      </c>
      <c r="D283" s="9">
        <v>-0.98859315589353614</v>
      </c>
      <c r="F283" s="60" t="s">
        <v>133</v>
      </c>
      <c r="G283" s="56"/>
      <c r="H283" s="88">
        <v>-0.29299999999999998</v>
      </c>
      <c r="I283" s="88">
        <v>-0.29699999999999999</v>
      </c>
      <c r="J283" s="88">
        <v>-0.29699999999999999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8">
        <v>0</v>
      </c>
      <c r="U283" s="88">
        <v>-0.159</v>
      </c>
      <c r="V283" s="88">
        <v>0</v>
      </c>
      <c r="W283" s="88">
        <v>0</v>
      </c>
      <c r="X283" s="88">
        <v>-0.10400000000000001</v>
      </c>
      <c r="Y283" s="88">
        <v>-0.26300000000000001</v>
      </c>
      <c r="Z283" s="56"/>
      <c r="AA283" s="88">
        <v>0</v>
      </c>
      <c r="AB283" s="82">
        <v>-0.26</v>
      </c>
      <c r="AC283" s="56"/>
      <c r="AD283" s="88">
        <v>0</v>
      </c>
      <c r="AE283" s="82">
        <v>-0.26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-0.06</v>
      </c>
      <c r="D285" s="9">
        <v>-0.06</v>
      </c>
      <c r="F285" s="128" t="s">
        <v>76</v>
      </c>
      <c r="H285" s="83">
        <v>-2.2640000000000002</v>
      </c>
      <c r="I285" s="83">
        <v>-3.9620000000000002</v>
      </c>
      <c r="J285" s="83">
        <v>-3.9620000000000002</v>
      </c>
      <c r="K285" s="108">
        <v>-2</v>
      </c>
      <c r="L285" s="108">
        <v>-2</v>
      </c>
      <c r="M285" s="83">
        <v>-0.16199999999999998</v>
      </c>
      <c r="N285" s="83">
        <v>-0.14099999999999999</v>
      </c>
      <c r="O285" s="83">
        <v>-0.14200000000000002</v>
      </c>
      <c r="P285" s="83">
        <v>-0.14199999999999996</v>
      </c>
      <c r="Q285" s="83">
        <v>-0.14100000000000001</v>
      </c>
      <c r="R285" s="83">
        <v>-0.14200000000000002</v>
      </c>
      <c r="S285" s="83">
        <v>-0.22000000000000003</v>
      </c>
      <c r="T285" s="83">
        <v>-0.14100000000000001</v>
      </c>
      <c r="U285" s="83">
        <v>-0.30099999999999993</v>
      </c>
      <c r="V285" s="83">
        <v>-0.14200000000000013</v>
      </c>
      <c r="W285" s="83">
        <v>-0.19600000000000001</v>
      </c>
      <c r="X285" s="83">
        <v>-0.24599999999999991</v>
      </c>
      <c r="Y285" s="83">
        <v>-2.1160000000000001</v>
      </c>
      <c r="AA285" s="83">
        <v>-2</v>
      </c>
      <c r="AB285" s="82">
        <v>-0.12</v>
      </c>
      <c r="AD285" s="83">
        <v>-2</v>
      </c>
      <c r="AE285" s="82">
        <v>-0.12</v>
      </c>
    </row>
    <row r="286" spans="1:31" ht="18" customHeight="1" x14ac:dyDescent="0.2">
      <c r="A286" s="52" t="s">
        <v>262</v>
      </c>
      <c r="B286" s="52" t="s">
        <v>27</v>
      </c>
      <c r="C286" s="9">
        <v>-2.21</v>
      </c>
      <c r="D286" s="9">
        <v>-2.21</v>
      </c>
      <c r="F286" s="126" t="s">
        <v>263</v>
      </c>
      <c r="G286" s="58"/>
      <c r="H286" s="87">
        <v>0.57899999999999996</v>
      </c>
      <c r="I286" s="87">
        <v>-1.0669999999999999</v>
      </c>
      <c r="J286" s="87">
        <v>-1.0669999999999999</v>
      </c>
      <c r="K286" s="87">
        <v>-2</v>
      </c>
      <c r="L286" s="87">
        <v>-2</v>
      </c>
      <c r="M286" s="87">
        <v>-7.0609999999999999</v>
      </c>
      <c r="N286" s="87">
        <v>6.6669999999999998</v>
      </c>
      <c r="O286" s="87">
        <v>1.1102230246251565E-16</v>
      </c>
      <c r="P286" s="87">
        <v>-0.86099999999999988</v>
      </c>
      <c r="Q286" s="87">
        <v>0</v>
      </c>
      <c r="R286" s="87">
        <v>-1.7509999999999999</v>
      </c>
      <c r="S286" s="87">
        <v>0.4139999999999997</v>
      </c>
      <c r="T286" s="87">
        <v>-2.1739999999999999</v>
      </c>
      <c r="U286" s="87">
        <v>0.49600000000000044</v>
      </c>
      <c r="V286" s="87">
        <v>-0.99300000000000033</v>
      </c>
      <c r="W286" s="87">
        <v>0</v>
      </c>
      <c r="X286" s="87">
        <v>-1.1610000000000005</v>
      </c>
      <c r="Y286" s="87">
        <v>-6.4240000000000004</v>
      </c>
      <c r="Z286" s="58"/>
      <c r="AA286" s="87">
        <v>-2</v>
      </c>
      <c r="AB286" s="82">
        <v>-4.42</v>
      </c>
      <c r="AC286" s="58"/>
      <c r="AD286" s="87">
        <v>-2</v>
      </c>
      <c r="AE286" s="82">
        <v>-4.42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-0.33200000000000002</v>
      </c>
      <c r="J287" s="87">
        <v>-0.33200000000000002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-0.14314142282122019</v>
      </c>
      <c r="D288" s="9">
        <v>-0.14314142282122019</v>
      </c>
      <c r="F288" s="117" t="s">
        <v>94</v>
      </c>
      <c r="H288" s="296">
        <v>-44.125</v>
      </c>
      <c r="I288" s="296">
        <v>-44.985000000000007</v>
      </c>
      <c r="J288" s="296">
        <v>-44.985000000000007</v>
      </c>
      <c r="K288" s="111">
        <v>-44.222000000000001</v>
      </c>
      <c r="L288" s="111">
        <v>-44.222000000000001</v>
      </c>
      <c r="M288" s="296">
        <v>-11.64</v>
      </c>
      <c r="N288" s="296">
        <v>1.8920000000000003</v>
      </c>
      <c r="O288" s="296">
        <v>-2.2369999999999997</v>
      </c>
      <c r="P288" s="296">
        <v>-3.3219999999999996</v>
      </c>
      <c r="Q288" s="296">
        <v>-3.8960000000000004</v>
      </c>
      <c r="R288" s="296">
        <v>-4.8100000000000014</v>
      </c>
      <c r="S288" s="296">
        <v>-2.8889999999999998</v>
      </c>
      <c r="T288" s="296">
        <v>-6.6890000000000001</v>
      </c>
      <c r="U288" s="296">
        <v>-2.5789999999999997</v>
      </c>
      <c r="V288" s="296">
        <v>-4.8060000000000018</v>
      </c>
      <c r="W288" s="296">
        <v>-4.878999999999996</v>
      </c>
      <c r="X288" s="296">
        <v>-4.6990000000000025</v>
      </c>
      <c r="Y288" s="296">
        <v>-50.553999999999995</v>
      </c>
      <c r="AA288" s="296">
        <v>-44.222000000000001</v>
      </c>
      <c r="AB288" s="82">
        <v>-6.33</v>
      </c>
      <c r="AD288" s="296">
        <v>-44.222000000000001</v>
      </c>
      <c r="AE288" s="82">
        <v>-6.33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3.2856109970610073E-2</v>
      </c>
      <c r="I289" s="78">
        <v>3.1934264468383412E-2</v>
      </c>
      <c r="J289" s="78">
        <v>3.1934264468383412E-2</v>
      </c>
      <c r="K289" s="131">
        <v>2.8770884297090512E-2</v>
      </c>
      <c r="L289" s="131">
        <v>2.8770884297090512E-2</v>
      </c>
      <c r="M289" s="78">
        <v>7.2633785942492021E-2</v>
      </c>
      <c r="N289" s="78">
        <v>-1.1511666818776431E-2</v>
      </c>
      <c r="O289" s="78">
        <v>2.6296918899220617E-2</v>
      </c>
      <c r="P289" s="78">
        <v>5.8931010626031108E-2</v>
      </c>
      <c r="Q289" s="78">
        <v>3.6334471117079811E-2</v>
      </c>
      <c r="R289" s="78">
        <v>4.3938175971938054E-2</v>
      </c>
      <c r="S289" s="78">
        <v>2.5818848027168318E-2</v>
      </c>
      <c r="T289" s="78">
        <v>6.2180452525703249E-2</v>
      </c>
      <c r="U289" s="78">
        <v>1.7480953284711116E-2</v>
      </c>
      <c r="V289" s="78">
        <v>2.6669034287965649E-2</v>
      </c>
      <c r="W289" s="78">
        <v>2.5421123656390151E-2</v>
      </c>
      <c r="X289" s="78">
        <v>3.1451213472015897E-2</v>
      </c>
      <c r="Y289" s="78">
        <v>3.2173564396133114E-2</v>
      </c>
      <c r="AA289" s="78">
        <v>2.8770884297090512E-2</v>
      </c>
      <c r="AB289" s="79"/>
      <c r="AD289" s="78">
        <v>2.8770884297090512E-2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0.83333333333333337</v>
      </c>
      <c r="D291" s="9">
        <v>0.83333333333333337</v>
      </c>
      <c r="F291" s="126" t="s">
        <v>260</v>
      </c>
      <c r="G291" s="58"/>
      <c r="H291" s="87">
        <v>0</v>
      </c>
      <c r="I291" s="87">
        <v>-0.17199999999999999</v>
      </c>
      <c r="J291" s="87">
        <v>-0.17199999999999999</v>
      </c>
      <c r="K291" s="87">
        <v>0</v>
      </c>
      <c r="L291" s="87">
        <v>0</v>
      </c>
      <c r="M291" s="87">
        <v>1.2E-2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1.2E-2</v>
      </c>
      <c r="Z291" s="58"/>
      <c r="AA291" s="87">
        <v>0</v>
      </c>
      <c r="AB291" s="82">
        <v>0.01</v>
      </c>
      <c r="AC291" s="58"/>
      <c r="AD291" s="87">
        <v>0</v>
      </c>
      <c r="AE291" s="82">
        <v>0.01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0</v>
      </c>
      <c r="I292" s="78">
        <v>1.2210055548653875E-4</v>
      </c>
      <c r="J292" s="78">
        <v>1.2210055548653875E-4</v>
      </c>
      <c r="K292" s="131">
        <v>0</v>
      </c>
      <c r="L292" s="131">
        <v>0</v>
      </c>
      <c r="M292" s="78">
        <v>-7.4880191693290732E-5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-7.6370370841792417E-6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-1.4440182985998798E-2</v>
      </c>
      <c r="D294" s="9">
        <v>-1.4440182985998798E-2</v>
      </c>
      <c r="E294" s="26"/>
      <c r="F294" s="122" t="s">
        <v>284</v>
      </c>
      <c r="G294" s="26"/>
      <c r="H294" s="309">
        <v>-256.41482999999999</v>
      </c>
      <c r="I294" s="309">
        <v>-240.30665000000002</v>
      </c>
      <c r="J294" s="309">
        <v>-240.30665000000002</v>
      </c>
      <c r="K294" s="130">
        <v>-259.69200000000001</v>
      </c>
      <c r="L294" s="130">
        <v>-259.69200000000001</v>
      </c>
      <c r="M294" s="309">
        <v>-31.783600000000003</v>
      </c>
      <c r="N294" s="309">
        <v>-16.869400000000002</v>
      </c>
      <c r="O294" s="309">
        <v>-20.913199999999996</v>
      </c>
      <c r="P294" s="309">
        <v>-18.165619999999997</v>
      </c>
      <c r="Q294" s="309">
        <v>-22.015159999999998</v>
      </c>
      <c r="R294" s="309">
        <v>-21.16434000000001</v>
      </c>
      <c r="S294" s="309">
        <v>-16.494829999999997</v>
      </c>
      <c r="T294" s="309">
        <v>-19.326119999999982</v>
      </c>
      <c r="U294" s="309">
        <v>-22.840650000000007</v>
      </c>
      <c r="V294" s="309">
        <v>-23.409010000000002</v>
      </c>
      <c r="W294" s="309">
        <v>-24.079930000000012</v>
      </c>
      <c r="X294" s="309">
        <v>-26.382600000000004</v>
      </c>
      <c r="Y294" s="309">
        <v>-263.44446000000005</v>
      </c>
      <c r="Z294" s="26"/>
      <c r="AA294" s="309">
        <v>-259.69200000000001</v>
      </c>
      <c r="AB294" s="82">
        <v>-3.75</v>
      </c>
      <c r="AC294" s="26"/>
      <c r="AD294" s="309">
        <v>-259.69200000000001</v>
      </c>
      <c r="AE294" s="82">
        <v>-3.75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0.19093017229632378</v>
      </c>
      <c r="I295" s="78">
        <v>0.17059055495412356</v>
      </c>
      <c r="J295" s="78">
        <v>0.17059055495412356</v>
      </c>
      <c r="K295" s="131">
        <v>0.16895591526570553</v>
      </c>
      <c r="L295" s="131">
        <v>0.16895591526570553</v>
      </c>
      <c r="M295" s="78">
        <v>0.19833017172523965</v>
      </c>
      <c r="N295" s="78">
        <v>0.1026400170362934</v>
      </c>
      <c r="O295" s="78">
        <v>0.24584386424818086</v>
      </c>
      <c r="P295" s="78">
        <v>0.32225115751006717</v>
      </c>
      <c r="Q295" s="78">
        <v>0.20531550183724093</v>
      </c>
      <c r="R295" s="78">
        <v>0.19333108009354003</v>
      </c>
      <c r="S295" s="78">
        <v>0.14741346798337721</v>
      </c>
      <c r="T295" s="78">
        <v>0.17965419153326997</v>
      </c>
      <c r="U295" s="78">
        <v>0.15481827671284884</v>
      </c>
      <c r="V295" s="78">
        <v>0.12989922811846247</v>
      </c>
      <c r="W295" s="78">
        <v>0.12546400454339407</v>
      </c>
      <c r="X295" s="78">
        <v>0.17658326974820307</v>
      </c>
      <c r="Y295" s="78">
        <v>0.16766125922013125</v>
      </c>
      <c r="AA295" s="78">
        <v>0.16895591526570553</v>
      </c>
      <c r="AB295" s="79"/>
      <c r="AD295" s="78">
        <v>0.16895591526570553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-2.8796823255708221E-2</v>
      </c>
      <c r="D297" s="9">
        <v>-2.8796823255708221E-2</v>
      </c>
      <c r="E297" s="26"/>
      <c r="F297" s="123" t="s">
        <v>28</v>
      </c>
      <c r="G297" s="26"/>
      <c r="H297" s="310">
        <v>280.59021999999987</v>
      </c>
      <c r="I297" s="310">
        <v>258.24525000000006</v>
      </c>
      <c r="J297" s="310">
        <v>258.24525000000006</v>
      </c>
      <c r="K297" s="136">
        <v>316.70159999999987</v>
      </c>
      <c r="L297" s="136">
        <v>316.70159999999987</v>
      </c>
      <c r="M297" s="310">
        <v>-50.553650000000005</v>
      </c>
      <c r="N297" s="310">
        <v>93.590300000000013</v>
      </c>
      <c r="O297" s="310">
        <v>0.35280999999999096</v>
      </c>
      <c r="P297" s="310">
        <v>-25.9893</v>
      </c>
      <c r="Q297" s="310">
        <v>33.295960000000022</v>
      </c>
      <c r="R297" s="310">
        <v>5.9975099999999486</v>
      </c>
      <c r="S297" s="310">
        <v>61.613960000000048</v>
      </c>
      <c r="T297" s="310">
        <v>-18.442009999999961</v>
      </c>
      <c r="U297" s="310">
        <v>28.708489999999887</v>
      </c>
      <c r="V297" s="310">
        <v>63.87579000000003</v>
      </c>
      <c r="W297" s="310">
        <v>66.147890000000132</v>
      </c>
      <c r="X297" s="310">
        <v>48.981439999999843</v>
      </c>
      <c r="Y297" s="310">
        <v>307.57918999999993</v>
      </c>
      <c r="Z297" s="26"/>
      <c r="AA297" s="310">
        <v>316.70159999999987</v>
      </c>
      <c r="AB297" s="82">
        <v>-9.1199999999999992</v>
      </c>
      <c r="AC297" s="26"/>
      <c r="AD297" s="310">
        <v>316.70159999999987</v>
      </c>
      <c r="AE297" s="82">
        <v>-9.1199999999999992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0.20893151558068374</v>
      </c>
      <c r="I298" s="78">
        <v>0.1833249330044191</v>
      </c>
      <c r="J298" s="78">
        <v>0.1833249330044191</v>
      </c>
      <c r="K298" s="131">
        <v>0.20604642689845409</v>
      </c>
      <c r="L298" s="131">
        <v>0.20604642689845409</v>
      </c>
      <c r="M298" s="78">
        <v>-0.31545558356629394</v>
      </c>
      <c r="N298" s="78">
        <v>0.56943993185482644</v>
      </c>
      <c r="O298" s="78">
        <v>4.1474367263450111E-3</v>
      </c>
      <c r="P298" s="78">
        <v>-0.4610402511929893</v>
      </c>
      <c r="Q298" s="78">
        <v>0.31052132878219851</v>
      </c>
      <c r="R298" s="78">
        <v>5.4785789973691441E-2</v>
      </c>
      <c r="S298" s="78">
        <v>0.55064086867152262</v>
      </c>
      <c r="T298" s="78">
        <v>-0.1714355699332549</v>
      </c>
      <c r="U298" s="78">
        <v>0.19459161402271979</v>
      </c>
      <c r="V298" s="78">
        <v>0.35445393959236238</v>
      </c>
      <c r="W298" s="78">
        <v>0.34465129971291214</v>
      </c>
      <c r="X298" s="78">
        <v>0.32784118442365023</v>
      </c>
      <c r="Y298" s="78">
        <v>0.19574947336265103</v>
      </c>
      <c r="AA298" s="78">
        <v>0.20604642689845409</v>
      </c>
      <c r="AB298" s="79"/>
      <c r="AD298" s="78">
        <v>0.20604642689845409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-2.8796823255708221E-2</v>
      </c>
      <c r="D305" s="9">
        <v>-2.8796823255708221E-2</v>
      </c>
      <c r="E305" s="26"/>
      <c r="F305" s="123" t="s">
        <v>337</v>
      </c>
      <c r="G305" s="26"/>
      <c r="H305" s="310">
        <v>280.59021999999987</v>
      </c>
      <c r="I305" s="310">
        <v>258.24525000000006</v>
      </c>
      <c r="J305" s="310">
        <v>258.24525000000006</v>
      </c>
      <c r="K305" s="136">
        <v>316.70159999999987</v>
      </c>
      <c r="L305" s="136">
        <v>316.70159999999987</v>
      </c>
      <c r="M305" s="310">
        <v>-50.553650000000005</v>
      </c>
      <c r="N305" s="310">
        <v>93.590300000000013</v>
      </c>
      <c r="O305" s="310">
        <v>0.35280999999999096</v>
      </c>
      <c r="P305" s="310">
        <v>-25.9893</v>
      </c>
      <c r="Q305" s="310">
        <v>33.295960000000022</v>
      </c>
      <c r="R305" s="310">
        <v>5.9975099999999486</v>
      </c>
      <c r="S305" s="310">
        <v>61.613960000000048</v>
      </c>
      <c r="T305" s="310">
        <v>-18.442009999999961</v>
      </c>
      <c r="U305" s="310">
        <v>28.708489999999887</v>
      </c>
      <c r="V305" s="310">
        <v>63.87579000000003</v>
      </c>
      <c r="W305" s="310">
        <v>66.147890000000132</v>
      </c>
      <c r="X305" s="310">
        <v>48.981439999999843</v>
      </c>
      <c r="Y305" s="310">
        <v>307.57918999999993</v>
      </c>
      <c r="Z305" s="29"/>
      <c r="AA305" s="310">
        <v>316.70159999999987</v>
      </c>
      <c r="AB305" s="82">
        <v>-9.1199999999999992</v>
      </c>
      <c r="AC305" s="29"/>
      <c r="AD305" s="310">
        <v>316.70159999999987</v>
      </c>
      <c r="AE305" s="82">
        <v>-9.1199999999999992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0.20893151558068374</v>
      </c>
      <c r="I306" s="78">
        <v>0.1833249330044191</v>
      </c>
      <c r="J306" s="78">
        <v>0.1833249330044191</v>
      </c>
      <c r="K306" s="131">
        <v>0.20604642689845409</v>
      </c>
      <c r="L306" s="131">
        <v>0.20604642689845409</v>
      </c>
      <c r="M306" s="78">
        <v>-0.31545558356629394</v>
      </c>
      <c r="N306" s="78">
        <v>0.56943993185482644</v>
      </c>
      <c r="O306" s="78">
        <v>4.1474367263450111E-3</v>
      </c>
      <c r="P306" s="78">
        <v>-0.4610402511929893</v>
      </c>
      <c r="Q306" s="78">
        <v>0.31052132878219851</v>
      </c>
      <c r="R306" s="78">
        <v>5.4785789973691441E-2</v>
      </c>
      <c r="S306" s="78">
        <v>0.55064086867152262</v>
      </c>
      <c r="T306" s="78">
        <v>-0.1714355699332549</v>
      </c>
      <c r="U306" s="78">
        <v>0.19459161402271979</v>
      </c>
      <c r="V306" s="78">
        <v>0.35445393959236238</v>
      </c>
      <c r="W306" s="78">
        <v>0.34465129971291214</v>
      </c>
      <c r="X306" s="78">
        <v>0.32784118442365023</v>
      </c>
      <c r="Y306" s="78">
        <v>0.19574947336265103</v>
      </c>
      <c r="Z306" s="29"/>
      <c r="AA306" s="78">
        <v>0.20604642689845409</v>
      </c>
      <c r="AB306" s="79"/>
      <c r="AC306" s="29"/>
      <c r="AD306" s="78">
        <v>0.20604642689845409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-5.5869999999999997</v>
      </c>
      <c r="I308" s="310">
        <v>-5.33</v>
      </c>
      <c r="J308" s="310">
        <v>-5.33</v>
      </c>
      <c r="K308" s="136">
        <v>-3.9049999999999998</v>
      </c>
      <c r="L308" s="136">
        <v>-3.9049999999999998</v>
      </c>
      <c r="M308" s="310">
        <v>-0.38300000000000001</v>
      </c>
      <c r="N308" s="310">
        <v>-0.34599999999999997</v>
      </c>
      <c r="O308" s="310">
        <v>-0.38200000000000001</v>
      </c>
      <c r="P308" s="310">
        <v>-0.35000000000000009</v>
      </c>
      <c r="Q308" s="310">
        <v>-0.25099999999999989</v>
      </c>
      <c r="R308" s="310">
        <v>-0.21199999999999997</v>
      </c>
      <c r="S308" s="310">
        <v>-0.20400000000000018</v>
      </c>
      <c r="T308" s="310">
        <v>-0.20100000000000007</v>
      </c>
      <c r="U308" s="310">
        <v>-0.18199999999999994</v>
      </c>
      <c r="V308" s="310">
        <v>-0.1469999999999998</v>
      </c>
      <c r="W308" s="310">
        <v>-0.36900000000000022</v>
      </c>
      <c r="X308" s="310">
        <v>-0.27</v>
      </c>
      <c r="Y308" s="310">
        <v>-3.2970000000000002</v>
      </c>
      <c r="AA308" s="310">
        <v>-3.9049999999999998</v>
      </c>
      <c r="AB308" s="82">
        <v>0.61</v>
      </c>
      <c r="AD308" s="310">
        <v>-3.9049999999999998</v>
      </c>
      <c r="AE308" s="82">
        <v>0.61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286.17721999999998</v>
      </c>
      <c r="I310" s="310">
        <v>263.57524999999998</v>
      </c>
      <c r="J310" s="310">
        <v>263.57524999999998</v>
      </c>
      <c r="K310" s="136">
        <v>315.60660000000001</v>
      </c>
      <c r="L310" s="136">
        <v>315.60660000000001</v>
      </c>
      <c r="M310" s="310">
        <v>-50.170650000000002</v>
      </c>
      <c r="N310" s="310">
        <v>93.936300000000003</v>
      </c>
      <c r="O310" s="310">
        <v>0.73480999999999597</v>
      </c>
      <c r="P310" s="310">
        <v>-25.639299999999995</v>
      </c>
      <c r="Q310" s="310">
        <v>33.546959999999999</v>
      </c>
      <c r="R310" s="310">
        <v>6.2095100000000016</v>
      </c>
      <c r="S310" s="310">
        <v>61.817960000000006</v>
      </c>
      <c r="T310" s="310">
        <v>-18.241010000000003</v>
      </c>
      <c r="U310" s="310">
        <v>28.89049</v>
      </c>
      <c r="V310" s="310">
        <v>64.022789999999986</v>
      </c>
      <c r="W310" s="310">
        <v>66.516890000000018</v>
      </c>
      <c r="X310" s="310">
        <v>49.251440000000002</v>
      </c>
      <c r="Y310" s="310">
        <v>310.87619000000001</v>
      </c>
      <c r="AA310" s="310">
        <v>315.60660000000001</v>
      </c>
      <c r="AB310" s="82">
        <v>-4.7300000000000004</v>
      </c>
      <c r="AD310" s="310">
        <v>315.60660000000001</v>
      </c>
      <c r="AE310" s="82">
        <v>-4.7300000000000004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218.47900000000001</v>
      </c>
      <c r="I352" s="83">
        <v>254.49700000000001</v>
      </c>
      <c r="J352" s="83">
        <v>254.49700000000001</v>
      </c>
      <c r="K352" s="108">
        <v>299.59100000000001</v>
      </c>
      <c r="L352" s="108">
        <v>299.59100000000001</v>
      </c>
      <c r="M352" s="83">
        <v>25.675000000000001</v>
      </c>
      <c r="N352" s="83">
        <v>43.021999999999998</v>
      </c>
      <c r="O352" s="83">
        <v>55.061</v>
      </c>
      <c r="P352" s="83">
        <v>57.316000000000003</v>
      </c>
      <c r="Q352" s="83">
        <v>85.097999999999999</v>
      </c>
      <c r="R352" s="83">
        <v>111.66</v>
      </c>
      <c r="S352" s="83">
        <v>142.858</v>
      </c>
      <c r="T352" s="83">
        <v>173.13499999999999</v>
      </c>
      <c r="U352" s="83">
        <v>197.09399999999999</v>
      </c>
      <c r="V352" s="83">
        <v>231.297</v>
      </c>
      <c r="W352" s="83">
        <v>279.27999999999997</v>
      </c>
      <c r="X352" s="83">
        <v>323.69499999999999</v>
      </c>
      <c r="Y352" s="83">
        <v>323.69499999999999</v>
      </c>
      <c r="AA352" s="83">
        <v>299.59100000000001</v>
      </c>
      <c r="AB352" s="42"/>
      <c r="AD352" s="83">
        <v>299.59100000000001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44</v>
      </c>
      <c r="I355" s="83">
        <v>89</v>
      </c>
      <c r="J355" s="83">
        <v>89</v>
      </c>
      <c r="K355" s="110"/>
      <c r="L355" s="110"/>
      <c r="M355" s="83">
        <v>8</v>
      </c>
      <c r="N355" s="83">
        <v>5</v>
      </c>
      <c r="O355" s="83">
        <v>2</v>
      </c>
      <c r="P355" s="83">
        <v>0</v>
      </c>
      <c r="Q355" s="83">
        <v>10</v>
      </c>
      <c r="R355" s="83">
        <v>11</v>
      </c>
      <c r="S355" s="83">
        <v>12</v>
      </c>
      <c r="T355" s="83">
        <v>15</v>
      </c>
      <c r="U355" s="83">
        <v>10</v>
      </c>
      <c r="V355" s="83">
        <v>15</v>
      </c>
      <c r="W355" s="83">
        <v>35</v>
      </c>
      <c r="X355" s="83">
        <v>39</v>
      </c>
      <c r="Y355" s="83">
        <v>162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20</v>
      </c>
      <c r="I356" s="83">
        <v>23</v>
      </c>
      <c r="J356" s="83">
        <v>23</v>
      </c>
      <c r="K356" s="110"/>
      <c r="L356" s="110"/>
      <c r="M356" s="83">
        <v>1</v>
      </c>
      <c r="N356" s="83">
        <v>0</v>
      </c>
      <c r="O356" s="83">
        <v>0</v>
      </c>
      <c r="P356" s="83">
        <v>0</v>
      </c>
      <c r="Q356" s="83">
        <v>4</v>
      </c>
      <c r="R356" s="83">
        <v>0</v>
      </c>
      <c r="S356" s="83">
        <v>3</v>
      </c>
      <c r="T356" s="83">
        <v>0</v>
      </c>
      <c r="U356" s="83">
        <v>1</v>
      </c>
      <c r="V356" s="83">
        <v>1</v>
      </c>
      <c r="W356" s="83">
        <v>2</v>
      </c>
      <c r="X356" s="83">
        <v>0</v>
      </c>
      <c r="Y356" s="83">
        <v>12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1</v>
      </c>
      <c r="I357" s="83">
        <v>1</v>
      </c>
      <c r="J357" s="83">
        <v>1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5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70</v>
      </c>
      <c r="I360" s="101">
        <v>113</v>
      </c>
      <c r="J360" s="101">
        <v>113</v>
      </c>
      <c r="K360" s="111"/>
      <c r="L360" s="111"/>
      <c r="M360" s="101">
        <v>9</v>
      </c>
      <c r="N360" s="101">
        <v>5</v>
      </c>
      <c r="O360" s="101">
        <v>2</v>
      </c>
      <c r="P360" s="101">
        <v>0</v>
      </c>
      <c r="Q360" s="101">
        <v>14</v>
      </c>
      <c r="R360" s="101">
        <v>11</v>
      </c>
      <c r="S360" s="101">
        <v>15</v>
      </c>
      <c r="T360" s="101">
        <v>15</v>
      </c>
      <c r="U360" s="101">
        <v>11</v>
      </c>
      <c r="V360" s="101">
        <v>16</v>
      </c>
      <c r="W360" s="101">
        <v>37</v>
      </c>
      <c r="X360" s="101">
        <v>39</v>
      </c>
      <c r="Y360" s="101">
        <v>174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-2.1545667447306793E-2</v>
      </c>
      <c r="D362" s="9">
        <v>-2.1545667447306793E-2</v>
      </c>
      <c r="F362" s="72" t="s">
        <v>120</v>
      </c>
      <c r="H362" s="82">
        <v>4373</v>
      </c>
      <c r="I362" s="82">
        <v>4252</v>
      </c>
      <c r="J362" s="82">
        <v>4252</v>
      </c>
      <c r="K362" s="112">
        <v>4270</v>
      </c>
      <c r="L362" s="112">
        <v>4270</v>
      </c>
      <c r="M362" s="82">
        <v>529</v>
      </c>
      <c r="N362" s="82">
        <v>361</v>
      </c>
      <c r="O362" s="82">
        <v>298</v>
      </c>
      <c r="P362" s="82">
        <v>259</v>
      </c>
      <c r="Q362" s="82">
        <v>190</v>
      </c>
      <c r="R362" s="82">
        <v>290</v>
      </c>
      <c r="S362" s="82">
        <v>260</v>
      </c>
      <c r="T362" s="82">
        <v>232</v>
      </c>
      <c r="U362" s="82">
        <v>470</v>
      </c>
      <c r="V362" s="82">
        <v>615</v>
      </c>
      <c r="W362" s="82">
        <v>452</v>
      </c>
      <c r="X362" s="82">
        <v>222</v>
      </c>
      <c r="Y362" s="82">
        <v>4178</v>
      </c>
      <c r="AA362" s="82">
        <v>4270</v>
      </c>
      <c r="AB362" s="82">
        <v>-92</v>
      </c>
      <c r="AD362" s="82">
        <v>4270</v>
      </c>
      <c r="AE362" s="82">
        <v>-92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0.12426591496358938</v>
      </c>
      <c r="N363" s="102">
        <v>8.4702017832003748E-2</v>
      </c>
      <c r="O363" s="102">
        <v>6.9871043376318873E-2</v>
      </c>
      <c r="P363" s="102">
        <v>6.0769591740966682E-2</v>
      </c>
      <c r="Q363" s="102">
        <v>4.4800754539023817E-2</v>
      </c>
      <c r="R363" s="102">
        <v>6.8235294117647061E-2</v>
      </c>
      <c r="S363" s="102">
        <v>6.1509344688904663E-2</v>
      </c>
      <c r="T363" s="102">
        <v>5.4924242424242424E-2</v>
      </c>
      <c r="U363" s="102">
        <v>0.11126893939393939</v>
      </c>
      <c r="V363" s="102">
        <v>0.1454244502246394</v>
      </c>
      <c r="W363" s="102">
        <v>0.10657863711388824</v>
      </c>
      <c r="X363" s="102">
        <v>5.3135471517472478E-2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4373</v>
      </c>
      <c r="I364" s="88">
        <v>4252</v>
      </c>
      <c r="J364" s="88">
        <v>4252</v>
      </c>
      <c r="K364" s="108">
        <v>0</v>
      </c>
      <c r="L364" s="108">
        <v>0</v>
      </c>
      <c r="M364" s="88">
        <v>4257</v>
      </c>
      <c r="N364" s="88">
        <v>4262</v>
      </c>
      <c r="O364" s="88">
        <v>4265</v>
      </c>
      <c r="P364" s="88">
        <v>4262</v>
      </c>
      <c r="Q364" s="88">
        <v>4241</v>
      </c>
      <c r="R364" s="88">
        <v>4250</v>
      </c>
      <c r="S364" s="88">
        <v>4227</v>
      </c>
      <c r="T364" s="88">
        <v>4224</v>
      </c>
      <c r="U364" s="88">
        <v>4224</v>
      </c>
      <c r="V364" s="88">
        <v>4229</v>
      </c>
      <c r="W364" s="88">
        <v>4241</v>
      </c>
      <c r="X364" s="88">
        <v>4178</v>
      </c>
      <c r="Y364" s="88">
        <v>4178</v>
      </c>
      <c r="AA364" s="88">
        <v>0</v>
      </c>
      <c r="AB364" s="82">
        <v>4178</v>
      </c>
      <c r="AD364" s="88">
        <v>0</v>
      </c>
      <c r="AE364" s="82">
        <v>4178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4270</v>
      </c>
      <c r="L365" s="108">
        <v>4270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4270</v>
      </c>
      <c r="AB365" s="82">
        <v>-4270</v>
      </c>
      <c r="AD365" s="88">
        <v>4270</v>
      </c>
      <c r="AE365" s="82">
        <v>-4270</v>
      </c>
    </row>
    <row r="366" spans="1:31" ht="18" customHeight="1" collapsed="1" x14ac:dyDescent="0.2">
      <c r="A366" s="54"/>
      <c r="B366" s="54"/>
      <c r="C366" s="9">
        <v>-2.1545667447306793E-2</v>
      </c>
      <c r="D366" s="9">
        <v>-2.1545667447306793E-2</v>
      </c>
      <c r="F366" s="129" t="s">
        <v>112</v>
      </c>
      <c r="H366" s="80">
        <v>4373</v>
      </c>
      <c r="I366" s="80">
        <v>4252</v>
      </c>
      <c r="J366" s="80">
        <v>4252</v>
      </c>
      <c r="K366" s="114">
        <v>4270</v>
      </c>
      <c r="L366" s="114">
        <v>4270</v>
      </c>
      <c r="M366" s="80">
        <v>4257</v>
      </c>
      <c r="N366" s="80">
        <v>4262</v>
      </c>
      <c r="O366" s="80">
        <v>4265</v>
      </c>
      <c r="P366" s="80">
        <v>4262</v>
      </c>
      <c r="Q366" s="80">
        <v>4241</v>
      </c>
      <c r="R366" s="80">
        <v>4250</v>
      </c>
      <c r="S366" s="80">
        <v>4227</v>
      </c>
      <c r="T366" s="80">
        <v>4224</v>
      </c>
      <c r="U366" s="80">
        <v>4224</v>
      </c>
      <c r="V366" s="80">
        <v>4229</v>
      </c>
      <c r="W366" s="80">
        <v>4241</v>
      </c>
      <c r="X366" s="80">
        <v>4178</v>
      </c>
      <c r="Y366" s="80">
        <v>4178</v>
      </c>
      <c r="AA366" s="80">
        <v>4270</v>
      </c>
      <c r="AB366" s="82">
        <v>-92</v>
      </c>
      <c r="AD366" s="80">
        <v>4270</v>
      </c>
      <c r="AE366" s="82">
        <v>-92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4373</v>
      </c>
      <c r="I367" s="282">
        <v>4252</v>
      </c>
      <c r="J367" s="282">
        <v>4252</v>
      </c>
      <c r="K367" s="282">
        <v>4270</v>
      </c>
      <c r="L367" s="282">
        <v>4270</v>
      </c>
      <c r="M367" s="282">
        <v>4257</v>
      </c>
      <c r="N367" s="282">
        <v>4262</v>
      </c>
      <c r="O367" s="282">
        <v>4265</v>
      </c>
      <c r="P367" s="282">
        <v>4262</v>
      </c>
      <c r="Q367" s="282">
        <v>4241</v>
      </c>
      <c r="R367" s="282">
        <v>4250</v>
      </c>
      <c r="S367" s="282">
        <v>4227</v>
      </c>
      <c r="T367" s="282">
        <v>4224</v>
      </c>
      <c r="U367" s="282">
        <v>4224</v>
      </c>
      <c r="V367" s="282">
        <v>4229</v>
      </c>
      <c r="W367" s="282">
        <v>4241</v>
      </c>
      <c r="X367" s="282">
        <v>4178</v>
      </c>
      <c r="Y367" s="282">
        <v>4178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342</v>
      </c>
      <c r="I371" s="83">
        <v>259</v>
      </c>
      <c r="J371" s="83">
        <v>259</v>
      </c>
      <c r="K371" s="108"/>
      <c r="L371" s="108"/>
      <c r="M371" s="83">
        <v>46</v>
      </c>
      <c r="N371" s="83">
        <v>36</v>
      </c>
      <c r="O371" s="83">
        <v>12</v>
      </c>
      <c r="P371" s="83">
        <v>1</v>
      </c>
      <c r="Q371" s="83">
        <v>7</v>
      </c>
      <c r="R371" s="83">
        <v>40</v>
      </c>
      <c r="S371" s="83">
        <v>13</v>
      </c>
      <c r="T371" s="83">
        <v>30</v>
      </c>
      <c r="U371" s="83">
        <v>35</v>
      </c>
      <c r="V371" s="83">
        <v>16</v>
      </c>
      <c r="W371" s="83">
        <v>46</v>
      </c>
      <c r="X371" s="83">
        <v>-1</v>
      </c>
      <c r="Y371" s="83">
        <v>281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-380</v>
      </c>
      <c r="I372" s="83">
        <v>-380</v>
      </c>
      <c r="J372" s="83">
        <v>-380</v>
      </c>
      <c r="K372" s="108"/>
      <c r="L372" s="108"/>
      <c r="M372" s="83">
        <v>-34</v>
      </c>
      <c r="N372" s="83">
        <v>-28</v>
      </c>
      <c r="O372" s="83">
        <v>-11</v>
      </c>
      <c r="P372" s="83">
        <v>-4</v>
      </c>
      <c r="Q372" s="83">
        <v>-27</v>
      </c>
      <c r="R372" s="83">
        <v>-33</v>
      </c>
      <c r="S372" s="83">
        <v>-36</v>
      </c>
      <c r="T372" s="83">
        <v>-33</v>
      </c>
      <c r="U372" s="83">
        <v>-35</v>
      </c>
      <c r="V372" s="83">
        <v>-11</v>
      </c>
      <c r="W372" s="83">
        <v>-34</v>
      </c>
      <c r="X372" s="83">
        <v>-64</v>
      </c>
      <c r="Y372" s="83">
        <v>-350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-7</v>
      </c>
      <c r="I373" s="83">
        <v>0</v>
      </c>
      <c r="J373" s="83">
        <v>0</v>
      </c>
      <c r="K373" s="108"/>
      <c r="L373" s="108"/>
      <c r="M373" s="83">
        <v>-7</v>
      </c>
      <c r="N373" s="83">
        <v>-3</v>
      </c>
      <c r="O373" s="83">
        <v>2</v>
      </c>
      <c r="P373" s="83">
        <v>0</v>
      </c>
      <c r="Q373" s="83">
        <v>-1</v>
      </c>
      <c r="R373" s="83">
        <v>2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2</v>
      </c>
      <c r="Y373" s="83">
        <v>-5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-5.1111111111111107</v>
      </c>
      <c r="D374" s="9">
        <v>-5.1111111111111107</v>
      </c>
      <c r="F374" s="129" t="s">
        <v>118</v>
      </c>
      <c r="H374" s="80">
        <v>-45</v>
      </c>
      <c r="I374" s="80">
        <v>-121</v>
      </c>
      <c r="J374" s="80">
        <v>-121</v>
      </c>
      <c r="K374" s="114">
        <v>18</v>
      </c>
      <c r="L374" s="114">
        <v>18</v>
      </c>
      <c r="M374" s="80">
        <v>5</v>
      </c>
      <c r="N374" s="80">
        <v>5</v>
      </c>
      <c r="O374" s="80">
        <v>3</v>
      </c>
      <c r="P374" s="80">
        <v>-3</v>
      </c>
      <c r="Q374" s="80">
        <v>-21</v>
      </c>
      <c r="R374" s="80">
        <v>9</v>
      </c>
      <c r="S374" s="80">
        <v>-23</v>
      </c>
      <c r="T374" s="80">
        <v>-3</v>
      </c>
      <c r="U374" s="80">
        <v>0</v>
      </c>
      <c r="V374" s="80">
        <v>5</v>
      </c>
      <c r="W374" s="80">
        <v>12</v>
      </c>
      <c r="X374" s="80">
        <v>-63</v>
      </c>
      <c r="Y374" s="80">
        <v>-74</v>
      </c>
      <c r="AA374" s="80">
        <v>18</v>
      </c>
      <c r="AB374" s="82">
        <v>-92</v>
      </c>
      <c r="AD374" s="80">
        <v>18</v>
      </c>
      <c r="AE374" s="82">
        <v>-92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10.316325301204818</v>
      </c>
      <c r="I376" s="103">
        <v>10.331665000000001</v>
      </c>
      <c r="J376" s="103">
        <v>10.331665000000001</v>
      </c>
      <c r="K376" s="105">
        <v>10.54</v>
      </c>
      <c r="L376" s="105">
        <v>10.54</v>
      </c>
      <c r="M376" s="103">
        <v>11.518072289156626</v>
      </c>
      <c r="N376" s="103">
        <v>10.333333333333336</v>
      </c>
      <c r="O376" s="103">
        <v>9.0481927710843379</v>
      </c>
      <c r="P376" s="103">
        <v>1.8674698795180673</v>
      </c>
      <c r="Q376" s="103">
        <v>9.440476190476204</v>
      </c>
      <c r="R376" s="103">
        <v>10.843373493975896</v>
      </c>
      <c r="S376" s="103">
        <v>10.73493975903615</v>
      </c>
      <c r="T376" s="103">
        <v>10.612857142857123</v>
      </c>
      <c r="U376" s="103">
        <v>11.816979737130357</v>
      </c>
      <c r="V376" s="103">
        <v>11.825821467688963</v>
      </c>
      <c r="W376" s="103">
        <v>14.405135281385228</v>
      </c>
      <c r="X376" s="103">
        <v>14.968466593647337</v>
      </c>
      <c r="Y376" s="103">
        <v>10.62024659090909</v>
      </c>
      <c r="AA376" s="103">
        <v>10.54</v>
      </c>
      <c r="AB376" s="42"/>
      <c r="AD376" s="103">
        <v>10.54</v>
      </c>
      <c r="AE376" s="42"/>
    </row>
    <row r="377" spans="1:33" ht="15" x14ac:dyDescent="0.2">
      <c r="F377" s="124" t="s">
        <v>384</v>
      </c>
      <c r="H377" s="103">
        <v>24.464428571428574</v>
      </c>
      <c r="I377" s="103">
        <v>36.898803571428573</v>
      </c>
      <c r="J377" s="103">
        <v>36.898803571428573</v>
      </c>
      <c r="K377" s="105">
        <v>37.642857142857139</v>
      </c>
      <c r="L377" s="105">
        <v>37.642857142857139</v>
      </c>
      <c r="M377" s="103">
        <v>41.565217391304344</v>
      </c>
      <c r="N377" s="103">
        <v>36.166666666666671</v>
      </c>
      <c r="O377" s="103">
        <v>32.652173913043477</v>
      </c>
      <c r="P377" s="103">
        <v>14.09090909090907</v>
      </c>
      <c r="Q377" s="103">
        <v>33.041666666666679</v>
      </c>
      <c r="R377" s="103">
        <v>39.130434782608681</v>
      </c>
      <c r="S377" s="103">
        <v>38.739130434782638</v>
      </c>
      <c r="T377" s="103">
        <v>37.145000000000017</v>
      </c>
      <c r="U377" s="103">
        <v>42.643883399209386</v>
      </c>
      <c r="V377" s="103">
        <v>42.675790513834052</v>
      </c>
      <c r="W377" s="103">
        <v>50.417973484848467</v>
      </c>
      <c r="X377" s="103">
        <v>51.765946969696927</v>
      </c>
      <c r="Y377" s="103">
        <v>39.480470598175053</v>
      </c>
      <c r="AA377" s="103">
        <v>37.642857142857139</v>
      </c>
      <c r="AB377" s="42"/>
      <c r="AD377" s="103">
        <v>37.642857142857139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133.42238390822047</v>
      </c>
      <c r="I379" s="103">
        <v>135.83154312494645</v>
      </c>
      <c r="J379" s="103">
        <v>135.83154312494645</v>
      </c>
      <c r="K379" s="105">
        <v>145.73434535104366</v>
      </c>
      <c r="L379" s="105">
        <v>145.73434535104366</v>
      </c>
      <c r="M379" s="103">
        <v>5.8963563458856347</v>
      </c>
      <c r="N379" s="103">
        <v>17.353590629800305</v>
      </c>
      <c r="O379" s="103">
        <v>8.9117842876165074</v>
      </c>
      <c r="P379" s="103">
        <v>15.603763440860252</v>
      </c>
      <c r="Q379" s="103">
        <v>13.754728877679691</v>
      </c>
      <c r="R379" s="103">
        <v>11.149444444444445</v>
      </c>
      <c r="S379" s="103">
        <v>12.605405910961471</v>
      </c>
      <c r="T379" s="103">
        <v>7.7400315580084049</v>
      </c>
      <c r="U379" s="103">
        <v>12.229356353283688</v>
      </c>
      <c r="V379" s="103">
        <v>16.499104301590634</v>
      </c>
      <c r="W379" s="103">
        <v>14.567666477966348</v>
      </c>
      <c r="X379" s="103">
        <v>13.455327653631343</v>
      </c>
      <c r="Y379" s="103">
        <v>148.49137319936821</v>
      </c>
      <c r="Z379" s="26"/>
      <c r="AA379" s="103">
        <v>145.73434535104366</v>
      </c>
      <c r="AB379" s="42"/>
      <c r="AC379" s="26"/>
      <c r="AD379" s="103">
        <v>145.73434535104366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3.3716515722562859</v>
      </c>
      <c r="I381" s="103">
        <v>3.4213016330877526</v>
      </c>
      <c r="J381" s="103">
        <v>3.4213016330877526</v>
      </c>
      <c r="K381" s="105">
        <v>3.447663551401869</v>
      </c>
      <c r="L381" s="105">
        <v>3.447663551401869</v>
      </c>
      <c r="M381" s="103">
        <v>3.8393574297188753</v>
      </c>
      <c r="N381" s="103">
        <v>3.6166666666666671</v>
      </c>
      <c r="O381" s="103">
        <v>3.911458333333333</v>
      </c>
      <c r="P381" s="103">
        <v>2.4999999999999951</v>
      </c>
      <c r="Q381" s="103">
        <v>3.1720000000000019</v>
      </c>
      <c r="R381" s="103">
        <v>3.5573122529644263</v>
      </c>
      <c r="S381" s="103">
        <v>3.5498007968127463</v>
      </c>
      <c r="T381" s="103">
        <v>3.5659199999999998</v>
      </c>
      <c r="U381" s="103">
        <v>3.9389932457101193</v>
      </c>
      <c r="V381" s="103">
        <v>4.3050139553428997</v>
      </c>
      <c r="W381" s="103">
        <v>4.8401254545454497</v>
      </c>
      <c r="X381" s="103">
        <v>4.9894888645491067</v>
      </c>
      <c r="Y381" s="103">
        <v>3.9002007311454605</v>
      </c>
      <c r="Z381" s="26"/>
      <c r="AA381" s="103">
        <v>3.447663551401869</v>
      </c>
      <c r="AB381" s="42"/>
      <c r="AC381" s="26"/>
      <c r="AD381" s="103">
        <v>3.447663551401869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0</v>
      </c>
      <c r="J383" s="66">
        <v>0</v>
      </c>
      <c r="K383" s="66">
        <v>-4.9999999999998863</v>
      </c>
      <c r="L383" s="66">
        <v>-4.9999999999998863</v>
      </c>
      <c r="M383" s="66">
        <v>0</v>
      </c>
      <c r="N383" s="66">
        <v>-7.1054273576010019E-15</v>
      </c>
      <c r="O383" s="66">
        <v>0</v>
      </c>
      <c r="P383" s="66">
        <v>0</v>
      </c>
      <c r="Q383" s="66">
        <v>-2.1316282072803006E-14</v>
      </c>
      <c r="R383" s="66">
        <v>2.8421709430404007E-14</v>
      </c>
      <c r="S383" s="66">
        <v>-1.4210854715202004E-14</v>
      </c>
      <c r="T383" s="66">
        <v>4.2632564145606011E-14</v>
      </c>
      <c r="U383" s="66">
        <v>5.6843418860808015E-14</v>
      </c>
      <c r="V383" s="66">
        <v>2.8421709430404007E-14</v>
      </c>
      <c r="W383" s="66">
        <v>8.5265128291212022E-13</v>
      </c>
      <c r="X383" s="66">
        <v>0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-18.64443</v>
      </c>
      <c r="N388" s="77">
        <v>31.8889999999999</v>
      </c>
      <c r="O388" s="77">
        <v>60.316310000000001</v>
      </c>
      <c r="P388" s="77">
        <v>77.400310000000005</v>
      </c>
      <c r="Q388" s="77">
        <v>73.3667200000001</v>
      </c>
      <c r="R388" s="77">
        <v>76.638260000000102</v>
      </c>
      <c r="S388" s="77">
        <v>0</v>
      </c>
      <c r="T388" s="77">
        <v>124.46689000000001</v>
      </c>
      <c r="U388" s="77">
        <v>112.99332</v>
      </c>
      <c r="V388" s="77">
        <v>168.74251000000001</v>
      </c>
      <c r="W388" s="77">
        <v>223.27035000000001</v>
      </c>
      <c r="X388" s="77">
        <v>280.59021999999999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-49.152430000000003</v>
      </c>
      <c r="N389" s="77">
        <v>23.4469799999999</v>
      </c>
      <c r="O389" s="77">
        <v>51.043240000000097</v>
      </c>
      <c r="P389" s="77">
        <v>65.731660000000005</v>
      </c>
      <c r="Q389" s="77">
        <v>68.2295400000001</v>
      </c>
      <c r="R389" s="77">
        <v>65.840329999999895</v>
      </c>
      <c r="S389" s="77">
        <v>99.317559999999801</v>
      </c>
      <c r="T389" s="77">
        <v>89.727109999999996</v>
      </c>
      <c r="U389" s="77">
        <v>114.51998</v>
      </c>
      <c r="V389" s="77">
        <v>146.31501</v>
      </c>
      <c r="W389" s="77">
        <v>184.97129000000001</v>
      </c>
      <c r="X389" s="77">
        <v>258.24525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316.70159999999987</v>
      </c>
      <c r="M390" s="77">
        <v>26.391799999999989</v>
      </c>
      <c r="N390" s="77">
        <v>52.783599999999979</v>
      </c>
      <c r="O390" s="77">
        <v>79.175399999999968</v>
      </c>
      <c r="P390" s="77">
        <v>105.56719999999996</v>
      </c>
      <c r="Q390" s="77">
        <v>131.95899999999995</v>
      </c>
      <c r="R390" s="77">
        <v>158.35079999999994</v>
      </c>
      <c r="S390" s="77">
        <v>184.74259999999992</v>
      </c>
      <c r="T390" s="77">
        <v>211.13439999999991</v>
      </c>
      <c r="U390" s="77">
        <v>237.5261999999999</v>
      </c>
      <c r="V390" s="77">
        <v>263.91799999999989</v>
      </c>
      <c r="W390" s="77">
        <v>290.30979999999988</v>
      </c>
      <c r="X390" s="77">
        <v>316.70159999999987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-50.553649999999998</v>
      </c>
      <c r="N391" s="77">
        <v>43.036650000000002</v>
      </c>
      <c r="O391" s="77">
        <v>43.38946</v>
      </c>
      <c r="P391" s="77">
        <v>17.40016</v>
      </c>
      <c r="Q391" s="77">
        <v>50.696120000000001</v>
      </c>
      <c r="R391" s="77">
        <v>56.693629999999999</v>
      </c>
      <c r="S391" s="77">
        <v>118.30759</v>
      </c>
      <c r="T391" s="77">
        <v>99.865580000000094</v>
      </c>
      <c r="U391" s="77">
        <v>128.57407000000001</v>
      </c>
      <c r="V391" s="77">
        <v>192.44986</v>
      </c>
      <c r="W391" s="77">
        <v>258.59775000000099</v>
      </c>
      <c r="X391" s="77">
        <v>307.57918999999998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316.70159999999987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307.57918999999998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392" priority="16" stopIfTrue="1">
      <formula>($C1&gt;0)</formula>
    </cfRule>
    <cfRule type="expression" dxfId="391" priority="17" stopIfTrue="1">
      <formula>AND($C1&lt;0,$C1&gt;=$AB$2)</formula>
    </cfRule>
    <cfRule type="expression" dxfId="390" priority="18" stopIfTrue="1">
      <formula>($C1&lt;$AB$2)</formula>
    </cfRule>
  </conditionalFormatting>
  <conditionalFormatting sqref="AA367:AD367 AA370:AD370 AE1:AE307 AE309 AE311:AE1048576">
    <cfRule type="expression" dxfId="389" priority="13" stopIfTrue="1">
      <formula>($D1&gt;0)</formula>
    </cfRule>
    <cfRule type="expression" dxfId="388" priority="14" stopIfTrue="1">
      <formula>AND($D1&lt;0,$D1&gt;=$AE$2)</formula>
    </cfRule>
    <cfRule type="expression" dxfId="387" priority="15" stopIfTrue="1">
      <formula>($D1&lt;$AE$2)</formula>
    </cfRule>
  </conditionalFormatting>
  <conditionalFormatting sqref="AB367:AB369">
    <cfRule type="expression" dxfId="386" priority="10" stopIfTrue="1">
      <formula>($C367&gt;0)</formula>
    </cfRule>
    <cfRule type="expression" dxfId="385" priority="11" stopIfTrue="1">
      <formula>AND($C367&lt;0,$C367&gt;=$AB$2)</formula>
    </cfRule>
    <cfRule type="expression" dxfId="384" priority="12" stopIfTrue="1">
      <formula>($C367&lt;$AB$2)</formula>
    </cfRule>
  </conditionalFormatting>
  <conditionalFormatting sqref="AE367:AE370">
    <cfRule type="expression" dxfId="383" priority="7" stopIfTrue="1">
      <formula>($D367&gt;0)</formula>
    </cfRule>
    <cfRule type="expression" dxfId="382" priority="8" stopIfTrue="1">
      <formula>AND($D367&lt;0,$D367&gt;=$AE$2)</formula>
    </cfRule>
    <cfRule type="expression" dxfId="381" priority="9" stopIfTrue="1">
      <formula>($D367&lt;$AE$2)</formula>
    </cfRule>
  </conditionalFormatting>
  <conditionalFormatting sqref="AE308">
    <cfRule type="expression" dxfId="380" priority="4" stopIfTrue="1">
      <formula>($D308&gt;0)</formula>
    </cfRule>
    <cfRule type="expression" dxfId="379" priority="5" stopIfTrue="1">
      <formula>AND($D308&lt;0,$D308&gt;=$AE$2)</formula>
    </cfRule>
    <cfRule type="expression" dxfId="378" priority="6" stopIfTrue="1">
      <formula>($D308&lt;$AE$2)</formula>
    </cfRule>
  </conditionalFormatting>
  <conditionalFormatting sqref="AE310">
    <cfRule type="expression" dxfId="377" priority="1" stopIfTrue="1">
      <formula>($D310&gt;0)</formula>
    </cfRule>
    <cfRule type="expression" dxfId="376" priority="2" stopIfTrue="1">
      <formula>AND($D310&lt;0,$D310&gt;=$AE$2)</formula>
    </cfRule>
    <cfRule type="expression" dxfId="375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G27" sqref="AG27"/>
      <selection pane="bottomLeft" activeCell="V10" sqref="V10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694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710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693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0</v>
      </c>
      <c r="D11" s="9">
        <v>0</v>
      </c>
      <c r="F11" s="116" t="s">
        <v>285</v>
      </c>
      <c r="G11" s="38"/>
      <c r="H11" s="81">
        <v>0</v>
      </c>
      <c r="I11" s="81">
        <v>0</v>
      </c>
      <c r="J11" s="81">
        <v>0</v>
      </c>
      <c r="K11" s="108">
        <v>0</v>
      </c>
      <c r="L11" s="108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53"/>
      <c r="AA11" s="81">
        <v>0</v>
      </c>
      <c r="AB11" s="82">
        <v>0</v>
      </c>
      <c r="AC11" s="53"/>
      <c r="AD11" s="81">
        <v>0</v>
      </c>
      <c r="AE11" s="82">
        <v>0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0</v>
      </c>
      <c r="D12" s="9">
        <v>0</v>
      </c>
      <c r="F12" s="116" t="s">
        <v>286</v>
      </c>
      <c r="G12" s="38"/>
      <c r="H12" s="81">
        <v>0</v>
      </c>
      <c r="I12" s="81">
        <v>0</v>
      </c>
      <c r="J12" s="81">
        <v>0</v>
      </c>
      <c r="K12" s="108">
        <v>0</v>
      </c>
      <c r="L12" s="108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53"/>
      <c r="AA12" s="81">
        <v>0</v>
      </c>
      <c r="AB12" s="82">
        <v>0</v>
      </c>
      <c r="AC12" s="53"/>
      <c r="AD12" s="81">
        <v>0</v>
      </c>
      <c r="AE12" s="82">
        <v>0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0</v>
      </c>
      <c r="D16" s="9">
        <v>0</v>
      </c>
      <c r="E16" s="27"/>
      <c r="F16" s="73" t="s">
        <v>290</v>
      </c>
      <c r="G16" s="38"/>
      <c r="H16" s="83">
        <v>0</v>
      </c>
      <c r="I16" s="83">
        <v>0</v>
      </c>
      <c r="J16" s="83">
        <v>0</v>
      </c>
      <c r="K16" s="108">
        <v>0</v>
      </c>
      <c r="L16" s="108">
        <v>0</v>
      </c>
      <c r="M16" s="83">
        <v>0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AA16" s="83">
        <v>0</v>
      </c>
      <c r="AB16" s="82">
        <v>0</v>
      </c>
      <c r="AD16" s="83">
        <v>0</v>
      </c>
      <c r="AE16" s="82">
        <v>0</v>
      </c>
    </row>
    <row r="17" spans="1:33" ht="18" customHeight="1" x14ac:dyDescent="0.2">
      <c r="A17" s="52" t="s">
        <v>6</v>
      </c>
      <c r="B17" s="52" t="s">
        <v>38</v>
      </c>
      <c r="C17" s="9">
        <v>0</v>
      </c>
      <c r="D17" s="9">
        <v>0</v>
      </c>
      <c r="F17" s="73" t="s">
        <v>291</v>
      </c>
      <c r="G17" s="38"/>
      <c r="H17" s="83">
        <v>0</v>
      </c>
      <c r="I17" s="83">
        <v>0</v>
      </c>
      <c r="J17" s="83">
        <v>0</v>
      </c>
      <c r="K17" s="108">
        <v>0</v>
      </c>
      <c r="L17" s="108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AA17" s="83">
        <v>0</v>
      </c>
      <c r="AB17" s="82">
        <v>0</v>
      </c>
      <c r="AD17" s="83">
        <v>0</v>
      </c>
      <c r="AE17" s="82">
        <v>0</v>
      </c>
    </row>
    <row r="18" spans="1:33" s="25" customFormat="1" ht="18" customHeight="1" x14ac:dyDescent="0.2">
      <c r="A18" s="54"/>
      <c r="B18" s="54"/>
      <c r="C18" s="9">
        <v>0</v>
      </c>
      <c r="D18" s="9">
        <v>0</v>
      </c>
      <c r="E18" s="26"/>
      <c r="F18" s="308" t="s">
        <v>224</v>
      </c>
      <c r="G18" s="38"/>
      <c r="H18" s="309">
        <v>0</v>
      </c>
      <c r="I18" s="309">
        <v>0</v>
      </c>
      <c r="J18" s="309">
        <v>0</v>
      </c>
      <c r="K18" s="130">
        <v>0</v>
      </c>
      <c r="L18" s="130">
        <v>0</v>
      </c>
      <c r="M18" s="309">
        <v>0</v>
      </c>
      <c r="N18" s="309">
        <v>0</v>
      </c>
      <c r="O18" s="309">
        <v>0</v>
      </c>
      <c r="P18" s="309">
        <v>0</v>
      </c>
      <c r="Q18" s="309">
        <v>0</v>
      </c>
      <c r="R18" s="309">
        <v>0</v>
      </c>
      <c r="S18" s="309">
        <v>0</v>
      </c>
      <c r="T18" s="309">
        <v>0</v>
      </c>
      <c r="U18" s="309">
        <v>0</v>
      </c>
      <c r="V18" s="309">
        <v>0</v>
      </c>
      <c r="W18" s="309">
        <v>0</v>
      </c>
      <c r="X18" s="309">
        <v>0</v>
      </c>
      <c r="Y18" s="309">
        <v>0</v>
      </c>
      <c r="Z18" s="26"/>
      <c r="AA18" s="309">
        <v>0</v>
      </c>
      <c r="AB18" s="82">
        <v>0</v>
      </c>
      <c r="AD18" s="309">
        <v>0</v>
      </c>
      <c r="AE18" s="82">
        <v>0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</v>
      </c>
      <c r="D20" s="20">
        <v>0</v>
      </c>
      <c r="F20" s="148" t="s">
        <v>340</v>
      </c>
      <c r="G20" s="38"/>
      <c r="H20" s="150">
        <v>0</v>
      </c>
      <c r="I20" s="150">
        <v>0</v>
      </c>
      <c r="J20" s="150">
        <v>0</v>
      </c>
      <c r="K20" s="151">
        <v>0</v>
      </c>
      <c r="L20" s="151">
        <v>0</v>
      </c>
      <c r="M20" s="150">
        <v>0</v>
      </c>
      <c r="N20" s="150">
        <v>0</v>
      </c>
      <c r="O20" s="150">
        <v>0</v>
      </c>
      <c r="P20" s="150">
        <v>0</v>
      </c>
      <c r="Q20" s="150">
        <v>0</v>
      </c>
      <c r="R20" s="150">
        <v>0</v>
      </c>
      <c r="S20" s="150">
        <v>0</v>
      </c>
      <c r="T20" s="150">
        <v>0</v>
      </c>
      <c r="U20" s="150">
        <v>0</v>
      </c>
      <c r="V20" s="150">
        <v>0</v>
      </c>
      <c r="W20" s="150">
        <v>0</v>
      </c>
      <c r="X20" s="150">
        <v>0</v>
      </c>
      <c r="Y20" s="150">
        <v>0</v>
      </c>
      <c r="Z20" s="26"/>
      <c r="AA20" s="150">
        <v>0</v>
      </c>
      <c r="AB20" s="82">
        <v>0</v>
      </c>
      <c r="AC20" s="56"/>
      <c r="AD20" s="150">
        <v>0</v>
      </c>
      <c r="AE20" s="82">
        <v>0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</v>
      </c>
      <c r="I32" s="83">
        <v>0</v>
      </c>
      <c r="J32" s="83">
        <v>0</v>
      </c>
      <c r="K32" s="108">
        <v>0</v>
      </c>
      <c r="L32" s="108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0</v>
      </c>
      <c r="D33" s="20">
        <v>0</v>
      </c>
      <c r="F33" s="148" t="s">
        <v>386</v>
      </c>
      <c r="G33" s="38"/>
      <c r="H33" s="150">
        <v>0</v>
      </c>
      <c r="I33" s="150">
        <v>0</v>
      </c>
      <c r="J33" s="150">
        <v>0</v>
      </c>
      <c r="K33" s="151">
        <v>0</v>
      </c>
      <c r="L33" s="151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26"/>
      <c r="AA33" s="150">
        <v>0</v>
      </c>
      <c r="AB33" s="82">
        <v>0</v>
      </c>
      <c r="AC33" s="56"/>
      <c r="AD33" s="150">
        <v>0</v>
      </c>
      <c r="AE33" s="82">
        <v>0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</v>
      </c>
      <c r="D50" s="69">
        <v>0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AA50" s="81">
        <v>0</v>
      </c>
      <c r="AB50" s="85">
        <v>0</v>
      </c>
      <c r="AC50" s="53"/>
      <c r="AD50" s="81">
        <v>0</v>
      </c>
      <c r="AE50" s="85">
        <v>0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</v>
      </c>
      <c r="D53" s="9">
        <v>0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AA53" s="83">
        <v>0</v>
      </c>
      <c r="AB53" s="82">
        <v>0</v>
      </c>
      <c r="AC53" s="56"/>
      <c r="AD53" s="83">
        <v>0</v>
      </c>
      <c r="AE53" s="82">
        <v>0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0</v>
      </c>
      <c r="D55" s="20">
        <v>0</v>
      </c>
      <c r="F55" s="148" t="s">
        <v>388</v>
      </c>
      <c r="G55" s="38"/>
      <c r="H55" s="150">
        <v>0</v>
      </c>
      <c r="I55" s="150">
        <v>0</v>
      </c>
      <c r="J55" s="150">
        <v>0</v>
      </c>
      <c r="K55" s="151">
        <v>0</v>
      </c>
      <c r="L55" s="151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AA55" s="150">
        <v>0</v>
      </c>
      <c r="AB55" s="82">
        <v>0</v>
      </c>
      <c r="AC55" s="56"/>
      <c r="AD55" s="150">
        <v>0</v>
      </c>
      <c r="AE55" s="82">
        <v>0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0</v>
      </c>
      <c r="D59" s="9">
        <v>0</v>
      </c>
      <c r="E59" s="26"/>
      <c r="F59" s="308" t="s">
        <v>389</v>
      </c>
      <c r="G59" s="38"/>
      <c r="H59" s="309">
        <v>0</v>
      </c>
      <c r="I59" s="309">
        <v>0</v>
      </c>
      <c r="J59" s="309">
        <v>0</v>
      </c>
      <c r="K59" s="130">
        <v>0</v>
      </c>
      <c r="L59" s="130">
        <v>0</v>
      </c>
      <c r="M59" s="309">
        <v>0</v>
      </c>
      <c r="N59" s="309">
        <v>0</v>
      </c>
      <c r="O59" s="309">
        <v>0</v>
      </c>
      <c r="P59" s="309">
        <v>0</v>
      </c>
      <c r="Q59" s="309">
        <v>0</v>
      </c>
      <c r="R59" s="309">
        <v>0</v>
      </c>
      <c r="S59" s="309">
        <v>0</v>
      </c>
      <c r="T59" s="309">
        <v>0</v>
      </c>
      <c r="U59" s="309">
        <v>0</v>
      </c>
      <c r="V59" s="309">
        <v>0</v>
      </c>
      <c r="W59" s="309">
        <v>0</v>
      </c>
      <c r="X59" s="309">
        <v>0</v>
      </c>
      <c r="Y59" s="309">
        <v>0</v>
      </c>
      <c r="AA59" s="309">
        <v>0</v>
      </c>
      <c r="AB59" s="82">
        <v>0</v>
      </c>
      <c r="AD59" s="309">
        <v>0</v>
      </c>
      <c r="AE59" s="82">
        <v>0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0</v>
      </c>
      <c r="D61" s="9">
        <v>0</v>
      </c>
      <c r="F61" s="117" t="s">
        <v>241</v>
      </c>
      <c r="G61" s="38"/>
      <c r="H61" s="296">
        <v>0</v>
      </c>
      <c r="I61" s="296">
        <v>0</v>
      </c>
      <c r="J61" s="296">
        <v>0</v>
      </c>
      <c r="K61" s="111">
        <v>0</v>
      </c>
      <c r="L61" s="111">
        <v>0</v>
      </c>
      <c r="M61" s="296">
        <v>0</v>
      </c>
      <c r="N61" s="296">
        <v>0</v>
      </c>
      <c r="O61" s="296">
        <v>0</v>
      </c>
      <c r="P61" s="296">
        <v>0</v>
      </c>
      <c r="Q61" s="296">
        <v>0</v>
      </c>
      <c r="R61" s="296">
        <v>0</v>
      </c>
      <c r="S61" s="296">
        <v>0</v>
      </c>
      <c r="T61" s="296">
        <v>0</v>
      </c>
      <c r="U61" s="296">
        <v>0</v>
      </c>
      <c r="V61" s="296">
        <v>0</v>
      </c>
      <c r="W61" s="296">
        <v>0</v>
      </c>
      <c r="X61" s="296">
        <v>0</v>
      </c>
      <c r="Y61" s="296">
        <v>0</v>
      </c>
      <c r="AA61" s="296">
        <v>0</v>
      </c>
      <c r="AB61" s="82">
        <v>0</v>
      </c>
      <c r="AD61" s="296">
        <v>0</v>
      </c>
      <c r="AE61" s="82">
        <v>0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0</v>
      </c>
      <c r="D63" s="9">
        <v>0</v>
      </c>
      <c r="E63" s="26"/>
      <c r="F63" s="126" t="s">
        <v>29</v>
      </c>
      <c r="G63" s="38"/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  <c r="R63" s="87">
        <v>0</v>
      </c>
      <c r="S63" s="87">
        <v>0</v>
      </c>
      <c r="T63" s="87">
        <v>0</v>
      </c>
      <c r="U63" s="87">
        <v>0</v>
      </c>
      <c r="V63" s="87">
        <v>0</v>
      </c>
      <c r="W63" s="87">
        <v>0</v>
      </c>
      <c r="X63" s="87">
        <v>0</v>
      </c>
      <c r="Y63" s="87">
        <v>0</v>
      </c>
      <c r="AA63" s="87">
        <v>0</v>
      </c>
      <c r="AB63" s="82">
        <v>0</v>
      </c>
      <c r="AD63" s="87">
        <v>0</v>
      </c>
      <c r="AE63" s="82">
        <v>0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</v>
      </c>
      <c r="D64" s="9">
        <v>0</v>
      </c>
      <c r="E64" s="26"/>
      <c r="F64" s="60" t="s">
        <v>128</v>
      </c>
      <c r="G64" s="38"/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56"/>
      <c r="AA64" s="88">
        <v>0</v>
      </c>
      <c r="AB64" s="82">
        <v>0</v>
      </c>
      <c r="AC64" s="56"/>
      <c r="AD64" s="88">
        <v>0</v>
      </c>
      <c r="AE64" s="82">
        <v>0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0</v>
      </c>
      <c r="D66" s="9">
        <v>0</v>
      </c>
      <c r="E66" s="26"/>
      <c r="F66" s="126" t="s">
        <v>0</v>
      </c>
      <c r="G66" s="38"/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AA66" s="87">
        <v>0</v>
      </c>
      <c r="AB66" s="82">
        <v>0</v>
      </c>
      <c r="AD66" s="87">
        <v>0</v>
      </c>
      <c r="AE66" s="82">
        <v>0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0</v>
      </c>
      <c r="D67" s="9">
        <v>0</v>
      </c>
      <c r="E67" s="26"/>
      <c r="F67" s="60" t="s">
        <v>139</v>
      </c>
      <c r="G67" s="38"/>
      <c r="H67" s="88">
        <v>0</v>
      </c>
      <c r="I67" s="88">
        <v>0</v>
      </c>
      <c r="J67" s="88">
        <v>0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56"/>
      <c r="AA67" s="88">
        <v>0</v>
      </c>
      <c r="AB67" s="82">
        <v>0</v>
      </c>
      <c r="AC67" s="56"/>
      <c r="AD67" s="88">
        <v>0</v>
      </c>
      <c r="AE67" s="82">
        <v>0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0</v>
      </c>
      <c r="D71" s="9">
        <v>0</v>
      </c>
      <c r="E71" s="26"/>
      <c r="F71" s="127" t="s">
        <v>279</v>
      </c>
      <c r="G71" s="38"/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AA71" s="89">
        <v>0</v>
      </c>
      <c r="AB71" s="82">
        <v>0</v>
      </c>
      <c r="AD71" s="89">
        <v>0</v>
      </c>
      <c r="AE71" s="82">
        <v>0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0</v>
      </c>
      <c r="I73" s="309">
        <v>0</v>
      </c>
      <c r="J73" s="309">
        <v>0</v>
      </c>
      <c r="K73" s="130">
        <v>0</v>
      </c>
      <c r="L73" s="130">
        <v>0</v>
      </c>
      <c r="M73" s="309">
        <v>0</v>
      </c>
      <c r="N73" s="309">
        <v>0</v>
      </c>
      <c r="O73" s="309">
        <v>0</v>
      </c>
      <c r="P73" s="309">
        <v>0</v>
      </c>
      <c r="Q73" s="309">
        <v>0</v>
      </c>
      <c r="R73" s="309">
        <v>0</v>
      </c>
      <c r="S73" s="309">
        <v>0</v>
      </c>
      <c r="T73" s="309">
        <v>0</v>
      </c>
      <c r="U73" s="309">
        <v>0</v>
      </c>
      <c r="V73" s="309">
        <v>0</v>
      </c>
      <c r="W73" s="309">
        <v>0</v>
      </c>
      <c r="X73" s="309">
        <v>0</v>
      </c>
      <c r="Y73" s="309">
        <v>0</v>
      </c>
      <c r="Z73" s="25"/>
      <c r="AA73" s="309">
        <v>0</v>
      </c>
      <c r="AB73" s="82">
        <v>0</v>
      </c>
      <c r="AC73" s="25"/>
      <c r="AD73" s="309">
        <v>0</v>
      </c>
      <c r="AE73" s="82">
        <v>0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</v>
      </c>
      <c r="D75" s="9">
        <v>0</v>
      </c>
      <c r="F75" s="128" t="s">
        <v>390</v>
      </c>
      <c r="G75" s="38"/>
      <c r="H75" s="83">
        <v>0</v>
      </c>
      <c r="I75" s="83">
        <v>0</v>
      </c>
      <c r="J75" s="83">
        <v>0</v>
      </c>
      <c r="K75" s="108">
        <v>0</v>
      </c>
      <c r="L75" s="108">
        <v>0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0</v>
      </c>
      <c r="V75" s="83">
        <v>0</v>
      </c>
      <c r="W75" s="83">
        <v>0</v>
      </c>
      <c r="X75" s="83">
        <v>0</v>
      </c>
      <c r="Y75" s="83">
        <v>0</v>
      </c>
      <c r="AA75" s="83">
        <v>0</v>
      </c>
      <c r="AB75" s="82">
        <v>0</v>
      </c>
      <c r="AD75" s="83">
        <v>0</v>
      </c>
      <c r="AE75" s="82">
        <v>0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</v>
      </c>
      <c r="D77" s="9">
        <v>0</v>
      </c>
      <c r="F77" s="308" t="s">
        <v>48</v>
      </c>
      <c r="H77" s="309">
        <v>0</v>
      </c>
      <c r="I77" s="309">
        <v>0</v>
      </c>
      <c r="J77" s="309">
        <v>0</v>
      </c>
      <c r="K77" s="130">
        <v>0</v>
      </c>
      <c r="L77" s="130">
        <v>0</v>
      </c>
      <c r="M77" s="309">
        <v>0</v>
      </c>
      <c r="N77" s="309">
        <v>0</v>
      </c>
      <c r="O77" s="309">
        <v>0</v>
      </c>
      <c r="P77" s="309">
        <v>0</v>
      </c>
      <c r="Q77" s="309">
        <v>0</v>
      </c>
      <c r="R77" s="309">
        <v>0</v>
      </c>
      <c r="S77" s="309">
        <v>0</v>
      </c>
      <c r="T77" s="309">
        <v>0</v>
      </c>
      <c r="U77" s="309">
        <v>0</v>
      </c>
      <c r="V77" s="309">
        <v>0</v>
      </c>
      <c r="W77" s="309">
        <v>0</v>
      </c>
      <c r="X77" s="309">
        <v>0</v>
      </c>
      <c r="Y77" s="309">
        <v>0</v>
      </c>
      <c r="AA77" s="309">
        <v>0</v>
      </c>
      <c r="AB77" s="82">
        <v>0</v>
      </c>
      <c r="AD77" s="309">
        <v>0</v>
      </c>
      <c r="AE77" s="82">
        <v>0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</v>
      </c>
      <c r="I78" s="78">
        <v>0</v>
      </c>
      <c r="J78" s="78">
        <v>0</v>
      </c>
      <c r="K78" s="131">
        <v>0</v>
      </c>
      <c r="L78" s="131">
        <v>0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AA78" s="78">
        <v>0</v>
      </c>
      <c r="AB78" s="79"/>
      <c r="AD78" s="78">
        <v>0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</v>
      </c>
      <c r="D82" s="9">
        <v>0</v>
      </c>
      <c r="F82" s="128" t="s">
        <v>215</v>
      </c>
      <c r="H82" s="83">
        <v>0</v>
      </c>
      <c r="I82" s="83">
        <v>0</v>
      </c>
      <c r="J82" s="83">
        <v>0</v>
      </c>
      <c r="K82" s="108">
        <v>0</v>
      </c>
      <c r="L82" s="108">
        <v>0</v>
      </c>
      <c r="M82" s="83">
        <v>0</v>
      </c>
      <c r="N82" s="83">
        <v>0</v>
      </c>
      <c r="O82" s="83">
        <v>0</v>
      </c>
      <c r="P82" s="83">
        <v>0</v>
      </c>
      <c r="Q82" s="83">
        <v>0</v>
      </c>
      <c r="R82" s="83">
        <v>0</v>
      </c>
      <c r="S82" s="83">
        <v>0</v>
      </c>
      <c r="T82" s="83">
        <v>0</v>
      </c>
      <c r="U82" s="83">
        <v>0</v>
      </c>
      <c r="V82" s="83">
        <v>0</v>
      </c>
      <c r="W82" s="83">
        <v>0</v>
      </c>
      <c r="X82" s="83">
        <v>0</v>
      </c>
      <c r="Y82" s="83">
        <v>0</v>
      </c>
      <c r="AA82" s="83">
        <v>0</v>
      </c>
      <c r="AB82" s="82">
        <v>0</v>
      </c>
      <c r="AD82" s="83">
        <v>0</v>
      </c>
      <c r="AE82" s="82">
        <v>0</v>
      </c>
    </row>
    <row r="83" spans="1:31" ht="18" customHeight="1" collapsed="1" x14ac:dyDescent="0.2">
      <c r="A83" s="57"/>
      <c r="B83" s="57"/>
      <c r="C83" s="9">
        <v>0</v>
      </c>
      <c r="D83" s="9">
        <v>0</v>
      </c>
      <c r="F83" s="308" t="s">
        <v>319</v>
      </c>
      <c r="H83" s="309">
        <v>0</v>
      </c>
      <c r="I83" s="309">
        <v>0</v>
      </c>
      <c r="J83" s="309">
        <v>0</v>
      </c>
      <c r="K83" s="130">
        <v>0</v>
      </c>
      <c r="L83" s="130">
        <v>0</v>
      </c>
      <c r="M83" s="309">
        <v>0</v>
      </c>
      <c r="N83" s="309">
        <v>0</v>
      </c>
      <c r="O83" s="309">
        <v>0</v>
      </c>
      <c r="P83" s="309">
        <v>0</v>
      </c>
      <c r="Q83" s="309">
        <v>0</v>
      </c>
      <c r="R83" s="309">
        <v>0</v>
      </c>
      <c r="S83" s="309">
        <v>0</v>
      </c>
      <c r="T83" s="309">
        <v>0</v>
      </c>
      <c r="U83" s="309">
        <v>0</v>
      </c>
      <c r="V83" s="309">
        <v>0</v>
      </c>
      <c r="W83" s="309">
        <v>0</v>
      </c>
      <c r="X83" s="309">
        <v>0</v>
      </c>
      <c r="Y83" s="309">
        <v>0</v>
      </c>
      <c r="AA83" s="309">
        <v>0</v>
      </c>
      <c r="AB83" s="82">
        <v>0</v>
      </c>
      <c r="AD83" s="309">
        <v>0</v>
      </c>
      <c r="AE83" s="82">
        <v>0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</v>
      </c>
      <c r="I84" s="78">
        <v>0</v>
      </c>
      <c r="J84" s="78">
        <v>0</v>
      </c>
      <c r="K84" s="131">
        <v>0</v>
      </c>
      <c r="L84" s="131">
        <v>0</v>
      </c>
      <c r="M84" s="78">
        <v>0</v>
      </c>
      <c r="N84" s="78">
        <v>0</v>
      </c>
      <c r="O84" s="78">
        <v>0</v>
      </c>
      <c r="P84" s="78">
        <v>0</v>
      </c>
      <c r="Q84" s="78">
        <v>0</v>
      </c>
      <c r="R84" s="78">
        <v>0</v>
      </c>
      <c r="S84" s="78">
        <v>0</v>
      </c>
      <c r="T84" s="78">
        <v>0</v>
      </c>
      <c r="U84" s="78">
        <v>0</v>
      </c>
      <c r="V84" s="78">
        <v>0</v>
      </c>
      <c r="W84" s="78">
        <v>0</v>
      </c>
      <c r="X84" s="78">
        <v>0</v>
      </c>
      <c r="Y84" s="78">
        <v>0</v>
      </c>
      <c r="AA84" s="78">
        <v>0</v>
      </c>
      <c r="AB84" s="79"/>
      <c r="AD84" s="78">
        <v>0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0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0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88">
        <v>0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0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0</v>
      </c>
      <c r="D89" s="9">
        <v>0</v>
      </c>
      <c r="F89" s="128" t="s">
        <v>59</v>
      </c>
      <c r="H89" s="83">
        <v>0</v>
      </c>
      <c r="I89" s="83">
        <v>0</v>
      </c>
      <c r="J89" s="83">
        <v>0</v>
      </c>
      <c r="K89" s="108">
        <v>0</v>
      </c>
      <c r="L89" s="108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0</v>
      </c>
      <c r="W89" s="83">
        <v>0</v>
      </c>
      <c r="X89" s="83">
        <v>0</v>
      </c>
      <c r="Y89" s="83">
        <v>0</v>
      </c>
      <c r="AA89" s="83">
        <v>0</v>
      </c>
      <c r="AB89" s="82">
        <v>0</v>
      </c>
      <c r="AD89" s="83">
        <v>0</v>
      </c>
      <c r="AE89" s="82">
        <v>0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0</v>
      </c>
      <c r="D91" s="9">
        <v>0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0</v>
      </c>
      <c r="R91" s="83">
        <v>0</v>
      </c>
      <c r="S91" s="83">
        <v>0</v>
      </c>
      <c r="T91" s="83">
        <v>0</v>
      </c>
      <c r="U91" s="83">
        <v>0</v>
      </c>
      <c r="V91" s="83">
        <v>0</v>
      </c>
      <c r="W91" s="83">
        <v>0</v>
      </c>
      <c r="X91" s="83">
        <v>0</v>
      </c>
      <c r="Y91" s="83">
        <v>0</v>
      </c>
      <c r="AA91" s="83">
        <v>0</v>
      </c>
      <c r="AB91" s="82">
        <v>0</v>
      </c>
      <c r="AD91" s="83">
        <v>0</v>
      </c>
      <c r="AE91" s="82">
        <v>0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0</v>
      </c>
      <c r="D95" s="9">
        <v>0</v>
      </c>
      <c r="F95" s="128" t="s">
        <v>65</v>
      </c>
      <c r="H95" s="83">
        <v>0</v>
      </c>
      <c r="I95" s="83">
        <v>0</v>
      </c>
      <c r="J95" s="83">
        <v>0</v>
      </c>
      <c r="K95" s="108">
        <v>0</v>
      </c>
      <c r="L95" s="108">
        <v>0</v>
      </c>
      <c r="M95" s="83">
        <v>0</v>
      </c>
      <c r="N95" s="83">
        <v>0</v>
      </c>
      <c r="O95" s="83">
        <v>0</v>
      </c>
      <c r="P95" s="83">
        <v>0</v>
      </c>
      <c r="Q95" s="83">
        <v>0</v>
      </c>
      <c r="R95" s="83">
        <v>0</v>
      </c>
      <c r="S95" s="83">
        <v>0</v>
      </c>
      <c r="T95" s="83">
        <v>0</v>
      </c>
      <c r="U95" s="83">
        <v>0</v>
      </c>
      <c r="V95" s="83">
        <v>0</v>
      </c>
      <c r="W95" s="83">
        <v>0</v>
      </c>
      <c r="X95" s="83">
        <v>0</v>
      </c>
      <c r="Y95" s="83">
        <v>0</v>
      </c>
      <c r="AA95" s="83">
        <v>0</v>
      </c>
      <c r="AB95" s="82">
        <v>0</v>
      </c>
      <c r="AD95" s="83">
        <v>0</v>
      </c>
      <c r="AE95" s="82">
        <v>0</v>
      </c>
    </row>
    <row r="96" spans="1:31" ht="18" customHeight="1" collapsed="1" x14ac:dyDescent="0.2">
      <c r="A96" s="57"/>
      <c r="B96" s="57"/>
      <c r="C96" s="9">
        <v>0</v>
      </c>
      <c r="D96" s="9">
        <v>0</v>
      </c>
      <c r="F96" s="308" t="s">
        <v>33</v>
      </c>
      <c r="H96" s="309">
        <v>0</v>
      </c>
      <c r="I96" s="309">
        <v>0</v>
      </c>
      <c r="J96" s="309">
        <v>0</v>
      </c>
      <c r="K96" s="130">
        <v>0</v>
      </c>
      <c r="L96" s="130">
        <v>0</v>
      </c>
      <c r="M96" s="309">
        <v>0</v>
      </c>
      <c r="N96" s="309">
        <v>0</v>
      </c>
      <c r="O96" s="309">
        <v>0</v>
      </c>
      <c r="P96" s="309">
        <v>0</v>
      </c>
      <c r="Q96" s="309">
        <v>0</v>
      </c>
      <c r="R96" s="309">
        <v>0</v>
      </c>
      <c r="S96" s="309">
        <v>0</v>
      </c>
      <c r="T96" s="309">
        <v>0</v>
      </c>
      <c r="U96" s="309">
        <v>0</v>
      </c>
      <c r="V96" s="309">
        <v>0</v>
      </c>
      <c r="W96" s="309">
        <v>0</v>
      </c>
      <c r="X96" s="309">
        <v>0</v>
      </c>
      <c r="Y96" s="309">
        <v>0</v>
      </c>
      <c r="AA96" s="309">
        <v>0</v>
      </c>
      <c r="AB96" s="82">
        <v>0</v>
      </c>
      <c r="AD96" s="309">
        <v>0</v>
      </c>
      <c r="AE96" s="82">
        <v>0</v>
      </c>
    </row>
    <row r="97" spans="1:33" ht="18" customHeight="1" x14ac:dyDescent="0.2">
      <c r="A97" s="52" t="s">
        <v>21</v>
      </c>
      <c r="B97" s="52" t="s">
        <v>22</v>
      </c>
      <c r="C97" s="9">
        <v>0</v>
      </c>
      <c r="D97" s="9">
        <v>0</v>
      </c>
      <c r="F97" s="117" t="s">
        <v>125</v>
      </c>
      <c r="H97" s="296">
        <v>0</v>
      </c>
      <c r="I97" s="296">
        <v>0</v>
      </c>
      <c r="J97" s="296">
        <v>0</v>
      </c>
      <c r="K97" s="111">
        <v>0</v>
      </c>
      <c r="L97" s="111">
        <v>0</v>
      </c>
      <c r="M97" s="296">
        <v>0</v>
      </c>
      <c r="N97" s="296">
        <v>0</v>
      </c>
      <c r="O97" s="296">
        <v>0</v>
      </c>
      <c r="P97" s="296">
        <v>0</v>
      </c>
      <c r="Q97" s="296">
        <v>0</v>
      </c>
      <c r="R97" s="296">
        <v>0</v>
      </c>
      <c r="S97" s="296">
        <v>0</v>
      </c>
      <c r="T97" s="296">
        <v>0</v>
      </c>
      <c r="U97" s="296">
        <v>0</v>
      </c>
      <c r="V97" s="296">
        <v>0</v>
      </c>
      <c r="W97" s="296">
        <v>0</v>
      </c>
      <c r="X97" s="296">
        <v>0</v>
      </c>
      <c r="Y97" s="296">
        <v>0</v>
      </c>
      <c r="AA97" s="296">
        <v>0</v>
      </c>
      <c r="AB97" s="82">
        <v>0</v>
      </c>
      <c r="AD97" s="296">
        <v>0</v>
      </c>
      <c r="AE97" s="82">
        <v>0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 t="e">
        <v>#DIV/0!</v>
      </c>
      <c r="I98" s="78" t="e">
        <v>#DIV/0!</v>
      </c>
      <c r="J98" s="78" t="e">
        <v>#DIV/0!</v>
      </c>
      <c r="K98" s="131" t="e">
        <v>#DIV/0!</v>
      </c>
      <c r="L98" s="131" t="e">
        <v>#DIV/0!</v>
      </c>
      <c r="M98" s="78" t="e">
        <v>#DIV/0!</v>
      </c>
      <c r="N98" s="78" t="e">
        <v>#DIV/0!</v>
      </c>
      <c r="O98" s="78" t="e">
        <v>#DIV/0!</v>
      </c>
      <c r="P98" s="78" t="e">
        <v>#DIV/0!</v>
      </c>
      <c r="Q98" s="78" t="e">
        <v>#DIV/0!</v>
      </c>
      <c r="R98" s="78" t="e">
        <v>#DIV/0!</v>
      </c>
      <c r="S98" s="78" t="e">
        <v>#DIV/0!</v>
      </c>
      <c r="T98" s="78" t="e">
        <v>#DIV/0!</v>
      </c>
      <c r="U98" s="78" t="e">
        <v>#DIV/0!</v>
      </c>
      <c r="V98" s="78" t="e">
        <v>#DIV/0!</v>
      </c>
      <c r="W98" s="78" t="e">
        <v>#DIV/0!</v>
      </c>
      <c r="X98" s="78" t="e">
        <v>#DIV/0!</v>
      </c>
      <c r="Y98" s="78" t="e">
        <v>#DIV/0!</v>
      </c>
      <c r="AA98" s="78" t="e">
        <v>#DIV/0!</v>
      </c>
      <c r="AB98" s="79"/>
      <c r="AD98" s="78" t="e">
        <v>#DIV/0!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0</v>
      </c>
      <c r="I100" s="94">
        <v>0</v>
      </c>
      <c r="J100" s="94">
        <v>0</v>
      </c>
      <c r="K100" s="133">
        <v>0</v>
      </c>
      <c r="L100" s="133">
        <v>0</v>
      </c>
      <c r="M100" s="94">
        <v>0</v>
      </c>
      <c r="N100" s="94">
        <v>0</v>
      </c>
      <c r="O100" s="94">
        <v>0</v>
      </c>
      <c r="P100" s="94">
        <v>0</v>
      </c>
      <c r="Q100" s="94">
        <v>0</v>
      </c>
      <c r="R100" s="94">
        <v>0</v>
      </c>
      <c r="S100" s="94">
        <v>0</v>
      </c>
      <c r="T100" s="94">
        <v>0</v>
      </c>
      <c r="U100" s="94">
        <v>0</v>
      </c>
      <c r="V100" s="94">
        <v>0</v>
      </c>
      <c r="W100" s="94">
        <v>0</v>
      </c>
      <c r="X100" s="94">
        <v>0</v>
      </c>
      <c r="Y100" s="94">
        <v>0</v>
      </c>
      <c r="Z100" s="56"/>
      <c r="AA100" s="94">
        <v>0</v>
      </c>
      <c r="AB100" s="95">
        <v>0</v>
      </c>
      <c r="AC100" s="56"/>
      <c r="AD100" s="94">
        <v>0</v>
      </c>
      <c r="AE100" s="95">
        <v>0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0</v>
      </c>
      <c r="I102" s="94">
        <v>0</v>
      </c>
      <c r="J102" s="94">
        <v>0</v>
      </c>
      <c r="K102" s="133">
        <v>0</v>
      </c>
      <c r="L102" s="133">
        <v>0</v>
      </c>
      <c r="M102" s="94">
        <v>0</v>
      </c>
      <c r="N102" s="94">
        <v>0</v>
      </c>
      <c r="O102" s="94">
        <v>0</v>
      </c>
      <c r="P102" s="94">
        <v>0</v>
      </c>
      <c r="Q102" s="94">
        <v>0</v>
      </c>
      <c r="R102" s="94">
        <v>0</v>
      </c>
      <c r="S102" s="94">
        <v>0</v>
      </c>
      <c r="T102" s="94">
        <v>0</v>
      </c>
      <c r="U102" s="94">
        <v>0</v>
      </c>
      <c r="V102" s="94">
        <v>0</v>
      </c>
      <c r="W102" s="94">
        <v>0</v>
      </c>
      <c r="X102" s="94">
        <v>0</v>
      </c>
      <c r="Y102" s="94">
        <v>0</v>
      </c>
      <c r="Z102" s="56"/>
      <c r="AA102" s="94">
        <v>0</v>
      </c>
      <c r="AB102" s="95">
        <v>0</v>
      </c>
      <c r="AC102" s="56"/>
      <c r="AD102" s="94">
        <v>0</v>
      </c>
      <c r="AE102" s="95">
        <v>0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0</v>
      </c>
      <c r="I104" s="96">
        <v>0</v>
      </c>
      <c r="J104" s="96">
        <v>0</v>
      </c>
      <c r="K104" s="134">
        <v>0</v>
      </c>
      <c r="L104" s="134">
        <v>0</v>
      </c>
      <c r="M104" s="96">
        <v>0</v>
      </c>
      <c r="N104" s="96">
        <v>0</v>
      </c>
      <c r="O104" s="96">
        <v>0</v>
      </c>
      <c r="P104" s="96">
        <v>0</v>
      </c>
      <c r="Q104" s="96">
        <v>0</v>
      </c>
      <c r="R104" s="96">
        <v>0</v>
      </c>
      <c r="S104" s="96">
        <v>0</v>
      </c>
      <c r="T104" s="96">
        <v>0</v>
      </c>
      <c r="U104" s="96">
        <v>0</v>
      </c>
      <c r="V104" s="96">
        <v>0</v>
      </c>
      <c r="W104" s="96">
        <v>0</v>
      </c>
      <c r="X104" s="96">
        <v>0</v>
      </c>
      <c r="Y104" s="96">
        <v>0</v>
      </c>
      <c r="AA104" s="96">
        <v>0</v>
      </c>
      <c r="AB104" s="95">
        <v>0</v>
      </c>
      <c r="AD104" s="96">
        <v>0</v>
      </c>
      <c r="AE104" s="95">
        <v>0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0</v>
      </c>
      <c r="I105" s="97">
        <v>0</v>
      </c>
      <c r="J105" s="97">
        <v>0</v>
      </c>
      <c r="K105" s="134">
        <v>0</v>
      </c>
      <c r="L105" s="134">
        <v>0</v>
      </c>
      <c r="M105" s="97">
        <v>0</v>
      </c>
      <c r="N105" s="97">
        <v>0</v>
      </c>
      <c r="O105" s="97">
        <v>0</v>
      </c>
      <c r="P105" s="97">
        <v>0</v>
      </c>
      <c r="Q105" s="97">
        <v>0</v>
      </c>
      <c r="R105" s="97">
        <v>0</v>
      </c>
      <c r="S105" s="97">
        <v>0</v>
      </c>
      <c r="T105" s="97">
        <v>0</v>
      </c>
      <c r="U105" s="97">
        <v>0</v>
      </c>
      <c r="V105" s="97">
        <v>0</v>
      </c>
      <c r="W105" s="97">
        <v>0</v>
      </c>
      <c r="X105" s="97">
        <v>0</v>
      </c>
      <c r="Y105" s="97">
        <v>0</v>
      </c>
      <c r="Z105" s="56"/>
      <c r="AA105" s="97">
        <v>0</v>
      </c>
      <c r="AB105" s="98">
        <v>0</v>
      </c>
      <c r="AC105" s="56"/>
      <c r="AD105" s="97">
        <v>0</v>
      </c>
      <c r="AE105" s="98">
        <v>0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0</v>
      </c>
      <c r="I106" s="96">
        <v>0</v>
      </c>
      <c r="J106" s="96">
        <v>0</v>
      </c>
      <c r="K106" s="134">
        <v>0</v>
      </c>
      <c r="L106" s="134">
        <v>0</v>
      </c>
      <c r="M106" s="96">
        <v>0</v>
      </c>
      <c r="N106" s="96">
        <v>0</v>
      </c>
      <c r="O106" s="96">
        <v>0</v>
      </c>
      <c r="P106" s="96">
        <v>0</v>
      </c>
      <c r="Q106" s="96">
        <v>0</v>
      </c>
      <c r="R106" s="96">
        <v>0</v>
      </c>
      <c r="S106" s="96">
        <v>0</v>
      </c>
      <c r="T106" s="96">
        <v>0</v>
      </c>
      <c r="U106" s="96">
        <v>0</v>
      </c>
      <c r="V106" s="96">
        <v>0</v>
      </c>
      <c r="W106" s="96">
        <v>0</v>
      </c>
      <c r="X106" s="96">
        <v>0</v>
      </c>
      <c r="Y106" s="96">
        <v>0</v>
      </c>
      <c r="AA106" s="96">
        <v>0</v>
      </c>
      <c r="AB106" s="95">
        <v>0</v>
      </c>
      <c r="AD106" s="96">
        <v>0</v>
      </c>
      <c r="AE106" s="95">
        <v>0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0</v>
      </c>
      <c r="I107" s="90">
        <v>0</v>
      </c>
      <c r="J107" s="90">
        <v>0</v>
      </c>
      <c r="K107" s="135">
        <v>0</v>
      </c>
      <c r="L107" s="135">
        <v>0</v>
      </c>
      <c r="M107" s="90">
        <v>0</v>
      </c>
      <c r="N107" s="90">
        <v>0</v>
      </c>
      <c r="O107" s="90">
        <v>0</v>
      </c>
      <c r="P107" s="90">
        <v>0</v>
      </c>
      <c r="Q107" s="90">
        <v>0</v>
      </c>
      <c r="R107" s="90">
        <v>0</v>
      </c>
      <c r="S107" s="90">
        <v>0</v>
      </c>
      <c r="T107" s="90">
        <v>0</v>
      </c>
      <c r="U107" s="90">
        <v>0</v>
      </c>
      <c r="V107" s="90">
        <v>0</v>
      </c>
      <c r="W107" s="90">
        <v>0</v>
      </c>
      <c r="X107" s="90">
        <v>0</v>
      </c>
      <c r="Y107" s="90">
        <v>0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</v>
      </c>
      <c r="D108" s="9">
        <v>0</v>
      </c>
      <c r="F108" s="128" t="s">
        <v>73</v>
      </c>
      <c r="H108" s="83">
        <v>0</v>
      </c>
      <c r="I108" s="83">
        <v>0</v>
      </c>
      <c r="J108" s="83">
        <v>0</v>
      </c>
      <c r="K108" s="108">
        <v>0</v>
      </c>
      <c r="L108" s="108">
        <v>0</v>
      </c>
      <c r="M108" s="83">
        <v>0</v>
      </c>
      <c r="N108" s="83">
        <v>0</v>
      </c>
      <c r="O108" s="83">
        <v>0</v>
      </c>
      <c r="P108" s="83">
        <v>0</v>
      </c>
      <c r="Q108" s="83">
        <v>0</v>
      </c>
      <c r="R108" s="83">
        <v>0</v>
      </c>
      <c r="S108" s="83">
        <v>0</v>
      </c>
      <c r="T108" s="83">
        <v>0</v>
      </c>
      <c r="U108" s="83">
        <v>0</v>
      </c>
      <c r="V108" s="83">
        <v>0</v>
      </c>
      <c r="W108" s="83">
        <v>0</v>
      </c>
      <c r="X108" s="83">
        <v>0</v>
      </c>
      <c r="Y108" s="83">
        <v>0</v>
      </c>
      <c r="AA108" s="83">
        <v>0</v>
      </c>
      <c r="AB108" s="82">
        <v>0</v>
      </c>
      <c r="AD108" s="83">
        <v>0</v>
      </c>
      <c r="AE108" s="82">
        <v>0</v>
      </c>
    </row>
    <row r="109" spans="1:33" ht="18" customHeight="1" x14ac:dyDescent="0.2">
      <c r="A109" s="52" t="s">
        <v>225</v>
      </c>
      <c r="B109" s="52" t="s">
        <v>23</v>
      </c>
      <c r="C109" s="9">
        <v>0</v>
      </c>
      <c r="D109" s="9">
        <v>0</v>
      </c>
      <c r="F109" s="126" t="s">
        <v>226</v>
      </c>
      <c r="G109" s="58"/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  <c r="R109" s="87">
        <v>0</v>
      </c>
      <c r="S109" s="87">
        <v>0</v>
      </c>
      <c r="T109" s="87">
        <v>0</v>
      </c>
      <c r="U109" s="87">
        <v>0</v>
      </c>
      <c r="V109" s="87">
        <v>0</v>
      </c>
      <c r="W109" s="87">
        <v>0</v>
      </c>
      <c r="X109" s="87">
        <v>0</v>
      </c>
      <c r="Y109" s="87">
        <v>0</v>
      </c>
      <c r="Z109" s="58"/>
      <c r="AA109" s="87">
        <v>0</v>
      </c>
      <c r="AB109" s="82">
        <v>0</v>
      </c>
      <c r="AC109" s="58"/>
      <c r="AD109" s="87">
        <v>0</v>
      </c>
      <c r="AE109" s="82">
        <v>0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0</v>
      </c>
      <c r="D111" s="9">
        <v>0</v>
      </c>
      <c r="F111" s="128" t="s">
        <v>392</v>
      </c>
      <c r="H111" s="83">
        <v>0</v>
      </c>
      <c r="I111" s="83">
        <v>0</v>
      </c>
      <c r="J111" s="83">
        <v>0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</v>
      </c>
      <c r="AA111" s="83">
        <v>0</v>
      </c>
      <c r="AB111" s="82">
        <v>0</v>
      </c>
      <c r="AD111" s="83">
        <v>0</v>
      </c>
      <c r="AE111" s="82">
        <v>0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0</v>
      </c>
      <c r="P112" s="83">
        <v>0</v>
      </c>
      <c r="Q112" s="83">
        <v>0</v>
      </c>
      <c r="R112" s="83">
        <v>0</v>
      </c>
      <c r="S112" s="83">
        <v>0</v>
      </c>
      <c r="T112" s="83">
        <v>0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</v>
      </c>
      <c r="I114" s="96">
        <v>0</v>
      </c>
      <c r="J114" s="96">
        <v>0</v>
      </c>
      <c r="K114" s="134">
        <v>0</v>
      </c>
      <c r="L114" s="134">
        <v>0</v>
      </c>
      <c r="M114" s="96">
        <v>0</v>
      </c>
      <c r="N114" s="96">
        <v>0</v>
      </c>
      <c r="O114" s="96">
        <v>0</v>
      </c>
      <c r="P114" s="96">
        <v>0</v>
      </c>
      <c r="Q114" s="96">
        <v>0</v>
      </c>
      <c r="R114" s="96">
        <v>0</v>
      </c>
      <c r="S114" s="96">
        <v>0</v>
      </c>
      <c r="T114" s="96">
        <v>0</v>
      </c>
      <c r="U114" s="96">
        <v>0</v>
      </c>
      <c r="V114" s="96">
        <v>0</v>
      </c>
      <c r="W114" s="96">
        <v>0</v>
      </c>
      <c r="X114" s="96">
        <v>0</v>
      </c>
      <c r="Y114" s="96">
        <v>0</v>
      </c>
      <c r="AA114" s="96">
        <v>0</v>
      </c>
      <c r="AB114" s="95">
        <v>0</v>
      </c>
      <c r="AD114" s="96">
        <v>0</v>
      </c>
      <c r="AE114" s="95">
        <v>0</v>
      </c>
    </row>
    <row r="115" spans="1:33" ht="18" customHeight="1" collapsed="1" x14ac:dyDescent="0.2">
      <c r="A115" s="52" t="s">
        <v>25</v>
      </c>
      <c r="B115" s="52" t="s">
        <v>23</v>
      </c>
      <c r="C115" s="9">
        <v>0</v>
      </c>
      <c r="D115" s="9">
        <v>0</v>
      </c>
      <c r="F115" s="128" t="s">
        <v>75</v>
      </c>
      <c r="H115" s="83">
        <v>0</v>
      </c>
      <c r="I115" s="83">
        <v>0</v>
      </c>
      <c r="J115" s="83">
        <v>0</v>
      </c>
      <c r="K115" s="108">
        <v>0</v>
      </c>
      <c r="L115" s="108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0</v>
      </c>
      <c r="U115" s="83">
        <v>0</v>
      </c>
      <c r="V115" s="83">
        <v>0</v>
      </c>
      <c r="W115" s="83">
        <v>0</v>
      </c>
      <c r="X115" s="83">
        <v>0</v>
      </c>
      <c r="Y115" s="83">
        <v>0</v>
      </c>
      <c r="AA115" s="83">
        <v>0</v>
      </c>
      <c r="AB115" s="82">
        <v>0</v>
      </c>
      <c r="AD115" s="83">
        <v>0</v>
      </c>
      <c r="AE115" s="82">
        <v>0</v>
      </c>
    </row>
    <row r="116" spans="1:33" ht="18" customHeight="1" x14ac:dyDescent="0.2">
      <c r="A116" s="57"/>
      <c r="B116" s="57"/>
      <c r="C116" s="9">
        <v>0</v>
      </c>
      <c r="D116" s="9">
        <v>0</v>
      </c>
      <c r="F116" s="117" t="s">
        <v>280</v>
      </c>
      <c r="H116" s="296">
        <v>0</v>
      </c>
      <c r="I116" s="296">
        <v>0</v>
      </c>
      <c r="J116" s="296">
        <v>0</v>
      </c>
      <c r="K116" s="111">
        <v>0</v>
      </c>
      <c r="L116" s="111">
        <v>0</v>
      </c>
      <c r="M116" s="296">
        <v>0</v>
      </c>
      <c r="N116" s="296">
        <v>0</v>
      </c>
      <c r="O116" s="296">
        <v>0</v>
      </c>
      <c r="P116" s="296">
        <v>0</v>
      </c>
      <c r="Q116" s="296">
        <v>0</v>
      </c>
      <c r="R116" s="296">
        <v>0</v>
      </c>
      <c r="S116" s="296">
        <v>0</v>
      </c>
      <c r="T116" s="296">
        <v>0</v>
      </c>
      <c r="U116" s="296">
        <v>0</v>
      </c>
      <c r="V116" s="296">
        <v>0</v>
      </c>
      <c r="W116" s="296">
        <v>0</v>
      </c>
      <c r="X116" s="296">
        <v>0</v>
      </c>
      <c r="Y116" s="296">
        <v>0</v>
      </c>
      <c r="AA116" s="296">
        <v>0</v>
      </c>
      <c r="AB116" s="82">
        <v>0</v>
      </c>
      <c r="AD116" s="296">
        <v>0</v>
      </c>
      <c r="AE116" s="82">
        <v>0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 t="e">
        <v>#DIV/0!</v>
      </c>
      <c r="I117" s="78" t="e">
        <v>#DIV/0!</v>
      </c>
      <c r="J117" s="78" t="e">
        <v>#DIV/0!</v>
      </c>
      <c r="K117" s="131" t="e">
        <v>#DIV/0!</v>
      </c>
      <c r="L117" s="131" t="e">
        <v>#DIV/0!</v>
      </c>
      <c r="M117" s="78" t="e">
        <v>#DIV/0!</v>
      </c>
      <c r="N117" s="78" t="e">
        <v>#DIV/0!</v>
      </c>
      <c r="O117" s="78" t="e">
        <v>#DIV/0!</v>
      </c>
      <c r="P117" s="78" t="e">
        <v>#DIV/0!</v>
      </c>
      <c r="Q117" s="78" t="e">
        <v>#DIV/0!</v>
      </c>
      <c r="R117" s="78" t="e">
        <v>#DIV/0!</v>
      </c>
      <c r="S117" s="78" t="e">
        <v>#DIV/0!</v>
      </c>
      <c r="T117" s="78" t="e">
        <v>#DIV/0!</v>
      </c>
      <c r="U117" s="78" t="e">
        <v>#DIV/0!</v>
      </c>
      <c r="V117" s="78" t="e">
        <v>#DIV/0!</v>
      </c>
      <c r="W117" s="78" t="e">
        <v>#DIV/0!</v>
      </c>
      <c r="X117" s="78" t="e">
        <v>#DIV/0!</v>
      </c>
      <c r="Y117" s="78" t="e">
        <v>#DIV/0!</v>
      </c>
      <c r="AA117" s="78" t="e">
        <v>#DIV/0!</v>
      </c>
      <c r="AB117" s="79"/>
      <c r="AD117" s="78" t="e">
        <v>#DIV/0!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0</v>
      </c>
      <c r="I119" s="96">
        <v>0</v>
      </c>
      <c r="J119" s="96">
        <v>0</v>
      </c>
      <c r="K119" s="134">
        <v>0</v>
      </c>
      <c r="L119" s="134">
        <v>0</v>
      </c>
      <c r="M119" s="96">
        <v>0</v>
      </c>
      <c r="N119" s="96">
        <v>0</v>
      </c>
      <c r="O119" s="96">
        <v>0</v>
      </c>
      <c r="P119" s="96">
        <v>0</v>
      </c>
      <c r="Q119" s="96">
        <v>0</v>
      </c>
      <c r="R119" s="96">
        <v>0</v>
      </c>
      <c r="S119" s="96">
        <v>0</v>
      </c>
      <c r="T119" s="96">
        <v>0</v>
      </c>
      <c r="U119" s="96">
        <v>0</v>
      </c>
      <c r="V119" s="96">
        <v>0</v>
      </c>
      <c r="W119" s="96">
        <v>0</v>
      </c>
      <c r="X119" s="96">
        <v>0</v>
      </c>
      <c r="Y119" s="96">
        <v>0</v>
      </c>
      <c r="AA119" s="96">
        <v>0</v>
      </c>
      <c r="AB119" s="95">
        <v>0</v>
      </c>
      <c r="AD119" s="96">
        <v>0</v>
      </c>
      <c r="AE119" s="95">
        <v>0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0</v>
      </c>
      <c r="I120" s="161">
        <v>0</v>
      </c>
      <c r="J120" s="161">
        <v>0</v>
      </c>
      <c r="K120" s="162">
        <v>0</v>
      </c>
      <c r="L120" s="162">
        <v>0</v>
      </c>
      <c r="M120" s="161">
        <v>0</v>
      </c>
      <c r="N120" s="161">
        <v>0</v>
      </c>
      <c r="O120" s="161">
        <v>0</v>
      </c>
      <c r="P120" s="161">
        <v>0</v>
      </c>
      <c r="Q120" s="161">
        <v>0</v>
      </c>
      <c r="R120" s="161">
        <v>0</v>
      </c>
      <c r="S120" s="161">
        <v>0</v>
      </c>
      <c r="T120" s="161">
        <v>0</v>
      </c>
      <c r="U120" s="161">
        <v>0</v>
      </c>
      <c r="V120" s="161">
        <v>0</v>
      </c>
      <c r="W120" s="161">
        <v>0</v>
      </c>
      <c r="X120" s="161">
        <v>0</v>
      </c>
      <c r="Y120" s="161">
        <v>0</v>
      </c>
      <c r="AA120" s="161">
        <v>0</v>
      </c>
      <c r="AB120" s="163">
        <v>0</v>
      </c>
      <c r="AD120" s="161">
        <v>0</v>
      </c>
      <c r="AE120" s="163">
        <v>0</v>
      </c>
    </row>
    <row r="121" spans="1:33" ht="18" customHeight="1" x14ac:dyDescent="0.2">
      <c r="A121" s="52" t="s">
        <v>70</v>
      </c>
      <c r="B121" s="52" t="s">
        <v>23</v>
      </c>
      <c r="C121" s="9">
        <v>0</v>
      </c>
      <c r="D121" s="9">
        <v>0</v>
      </c>
      <c r="F121" s="128" t="s">
        <v>414</v>
      </c>
      <c r="H121" s="83">
        <v>0</v>
      </c>
      <c r="I121" s="83">
        <v>0</v>
      </c>
      <c r="J121" s="83">
        <v>0</v>
      </c>
      <c r="K121" s="108">
        <v>0</v>
      </c>
      <c r="L121" s="108">
        <v>0</v>
      </c>
      <c r="M121" s="83">
        <v>0</v>
      </c>
      <c r="N121" s="83">
        <v>0</v>
      </c>
      <c r="O121" s="83">
        <v>0</v>
      </c>
      <c r="P121" s="83">
        <v>0</v>
      </c>
      <c r="Q121" s="83">
        <v>0</v>
      </c>
      <c r="R121" s="83">
        <v>0</v>
      </c>
      <c r="S121" s="83">
        <v>0</v>
      </c>
      <c r="T121" s="83">
        <v>0</v>
      </c>
      <c r="U121" s="83">
        <v>0</v>
      </c>
      <c r="V121" s="83">
        <v>0</v>
      </c>
      <c r="W121" s="83">
        <v>0</v>
      </c>
      <c r="X121" s="83">
        <v>0</v>
      </c>
      <c r="Y121" s="83">
        <v>0</v>
      </c>
      <c r="AA121" s="83">
        <v>0</v>
      </c>
      <c r="AB121" s="82">
        <v>0</v>
      </c>
      <c r="AD121" s="83">
        <v>0</v>
      </c>
      <c r="AE121" s="82">
        <v>0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</v>
      </c>
      <c r="D123" s="9">
        <v>0</v>
      </c>
      <c r="F123" s="128" t="s">
        <v>209</v>
      </c>
      <c r="H123" s="83">
        <v>0</v>
      </c>
      <c r="I123" s="83">
        <v>0</v>
      </c>
      <c r="J123" s="83">
        <v>0</v>
      </c>
      <c r="K123" s="108">
        <v>0</v>
      </c>
      <c r="L123" s="108">
        <v>0</v>
      </c>
      <c r="M123" s="83">
        <v>0</v>
      </c>
      <c r="N123" s="83">
        <v>0</v>
      </c>
      <c r="O123" s="83">
        <v>0</v>
      </c>
      <c r="P123" s="83">
        <v>0</v>
      </c>
      <c r="Q123" s="83">
        <v>0</v>
      </c>
      <c r="R123" s="83">
        <v>0</v>
      </c>
      <c r="S123" s="83">
        <v>0</v>
      </c>
      <c r="T123" s="83">
        <v>0</v>
      </c>
      <c r="U123" s="83">
        <v>0</v>
      </c>
      <c r="V123" s="83">
        <v>0</v>
      </c>
      <c r="W123" s="83">
        <v>0</v>
      </c>
      <c r="X123" s="83">
        <v>0</v>
      </c>
      <c r="Y123" s="83">
        <v>0</v>
      </c>
      <c r="AA123" s="83">
        <v>0</v>
      </c>
      <c r="AB123" s="82">
        <v>0</v>
      </c>
      <c r="AD123" s="83">
        <v>0</v>
      </c>
      <c r="AE123" s="82">
        <v>0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</v>
      </c>
      <c r="D124" s="9">
        <v>0</v>
      </c>
      <c r="F124" s="60" t="s">
        <v>158</v>
      </c>
      <c r="G124" s="56"/>
      <c r="H124" s="88">
        <v>0</v>
      </c>
      <c r="I124" s="88">
        <v>0</v>
      </c>
      <c r="J124" s="88">
        <v>0</v>
      </c>
      <c r="K124" s="108">
        <v>0</v>
      </c>
      <c r="L124" s="10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0</v>
      </c>
      <c r="S124" s="88">
        <v>0</v>
      </c>
      <c r="T124" s="88">
        <v>0</v>
      </c>
      <c r="U124" s="88">
        <v>0</v>
      </c>
      <c r="V124" s="88">
        <v>0</v>
      </c>
      <c r="W124" s="88">
        <v>0</v>
      </c>
      <c r="X124" s="88">
        <v>0</v>
      </c>
      <c r="Y124" s="88">
        <v>0</v>
      </c>
      <c r="Z124" s="56"/>
      <c r="AA124" s="88">
        <v>0</v>
      </c>
      <c r="AB124" s="82">
        <v>0</v>
      </c>
      <c r="AC124" s="56"/>
      <c r="AD124" s="88">
        <v>0</v>
      </c>
      <c r="AE124" s="82">
        <v>0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</v>
      </c>
      <c r="D125" s="9">
        <v>0</v>
      </c>
      <c r="F125" s="60" t="s">
        <v>176</v>
      </c>
      <c r="G125" s="56"/>
      <c r="H125" s="88">
        <v>0</v>
      </c>
      <c r="I125" s="88">
        <v>0</v>
      </c>
      <c r="J125" s="88">
        <v>0</v>
      </c>
      <c r="K125" s="108">
        <v>0</v>
      </c>
      <c r="L125" s="10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0</v>
      </c>
      <c r="U125" s="88">
        <v>0</v>
      </c>
      <c r="V125" s="88">
        <v>0</v>
      </c>
      <c r="W125" s="88">
        <v>0</v>
      </c>
      <c r="X125" s="88">
        <v>0</v>
      </c>
      <c r="Y125" s="88">
        <v>0</v>
      </c>
      <c r="Z125" s="56"/>
      <c r="AA125" s="88">
        <v>0</v>
      </c>
      <c r="AB125" s="82">
        <v>0</v>
      </c>
      <c r="AC125" s="56"/>
      <c r="AD125" s="88">
        <v>0</v>
      </c>
      <c r="AE125" s="82">
        <v>0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0</v>
      </c>
      <c r="D126" s="9">
        <v>0</v>
      </c>
      <c r="F126" s="60" t="s">
        <v>178</v>
      </c>
      <c r="G126" s="56"/>
      <c r="H126" s="88">
        <v>0</v>
      </c>
      <c r="I126" s="88">
        <v>0</v>
      </c>
      <c r="J126" s="88">
        <v>0</v>
      </c>
      <c r="K126" s="108">
        <v>0</v>
      </c>
      <c r="L126" s="10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0</v>
      </c>
      <c r="W126" s="88">
        <v>0</v>
      </c>
      <c r="X126" s="88">
        <v>0</v>
      </c>
      <c r="Y126" s="88">
        <v>0</v>
      </c>
      <c r="Z126" s="56"/>
      <c r="AA126" s="88">
        <v>0</v>
      </c>
      <c r="AB126" s="82">
        <v>0</v>
      </c>
      <c r="AC126" s="56"/>
      <c r="AD126" s="88">
        <v>0</v>
      </c>
      <c r="AE126" s="82">
        <v>0</v>
      </c>
    </row>
    <row r="127" spans="1:33" ht="18" customHeight="1" collapsed="1" x14ac:dyDescent="0.2">
      <c r="A127" s="57"/>
      <c r="B127" s="57"/>
      <c r="C127" s="9">
        <v>0</v>
      </c>
      <c r="D127" s="9">
        <v>0</v>
      </c>
      <c r="F127" s="128" t="s">
        <v>158</v>
      </c>
      <c r="H127" s="83">
        <v>0</v>
      </c>
      <c r="I127" s="83">
        <v>0</v>
      </c>
      <c r="J127" s="83">
        <v>0</v>
      </c>
      <c r="K127" s="108">
        <v>0</v>
      </c>
      <c r="L127" s="108">
        <v>0</v>
      </c>
      <c r="M127" s="83">
        <v>0</v>
      </c>
      <c r="N127" s="83">
        <v>0</v>
      </c>
      <c r="O127" s="83">
        <v>0</v>
      </c>
      <c r="P127" s="83">
        <v>0</v>
      </c>
      <c r="Q127" s="83">
        <v>0</v>
      </c>
      <c r="R127" s="83">
        <v>0</v>
      </c>
      <c r="S127" s="83">
        <v>0</v>
      </c>
      <c r="T127" s="83">
        <v>0</v>
      </c>
      <c r="U127" s="83">
        <v>0</v>
      </c>
      <c r="V127" s="83">
        <v>0</v>
      </c>
      <c r="W127" s="83">
        <v>0</v>
      </c>
      <c r="X127" s="83">
        <v>0</v>
      </c>
      <c r="Y127" s="83">
        <v>0</v>
      </c>
      <c r="AA127" s="83">
        <v>0</v>
      </c>
      <c r="AB127" s="82">
        <v>0</v>
      </c>
      <c r="AD127" s="83">
        <v>0</v>
      </c>
      <c r="AE127" s="82">
        <v>0</v>
      </c>
    </row>
    <row r="128" spans="1:33" ht="18" customHeight="1" collapsed="1" x14ac:dyDescent="0.2">
      <c r="A128" s="52" t="s">
        <v>153</v>
      </c>
      <c r="B128" s="52" t="s">
        <v>23</v>
      </c>
      <c r="C128" s="9">
        <v>0</v>
      </c>
      <c r="D128" s="9">
        <v>0</v>
      </c>
      <c r="F128" s="128" t="s">
        <v>154</v>
      </c>
      <c r="H128" s="83">
        <v>0</v>
      </c>
      <c r="I128" s="83">
        <v>0</v>
      </c>
      <c r="J128" s="83">
        <v>0</v>
      </c>
      <c r="K128" s="108">
        <v>0</v>
      </c>
      <c r="L128" s="108">
        <v>0</v>
      </c>
      <c r="M128" s="83">
        <v>0</v>
      </c>
      <c r="N128" s="83">
        <v>0</v>
      </c>
      <c r="O128" s="83">
        <v>0</v>
      </c>
      <c r="P128" s="83">
        <v>0</v>
      </c>
      <c r="Q128" s="83">
        <v>0</v>
      </c>
      <c r="R128" s="83">
        <v>0</v>
      </c>
      <c r="S128" s="83">
        <v>0</v>
      </c>
      <c r="T128" s="83">
        <v>0</v>
      </c>
      <c r="U128" s="83">
        <v>0</v>
      </c>
      <c r="V128" s="83">
        <v>0</v>
      </c>
      <c r="W128" s="83">
        <v>0</v>
      </c>
      <c r="X128" s="83">
        <v>0</v>
      </c>
      <c r="Y128" s="83">
        <v>0</v>
      </c>
      <c r="AA128" s="83">
        <v>0</v>
      </c>
      <c r="AB128" s="82">
        <v>0</v>
      </c>
      <c r="AD128" s="83">
        <v>0</v>
      </c>
      <c r="AE128" s="82">
        <v>0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</v>
      </c>
      <c r="D129" s="9">
        <v>0</v>
      </c>
      <c r="F129" s="60" t="s">
        <v>162</v>
      </c>
      <c r="G129" s="56"/>
      <c r="H129" s="88">
        <v>0</v>
      </c>
      <c r="I129" s="88">
        <v>0</v>
      </c>
      <c r="J129" s="88">
        <v>0</v>
      </c>
      <c r="K129" s="108">
        <v>0</v>
      </c>
      <c r="L129" s="10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0</v>
      </c>
      <c r="U129" s="88">
        <v>0</v>
      </c>
      <c r="V129" s="88">
        <v>0</v>
      </c>
      <c r="W129" s="88">
        <v>0</v>
      </c>
      <c r="X129" s="88">
        <v>0</v>
      </c>
      <c r="Y129" s="88">
        <v>0</v>
      </c>
      <c r="Z129" s="56"/>
      <c r="AA129" s="88">
        <v>0</v>
      </c>
      <c r="AB129" s="82">
        <v>0</v>
      </c>
      <c r="AC129" s="56"/>
      <c r="AD129" s="88">
        <v>0</v>
      </c>
      <c r="AE129" s="82">
        <v>0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</v>
      </c>
      <c r="D130" s="9">
        <v>0</v>
      </c>
      <c r="F130" s="60" t="s">
        <v>164</v>
      </c>
      <c r="G130" s="56"/>
      <c r="H130" s="88">
        <v>0</v>
      </c>
      <c r="I130" s="88">
        <v>0</v>
      </c>
      <c r="J130" s="88">
        <v>0</v>
      </c>
      <c r="K130" s="108">
        <v>0</v>
      </c>
      <c r="L130" s="10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0</v>
      </c>
      <c r="Y130" s="88">
        <v>0</v>
      </c>
      <c r="Z130" s="56"/>
      <c r="AA130" s="88">
        <v>0</v>
      </c>
      <c r="AB130" s="82">
        <v>0</v>
      </c>
      <c r="AC130" s="56"/>
      <c r="AD130" s="88">
        <v>0</v>
      </c>
      <c r="AE130" s="82">
        <v>0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0</v>
      </c>
      <c r="D132" s="9">
        <v>0</v>
      </c>
      <c r="F132" s="128" t="s">
        <v>391</v>
      </c>
      <c r="H132" s="83">
        <v>0</v>
      </c>
      <c r="I132" s="83">
        <v>0</v>
      </c>
      <c r="J132" s="83">
        <v>0</v>
      </c>
      <c r="K132" s="108">
        <v>0</v>
      </c>
      <c r="L132" s="108">
        <v>0</v>
      </c>
      <c r="M132" s="83">
        <v>0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3">
        <v>0</v>
      </c>
      <c r="V132" s="83">
        <v>0</v>
      </c>
      <c r="W132" s="83">
        <v>0</v>
      </c>
      <c r="X132" s="83">
        <v>0</v>
      </c>
      <c r="Y132" s="83">
        <v>0</v>
      </c>
      <c r="AA132" s="83">
        <v>0</v>
      </c>
      <c r="AB132" s="82">
        <v>0</v>
      </c>
      <c r="AD132" s="83">
        <v>0</v>
      </c>
      <c r="AE132" s="82">
        <v>0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0</v>
      </c>
      <c r="D133" s="9">
        <v>0</v>
      </c>
      <c r="F133" s="60" t="s">
        <v>166</v>
      </c>
      <c r="G133" s="56"/>
      <c r="H133" s="88">
        <v>0</v>
      </c>
      <c r="I133" s="88">
        <v>0</v>
      </c>
      <c r="J133" s="88">
        <v>0</v>
      </c>
      <c r="K133" s="108">
        <v>0</v>
      </c>
      <c r="L133" s="10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88">
        <v>0</v>
      </c>
      <c r="S133" s="88">
        <v>0</v>
      </c>
      <c r="T133" s="88">
        <v>0</v>
      </c>
      <c r="U133" s="88">
        <v>0</v>
      </c>
      <c r="V133" s="88">
        <v>0</v>
      </c>
      <c r="W133" s="88">
        <v>0</v>
      </c>
      <c r="X133" s="88">
        <v>0</v>
      </c>
      <c r="Y133" s="88">
        <v>0</v>
      </c>
      <c r="Z133" s="56"/>
      <c r="AA133" s="88">
        <v>0</v>
      </c>
      <c r="AB133" s="82">
        <v>0</v>
      </c>
      <c r="AC133" s="56"/>
      <c r="AD133" s="88">
        <v>0</v>
      </c>
      <c r="AE133" s="82">
        <v>0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0</v>
      </c>
      <c r="Y134" s="88">
        <v>0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0</v>
      </c>
      <c r="D138" s="9">
        <v>0</v>
      </c>
      <c r="F138" s="60" t="s">
        <v>172</v>
      </c>
      <c r="G138" s="56"/>
      <c r="H138" s="88">
        <v>0</v>
      </c>
      <c r="I138" s="88">
        <v>0</v>
      </c>
      <c r="J138" s="88">
        <v>0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V138" s="88">
        <v>0</v>
      </c>
      <c r="W138" s="88">
        <v>0</v>
      </c>
      <c r="X138" s="88">
        <v>0</v>
      </c>
      <c r="Y138" s="88">
        <v>0</v>
      </c>
      <c r="Z138" s="56"/>
      <c r="AA138" s="88">
        <v>0</v>
      </c>
      <c r="AB138" s="82">
        <v>0</v>
      </c>
      <c r="AC138" s="56"/>
      <c r="AD138" s="88">
        <v>0</v>
      </c>
      <c r="AE138" s="82">
        <v>0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</v>
      </c>
      <c r="D139" s="9">
        <v>0</v>
      </c>
      <c r="F139" s="60" t="s">
        <v>174</v>
      </c>
      <c r="G139" s="56"/>
      <c r="H139" s="88">
        <v>0</v>
      </c>
      <c r="I139" s="88">
        <v>0</v>
      </c>
      <c r="J139" s="88">
        <v>0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V139" s="88">
        <v>0</v>
      </c>
      <c r="W139" s="88">
        <v>0</v>
      </c>
      <c r="X139" s="88">
        <v>0</v>
      </c>
      <c r="Y139" s="88">
        <v>0</v>
      </c>
      <c r="Z139" s="56"/>
      <c r="AA139" s="88">
        <v>0</v>
      </c>
      <c r="AB139" s="82">
        <v>0</v>
      </c>
      <c r="AC139" s="56"/>
      <c r="AD139" s="88">
        <v>0</v>
      </c>
      <c r="AE139" s="82">
        <v>0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0</v>
      </c>
      <c r="I140" s="83">
        <v>0</v>
      </c>
      <c r="J140" s="83">
        <v>0</v>
      </c>
      <c r="K140" s="108">
        <v>0</v>
      </c>
      <c r="L140" s="108">
        <v>0</v>
      </c>
      <c r="M140" s="83">
        <v>0</v>
      </c>
      <c r="N140" s="83">
        <v>0</v>
      </c>
      <c r="O140" s="83">
        <v>0</v>
      </c>
      <c r="P140" s="83">
        <v>0</v>
      </c>
      <c r="Q140" s="83">
        <v>0</v>
      </c>
      <c r="R140" s="83">
        <v>0</v>
      </c>
      <c r="S140" s="83">
        <v>0</v>
      </c>
      <c r="T140" s="83">
        <v>0</v>
      </c>
      <c r="U140" s="83">
        <v>0</v>
      </c>
      <c r="V140" s="83">
        <v>0</v>
      </c>
      <c r="W140" s="83">
        <v>0</v>
      </c>
      <c r="X140" s="83">
        <v>0</v>
      </c>
      <c r="Y140" s="83">
        <v>0</v>
      </c>
      <c r="AA140" s="83">
        <v>0</v>
      </c>
      <c r="AB140" s="82">
        <v>0</v>
      </c>
      <c r="AD140" s="83">
        <v>0</v>
      </c>
      <c r="AE140" s="82">
        <v>0</v>
      </c>
    </row>
    <row r="141" spans="1:33" ht="18" customHeight="1" x14ac:dyDescent="0.2">
      <c r="A141" s="57"/>
      <c r="B141" s="57"/>
      <c r="C141" s="9">
        <v>0</v>
      </c>
      <c r="D141" s="9">
        <v>0</v>
      </c>
      <c r="F141" s="128" t="s">
        <v>196</v>
      </c>
      <c r="H141" s="83">
        <v>0</v>
      </c>
      <c r="I141" s="83">
        <v>0</v>
      </c>
      <c r="J141" s="83">
        <v>0</v>
      </c>
      <c r="K141" s="108">
        <v>0</v>
      </c>
      <c r="L141" s="108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  <c r="R141" s="83">
        <v>0</v>
      </c>
      <c r="S141" s="83">
        <v>0</v>
      </c>
      <c r="T141" s="83">
        <v>0</v>
      </c>
      <c r="U141" s="83">
        <v>0</v>
      </c>
      <c r="V141" s="83">
        <v>0</v>
      </c>
      <c r="W141" s="83">
        <v>0</v>
      </c>
      <c r="X141" s="83">
        <v>0</v>
      </c>
      <c r="Y141" s="83">
        <v>0</v>
      </c>
      <c r="AA141" s="83">
        <v>0</v>
      </c>
      <c r="AB141" s="82">
        <v>0</v>
      </c>
      <c r="AD141" s="83">
        <v>0</v>
      </c>
      <c r="AE141" s="82">
        <v>0</v>
      </c>
    </row>
    <row r="142" spans="1:33" ht="18" customHeight="1" x14ac:dyDescent="0.2">
      <c r="A142" s="57"/>
      <c r="B142" s="57"/>
      <c r="C142" s="9">
        <v>0</v>
      </c>
      <c r="D142" s="9">
        <v>0</v>
      </c>
      <c r="F142" s="117" t="s">
        <v>72</v>
      </c>
      <c r="H142" s="296">
        <v>0</v>
      </c>
      <c r="I142" s="296">
        <v>0</v>
      </c>
      <c r="J142" s="296">
        <v>0</v>
      </c>
      <c r="K142" s="111">
        <v>0</v>
      </c>
      <c r="L142" s="111">
        <v>0</v>
      </c>
      <c r="M142" s="296">
        <v>0</v>
      </c>
      <c r="N142" s="296">
        <v>0</v>
      </c>
      <c r="O142" s="296">
        <v>0</v>
      </c>
      <c r="P142" s="296">
        <v>0</v>
      </c>
      <c r="Q142" s="296">
        <v>0</v>
      </c>
      <c r="R142" s="296">
        <v>0</v>
      </c>
      <c r="S142" s="296">
        <v>0</v>
      </c>
      <c r="T142" s="296">
        <v>0</v>
      </c>
      <c r="U142" s="296">
        <v>0</v>
      </c>
      <c r="V142" s="296">
        <v>0</v>
      </c>
      <c r="W142" s="296">
        <v>0</v>
      </c>
      <c r="X142" s="296">
        <v>0</v>
      </c>
      <c r="Y142" s="296">
        <v>0</v>
      </c>
      <c r="AA142" s="296">
        <v>0</v>
      </c>
      <c r="AB142" s="82">
        <v>0</v>
      </c>
      <c r="AD142" s="296">
        <v>0</v>
      </c>
      <c r="AE142" s="82">
        <v>0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 t="e">
        <v>#DIV/0!</v>
      </c>
      <c r="I143" s="78" t="e">
        <v>#DIV/0!</v>
      </c>
      <c r="J143" s="78" t="e">
        <v>#DIV/0!</v>
      </c>
      <c r="K143" s="131" t="e">
        <v>#DIV/0!</v>
      </c>
      <c r="L143" s="131" t="e">
        <v>#DIV/0!</v>
      </c>
      <c r="M143" s="78" t="e">
        <v>#DIV/0!</v>
      </c>
      <c r="N143" s="78" t="e">
        <v>#DIV/0!</v>
      </c>
      <c r="O143" s="78" t="e">
        <v>#DIV/0!</v>
      </c>
      <c r="P143" s="78" t="e">
        <v>#DIV/0!</v>
      </c>
      <c r="Q143" s="78" t="e">
        <v>#DIV/0!</v>
      </c>
      <c r="R143" s="78" t="e">
        <v>#DIV/0!</v>
      </c>
      <c r="S143" s="78" t="e">
        <v>#DIV/0!</v>
      </c>
      <c r="T143" s="78" t="e">
        <v>#DIV/0!</v>
      </c>
      <c r="U143" s="78" t="e">
        <v>#DIV/0!</v>
      </c>
      <c r="V143" s="78" t="e">
        <v>#DIV/0!</v>
      </c>
      <c r="W143" s="78" t="e">
        <v>#DIV/0!</v>
      </c>
      <c r="X143" s="78" t="e">
        <v>#DIV/0!</v>
      </c>
      <c r="Y143" s="78" t="e">
        <v>#DIV/0!</v>
      </c>
      <c r="AA143" s="78" t="e">
        <v>#DIV/0!</v>
      </c>
      <c r="AB143" s="79"/>
      <c r="AD143" s="78" t="e">
        <v>#DIV/0!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</v>
      </c>
      <c r="I145" s="96">
        <v>0</v>
      </c>
      <c r="J145" s="96">
        <v>0</v>
      </c>
      <c r="K145" s="134">
        <v>0</v>
      </c>
      <c r="L145" s="134">
        <v>0</v>
      </c>
      <c r="M145" s="96">
        <v>0</v>
      </c>
      <c r="N145" s="96">
        <v>0</v>
      </c>
      <c r="O145" s="96">
        <v>0</v>
      </c>
      <c r="P145" s="96">
        <v>0</v>
      </c>
      <c r="Q145" s="96">
        <v>0</v>
      </c>
      <c r="R145" s="96">
        <v>0</v>
      </c>
      <c r="S145" s="96">
        <v>0</v>
      </c>
      <c r="T145" s="96">
        <v>0</v>
      </c>
      <c r="U145" s="96">
        <v>0</v>
      </c>
      <c r="V145" s="96">
        <v>0</v>
      </c>
      <c r="W145" s="96">
        <v>0</v>
      </c>
      <c r="X145" s="96">
        <v>0</v>
      </c>
      <c r="Y145" s="96">
        <v>0</v>
      </c>
      <c r="AA145" s="96">
        <v>0</v>
      </c>
      <c r="AB145" s="95">
        <v>0</v>
      </c>
      <c r="AD145" s="96">
        <v>0</v>
      </c>
      <c r="AE145" s="95">
        <v>0</v>
      </c>
    </row>
    <row r="146" spans="1:33" ht="18" customHeight="1" collapsed="1" x14ac:dyDescent="0.2">
      <c r="A146" s="52" t="s">
        <v>86</v>
      </c>
      <c r="B146" s="52" t="s">
        <v>23</v>
      </c>
      <c r="C146" s="9">
        <v>0</v>
      </c>
      <c r="D146" s="9">
        <v>0</v>
      </c>
      <c r="F146" s="128" t="s">
        <v>90</v>
      </c>
      <c r="H146" s="83">
        <v>0</v>
      </c>
      <c r="I146" s="83">
        <v>0</v>
      </c>
      <c r="J146" s="83">
        <v>0</v>
      </c>
      <c r="K146" s="108">
        <v>0</v>
      </c>
      <c r="L146" s="108">
        <v>0</v>
      </c>
      <c r="M146" s="83">
        <v>0</v>
      </c>
      <c r="N146" s="83">
        <v>0</v>
      </c>
      <c r="O146" s="83">
        <v>0</v>
      </c>
      <c r="P146" s="83">
        <v>0</v>
      </c>
      <c r="Q146" s="83">
        <v>0</v>
      </c>
      <c r="R146" s="83">
        <v>0</v>
      </c>
      <c r="S146" s="83">
        <v>0</v>
      </c>
      <c r="T146" s="83">
        <v>0</v>
      </c>
      <c r="U146" s="83">
        <v>0</v>
      </c>
      <c r="V146" s="83">
        <v>0</v>
      </c>
      <c r="W146" s="83">
        <v>0</v>
      </c>
      <c r="X146" s="83">
        <v>0</v>
      </c>
      <c r="Y146" s="83">
        <v>0</v>
      </c>
      <c r="AA146" s="83">
        <v>0</v>
      </c>
      <c r="AB146" s="82">
        <v>0</v>
      </c>
      <c r="AD146" s="83">
        <v>0</v>
      </c>
      <c r="AE146" s="82">
        <v>0</v>
      </c>
    </row>
    <row r="147" spans="1:33" ht="18" customHeight="1" x14ac:dyDescent="0.2">
      <c r="A147" s="52" t="s">
        <v>87</v>
      </c>
      <c r="B147" s="52" t="s">
        <v>23</v>
      </c>
      <c r="C147" s="9">
        <v>0</v>
      </c>
      <c r="D147" s="9">
        <v>0</v>
      </c>
      <c r="F147" s="128" t="s">
        <v>91</v>
      </c>
      <c r="H147" s="83">
        <v>0</v>
      </c>
      <c r="I147" s="83">
        <v>0</v>
      </c>
      <c r="J147" s="83">
        <v>0</v>
      </c>
      <c r="K147" s="108">
        <v>0</v>
      </c>
      <c r="L147" s="108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AA147" s="83">
        <v>0</v>
      </c>
      <c r="AB147" s="82">
        <v>0</v>
      </c>
      <c r="AD147" s="83">
        <v>0</v>
      </c>
      <c r="AE147" s="82">
        <v>0</v>
      </c>
    </row>
    <row r="148" spans="1:33" ht="18" customHeight="1" x14ac:dyDescent="0.2">
      <c r="A148" s="52" t="s">
        <v>88</v>
      </c>
      <c r="B148" s="52" t="s">
        <v>23</v>
      </c>
      <c r="C148" s="9">
        <v>0</v>
      </c>
      <c r="D148" s="9">
        <v>0</v>
      </c>
      <c r="F148" s="128" t="s">
        <v>92</v>
      </c>
      <c r="H148" s="83">
        <v>0</v>
      </c>
      <c r="I148" s="83">
        <v>0</v>
      </c>
      <c r="J148" s="83">
        <v>0</v>
      </c>
      <c r="K148" s="108">
        <v>0</v>
      </c>
      <c r="L148" s="108">
        <v>0</v>
      </c>
      <c r="M148" s="83">
        <v>0</v>
      </c>
      <c r="N148" s="83">
        <v>0</v>
      </c>
      <c r="O148" s="83">
        <v>0</v>
      </c>
      <c r="P148" s="83">
        <v>0</v>
      </c>
      <c r="Q148" s="83">
        <v>0</v>
      </c>
      <c r="R148" s="83">
        <v>0</v>
      </c>
      <c r="S148" s="83">
        <v>0</v>
      </c>
      <c r="T148" s="83">
        <v>0</v>
      </c>
      <c r="U148" s="83">
        <v>0</v>
      </c>
      <c r="V148" s="83">
        <v>0</v>
      </c>
      <c r="W148" s="83">
        <v>0</v>
      </c>
      <c r="X148" s="83">
        <v>0</v>
      </c>
      <c r="Y148" s="83">
        <v>0</v>
      </c>
      <c r="AA148" s="83">
        <v>0</v>
      </c>
      <c r="AB148" s="82">
        <v>0</v>
      </c>
      <c r="AD148" s="83">
        <v>0</v>
      </c>
      <c r="AE148" s="82">
        <v>0</v>
      </c>
    </row>
    <row r="149" spans="1:33" ht="18" customHeight="1" x14ac:dyDescent="0.2">
      <c r="A149" s="52" t="s">
        <v>211</v>
      </c>
      <c r="B149" s="52" t="s">
        <v>23</v>
      </c>
      <c r="C149" s="9">
        <v>0</v>
      </c>
      <c r="D149" s="9">
        <v>0</v>
      </c>
      <c r="F149" s="126" t="s">
        <v>146</v>
      </c>
      <c r="G149" s="58"/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0</v>
      </c>
      <c r="AB149" s="82">
        <v>0</v>
      </c>
      <c r="AC149" s="58"/>
      <c r="AD149" s="87">
        <v>0</v>
      </c>
      <c r="AE149" s="82">
        <v>0</v>
      </c>
    </row>
    <row r="150" spans="1:33" ht="18" customHeight="1" x14ac:dyDescent="0.2">
      <c r="A150" s="52" t="s">
        <v>89</v>
      </c>
      <c r="B150" s="52" t="s">
        <v>23</v>
      </c>
      <c r="C150" s="9">
        <v>0</v>
      </c>
      <c r="D150" s="9">
        <v>0</v>
      </c>
      <c r="F150" s="128" t="s">
        <v>93</v>
      </c>
      <c r="H150" s="83">
        <v>0</v>
      </c>
      <c r="I150" s="83">
        <v>0</v>
      </c>
      <c r="J150" s="83">
        <v>0</v>
      </c>
      <c r="K150" s="108">
        <v>0</v>
      </c>
      <c r="L150" s="108">
        <v>0</v>
      </c>
      <c r="M150" s="83">
        <v>0</v>
      </c>
      <c r="N150" s="83">
        <v>0</v>
      </c>
      <c r="O150" s="83">
        <v>0</v>
      </c>
      <c r="P150" s="83">
        <v>0</v>
      </c>
      <c r="Q150" s="83">
        <v>0</v>
      </c>
      <c r="R150" s="83">
        <v>0</v>
      </c>
      <c r="S150" s="83">
        <v>0</v>
      </c>
      <c r="T150" s="83">
        <v>0</v>
      </c>
      <c r="U150" s="83">
        <v>0</v>
      </c>
      <c r="V150" s="83">
        <v>0</v>
      </c>
      <c r="W150" s="83">
        <v>0</v>
      </c>
      <c r="X150" s="83">
        <v>0</v>
      </c>
      <c r="Y150" s="83">
        <v>0</v>
      </c>
      <c r="AA150" s="83">
        <v>0</v>
      </c>
      <c r="AB150" s="82">
        <v>0</v>
      </c>
      <c r="AD150" s="83">
        <v>0</v>
      </c>
      <c r="AE150" s="82">
        <v>0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0</v>
      </c>
      <c r="D157" s="9">
        <v>0</v>
      </c>
      <c r="F157" s="117" t="s">
        <v>281</v>
      </c>
      <c r="H157" s="296">
        <v>0</v>
      </c>
      <c r="I157" s="296">
        <v>0</v>
      </c>
      <c r="J157" s="296">
        <v>0</v>
      </c>
      <c r="K157" s="111">
        <v>0</v>
      </c>
      <c r="L157" s="111">
        <v>0</v>
      </c>
      <c r="M157" s="296">
        <v>0</v>
      </c>
      <c r="N157" s="296">
        <v>0</v>
      </c>
      <c r="O157" s="296">
        <v>0</v>
      </c>
      <c r="P157" s="296">
        <v>0</v>
      </c>
      <c r="Q157" s="296">
        <v>0</v>
      </c>
      <c r="R157" s="296">
        <v>0</v>
      </c>
      <c r="S157" s="296">
        <v>0</v>
      </c>
      <c r="T157" s="296">
        <v>0</v>
      </c>
      <c r="U157" s="296">
        <v>0</v>
      </c>
      <c r="V157" s="296">
        <v>0</v>
      </c>
      <c r="W157" s="296">
        <v>0</v>
      </c>
      <c r="X157" s="296">
        <v>0</v>
      </c>
      <c r="Y157" s="296">
        <v>0</v>
      </c>
      <c r="AA157" s="296">
        <v>0</v>
      </c>
      <c r="AB157" s="82">
        <v>0</v>
      </c>
      <c r="AD157" s="296">
        <v>0</v>
      </c>
      <c r="AE157" s="82">
        <v>0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 t="e">
        <v>#DIV/0!</v>
      </c>
      <c r="I158" s="78" t="e">
        <v>#DIV/0!</v>
      </c>
      <c r="J158" s="78" t="e">
        <v>#DIV/0!</v>
      </c>
      <c r="K158" s="131" t="e">
        <v>#DIV/0!</v>
      </c>
      <c r="L158" s="131" t="e">
        <v>#DIV/0!</v>
      </c>
      <c r="M158" s="78" t="e">
        <v>#DIV/0!</v>
      </c>
      <c r="N158" s="78" t="e">
        <v>#DIV/0!</v>
      </c>
      <c r="O158" s="78" t="e">
        <v>#DIV/0!</v>
      </c>
      <c r="P158" s="78" t="e">
        <v>#DIV/0!</v>
      </c>
      <c r="Q158" s="78" t="e">
        <v>#DIV/0!</v>
      </c>
      <c r="R158" s="78" t="e">
        <v>#DIV/0!</v>
      </c>
      <c r="S158" s="78" t="e">
        <v>#DIV/0!</v>
      </c>
      <c r="T158" s="78" t="e">
        <v>#DIV/0!</v>
      </c>
      <c r="U158" s="78" t="e">
        <v>#DIV/0!</v>
      </c>
      <c r="V158" s="78" t="e">
        <v>#DIV/0!</v>
      </c>
      <c r="W158" s="78" t="e">
        <v>#DIV/0!</v>
      </c>
      <c r="X158" s="78" t="e">
        <v>#DIV/0!</v>
      </c>
      <c r="Y158" s="78" t="e">
        <v>#DIV/0!</v>
      </c>
      <c r="AA158" s="78" t="e">
        <v>#DIV/0!</v>
      </c>
      <c r="AB158" s="79"/>
      <c r="AD158" s="78" t="e">
        <v>#DIV/0!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</v>
      </c>
      <c r="D160" s="9">
        <v>0</v>
      </c>
      <c r="F160" s="128" t="s">
        <v>194</v>
      </c>
      <c r="H160" s="83">
        <v>0</v>
      </c>
      <c r="I160" s="83">
        <v>0</v>
      </c>
      <c r="J160" s="83">
        <v>0</v>
      </c>
      <c r="K160" s="108">
        <v>0</v>
      </c>
      <c r="L160" s="108">
        <v>0</v>
      </c>
      <c r="M160" s="83">
        <v>0</v>
      </c>
      <c r="N160" s="83">
        <v>0</v>
      </c>
      <c r="O160" s="83">
        <v>0</v>
      </c>
      <c r="P160" s="83">
        <v>0</v>
      </c>
      <c r="Q160" s="83">
        <v>0</v>
      </c>
      <c r="R160" s="83">
        <v>0</v>
      </c>
      <c r="S160" s="83">
        <v>0</v>
      </c>
      <c r="T160" s="83">
        <v>0</v>
      </c>
      <c r="U160" s="83">
        <v>0</v>
      </c>
      <c r="V160" s="83">
        <v>0</v>
      </c>
      <c r="W160" s="83">
        <v>0</v>
      </c>
      <c r="X160" s="83">
        <v>0</v>
      </c>
      <c r="Y160" s="83">
        <v>0</v>
      </c>
      <c r="AA160" s="83">
        <v>0</v>
      </c>
      <c r="AB160" s="82">
        <v>0</v>
      </c>
      <c r="AD160" s="83">
        <v>0</v>
      </c>
      <c r="AE160" s="82">
        <v>0</v>
      </c>
    </row>
    <row r="161" spans="1:31" ht="18" customHeight="1" x14ac:dyDescent="0.2">
      <c r="A161" s="52" t="s">
        <v>82</v>
      </c>
      <c r="B161" s="52" t="s">
        <v>23</v>
      </c>
      <c r="C161" s="9">
        <v>0</v>
      </c>
      <c r="D161" s="9">
        <v>0</v>
      </c>
      <c r="F161" s="128" t="s">
        <v>101</v>
      </c>
      <c r="H161" s="83">
        <v>0</v>
      </c>
      <c r="I161" s="83">
        <v>0</v>
      </c>
      <c r="J161" s="83">
        <v>0</v>
      </c>
      <c r="K161" s="108">
        <v>0</v>
      </c>
      <c r="L161" s="108">
        <v>0</v>
      </c>
      <c r="M161" s="83">
        <v>0</v>
      </c>
      <c r="N161" s="83">
        <v>0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3">
        <v>0</v>
      </c>
      <c r="V161" s="83">
        <v>0</v>
      </c>
      <c r="W161" s="83">
        <v>0</v>
      </c>
      <c r="X161" s="83">
        <v>0</v>
      </c>
      <c r="Y161" s="83">
        <v>0</v>
      </c>
      <c r="AA161" s="83">
        <v>0</v>
      </c>
      <c r="AB161" s="82">
        <v>0</v>
      </c>
      <c r="AD161" s="83">
        <v>0</v>
      </c>
      <c r="AE161" s="82">
        <v>0</v>
      </c>
    </row>
    <row r="162" spans="1:31" ht="18" customHeight="1" x14ac:dyDescent="0.2">
      <c r="A162" s="52" t="s">
        <v>98</v>
      </c>
      <c r="B162" s="52" t="s">
        <v>23</v>
      </c>
      <c r="C162" s="9">
        <v>0</v>
      </c>
      <c r="D162" s="9">
        <v>0</v>
      </c>
      <c r="F162" s="128" t="s">
        <v>103</v>
      </c>
      <c r="H162" s="83">
        <v>0</v>
      </c>
      <c r="I162" s="83">
        <v>0</v>
      </c>
      <c r="J162" s="83">
        <v>0</v>
      </c>
      <c r="K162" s="108">
        <v>0</v>
      </c>
      <c r="L162" s="108">
        <v>0</v>
      </c>
      <c r="M162" s="83">
        <v>0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0</v>
      </c>
      <c r="T162" s="83">
        <v>0</v>
      </c>
      <c r="U162" s="83">
        <v>0</v>
      </c>
      <c r="V162" s="83">
        <v>0</v>
      </c>
      <c r="W162" s="83">
        <v>0</v>
      </c>
      <c r="X162" s="83">
        <v>0</v>
      </c>
      <c r="Y162" s="83">
        <v>0</v>
      </c>
      <c r="AA162" s="83">
        <v>0</v>
      </c>
      <c r="AB162" s="82">
        <v>0</v>
      </c>
      <c r="AD162" s="83">
        <v>0</v>
      </c>
      <c r="AE162" s="82">
        <v>0</v>
      </c>
    </row>
    <row r="163" spans="1:31" ht="18" customHeight="1" x14ac:dyDescent="0.2">
      <c r="A163" s="52" t="s">
        <v>81</v>
      </c>
      <c r="B163" s="52" t="s">
        <v>23</v>
      </c>
      <c r="C163" s="9">
        <v>0</v>
      </c>
      <c r="D163" s="9">
        <v>0</v>
      </c>
      <c r="F163" s="128" t="s">
        <v>104</v>
      </c>
      <c r="H163" s="83">
        <v>0</v>
      </c>
      <c r="I163" s="83">
        <v>0</v>
      </c>
      <c r="J163" s="83">
        <v>0</v>
      </c>
      <c r="K163" s="108">
        <v>0</v>
      </c>
      <c r="L163" s="108">
        <v>0</v>
      </c>
      <c r="M163" s="83">
        <v>0</v>
      </c>
      <c r="N163" s="83">
        <v>0</v>
      </c>
      <c r="O163" s="83">
        <v>0</v>
      </c>
      <c r="P163" s="83">
        <v>0</v>
      </c>
      <c r="Q163" s="83">
        <v>0</v>
      </c>
      <c r="R163" s="83">
        <v>0</v>
      </c>
      <c r="S163" s="83">
        <v>0</v>
      </c>
      <c r="T163" s="83">
        <v>0</v>
      </c>
      <c r="U163" s="83">
        <v>0</v>
      </c>
      <c r="V163" s="83">
        <v>0</v>
      </c>
      <c r="W163" s="83">
        <v>0</v>
      </c>
      <c r="X163" s="83">
        <v>0</v>
      </c>
      <c r="Y163" s="83">
        <v>0</v>
      </c>
      <c r="AA163" s="83">
        <v>0</v>
      </c>
      <c r="AB163" s="82">
        <v>0</v>
      </c>
      <c r="AD163" s="83">
        <v>0</v>
      </c>
      <c r="AE163" s="82">
        <v>0</v>
      </c>
    </row>
    <row r="164" spans="1:31" ht="18" customHeight="1" x14ac:dyDescent="0.2">
      <c r="A164" s="52" t="s">
        <v>99</v>
      </c>
      <c r="B164" s="52" t="s">
        <v>23</v>
      </c>
      <c r="C164" s="9">
        <v>0</v>
      </c>
      <c r="D164" s="9">
        <v>0</v>
      </c>
      <c r="F164" s="128" t="s">
        <v>105</v>
      </c>
      <c r="H164" s="83">
        <v>0</v>
      </c>
      <c r="I164" s="83">
        <v>0</v>
      </c>
      <c r="J164" s="83">
        <v>0</v>
      </c>
      <c r="K164" s="108">
        <v>0</v>
      </c>
      <c r="L164" s="108">
        <v>0</v>
      </c>
      <c r="M164" s="83">
        <v>0</v>
      </c>
      <c r="N164" s="83">
        <v>0</v>
      </c>
      <c r="O164" s="83">
        <v>0</v>
      </c>
      <c r="P164" s="83">
        <v>0</v>
      </c>
      <c r="Q164" s="83">
        <v>0</v>
      </c>
      <c r="R164" s="83">
        <v>0</v>
      </c>
      <c r="S164" s="83">
        <v>0</v>
      </c>
      <c r="T164" s="83">
        <v>0</v>
      </c>
      <c r="U164" s="83">
        <v>0</v>
      </c>
      <c r="V164" s="83">
        <v>0</v>
      </c>
      <c r="W164" s="83">
        <v>0</v>
      </c>
      <c r="X164" s="83">
        <v>0</v>
      </c>
      <c r="Y164" s="83">
        <v>0</v>
      </c>
      <c r="AA164" s="83">
        <v>0</v>
      </c>
      <c r="AB164" s="82">
        <v>0</v>
      </c>
      <c r="AD164" s="83">
        <v>0</v>
      </c>
      <c r="AE164" s="82">
        <v>0</v>
      </c>
    </row>
    <row r="165" spans="1:31" ht="18" customHeight="1" x14ac:dyDescent="0.2">
      <c r="A165" s="52" t="s">
        <v>132</v>
      </c>
      <c r="B165" s="52" t="s">
        <v>23</v>
      </c>
      <c r="C165" s="9">
        <v>0</v>
      </c>
      <c r="D165" s="9">
        <v>0</v>
      </c>
      <c r="F165" s="128" t="s">
        <v>133</v>
      </c>
      <c r="H165" s="83">
        <v>0</v>
      </c>
      <c r="I165" s="83">
        <v>0</v>
      </c>
      <c r="J165" s="83">
        <v>0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0</v>
      </c>
      <c r="V165" s="83">
        <v>0</v>
      </c>
      <c r="W165" s="83">
        <v>0</v>
      </c>
      <c r="X165" s="83">
        <v>0</v>
      </c>
      <c r="Y165" s="83">
        <v>0</v>
      </c>
      <c r="AA165" s="83">
        <v>0</v>
      </c>
      <c r="AB165" s="82">
        <v>0</v>
      </c>
      <c r="AD165" s="83">
        <v>0</v>
      </c>
      <c r="AE165" s="82">
        <v>0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</v>
      </c>
      <c r="D169" s="9">
        <v>0</v>
      </c>
      <c r="F169" s="60" t="s">
        <v>100</v>
      </c>
      <c r="G169" s="56"/>
      <c r="H169" s="88">
        <v>0</v>
      </c>
      <c r="I169" s="88">
        <v>0</v>
      </c>
      <c r="J169" s="88">
        <v>0</v>
      </c>
      <c r="K169" s="108">
        <v>0</v>
      </c>
      <c r="L169" s="10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0</v>
      </c>
      <c r="Y169" s="88">
        <v>0</v>
      </c>
      <c r="Z169" s="56"/>
      <c r="AA169" s="88">
        <v>0</v>
      </c>
      <c r="AB169" s="82">
        <v>0</v>
      </c>
      <c r="AC169" s="56"/>
      <c r="AD169" s="88">
        <v>0</v>
      </c>
      <c r="AE169" s="82">
        <v>0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</v>
      </c>
      <c r="D177" s="9">
        <v>0</v>
      </c>
      <c r="F177" s="60" t="s">
        <v>102</v>
      </c>
      <c r="G177" s="56"/>
      <c r="H177" s="88">
        <v>0</v>
      </c>
      <c r="I177" s="88">
        <v>0</v>
      </c>
      <c r="J177" s="88">
        <v>0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V177" s="88">
        <v>0</v>
      </c>
      <c r="W177" s="88">
        <v>0</v>
      </c>
      <c r="X177" s="88">
        <v>0</v>
      </c>
      <c r="Y177" s="88">
        <v>0</v>
      </c>
      <c r="Z177" s="56"/>
      <c r="AA177" s="88">
        <v>0</v>
      </c>
      <c r="AB177" s="82">
        <v>0</v>
      </c>
      <c r="AC177" s="56"/>
      <c r="AD177" s="88">
        <v>0</v>
      </c>
      <c r="AE177" s="82">
        <v>0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</v>
      </c>
      <c r="D189" s="9">
        <v>0</v>
      </c>
      <c r="F189" s="128" t="s">
        <v>195</v>
      </c>
      <c r="H189" s="83">
        <v>0</v>
      </c>
      <c r="I189" s="83">
        <v>0</v>
      </c>
      <c r="J189" s="83">
        <v>0</v>
      </c>
      <c r="K189" s="108">
        <v>0</v>
      </c>
      <c r="L189" s="108">
        <v>0</v>
      </c>
      <c r="M189" s="83">
        <v>0</v>
      </c>
      <c r="N189" s="83">
        <v>0</v>
      </c>
      <c r="O189" s="83">
        <v>0</v>
      </c>
      <c r="P189" s="83">
        <v>0</v>
      </c>
      <c r="Q189" s="83">
        <v>0</v>
      </c>
      <c r="R189" s="83">
        <v>0</v>
      </c>
      <c r="S189" s="83">
        <v>0</v>
      </c>
      <c r="T189" s="83">
        <v>0</v>
      </c>
      <c r="U189" s="83">
        <v>0</v>
      </c>
      <c r="V189" s="83">
        <v>0</v>
      </c>
      <c r="W189" s="83">
        <v>0</v>
      </c>
      <c r="X189" s="83">
        <v>0</v>
      </c>
      <c r="Y189" s="83">
        <v>0</v>
      </c>
      <c r="AA189" s="83">
        <v>0</v>
      </c>
      <c r="AB189" s="82">
        <v>0</v>
      </c>
      <c r="AD189" s="83">
        <v>0</v>
      </c>
      <c r="AE189" s="82">
        <v>0</v>
      </c>
    </row>
    <row r="190" spans="1:33" ht="18" customHeight="1" x14ac:dyDescent="0.2">
      <c r="A190" s="57"/>
      <c r="B190" s="57"/>
      <c r="C190" s="9">
        <v>0</v>
      </c>
      <c r="D190" s="9">
        <v>0</v>
      </c>
      <c r="F190" s="117" t="s">
        <v>94</v>
      </c>
      <c r="H190" s="296">
        <v>0</v>
      </c>
      <c r="I190" s="296">
        <v>0</v>
      </c>
      <c r="J190" s="296">
        <v>0</v>
      </c>
      <c r="K190" s="111">
        <v>0</v>
      </c>
      <c r="L190" s="111">
        <v>0</v>
      </c>
      <c r="M190" s="296">
        <v>0</v>
      </c>
      <c r="N190" s="296">
        <v>0</v>
      </c>
      <c r="O190" s="296">
        <v>0</v>
      </c>
      <c r="P190" s="296">
        <v>0</v>
      </c>
      <c r="Q190" s="296">
        <v>0</v>
      </c>
      <c r="R190" s="296">
        <v>0</v>
      </c>
      <c r="S190" s="296">
        <v>0</v>
      </c>
      <c r="T190" s="296">
        <v>0</v>
      </c>
      <c r="U190" s="296">
        <v>0</v>
      </c>
      <c r="V190" s="296">
        <v>0</v>
      </c>
      <c r="W190" s="296">
        <v>0</v>
      </c>
      <c r="X190" s="296">
        <v>0</v>
      </c>
      <c r="Y190" s="296">
        <v>0</v>
      </c>
      <c r="AA190" s="296">
        <v>0</v>
      </c>
      <c r="AB190" s="82">
        <v>0</v>
      </c>
      <c r="AD190" s="296">
        <v>0</v>
      </c>
      <c r="AE190" s="82">
        <v>0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 t="e">
        <v>#DIV/0!</v>
      </c>
      <c r="I191" s="78" t="e">
        <v>#DIV/0!</v>
      </c>
      <c r="J191" s="78" t="e">
        <v>#DIV/0!</v>
      </c>
      <c r="K191" s="131" t="e">
        <v>#DIV/0!</v>
      </c>
      <c r="L191" s="131" t="e">
        <v>#DIV/0!</v>
      </c>
      <c r="M191" s="78" t="e">
        <v>#DIV/0!</v>
      </c>
      <c r="N191" s="78" t="e">
        <v>#DIV/0!</v>
      </c>
      <c r="O191" s="78" t="e">
        <v>#DIV/0!</v>
      </c>
      <c r="P191" s="78" t="e">
        <v>#DIV/0!</v>
      </c>
      <c r="Q191" s="78" t="e">
        <v>#DIV/0!</v>
      </c>
      <c r="R191" s="78" t="e">
        <v>#DIV/0!</v>
      </c>
      <c r="S191" s="78" t="e">
        <v>#DIV/0!</v>
      </c>
      <c r="T191" s="78" t="e">
        <v>#DIV/0!</v>
      </c>
      <c r="U191" s="78" t="e">
        <v>#DIV/0!</v>
      </c>
      <c r="V191" s="78" t="e">
        <v>#DIV/0!</v>
      </c>
      <c r="W191" s="78" t="e">
        <v>#DIV/0!</v>
      </c>
      <c r="X191" s="78" t="e">
        <v>#DIV/0!</v>
      </c>
      <c r="Y191" s="78" t="e">
        <v>#DIV/0!</v>
      </c>
      <c r="AA191" s="78" t="e">
        <v>#DIV/0!</v>
      </c>
      <c r="AB191" s="79"/>
      <c r="AD191" s="78" t="e">
        <v>#DIV/0!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</v>
      </c>
      <c r="D193" s="9">
        <v>0</v>
      </c>
      <c r="E193" s="26"/>
      <c r="F193" s="122" t="s">
        <v>282</v>
      </c>
      <c r="G193" s="26"/>
      <c r="H193" s="309">
        <v>0</v>
      </c>
      <c r="I193" s="309">
        <v>0</v>
      </c>
      <c r="J193" s="309">
        <v>0</v>
      </c>
      <c r="K193" s="130">
        <v>0</v>
      </c>
      <c r="L193" s="130">
        <v>0</v>
      </c>
      <c r="M193" s="309">
        <v>0</v>
      </c>
      <c r="N193" s="309">
        <v>0</v>
      </c>
      <c r="O193" s="309">
        <v>0</v>
      </c>
      <c r="P193" s="309">
        <v>0</v>
      </c>
      <c r="Q193" s="309">
        <v>0</v>
      </c>
      <c r="R193" s="309">
        <v>0</v>
      </c>
      <c r="S193" s="309">
        <v>0</v>
      </c>
      <c r="T193" s="309">
        <v>0</v>
      </c>
      <c r="U193" s="309">
        <v>0</v>
      </c>
      <c r="V193" s="309">
        <v>0</v>
      </c>
      <c r="W193" s="309">
        <v>0</v>
      </c>
      <c r="X193" s="309">
        <v>0</v>
      </c>
      <c r="Y193" s="309">
        <v>0</v>
      </c>
      <c r="Z193" s="26"/>
      <c r="AA193" s="309">
        <v>0</v>
      </c>
      <c r="AB193" s="82">
        <v>0</v>
      </c>
      <c r="AC193" s="26"/>
      <c r="AD193" s="309">
        <v>0</v>
      </c>
      <c r="AE193" s="82">
        <v>0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 t="e">
        <v>#DIV/0!</v>
      </c>
      <c r="I194" s="78" t="e">
        <v>#DIV/0!</v>
      </c>
      <c r="J194" s="78" t="e">
        <v>#DIV/0!</v>
      </c>
      <c r="K194" s="131" t="e">
        <v>#DIV/0!</v>
      </c>
      <c r="L194" s="131" t="e">
        <v>#DIV/0!</v>
      </c>
      <c r="M194" s="78" t="e">
        <v>#DIV/0!</v>
      </c>
      <c r="N194" s="78" t="e">
        <v>#DIV/0!</v>
      </c>
      <c r="O194" s="78" t="e">
        <v>#DIV/0!</v>
      </c>
      <c r="P194" s="78" t="e">
        <v>#DIV/0!</v>
      </c>
      <c r="Q194" s="78" t="e">
        <v>#DIV/0!</v>
      </c>
      <c r="R194" s="78" t="e">
        <v>#DIV/0!</v>
      </c>
      <c r="S194" s="78" t="e">
        <v>#DIV/0!</v>
      </c>
      <c r="T194" s="78" t="e">
        <v>#DIV/0!</v>
      </c>
      <c r="U194" s="78" t="e">
        <v>#DIV/0!</v>
      </c>
      <c r="V194" s="78" t="e">
        <v>#DIV/0!</v>
      </c>
      <c r="W194" s="78" t="e">
        <v>#DIV/0!</v>
      </c>
      <c r="X194" s="78" t="e">
        <v>#DIV/0!</v>
      </c>
      <c r="Y194" s="78" t="e">
        <v>#DIV/0!</v>
      </c>
      <c r="AA194" s="78" t="e">
        <v>#DIV/0!</v>
      </c>
      <c r="AB194" s="79"/>
      <c r="AD194" s="78" t="e">
        <v>#DIV/0!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0</v>
      </c>
      <c r="D196" s="9">
        <v>0</v>
      </c>
      <c r="F196" s="123" t="s">
        <v>283</v>
      </c>
      <c r="H196" s="310">
        <v>0</v>
      </c>
      <c r="I196" s="310">
        <v>0</v>
      </c>
      <c r="J196" s="310">
        <v>0</v>
      </c>
      <c r="K196" s="136">
        <v>0</v>
      </c>
      <c r="L196" s="136">
        <v>0</v>
      </c>
      <c r="M196" s="310">
        <v>0</v>
      </c>
      <c r="N196" s="310">
        <v>0</v>
      </c>
      <c r="O196" s="310">
        <v>0</v>
      </c>
      <c r="P196" s="310">
        <v>0</v>
      </c>
      <c r="Q196" s="310">
        <v>0</v>
      </c>
      <c r="R196" s="310">
        <v>0</v>
      </c>
      <c r="S196" s="310">
        <v>0</v>
      </c>
      <c r="T196" s="310">
        <v>0</v>
      </c>
      <c r="U196" s="310">
        <v>0</v>
      </c>
      <c r="V196" s="310">
        <v>0</v>
      </c>
      <c r="W196" s="310">
        <v>0</v>
      </c>
      <c r="X196" s="310">
        <v>0</v>
      </c>
      <c r="Y196" s="310">
        <v>0</v>
      </c>
      <c r="AA196" s="310">
        <v>0</v>
      </c>
      <c r="AB196" s="82">
        <v>0</v>
      </c>
      <c r="AD196" s="310">
        <v>0</v>
      </c>
      <c r="AE196" s="82">
        <v>0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 t="e">
        <v>#DIV/0!</v>
      </c>
      <c r="I197" s="78" t="e">
        <v>#DIV/0!</v>
      </c>
      <c r="J197" s="78" t="e">
        <v>#DIV/0!</v>
      </c>
      <c r="K197" s="131" t="e">
        <v>#DIV/0!</v>
      </c>
      <c r="L197" s="131" t="e">
        <v>#DIV/0!</v>
      </c>
      <c r="M197" s="78" t="e">
        <v>#DIV/0!</v>
      </c>
      <c r="N197" s="78" t="e">
        <v>#DIV/0!</v>
      </c>
      <c r="O197" s="78" t="e">
        <v>#DIV/0!</v>
      </c>
      <c r="P197" s="78" t="e">
        <v>#DIV/0!</v>
      </c>
      <c r="Q197" s="78" t="e">
        <v>#DIV/0!</v>
      </c>
      <c r="R197" s="78" t="e">
        <v>#DIV/0!</v>
      </c>
      <c r="S197" s="78" t="e">
        <v>#DIV/0!</v>
      </c>
      <c r="T197" s="78" t="e">
        <v>#DIV/0!</v>
      </c>
      <c r="U197" s="78" t="e">
        <v>#DIV/0!</v>
      </c>
      <c r="V197" s="78" t="e">
        <v>#DIV/0!</v>
      </c>
      <c r="W197" s="78" t="e">
        <v>#DIV/0!</v>
      </c>
      <c r="X197" s="78" t="e">
        <v>#DIV/0!</v>
      </c>
      <c r="Y197" s="78" t="e">
        <v>#DIV/0!</v>
      </c>
      <c r="AA197" s="78" t="e">
        <v>#DIV/0!</v>
      </c>
      <c r="AB197" s="79"/>
      <c r="AD197" s="78" t="e">
        <v>#DIV/0!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</v>
      </c>
      <c r="I199" s="94">
        <v>0</v>
      </c>
      <c r="J199" s="94">
        <v>0</v>
      </c>
      <c r="K199" s="133">
        <v>0</v>
      </c>
      <c r="L199" s="133">
        <v>0</v>
      </c>
      <c r="M199" s="94">
        <v>0</v>
      </c>
      <c r="N199" s="94">
        <v>0</v>
      </c>
      <c r="O199" s="94">
        <v>0</v>
      </c>
      <c r="P199" s="94">
        <v>0</v>
      </c>
      <c r="Q199" s="94">
        <v>0</v>
      </c>
      <c r="R199" s="94">
        <v>0</v>
      </c>
      <c r="S199" s="94">
        <v>0</v>
      </c>
      <c r="T199" s="94">
        <v>0</v>
      </c>
      <c r="U199" s="94">
        <v>0</v>
      </c>
      <c r="V199" s="94">
        <v>0</v>
      </c>
      <c r="W199" s="94">
        <v>0</v>
      </c>
      <c r="X199" s="94">
        <v>0</v>
      </c>
      <c r="Y199" s="94">
        <v>0</v>
      </c>
      <c r="Z199" s="56"/>
      <c r="AA199" s="94">
        <v>0</v>
      </c>
      <c r="AB199" s="95">
        <v>0</v>
      </c>
      <c r="AC199" s="56"/>
      <c r="AD199" s="94">
        <v>0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0</v>
      </c>
      <c r="I201" s="94">
        <v>0</v>
      </c>
      <c r="J201" s="94">
        <v>0</v>
      </c>
      <c r="K201" s="133">
        <v>0</v>
      </c>
      <c r="L201" s="133">
        <v>0</v>
      </c>
      <c r="M201" s="94">
        <v>0</v>
      </c>
      <c r="N201" s="94">
        <v>0</v>
      </c>
      <c r="O201" s="94">
        <v>0</v>
      </c>
      <c r="P201" s="94">
        <v>0</v>
      </c>
      <c r="Q201" s="94">
        <v>0</v>
      </c>
      <c r="R201" s="94">
        <v>0</v>
      </c>
      <c r="S201" s="94">
        <v>0</v>
      </c>
      <c r="T201" s="94">
        <v>0</v>
      </c>
      <c r="U201" s="94">
        <v>0</v>
      </c>
      <c r="V201" s="94">
        <v>0</v>
      </c>
      <c r="W201" s="94">
        <v>0</v>
      </c>
      <c r="X201" s="94">
        <v>0</v>
      </c>
      <c r="Y201" s="94">
        <v>0</v>
      </c>
      <c r="Z201" s="56"/>
      <c r="AA201" s="94">
        <v>0</v>
      </c>
      <c r="AB201" s="95">
        <v>0</v>
      </c>
      <c r="AC201" s="56"/>
      <c r="AD201" s="94">
        <v>0</v>
      </c>
      <c r="AE201" s="95">
        <v>0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0</v>
      </c>
      <c r="I202" s="96">
        <v>0</v>
      </c>
      <c r="J202" s="96">
        <v>0</v>
      </c>
      <c r="K202" s="134">
        <v>0</v>
      </c>
      <c r="L202" s="134">
        <v>0</v>
      </c>
      <c r="M202" s="96">
        <v>0</v>
      </c>
      <c r="N202" s="96">
        <v>0</v>
      </c>
      <c r="O202" s="96">
        <v>0</v>
      </c>
      <c r="P202" s="96">
        <v>0</v>
      </c>
      <c r="Q202" s="96">
        <v>0</v>
      </c>
      <c r="R202" s="96">
        <v>0</v>
      </c>
      <c r="S202" s="96">
        <v>0</v>
      </c>
      <c r="T202" s="96">
        <v>0</v>
      </c>
      <c r="U202" s="96">
        <v>0</v>
      </c>
      <c r="V202" s="96">
        <v>0</v>
      </c>
      <c r="W202" s="96">
        <v>0</v>
      </c>
      <c r="X202" s="96">
        <v>0</v>
      </c>
      <c r="Y202" s="96">
        <v>0</v>
      </c>
      <c r="AA202" s="96">
        <v>0</v>
      </c>
      <c r="AB202" s="95">
        <v>0</v>
      </c>
      <c r="AD202" s="96">
        <v>0</v>
      </c>
      <c r="AE202" s="95">
        <v>0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0</v>
      </c>
      <c r="I203" s="97">
        <v>0</v>
      </c>
      <c r="J203" s="97">
        <v>0</v>
      </c>
      <c r="K203" s="134">
        <v>0</v>
      </c>
      <c r="L203" s="134">
        <v>0</v>
      </c>
      <c r="M203" s="97">
        <v>0</v>
      </c>
      <c r="N203" s="97">
        <v>0</v>
      </c>
      <c r="O203" s="97">
        <v>0</v>
      </c>
      <c r="P203" s="97">
        <v>0</v>
      </c>
      <c r="Q203" s="97">
        <v>0</v>
      </c>
      <c r="R203" s="97">
        <v>0</v>
      </c>
      <c r="S203" s="97">
        <v>0</v>
      </c>
      <c r="T203" s="97">
        <v>0</v>
      </c>
      <c r="U203" s="97">
        <v>0</v>
      </c>
      <c r="V203" s="97">
        <v>0</v>
      </c>
      <c r="W203" s="97">
        <v>0</v>
      </c>
      <c r="X203" s="97">
        <v>0</v>
      </c>
      <c r="Y203" s="97">
        <v>0</v>
      </c>
      <c r="Z203" s="56"/>
      <c r="AA203" s="97">
        <v>0</v>
      </c>
      <c r="AB203" s="98">
        <v>0</v>
      </c>
      <c r="AC203" s="56"/>
      <c r="AD203" s="97">
        <v>0</v>
      </c>
      <c r="AE203" s="98">
        <v>0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</v>
      </c>
      <c r="I204" s="96">
        <v>0</v>
      </c>
      <c r="J204" s="96">
        <v>0</v>
      </c>
      <c r="K204" s="134">
        <v>0</v>
      </c>
      <c r="L204" s="134">
        <v>0</v>
      </c>
      <c r="M204" s="96">
        <v>0</v>
      </c>
      <c r="N204" s="96">
        <v>0</v>
      </c>
      <c r="O204" s="96">
        <v>0</v>
      </c>
      <c r="P204" s="96">
        <v>0</v>
      </c>
      <c r="Q204" s="96">
        <v>0</v>
      </c>
      <c r="R204" s="96">
        <v>0</v>
      </c>
      <c r="S204" s="96">
        <v>0</v>
      </c>
      <c r="T204" s="96">
        <v>0</v>
      </c>
      <c r="U204" s="96">
        <v>0</v>
      </c>
      <c r="V204" s="96">
        <v>0</v>
      </c>
      <c r="W204" s="96">
        <v>0</v>
      </c>
      <c r="X204" s="96">
        <v>0</v>
      </c>
      <c r="Y204" s="96">
        <v>0</v>
      </c>
      <c r="AA204" s="96">
        <v>0</v>
      </c>
      <c r="AB204" s="95">
        <v>0</v>
      </c>
      <c r="AD204" s="96">
        <v>0</v>
      </c>
      <c r="AE204" s="95">
        <v>0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</v>
      </c>
      <c r="I205" s="90">
        <v>0</v>
      </c>
      <c r="J205" s="90">
        <v>0</v>
      </c>
      <c r="K205" s="135">
        <v>0</v>
      </c>
      <c r="L205" s="135">
        <v>0</v>
      </c>
      <c r="M205" s="90">
        <v>0</v>
      </c>
      <c r="N205" s="90">
        <v>0</v>
      </c>
      <c r="O205" s="90">
        <v>0</v>
      </c>
      <c r="P205" s="90">
        <v>0</v>
      </c>
      <c r="Q205" s="90">
        <v>0</v>
      </c>
      <c r="R205" s="90">
        <v>0</v>
      </c>
      <c r="S205" s="90">
        <v>0</v>
      </c>
      <c r="T205" s="90">
        <v>0</v>
      </c>
      <c r="U205" s="90">
        <v>0</v>
      </c>
      <c r="V205" s="90">
        <v>0</v>
      </c>
      <c r="W205" s="90">
        <v>0</v>
      </c>
      <c r="X205" s="90">
        <v>0</v>
      </c>
      <c r="Y205" s="90">
        <v>0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</v>
      </c>
      <c r="D206" s="9">
        <v>0</v>
      </c>
      <c r="F206" s="128" t="s">
        <v>73</v>
      </c>
      <c r="H206" s="83">
        <v>0</v>
      </c>
      <c r="I206" s="83">
        <v>0</v>
      </c>
      <c r="J206" s="83">
        <v>0</v>
      </c>
      <c r="K206" s="108">
        <v>0</v>
      </c>
      <c r="L206" s="108">
        <v>0</v>
      </c>
      <c r="M206" s="83">
        <v>0</v>
      </c>
      <c r="N206" s="83">
        <v>0</v>
      </c>
      <c r="O206" s="83">
        <v>0</v>
      </c>
      <c r="P206" s="83">
        <v>0</v>
      </c>
      <c r="Q206" s="83">
        <v>0</v>
      </c>
      <c r="R206" s="83">
        <v>0</v>
      </c>
      <c r="S206" s="83">
        <v>0</v>
      </c>
      <c r="T206" s="83">
        <v>0</v>
      </c>
      <c r="U206" s="83">
        <v>0</v>
      </c>
      <c r="V206" s="83">
        <v>0</v>
      </c>
      <c r="W206" s="83">
        <v>0</v>
      </c>
      <c r="X206" s="83">
        <v>0</v>
      </c>
      <c r="Y206" s="83">
        <v>0</v>
      </c>
      <c r="AA206" s="83">
        <v>0</v>
      </c>
      <c r="AB206" s="82">
        <v>0</v>
      </c>
      <c r="AD206" s="83">
        <v>0</v>
      </c>
      <c r="AE206" s="82">
        <v>0</v>
      </c>
    </row>
    <row r="207" spans="1:37" ht="18" customHeight="1" x14ac:dyDescent="0.2">
      <c r="A207" s="52" t="s">
        <v>225</v>
      </c>
      <c r="B207" s="52" t="s">
        <v>27</v>
      </c>
      <c r="C207" s="9">
        <v>0</v>
      </c>
      <c r="D207" s="9">
        <v>0</v>
      </c>
      <c r="F207" s="126" t="s">
        <v>226</v>
      </c>
      <c r="G207" s="58"/>
      <c r="H207" s="87">
        <v>0</v>
      </c>
      <c r="I207" s="87">
        <v>0</v>
      </c>
      <c r="J207" s="87">
        <v>0</v>
      </c>
      <c r="K207" s="87">
        <v>0</v>
      </c>
      <c r="L207" s="87">
        <v>0</v>
      </c>
      <c r="M207" s="87">
        <v>0</v>
      </c>
      <c r="N207" s="87">
        <v>0</v>
      </c>
      <c r="O207" s="87">
        <v>0</v>
      </c>
      <c r="P207" s="87">
        <v>0</v>
      </c>
      <c r="Q207" s="87">
        <v>0</v>
      </c>
      <c r="R207" s="87">
        <v>0</v>
      </c>
      <c r="S207" s="87">
        <v>0</v>
      </c>
      <c r="T207" s="87">
        <v>0</v>
      </c>
      <c r="U207" s="87">
        <v>0</v>
      </c>
      <c r="V207" s="87">
        <v>0</v>
      </c>
      <c r="W207" s="87">
        <v>0</v>
      </c>
      <c r="X207" s="87">
        <v>0</v>
      </c>
      <c r="Y207" s="87">
        <v>0</v>
      </c>
      <c r="Z207" s="58"/>
      <c r="AA207" s="87">
        <v>0</v>
      </c>
      <c r="AB207" s="82">
        <v>0</v>
      </c>
      <c r="AC207" s="58"/>
      <c r="AD207" s="87">
        <v>0</v>
      </c>
      <c r="AE207" s="82">
        <v>0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0</v>
      </c>
      <c r="P210" s="83">
        <v>0</v>
      </c>
      <c r="Q210" s="83">
        <v>0</v>
      </c>
      <c r="R210" s="83">
        <v>0</v>
      </c>
      <c r="S210" s="83">
        <v>0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0</v>
      </c>
      <c r="D211" s="9">
        <v>0</v>
      </c>
      <c r="F211" s="128" t="s">
        <v>74</v>
      </c>
      <c r="H211" s="83">
        <v>0</v>
      </c>
      <c r="I211" s="83">
        <v>0</v>
      </c>
      <c r="J211" s="83">
        <v>0</v>
      </c>
      <c r="K211" s="108">
        <v>0</v>
      </c>
      <c r="L211" s="108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0</v>
      </c>
      <c r="AA211" s="83">
        <v>0</v>
      </c>
      <c r="AB211" s="82">
        <v>0</v>
      </c>
      <c r="AD211" s="83">
        <v>0</v>
      </c>
      <c r="AE211" s="82">
        <v>0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0</v>
      </c>
      <c r="D214" s="9">
        <v>0</v>
      </c>
      <c r="F214" s="117" t="s">
        <v>280</v>
      </c>
      <c r="H214" s="296">
        <v>0</v>
      </c>
      <c r="I214" s="296">
        <v>0</v>
      </c>
      <c r="J214" s="296">
        <v>0</v>
      </c>
      <c r="K214" s="111">
        <v>0</v>
      </c>
      <c r="L214" s="111">
        <v>0</v>
      </c>
      <c r="M214" s="296">
        <v>0</v>
      </c>
      <c r="N214" s="296">
        <v>0</v>
      </c>
      <c r="O214" s="296">
        <v>0</v>
      </c>
      <c r="P214" s="296">
        <v>0</v>
      </c>
      <c r="Q214" s="296">
        <v>0</v>
      </c>
      <c r="R214" s="296">
        <v>0</v>
      </c>
      <c r="S214" s="296">
        <v>0</v>
      </c>
      <c r="T214" s="296">
        <v>0</v>
      </c>
      <c r="U214" s="296">
        <v>0</v>
      </c>
      <c r="V214" s="296">
        <v>0</v>
      </c>
      <c r="W214" s="296">
        <v>0</v>
      </c>
      <c r="X214" s="296">
        <v>0</v>
      </c>
      <c r="Y214" s="296">
        <v>0</v>
      </c>
      <c r="AA214" s="296">
        <v>0</v>
      </c>
      <c r="AB214" s="82">
        <v>0</v>
      </c>
      <c r="AD214" s="296">
        <v>0</v>
      </c>
      <c r="AE214" s="82">
        <v>0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 t="e">
        <v>#DIV/0!</v>
      </c>
      <c r="I215" s="78" t="e">
        <v>#DIV/0!</v>
      </c>
      <c r="J215" s="78" t="e">
        <v>#DIV/0!</v>
      </c>
      <c r="K215" s="131" t="e">
        <v>#DIV/0!</v>
      </c>
      <c r="L215" s="131" t="e">
        <v>#DIV/0!</v>
      </c>
      <c r="M215" s="78" t="e">
        <v>#DIV/0!</v>
      </c>
      <c r="N215" s="78" t="e">
        <v>#DIV/0!</v>
      </c>
      <c r="O215" s="78" t="e">
        <v>#DIV/0!</v>
      </c>
      <c r="P215" s="78" t="e">
        <v>#DIV/0!</v>
      </c>
      <c r="Q215" s="78" t="e">
        <v>#DIV/0!</v>
      </c>
      <c r="R215" s="78" t="e">
        <v>#DIV/0!</v>
      </c>
      <c r="S215" s="78" t="e">
        <v>#DIV/0!</v>
      </c>
      <c r="T215" s="78" t="e">
        <v>#DIV/0!</v>
      </c>
      <c r="U215" s="78" t="e">
        <v>#DIV/0!</v>
      </c>
      <c r="V215" s="78" t="e">
        <v>#DIV/0!</v>
      </c>
      <c r="W215" s="78" t="e">
        <v>#DIV/0!</v>
      </c>
      <c r="X215" s="78" t="e">
        <v>#DIV/0!</v>
      </c>
      <c r="Y215" s="78" t="e">
        <v>#DIV/0!</v>
      </c>
      <c r="AA215" s="78" t="e">
        <v>#DIV/0!</v>
      </c>
      <c r="AB215" s="79"/>
      <c r="AD215" s="78" t="e">
        <v>#DIV/0!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</v>
      </c>
      <c r="I217" s="96">
        <v>0</v>
      </c>
      <c r="J217" s="96">
        <v>0</v>
      </c>
      <c r="K217" s="134">
        <v>0</v>
      </c>
      <c r="L217" s="134">
        <v>0</v>
      </c>
      <c r="M217" s="96">
        <v>0</v>
      </c>
      <c r="N217" s="96">
        <v>0</v>
      </c>
      <c r="O217" s="96">
        <v>0</v>
      </c>
      <c r="P217" s="96">
        <v>0</v>
      </c>
      <c r="Q217" s="96">
        <v>0</v>
      </c>
      <c r="R217" s="96">
        <v>0</v>
      </c>
      <c r="S217" s="96">
        <v>0</v>
      </c>
      <c r="T217" s="96">
        <v>0</v>
      </c>
      <c r="U217" s="96">
        <v>0</v>
      </c>
      <c r="V217" s="96">
        <v>0</v>
      </c>
      <c r="W217" s="96">
        <v>0</v>
      </c>
      <c r="X217" s="96">
        <v>0</v>
      </c>
      <c r="Y217" s="96">
        <v>0</v>
      </c>
      <c r="AA217" s="96">
        <v>0</v>
      </c>
      <c r="AB217" s="95">
        <v>0</v>
      </c>
      <c r="AD217" s="96">
        <v>0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0</v>
      </c>
      <c r="I218" s="161">
        <v>0</v>
      </c>
      <c r="J218" s="161">
        <v>0</v>
      </c>
      <c r="K218" s="162">
        <v>0</v>
      </c>
      <c r="L218" s="162">
        <v>0</v>
      </c>
      <c r="M218" s="161">
        <v>0</v>
      </c>
      <c r="N218" s="161"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v>0</v>
      </c>
      <c r="T218" s="161">
        <v>0</v>
      </c>
      <c r="U218" s="161">
        <v>0</v>
      </c>
      <c r="V218" s="161">
        <v>0</v>
      </c>
      <c r="W218" s="161">
        <v>0</v>
      </c>
      <c r="X218" s="161">
        <v>0</v>
      </c>
      <c r="Y218" s="161">
        <v>0</v>
      </c>
      <c r="AA218" s="161">
        <v>0</v>
      </c>
      <c r="AB218" s="163">
        <v>0</v>
      </c>
      <c r="AD218" s="161">
        <v>0</v>
      </c>
      <c r="AE218" s="163">
        <v>0</v>
      </c>
    </row>
    <row r="219" spans="1:31" ht="18" customHeight="1" x14ac:dyDescent="0.2">
      <c r="A219" s="52" t="s">
        <v>70</v>
      </c>
      <c r="B219" s="52" t="s">
        <v>27</v>
      </c>
      <c r="C219" s="9">
        <v>0</v>
      </c>
      <c r="D219" s="9">
        <v>0</v>
      </c>
      <c r="F219" s="128" t="s">
        <v>414</v>
      </c>
      <c r="H219" s="83">
        <v>0</v>
      </c>
      <c r="I219" s="83">
        <v>0</v>
      </c>
      <c r="J219" s="83">
        <v>0</v>
      </c>
      <c r="K219" s="108">
        <v>0</v>
      </c>
      <c r="L219" s="108">
        <v>0</v>
      </c>
      <c r="M219" s="83">
        <v>0</v>
      </c>
      <c r="N219" s="83">
        <v>0</v>
      </c>
      <c r="O219" s="83">
        <v>0</v>
      </c>
      <c r="P219" s="83">
        <v>0</v>
      </c>
      <c r="Q219" s="83">
        <v>0</v>
      </c>
      <c r="R219" s="83">
        <v>0</v>
      </c>
      <c r="S219" s="83">
        <v>0</v>
      </c>
      <c r="T219" s="83">
        <v>0</v>
      </c>
      <c r="U219" s="83">
        <v>0</v>
      </c>
      <c r="V219" s="83">
        <v>0</v>
      </c>
      <c r="W219" s="83">
        <v>0</v>
      </c>
      <c r="X219" s="83">
        <v>0</v>
      </c>
      <c r="Y219" s="83">
        <v>0</v>
      </c>
      <c r="AA219" s="83">
        <v>0</v>
      </c>
      <c r="AB219" s="82">
        <v>0</v>
      </c>
      <c r="AD219" s="83">
        <v>0</v>
      </c>
      <c r="AE219" s="82">
        <v>0</v>
      </c>
    </row>
    <row r="220" spans="1:31" ht="18" customHeight="1" x14ac:dyDescent="0.2">
      <c r="A220" s="52" t="s">
        <v>71</v>
      </c>
      <c r="B220" s="52" t="s">
        <v>27</v>
      </c>
      <c r="C220" s="9">
        <v>0</v>
      </c>
      <c r="D220" s="9">
        <v>0</v>
      </c>
      <c r="F220" s="128" t="s">
        <v>209</v>
      </c>
      <c r="H220" s="83">
        <v>0</v>
      </c>
      <c r="I220" s="83">
        <v>0</v>
      </c>
      <c r="J220" s="83">
        <v>0</v>
      </c>
      <c r="K220" s="108">
        <v>0</v>
      </c>
      <c r="L220" s="108">
        <v>0</v>
      </c>
      <c r="M220" s="83">
        <v>0</v>
      </c>
      <c r="N220" s="83">
        <v>0</v>
      </c>
      <c r="O220" s="83">
        <v>0</v>
      </c>
      <c r="P220" s="83">
        <v>0</v>
      </c>
      <c r="Q220" s="83">
        <v>0</v>
      </c>
      <c r="R220" s="83">
        <v>0</v>
      </c>
      <c r="S220" s="83">
        <v>0</v>
      </c>
      <c r="T220" s="83">
        <v>0</v>
      </c>
      <c r="U220" s="83">
        <v>0</v>
      </c>
      <c r="V220" s="83">
        <v>0</v>
      </c>
      <c r="W220" s="83">
        <v>0</v>
      </c>
      <c r="X220" s="83">
        <v>0</v>
      </c>
      <c r="Y220" s="83">
        <v>0</v>
      </c>
      <c r="AA220" s="83">
        <v>0</v>
      </c>
      <c r="AB220" s="82">
        <v>0</v>
      </c>
      <c r="AD220" s="83">
        <v>0</v>
      </c>
      <c r="AE220" s="82">
        <v>0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0</v>
      </c>
      <c r="D221" s="9">
        <v>0</v>
      </c>
      <c r="F221" s="60" t="s">
        <v>158</v>
      </c>
      <c r="G221" s="56"/>
      <c r="H221" s="88">
        <v>0</v>
      </c>
      <c r="I221" s="88">
        <v>0</v>
      </c>
      <c r="J221" s="88">
        <v>0</v>
      </c>
      <c r="K221" s="108">
        <v>0</v>
      </c>
      <c r="L221" s="10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V221" s="88">
        <v>0</v>
      </c>
      <c r="W221" s="88">
        <v>0</v>
      </c>
      <c r="X221" s="88">
        <v>0</v>
      </c>
      <c r="Y221" s="88">
        <v>0</v>
      </c>
      <c r="Z221" s="56"/>
      <c r="AA221" s="88">
        <v>0</v>
      </c>
      <c r="AB221" s="82">
        <v>0</v>
      </c>
      <c r="AC221" s="56"/>
      <c r="AD221" s="88">
        <v>0</v>
      </c>
      <c r="AE221" s="82">
        <v>0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</v>
      </c>
      <c r="D222" s="9">
        <v>0</v>
      </c>
      <c r="F222" s="60" t="s">
        <v>176</v>
      </c>
      <c r="G222" s="56"/>
      <c r="H222" s="88">
        <v>0</v>
      </c>
      <c r="I222" s="88">
        <v>0</v>
      </c>
      <c r="J222" s="88">
        <v>0</v>
      </c>
      <c r="K222" s="108">
        <v>0</v>
      </c>
      <c r="L222" s="10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V222" s="88">
        <v>0</v>
      </c>
      <c r="W222" s="88">
        <v>0</v>
      </c>
      <c r="X222" s="88">
        <v>0</v>
      </c>
      <c r="Y222" s="88">
        <v>0</v>
      </c>
      <c r="Z222" s="56"/>
      <c r="AA222" s="88">
        <v>0</v>
      </c>
      <c r="AB222" s="82">
        <v>0</v>
      </c>
      <c r="AC222" s="56"/>
      <c r="AD222" s="88">
        <v>0</v>
      </c>
      <c r="AE222" s="82">
        <v>0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</v>
      </c>
      <c r="D223" s="9">
        <v>0</v>
      </c>
      <c r="F223" s="60" t="s">
        <v>178</v>
      </c>
      <c r="G223" s="56"/>
      <c r="H223" s="88">
        <v>0</v>
      </c>
      <c r="I223" s="88">
        <v>0</v>
      </c>
      <c r="J223" s="88">
        <v>0</v>
      </c>
      <c r="K223" s="108">
        <v>0</v>
      </c>
      <c r="L223" s="10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56"/>
      <c r="AA223" s="88">
        <v>0</v>
      </c>
      <c r="AB223" s="82">
        <v>0</v>
      </c>
      <c r="AC223" s="56"/>
      <c r="AD223" s="88">
        <v>0</v>
      </c>
      <c r="AE223" s="82">
        <v>0</v>
      </c>
    </row>
    <row r="224" spans="1:31" ht="18" customHeight="1" collapsed="1" x14ac:dyDescent="0.2">
      <c r="A224" s="57"/>
      <c r="B224" s="57"/>
      <c r="C224" s="9">
        <v>0</v>
      </c>
      <c r="D224" s="9">
        <v>0</v>
      </c>
      <c r="F224" s="128" t="s">
        <v>158</v>
      </c>
      <c r="H224" s="83">
        <v>0</v>
      </c>
      <c r="I224" s="83">
        <v>0</v>
      </c>
      <c r="J224" s="83">
        <v>0</v>
      </c>
      <c r="K224" s="108">
        <v>0</v>
      </c>
      <c r="L224" s="108">
        <v>0</v>
      </c>
      <c r="M224" s="83">
        <v>0</v>
      </c>
      <c r="N224" s="83">
        <v>0</v>
      </c>
      <c r="O224" s="83">
        <v>0</v>
      </c>
      <c r="P224" s="83">
        <v>0</v>
      </c>
      <c r="Q224" s="83">
        <v>0</v>
      </c>
      <c r="R224" s="83">
        <v>0</v>
      </c>
      <c r="S224" s="83">
        <v>0</v>
      </c>
      <c r="T224" s="83">
        <v>0</v>
      </c>
      <c r="U224" s="83">
        <v>0</v>
      </c>
      <c r="V224" s="83">
        <v>0</v>
      </c>
      <c r="W224" s="83">
        <v>0</v>
      </c>
      <c r="X224" s="83">
        <v>0</v>
      </c>
      <c r="Y224" s="83">
        <v>0</v>
      </c>
      <c r="AA224" s="83">
        <v>0</v>
      </c>
      <c r="AB224" s="82">
        <v>0</v>
      </c>
      <c r="AD224" s="83">
        <v>0</v>
      </c>
      <c r="AE224" s="82">
        <v>0</v>
      </c>
    </row>
    <row r="225" spans="1:31" ht="18" customHeight="1" collapsed="1" x14ac:dyDescent="0.2">
      <c r="A225" s="52" t="s">
        <v>153</v>
      </c>
      <c r="B225" s="52" t="s">
        <v>27</v>
      </c>
      <c r="C225" s="9">
        <v>0</v>
      </c>
      <c r="D225" s="9">
        <v>0</v>
      </c>
      <c r="F225" s="128" t="s">
        <v>154</v>
      </c>
      <c r="H225" s="83">
        <v>0</v>
      </c>
      <c r="I225" s="83">
        <v>0</v>
      </c>
      <c r="J225" s="83">
        <v>0</v>
      </c>
      <c r="K225" s="108">
        <v>0</v>
      </c>
      <c r="L225" s="108">
        <v>0</v>
      </c>
      <c r="M225" s="83">
        <v>0</v>
      </c>
      <c r="N225" s="83">
        <v>0</v>
      </c>
      <c r="O225" s="83">
        <v>0</v>
      </c>
      <c r="P225" s="83">
        <v>0</v>
      </c>
      <c r="Q225" s="83">
        <v>0</v>
      </c>
      <c r="R225" s="83">
        <v>0</v>
      </c>
      <c r="S225" s="83">
        <v>0</v>
      </c>
      <c r="T225" s="83">
        <v>0</v>
      </c>
      <c r="U225" s="83">
        <v>0</v>
      </c>
      <c r="V225" s="83">
        <v>0</v>
      </c>
      <c r="W225" s="83">
        <v>0</v>
      </c>
      <c r="X225" s="83">
        <v>0</v>
      </c>
      <c r="Y225" s="83">
        <v>0</v>
      </c>
      <c r="AA225" s="83">
        <v>0</v>
      </c>
      <c r="AB225" s="82">
        <v>0</v>
      </c>
      <c r="AD225" s="83">
        <v>0</v>
      </c>
      <c r="AE225" s="82">
        <v>0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0</v>
      </c>
      <c r="D226" s="9">
        <v>0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0</v>
      </c>
      <c r="L226" s="108">
        <v>0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0</v>
      </c>
      <c r="AB226" s="82">
        <v>0</v>
      </c>
      <c r="AC226" s="56"/>
      <c r="AD226" s="88">
        <v>0</v>
      </c>
      <c r="AE226" s="82">
        <v>0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</v>
      </c>
      <c r="D227" s="9">
        <v>0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0</v>
      </c>
      <c r="L227" s="108">
        <v>0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0</v>
      </c>
      <c r="AB227" s="82">
        <v>0</v>
      </c>
      <c r="AC227" s="56"/>
      <c r="AD227" s="88">
        <v>0</v>
      </c>
      <c r="AE227" s="82">
        <v>0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</v>
      </c>
      <c r="D229" s="9">
        <v>0</v>
      </c>
      <c r="F229" s="128" t="s">
        <v>391</v>
      </c>
      <c r="H229" s="83">
        <v>0</v>
      </c>
      <c r="I229" s="83">
        <v>0</v>
      </c>
      <c r="J229" s="83">
        <v>0</v>
      </c>
      <c r="K229" s="108">
        <v>0</v>
      </c>
      <c r="L229" s="108">
        <v>0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0</v>
      </c>
      <c r="AB229" s="82">
        <v>0</v>
      </c>
      <c r="AD229" s="83">
        <v>0</v>
      </c>
      <c r="AE229" s="82">
        <v>0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0</v>
      </c>
      <c r="I230" s="83">
        <v>0</v>
      </c>
      <c r="J230" s="83">
        <v>0</v>
      </c>
      <c r="K230" s="108">
        <v>0</v>
      </c>
      <c r="L230" s="108">
        <v>0</v>
      </c>
      <c r="M230" s="83">
        <v>0</v>
      </c>
      <c r="N230" s="83">
        <v>0</v>
      </c>
      <c r="O230" s="83">
        <v>0</v>
      </c>
      <c r="P230" s="83">
        <v>0</v>
      </c>
      <c r="Q230" s="83">
        <v>0</v>
      </c>
      <c r="R230" s="83">
        <v>0</v>
      </c>
      <c r="S230" s="83">
        <v>0</v>
      </c>
      <c r="T230" s="83">
        <v>0</v>
      </c>
      <c r="U230" s="83">
        <v>0</v>
      </c>
      <c r="V230" s="83">
        <v>0</v>
      </c>
      <c r="W230" s="83">
        <v>0</v>
      </c>
      <c r="X230" s="83">
        <v>0</v>
      </c>
      <c r="Y230" s="83">
        <v>0</v>
      </c>
      <c r="AA230" s="83">
        <v>0</v>
      </c>
      <c r="AB230" s="82">
        <v>0</v>
      </c>
      <c r="AD230" s="83">
        <v>0</v>
      </c>
      <c r="AE230" s="82">
        <v>0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</v>
      </c>
      <c r="D232" s="9">
        <v>0</v>
      </c>
      <c r="F232" s="60" t="s">
        <v>166</v>
      </c>
      <c r="G232" s="56"/>
      <c r="H232" s="88">
        <v>0</v>
      </c>
      <c r="I232" s="88">
        <v>0</v>
      </c>
      <c r="J232" s="88">
        <v>0</v>
      </c>
      <c r="K232" s="108">
        <v>0</v>
      </c>
      <c r="L232" s="10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8">
        <v>0</v>
      </c>
      <c r="S232" s="88">
        <v>0</v>
      </c>
      <c r="T232" s="88">
        <v>0</v>
      </c>
      <c r="U232" s="88">
        <v>0</v>
      </c>
      <c r="V232" s="88">
        <v>0</v>
      </c>
      <c r="W232" s="88">
        <v>0</v>
      </c>
      <c r="X232" s="88">
        <v>0</v>
      </c>
      <c r="Y232" s="88">
        <v>0</v>
      </c>
      <c r="Z232" s="56"/>
      <c r="AA232" s="88">
        <v>0</v>
      </c>
      <c r="AB232" s="82">
        <v>0</v>
      </c>
      <c r="AC232" s="56"/>
      <c r="AD232" s="88">
        <v>0</v>
      </c>
      <c r="AE232" s="82">
        <v>0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</v>
      </c>
      <c r="D236" s="9">
        <v>0</v>
      </c>
      <c r="F236" s="60" t="s">
        <v>170</v>
      </c>
      <c r="G236" s="56"/>
      <c r="H236" s="88">
        <v>0</v>
      </c>
      <c r="I236" s="88">
        <v>0</v>
      </c>
      <c r="J236" s="88">
        <v>0</v>
      </c>
      <c r="K236" s="108">
        <v>0</v>
      </c>
      <c r="L236" s="108">
        <v>0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0</v>
      </c>
      <c r="Y236" s="88">
        <v>0</v>
      </c>
      <c r="Z236" s="56"/>
      <c r="AA236" s="88">
        <v>0</v>
      </c>
      <c r="AB236" s="82">
        <v>0</v>
      </c>
      <c r="AC236" s="56"/>
      <c r="AD236" s="88">
        <v>0</v>
      </c>
      <c r="AE236" s="82">
        <v>0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</v>
      </c>
      <c r="D239" s="9">
        <v>0</v>
      </c>
      <c r="F239" s="128" t="s">
        <v>196</v>
      </c>
      <c r="H239" s="83">
        <v>0</v>
      </c>
      <c r="I239" s="83">
        <v>0</v>
      </c>
      <c r="J239" s="83">
        <v>0</v>
      </c>
      <c r="K239" s="108">
        <v>0</v>
      </c>
      <c r="L239" s="108">
        <v>0</v>
      </c>
      <c r="M239" s="83">
        <v>0</v>
      </c>
      <c r="N239" s="83">
        <v>0</v>
      </c>
      <c r="O239" s="83">
        <v>0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0</v>
      </c>
      <c r="W239" s="83">
        <v>0</v>
      </c>
      <c r="X239" s="83">
        <v>0</v>
      </c>
      <c r="Y239" s="83">
        <v>0</v>
      </c>
      <c r="AA239" s="83">
        <v>0</v>
      </c>
      <c r="AB239" s="82">
        <v>0</v>
      </c>
      <c r="AD239" s="83">
        <v>0</v>
      </c>
      <c r="AE239" s="82">
        <v>0</v>
      </c>
    </row>
    <row r="240" spans="1:31" ht="18" customHeight="1" x14ac:dyDescent="0.2">
      <c r="A240" s="57"/>
      <c r="B240" s="57"/>
      <c r="C240" s="9">
        <v>0</v>
      </c>
      <c r="D240" s="9">
        <v>0</v>
      </c>
      <c r="F240" s="117" t="s">
        <v>72</v>
      </c>
      <c r="H240" s="296">
        <v>0</v>
      </c>
      <c r="I240" s="296">
        <v>0</v>
      </c>
      <c r="J240" s="296">
        <v>0</v>
      </c>
      <c r="K240" s="111">
        <v>0</v>
      </c>
      <c r="L240" s="111">
        <v>0</v>
      </c>
      <c r="M240" s="296">
        <v>0</v>
      </c>
      <c r="N240" s="296">
        <v>0</v>
      </c>
      <c r="O240" s="296">
        <v>0</v>
      </c>
      <c r="P240" s="296">
        <v>0</v>
      </c>
      <c r="Q240" s="296">
        <v>0</v>
      </c>
      <c r="R240" s="296">
        <v>0</v>
      </c>
      <c r="S240" s="296">
        <v>0</v>
      </c>
      <c r="T240" s="296">
        <v>0</v>
      </c>
      <c r="U240" s="296">
        <v>0</v>
      </c>
      <c r="V240" s="296">
        <v>0</v>
      </c>
      <c r="W240" s="296">
        <v>0</v>
      </c>
      <c r="X240" s="296">
        <v>0</v>
      </c>
      <c r="Y240" s="296">
        <v>0</v>
      </c>
      <c r="AA240" s="296">
        <v>0</v>
      </c>
      <c r="AB240" s="82">
        <v>0</v>
      </c>
      <c r="AD240" s="296">
        <v>0</v>
      </c>
      <c r="AE240" s="82">
        <v>0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 t="e">
        <v>#DIV/0!</v>
      </c>
      <c r="I241" s="78" t="e">
        <v>#DIV/0!</v>
      </c>
      <c r="J241" s="78" t="e">
        <v>#DIV/0!</v>
      </c>
      <c r="K241" s="131" t="e">
        <v>#DIV/0!</v>
      </c>
      <c r="L241" s="131" t="e">
        <v>#DIV/0!</v>
      </c>
      <c r="M241" s="78" t="e">
        <v>#DIV/0!</v>
      </c>
      <c r="N241" s="78" t="e">
        <v>#DIV/0!</v>
      </c>
      <c r="O241" s="78" t="e">
        <v>#DIV/0!</v>
      </c>
      <c r="P241" s="78" t="e">
        <v>#DIV/0!</v>
      </c>
      <c r="Q241" s="78" t="e">
        <v>#DIV/0!</v>
      </c>
      <c r="R241" s="78" t="e">
        <v>#DIV/0!</v>
      </c>
      <c r="S241" s="78" t="e">
        <v>#DIV/0!</v>
      </c>
      <c r="T241" s="78" t="e">
        <v>#DIV/0!</v>
      </c>
      <c r="U241" s="78" t="e">
        <v>#DIV/0!</v>
      </c>
      <c r="V241" s="78" t="e">
        <v>#DIV/0!</v>
      </c>
      <c r="W241" s="78" t="e">
        <v>#DIV/0!</v>
      </c>
      <c r="X241" s="78" t="e">
        <v>#DIV/0!</v>
      </c>
      <c r="Y241" s="78" t="e">
        <v>#DIV/0!</v>
      </c>
      <c r="AA241" s="78" t="e">
        <v>#DIV/0!</v>
      </c>
      <c r="AB241" s="79"/>
      <c r="AD241" s="78" t="e">
        <v>#DIV/0!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0</v>
      </c>
      <c r="I243" s="96">
        <v>0</v>
      </c>
      <c r="J243" s="96">
        <v>0</v>
      </c>
      <c r="K243" s="134">
        <v>0</v>
      </c>
      <c r="L243" s="134">
        <v>0</v>
      </c>
      <c r="M243" s="96">
        <v>0</v>
      </c>
      <c r="N243" s="96">
        <v>0</v>
      </c>
      <c r="O243" s="96">
        <v>0</v>
      </c>
      <c r="P243" s="96">
        <v>0</v>
      </c>
      <c r="Q243" s="96">
        <v>0</v>
      </c>
      <c r="R243" s="96">
        <v>0</v>
      </c>
      <c r="S243" s="96">
        <v>0</v>
      </c>
      <c r="T243" s="96">
        <v>0</v>
      </c>
      <c r="U243" s="96">
        <v>0</v>
      </c>
      <c r="V243" s="96">
        <v>0</v>
      </c>
      <c r="W243" s="96">
        <v>0</v>
      </c>
      <c r="X243" s="96">
        <v>0</v>
      </c>
      <c r="Y243" s="96">
        <v>0</v>
      </c>
      <c r="AA243" s="96">
        <v>0</v>
      </c>
      <c r="AB243" s="95">
        <v>0</v>
      </c>
      <c r="AD243" s="96">
        <v>0</v>
      </c>
      <c r="AE243" s="95">
        <v>0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0</v>
      </c>
      <c r="D244" s="9">
        <v>0</v>
      </c>
      <c r="F244" s="128" t="s">
        <v>90</v>
      </c>
      <c r="H244" s="83">
        <v>0</v>
      </c>
      <c r="I244" s="83">
        <v>0</v>
      </c>
      <c r="J244" s="83">
        <v>0</v>
      </c>
      <c r="K244" s="108">
        <v>0</v>
      </c>
      <c r="L244" s="108">
        <v>0</v>
      </c>
      <c r="M244" s="83">
        <v>0</v>
      </c>
      <c r="N244" s="83">
        <v>0</v>
      </c>
      <c r="O244" s="83">
        <v>0</v>
      </c>
      <c r="P244" s="83">
        <v>0</v>
      </c>
      <c r="Q244" s="83">
        <v>0</v>
      </c>
      <c r="R244" s="83">
        <v>0</v>
      </c>
      <c r="S244" s="83">
        <v>0</v>
      </c>
      <c r="T244" s="83">
        <v>0</v>
      </c>
      <c r="U244" s="83">
        <v>0</v>
      </c>
      <c r="V244" s="83">
        <v>0</v>
      </c>
      <c r="W244" s="83">
        <v>0</v>
      </c>
      <c r="X244" s="83">
        <v>0</v>
      </c>
      <c r="Y244" s="83">
        <v>0</v>
      </c>
      <c r="AA244" s="83">
        <v>0</v>
      </c>
      <c r="AB244" s="82">
        <v>0</v>
      </c>
      <c r="AD244" s="83">
        <v>0</v>
      </c>
      <c r="AE244" s="82">
        <v>0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</v>
      </c>
      <c r="D245" s="9">
        <v>0</v>
      </c>
      <c r="F245" s="128" t="s">
        <v>91</v>
      </c>
      <c r="H245" s="83">
        <v>0</v>
      </c>
      <c r="I245" s="83">
        <v>0</v>
      </c>
      <c r="J245" s="83">
        <v>0</v>
      </c>
      <c r="K245" s="108">
        <v>0</v>
      </c>
      <c r="L245" s="108">
        <v>0</v>
      </c>
      <c r="M245" s="83">
        <v>0</v>
      </c>
      <c r="N245" s="83">
        <v>0</v>
      </c>
      <c r="O245" s="83">
        <v>0</v>
      </c>
      <c r="P245" s="83">
        <v>0</v>
      </c>
      <c r="Q245" s="83">
        <v>0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0</v>
      </c>
      <c r="X245" s="83">
        <v>0</v>
      </c>
      <c r="Y245" s="83">
        <v>0</v>
      </c>
      <c r="AA245" s="83">
        <v>0</v>
      </c>
      <c r="AB245" s="82">
        <v>0</v>
      </c>
      <c r="AD245" s="83">
        <v>0</v>
      </c>
      <c r="AE245" s="82">
        <v>0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0</v>
      </c>
      <c r="D253" s="9">
        <v>0</v>
      </c>
      <c r="F253" s="117" t="s">
        <v>281</v>
      </c>
      <c r="H253" s="296">
        <v>0</v>
      </c>
      <c r="I253" s="296">
        <v>0</v>
      </c>
      <c r="J253" s="296">
        <v>0</v>
      </c>
      <c r="K253" s="111">
        <v>0</v>
      </c>
      <c r="L253" s="111">
        <v>0</v>
      </c>
      <c r="M253" s="296">
        <v>0</v>
      </c>
      <c r="N253" s="296">
        <v>0</v>
      </c>
      <c r="O253" s="296">
        <v>0</v>
      </c>
      <c r="P253" s="296">
        <v>0</v>
      </c>
      <c r="Q253" s="296">
        <v>0</v>
      </c>
      <c r="R253" s="296">
        <v>0</v>
      </c>
      <c r="S253" s="296">
        <v>0</v>
      </c>
      <c r="T253" s="296">
        <v>0</v>
      </c>
      <c r="U253" s="296">
        <v>0</v>
      </c>
      <c r="V253" s="296">
        <v>0</v>
      </c>
      <c r="W253" s="296">
        <v>0</v>
      </c>
      <c r="X253" s="296">
        <v>0</v>
      </c>
      <c r="Y253" s="296">
        <v>0</v>
      </c>
      <c r="AA253" s="296">
        <v>0</v>
      </c>
      <c r="AB253" s="82">
        <v>0</v>
      </c>
      <c r="AD253" s="296">
        <v>0</v>
      </c>
      <c r="AE253" s="82">
        <v>0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 t="e">
        <v>#DIV/0!</v>
      </c>
      <c r="I254" s="78" t="e">
        <v>#DIV/0!</v>
      </c>
      <c r="J254" s="78" t="e">
        <v>#DIV/0!</v>
      </c>
      <c r="K254" s="131" t="e">
        <v>#DIV/0!</v>
      </c>
      <c r="L254" s="131" t="e">
        <v>#DIV/0!</v>
      </c>
      <c r="M254" s="78" t="e">
        <v>#DIV/0!</v>
      </c>
      <c r="N254" s="78" t="e">
        <v>#DIV/0!</v>
      </c>
      <c r="O254" s="78" t="e">
        <v>#DIV/0!</v>
      </c>
      <c r="P254" s="78" t="e">
        <v>#DIV/0!</v>
      </c>
      <c r="Q254" s="78" t="e">
        <v>#DIV/0!</v>
      </c>
      <c r="R254" s="78" t="e">
        <v>#DIV/0!</v>
      </c>
      <c r="S254" s="78" t="e">
        <v>#DIV/0!</v>
      </c>
      <c r="T254" s="78" t="e">
        <v>#DIV/0!</v>
      </c>
      <c r="U254" s="78" t="e">
        <v>#DIV/0!</v>
      </c>
      <c r="V254" s="78" t="e">
        <v>#DIV/0!</v>
      </c>
      <c r="W254" s="78" t="e">
        <v>#DIV/0!</v>
      </c>
      <c r="X254" s="78" t="e">
        <v>#DIV/0!</v>
      </c>
      <c r="Y254" s="78" t="e">
        <v>#DIV/0!</v>
      </c>
      <c r="AA254" s="78" t="e">
        <v>#DIV/0!</v>
      </c>
      <c r="AB254" s="79"/>
      <c r="AD254" s="78" t="e">
        <v>#DIV/0!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</v>
      </c>
      <c r="D256" s="9">
        <v>0</v>
      </c>
      <c r="F256" s="128" t="s">
        <v>79</v>
      </c>
      <c r="H256" s="83">
        <v>0</v>
      </c>
      <c r="I256" s="83">
        <v>0</v>
      </c>
      <c r="J256" s="83">
        <v>0</v>
      </c>
      <c r="K256" s="108">
        <v>0</v>
      </c>
      <c r="L256" s="108">
        <v>0</v>
      </c>
      <c r="M256" s="83">
        <v>0</v>
      </c>
      <c r="N256" s="83">
        <v>0</v>
      </c>
      <c r="O256" s="83">
        <v>0</v>
      </c>
      <c r="P256" s="83">
        <v>0</v>
      </c>
      <c r="Q256" s="83">
        <v>0</v>
      </c>
      <c r="R256" s="83">
        <v>0</v>
      </c>
      <c r="S256" s="83">
        <v>0</v>
      </c>
      <c r="T256" s="83">
        <v>0</v>
      </c>
      <c r="U256" s="83">
        <v>0</v>
      </c>
      <c r="V256" s="83">
        <v>0</v>
      </c>
      <c r="W256" s="83">
        <v>0</v>
      </c>
      <c r="X256" s="83">
        <v>0</v>
      </c>
      <c r="Y256" s="83">
        <v>0</v>
      </c>
      <c r="AA256" s="83">
        <v>0</v>
      </c>
      <c r="AB256" s="82">
        <v>0</v>
      </c>
      <c r="AD256" s="83">
        <v>0</v>
      </c>
      <c r="AE256" s="82">
        <v>0</v>
      </c>
    </row>
    <row r="257" spans="1:31" ht="18" customHeight="1" x14ac:dyDescent="0.2">
      <c r="A257" s="52" t="s">
        <v>136</v>
      </c>
      <c r="B257" s="52" t="s">
        <v>27</v>
      </c>
      <c r="C257" s="9">
        <v>0</v>
      </c>
      <c r="D257" s="9">
        <v>0</v>
      </c>
      <c r="F257" s="128" t="s">
        <v>197</v>
      </c>
      <c r="H257" s="83">
        <v>0</v>
      </c>
      <c r="I257" s="83">
        <v>0</v>
      </c>
      <c r="J257" s="83">
        <v>0</v>
      </c>
      <c r="K257" s="108">
        <v>0</v>
      </c>
      <c r="L257" s="108">
        <v>0</v>
      </c>
      <c r="M257" s="83">
        <v>0</v>
      </c>
      <c r="N257" s="83">
        <v>0</v>
      </c>
      <c r="O257" s="83">
        <v>0</v>
      </c>
      <c r="P257" s="83">
        <v>0</v>
      </c>
      <c r="Q257" s="83">
        <v>0</v>
      </c>
      <c r="R257" s="83">
        <v>0</v>
      </c>
      <c r="S257" s="83">
        <v>0</v>
      </c>
      <c r="T257" s="83">
        <v>0</v>
      </c>
      <c r="U257" s="83">
        <v>0</v>
      </c>
      <c r="V257" s="83">
        <v>0</v>
      </c>
      <c r="W257" s="83">
        <v>0</v>
      </c>
      <c r="X257" s="83">
        <v>0</v>
      </c>
      <c r="Y257" s="83">
        <v>0</v>
      </c>
      <c r="AA257" s="83">
        <v>0</v>
      </c>
      <c r="AB257" s="82">
        <v>0</v>
      </c>
      <c r="AD257" s="83">
        <v>0</v>
      </c>
      <c r="AE257" s="82">
        <v>0</v>
      </c>
    </row>
    <row r="258" spans="1:31" ht="18" customHeight="1" x14ac:dyDescent="0.2">
      <c r="A258" s="52" t="s">
        <v>85</v>
      </c>
      <c r="B258" s="52" t="s">
        <v>27</v>
      </c>
      <c r="C258" s="9">
        <v>0</v>
      </c>
      <c r="D258" s="9">
        <v>0</v>
      </c>
      <c r="F258" s="128" t="s">
        <v>84</v>
      </c>
      <c r="H258" s="83">
        <v>0</v>
      </c>
      <c r="I258" s="83">
        <v>0</v>
      </c>
      <c r="J258" s="83">
        <v>0</v>
      </c>
      <c r="K258" s="108">
        <v>0</v>
      </c>
      <c r="L258" s="108">
        <v>0</v>
      </c>
      <c r="M258" s="83">
        <v>0</v>
      </c>
      <c r="N258" s="83">
        <v>0</v>
      </c>
      <c r="O258" s="83">
        <v>0</v>
      </c>
      <c r="P258" s="83">
        <v>0</v>
      </c>
      <c r="Q258" s="83">
        <v>0</v>
      </c>
      <c r="R258" s="83">
        <v>0</v>
      </c>
      <c r="S258" s="83">
        <v>0</v>
      </c>
      <c r="T258" s="83">
        <v>0</v>
      </c>
      <c r="U258" s="83">
        <v>0</v>
      </c>
      <c r="V258" s="83">
        <v>0</v>
      </c>
      <c r="W258" s="83">
        <v>0</v>
      </c>
      <c r="X258" s="83">
        <v>0</v>
      </c>
      <c r="Y258" s="83">
        <v>0</v>
      </c>
      <c r="AA258" s="83">
        <v>0</v>
      </c>
      <c r="AB258" s="82">
        <v>0</v>
      </c>
      <c r="AD258" s="83">
        <v>0</v>
      </c>
      <c r="AE258" s="82">
        <v>0</v>
      </c>
    </row>
    <row r="259" spans="1:31" ht="18" customHeight="1" x14ac:dyDescent="0.2">
      <c r="A259" s="52" t="s">
        <v>82</v>
      </c>
      <c r="B259" s="52" t="s">
        <v>27</v>
      </c>
      <c r="C259" s="9">
        <v>0</v>
      </c>
      <c r="D259" s="9">
        <v>0</v>
      </c>
      <c r="F259" s="128" t="s">
        <v>83</v>
      </c>
      <c r="H259" s="83">
        <v>0</v>
      </c>
      <c r="I259" s="83">
        <v>0</v>
      </c>
      <c r="J259" s="83">
        <v>0</v>
      </c>
      <c r="K259" s="108">
        <v>0</v>
      </c>
      <c r="L259" s="108">
        <v>0</v>
      </c>
      <c r="M259" s="83">
        <v>0</v>
      </c>
      <c r="N259" s="83">
        <v>0</v>
      </c>
      <c r="O259" s="83">
        <v>0</v>
      </c>
      <c r="P259" s="83">
        <v>0</v>
      </c>
      <c r="Q259" s="83">
        <v>0</v>
      </c>
      <c r="R259" s="83">
        <v>0</v>
      </c>
      <c r="S259" s="83">
        <v>0</v>
      </c>
      <c r="T259" s="83">
        <v>0</v>
      </c>
      <c r="U259" s="83">
        <v>0</v>
      </c>
      <c r="V259" s="83">
        <v>0</v>
      </c>
      <c r="W259" s="83">
        <v>0</v>
      </c>
      <c r="X259" s="83">
        <v>0</v>
      </c>
      <c r="Y259" s="83">
        <v>0</v>
      </c>
      <c r="AA259" s="83">
        <v>0</v>
      </c>
      <c r="AB259" s="82">
        <v>0</v>
      </c>
      <c r="AD259" s="83">
        <v>0</v>
      </c>
      <c r="AE259" s="82">
        <v>0</v>
      </c>
    </row>
    <row r="260" spans="1:31" ht="18" customHeight="1" x14ac:dyDescent="0.2">
      <c r="A260" s="52" t="s">
        <v>188</v>
      </c>
      <c r="B260" s="52" t="s">
        <v>27</v>
      </c>
      <c r="C260" s="9">
        <v>0</v>
      </c>
      <c r="D260" s="9">
        <v>0</v>
      </c>
      <c r="F260" s="128" t="s">
        <v>189</v>
      </c>
      <c r="H260" s="83">
        <v>0</v>
      </c>
      <c r="I260" s="83">
        <v>0</v>
      </c>
      <c r="J260" s="83">
        <v>0</v>
      </c>
      <c r="K260" s="108">
        <v>0</v>
      </c>
      <c r="L260" s="108">
        <v>0</v>
      </c>
      <c r="M260" s="83">
        <v>0</v>
      </c>
      <c r="N260" s="83">
        <v>0</v>
      </c>
      <c r="O260" s="83">
        <v>0</v>
      </c>
      <c r="P260" s="83">
        <v>0</v>
      </c>
      <c r="Q260" s="83">
        <v>0</v>
      </c>
      <c r="R260" s="83">
        <v>0</v>
      </c>
      <c r="S260" s="83">
        <v>0</v>
      </c>
      <c r="T260" s="83">
        <v>0</v>
      </c>
      <c r="U260" s="83">
        <v>0</v>
      </c>
      <c r="V260" s="83">
        <v>0</v>
      </c>
      <c r="W260" s="83">
        <v>0</v>
      </c>
      <c r="X260" s="83">
        <v>0</v>
      </c>
      <c r="Y260" s="83">
        <v>0</v>
      </c>
      <c r="AA260" s="83">
        <v>0</v>
      </c>
      <c r="AB260" s="82">
        <v>0</v>
      </c>
      <c r="AD260" s="83">
        <v>0</v>
      </c>
      <c r="AE260" s="82">
        <v>0</v>
      </c>
    </row>
    <row r="261" spans="1:31" ht="18" customHeight="1" x14ac:dyDescent="0.2">
      <c r="A261" s="52" t="s">
        <v>97</v>
      </c>
      <c r="B261" s="52" t="s">
        <v>27</v>
      </c>
      <c r="C261" s="9">
        <v>0</v>
      </c>
      <c r="D261" s="9">
        <v>0</v>
      </c>
      <c r="F261" s="128" t="s">
        <v>102</v>
      </c>
      <c r="H261" s="83">
        <v>0</v>
      </c>
      <c r="I261" s="83">
        <v>0</v>
      </c>
      <c r="J261" s="83">
        <v>0</v>
      </c>
      <c r="K261" s="108">
        <v>0</v>
      </c>
      <c r="L261" s="108">
        <v>0</v>
      </c>
      <c r="M261" s="83">
        <v>0</v>
      </c>
      <c r="N261" s="83">
        <v>0</v>
      </c>
      <c r="O261" s="83">
        <v>0</v>
      </c>
      <c r="P261" s="83">
        <v>0</v>
      </c>
      <c r="Q261" s="83">
        <v>0</v>
      </c>
      <c r="R261" s="83">
        <v>0</v>
      </c>
      <c r="S261" s="83">
        <v>0</v>
      </c>
      <c r="T261" s="83">
        <v>0</v>
      </c>
      <c r="U261" s="83">
        <v>0</v>
      </c>
      <c r="V261" s="83">
        <v>0</v>
      </c>
      <c r="W261" s="83">
        <v>0</v>
      </c>
      <c r="X261" s="83">
        <v>0</v>
      </c>
      <c r="Y261" s="83">
        <v>0</v>
      </c>
      <c r="AA261" s="83">
        <v>0</v>
      </c>
      <c r="AB261" s="82">
        <v>0</v>
      </c>
      <c r="AD261" s="83">
        <v>0</v>
      </c>
      <c r="AE261" s="82">
        <v>0</v>
      </c>
    </row>
    <row r="262" spans="1:31" ht="18" customHeight="1" x14ac:dyDescent="0.2">
      <c r="A262" s="52" t="s">
        <v>98</v>
      </c>
      <c r="B262" s="52" t="s">
        <v>27</v>
      </c>
      <c r="C262" s="9">
        <v>0</v>
      </c>
      <c r="D262" s="9">
        <v>0</v>
      </c>
      <c r="F262" s="128" t="s">
        <v>103</v>
      </c>
      <c r="H262" s="83">
        <v>0</v>
      </c>
      <c r="I262" s="83">
        <v>0</v>
      </c>
      <c r="J262" s="83">
        <v>0</v>
      </c>
      <c r="K262" s="108">
        <v>0</v>
      </c>
      <c r="L262" s="108">
        <v>0</v>
      </c>
      <c r="M262" s="83">
        <v>0</v>
      </c>
      <c r="N262" s="83">
        <v>0</v>
      </c>
      <c r="O262" s="83">
        <v>0</v>
      </c>
      <c r="P262" s="83">
        <v>0</v>
      </c>
      <c r="Q262" s="83">
        <v>0</v>
      </c>
      <c r="R262" s="83">
        <v>0</v>
      </c>
      <c r="S262" s="83">
        <v>0</v>
      </c>
      <c r="T262" s="83">
        <v>0</v>
      </c>
      <c r="U262" s="83">
        <v>0</v>
      </c>
      <c r="V262" s="83">
        <v>0</v>
      </c>
      <c r="W262" s="83">
        <v>0</v>
      </c>
      <c r="X262" s="83">
        <v>0</v>
      </c>
      <c r="Y262" s="83">
        <v>0</v>
      </c>
      <c r="AA262" s="83">
        <v>0</v>
      </c>
      <c r="AB262" s="82">
        <v>0</v>
      </c>
      <c r="AD262" s="83">
        <v>0</v>
      </c>
      <c r="AE262" s="82">
        <v>0</v>
      </c>
    </row>
    <row r="263" spans="1:31" ht="18" customHeight="1" x14ac:dyDescent="0.2">
      <c r="A263" s="52" t="s">
        <v>81</v>
      </c>
      <c r="B263" s="52" t="s">
        <v>27</v>
      </c>
      <c r="C263" s="9">
        <v>0</v>
      </c>
      <c r="D263" s="9">
        <v>0</v>
      </c>
      <c r="F263" s="128" t="s">
        <v>104</v>
      </c>
      <c r="H263" s="83">
        <v>0</v>
      </c>
      <c r="I263" s="83">
        <v>0</v>
      </c>
      <c r="J263" s="83">
        <v>0</v>
      </c>
      <c r="K263" s="108">
        <v>0</v>
      </c>
      <c r="L263" s="108">
        <v>0</v>
      </c>
      <c r="M263" s="83">
        <v>0</v>
      </c>
      <c r="N263" s="83">
        <v>0</v>
      </c>
      <c r="O263" s="83">
        <v>0</v>
      </c>
      <c r="P263" s="83">
        <v>0</v>
      </c>
      <c r="Q263" s="83">
        <v>0</v>
      </c>
      <c r="R263" s="83">
        <v>0</v>
      </c>
      <c r="S263" s="83">
        <v>0</v>
      </c>
      <c r="T263" s="83">
        <v>0</v>
      </c>
      <c r="U263" s="83">
        <v>0</v>
      </c>
      <c r="V263" s="83">
        <v>0</v>
      </c>
      <c r="W263" s="83">
        <v>0</v>
      </c>
      <c r="X263" s="83">
        <v>0</v>
      </c>
      <c r="Y263" s="83">
        <v>0</v>
      </c>
      <c r="AA263" s="83">
        <v>0</v>
      </c>
      <c r="AB263" s="82">
        <v>0</v>
      </c>
      <c r="AD263" s="83">
        <v>0</v>
      </c>
      <c r="AE263" s="82">
        <v>0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0</v>
      </c>
      <c r="I266" s="83">
        <v>0</v>
      </c>
      <c r="J266" s="83">
        <v>0</v>
      </c>
      <c r="K266" s="108">
        <v>0</v>
      </c>
      <c r="L266" s="108">
        <v>0</v>
      </c>
      <c r="M266" s="83">
        <v>0</v>
      </c>
      <c r="N266" s="83">
        <v>0</v>
      </c>
      <c r="O266" s="83">
        <v>0</v>
      </c>
      <c r="P266" s="83">
        <v>0</v>
      </c>
      <c r="Q266" s="83">
        <v>0</v>
      </c>
      <c r="R266" s="83">
        <v>0</v>
      </c>
      <c r="S266" s="83">
        <v>0</v>
      </c>
      <c r="T266" s="83">
        <v>0</v>
      </c>
      <c r="U266" s="83">
        <v>0</v>
      </c>
      <c r="V266" s="83">
        <v>0</v>
      </c>
      <c r="W266" s="83">
        <v>0</v>
      </c>
      <c r="X266" s="83">
        <v>0</v>
      </c>
      <c r="Y266" s="83">
        <v>0</v>
      </c>
      <c r="AA266" s="83">
        <v>0</v>
      </c>
      <c r="AB266" s="82">
        <v>0</v>
      </c>
      <c r="AD266" s="83">
        <v>0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</v>
      </c>
      <c r="D268" s="9">
        <v>0</v>
      </c>
      <c r="F268" s="60" t="s">
        <v>100</v>
      </c>
      <c r="G268" s="56"/>
      <c r="H268" s="88">
        <v>0</v>
      </c>
      <c r="I268" s="88">
        <v>0</v>
      </c>
      <c r="J268" s="88">
        <v>0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0</v>
      </c>
      <c r="AB268" s="82">
        <v>0</v>
      </c>
      <c r="AC268" s="56"/>
      <c r="AD268" s="88">
        <v>0</v>
      </c>
      <c r="AE268" s="82">
        <v>0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0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</v>
      </c>
      <c r="D283" s="9">
        <v>0</v>
      </c>
      <c r="F283" s="60" t="s">
        <v>133</v>
      </c>
      <c r="G283" s="56"/>
      <c r="H283" s="88">
        <v>0</v>
      </c>
      <c r="I283" s="88">
        <v>0</v>
      </c>
      <c r="J283" s="88">
        <v>0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8">
        <v>0</v>
      </c>
      <c r="U283" s="88">
        <v>0</v>
      </c>
      <c r="V283" s="88">
        <v>0</v>
      </c>
      <c r="W283" s="88">
        <v>0</v>
      </c>
      <c r="X283" s="88">
        <v>0</v>
      </c>
      <c r="Y283" s="88">
        <v>0</v>
      </c>
      <c r="Z283" s="56"/>
      <c r="AA283" s="88">
        <v>0</v>
      </c>
      <c r="AB283" s="82">
        <v>0</v>
      </c>
      <c r="AC283" s="56"/>
      <c r="AD283" s="88">
        <v>0</v>
      </c>
      <c r="AE283" s="82">
        <v>0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</v>
      </c>
      <c r="D285" s="9">
        <v>0</v>
      </c>
      <c r="F285" s="128" t="s">
        <v>76</v>
      </c>
      <c r="H285" s="83">
        <v>0</v>
      </c>
      <c r="I285" s="83">
        <v>0</v>
      </c>
      <c r="J285" s="83">
        <v>0</v>
      </c>
      <c r="K285" s="108">
        <v>0</v>
      </c>
      <c r="L285" s="108">
        <v>0</v>
      </c>
      <c r="M285" s="83">
        <v>0</v>
      </c>
      <c r="N285" s="83">
        <v>0</v>
      </c>
      <c r="O285" s="83">
        <v>0</v>
      </c>
      <c r="P285" s="83">
        <v>0</v>
      </c>
      <c r="Q285" s="83">
        <v>0</v>
      </c>
      <c r="R285" s="83">
        <v>0</v>
      </c>
      <c r="S285" s="83">
        <v>0</v>
      </c>
      <c r="T285" s="83">
        <v>0</v>
      </c>
      <c r="U285" s="83">
        <v>0</v>
      </c>
      <c r="V285" s="83">
        <v>0</v>
      </c>
      <c r="W285" s="83">
        <v>0</v>
      </c>
      <c r="X285" s="83">
        <v>0</v>
      </c>
      <c r="Y285" s="83">
        <v>0</v>
      </c>
      <c r="AA285" s="83">
        <v>0</v>
      </c>
      <c r="AB285" s="82">
        <v>0</v>
      </c>
      <c r="AD285" s="83">
        <v>0</v>
      </c>
      <c r="AE285" s="82">
        <v>0</v>
      </c>
    </row>
    <row r="286" spans="1:31" ht="18" customHeight="1" x14ac:dyDescent="0.2">
      <c r="A286" s="52" t="s">
        <v>262</v>
      </c>
      <c r="B286" s="52" t="s">
        <v>27</v>
      </c>
      <c r="C286" s="9">
        <v>0</v>
      </c>
      <c r="D286" s="9">
        <v>0</v>
      </c>
      <c r="F286" s="126" t="s">
        <v>263</v>
      </c>
      <c r="G286" s="58"/>
      <c r="H286" s="87">
        <v>0</v>
      </c>
      <c r="I286" s="87">
        <v>0</v>
      </c>
      <c r="J286" s="87">
        <v>0</v>
      </c>
      <c r="K286" s="87">
        <v>0</v>
      </c>
      <c r="L286" s="87">
        <v>0</v>
      </c>
      <c r="M286" s="87">
        <v>0</v>
      </c>
      <c r="N286" s="87">
        <v>0</v>
      </c>
      <c r="O286" s="87">
        <v>0</v>
      </c>
      <c r="P286" s="87">
        <v>0</v>
      </c>
      <c r="Q286" s="87">
        <v>0</v>
      </c>
      <c r="R286" s="87">
        <v>0</v>
      </c>
      <c r="S286" s="87">
        <v>0</v>
      </c>
      <c r="T286" s="87">
        <v>0</v>
      </c>
      <c r="U286" s="87">
        <v>0</v>
      </c>
      <c r="V286" s="87">
        <v>0</v>
      </c>
      <c r="W286" s="87">
        <v>0</v>
      </c>
      <c r="X286" s="87">
        <v>0</v>
      </c>
      <c r="Y286" s="87">
        <v>0</v>
      </c>
      <c r="Z286" s="58"/>
      <c r="AA286" s="87">
        <v>0</v>
      </c>
      <c r="AB286" s="82">
        <v>0</v>
      </c>
      <c r="AC286" s="58"/>
      <c r="AD286" s="87">
        <v>0</v>
      </c>
      <c r="AE286" s="82">
        <v>0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0</v>
      </c>
      <c r="D288" s="9">
        <v>0</v>
      </c>
      <c r="F288" s="117" t="s">
        <v>94</v>
      </c>
      <c r="H288" s="296">
        <v>0</v>
      </c>
      <c r="I288" s="296">
        <v>0</v>
      </c>
      <c r="J288" s="296">
        <v>0</v>
      </c>
      <c r="K288" s="111">
        <v>0</v>
      </c>
      <c r="L288" s="111">
        <v>0</v>
      </c>
      <c r="M288" s="296">
        <v>0</v>
      </c>
      <c r="N288" s="296">
        <v>0</v>
      </c>
      <c r="O288" s="296">
        <v>0</v>
      </c>
      <c r="P288" s="296">
        <v>0</v>
      </c>
      <c r="Q288" s="296">
        <v>0</v>
      </c>
      <c r="R288" s="296">
        <v>0</v>
      </c>
      <c r="S288" s="296">
        <v>0</v>
      </c>
      <c r="T288" s="296">
        <v>0</v>
      </c>
      <c r="U288" s="296">
        <v>0</v>
      </c>
      <c r="V288" s="296">
        <v>0</v>
      </c>
      <c r="W288" s="296">
        <v>0</v>
      </c>
      <c r="X288" s="296">
        <v>0</v>
      </c>
      <c r="Y288" s="296">
        <v>0</v>
      </c>
      <c r="AA288" s="296">
        <v>0</v>
      </c>
      <c r="AB288" s="82">
        <v>0</v>
      </c>
      <c r="AD288" s="296">
        <v>0</v>
      </c>
      <c r="AE288" s="82">
        <v>0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 t="e">
        <v>#DIV/0!</v>
      </c>
      <c r="I289" s="78" t="e">
        <v>#DIV/0!</v>
      </c>
      <c r="J289" s="78" t="e">
        <v>#DIV/0!</v>
      </c>
      <c r="K289" s="131" t="e">
        <v>#DIV/0!</v>
      </c>
      <c r="L289" s="131" t="e">
        <v>#DIV/0!</v>
      </c>
      <c r="M289" s="78" t="e">
        <v>#DIV/0!</v>
      </c>
      <c r="N289" s="78" t="e">
        <v>#DIV/0!</v>
      </c>
      <c r="O289" s="78" t="e">
        <v>#DIV/0!</v>
      </c>
      <c r="P289" s="78" t="e">
        <v>#DIV/0!</v>
      </c>
      <c r="Q289" s="78" t="e">
        <v>#DIV/0!</v>
      </c>
      <c r="R289" s="78" t="e">
        <v>#DIV/0!</v>
      </c>
      <c r="S289" s="78" t="e">
        <v>#DIV/0!</v>
      </c>
      <c r="T289" s="78" t="e">
        <v>#DIV/0!</v>
      </c>
      <c r="U289" s="78" t="e">
        <v>#DIV/0!</v>
      </c>
      <c r="V289" s="78" t="e">
        <v>#DIV/0!</v>
      </c>
      <c r="W289" s="78" t="e">
        <v>#DIV/0!</v>
      </c>
      <c r="X289" s="78" t="e">
        <v>#DIV/0!</v>
      </c>
      <c r="Y289" s="78" t="e">
        <v>#DIV/0!</v>
      </c>
      <c r="AA289" s="78" t="e">
        <v>#DIV/0!</v>
      </c>
      <c r="AB289" s="79"/>
      <c r="AD289" s="78" t="e">
        <v>#DIV/0!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</v>
      </c>
      <c r="D291" s="9">
        <v>0</v>
      </c>
      <c r="F291" s="126" t="s">
        <v>260</v>
      </c>
      <c r="G291" s="58"/>
      <c r="H291" s="87">
        <v>0</v>
      </c>
      <c r="I291" s="87">
        <v>0</v>
      </c>
      <c r="J291" s="87">
        <v>0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58"/>
      <c r="AA291" s="87">
        <v>0</v>
      </c>
      <c r="AB291" s="82">
        <v>0</v>
      </c>
      <c r="AC291" s="58"/>
      <c r="AD291" s="87">
        <v>0</v>
      </c>
      <c r="AE291" s="82">
        <v>0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 t="e">
        <v>#DIV/0!</v>
      </c>
      <c r="I292" s="78" t="e">
        <v>#DIV/0!</v>
      </c>
      <c r="J292" s="78" t="e">
        <v>#DIV/0!</v>
      </c>
      <c r="K292" s="131" t="e">
        <v>#DIV/0!</v>
      </c>
      <c r="L292" s="131" t="e">
        <v>#DIV/0!</v>
      </c>
      <c r="M292" s="78" t="e">
        <v>#DIV/0!</v>
      </c>
      <c r="N292" s="78" t="e">
        <v>#DIV/0!</v>
      </c>
      <c r="O292" s="78" t="e">
        <v>#DIV/0!</v>
      </c>
      <c r="P292" s="78" t="e">
        <v>#DIV/0!</v>
      </c>
      <c r="Q292" s="78" t="e">
        <v>#DIV/0!</v>
      </c>
      <c r="R292" s="78" t="e">
        <v>#DIV/0!</v>
      </c>
      <c r="S292" s="78" t="e">
        <v>#DIV/0!</v>
      </c>
      <c r="T292" s="78" t="e">
        <v>#DIV/0!</v>
      </c>
      <c r="U292" s="78" t="e">
        <v>#DIV/0!</v>
      </c>
      <c r="V292" s="78" t="e">
        <v>#DIV/0!</v>
      </c>
      <c r="W292" s="78" t="e">
        <v>#DIV/0!</v>
      </c>
      <c r="X292" s="78" t="e">
        <v>#DIV/0!</v>
      </c>
      <c r="Y292" s="78" t="e">
        <v>#DIV/0!</v>
      </c>
      <c r="AA292" s="78" t="e">
        <v>#DIV/0!</v>
      </c>
      <c r="AB292" s="79"/>
      <c r="AD292" s="78" t="e">
        <v>#DIV/0!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0</v>
      </c>
      <c r="D294" s="9">
        <v>0</v>
      </c>
      <c r="E294" s="26"/>
      <c r="F294" s="122" t="s">
        <v>284</v>
      </c>
      <c r="G294" s="26"/>
      <c r="H294" s="309">
        <v>0</v>
      </c>
      <c r="I294" s="309">
        <v>0</v>
      </c>
      <c r="J294" s="309">
        <v>0</v>
      </c>
      <c r="K294" s="130">
        <v>0</v>
      </c>
      <c r="L294" s="130">
        <v>0</v>
      </c>
      <c r="M294" s="309">
        <v>0</v>
      </c>
      <c r="N294" s="309">
        <v>0</v>
      </c>
      <c r="O294" s="309">
        <v>0</v>
      </c>
      <c r="P294" s="309">
        <v>0</v>
      </c>
      <c r="Q294" s="309">
        <v>0</v>
      </c>
      <c r="R294" s="309">
        <v>0</v>
      </c>
      <c r="S294" s="309">
        <v>0</v>
      </c>
      <c r="T294" s="309">
        <v>0</v>
      </c>
      <c r="U294" s="309">
        <v>0</v>
      </c>
      <c r="V294" s="309">
        <v>0</v>
      </c>
      <c r="W294" s="309">
        <v>0</v>
      </c>
      <c r="X294" s="309">
        <v>0</v>
      </c>
      <c r="Y294" s="309">
        <v>0</v>
      </c>
      <c r="Z294" s="26"/>
      <c r="AA294" s="309">
        <v>0</v>
      </c>
      <c r="AB294" s="82">
        <v>0</v>
      </c>
      <c r="AC294" s="26"/>
      <c r="AD294" s="309">
        <v>0</v>
      </c>
      <c r="AE294" s="82">
        <v>0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 t="e">
        <v>#DIV/0!</v>
      </c>
      <c r="I295" s="78" t="e">
        <v>#DIV/0!</v>
      </c>
      <c r="J295" s="78" t="e">
        <v>#DIV/0!</v>
      </c>
      <c r="K295" s="131" t="e">
        <v>#DIV/0!</v>
      </c>
      <c r="L295" s="131" t="e">
        <v>#DIV/0!</v>
      </c>
      <c r="M295" s="78" t="e">
        <v>#DIV/0!</v>
      </c>
      <c r="N295" s="78" t="e">
        <v>#DIV/0!</v>
      </c>
      <c r="O295" s="78" t="e">
        <v>#DIV/0!</v>
      </c>
      <c r="P295" s="78" t="e">
        <v>#DIV/0!</v>
      </c>
      <c r="Q295" s="78" t="e">
        <v>#DIV/0!</v>
      </c>
      <c r="R295" s="78" t="e">
        <v>#DIV/0!</v>
      </c>
      <c r="S295" s="78" t="e">
        <v>#DIV/0!</v>
      </c>
      <c r="T295" s="78" t="e">
        <v>#DIV/0!</v>
      </c>
      <c r="U295" s="78" t="e">
        <v>#DIV/0!</v>
      </c>
      <c r="V295" s="78" t="e">
        <v>#DIV/0!</v>
      </c>
      <c r="W295" s="78" t="e">
        <v>#DIV/0!</v>
      </c>
      <c r="X295" s="78" t="e">
        <v>#DIV/0!</v>
      </c>
      <c r="Y295" s="78" t="e">
        <v>#DIV/0!</v>
      </c>
      <c r="AA295" s="78" t="e">
        <v>#DIV/0!</v>
      </c>
      <c r="AB295" s="79"/>
      <c r="AD295" s="78" t="e">
        <v>#DIV/0!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0</v>
      </c>
      <c r="D297" s="9">
        <v>0</v>
      </c>
      <c r="E297" s="26"/>
      <c r="F297" s="123" t="s">
        <v>28</v>
      </c>
      <c r="G297" s="26"/>
      <c r="H297" s="310">
        <v>0</v>
      </c>
      <c r="I297" s="310">
        <v>0</v>
      </c>
      <c r="J297" s="310">
        <v>0</v>
      </c>
      <c r="K297" s="136">
        <v>0</v>
      </c>
      <c r="L297" s="136">
        <v>0</v>
      </c>
      <c r="M297" s="310">
        <v>0</v>
      </c>
      <c r="N297" s="310">
        <v>0</v>
      </c>
      <c r="O297" s="310">
        <v>0</v>
      </c>
      <c r="P297" s="310">
        <v>0</v>
      </c>
      <c r="Q297" s="310">
        <v>0</v>
      </c>
      <c r="R297" s="310">
        <v>0</v>
      </c>
      <c r="S297" s="310">
        <v>0</v>
      </c>
      <c r="T297" s="310">
        <v>0</v>
      </c>
      <c r="U297" s="310">
        <v>0</v>
      </c>
      <c r="V297" s="310">
        <v>0</v>
      </c>
      <c r="W297" s="310">
        <v>0</v>
      </c>
      <c r="X297" s="310">
        <v>0</v>
      </c>
      <c r="Y297" s="310">
        <v>0</v>
      </c>
      <c r="Z297" s="26"/>
      <c r="AA297" s="310">
        <v>0</v>
      </c>
      <c r="AB297" s="82">
        <v>0</v>
      </c>
      <c r="AC297" s="26"/>
      <c r="AD297" s="310">
        <v>0</v>
      </c>
      <c r="AE297" s="82">
        <v>0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 t="e">
        <v>#DIV/0!</v>
      </c>
      <c r="I298" s="78" t="e">
        <v>#DIV/0!</v>
      </c>
      <c r="J298" s="78" t="e">
        <v>#DIV/0!</v>
      </c>
      <c r="K298" s="131" t="e">
        <v>#DIV/0!</v>
      </c>
      <c r="L298" s="131" t="e">
        <v>#DIV/0!</v>
      </c>
      <c r="M298" s="78" t="e">
        <v>#DIV/0!</v>
      </c>
      <c r="N298" s="78" t="e">
        <v>#DIV/0!</v>
      </c>
      <c r="O298" s="78" t="e">
        <v>#DIV/0!</v>
      </c>
      <c r="P298" s="78" t="e">
        <v>#DIV/0!</v>
      </c>
      <c r="Q298" s="78" t="e">
        <v>#DIV/0!</v>
      </c>
      <c r="R298" s="78" t="e">
        <v>#DIV/0!</v>
      </c>
      <c r="S298" s="78" t="e">
        <v>#DIV/0!</v>
      </c>
      <c r="T298" s="78" t="e">
        <v>#DIV/0!</v>
      </c>
      <c r="U298" s="78" t="e">
        <v>#DIV/0!</v>
      </c>
      <c r="V298" s="78" t="e">
        <v>#DIV/0!</v>
      </c>
      <c r="W298" s="78" t="e">
        <v>#DIV/0!</v>
      </c>
      <c r="X298" s="78" t="e">
        <v>#DIV/0!</v>
      </c>
      <c r="Y298" s="78" t="e">
        <v>#DIV/0!</v>
      </c>
      <c r="AA298" s="78" t="e">
        <v>#DIV/0!</v>
      </c>
      <c r="AB298" s="79"/>
      <c r="AD298" s="78" t="e">
        <v>#DIV/0!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 t="e">
        <v>#DIV/0!</v>
      </c>
      <c r="I303" s="78" t="e">
        <v>#DIV/0!</v>
      </c>
      <c r="J303" s="78" t="e">
        <v>#DIV/0!</v>
      </c>
      <c r="K303" s="131" t="e">
        <v>#DIV/0!</v>
      </c>
      <c r="L303" s="131" t="e">
        <v>#DIV/0!</v>
      </c>
      <c r="M303" s="78" t="e">
        <v>#DIV/0!</v>
      </c>
      <c r="N303" s="78" t="e">
        <v>#DIV/0!</v>
      </c>
      <c r="O303" s="78" t="e">
        <v>#DIV/0!</v>
      </c>
      <c r="P303" s="78" t="e">
        <v>#DIV/0!</v>
      </c>
      <c r="Q303" s="78" t="e">
        <v>#DIV/0!</v>
      </c>
      <c r="R303" s="78" t="e">
        <v>#DIV/0!</v>
      </c>
      <c r="S303" s="78" t="e">
        <v>#DIV/0!</v>
      </c>
      <c r="T303" s="78" t="e">
        <v>#DIV/0!</v>
      </c>
      <c r="U303" s="78" t="e">
        <v>#DIV/0!</v>
      </c>
      <c r="V303" s="78" t="e">
        <v>#DIV/0!</v>
      </c>
      <c r="W303" s="78" t="e">
        <v>#DIV/0!</v>
      </c>
      <c r="X303" s="78" t="e">
        <v>#DIV/0!</v>
      </c>
      <c r="Y303" s="78" t="e">
        <v>#DIV/0!</v>
      </c>
      <c r="Z303" s="29"/>
      <c r="AA303" s="78" t="e">
        <v>#DIV/0!</v>
      </c>
      <c r="AB303" s="79"/>
      <c r="AC303" s="29"/>
      <c r="AD303" s="78" t="e">
        <v>#DIV/0!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0</v>
      </c>
      <c r="D305" s="9">
        <v>0</v>
      </c>
      <c r="E305" s="26"/>
      <c r="F305" s="123" t="s">
        <v>337</v>
      </c>
      <c r="G305" s="26"/>
      <c r="H305" s="310">
        <v>0</v>
      </c>
      <c r="I305" s="310">
        <v>0</v>
      </c>
      <c r="J305" s="310">
        <v>0</v>
      </c>
      <c r="K305" s="136">
        <v>0</v>
      </c>
      <c r="L305" s="136">
        <v>0</v>
      </c>
      <c r="M305" s="310">
        <v>0</v>
      </c>
      <c r="N305" s="310">
        <v>0</v>
      </c>
      <c r="O305" s="310">
        <v>0</v>
      </c>
      <c r="P305" s="310">
        <v>0</v>
      </c>
      <c r="Q305" s="310">
        <v>0</v>
      </c>
      <c r="R305" s="310">
        <v>0</v>
      </c>
      <c r="S305" s="310">
        <v>0</v>
      </c>
      <c r="T305" s="310">
        <v>0</v>
      </c>
      <c r="U305" s="310">
        <v>0</v>
      </c>
      <c r="V305" s="310">
        <v>0</v>
      </c>
      <c r="W305" s="310">
        <v>0</v>
      </c>
      <c r="X305" s="310">
        <v>0</v>
      </c>
      <c r="Y305" s="310">
        <v>0</v>
      </c>
      <c r="Z305" s="29"/>
      <c r="AA305" s="310">
        <v>0</v>
      </c>
      <c r="AB305" s="82">
        <v>0</v>
      </c>
      <c r="AC305" s="29"/>
      <c r="AD305" s="310">
        <v>0</v>
      </c>
      <c r="AE305" s="82">
        <v>0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 t="e">
        <v>#DIV/0!</v>
      </c>
      <c r="I306" s="78" t="e">
        <v>#DIV/0!</v>
      </c>
      <c r="J306" s="78" t="e">
        <v>#DIV/0!</v>
      </c>
      <c r="K306" s="131" t="e">
        <v>#DIV/0!</v>
      </c>
      <c r="L306" s="131" t="e">
        <v>#DIV/0!</v>
      </c>
      <c r="M306" s="78" t="e">
        <v>#DIV/0!</v>
      </c>
      <c r="N306" s="78" t="e">
        <v>#DIV/0!</v>
      </c>
      <c r="O306" s="78" t="e">
        <v>#DIV/0!</v>
      </c>
      <c r="P306" s="78" t="e">
        <v>#DIV/0!</v>
      </c>
      <c r="Q306" s="78" t="e">
        <v>#DIV/0!</v>
      </c>
      <c r="R306" s="78" t="e">
        <v>#DIV/0!</v>
      </c>
      <c r="S306" s="78" t="e">
        <v>#DIV/0!</v>
      </c>
      <c r="T306" s="78" t="e">
        <v>#DIV/0!</v>
      </c>
      <c r="U306" s="78" t="e">
        <v>#DIV/0!</v>
      </c>
      <c r="V306" s="78" t="e">
        <v>#DIV/0!</v>
      </c>
      <c r="W306" s="78" t="e">
        <v>#DIV/0!</v>
      </c>
      <c r="X306" s="78" t="e">
        <v>#DIV/0!</v>
      </c>
      <c r="Y306" s="78" t="e">
        <v>#DIV/0!</v>
      </c>
      <c r="Z306" s="29"/>
      <c r="AA306" s="78" t="e">
        <v>#DIV/0!</v>
      </c>
      <c r="AB306" s="79"/>
      <c r="AC306" s="29"/>
      <c r="AD306" s="78" t="e">
        <v>#DIV/0!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0</v>
      </c>
      <c r="I308" s="310">
        <v>0</v>
      </c>
      <c r="J308" s="310">
        <v>0</v>
      </c>
      <c r="K308" s="136">
        <v>0</v>
      </c>
      <c r="L308" s="136">
        <v>0</v>
      </c>
      <c r="M308" s="310">
        <v>0</v>
      </c>
      <c r="N308" s="310">
        <v>0</v>
      </c>
      <c r="O308" s="310">
        <v>0</v>
      </c>
      <c r="P308" s="310">
        <v>0</v>
      </c>
      <c r="Q308" s="310">
        <v>0</v>
      </c>
      <c r="R308" s="310">
        <v>0</v>
      </c>
      <c r="S308" s="310">
        <v>0</v>
      </c>
      <c r="T308" s="310">
        <v>0</v>
      </c>
      <c r="U308" s="310">
        <v>0</v>
      </c>
      <c r="V308" s="310">
        <v>0</v>
      </c>
      <c r="W308" s="310">
        <v>0</v>
      </c>
      <c r="X308" s="310">
        <v>0</v>
      </c>
      <c r="Y308" s="310">
        <v>0</v>
      </c>
      <c r="AA308" s="310">
        <v>0</v>
      </c>
      <c r="AB308" s="82">
        <v>0</v>
      </c>
      <c r="AD308" s="310">
        <v>0</v>
      </c>
      <c r="AE308" s="82">
        <v>0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0</v>
      </c>
      <c r="I310" s="310">
        <v>0</v>
      </c>
      <c r="J310" s="310">
        <v>0</v>
      </c>
      <c r="K310" s="136">
        <v>0</v>
      </c>
      <c r="L310" s="136">
        <v>0</v>
      </c>
      <c r="M310" s="310">
        <v>0</v>
      </c>
      <c r="N310" s="310">
        <v>0</v>
      </c>
      <c r="O310" s="310">
        <v>0</v>
      </c>
      <c r="P310" s="310">
        <v>0</v>
      </c>
      <c r="Q310" s="310">
        <v>0</v>
      </c>
      <c r="R310" s="310">
        <v>0</v>
      </c>
      <c r="S310" s="310">
        <v>0</v>
      </c>
      <c r="T310" s="310">
        <v>0</v>
      </c>
      <c r="U310" s="310">
        <v>0</v>
      </c>
      <c r="V310" s="310">
        <v>0</v>
      </c>
      <c r="W310" s="310">
        <v>0</v>
      </c>
      <c r="X310" s="310">
        <v>0</v>
      </c>
      <c r="Y310" s="310">
        <v>0</v>
      </c>
      <c r="AA310" s="310">
        <v>0</v>
      </c>
      <c r="AB310" s="82">
        <v>0</v>
      </c>
      <c r="AD310" s="310">
        <v>0</v>
      </c>
      <c r="AE310" s="82">
        <v>0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0</v>
      </c>
      <c r="I352" s="83">
        <v>0</v>
      </c>
      <c r="J352" s="83">
        <v>0</v>
      </c>
      <c r="K352" s="108">
        <v>0</v>
      </c>
      <c r="L352" s="108">
        <v>0</v>
      </c>
      <c r="M352" s="83">
        <v>0</v>
      </c>
      <c r="N352" s="83">
        <v>0</v>
      </c>
      <c r="O352" s="83">
        <v>0</v>
      </c>
      <c r="P352" s="83">
        <v>0</v>
      </c>
      <c r="Q352" s="83">
        <v>0</v>
      </c>
      <c r="R352" s="83">
        <v>0</v>
      </c>
      <c r="S352" s="83">
        <v>0</v>
      </c>
      <c r="T352" s="83">
        <v>0</v>
      </c>
      <c r="U352" s="83">
        <v>0</v>
      </c>
      <c r="V352" s="83">
        <v>0</v>
      </c>
      <c r="W352" s="83">
        <v>0</v>
      </c>
      <c r="X352" s="83">
        <v>0</v>
      </c>
      <c r="Y352" s="83">
        <v>0</v>
      </c>
      <c r="AA352" s="83">
        <v>0</v>
      </c>
      <c r="AB352" s="42"/>
      <c r="AD352" s="83">
        <v>0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0</v>
      </c>
      <c r="I355" s="83">
        <v>0</v>
      </c>
      <c r="J355" s="83">
        <v>0</v>
      </c>
      <c r="K355" s="110"/>
      <c r="L355" s="110"/>
      <c r="M355" s="83">
        <v>0</v>
      </c>
      <c r="N355" s="83">
        <v>0</v>
      </c>
      <c r="O355" s="83">
        <v>0</v>
      </c>
      <c r="P355" s="83">
        <v>0</v>
      </c>
      <c r="Q355" s="83">
        <v>0</v>
      </c>
      <c r="R355" s="83">
        <v>0</v>
      </c>
      <c r="S355" s="83">
        <v>0</v>
      </c>
      <c r="T355" s="83">
        <v>0</v>
      </c>
      <c r="U355" s="83">
        <v>0</v>
      </c>
      <c r="V355" s="83">
        <v>0</v>
      </c>
      <c r="W355" s="83">
        <v>0</v>
      </c>
      <c r="X355" s="83">
        <v>0</v>
      </c>
      <c r="Y355" s="83">
        <v>0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0</v>
      </c>
      <c r="I356" s="83">
        <v>0</v>
      </c>
      <c r="J356" s="83">
        <v>0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0</v>
      </c>
      <c r="V356" s="83">
        <v>0</v>
      </c>
      <c r="W356" s="83">
        <v>0</v>
      </c>
      <c r="X356" s="83">
        <v>0</v>
      </c>
      <c r="Y356" s="83">
        <v>0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0</v>
      </c>
      <c r="I360" s="101">
        <v>0</v>
      </c>
      <c r="J360" s="101">
        <v>0</v>
      </c>
      <c r="K360" s="111"/>
      <c r="L360" s="111"/>
      <c r="M360" s="101">
        <v>0</v>
      </c>
      <c r="N360" s="101">
        <v>0</v>
      </c>
      <c r="O360" s="101">
        <v>0</v>
      </c>
      <c r="P360" s="101">
        <v>0</v>
      </c>
      <c r="Q360" s="101">
        <v>0</v>
      </c>
      <c r="R360" s="101">
        <v>0</v>
      </c>
      <c r="S360" s="101">
        <v>0</v>
      </c>
      <c r="T360" s="101">
        <v>0</v>
      </c>
      <c r="U360" s="101">
        <v>0</v>
      </c>
      <c r="V360" s="101">
        <v>0</v>
      </c>
      <c r="W360" s="101">
        <v>0</v>
      </c>
      <c r="X360" s="101">
        <v>0</v>
      </c>
      <c r="Y360" s="101">
        <v>0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</v>
      </c>
      <c r="D362" s="9">
        <v>0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0</v>
      </c>
      <c r="V362" s="82">
        <v>0</v>
      </c>
      <c r="W362" s="82">
        <v>0</v>
      </c>
      <c r="X362" s="82">
        <v>0</v>
      </c>
      <c r="Y362" s="82">
        <v>0</v>
      </c>
      <c r="AA362" s="82">
        <v>0</v>
      </c>
      <c r="AB362" s="82">
        <v>0</v>
      </c>
      <c r="AD362" s="82">
        <v>0</v>
      </c>
      <c r="AE362" s="82">
        <v>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0</v>
      </c>
      <c r="V363" s="102">
        <v>0</v>
      </c>
      <c r="W363" s="102">
        <v>0</v>
      </c>
      <c r="X363" s="102">
        <v>0</v>
      </c>
      <c r="Y363" s="102">
        <v>0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0</v>
      </c>
      <c r="V364" s="88">
        <v>0</v>
      </c>
      <c r="W364" s="88">
        <v>0</v>
      </c>
      <c r="X364" s="88">
        <v>0</v>
      </c>
      <c r="Y364" s="88">
        <v>0</v>
      </c>
      <c r="AA364" s="88">
        <v>0</v>
      </c>
      <c r="AB364" s="82">
        <v>0</v>
      </c>
      <c r="AD364" s="88">
        <v>0</v>
      </c>
      <c r="AE364" s="82">
        <v>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0</v>
      </c>
      <c r="D366" s="9">
        <v>0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AA366" s="80">
        <v>0</v>
      </c>
      <c r="AB366" s="82">
        <v>0</v>
      </c>
      <c r="AD366" s="80">
        <v>0</v>
      </c>
      <c r="AE366" s="82">
        <v>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0</v>
      </c>
      <c r="V367" s="282">
        <v>0</v>
      </c>
      <c r="W367" s="282">
        <v>0</v>
      </c>
      <c r="X367" s="282">
        <v>0</v>
      </c>
      <c r="Y367" s="282">
        <v>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</v>
      </c>
      <c r="D374" s="9">
        <v>0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AA374" s="80">
        <v>0</v>
      </c>
      <c r="AB374" s="82">
        <v>0</v>
      </c>
      <c r="AD374" s="80">
        <v>0</v>
      </c>
      <c r="AE374" s="82">
        <v>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0</v>
      </c>
      <c r="I376" s="103">
        <v>0</v>
      </c>
      <c r="J376" s="103">
        <v>0</v>
      </c>
      <c r="K376" s="105">
        <v>0</v>
      </c>
      <c r="L376" s="105">
        <v>0</v>
      </c>
      <c r="M376" s="103">
        <v>0</v>
      </c>
      <c r="N376" s="103">
        <v>0</v>
      </c>
      <c r="O376" s="103">
        <v>0</v>
      </c>
      <c r="P376" s="103">
        <v>0</v>
      </c>
      <c r="Q376" s="103">
        <v>0</v>
      </c>
      <c r="R376" s="103">
        <v>0</v>
      </c>
      <c r="S376" s="103">
        <v>0</v>
      </c>
      <c r="T376" s="103">
        <v>0</v>
      </c>
      <c r="U376" s="103">
        <v>0</v>
      </c>
      <c r="V376" s="103">
        <v>0</v>
      </c>
      <c r="W376" s="103">
        <v>0</v>
      </c>
      <c r="X376" s="103">
        <v>0</v>
      </c>
      <c r="Y376" s="103">
        <v>0</v>
      </c>
      <c r="AA376" s="103">
        <v>0</v>
      </c>
      <c r="AB376" s="42"/>
      <c r="AD376" s="103">
        <v>0</v>
      </c>
      <c r="AE376" s="42"/>
    </row>
    <row r="377" spans="1:33" ht="15" x14ac:dyDescent="0.2">
      <c r="F377" s="124" t="s">
        <v>384</v>
      </c>
      <c r="H377" s="103">
        <v>0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0</v>
      </c>
      <c r="I379" s="103">
        <v>0</v>
      </c>
      <c r="J379" s="103">
        <v>0</v>
      </c>
      <c r="K379" s="105">
        <v>0</v>
      </c>
      <c r="L379" s="105">
        <v>0</v>
      </c>
      <c r="M379" s="103">
        <v>0</v>
      </c>
      <c r="N379" s="103">
        <v>0</v>
      </c>
      <c r="O379" s="103">
        <v>0</v>
      </c>
      <c r="P379" s="103">
        <v>0</v>
      </c>
      <c r="Q379" s="103">
        <v>0</v>
      </c>
      <c r="R379" s="103">
        <v>0</v>
      </c>
      <c r="S379" s="103">
        <v>0</v>
      </c>
      <c r="T379" s="103">
        <v>0</v>
      </c>
      <c r="U379" s="103">
        <v>0</v>
      </c>
      <c r="V379" s="103">
        <v>0</v>
      </c>
      <c r="W379" s="103">
        <v>0</v>
      </c>
      <c r="X379" s="103">
        <v>0</v>
      </c>
      <c r="Y379" s="103">
        <v>0</v>
      </c>
      <c r="Z379" s="26"/>
      <c r="AA379" s="103">
        <v>0</v>
      </c>
      <c r="AB379" s="42"/>
      <c r="AC379" s="26"/>
      <c r="AD379" s="103">
        <v>0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0</v>
      </c>
      <c r="I381" s="103">
        <v>0</v>
      </c>
      <c r="J381" s="103">
        <v>0</v>
      </c>
      <c r="K381" s="105">
        <v>0</v>
      </c>
      <c r="L381" s="105">
        <v>0</v>
      </c>
      <c r="M381" s="103">
        <v>0</v>
      </c>
      <c r="N381" s="103">
        <v>0</v>
      </c>
      <c r="O381" s="103">
        <v>0</v>
      </c>
      <c r="P381" s="103">
        <v>0</v>
      </c>
      <c r="Q381" s="103">
        <v>0</v>
      </c>
      <c r="R381" s="103">
        <v>0</v>
      </c>
      <c r="S381" s="103">
        <v>0</v>
      </c>
      <c r="T381" s="103">
        <v>0</v>
      </c>
      <c r="U381" s="103">
        <v>0</v>
      </c>
      <c r="V381" s="103">
        <v>0</v>
      </c>
      <c r="W381" s="103">
        <v>0</v>
      </c>
      <c r="X381" s="103">
        <v>0</v>
      </c>
      <c r="Y381" s="103">
        <v>0</v>
      </c>
      <c r="Z381" s="26"/>
      <c r="AA381" s="103">
        <v>0</v>
      </c>
      <c r="AB381" s="42"/>
      <c r="AC381" s="26"/>
      <c r="AD381" s="103">
        <v>0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0</v>
      </c>
      <c r="J383" s="66">
        <v>0</v>
      </c>
      <c r="K383" s="66">
        <v>0</v>
      </c>
      <c r="L383" s="66">
        <v>0</v>
      </c>
      <c r="M383" s="66">
        <v>0</v>
      </c>
      <c r="N383" s="66">
        <v>0</v>
      </c>
      <c r="O383" s="66">
        <v>0</v>
      </c>
      <c r="P383" s="66">
        <v>0</v>
      </c>
      <c r="Q383" s="66">
        <v>0</v>
      </c>
      <c r="R383" s="66">
        <v>0</v>
      </c>
      <c r="S383" s="66">
        <v>0</v>
      </c>
      <c r="T383" s="66">
        <v>0</v>
      </c>
      <c r="U383" s="66">
        <v>0</v>
      </c>
      <c r="V383" s="66">
        <v>0</v>
      </c>
      <c r="W383" s="66">
        <v>0</v>
      </c>
      <c r="X383" s="66">
        <v>0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0</v>
      </c>
      <c r="N388" s="77">
        <v>0</v>
      </c>
      <c r="O388" s="77">
        <v>0</v>
      </c>
      <c r="P388" s="77">
        <v>0</v>
      </c>
      <c r="Q388" s="77">
        <v>0</v>
      </c>
      <c r="R388" s="77">
        <v>0</v>
      </c>
      <c r="S388" s="77">
        <v>0</v>
      </c>
      <c r="T388" s="77">
        <v>0</v>
      </c>
      <c r="U388" s="77">
        <v>0</v>
      </c>
      <c r="V388" s="77">
        <v>0</v>
      </c>
      <c r="W388" s="77">
        <v>0</v>
      </c>
      <c r="X388" s="77">
        <v>0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0</v>
      </c>
      <c r="N389" s="77">
        <v>0</v>
      </c>
      <c r="O389" s="77">
        <v>0</v>
      </c>
      <c r="P389" s="77">
        <v>0</v>
      </c>
      <c r="Q389" s="77">
        <v>0</v>
      </c>
      <c r="R389" s="77">
        <v>0</v>
      </c>
      <c r="S389" s="77">
        <v>0</v>
      </c>
      <c r="T389" s="77">
        <v>0</v>
      </c>
      <c r="U389" s="77">
        <v>0</v>
      </c>
      <c r="V389" s="77">
        <v>0</v>
      </c>
      <c r="W389" s="77">
        <v>0</v>
      </c>
      <c r="X389" s="77">
        <v>0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0</v>
      </c>
      <c r="M390" s="77">
        <v>0</v>
      </c>
      <c r="N390" s="77">
        <v>0</v>
      </c>
      <c r="O390" s="77">
        <v>0</v>
      </c>
      <c r="P390" s="77">
        <v>0</v>
      </c>
      <c r="Q390" s="77">
        <v>0</v>
      </c>
      <c r="R390" s="77">
        <v>0</v>
      </c>
      <c r="S390" s="77">
        <v>0</v>
      </c>
      <c r="T390" s="77">
        <v>0</v>
      </c>
      <c r="U390" s="77">
        <v>0</v>
      </c>
      <c r="V390" s="77">
        <v>0</v>
      </c>
      <c r="W390" s="77">
        <v>0</v>
      </c>
      <c r="X390" s="77">
        <v>0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0</v>
      </c>
      <c r="N391" s="77">
        <v>0</v>
      </c>
      <c r="O391" s="77">
        <v>0</v>
      </c>
      <c r="P391" s="77">
        <v>0</v>
      </c>
      <c r="Q391" s="77">
        <v>0</v>
      </c>
      <c r="R391" s="77">
        <v>0</v>
      </c>
      <c r="S391" s="77">
        <v>0</v>
      </c>
      <c r="T391" s="77">
        <v>0</v>
      </c>
      <c r="U391" s="77">
        <v>0</v>
      </c>
      <c r="V391" s="77">
        <v>0</v>
      </c>
      <c r="W391" s="77">
        <v>0</v>
      </c>
      <c r="X391" s="77">
        <v>0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0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0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374" priority="16" stopIfTrue="1">
      <formula>($C1&gt;0)</formula>
    </cfRule>
    <cfRule type="expression" dxfId="373" priority="17" stopIfTrue="1">
      <formula>AND($C1&lt;0,$C1&gt;=$AB$2)</formula>
    </cfRule>
    <cfRule type="expression" dxfId="372" priority="18" stopIfTrue="1">
      <formula>($C1&lt;$AB$2)</formula>
    </cfRule>
  </conditionalFormatting>
  <conditionalFormatting sqref="AA367:AD367 AA370:AD370 AE1:AE307 AE309 AE311:AE1048576">
    <cfRule type="expression" dxfId="371" priority="13" stopIfTrue="1">
      <formula>($D1&gt;0)</formula>
    </cfRule>
    <cfRule type="expression" dxfId="370" priority="14" stopIfTrue="1">
      <formula>AND($D1&lt;0,$D1&gt;=$AE$2)</formula>
    </cfRule>
    <cfRule type="expression" dxfId="369" priority="15" stopIfTrue="1">
      <formula>($D1&lt;$AE$2)</formula>
    </cfRule>
  </conditionalFormatting>
  <conditionalFormatting sqref="AB367:AB369">
    <cfRule type="expression" dxfId="368" priority="10" stopIfTrue="1">
      <formula>($C367&gt;0)</formula>
    </cfRule>
    <cfRule type="expression" dxfId="367" priority="11" stopIfTrue="1">
      <formula>AND($C367&lt;0,$C367&gt;=$AB$2)</formula>
    </cfRule>
    <cfRule type="expression" dxfId="366" priority="12" stopIfTrue="1">
      <formula>($C367&lt;$AB$2)</formula>
    </cfRule>
  </conditionalFormatting>
  <conditionalFormatting sqref="AE367:AE370">
    <cfRule type="expression" dxfId="365" priority="7" stopIfTrue="1">
      <formula>($D367&gt;0)</formula>
    </cfRule>
    <cfRule type="expression" dxfId="364" priority="8" stopIfTrue="1">
      <formula>AND($D367&lt;0,$D367&gt;=$AE$2)</formula>
    </cfRule>
    <cfRule type="expression" dxfId="363" priority="9" stopIfTrue="1">
      <formula>($D367&lt;$AE$2)</formula>
    </cfRule>
  </conditionalFormatting>
  <conditionalFormatting sqref="AE308">
    <cfRule type="expression" dxfId="362" priority="4" stopIfTrue="1">
      <formula>($D308&gt;0)</formula>
    </cfRule>
    <cfRule type="expression" dxfId="361" priority="5" stopIfTrue="1">
      <formula>AND($D308&lt;0,$D308&gt;=$AE$2)</formula>
    </cfRule>
    <cfRule type="expression" dxfId="360" priority="6" stopIfTrue="1">
      <formula>($D308&lt;$AE$2)</formula>
    </cfRule>
  </conditionalFormatting>
  <conditionalFormatting sqref="AE310">
    <cfRule type="expression" dxfId="359" priority="1" stopIfTrue="1">
      <formula>($D310&gt;0)</formula>
    </cfRule>
    <cfRule type="expression" dxfId="358" priority="2" stopIfTrue="1">
      <formula>AND($D310&lt;0,$D310&gt;=$AE$2)</formula>
    </cfRule>
    <cfRule type="expression" dxfId="357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G27" sqref="AG27"/>
      <selection pane="bottomLeft" activeCell="X26" sqref="X2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757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719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715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-4.9772750443079876E-3</v>
      </c>
      <c r="D11" s="9">
        <v>-4.9772750443079876E-3</v>
      </c>
      <c r="F11" s="116" t="s">
        <v>285</v>
      </c>
      <c r="G11" s="38"/>
      <c r="H11" s="81">
        <v>2055.0340000000001</v>
      </c>
      <c r="I11" s="81">
        <v>1994.616</v>
      </c>
      <c r="J11" s="81">
        <v>1994.616</v>
      </c>
      <c r="K11" s="108">
        <v>2246.2089999999998</v>
      </c>
      <c r="L11" s="108">
        <v>2246.2089999999998</v>
      </c>
      <c r="M11" s="81">
        <v>156.655</v>
      </c>
      <c r="N11" s="81">
        <v>176.97299999999998</v>
      </c>
      <c r="O11" s="81">
        <v>187.28400000000005</v>
      </c>
      <c r="P11" s="81">
        <v>196.88299999999992</v>
      </c>
      <c r="Q11" s="81">
        <v>215.173</v>
      </c>
      <c r="R11" s="81">
        <v>168.34100000000001</v>
      </c>
      <c r="S11" s="81">
        <v>187.15800000000013</v>
      </c>
      <c r="T11" s="81">
        <v>199.73899999999981</v>
      </c>
      <c r="U11" s="81">
        <v>186.20700000000011</v>
      </c>
      <c r="V11" s="81">
        <v>196.37599999999998</v>
      </c>
      <c r="W11" s="81">
        <v>179.18900000000008</v>
      </c>
      <c r="X11" s="81">
        <v>185.05400000000009</v>
      </c>
      <c r="Y11" s="81">
        <v>2235.0320000000002</v>
      </c>
      <c r="Z11" s="53"/>
      <c r="AA11" s="81">
        <v>2246.2089999999998</v>
      </c>
      <c r="AB11" s="82">
        <v>-11.18</v>
      </c>
      <c r="AC11" s="53"/>
      <c r="AD11" s="81">
        <v>2246.2089999999998</v>
      </c>
      <c r="AE11" s="82">
        <v>-11.18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1.6415573195096924E-2</v>
      </c>
      <c r="D12" s="9">
        <v>1.6415573195096924E-2</v>
      </c>
      <c r="F12" s="116" t="s">
        <v>286</v>
      </c>
      <c r="G12" s="38"/>
      <c r="H12" s="81">
        <v>772.755</v>
      </c>
      <c r="I12" s="81">
        <v>849.28</v>
      </c>
      <c r="J12" s="81">
        <v>849.28</v>
      </c>
      <c r="K12" s="108">
        <v>925.95</v>
      </c>
      <c r="L12" s="108">
        <v>925.95</v>
      </c>
      <c r="M12" s="81">
        <v>73.347999999999999</v>
      </c>
      <c r="N12" s="81">
        <v>73.416999999999987</v>
      </c>
      <c r="O12" s="81">
        <v>89.024000000000001</v>
      </c>
      <c r="P12" s="81">
        <v>74.561000000000035</v>
      </c>
      <c r="Q12" s="81">
        <v>74.677999999999997</v>
      </c>
      <c r="R12" s="81">
        <v>87.130999999999972</v>
      </c>
      <c r="S12" s="81">
        <v>65.815000000000055</v>
      </c>
      <c r="T12" s="81">
        <v>94.591999999999985</v>
      </c>
      <c r="U12" s="81">
        <v>76.058999999999969</v>
      </c>
      <c r="V12" s="81">
        <v>78.57000000000005</v>
      </c>
      <c r="W12" s="81">
        <v>75.274000000000001</v>
      </c>
      <c r="X12" s="81">
        <v>78.67999999999995</v>
      </c>
      <c r="Y12" s="81">
        <v>941.149</v>
      </c>
      <c r="Z12" s="53"/>
      <c r="AA12" s="81">
        <v>925.95000000000016</v>
      </c>
      <c r="AB12" s="82">
        <v>15.2</v>
      </c>
      <c r="AC12" s="53"/>
      <c r="AD12" s="81">
        <v>925.95000000000016</v>
      </c>
      <c r="AE12" s="82">
        <v>15.2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-0.69795458711992242</v>
      </c>
      <c r="D14" s="9">
        <v>-0.69795458711992242</v>
      </c>
      <c r="F14" s="116" t="s">
        <v>288</v>
      </c>
      <c r="G14" s="38"/>
      <c r="H14" s="81">
        <v>47.234999999999999</v>
      </c>
      <c r="I14" s="81">
        <v>22.916</v>
      </c>
      <c r="J14" s="81">
        <v>22.916</v>
      </c>
      <c r="K14" s="108">
        <v>38.183</v>
      </c>
      <c r="L14" s="108">
        <v>38.183</v>
      </c>
      <c r="M14" s="81">
        <v>1.9279999999999999</v>
      </c>
      <c r="N14" s="81">
        <v>2.1690000000000005</v>
      </c>
      <c r="O14" s="81">
        <v>1.9549999999999992</v>
      </c>
      <c r="P14" s="81">
        <v>0.19700000000000006</v>
      </c>
      <c r="Q14" s="81">
        <v>0.20300000000000029</v>
      </c>
      <c r="R14" s="81">
        <v>0.19700000000000006</v>
      </c>
      <c r="S14" s="81">
        <v>0.20399999999999974</v>
      </c>
      <c r="T14" s="81">
        <v>0.20300000000000029</v>
      </c>
      <c r="U14" s="81">
        <v>0.20399999999999974</v>
      </c>
      <c r="V14" s="81">
        <v>0.76399999999999935</v>
      </c>
      <c r="W14" s="81">
        <v>1.7260000000000009</v>
      </c>
      <c r="X14" s="81">
        <v>1.7829999999999995</v>
      </c>
      <c r="Y14" s="81">
        <v>11.532999999999999</v>
      </c>
      <c r="Z14" s="53"/>
      <c r="AA14" s="81">
        <v>38.183</v>
      </c>
      <c r="AB14" s="82">
        <v>-26.65</v>
      </c>
      <c r="AC14" s="53"/>
      <c r="AD14" s="81">
        <v>38.183</v>
      </c>
      <c r="AE14" s="82">
        <v>-26.65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-0.99627945431996701</v>
      </c>
      <c r="D15" s="9">
        <v>-0.99627945431996701</v>
      </c>
      <c r="F15" s="116" t="s">
        <v>289</v>
      </c>
      <c r="G15" s="38"/>
      <c r="H15" s="81">
        <v>3.3109999999999999</v>
      </c>
      <c r="I15" s="81">
        <v>2.6320000000000001</v>
      </c>
      <c r="J15" s="81">
        <v>2.6320000000000001</v>
      </c>
      <c r="K15" s="108">
        <v>2.419</v>
      </c>
      <c r="L15" s="108">
        <v>2.419</v>
      </c>
      <c r="M15" s="81">
        <v>-0.55600000000000005</v>
      </c>
      <c r="N15" s="81">
        <v>0.56200000000000006</v>
      </c>
      <c r="O15" s="81">
        <v>4.3368086899420177E-18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6.0000000000000097E-3</v>
      </c>
      <c r="Z15" s="53"/>
      <c r="AA15" s="81">
        <v>2.419</v>
      </c>
      <c r="AB15" s="82">
        <v>-2.41</v>
      </c>
      <c r="AC15" s="53"/>
      <c r="AD15" s="81">
        <v>2.419</v>
      </c>
      <c r="AE15" s="82">
        <v>-2.41</v>
      </c>
    </row>
    <row r="16" spans="1:31" ht="18" customHeight="1" collapsed="1" x14ac:dyDescent="0.2">
      <c r="A16" s="52" t="s">
        <v>6</v>
      </c>
      <c r="B16" s="52" t="s">
        <v>210</v>
      </c>
      <c r="C16" s="9">
        <v>-7.8094822490686359E-3</v>
      </c>
      <c r="D16" s="9">
        <v>-7.8094822490686359E-3</v>
      </c>
      <c r="E16" s="27"/>
      <c r="F16" s="73" t="s">
        <v>290</v>
      </c>
      <c r="G16" s="38"/>
      <c r="H16" s="83">
        <v>2878.335</v>
      </c>
      <c r="I16" s="83">
        <v>2869.444</v>
      </c>
      <c r="J16" s="83">
        <v>2869.444</v>
      </c>
      <c r="K16" s="108">
        <v>3212.761</v>
      </c>
      <c r="L16" s="108">
        <v>3212.761</v>
      </c>
      <c r="M16" s="83">
        <v>231.375</v>
      </c>
      <c r="N16" s="83">
        <v>253.12099999999998</v>
      </c>
      <c r="O16" s="83">
        <v>278.21800000000007</v>
      </c>
      <c r="P16" s="83">
        <v>271.64099999999996</v>
      </c>
      <c r="Q16" s="83">
        <v>290.05400000000009</v>
      </c>
      <c r="R16" s="83">
        <v>255.66899999999987</v>
      </c>
      <c r="S16" s="83">
        <v>253.17700000000013</v>
      </c>
      <c r="T16" s="83">
        <v>294.53400000000011</v>
      </c>
      <c r="U16" s="83">
        <v>262.4699999999998</v>
      </c>
      <c r="V16" s="83">
        <v>275.71000000000004</v>
      </c>
      <c r="W16" s="83">
        <v>256.18899999999985</v>
      </c>
      <c r="X16" s="83">
        <v>265.51700000000028</v>
      </c>
      <c r="Y16" s="83">
        <v>3187.6750000000002</v>
      </c>
      <c r="AA16" s="83">
        <v>3212.761</v>
      </c>
      <c r="AB16" s="82">
        <v>-25.09</v>
      </c>
      <c r="AD16" s="83">
        <v>3212.761</v>
      </c>
      <c r="AE16" s="82">
        <v>-25.09</v>
      </c>
    </row>
    <row r="17" spans="1:33" ht="18" customHeight="1" x14ac:dyDescent="0.2">
      <c r="A17" s="52" t="s">
        <v>6</v>
      </c>
      <c r="B17" s="52" t="s">
        <v>38</v>
      </c>
      <c r="C17" s="9">
        <v>-3.2601759107682912E-2</v>
      </c>
      <c r="D17" s="9">
        <v>-3.2601759107682912E-2</v>
      </c>
      <c r="F17" s="73" t="s">
        <v>291</v>
      </c>
      <c r="G17" s="38"/>
      <c r="H17" s="83">
        <v>504.541</v>
      </c>
      <c r="I17" s="83">
        <v>496.137</v>
      </c>
      <c r="J17" s="83">
        <v>496.137</v>
      </c>
      <c r="K17" s="108">
        <v>504.57400000000001</v>
      </c>
      <c r="L17" s="108">
        <v>504.57400000000001</v>
      </c>
      <c r="M17" s="83">
        <v>78.203000000000003</v>
      </c>
      <c r="N17" s="83">
        <v>63.174000000000007</v>
      </c>
      <c r="O17" s="83">
        <v>33.258999999999986</v>
      </c>
      <c r="P17" s="83">
        <v>27.606999999999999</v>
      </c>
      <c r="Q17" s="83">
        <v>18.913000000000011</v>
      </c>
      <c r="R17" s="83">
        <v>32.84899999999999</v>
      </c>
      <c r="S17" s="83">
        <v>26.516999999999996</v>
      </c>
      <c r="T17" s="83">
        <v>26.437000000000012</v>
      </c>
      <c r="U17" s="83">
        <v>44.745000000000005</v>
      </c>
      <c r="V17" s="83">
        <v>59.404999999999973</v>
      </c>
      <c r="W17" s="83">
        <v>41.725999999999999</v>
      </c>
      <c r="X17" s="83">
        <v>35.285000000000025</v>
      </c>
      <c r="Y17" s="83">
        <v>488.12</v>
      </c>
      <c r="AA17" s="83">
        <v>504.57400000000001</v>
      </c>
      <c r="AB17" s="82">
        <v>-16.45</v>
      </c>
      <c r="AD17" s="83">
        <v>504.57400000000001</v>
      </c>
      <c r="AE17" s="82">
        <v>-16.45</v>
      </c>
    </row>
    <row r="18" spans="1:33" s="25" customFormat="1" ht="18" customHeight="1" x14ac:dyDescent="0.2">
      <c r="A18" s="54"/>
      <c r="B18" s="54"/>
      <c r="C18" s="9">
        <v>-1.1174672177783276E-2</v>
      </c>
      <c r="D18" s="9">
        <v>-1.1174672177783276E-2</v>
      </c>
      <c r="E18" s="26"/>
      <c r="F18" s="308" t="s">
        <v>224</v>
      </c>
      <c r="G18" s="38"/>
      <c r="H18" s="309">
        <v>3382.8760000000002</v>
      </c>
      <c r="I18" s="309">
        <v>3365.5810000000001</v>
      </c>
      <c r="J18" s="309">
        <v>3365.5810000000001</v>
      </c>
      <c r="K18" s="130">
        <v>3717.335</v>
      </c>
      <c r="L18" s="130">
        <v>3717.335</v>
      </c>
      <c r="M18" s="309">
        <v>309.57799999999997</v>
      </c>
      <c r="N18" s="309">
        <v>316.29499999999996</v>
      </c>
      <c r="O18" s="309">
        <v>311.47700000000009</v>
      </c>
      <c r="P18" s="309">
        <v>299.24799999999993</v>
      </c>
      <c r="Q18" s="309">
        <v>308.9670000000001</v>
      </c>
      <c r="R18" s="309">
        <v>288.51799999999986</v>
      </c>
      <c r="S18" s="309">
        <v>279.69400000000013</v>
      </c>
      <c r="T18" s="309">
        <v>320.97100000000012</v>
      </c>
      <c r="U18" s="309">
        <v>307.2149999999998</v>
      </c>
      <c r="V18" s="309">
        <v>335.11500000000001</v>
      </c>
      <c r="W18" s="309">
        <v>297.91499999999985</v>
      </c>
      <c r="X18" s="309">
        <v>300.80200000000031</v>
      </c>
      <c r="Y18" s="309">
        <v>3675.7950000000001</v>
      </c>
      <c r="Z18" s="26"/>
      <c r="AA18" s="309">
        <v>3717.3350000000005</v>
      </c>
      <c r="AB18" s="82">
        <v>-41.54</v>
      </c>
      <c r="AD18" s="309">
        <v>3717.3350000000005</v>
      </c>
      <c r="AE18" s="82">
        <v>-41.54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-0.23034319526627217</v>
      </c>
      <c r="D20" s="20">
        <v>-0.23034319526627217</v>
      </c>
      <c r="F20" s="148" t="s">
        <v>340</v>
      </c>
      <c r="G20" s="38"/>
      <c r="H20" s="150">
        <v>1016.397</v>
      </c>
      <c r="I20" s="150">
        <v>1070.2539999999999</v>
      </c>
      <c r="J20" s="150">
        <v>1070.2539999999999</v>
      </c>
      <c r="K20" s="151">
        <v>1267.5</v>
      </c>
      <c r="L20" s="151">
        <v>1267.5</v>
      </c>
      <c r="M20" s="150">
        <v>58.433</v>
      </c>
      <c r="N20" s="150">
        <v>75.991000000000014</v>
      </c>
      <c r="O20" s="150">
        <v>51.859999999999985</v>
      </c>
      <c r="P20" s="150">
        <v>5.5800000000000125</v>
      </c>
      <c r="Q20" s="150">
        <v>23.183999999999997</v>
      </c>
      <c r="R20" s="150">
        <v>46.588000000000022</v>
      </c>
      <c r="S20" s="150">
        <v>109.911</v>
      </c>
      <c r="T20" s="150">
        <v>58.67999999999995</v>
      </c>
      <c r="U20" s="150">
        <v>93.596000000000004</v>
      </c>
      <c r="V20" s="150">
        <v>113.28600000000006</v>
      </c>
      <c r="W20" s="150">
        <v>153.61399999999992</v>
      </c>
      <c r="X20" s="150">
        <v>184.81900000000007</v>
      </c>
      <c r="Y20" s="150">
        <v>975.54200000000003</v>
      </c>
      <c r="Z20" s="26"/>
      <c r="AA20" s="150">
        <v>1267.5</v>
      </c>
      <c r="AB20" s="82">
        <v>-291.95999999999998</v>
      </c>
      <c r="AC20" s="56"/>
      <c r="AD20" s="150">
        <v>1267.5</v>
      </c>
      <c r="AE20" s="82">
        <v>-291.95999999999998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3.1902985074626862E-2</v>
      </c>
      <c r="D22" s="9">
        <v>3.1902985074626862E-2</v>
      </c>
      <c r="F22" s="73" t="s">
        <v>341</v>
      </c>
      <c r="G22" s="38"/>
      <c r="H22" s="83">
        <v>52.155999999999999</v>
      </c>
      <c r="I22" s="83">
        <v>52.76</v>
      </c>
      <c r="J22" s="83">
        <v>52.76</v>
      </c>
      <c r="K22" s="108">
        <v>53.6</v>
      </c>
      <c r="L22" s="108">
        <v>53.6</v>
      </c>
      <c r="M22" s="83">
        <v>7.2560000000000002</v>
      </c>
      <c r="N22" s="83">
        <v>3.5030000000000001</v>
      </c>
      <c r="O22" s="83">
        <v>3.5299999999999994</v>
      </c>
      <c r="P22" s="83">
        <v>2.099000000000002</v>
      </c>
      <c r="Q22" s="83">
        <v>5.5889999999999986</v>
      </c>
      <c r="R22" s="83">
        <v>4.9370000000000012</v>
      </c>
      <c r="S22" s="83">
        <v>1.5839999999999996</v>
      </c>
      <c r="T22" s="83">
        <v>2.4929999999999986</v>
      </c>
      <c r="U22" s="83">
        <v>5.9440000000000026</v>
      </c>
      <c r="V22" s="83">
        <v>3.8709999999999951</v>
      </c>
      <c r="W22" s="83">
        <v>5.0670000000000002</v>
      </c>
      <c r="X22" s="83">
        <v>9.4410000000000025</v>
      </c>
      <c r="Y22" s="83">
        <v>55.314</v>
      </c>
      <c r="AA22" s="83">
        <v>53.6</v>
      </c>
      <c r="AB22" s="82">
        <v>1.71</v>
      </c>
      <c r="AC22" s="56"/>
      <c r="AD22" s="83">
        <v>53.6</v>
      </c>
      <c r="AE22" s="82">
        <v>1.71</v>
      </c>
    </row>
    <row r="23" spans="1:33" ht="18" customHeight="1" x14ac:dyDescent="0.2">
      <c r="A23" s="52" t="s">
        <v>315</v>
      </c>
      <c r="B23" s="52" t="s">
        <v>123</v>
      </c>
      <c r="C23" s="9">
        <v>-0.66222222222222227</v>
      </c>
      <c r="D23" s="9">
        <v>-0.66222222222222227</v>
      </c>
      <c r="F23" s="73" t="s">
        <v>342</v>
      </c>
      <c r="G23" s="38"/>
      <c r="H23" s="83">
        <v>14.872999999999999</v>
      </c>
      <c r="I23" s="83">
        <v>9.4139999999999997</v>
      </c>
      <c r="J23" s="83">
        <v>9.4139999999999997</v>
      </c>
      <c r="K23" s="108">
        <v>9</v>
      </c>
      <c r="L23" s="108">
        <v>9</v>
      </c>
      <c r="M23" s="83">
        <v>0.54</v>
      </c>
      <c r="N23" s="83">
        <v>0.15499999999999992</v>
      </c>
      <c r="O23" s="83">
        <v>0.13100000000000001</v>
      </c>
      <c r="P23" s="83">
        <v>0.15700000000000003</v>
      </c>
      <c r="Q23" s="83">
        <v>0.15299999999999991</v>
      </c>
      <c r="R23" s="83">
        <v>0.33600000000000008</v>
      </c>
      <c r="S23" s="83">
        <v>0.29699999999999993</v>
      </c>
      <c r="T23" s="83">
        <v>0.15100000000000002</v>
      </c>
      <c r="U23" s="83">
        <v>0.53900000000000015</v>
      </c>
      <c r="V23" s="83">
        <v>0.14400000000000013</v>
      </c>
      <c r="W23" s="83">
        <v>0.10899999999999999</v>
      </c>
      <c r="X23" s="83">
        <v>0.33299999999999974</v>
      </c>
      <c r="Y23" s="83">
        <v>3.0449999999999999</v>
      </c>
      <c r="AA23" s="83">
        <v>9</v>
      </c>
      <c r="AB23" s="82">
        <v>-5.96</v>
      </c>
      <c r="AC23" s="56"/>
      <c r="AD23" s="83">
        <v>9</v>
      </c>
      <c r="AE23" s="82">
        <v>-5.96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0.11793367346938775</v>
      </c>
      <c r="D24" s="69">
        <v>0.11793367346938775</v>
      </c>
      <c r="E24" s="53"/>
      <c r="F24" s="116" t="s">
        <v>343</v>
      </c>
      <c r="G24" s="38"/>
      <c r="H24" s="81">
        <v>314.01299999999998</v>
      </c>
      <c r="I24" s="81">
        <v>413.11500000000001</v>
      </c>
      <c r="J24" s="81">
        <v>413.11500000000001</v>
      </c>
      <c r="K24" s="81">
        <v>392</v>
      </c>
      <c r="L24" s="81">
        <v>392</v>
      </c>
      <c r="M24" s="81">
        <v>32.161000000000001</v>
      </c>
      <c r="N24" s="81">
        <v>39.203000000000003</v>
      </c>
      <c r="O24" s="81">
        <v>39.064999999999998</v>
      </c>
      <c r="P24" s="81">
        <v>5.355000000000004</v>
      </c>
      <c r="Q24" s="81">
        <v>38.86</v>
      </c>
      <c r="R24" s="81">
        <v>46.552999999999997</v>
      </c>
      <c r="S24" s="81">
        <v>27.876000000000005</v>
      </c>
      <c r="T24" s="81">
        <v>24.689999999999998</v>
      </c>
      <c r="U24" s="81">
        <v>29.897999999999996</v>
      </c>
      <c r="V24" s="81">
        <v>54.634999999999991</v>
      </c>
      <c r="W24" s="81">
        <v>44.713999999999999</v>
      </c>
      <c r="X24" s="81">
        <v>55.218000000000018</v>
      </c>
      <c r="Y24" s="81">
        <v>438.22800000000001</v>
      </c>
      <c r="AA24" s="81">
        <v>392</v>
      </c>
      <c r="AB24" s="85">
        <v>46.23</v>
      </c>
      <c r="AC24" s="53"/>
      <c r="AD24" s="81">
        <v>392</v>
      </c>
      <c r="AE24" s="85">
        <v>46.23</v>
      </c>
    </row>
    <row r="25" spans="1:33" ht="18" customHeight="1" collapsed="1" x14ac:dyDescent="0.2">
      <c r="A25" s="54"/>
      <c r="B25" s="54"/>
      <c r="C25" s="9">
        <v>0.11881327334083237</v>
      </c>
      <c r="D25" s="9">
        <v>0.11881327334083237</v>
      </c>
      <c r="F25" s="73" t="s">
        <v>385</v>
      </c>
      <c r="G25" s="38"/>
      <c r="H25" s="83">
        <v>306.61499999999995</v>
      </c>
      <c r="I25" s="83">
        <v>385.16</v>
      </c>
      <c r="J25" s="83">
        <v>385.16</v>
      </c>
      <c r="K25" s="108">
        <v>355.6</v>
      </c>
      <c r="L25" s="108">
        <v>355.6</v>
      </c>
      <c r="M25" s="83">
        <v>29.234000000000002</v>
      </c>
      <c r="N25" s="83">
        <v>36.792000000000002</v>
      </c>
      <c r="O25" s="83">
        <v>35.545999999999999</v>
      </c>
      <c r="P25" s="83">
        <v>5.355000000000004</v>
      </c>
      <c r="Q25" s="83">
        <v>36.030999999999999</v>
      </c>
      <c r="R25" s="83">
        <v>41.201000000000001</v>
      </c>
      <c r="S25" s="83">
        <v>27.876000000000005</v>
      </c>
      <c r="T25" s="83">
        <v>20.284999999999997</v>
      </c>
      <c r="U25" s="83">
        <v>26.987999999999996</v>
      </c>
      <c r="V25" s="83">
        <v>48.23299999999999</v>
      </c>
      <c r="W25" s="83">
        <v>38.049999999999997</v>
      </c>
      <c r="X25" s="83">
        <v>52.261000000000017</v>
      </c>
      <c r="Y25" s="83">
        <v>397.85199999999998</v>
      </c>
      <c r="AA25" s="83">
        <v>355.60000000000008</v>
      </c>
      <c r="AB25" s="82">
        <v>42.25</v>
      </c>
      <c r="AC25" s="56"/>
      <c r="AD25" s="83">
        <v>355.60000000000008</v>
      </c>
      <c r="AE25" s="82">
        <v>42.25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0.62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-0.38924318094506333</v>
      </c>
      <c r="D27" s="9">
        <v>-0.38924318094506333</v>
      </c>
      <c r="F27" s="73" t="s">
        <v>347</v>
      </c>
      <c r="G27" s="38"/>
      <c r="H27" s="83">
        <v>141.90700000000001</v>
      </c>
      <c r="I27" s="83">
        <v>118.574</v>
      </c>
      <c r="J27" s="83">
        <v>118.574</v>
      </c>
      <c r="K27" s="108">
        <v>130.15</v>
      </c>
      <c r="L27" s="108">
        <v>130.15</v>
      </c>
      <c r="M27" s="83">
        <v>14.816000000000001</v>
      </c>
      <c r="N27" s="83">
        <v>5.3059999999999992</v>
      </c>
      <c r="O27" s="83">
        <v>6.1709999999999994</v>
      </c>
      <c r="P27" s="83">
        <v>3.4870000000000019</v>
      </c>
      <c r="Q27" s="83">
        <v>3.9519999999999982</v>
      </c>
      <c r="R27" s="83">
        <v>8.0060000000000002</v>
      </c>
      <c r="S27" s="83">
        <v>1.7980000000000018</v>
      </c>
      <c r="T27" s="83">
        <v>2.9359999999999999</v>
      </c>
      <c r="U27" s="83">
        <v>2.5180000000000007</v>
      </c>
      <c r="V27" s="83">
        <v>15.669999999999995</v>
      </c>
      <c r="W27" s="83">
        <v>9.3590000000000089</v>
      </c>
      <c r="X27" s="83">
        <v>5.4719999999999942</v>
      </c>
      <c r="Y27" s="83">
        <v>79.491</v>
      </c>
      <c r="AA27" s="83">
        <v>130.15</v>
      </c>
      <c r="AB27" s="82">
        <v>-50.66</v>
      </c>
      <c r="AC27" s="56"/>
      <c r="AD27" s="83">
        <v>130.15</v>
      </c>
      <c r="AE27" s="82">
        <v>-50.66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0.99977978418850466</v>
      </c>
      <c r="D29" s="9">
        <v>0.99977978418850466</v>
      </c>
      <c r="F29" s="73" t="s">
        <v>352</v>
      </c>
      <c r="G29" s="38"/>
      <c r="H29" s="83">
        <v>0.69099999999999995</v>
      </c>
      <c r="I29" s="83">
        <v>0.64300000000000002</v>
      </c>
      <c r="J29" s="83">
        <v>0.64300000000000002</v>
      </c>
      <c r="K29" s="108">
        <v>0</v>
      </c>
      <c r="L29" s="108">
        <v>0</v>
      </c>
      <c r="M29" s="83">
        <v>0</v>
      </c>
      <c r="N29" s="83">
        <v>0</v>
      </c>
      <c r="O29" s="83">
        <v>0.79</v>
      </c>
      <c r="P29" s="83">
        <v>0.86599999999999988</v>
      </c>
      <c r="Q29" s="83">
        <v>0</v>
      </c>
      <c r="R29" s="83">
        <v>0</v>
      </c>
      <c r="S29" s="83">
        <v>0</v>
      </c>
      <c r="T29" s="83">
        <v>2.8850000000000007</v>
      </c>
      <c r="U29" s="83">
        <v>0</v>
      </c>
      <c r="V29" s="83">
        <v>0</v>
      </c>
      <c r="W29" s="83">
        <v>0</v>
      </c>
      <c r="X29" s="83">
        <v>0</v>
      </c>
      <c r="Y29" s="83">
        <v>4.5410000000000004</v>
      </c>
      <c r="AA29" s="83">
        <v>0</v>
      </c>
      <c r="AB29" s="82">
        <v>4.54</v>
      </c>
      <c r="AC29" s="56"/>
      <c r="AD29" s="83">
        <v>0</v>
      </c>
      <c r="AE29" s="82">
        <v>4.54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0.95238095237994957</v>
      </c>
      <c r="D32" s="9">
        <v>0.95238095237994957</v>
      </c>
      <c r="F32" s="73" t="s">
        <v>356</v>
      </c>
      <c r="G32" s="38"/>
      <c r="H32" s="83">
        <v>-1.1368683772161603E-13</v>
      </c>
      <c r="I32" s="83">
        <v>7.1054273576010019E-14</v>
      </c>
      <c r="J32" s="83">
        <v>7.1054273576010019E-14</v>
      </c>
      <c r="K32" s="108">
        <v>0</v>
      </c>
      <c r="L32" s="108">
        <v>0</v>
      </c>
      <c r="M32" s="83">
        <v>-3.5527136788005009E-15</v>
      </c>
      <c r="N32" s="83">
        <v>-1.5987211554602254E-14</v>
      </c>
      <c r="O32" s="83">
        <v>-9.7699626167013776E-15</v>
      </c>
      <c r="P32" s="83">
        <v>1.9317880628477724E-14</v>
      </c>
      <c r="Q32" s="83">
        <v>8.3999999999989416E-2</v>
      </c>
      <c r="R32" s="83">
        <v>0</v>
      </c>
      <c r="S32" s="83">
        <v>-5.3290705182007514E-14</v>
      </c>
      <c r="T32" s="83">
        <v>6.7501559897209518E-14</v>
      </c>
      <c r="U32" s="83">
        <v>-2.1316282072803006E-14</v>
      </c>
      <c r="V32" s="83">
        <v>-1.2079226507921703E-13</v>
      </c>
      <c r="W32" s="83">
        <v>2.8421709430404007E-13</v>
      </c>
      <c r="X32" s="83">
        <v>-1.8474111129762605E-13</v>
      </c>
      <c r="Y32" s="83">
        <v>8.4000000000088448E-2</v>
      </c>
      <c r="AA32" s="83">
        <v>0</v>
      </c>
      <c r="AB32" s="82">
        <v>0.08</v>
      </c>
      <c r="AC32" s="56"/>
      <c r="AD32" s="83">
        <v>0</v>
      </c>
      <c r="AE32" s="82">
        <v>0.08</v>
      </c>
    </row>
    <row r="33" spans="1:33" s="25" customFormat="1" ht="18" customHeight="1" x14ac:dyDescent="0.2">
      <c r="A33" s="54"/>
      <c r="B33" s="54"/>
      <c r="C33" s="20">
        <v>-1.4625695267621043E-2</v>
      </c>
      <c r="D33" s="20">
        <v>-1.4625695267621043E-2</v>
      </c>
      <c r="F33" s="148" t="s">
        <v>386</v>
      </c>
      <c r="G33" s="38"/>
      <c r="H33" s="150">
        <v>516.86199999999985</v>
      </c>
      <c r="I33" s="150">
        <v>566.55100000000016</v>
      </c>
      <c r="J33" s="150">
        <v>566.55100000000016</v>
      </c>
      <c r="K33" s="151">
        <v>548.35</v>
      </c>
      <c r="L33" s="151">
        <v>548.35</v>
      </c>
      <c r="M33" s="150">
        <v>51.846000000000004</v>
      </c>
      <c r="N33" s="150">
        <v>45.755999999999986</v>
      </c>
      <c r="O33" s="150">
        <v>46.167999999999992</v>
      </c>
      <c r="P33" s="150">
        <v>11.964000000000027</v>
      </c>
      <c r="Q33" s="150">
        <v>45.808999999999983</v>
      </c>
      <c r="R33" s="150">
        <v>54.480000000000004</v>
      </c>
      <c r="S33" s="150">
        <v>31.554999999999954</v>
      </c>
      <c r="T33" s="150">
        <v>28.750000000000064</v>
      </c>
      <c r="U33" s="150">
        <v>35.988999999999976</v>
      </c>
      <c r="V33" s="150">
        <v>67.917999999999864</v>
      </c>
      <c r="W33" s="150">
        <v>52.585000000000292</v>
      </c>
      <c r="X33" s="150">
        <v>67.50699999999982</v>
      </c>
      <c r="Y33" s="150">
        <v>540.32700000000011</v>
      </c>
      <c r="Z33" s="26"/>
      <c r="AA33" s="150">
        <v>548.35</v>
      </c>
      <c r="AB33" s="82">
        <v>-8.02</v>
      </c>
      <c r="AC33" s="56"/>
      <c r="AD33" s="150">
        <v>548.35</v>
      </c>
      <c r="AE33" s="82">
        <v>-8.02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1.3181818181818181</v>
      </c>
      <c r="D35" s="69">
        <v>1.3181818181818181</v>
      </c>
      <c r="E35" s="53"/>
      <c r="F35" s="116" t="s">
        <v>359</v>
      </c>
      <c r="G35" s="38"/>
      <c r="H35" s="81">
        <v>3.673</v>
      </c>
      <c r="I35" s="81">
        <v>0.81200000000000006</v>
      </c>
      <c r="J35" s="81">
        <v>0.81200000000000006</v>
      </c>
      <c r="K35" s="81">
        <v>1.1000000000000001</v>
      </c>
      <c r="L35" s="81">
        <v>1.1000000000000001</v>
      </c>
      <c r="M35" s="81">
        <v>0</v>
      </c>
      <c r="N35" s="81">
        <v>0</v>
      </c>
      <c r="O35" s="81">
        <v>0.47899999999999998</v>
      </c>
      <c r="P35" s="81">
        <v>0</v>
      </c>
      <c r="Q35" s="81">
        <v>0</v>
      </c>
      <c r="R35" s="81">
        <v>0.50900000000000001</v>
      </c>
      <c r="S35" s="81">
        <v>0</v>
      </c>
      <c r="T35" s="81">
        <v>0.39500000000000002</v>
      </c>
      <c r="U35" s="81">
        <v>0</v>
      </c>
      <c r="V35" s="81">
        <v>0.47</v>
      </c>
      <c r="W35" s="81">
        <v>0.69599999999999995</v>
      </c>
      <c r="X35" s="81">
        <v>0</v>
      </c>
      <c r="Y35" s="81">
        <v>2.5489999999999999</v>
      </c>
      <c r="AA35" s="81">
        <v>1.1000000000000001</v>
      </c>
      <c r="AB35" s="85">
        <v>1.45</v>
      </c>
      <c r="AC35" s="53"/>
      <c r="AD35" s="81">
        <v>1.1000000000000001</v>
      </c>
      <c r="AE35" s="85">
        <v>1.45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2.5999999999999999E-2</v>
      </c>
      <c r="I36" s="81">
        <v>1.1930000000000001</v>
      </c>
      <c r="J36" s="81">
        <v>1.1930000000000001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0.69599999999999995</v>
      </c>
      <c r="W36" s="81">
        <v>-0.69599999999999995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1.3181818181818181</v>
      </c>
      <c r="D37" s="9">
        <v>1.3181818181818181</v>
      </c>
      <c r="F37" s="73" t="s">
        <v>328</v>
      </c>
      <c r="G37" s="38"/>
      <c r="H37" s="83">
        <v>3.6989999999999998</v>
      </c>
      <c r="I37" s="83">
        <v>2.0049999999999999</v>
      </c>
      <c r="J37" s="83">
        <v>2.0049999999999999</v>
      </c>
      <c r="K37" s="108">
        <v>1.1000000000000001</v>
      </c>
      <c r="L37" s="108">
        <v>1.1000000000000001</v>
      </c>
      <c r="M37" s="83">
        <v>0</v>
      </c>
      <c r="N37" s="83">
        <v>0</v>
      </c>
      <c r="O37" s="83">
        <v>0.47899999999999998</v>
      </c>
      <c r="P37" s="83">
        <v>0</v>
      </c>
      <c r="Q37" s="83">
        <v>0</v>
      </c>
      <c r="R37" s="83">
        <v>0.50900000000000001</v>
      </c>
      <c r="S37" s="83">
        <v>0</v>
      </c>
      <c r="T37" s="83">
        <v>0.39500000000000002</v>
      </c>
      <c r="U37" s="83">
        <v>0</v>
      </c>
      <c r="V37" s="83">
        <v>1.1659999999999999</v>
      </c>
      <c r="W37" s="83">
        <v>0</v>
      </c>
      <c r="X37" s="83">
        <v>0</v>
      </c>
      <c r="Y37" s="83">
        <v>2.5489999999999999</v>
      </c>
      <c r="AA37" s="83">
        <v>1.1000000000000001</v>
      </c>
      <c r="AB37" s="82">
        <v>1.45</v>
      </c>
      <c r="AC37" s="56"/>
      <c r="AD37" s="83">
        <v>1.1000000000000001</v>
      </c>
      <c r="AE37" s="82">
        <v>1.45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-8.1593406593406609E-2</v>
      </c>
      <c r="D38" s="69">
        <v>-8.1593406593406609E-2</v>
      </c>
      <c r="E38" s="53"/>
      <c r="F38" s="116" t="s">
        <v>357</v>
      </c>
      <c r="G38" s="38"/>
      <c r="H38" s="81">
        <v>7.3979999999999997</v>
      </c>
      <c r="I38" s="81">
        <v>29.995000000000001</v>
      </c>
      <c r="J38" s="81">
        <v>29.995000000000001</v>
      </c>
      <c r="K38" s="81">
        <v>36.4</v>
      </c>
      <c r="L38" s="81">
        <v>36.4</v>
      </c>
      <c r="M38" s="81">
        <v>2.927</v>
      </c>
      <c r="N38" s="81">
        <v>2.411</v>
      </c>
      <c r="O38" s="81">
        <v>3.5189999999999992</v>
      </c>
      <c r="P38" s="81">
        <v>0</v>
      </c>
      <c r="Q38" s="81">
        <v>2.7060000000000013</v>
      </c>
      <c r="R38" s="81">
        <v>5.3519999999999985</v>
      </c>
      <c r="S38" s="81">
        <v>0</v>
      </c>
      <c r="T38" s="81">
        <v>4.2420000000000009</v>
      </c>
      <c r="U38" s="81">
        <v>2.91</v>
      </c>
      <c r="V38" s="81">
        <v>6.402000000000001</v>
      </c>
      <c r="W38" s="81">
        <v>0</v>
      </c>
      <c r="X38" s="81">
        <v>2.9570000000000007</v>
      </c>
      <c r="Y38" s="81">
        <v>33.426000000000002</v>
      </c>
      <c r="AA38" s="81">
        <v>36.4</v>
      </c>
      <c r="AB38" s="85">
        <v>-2.97</v>
      </c>
      <c r="AC38" s="53"/>
      <c r="AD38" s="81">
        <v>36.4</v>
      </c>
      <c r="AE38" s="85">
        <v>-2.97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</v>
      </c>
      <c r="D39" s="69">
        <v>1</v>
      </c>
      <c r="E39" s="53"/>
      <c r="F39" s="116" t="s">
        <v>358</v>
      </c>
      <c r="G39" s="38"/>
      <c r="H39" s="81">
        <v>0</v>
      </c>
      <c r="I39" s="81">
        <v>-2.04</v>
      </c>
      <c r="J39" s="81">
        <v>-2.04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0.123</v>
      </c>
      <c r="R39" s="81">
        <v>0</v>
      </c>
      <c r="S39" s="81">
        <v>0</v>
      </c>
      <c r="T39" s="81">
        <v>0.16299999999999998</v>
      </c>
      <c r="U39" s="81">
        <v>0</v>
      </c>
      <c r="V39" s="81">
        <v>0</v>
      </c>
      <c r="W39" s="81">
        <v>6.6640000000000006</v>
      </c>
      <c r="X39" s="81">
        <v>0</v>
      </c>
      <c r="Y39" s="81">
        <v>6.95</v>
      </c>
      <c r="AA39" s="81">
        <v>0</v>
      </c>
      <c r="AB39" s="85">
        <v>6.95</v>
      </c>
      <c r="AC39" s="53"/>
      <c r="AD39" s="81">
        <v>0</v>
      </c>
      <c r="AE39" s="85">
        <v>6.95</v>
      </c>
    </row>
    <row r="40" spans="1:33" ht="18" customHeight="1" collapsed="1" x14ac:dyDescent="0.2">
      <c r="A40" s="54"/>
      <c r="B40" s="54"/>
      <c r="C40" s="9">
        <v>0.10934065934065934</v>
      </c>
      <c r="D40" s="9">
        <v>0.10934065934065934</v>
      </c>
      <c r="F40" s="73" t="s">
        <v>327</v>
      </c>
      <c r="G40" s="38"/>
      <c r="H40" s="83">
        <v>7.3979999999999997</v>
      </c>
      <c r="I40" s="83">
        <v>27.955000000000002</v>
      </c>
      <c r="J40" s="83">
        <v>27.955000000000002</v>
      </c>
      <c r="K40" s="108">
        <v>36.4</v>
      </c>
      <c r="L40" s="108">
        <v>36.4</v>
      </c>
      <c r="M40" s="83">
        <v>2.927</v>
      </c>
      <c r="N40" s="83">
        <v>2.411</v>
      </c>
      <c r="O40" s="83">
        <v>3.5189999999999992</v>
      </c>
      <c r="P40" s="83">
        <v>0</v>
      </c>
      <c r="Q40" s="83">
        <v>2.8290000000000015</v>
      </c>
      <c r="R40" s="83">
        <v>5.3519999999999985</v>
      </c>
      <c r="S40" s="83">
        <v>0</v>
      </c>
      <c r="T40" s="83">
        <v>4.4050000000000011</v>
      </c>
      <c r="U40" s="83">
        <v>2.91</v>
      </c>
      <c r="V40" s="83">
        <v>6.402000000000001</v>
      </c>
      <c r="W40" s="83">
        <v>6.6640000000000006</v>
      </c>
      <c r="X40" s="83">
        <v>2.9570000000000007</v>
      </c>
      <c r="Y40" s="83">
        <v>40.376000000000005</v>
      </c>
      <c r="AA40" s="83">
        <v>36.4</v>
      </c>
      <c r="AB40" s="82">
        <v>3.98</v>
      </c>
      <c r="AC40" s="56"/>
      <c r="AD40" s="83">
        <v>36.4</v>
      </c>
      <c r="AE40" s="82">
        <v>3.98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4.1680000000000001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4.1680000000000001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10</v>
      </c>
      <c r="L44" s="81">
        <v>10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10</v>
      </c>
      <c r="AB44" s="85">
        <v>-10</v>
      </c>
      <c r="AC44" s="53"/>
      <c r="AD44" s="81">
        <v>10</v>
      </c>
      <c r="AE44" s="85">
        <v>-10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10</v>
      </c>
      <c r="L46" s="108">
        <v>10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10</v>
      </c>
      <c r="AB46" s="82">
        <v>-10</v>
      </c>
      <c r="AC46" s="56"/>
      <c r="AD46" s="83">
        <v>10</v>
      </c>
      <c r="AE46" s="82">
        <v>-10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0.12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0.12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-0.29109977324263042</v>
      </c>
      <c r="D50" s="69">
        <v>-0.29109977324263042</v>
      </c>
      <c r="E50" s="53"/>
      <c r="F50" s="116" t="s">
        <v>366</v>
      </c>
      <c r="G50" s="38"/>
      <c r="H50" s="81">
        <v>13.776999999999999</v>
      </c>
      <c r="I50" s="81">
        <v>10.847</v>
      </c>
      <c r="J50" s="81">
        <v>10.847</v>
      </c>
      <c r="K50" s="81">
        <v>105.84</v>
      </c>
      <c r="L50" s="81">
        <v>105.84</v>
      </c>
      <c r="M50" s="81">
        <v>1.6020000000000001</v>
      </c>
      <c r="N50" s="81">
        <v>2.4559999999999995</v>
      </c>
      <c r="O50" s="81">
        <v>0.91300000000000026</v>
      </c>
      <c r="P50" s="81">
        <v>0</v>
      </c>
      <c r="Q50" s="81">
        <v>0.63300000000000001</v>
      </c>
      <c r="R50" s="81">
        <v>2.1479999999999997</v>
      </c>
      <c r="S50" s="81">
        <v>6.47</v>
      </c>
      <c r="T50" s="81">
        <v>2.2419999999999991</v>
      </c>
      <c r="U50" s="81">
        <v>5.8160000000000025</v>
      </c>
      <c r="V50" s="81">
        <v>7.0569999999999986</v>
      </c>
      <c r="W50" s="81">
        <v>28.834999999999997</v>
      </c>
      <c r="X50" s="81">
        <v>16.853999999999999</v>
      </c>
      <c r="Y50" s="81">
        <v>75.025999999999996</v>
      </c>
      <c r="AA50" s="81">
        <v>105.83999999999999</v>
      </c>
      <c r="AB50" s="85">
        <v>-30.81</v>
      </c>
      <c r="AC50" s="53"/>
      <c r="AD50" s="81">
        <v>105.83999999999999</v>
      </c>
      <c r="AE50" s="85">
        <v>-30.81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0.9999334929502528</v>
      </c>
      <c r="D51" s="69">
        <v>0.9999334929502528</v>
      </c>
      <c r="E51" s="53"/>
      <c r="F51" s="116" t="s">
        <v>367</v>
      </c>
      <c r="G51" s="38"/>
      <c r="H51" s="81">
        <v>70.519000000000005</v>
      </c>
      <c r="I51" s="81">
        <v>45.268999999999998</v>
      </c>
      <c r="J51" s="81">
        <v>45.268999999999998</v>
      </c>
      <c r="K51" s="81">
        <v>0</v>
      </c>
      <c r="L51" s="81">
        <v>0</v>
      </c>
      <c r="M51" s="81">
        <v>2.323</v>
      </c>
      <c r="N51" s="81">
        <v>-9.9999999999997868E-3</v>
      </c>
      <c r="O51" s="81">
        <v>1.2759999999999998</v>
      </c>
      <c r="P51" s="81">
        <v>0</v>
      </c>
      <c r="Q51" s="81">
        <v>0.47600000000000042</v>
      </c>
      <c r="R51" s="81">
        <v>4.7779999999999996</v>
      </c>
      <c r="S51" s="81">
        <v>3.1379999999999999</v>
      </c>
      <c r="T51" s="81">
        <v>4.613999999999999</v>
      </c>
      <c r="U51" s="81">
        <v>1.1030000000000015</v>
      </c>
      <c r="V51" s="81">
        <v>5.0300000000000011</v>
      </c>
      <c r="W51" s="81">
        <v>4.5529999999999973</v>
      </c>
      <c r="X51" s="81">
        <v>2.7910000000000004</v>
      </c>
      <c r="Y51" s="81">
        <v>30.071999999999999</v>
      </c>
      <c r="AA51" s="81">
        <v>0</v>
      </c>
      <c r="AB51" s="85">
        <v>30.07</v>
      </c>
      <c r="AC51" s="53"/>
      <c r="AD51" s="81">
        <v>0</v>
      </c>
      <c r="AE51" s="85">
        <v>30.07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1.0014038371548901</v>
      </c>
      <c r="D52" s="69">
        <v>1.0014038371548901</v>
      </c>
      <c r="E52" s="53"/>
      <c r="F52" s="116" t="s">
        <v>368</v>
      </c>
      <c r="G52" s="38"/>
      <c r="H52" s="81">
        <v>2.1789999999999998</v>
      </c>
      <c r="I52" s="81">
        <v>4.0620000000000003</v>
      </c>
      <c r="J52" s="81">
        <v>4.0620000000000003</v>
      </c>
      <c r="K52" s="81">
        <v>0</v>
      </c>
      <c r="L52" s="81">
        <v>0</v>
      </c>
      <c r="M52" s="81">
        <v>0.45500000000000002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1.6819999999999999</v>
      </c>
      <c r="Y52" s="81">
        <v>2.137</v>
      </c>
      <c r="AA52" s="81">
        <v>0</v>
      </c>
      <c r="AB52" s="82">
        <v>2.14</v>
      </c>
      <c r="AC52" s="53"/>
      <c r="AD52" s="81">
        <v>0</v>
      </c>
      <c r="AE52" s="82">
        <v>2.14</v>
      </c>
    </row>
    <row r="53" spans="1:34" ht="18" customHeight="1" collapsed="1" x14ac:dyDescent="0.2">
      <c r="A53" s="54"/>
      <c r="B53" s="54"/>
      <c r="C53" s="9">
        <v>1.3227513227513229E-2</v>
      </c>
      <c r="D53" s="9">
        <v>1.3227513227513229E-2</v>
      </c>
      <c r="F53" s="73" t="s">
        <v>376</v>
      </c>
      <c r="G53" s="38"/>
      <c r="H53" s="83">
        <v>86.475000000000009</v>
      </c>
      <c r="I53" s="83">
        <v>60.177999999999997</v>
      </c>
      <c r="J53" s="83">
        <v>60.177999999999997</v>
      </c>
      <c r="K53" s="108">
        <v>105.84</v>
      </c>
      <c r="L53" s="108">
        <v>105.84</v>
      </c>
      <c r="M53" s="83">
        <v>4.38</v>
      </c>
      <c r="N53" s="83">
        <v>2.4459999999999997</v>
      </c>
      <c r="O53" s="83">
        <v>2.1890000000000001</v>
      </c>
      <c r="P53" s="83">
        <v>0</v>
      </c>
      <c r="Q53" s="83">
        <v>1.1090000000000004</v>
      </c>
      <c r="R53" s="83">
        <v>6.9259999999999993</v>
      </c>
      <c r="S53" s="83">
        <v>9.6080000000000005</v>
      </c>
      <c r="T53" s="83">
        <v>6.8559999999999981</v>
      </c>
      <c r="U53" s="83">
        <v>6.919000000000004</v>
      </c>
      <c r="V53" s="83">
        <v>12.087</v>
      </c>
      <c r="W53" s="83">
        <v>33.387999999999991</v>
      </c>
      <c r="X53" s="83">
        <v>21.326999999999998</v>
      </c>
      <c r="Y53" s="83">
        <v>107.235</v>
      </c>
      <c r="AA53" s="83">
        <v>105.83999999999999</v>
      </c>
      <c r="AB53" s="82">
        <v>1.4</v>
      </c>
      <c r="AC53" s="56"/>
      <c r="AD53" s="83">
        <v>105.83999999999999</v>
      </c>
      <c r="AE53" s="82">
        <v>1.4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-2.073822877266206E-2</v>
      </c>
      <c r="D55" s="20">
        <v>-2.073822877266206E-2</v>
      </c>
      <c r="F55" s="148" t="s">
        <v>388</v>
      </c>
      <c r="G55" s="38"/>
      <c r="H55" s="150">
        <v>101.86000000000001</v>
      </c>
      <c r="I55" s="150">
        <v>90.138000000000005</v>
      </c>
      <c r="J55" s="150">
        <v>90.138000000000005</v>
      </c>
      <c r="K55" s="151">
        <v>153.34</v>
      </c>
      <c r="L55" s="151">
        <v>153.34</v>
      </c>
      <c r="M55" s="150">
        <v>7.3070000000000004</v>
      </c>
      <c r="N55" s="150">
        <v>4.8569999999999993</v>
      </c>
      <c r="O55" s="150">
        <v>6.1869999999999994</v>
      </c>
      <c r="P55" s="150">
        <v>0</v>
      </c>
      <c r="Q55" s="150">
        <v>3.9380000000000019</v>
      </c>
      <c r="R55" s="150">
        <v>12.786999999999999</v>
      </c>
      <c r="S55" s="150">
        <v>9.6080000000000005</v>
      </c>
      <c r="T55" s="150">
        <v>11.655999999999999</v>
      </c>
      <c r="U55" s="150">
        <v>9.8290000000000042</v>
      </c>
      <c r="V55" s="150">
        <v>19.655000000000001</v>
      </c>
      <c r="W55" s="150">
        <v>40.051999999999992</v>
      </c>
      <c r="X55" s="150">
        <v>24.283999999999999</v>
      </c>
      <c r="Y55" s="150">
        <v>150.16</v>
      </c>
      <c r="AA55" s="150">
        <v>153.34</v>
      </c>
      <c r="AB55" s="82">
        <v>-3.18</v>
      </c>
      <c r="AC55" s="56"/>
      <c r="AD55" s="150">
        <v>153.34</v>
      </c>
      <c r="AE55" s="82">
        <v>-3.18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-0.15395162477973179</v>
      </c>
      <c r="D59" s="9">
        <v>-0.15395162477973179</v>
      </c>
      <c r="E59" s="26"/>
      <c r="F59" s="308" t="s">
        <v>389</v>
      </c>
      <c r="G59" s="38"/>
      <c r="H59" s="309">
        <v>1635.1189999999999</v>
      </c>
      <c r="I59" s="309">
        <v>1726.943</v>
      </c>
      <c r="J59" s="309">
        <v>1726.943</v>
      </c>
      <c r="K59" s="130">
        <v>1969.19</v>
      </c>
      <c r="L59" s="130">
        <v>1969.19</v>
      </c>
      <c r="M59" s="309">
        <v>117.586</v>
      </c>
      <c r="N59" s="309">
        <v>126.604</v>
      </c>
      <c r="O59" s="309">
        <v>104.21499999999997</v>
      </c>
      <c r="P59" s="309">
        <v>17.54400000000004</v>
      </c>
      <c r="Q59" s="309">
        <v>72.930999999999983</v>
      </c>
      <c r="R59" s="309">
        <v>113.85500000000002</v>
      </c>
      <c r="S59" s="309">
        <v>151.07399999999996</v>
      </c>
      <c r="T59" s="309">
        <v>99.086000000000013</v>
      </c>
      <c r="U59" s="309">
        <v>139.41399999999999</v>
      </c>
      <c r="V59" s="309">
        <v>200.85899999999992</v>
      </c>
      <c r="W59" s="309">
        <v>246.2510000000002</v>
      </c>
      <c r="X59" s="309">
        <v>276.6099999999999</v>
      </c>
      <c r="Y59" s="309">
        <v>1666.029</v>
      </c>
      <c r="AA59" s="309">
        <v>1969.1899999999998</v>
      </c>
      <c r="AB59" s="82">
        <v>-303.16000000000003</v>
      </c>
      <c r="AD59" s="309">
        <v>1969.1899999999998</v>
      </c>
      <c r="AE59" s="82">
        <v>-303.16000000000003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-6.0616984889717368E-2</v>
      </c>
      <c r="D61" s="9">
        <v>-6.0616984889717368E-2</v>
      </c>
      <c r="F61" s="117" t="s">
        <v>241</v>
      </c>
      <c r="G61" s="38"/>
      <c r="H61" s="296">
        <v>5017.9949999999999</v>
      </c>
      <c r="I61" s="296">
        <v>5092.5240000000003</v>
      </c>
      <c r="J61" s="296">
        <v>5092.5240000000003</v>
      </c>
      <c r="K61" s="111">
        <v>5686.5249999999996</v>
      </c>
      <c r="L61" s="111">
        <v>5686.5249999999996</v>
      </c>
      <c r="M61" s="296">
        <v>427.16399999999999</v>
      </c>
      <c r="N61" s="296">
        <v>442.89899999999994</v>
      </c>
      <c r="O61" s="296">
        <v>415.69200000000006</v>
      </c>
      <c r="P61" s="296">
        <v>316.79199999999997</v>
      </c>
      <c r="Q61" s="296">
        <v>381.89800000000008</v>
      </c>
      <c r="R61" s="296">
        <v>402.37299999999988</v>
      </c>
      <c r="S61" s="296">
        <v>430.76800000000009</v>
      </c>
      <c r="T61" s="296">
        <v>420.05700000000013</v>
      </c>
      <c r="U61" s="296">
        <v>446.62899999999979</v>
      </c>
      <c r="V61" s="296">
        <v>535.97399999999993</v>
      </c>
      <c r="W61" s="296">
        <v>544.16600000000005</v>
      </c>
      <c r="X61" s="296">
        <v>577.41200000000026</v>
      </c>
      <c r="Y61" s="296">
        <v>5341.8240000000005</v>
      </c>
      <c r="AA61" s="296">
        <v>5686.5249999999987</v>
      </c>
      <c r="AB61" s="82">
        <v>-344.7</v>
      </c>
      <c r="AD61" s="296">
        <v>5686.5249999999987</v>
      </c>
      <c r="AE61" s="82">
        <v>-344.7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0.99991282364222822</v>
      </c>
      <c r="D63" s="9">
        <v>0.99991282364222822</v>
      </c>
      <c r="E63" s="26"/>
      <c r="F63" s="126" t="s">
        <v>29</v>
      </c>
      <c r="G63" s="38"/>
      <c r="H63" s="87">
        <v>-14.973000000000001</v>
      </c>
      <c r="I63" s="87">
        <v>44.322000000000003</v>
      </c>
      <c r="J63" s="87">
        <v>44.322000000000003</v>
      </c>
      <c r="K63" s="87">
        <v>0</v>
      </c>
      <c r="L63" s="87">
        <v>0</v>
      </c>
      <c r="M63" s="87">
        <v>-83.418999999999997</v>
      </c>
      <c r="N63" s="87">
        <v>-109.72799999999999</v>
      </c>
      <c r="O63" s="87">
        <v>-76.055999999999983</v>
      </c>
      <c r="P63" s="87">
        <v>-124.13000000000005</v>
      </c>
      <c r="Q63" s="87">
        <v>-21.70999999999998</v>
      </c>
      <c r="R63" s="87">
        <v>18.571000000000026</v>
      </c>
      <c r="S63" s="87">
        <v>0.21199999999998909</v>
      </c>
      <c r="T63" s="87">
        <v>-69.362000000000023</v>
      </c>
      <c r="U63" s="87">
        <v>-2.5380000000000109</v>
      </c>
      <c r="V63" s="87">
        <v>3.25</v>
      </c>
      <c r="W63" s="87">
        <v>145.346</v>
      </c>
      <c r="X63" s="87">
        <v>331.03500000000003</v>
      </c>
      <c r="Y63" s="87">
        <v>11.471</v>
      </c>
      <c r="AA63" s="87">
        <v>0</v>
      </c>
      <c r="AB63" s="82">
        <v>11.47</v>
      </c>
      <c r="AD63" s="87">
        <v>0</v>
      </c>
      <c r="AE63" s="82">
        <v>11.47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-0.41</v>
      </c>
      <c r="D64" s="9">
        <v>-0.41</v>
      </c>
      <c r="E64" s="26"/>
      <c r="F64" s="60" t="s">
        <v>128</v>
      </c>
      <c r="G64" s="38"/>
      <c r="H64" s="88">
        <v>5.7619999999999996</v>
      </c>
      <c r="I64" s="88">
        <v>-2.8620000000000001</v>
      </c>
      <c r="J64" s="88">
        <v>-2.8620000000000001</v>
      </c>
      <c r="K64" s="88">
        <v>-4</v>
      </c>
      <c r="L64" s="88">
        <v>-4</v>
      </c>
      <c r="M64" s="88">
        <v>0</v>
      </c>
      <c r="N64" s="88">
        <v>-0.40300000000000002</v>
      </c>
      <c r="O64" s="88">
        <v>0.90300000000000002</v>
      </c>
      <c r="P64" s="88">
        <v>0</v>
      </c>
      <c r="Q64" s="88">
        <v>0</v>
      </c>
      <c r="R64" s="88">
        <v>0</v>
      </c>
      <c r="S64" s="88">
        <v>-0.77100000000000002</v>
      </c>
      <c r="T64" s="88">
        <v>0</v>
      </c>
      <c r="U64" s="88">
        <v>0</v>
      </c>
      <c r="V64" s="88">
        <v>0</v>
      </c>
      <c r="W64" s="88">
        <v>0</v>
      </c>
      <c r="X64" s="88">
        <v>-5.37</v>
      </c>
      <c r="Y64" s="88">
        <v>-5.641</v>
      </c>
      <c r="Z64" s="56"/>
      <c r="AA64" s="88">
        <v>-4</v>
      </c>
      <c r="AB64" s="82">
        <v>-1.64</v>
      </c>
      <c r="AC64" s="56"/>
      <c r="AD64" s="88">
        <v>-4</v>
      </c>
      <c r="AE64" s="82">
        <v>-1.64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0.39</v>
      </c>
      <c r="D65" s="9">
        <v>0.39</v>
      </c>
      <c r="E65" s="26"/>
      <c r="F65" s="60" t="s">
        <v>129</v>
      </c>
      <c r="G65" s="38"/>
      <c r="H65" s="88">
        <v>-31.373000000000001</v>
      </c>
      <c r="I65" s="88">
        <v>-1.4930000000000001</v>
      </c>
      <c r="J65" s="88">
        <v>-1.4930000000000001</v>
      </c>
      <c r="K65" s="88">
        <v>-4</v>
      </c>
      <c r="L65" s="88">
        <v>-4</v>
      </c>
      <c r="M65" s="88">
        <v>0</v>
      </c>
      <c r="N65" s="88">
        <v>0</v>
      </c>
      <c r="O65" s="88">
        <v>-0.90300000000000002</v>
      </c>
      <c r="P65" s="88">
        <v>0</v>
      </c>
      <c r="Q65" s="88">
        <v>-1.5409999999999999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-2.444</v>
      </c>
      <c r="Z65" s="56"/>
      <c r="AA65" s="88">
        <v>-4</v>
      </c>
      <c r="AB65" s="82">
        <v>1.56</v>
      </c>
      <c r="AC65" s="56"/>
      <c r="AD65" s="88">
        <v>-4</v>
      </c>
      <c r="AE65" s="82">
        <v>1.56</v>
      </c>
    </row>
    <row r="66" spans="1:31" s="58" customFormat="1" ht="18" customHeight="1" collapsed="1" x14ac:dyDescent="0.2">
      <c r="A66" s="57"/>
      <c r="B66" s="57"/>
      <c r="C66" s="9">
        <v>-1.125E-2</v>
      </c>
      <c r="D66" s="9">
        <v>-1.125E-2</v>
      </c>
      <c r="E66" s="26"/>
      <c r="F66" s="126" t="s">
        <v>0</v>
      </c>
      <c r="G66" s="38"/>
      <c r="H66" s="87">
        <v>-25.611000000000001</v>
      </c>
      <c r="I66" s="87">
        <v>-4.3550000000000004</v>
      </c>
      <c r="J66" s="87">
        <v>-4.3550000000000004</v>
      </c>
      <c r="K66" s="87">
        <v>-8</v>
      </c>
      <c r="L66" s="87">
        <v>-8</v>
      </c>
      <c r="M66" s="87">
        <v>0</v>
      </c>
      <c r="N66" s="87">
        <v>-0.40300000000000002</v>
      </c>
      <c r="O66" s="87">
        <v>0</v>
      </c>
      <c r="P66" s="87">
        <v>0</v>
      </c>
      <c r="Q66" s="87">
        <v>-1.5409999999999999</v>
      </c>
      <c r="R66" s="87">
        <v>0</v>
      </c>
      <c r="S66" s="87">
        <v>-0.77100000000000002</v>
      </c>
      <c r="T66" s="87">
        <v>0</v>
      </c>
      <c r="U66" s="87">
        <v>0</v>
      </c>
      <c r="V66" s="87">
        <v>0</v>
      </c>
      <c r="W66" s="87">
        <v>0</v>
      </c>
      <c r="X66" s="87">
        <v>-5.37</v>
      </c>
      <c r="Y66" s="87">
        <v>-8.0850000000000009</v>
      </c>
      <c r="AA66" s="87">
        <v>-8</v>
      </c>
      <c r="AB66" s="82">
        <v>-0.09</v>
      </c>
      <c r="AD66" s="87">
        <v>-8</v>
      </c>
      <c r="AE66" s="82">
        <v>-0.09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1.8033333333333335</v>
      </c>
      <c r="D67" s="9">
        <v>1.8033333333333335</v>
      </c>
      <c r="E67" s="26"/>
      <c r="F67" s="60" t="s">
        <v>139</v>
      </c>
      <c r="G67" s="38"/>
      <c r="H67" s="88">
        <v>12.345000000000001</v>
      </c>
      <c r="I67" s="88">
        <v>20.79</v>
      </c>
      <c r="J67" s="88">
        <v>20.79</v>
      </c>
      <c r="K67" s="108">
        <v>3</v>
      </c>
      <c r="L67" s="108">
        <v>3</v>
      </c>
      <c r="M67" s="88">
        <v>0</v>
      </c>
      <c r="N67" s="88">
        <v>4.74</v>
      </c>
      <c r="O67" s="88">
        <v>0</v>
      </c>
      <c r="P67" s="88">
        <v>0.25</v>
      </c>
      <c r="Q67" s="88">
        <v>0.33000000000000007</v>
      </c>
      <c r="R67" s="88">
        <v>0.50999999999999979</v>
      </c>
      <c r="S67" s="88">
        <v>0.25</v>
      </c>
      <c r="T67" s="88">
        <v>0.57000000000000028</v>
      </c>
      <c r="U67" s="88">
        <v>0.64999999999999947</v>
      </c>
      <c r="V67" s="88">
        <v>0.33000000000000007</v>
      </c>
      <c r="W67" s="88">
        <v>0.25</v>
      </c>
      <c r="X67" s="88">
        <v>0.52499999999999947</v>
      </c>
      <c r="Y67" s="88">
        <v>8.4049999999999994</v>
      </c>
      <c r="Z67" s="56"/>
      <c r="AA67" s="88">
        <v>3</v>
      </c>
      <c r="AB67" s="82">
        <v>5.41</v>
      </c>
      <c r="AC67" s="56"/>
      <c r="AD67" s="88">
        <v>3</v>
      </c>
      <c r="AE67" s="82">
        <v>5.41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0.9997494362315209</v>
      </c>
      <c r="D69" s="9">
        <v>0.9997494362315209</v>
      </c>
      <c r="E69" s="26"/>
      <c r="F69" s="60" t="s">
        <v>143</v>
      </c>
      <c r="G69" s="38"/>
      <c r="H69" s="88">
        <v>0.13400000000000001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8.16</v>
      </c>
      <c r="V69" s="88">
        <v>0</v>
      </c>
      <c r="W69" s="88">
        <v>0</v>
      </c>
      <c r="X69" s="88">
        <v>7.8040000000000003</v>
      </c>
      <c r="Y69" s="88">
        <v>15.964</v>
      </c>
      <c r="Z69" s="56"/>
      <c r="AA69" s="88">
        <v>0</v>
      </c>
      <c r="AB69" s="82">
        <v>15.96</v>
      </c>
      <c r="AC69" s="56"/>
      <c r="AD69" s="88">
        <v>0</v>
      </c>
      <c r="AE69" s="82">
        <v>15.96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7.123333333333334</v>
      </c>
      <c r="D71" s="9">
        <v>7.123333333333334</v>
      </c>
      <c r="E71" s="26"/>
      <c r="F71" s="127" t="s">
        <v>279</v>
      </c>
      <c r="G71" s="38"/>
      <c r="H71" s="89">
        <v>12.479000000000001</v>
      </c>
      <c r="I71" s="89">
        <v>20.79</v>
      </c>
      <c r="J71" s="89">
        <v>20.79</v>
      </c>
      <c r="K71" s="89">
        <v>3</v>
      </c>
      <c r="L71" s="89">
        <v>3</v>
      </c>
      <c r="M71" s="89">
        <v>0</v>
      </c>
      <c r="N71" s="89">
        <v>4.74</v>
      </c>
      <c r="O71" s="89">
        <v>0</v>
      </c>
      <c r="P71" s="89">
        <v>0.25</v>
      </c>
      <c r="Q71" s="89">
        <v>0.33000000000000007</v>
      </c>
      <c r="R71" s="89">
        <v>0.50999999999999979</v>
      </c>
      <c r="S71" s="89">
        <v>0.25</v>
      </c>
      <c r="T71" s="89">
        <v>0.57000000000000028</v>
      </c>
      <c r="U71" s="89">
        <v>8.8099999999999987</v>
      </c>
      <c r="V71" s="89">
        <v>0.33000000000000007</v>
      </c>
      <c r="W71" s="89">
        <v>0.25</v>
      </c>
      <c r="X71" s="89">
        <v>8.3290000000000006</v>
      </c>
      <c r="Y71" s="89">
        <v>24.369</v>
      </c>
      <c r="AA71" s="89">
        <v>3</v>
      </c>
      <c r="AB71" s="82">
        <v>21.37</v>
      </c>
      <c r="AD71" s="89">
        <v>3</v>
      </c>
      <c r="AE71" s="82">
        <v>21.37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4989.8900000000003</v>
      </c>
      <c r="I73" s="309">
        <v>5153.2810000000009</v>
      </c>
      <c r="J73" s="309">
        <v>5153.2810000000009</v>
      </c>
      <c r="K73" s="130">
        <v>5681.5249999999996</v>
      </c>
      <c r="L73" s="130">
        <v>5681.5249999999996</v>
      </c>
      <c r="M73" s="309">
        <v>343.745</v>
      </c>
      <c r="N73" s="309">
        <v>337.50799999999992</v>
      </c>
      <c r="O73" s="309">
        <v>339.63600000000008</v>
      </c>
      <c r="P73" s="309">
        <v>192.91199999999992</v>
      </c>
      <c r="Q73" s="309">
        <v>358.97700000000009</v>
      </c>
      <c r="R73" s="309">
        <v>421.45399999999989</v>
      </c>
      <c r="S73" s="309">
        <v>430.45900000000006</v>
      </c>
      <c r="T73" s="309">
        <v>351.2650000000001</v>
      </c>
      <c r="U73" s="309">
        <v>452.90099999999978</v>
      </c>
      <c r="V73" s="309">
        <v>539.55399999999997</v>
      </c>
      <c r="W73" s="309">
        <v>689.76200000000006</v>
      </c>
      <c r="X73" s="309">
        <v>911.40600000000029</v>
      </c>
      <c r="Y73" s="309">
        <v>5369.5789999999997</v>
      </c>
      <c r="Z73" s="25"/>
      <c r="AA73" s="309">
        <v>5681.5249999999987</v>
      </c>
      <c r="AB73" s="82">
        <v>-311.95</v>
      </c>
      <c r="AC73" s="25"/>
      <c r="AD73" s="309">
        <v>5681.5249999999987</v>
      </c>
      <c r="AE73" s="82">
        <v>-311.95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0.16279905989275273</v>
      </c>
      <c r="D75" s="9">
        <v>0.16279905989275273</v>
      </c>
      <c r="F75" s="128" t="s">
        <v>390</v>
      </c>
      <c r="G75" s="38"/>
      <c r="H75" s="83">
        <v>-544.77200000000005</v>
      </c>
      <c r="I75" s="83">
        <v>-378.98</v>
      </c>
      <c r="J75" s="83">
        <v>-378.98</v>
      </c>
      <c r="K75" s="108">
        <v>-383.786</v>
      </c>
      <c r="L75" s="108">
        <v>-383.786</v>
      </c>
      <c r="M75" s="83">
        <v>-26.846</v>
      </c>
      <c r="N75" s="83">
        <v>-31.864999999999998</v>
      </c>
      <c r="O75" s="83">
        <v>-17.984999999999999</v>
      </c>
      <c r="P75" s="83">
        <v>-19.611000000000004</v>
      </c>
      <c r="Q75" s="83">
        <v>-22.385999999999996</v>
      </c>
      <c r="R75" s="83">
        <v>-27.748000000000005</v>
      </c>
      <c r="S75" s="83">
        <v>-24.812999999999988</v>
      </c>
      <c r="T75" s="83">
        <v>-14.531000000000006</v>
      </c>
      <c r="U75" s="83">
        <v>-30.831999999999994</v>
      </c>
      <c r="V75" s="83">
        <v>-36.170000000000016</v>
      </c>
      <c r="W75" s="83">
        <v>-34.571999999999974</v>
      </c>
      <c r="X75" s="83">
        <v>-33.944000000000017</v>
      </c>
      <c r="Y75" s="83">
        <v>-321.303</v>
      </c>
      <c r="AA75" s="83">
        <v>-383.786</v>
      </c>
      <c r="AB75" s="82">
        <v>62.48</v>
      </c>
      <c r="AD75" s="83">
        <v>-383.786</v>
      </c>
      <c r="AE75" s="82">
        <v>62.48</v>
      </c>
    </row>
    <row r="76" spans="1:31" ht="18" customHeight="1" x14ac:dyDescent="0.2">
      <c r="A76" s="52" t="s">
        <v>49</v>
      </c>
      <c r="B76" s="52" t="s">
        <v>22</v>
      </c>
      <c r="C76" s="9">
        <v>0.49896049896049893</v>
      </c>
      <c r="D76" s="9">
        <v>0.49896049896049893</v>
      </c>
      <c r="F76" s="128" t="s">
        <v>214</v>
      </c>
      <c r="H76" s="83">
        <v>209.60599999999999</v>
      </c>
      <c r="I76" s="83">
        <v>31.082999999999998</v>
      </c>
      <c r="J76" s="83">
        <v>31.082999999999998</v>
      </c>
      <c r="K76" s="108">
        <v>-63.011000000000003</v>
      </c>
      <c r="L76" s="108">
        <v>-63.011000000000003</v>
      </c>
      <c r="M76" s="83">
        <v>-6.9429999999999996</v>
      </c>
      <c r="N76" s="83">
        <v>-6.9420000000000002</v>
      </c>
      <c r="O76" s="83">
        <v>-6.9429999999999996</v>
      </c>
      <c r="P76" s="83">
        <v>-6.9420000000000002</v>
      </c>
      <c r="Q76" s="83">
        <v>14.933</v>
      </c>
      <c r="R76" s="83">
        <v>-6.9430000000000014</v>
      </c>
      <c r="S76" s="83">
        <v>-6.9420000000000002</v>
      </c>
      <c r="T76" s="83">
        <v>-6.9429999999999978</v>
      </c>
      <c r="U76" s="83">
        <v>-6.9420000000000002</v>
      </c>
      <c r="V76" s="83">
        <v>-6.9429999999999978</v>
      </c>
      <c r="W76" s="83">
        <v>-6.9430000000000049</v>
      </c>
      <c r="X76" s="83">
        <v>22.92</v>
      </c>
      <c r="Y76" s="83">
        <v>-31.573</v>
      </c>
      <c r="AA76" s="83">
        <v>-63.011000000000003</v>
      </c>
      <c r="AB76" s="82">
        <v>31.44</v>
      </c>
      <c r="AD76" s="83">
        <v>-63.011000000000003</v>
      </c>
      <c r="AE76" s="82">
        <v>31.44</v>
      </c>
    </row>
    <row r="77" spans="1:31" ht="18" customHeight="1" collapsed="1" x14ac:dyDescent="0.2">
      <c r="A77" s="57"/>
      <c r="B77" s="57"/>
      <c r="C77" s="9">
        <v>0.2102073201028655</v>
      </c>
      <c r="D77" s="9">
        <v>0.2102073201028655</v>
      </c>
      <c r="F77" s="308" t="s">
        <v>48</v>
      </c>
      <c r="H77" s="309">
        <v>-335.16600000000005</v>
      </c>
      <c r="I77" s="309">
        <v>-347.89700000000005</v>
      </c>
      <c r="J77" s="309">
        <v>-347.89700000000005</v>
      </c>
      <c r="K77" s="130">
        <v>-446.79700000000003</v>
      </c>
      <c r="L77" s="130">
        <v>-446.79700000000003</v>
      </c>
      <c r="M77" s="309">
        <v>-33.789000000000001</v>
      </c>
      <c r="N77" s="309">
        <v>-38.807000000000002</v>
      </c>
      <c r="O77" s="309">
        <v>-24.927999999999997</v>
      </c>
      <c r="P77" s="309">
        <v>-26.553000000000004</v>
      </c>
      <c r="Q77" s="309">
        <v>-7.4529999999999959</v>
      </c>
      <c r="R77" s="309">
        <v>-34.691000000000003</v>
      </c>
      <c r="S77" s="309">
        <v>-31.754999999999988</v>
      </c>
      <c r="T77" s="309">
        <v>-21.474000000000004</v>
      </c>
      <c r="U77" s="309">
        <v>-37.773999999999994</v>
      </c>
      <c r="V77" s="309">
        <v>-43.113000000000014</v>
      </c>
      <c r="W77" s="309">
        <v>-41.514999999999979</v>
      </c>
      <c r="X77" s="309">
        <v>-11.024000000000015</v>
      </c>
      <c r="Y77" s="309">
        <v>-352.87599999999998</v>
      </c>
      <c r="AA77" s="309">
        <v>-446.79700000000003</v>
      </c>
      <c r="AB77" s="82">
        <v>93.92</v>
      </c>
      <c r="AD77" s="309">
        <v>-446.79700000000003</v>
      </c>
      <c r="AE77" s="82">
        <v>93.92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0.11644440275367531</v>
      </c>
      <c r="I78" s="78">
        <v>0.12124195488742769</v>
      </c>
      <c r="J78" s="78">
        <v>0.12124195488742769</v>
      </c>
      <c r="K78" s="131">
        <v>0.13906947949131607</v>
      </c>
      <c r="L78" s="131">
        <v>0.13906947949131607</v>
      </c>
      <c r="M78" s="78">
        <v>0.14603565640194491</v>
      </c>
      <c r="N78" s="78">
        <v>0.15331402767846208</v>
      </c>
      <c r="O78" s="78">
        <v>8.9584314120095002E-2</v>
      </c>
      <c r="P78" s="78">
        <v>9.7750339602637334E-2</v>
      </c>
      <c r="Q78" s="78">
        <v>2.5695215373689025E-2</v>
      </c>
      <c r="R78" s="78">
        <v>0.13568715800507689</v>
      </c>
      <c r="S78" s="78">
        <v>0.12542608530790697</v>
      </c>
      <c r="T78" s="78">
        <v>7.2908390881867693E-2</v>
      </c>
      <c r="U78" s="78">
        <v>0.14391740008381904</v>
      </c>
      <c r="V78" s="78">
        <v>0.15637082441695987</v>
      </c>
      <c r="W78" s="78">
        <v>0.16204833150525574</v>
      </c>
      <c r="X78" s="78">
        <v>4.1518998783505436E-2</v>
      </c>
      <c r="Y78" s="78">
        <v>0.11069855570752764</v>
      </c>
      <c r="AA78" s="78">
        <v>0.13906947949131604</v>
      </c>
      <c r="AB78" s="79"/>
      <c r="AD78" s="78">
        <v>0.13906947949131604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0.1298633695243375</v>
      </c>
      <c r="D82" s="9">
        <v>0.1298633695243375</v>
      </c>
      <c r="F82" s="128" t="s">
        <v>215</v>
      </c>
      <c r="H82" s="83">
        <v>-632.42399999999998</v>
      </c>
      <c r="I82" s="83">
        <v>-641.20799999999997</v>
      </c>
      <c r="J82" s="83">
        <v>-641.20799999999997</v>
      </c>
      <c r="K82" s="108">
        <v>-768.423</v>
      </c>
      <c r="L82" s="108">
        <v>-768.423</v>
      </c>
      <c r="M82" s="83">
        <v>-53.679000000000002</v>
      </c>
      <c r="N82" s="83">
        <v>-40.853999999999999</v>
      </c>
      <c r="O82" s="83">
        <v>-34.559999999999988</v>
      </c>
      <c r="P82" s="83">
        <v>-11.673000000000002</v>
      </c>
      <c r="Q82" s="83">
        <v>-33.156000000000006</v>
      </c>
      <c r="R82" s="83">
        <v>-47.432999999999993</v>
      </c>
      <c r="S82" s="83">
        <v>-55.952000000000027</v>
      </c>
      <c r="T82" s="83">
        <v>-57.550999999999988</v>
      </c>
      <c r="U82" s="83">
        <v>-55.61099999999999</v>
      </c>
      <c r="V82" s="83">
        <v>-85.173000000000002</v>
      </c>
      <c r="W82" s="83">
        <v>-102.15000000000003</v>
      </c>
      <c r="X82" s="83">
        <v>-90.846000000000004</v>
      </c>
      <c r="Y82" s="83">
        <v>-668.63800000000003</v>
      </c>
      <c r="AA82" s="83">
        <v>-768.42300000000012</v>
      </c>
      <c r="AB82" s="82">
        <v>99.79</v>
      </c>
      <c r="AD82" s="83">
        <v>-768.42300000000012</v>
      </c>
      <c r="AE82" s="82">
        <v>99.79</v>
      </c>
    </row>
    <row r="83" spans="1:31" ht="18" customHeight="1" collapsed="1" x14ac:dyDescent="0.2">
      <c r="A83" s="57"/>
      <c r="B83" s="57"/>
      <c r="C83" s="9">
        <v>0.1298633695243375</v>
      </c>
      <c r="D83" s="9">
        <v>0.1298633695243375</v>
      </c>
      <c r="F83" s="308" t="s">
        <v>319</v>
      </c>
      <c r="H83" s="309">
        <v>-632.42399999999998</v>
      </c>
      <c r="I83" s="309">
        <v>-641.20799999999997</v>
      </c>
      <c r="J83" s="309">
        <v>-641.20799999999997</v>
      </c>
      <c r="K83" s="130">
        <v>-768.423</v>
      </c>
      <c r="L83" s="130">
        <v>-768.423</v>
      </c>
      <c r="M83" s="309">
        <v>-53.679000000000002</v>
      </c>
      <c r="N83" s="309">
        <v>-40.853999999999999</v>
      </c>
      <c r="O83" s="309">
        <v>-34.559999999999988</v>
      </c>
      <c r="P83" s="309">
        <v>-11.673000000000002</v>
      </c>
      <c r="Q83" s="309">
        <v>-33.156000000000006</v>
      </c>
      <c r="R83" s="309">
        <v>-47.432999999999993</v>
      </c>
      <c r="S83" s="309">
        <v>-55.952000000000027</v>
      </c>
      <c r="T83" s="309">
        <v>-57.550999999999988</v>
      </c>
      <c r="U83" s="309">
        <v>-55.61099999999999</v>
      </c>
      <c r="V83" s="309">
        <v>-85.173000000000002</v>
      </c>
      <c r="W83" s="309">
        <v>-102.15000000000003</v>
      </c>
      <c r="X83" s="309">
        <v>-90.846000000000004</v>
      </c>
      <c r="Y83" s="309">
        <v>-668.63800000000003</v>
      </c>
      <c r="AA83" s="309">
        <v>-768.42300000000012</v>
      </c>
      <c r="AB83" s="82">
        <v>99.79</v>
      </c>
      <c r="AD83" s="309">
        <v>-768.42300000000012</v>
      </c>
      <c r="AE83" s="82">
        <v>99.79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0.38677551909065944</v>
      </c>
      <c r="I84" s="78">
        <v>0.3712965627701667</v>
      </c>
      <c r="J84" s="78">
        <v>0.3712965627701667</v>
      </c>
      <c r="K84" s="131">
        <v>0.39022288352063539</v>
      </c>
      <c r="L84" s="131">
        <v>0.39022288352063539</v>
      </c>
      <c r="M84" s="78">
        <v>0.45650842787406665</v>
      </c>
      <c r="N84" s="78">
        <v>0.32269122618558654</v>
      </c>
      <c r="O84" s="78">
        <v>0.33162212733291752</v>
      </c>
      <c r="P84" s="78">
        <v>0.66535567715458133</v>
      </c>
      <c r="Q84" s="78">
        <v>0.4546214915468047</v>
      </c>
      <c r="R84" s="78">
        <v>0.41660884458302211</v>
      </c>
      <c r="S84" s="78">
        <v>0.37036154467347154</v>
      </c>
      <c r="T84" s="78">
        <v>0.58081868276043014</v>
      </c>
      <c r="U84" s="78">
        <v>0.39889107263259066</v>
      </c>
      <c r="V84" s="78">
        <v>0.42404373217032859</v>
      </c>
      <c r="W84" s="78">
        <v>0.41482065047451566</v>
      </c>
      <c r="X84" s="78">
        <v>0.32842630418278457</v>
      </c>
      <c r="Y84" s="78">
        <v>0.40133635128800282</v>
      </c>
      <c r="AA84" s="78">
        <v>0.3902228835206355</v>
      </c>
      <c r="AB84" s="79"/>
      <c r="AD84" s="78">
        <v>0.3902228835206355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-35.326000000000001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25.678999999999998</v>
      </c>
      <c r="I87" s="88">
        <v>13.747</v>
      </c>
      <c r="J87" s="88">
        <v>13.747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-29.213000000000001</v>
      </c>
      <c r="T87" s="88">
        <v>29.213000000000001</v>
      </c>
      <c r="U87" s="88">
        <v>3.5</v>
      </c>
      <c r="V87" s="88">
        <v>24.5</v>
      </c>
      <c r="W87" s="88">
        <v>-20.565000000000001</v>
      </c>
      <c r="X87" s="88">
        <v>-7.4349999999999987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-9.647000000000002</v>
      </c>
      <c r="I88" s="83">
        <v>13.747</v>
      </c>
      <c r="J88" s="83">
        <v>13.747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-29.213000000000001</v>
      </c>
      <c r="T88" s="83">
        <v>29.213000000000001</v>
      </c>
      <c r="U88" s="83">
        <v>3.5</v>
      </c>
      <c r="V88" s="83">
        <v>24.5</v>
      </c>
      <c r="W88" s="83">
        <v>-20.565000000000001</v>
      </c>
      <c r="X88" s="83">
        <v>-7.4349999999999987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-1.0002186270223001</v>
      </c>
      <c r="D89" s="9">
        <v>-1.0002186270223001</v>
      </c>
      <c r="F89" s="128" t="s">
        <v>59</v>
      </c>
      <c r="H89" s="83">
        <v>-8.2110000000000003</v>
      </c>
      <c r="I89" s="83">
        <v>-14.077</v>
      </c>
      <c r="J89" s="83">
        <v>-14.077</v>
      </c>
      <c r="K89" s="108">
        <v>0</v>
      </c>
      <c r="L89" s="108">
        <v>0</v>
      </c>
      <c r="M89" s="83">
        <v>-0.308</v>
      </c>
      <c r="N89" s="83">
        <v>-0.51</v>
      </c>
      <c r="O89" s="83">
        <v>-0.15199999999999991</v>
      </c>
      <c r="P89" s="83">
        <v>9.099999999999997E-2</v>
      </c>
      <c r="Q89" s="83">
        <v>-0.71799999999999997</v>
      </c>
      <c r="R89" s="83">
        <v>-0.30400000000000005</v>
      </c>
      <c r="S89" s="83">
        <v>-0.1180000000000001</v>
      </c>
      <c r="T89" s="83">
        <v>-4.5999999999999819E-2</v>
      </c>
      <c r="U89" s="83">
        <v>-1.0169999999999999</v>
      </c>
      <c r="V89" s="83">
        <v>-1.7670000000000003</v>
      </c>
      <c r="W89" s="83">
        <v>-1.2299999999999995</v>
      </c>
      <c r="X89" s="83">
        <v>-3.069</v>
      </c>
      <c r="Y89" s="83">
        <v>-9.1479999999999997</v>
      </c>
      <c r="AA89" s="83">
        <v>0</v>
      </c>
      <c r="AB89" s="82">
        <v>-9.15</v>
      </c>
      <c r="AD89" s="83">
        <v>0</v>
      </c>
      <c r="AE89" s="82">
        <v>-9.15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-1.0012674271229405</v>
      </c>
      <c r="D91" s="9">
        <v>-1.0012674271229405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-5.0000000000000001E-3</v>
      </c>
      <c r="R91" s="83">
        <v>-0.08</v>
      </c>
      <c r="S91" s="83">
        <v>-0.14800000000000002</v>
      </c>
      <c r="T91" s="83">
        <v>-0.29899999999999999</v>
      </c>
      <c r="U91" s="83">
        <v>-0.14800000000000002</v>
      </c>
      <c r="V91" s="83">
        <v>-0.21899999999999997</v>
      </c>
      <c r="W91" s="83">
        <v>-0.29400000000000004</v>
      </c>
      <c r="X91" s="83">
        <v>-0.38500000000000001</v>
      </c>
      <c r="Y91" s="83">
        <v>-1.5780000000000001</v>
      </c>
      <c r="AA91" s="83">
        <v>0</v>
      </c>
      <c r="AB91" s="82">
        <v>-1.58</v>
      </c>
      <c r="AD91" s="83">
        <v>0</v>
      </c>
      <c r="AE91" s="82">
        <v>-1.58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0.99526066350710896</v>
      </c>
      <c r="D92" s="9">
        <v>0.99526066350710896</v>
      </c>
      <c r="F92" s="128" t="s">
        <v>223</v>
      </c>
      <c r="H92" s="83">
        <v>0.92600000000000005</v>
      </c>
      <c r="I92" s="83">
        <v>1.399</v>
      </c>
      <c r="J92" s="83">
        <v>1.399</v>
      </c>
      <c r="K92" s="108">
        <v>0</v>
      </c>
      <c r="L92" s="108">
        <v>0</v>
      </c>
      <c r="M92" s="83">
        <v>0.105</v>
      </c>
      <c r="N92" s="83">
        <v>0</v>
      </c>
      <c r="O92" s="83">
        <v>0</v>
      </c>
      <c r="P92" s="83">
        <v>0</v>
      </c>
      <c r="Q92" s="83">
        <v>0.125</v>
      </c>
      <c r="R92" s="83">
        <v>2.7755575615628914E-17</v>
      </c>
      <c r="S92" s="83">
        <v>0.10200000000000001</v>
      </c>
      <c r="T92" s="83">
        <v>0</v>
      </c>
      <c r="U92" s="83">
        <v>0</v>
      </c>
      <c r="V92" s="83">
        <v>0</v>
      </c>
      <c r="W92" s="83">
        <v>8.9999999999999969E-2</v>
      </c>
      <c r="X92" s="83">
        <v>0</v>
      </c>
      <c r="Y92" s="83">
        <v>0.42199999999999999</v>
      </c>
      <c r="AA92" s="83">
        <v>0</v>
      </c>
      <c r="AB92" s="82">
        <v>0.42</v>
      </c>
      <c r="AD92" s="83">
        <v>0</v>
      </c>
      <c r="AE92" s="82">
        <v>0.42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0.99822537710737358</v>
      </c>
      <c r="D93" s="9">
        <v>0.99822537710737358</v>
      </c>
      <c r="F93" s="60" t="s">
        <v>62</v>
      </c>
      <c r="H93" s="88">
        <v>-0.42999999999996402</v>
      </c>
      <c r="I93" s="88">
        <v>25.353999999999999</v>
      </c>
      <c r="J93" s="88">
        <v>25.353999999999999</v>
      </c>
      <c r="K93" s="108">
        <v>0</v>
      </c>
      <c r="L93" s="108">
        <v>0</v>
      </c>
      <c r="M93" s="88">
        <v>0.56500000000000195</v>
      </c>
      <c r="N93" s="88">
        <v>1.0760000000000081</v>
      </c>
      <c r="O93" s="88">
        <v>-9.9920072216264089E-15</v>
      </c>
      <c r="P93" s="88">
        <v>9.9999999998989786E-4</v>
      </c>
      <c r="Q93" s="88">
        <v>1.0000000000101039E-3</v>
      </c>
      <c r="R93" s="88">
        <v>-1.0000000000001119E-3</v>
      </c>
      <c r="S93" s="88">
        <v>0</v>
      </c>
      <c r="T93" s="88">
        <v>1.0000000000101039E-3</v>
      </c>
      <c r="U93" s="88">
        <v>-9.9920072216264089E-15</v>
      </c>
      <c r="V93" s="88">
        <v>9.9999999998989786E-4</v>
      </c>
      <c r="W93" s="88">
        <v>-9.9999999997990585E-4</v>
      </c>
      <c r="X93" s="88">
        <v>0.61099999999997001</v>
      </c>
      <c r="Y93" s="88">
        <v>2.25399999999998</v>
      </c>
      <c r="AA93" s="88">
        <v>0</v>
      </c>
      <c r="AB93" s="82">
        <v>2.25</v>
      </c>
      <c r="AD93" s="88">
        <v>0</v>
      </c>
      <c r="AE93" s="82">
        <v>2.25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-1.0032362459546926</v>
      </c>
      <c r="D94" s="9">
        <v>-1.0032362459546926</v>
      </c>
      <c r="F94" s="60" t="s">
        <v>63</v>
      </c>
      <c r="H94" s="88">
        <v>-0.38600000000000001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-0.61799999999999999</v>
      </c>
      <c r="X94" s="88">
        <v>0</v>
      </c>
      <c r="Y94" s="88">
        <v>-0.61799999999999999</v>
      </c>
      <c r="AA94" s="88">
        <v>0</v>
      </c>
      <c r="AB94" s="82">
        <v>-0.62</v>
      </c>
      <c r="AD94" s="88">
        <v>0</v>
      </c>
      <c r="AE94" s="82">
        <v>-0.62</v>
      </c>
    </row>
    <row r="95" spans="1:31" ht="18" hidden="1" customHeight="1" outlineLevel="1" x14ac:dyDescent="0.2">
      <c r="A95" s="57"/>
      <c r="B95" s="57"/>
      <c r="C95" s="9">
        <v>-0.99996399121385859</v>
      </c>
      <c r="D95" s="9">
        <v>-0.99996399121385859</v>
      </c>
      <c r="F95" s="128" t="s">
        <v>65</v>
      </c>
      <c r="H95" s="83">
        <v>-8.8479999999999706</v>
      </c>
      <c r="I95" s="83">
        <v>30.666000000000011</v>
      </c>
      <c r="J95" s="83">
        <v>30.666000000000011</v>
      </c>
      <c r="K95" s="108">
        <v>0</v>
      </c>
      <c r="L95" s="108">
        <v>0</v>
      </c>
      <c r="M95" s="83">
        <v>0.20800000000000968</v>
      </c>
      <c r="N95" s="83">
        <v>0.32899999999998841</v>
      </c>
      <c r="O95" s="83">
        <v>-0.39199999999999702</v>
      </c>
      <c r="P95" s="83">
        <v>1.8560000000000099</v>
      </c>
      <c r="Q95" s="83">
        <v>-2.528000000000012</v>
      </c>
      <c r="R95" s="83">
        <v>4.7679999999999865</v>
      </c>
      <c r="S95" s="83">
        <v>24.312000000000022</v>
      </c>
      <c r="T95" s="83">
        <v>-35.055000000000057</v>
      </c>
      <c r="U95" s="83">
        <v>-9.0000000000002633E-2</v>
      </c>
      <c r="V95" s="83">
        <v>1.4770000000000567</v>
      </c>
      <c r="W95" s="83">
        <v>-20.522999999999989</v>
      </c>
      <c r="X95" s="83">
        <v>-2.1329999999999218</v>
      </c>
      <c r="Y95" s="83">
        <v>-27.770999999999933</v>
      </c>
      <c r="AA95" s="83">
        <v>0</v>
      </c>
      <c r="AB95" s="82">
        <v>-27.77</v>
      </c>
      <c r="AD95" s="83">
        <v>0</v>
      </c>
      <c r="AE95" s="82">
        <v>-27.77</v>
      </c>
    </row>
    <row r="96" spans="1:31" ht="18" customHeight="1" collapsed="1" x14ac:dyDescent="0.2">
      <c r="A96" s="57"/>
      <c r="B96" s="57"/>
      <c r="C96" s="9">
        <v>-0.99986868023637743</v>
      </c>
      <c r="D96" s="9">
        <v>-0.99986868023637743</v>
      </c>
      <c r="F96" s="308" t="s">
        <v>33</v>
      </c>
      <c r="H96" s="309">
        <v>-25.779999999999973</v>
      </c>
      <c r="I96" s="309">
        <v>31.735000000000014</v>
      </c>
      <c r="J96" s="309">
        <v>31.735000000000014</v>
      </c>
      <c r="K96" s="130">
        <v>0</v>
      </c>
      <c r="L96" s="130">
        <v>0</v>
      </c>
      <c r="M96" s="309">
        <v>5.0000000000096634E-3</v>
      </c>
      <c r="N96" s="309">
        <v>-0.1810000000000116</v>
      </c>
      <c r="O96" s="309">
        <v>-0.54399999999999693</v>
      </c>
      <c r="P96" s="309">
        <v>1.9470000000000098</v>
      </c>
      <c r="Q96" s="309">
        <v>-3.1260000000000119</v>
      </c>
      <c r="R96" s="309">
        <v>4.3839999999999861</v>
      </c>
      <c r="S96" s="309">
        <v>-5.0649999999999764</v>
      </c>
      <c r="T96" s="309">
        <v>-6.1870000000000545</v>
      </c>
      <c r="U96" s="309">
        <v>2.2449999999999974</v>
      </c>
      <c r="V96" s="309">
        <v>23.991000000000057</v>
      </c>
      <c r="W96" s="309">
        <v>-42.521999999999991</v>
      </c>
      <c r="X96" s="309">
        <v>-13.02199999999992</v>
      </c>
      <c r="Y96" s="309">
        <v>-38.074999999999932</v>
      </c>
      <c r="AA96" s="309">
        <v>0</v>
      </c>
      <c r="AB96" s="82">
        <v>-38.07</v>
      </c>
      <c r="AD96" s="309">
        <v>0</v>
      </c>
      <c r="AE96" s="82">
        <v>-38.07</v>
      </c>
    </row>
    <row r="97" spans="1:33" ht="18" customHeight="1" x14ac:dyDescent="0.2">
      <c r="A97" s="52" t="s">
        <v>21</v>
      </c>
      <c r="B97" s="52" t="s">
        <v>22</v>
      </c>
      <c r="C97" s="9">
        <v>0.12806734583038462</v>
      </c>
      <c r="D97" s="9">
        <v>0.12806734583038462</v>
      </c>
      <c r="F97" s="117" t="s">
        <v>125</v>
      </c>
      <c r="H97" s="296">
        <v>-993.37</v>
      </c>
      <c r="I97" s="296">
        <v>-957.37</v>
      </c>
      <c r="J97" s="296">
        <v>-957.37</v>
      </c>
      <c r="K97" s="111">
        <v>-1215.22</v>
      </c>
      <c r="L97" s="111">
        <v>-1215.22</v>
      </c>
      <c r="M97" s="296">
        <v>-87.462999999999994</v>
      </c>
      <c r="N97" s="296">
        <v>-79.842000000000013</v>
      </c>
      <c r="O97" s="296">
        <v>-60.031999999999982</v>
      </c>
      <c r="P97" s="296">
        <v>-36.278999999999996</v>
      </c>
      <c r="Q97" s="296">
        <v>-43.735000000000014</v>
      </c>
      <c r="R97" s="296">
        <v>-77.740000000000009</v>
      </c>
      <c r="S97" s="296">
        <v>-92.771999999999991</v>
      </c>
      <c r="T97" s="296">
        <v>-85.212000000000046</v>
      </c>
      <c r="U97" s="296">
        <v>-91.139999999999986</v>
      </c>
      <c r="V97" s="296">
        <v>-104.29499999999996</v>
      </c>
      <c r="W97" s="296">
        <v>-186.18700000000001</v>
      </c>
      <c r="X97" s="296">
        <v>-114.89199999999994</v>
      </c>
      <c r="Y97" s="296">
        <v>-1059.5889999999999</v>
      </c>
      <c r="AA97" s="296">
        <v>-1215.22</v>
      </c>
      <c r="AB97" s="82">
        <v>155.63</v>
      </c>
      <c r="AD97" s="296">
        <v>-1215.22</v>
      </c>
      <c r="AE97" s="82">
        <v>155.63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0.19796153643038705</v>
      </c>
      <c r="I98" s="78">
        <v>0.18799518666971426</v>
      </c>
      <c r="J98" s="78">
        <v>0.18799518666971426</v>
      </c>
      <c r="K98" s="131">
        <v>0.21370168952040131</v>
      </c>
      <c r="L98" s="131">
        <v>0.21370168952040131</v>
      </c>
      <c r="M98" s="78">
        <v>0.20475274133588037</v>
      </c>
      <c r="N98" s="78">
        <v>0.18027134854673418</v>
      </c>
      <c r="O98" s="78">
        <v>0.14441461466662811</v>
      </c>
      <c r="P98" s="78">
        <v>0.11451993737215586</v>
      </c>
      <c r="Q98" s="78">
        <v>0.11452010746324937</v>
      </c>
      <c r="R98" s="78">
        <v>0.19320381834765263</v>
      </c>
      <c r="S98" s="78">
        <v>0.21536418675481925</v>
      </c>
      <c r="T98" s="78">
        <v>0.20285818353223495</v>
      </c>
      <c r="U98" s="78">
        <v>0.2040619843315146</v>
      </c>
      <c r="V98" s="78">
        <v>0.19458966293141081</v>
      </c>
      <c r="W98" s="78">
        <v>0.34215110830151091</v>
      </c>
      <c r="X98" s="78">
        <v>0.19897750652913324</v>
      </c>
      <c r="Y98" s="78">
        <v>0.19835715291256317</v>
      </c>
      <c r="AA98" s="78">
        <v>0.21370168952040136</v>
      </c>
      <c r="AB98" s="79"/>
      <c r="AD98" s="78">
        <v>0.21370168952040136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5.26</v>
      </c>
      <c r="I100" s="94">
        <v>5.2830000000000004</v>
      </c>
      <c r="J100" s="94">
        <v>5.2830000000000004</v>
      </c>
      <c r="K100" s="133">
        <v>5.34</v>
      </c>
      <c r="L100" s="133">
        <v>5.34</v>
      </c>
      <c r="M100" s="94">
        <v>5.3280000000000003</v>
      </c>
      <c r="N100" s="94">
        <v>5.3760000000000003</v>
      </c>
      <c r="O100" s="94">
        <v>5.3159999999999989</v>
      </c>
      <c r="P100" s="94">
        <v>5.3279999999999994</v>
      </c>
      <c r="Q100" s="94">
        <v>5.3759999999999977</v>
      </c>
      <c r="R100" s="94">
        <v>5.3160000000000025</v>
      </c>
      <c r="S100" s="94">
        <v>5.3279999999999959</v>
      </c>
      <c r="T100" s="94">
        <v>5.3760000000000048</v>
      </c>
      <c r="U100" s="94">
        <v>5.088000000000001</v>
      </c>
      <c r="V100" s="94">
        <v>5.1120000000000019</v>
      </c>
      <c r="W100" s="94">
        <v>4.5599999999999952</v>
      </c>
      <c r="X100" s="94">
        <v>4.7280000000000015</v>
      </c>
      <c r="Y100" s="94">
        <v>5.1859999999999999</v>
      </c>
      <c r="Z100" s="56"/>
      <c r="AA100" s="94">
        <v>5.34</v>
      </c>
      <c r="AB100" s="95">
        <v>-0.15</v>
      </c>
      <c r="AC100" s="56"/>
      <c r="AD100" s="94">
        <v>5.34</v>
      </c>
      <c r="AE100" s="95">
        <v>-0.15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0.96499999999999997</v>
      </c>
      <c r="I101" s="94">
        <v>0.71499999999999997</v>
      </c>
      <c r="J101" s="94">
        <v>0.71499999999999997</v>
      </c>
      <c r="K101" s="133">
        <v>0.95</v>
      </c>
      <c r="L101" s="133">
        <v>0.95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0.95</v>
      </c>
      <c r="AB101" s="95">
        <v>-0.95</v>
      </c>
      <c r="AC101" s="56"/>
      <c r="AD101" s="94">
        <v>0.95</v>
      </c>
      <c r="AE101" s="95">
        <v>-0.95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42.305</v>
      </c>
      <c r="I102" s="94">
        <v>40.113999999999997</v>
      </c>
      <c r="J102" s="94">
        <v>40.113999999999997</v>
      </c>
      <c r="K102" s="133">
        <v>44.42</v>
      </c>
      <c r="L102" s="133">
        <v>44.42</v>
      </c>
      <c r="M102" s="94">
        <v>38.712000000000003</v>
      </c>
      <c r="N102" s="94">
        <v>41.664000000000001</v>
      </c>
      <c r="O102" s="94">
        <v>29.879999999999995</v>
      </c>
      <c r="P102" s="94">
        <v>19.943999999999988</v>
      </c>
      <c r="Q102" s="94">
        <v>41.484000000000009</v>
      </c>
      <c r="R102" s="94">
        <v>41.352000000000004</v>
      </c>
      <c r="S102" s="94">
        <v>45.80400000000003</v>
      </c>
      <c r="T102" s="94">
        <v>43.979999999999961</v>
      </c>
      <c r="U102" s="94">
        <v>42.456000000000017</v>
      </c>
      <c r="V102" s="94">
        <v>43.836000000000013</v>
      </c>
      <c r="W102" s="94">
        <v>44.351999999999975</v>
      </c>
      <c r="X102" s="94">
        <v>45.69599999999997</v>
      </c>
      <c r="Y102" s="94">
        <v>39.93</v>
      </c>
      <c r="Z102" s="56"/>
      <c r="AA102" s="94">
        <v>44.42</v>
      </c>
      <c r="AB102" s="95">
        <v>-4.49</v>
      </c>
      <c r="AC102" s="56"/>
      <c r="AD102" s="94">
        <v>44.42</v>
      </c>
      <c r="AE102" s="95">
        <v>-4.49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0.5</v>
      </c>
      <c r="L103" s="133">
        <v>0.5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0.5</v>
      </c>
      <c r="AB103" s="95">
        <v>-0.5</v>
      </c>
      <c r="AC103" s="56"/>
      <c r="AD103" s="94">
        <v>0.5</v>
      </c>
      <c r="AE103" s="95">
        <v>-0.5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48.53</v>
      </c>
      <c r="I104" s="96">
        <v>46.112000000000002</v>
      </c>
      <c r="J104" s="96">
        <v>46.112000000000002</v>
      </c>
      <c r="K104" s="134">
        <v>51.21</v>
      </c>
      <c r="L104" s="134">
        <v>51.21</v>
      </c>
      <c r="M104" s="96">
        <v>44.04</v>
      </c>
      <c r="N104" s="96">
        <v>47.04</v>
      </c>
      <c r="O104" s="96">
        <v>35.195999999999998</v>
      </c>
      <c r="P104" s="96">
        <v>25.272000000000006</v>
      </c>
      <c r="Q104" s="96">
        <v>46.859999999999985</v>
      </c>
      <c r="R104" s="96">
        <v>46.667999999999978</v>
      </c>
      <c r="S104" s="96">
        <v>51.132000000000062</v>
      </c>
      <c r="T104" s="96">
        <v>49.355999999999995</v>
      </c>
      <c r="U104" s="96">
        <v>47.543999999999983</v>
      </c>
      <c r="V104" s="96">
        <v>48.948000000000036</v>
      </c>
      <c r="W104" s="96">
        <v>48.911999999999978</v>
      </c>
      <c r="X104" s="96">
        <v>50.424000000000035</v>
      </c>
      <c r="Y104" s="96">
        <v>45.116000000000007</v>
      </c>
      <c r="AA104" s="96">
        <v>51.21</v>
      </c>
      <c r="AB104" s="95">
        <v>-6.09</v>
      </c>
      <c r="AD104" s="96">
        <v>51.21</v>
      </c>
      <c r="AE104" s="95">
        <v>-6.09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51.328000000000003</v>
      </c>
      <c r="I105" s="97">
        <v>49.395999999999994</v>
      </c>
      <c r="J105" s="97">
        <v>49.396000000000001</v>
      </c>
      <c r="K105" s="134">
        <v>51.21</v>
      </c>
      <c r="L105" s="134">
        <v>51.21</v>
      </c>
      <c r="M105" s="97">
        <v>47.723999999999997</v>
      </c>
      <c r="N105" s="97">
        <v>49.836000000000006</v>
      </c>
      <c r="O105" s="97">
        <v>42.263999999999982</v>
      </c>
      <c r="P105" s="97">
        <v>30.636000000000024</v>
      </c>
      <c r="Q105" s="97">
        <v>50.68799999999996</v>
      </c>
      <c r="R105" s="97">
        <v>50.30400000000003</v>
      </c>
      <c r="S105" s="97">
        <v>52.391999999999996</v>
      </c>
      <c r="T105" s="97">
        <v>52.319999999999993</v>
      </c>
      <c r="U105" s="97">
        <v>51.456000000000017</v>
      </c>
      <c r="V105" s="97">
        <v>52.607999999999947</v>
      </c>
      <c r="W105" s="97">
        <v>54.26400000000001</v>
      </c>
      <c r="X105" s="97">
        <v>53.772000000000048</v>
      </c>
      <c r="Y105" s="97">
        <v>49.021999999999998</v>
      </c>
      <c r="Z105" s="56"/>
      <c r="AA105" s="97">
        <v>51.21</v>
      </c>
      <c r="AB105" s="98">
        <v>-2.19</v>
      </c>
      <c r="AC105" s="56"/>
      <c r="AD105" s="97">
        <v>51.21</v>
      </c>
      <c r="AE105" s="98">
        <v>-2.19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2.7980000000000018</v>
      </c>
      <c r="I106" s="96">
        <v>3.2839999999999918</v>
      </c>
      <c r="J106" s="96">
        <v>3.2839999999999989</v>
      </c>
      <c r="K106" s="134">
        <v>0</v>
      </c>
      <c r="L106" s="134">
        <v>0</v>
      </c>
      <c r="M106" s="96">
        <v>3.6839999999999975</v>
      </c>
      <c r="N106" s="96">
        <v>2.7960000000000065</v>
      </c>
      <c r="O106" s="96">
        <v>7.0679999999999836</v>
      </c>
      <c r="P106" s="96">
        <v>5.3640000000000185</v>
      </c>
      <c r="Q106" s="96">
        <v>3.8279999999999745</v>
      </c>
      <c r="R106" s="96">
        <v>3.6360000000000525</v>
      </c>
      <c r="S106" s="96">
        <v>1.2599999999999341</v>
      </c>
      <c r="T106" s="96">
        <v>2.9639999999999986</v>
      </c>
      <c r="U106" s="96">
        <v>3.9120000000000346</v>
      </c>
      <c r="V106" s="96">
        <v>3.6599999999999113</v>
      </c>
      <c r="W106" s="96">
        <v>5.3520000000000323</v>
      </c>
      <c r="X106" s="96">
        <v>3.3480000000000132</v>
      </c>
      <c r="Y106" s="96">
        <v>3.9059999999999917</v>
      </c>
      <c r="AA106" s="96">
        <v>0</v>
      </c>
      <c r="AB106" s="95">
        <v>3.91</v>
      </c>
      <c r="AD106" s="96">
        <v>0</v>
      </c>
      <c r="AE106" s="95">
        <v>3.91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5.4512157107231951E-2</v>
      </c>
      <c r="I107" s="90">
        <v>6.6483116041784598E-2</v>
      </c>
      <c r="J107" s="90">
        <v>6.6483116041784737E-2</v>
      </c>
      <c r="K107" s="135">
        <v>0</v>
      </c>
      <c r="L107" s="135">
        <v>0</v>
      </c>
      <c r="M107" s="90">
        <v>7.7193864722152325E-2</v>
      </c>
      <c r="N107" s="90">
        <v>5.6104021189501689E-2</v>
      </c>
      <c r="O107" s="90">
        <v>0.16723452583759196</v>
      </c>
      <c r="P107" s="90">
        <v>0.17508813160987122</v>
      </c>
      <c r="Q107" s="90">
        <v>7.5520833333332885E-2</v>
      </c>
      <c r="R107" s="90">
        <v>7.2280534351146036E-2</v>
      </c>
      <c r="S107" s="90">
        <v>2.4049473202014317E-2</v>
      </c>
      <c r="T107" s="90">
        <v>5.6651376146788973E-2</v>
      </c>
      <c r="U107" s="90">
        <v>7.6026119402985717E-2</v>
      </c>
      <c r="V107" s="90">
        <v>6.9571167883210064E-2</v>
      </c>
      <c r="W107" s="90">
        <v>9.8628925254312827E-2</v>
      </c>
      <c r="X107" s="90">
        <v>6.2262887748270664E-2</v>
      </c>
      <c r="Y107" s="90">
        <v>7.9678511688629425E-2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0.10270187122618721</v>
      </c>
      <c r="D108" s="9">
        <v>0.10270187122618721</v>
      </c>
      <c r="F108" s="128" t="s">
        <v>73</v>
      </c>
      <c r="H108" s="83">
        <v>-2126.3631999999998</v>
      </c>
      <c r="I108" s="83">
        <v>-2103.0312399999998</v>
      </c>
      <c r="J108" s="83">
        <v>-2103.0312399999998</v>
      </c>
      <c r="K108" s="108">
        <v>-2307.8449999999998</v>
      </c>
      <c r="L108" s="108">
        <v>-2307.8449999999998</v>
      </c>
      <c r="M108" s="83">
        <v>-169.62732</v>
      </c>
      <c r="N108" s="83">
        <v>-178.01175000000001</v>
      </c>
      <c r="O108" s="83">
        <v>-145.23039</v>
      </c>
      <c r="P108" s="83">
        <v>-113.58180000000004</v>
      </c>
      <c r="Q108" s="83">
        <v>-145.1912299999999</v>
      </c>
      <c r="R108" s="83">
        <v>-220.38172000000009</v>
      </c>
      <c r="S108" s="83">
        <v>-182.11842000000001</v>
      </c>
      <c r="T108" s="83">
        <v>-156.44064000000003</v>
      </c>
      <c r="U108" s="83">
        <v>-196.07063999999991</v>
      </c>
      <c r="V108" s="83">
        <v>-191.8782799999999</v>
      </c>
      <c r="W108" s="83">
        <v>-184.10304000000019</v>
      </c>
      <c r="X108" s="83">
        <v>-188.18763000000013</v>
      </c>
      <c r="Y108" s="83">
        <v>-2070.8228600000002</v>
      </c>
      <c r="AA108" s="83">
        <v>-2307.8449999999998</v>
      </c>
      <c r="AB108" s="82">
        <v>237.02</v>
      </c>
      <c r="AD108" s="83">
        <v>-2307.8449999999998</v>
      </c>
      <c r="AE108" s="82">
        <v>237.02</v>
      </c>
    </row>
    <row r="109" spans="1:33" ht="18" customHeight="1" x14ac:dyDescent="0.2">
      <c r="A109" s="52" t="s">
        <v>225</v>
      </c>
      <c r="B109" s="52" t="s">
        <v>23</v>
      </c>
      <c r="C109" s="9">
        <v>-0.9999037129757874</v>
      </c>
      <c r="D109" s="9">
        <v>-0.9999037129757874</v>
      </c>
      <c r="F109" s="126" t="s">
        <v>226</v>
      </c>
      <c r="G109" s="58"/>
      <c r="H109" s="87">
        <v>2.35921</v>
      </c>
      <c r="I109" s="87">
        <v>1.0298</v>
      </c>
      <c r="J109" s="87">
        <v>1.0298</v>
      </c>
      <c r="K109" s="87">
        <v>0</v>
      </c>
      <c r="L109" s="87">
        <v>0</v>
      </c>
      <c r="M109" s="87">
        <v>-13.27168</v>
      </c>
      <c r="N109" s="87">
        <v>-7.1724800000000002</v>
      </c>
      <c r="O109" s="87">
        <v>-8.5788000000000011</v>
      </c>
      <c r="P109" s="87">
        <v>0.69918000000000191</v>
      </c>
      <c r="Q109" s="87">
        <v>3.9108599999999996</v>
      </c>
      <c r="R109" s="87">
        <v>14.11144</v>
      </c>
      <c r="S109" s="87">
        <v>12.54791</v>
      </c>
      <c r="T109" s="87">
        <v>37.860529999999997</v>
      </c>
      <c r="U109" s="87">
        <v>-2.4012999999999991</v>
      </c>
      <c r="V109" s="87">
        <v>-17.482980000000001</v>
      </c>
      <c r="W109" s="87">
        <v>-12.688680000000002</v>
      </c>
      <c r="X109" s="87">
        <v>-15.634779999999999</v>
      </c>
      <c r="Y109" s="87">
        <v>-8.1007800000000003</v>
      </c>
      <c r="Z109" s="58"/>
      <c r="AA109" s="87">
        <v>0</v>
      </c>
      <c r="AB109" s="82">
        <v>-8.1</v>
      </c>
      <c r="AC109" s="58"/>
      <c r="AD109" s="87">
        <v>0</v>
      </c>
      <c r="AE109" s="82">
        <v>-8.1</v>
      </c>
    </row>
    <row r="110" spans="1:33" ht="18" customHeight="1" x14ac:dyDescent="0.2">
      <c r="A110" s="52" t="s">
        <v>41</v>
      </c>
      <c r="B110" s="52" t="s">
        <v>23</v>
      </c>
      <c r="C110" s="9">
        <v>1</v>
      </c>
      <c r="D110" s="9">
        <v>1</v>
      </c>
      <c r="F110" s="128" t="s">
        <v>64</v>
      </c>
      <c r="H110" s="83">
        <v>3.7470027081098999E-16</v>
      </c>
      <c r="I110" s="83">
        <v>3.8857805861880499E-16</v>
      </c>
      <c r="J110" s="83">
        <v>3.8857805861880499E-16</v>
      </c>
      <c r="K110" s="108">
        <v>0</v>
      </c>
      <c r="L110" s="108">
        <v>0</v>
      </c>
      <c r="M110" s="83">
        <v>0.13</v>
      </c>
      <c r="N110" s="83">
        <v>0.26</v>
      </c>
      <c r="O110" s="83">
        <v>0</v>
      </c>
      <c r="P110" s="83">
        <v>0</v>
      </c>
      <c r="Q110" s="83">
        <v>-0.13</v>
      </c>
      <c r="R110" s="83">
        <v>0</v>
      </c>
      <c r="S110" s="83">
        <v>0</v>
      </c>
      <c r="T110" s="83">
        <v>0</v>
      </c>
      <c r="U110" s="83">
        <v>0</v>
      </c>
      <c r="V110" s="83">
        <v>-9.9920072216264089E-16</v>
      </c>
      <c r="W110" s="83">
        <v>9.9920072216264089E-16</v>
      </c>
      <c r="X110" s="83">
        <v>0.13</v>
      </c>
      <c r="Y110" s="83">
        <v>0.39</v>
      </c>
      <c r="AA110" s="83">
        <v>0</v>
      </c>
      <c r="AB110" s="82">
        <v>0.39</v>
      </c>
      <c r="AD110" s="83">
        <v>0</v>
      </c>
      <c r="AE110" s="82">
        <v>0.39</v>
      </c>
    </row>
    <row r="111" spans="1:33" ht="18" customHeight="1" x14ac:dyDescent="0.2">
      <c r="A111" s="52" t="s">
        <v>228</v>
      </c>
      <c r="B111" s="52" t="s">
        <v>23</v>
      </c>
      <c r="C111" s="9">
        <v>0.99817176960094134</v>
      </c>
      <c r="D111" s="9">
        <v>0.99817176960094134</v>
      </c>
      <c r="F111" s="128" t="s">
        <v>392</v>
      </c>
      <c r="H111" s="83">
        <v>0.48048000000000002</v>
      </c>
      <c r="I111" s="83">
        <v>1.3242499999999999</v>
      </c>
      <c r="J111" s="83">
        <v>1.3242499999999999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3.3860000000000001E-2</v>
      </c>
      <c r="S111" s="83">
        <v>1.1513800000000001</v>
      </c>
      <c r="T111" s="83">
        <v>0</v>
      </c>
      <c r="U111" s="83">
        <v>0.70299999999999985</v>
      </c>
      <c r="V111" s="83">
        <v>1.5240000000000142E-2</v>
      </c>
      <c r="W111" s="83">
        <v>0</v>
      </c>
      <c r="X111" s="83">
        <v>0</v>
      </c>
      <c r="Y111" s="83">
        <v>1.9034800000000001</v>
      </c>
      <c r="AA111" s="83">
        <v>0</v>
      </c>
      <c r="AB111" s="82">
        <v>1.9</v>
      </c>
      <c r="AD111" s="83">
        <v>0</v>
      </c>
      <c r="AE111" s="82">
        <v>1.9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-10.554869999999999</v>
      </c>
      <c r="P112" s="83">
        <v>-27.17483</v>
      </c>
      <c r="Q112" s="83">
        <v>-6.6507000000000005</v>
      </c>
      <c r="R112" s="83">
        <v>8.5563399999999987</v>
      </c>
      <c r="S112" s="83">
        <v>27.342320000000001</v>
      </c>
      <c r="T112" s="83">
        <v>6.6507000000000023</v>
      </c>
      <c r="U112" s="83">
        <v>1.9985299999999997</v>
      </c>
      <c r="V112" s="83">
        <v>8.3266726846886741E-17</v>
      </c>
      <c r="W112" s="83">
        <v>0</v>
      </c>
      <c r="X112" s="83">
        <v>-0.16749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-0.99682492800708866</v>
      </c>
      <c r="D113" s="9">
        <v>-0.99682492800708866</v>
      </c>
      <c r="F113" s="128" t="s">
        <v>74</v>
      </c>
      <c r="H113" s="83">
        <v>0</v>
      </c>
      <c r="I113" s="83">
        <v>0.66408</v>
      </c>
      <c r="J113" s="83">
        <v>0.66408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-0.54171999999999998</v>
      </c>
      <c r="W113" s="83">
        <v>0</v>
      </c>
      <c r="X113" s="83">
        <v>0</v>
      </c>
      <c r="Y113" s="83">
        <v>-0.54171999999999998</v>
      </c>
      <c r="AA113" s="83">
        <v>0</v>
      </c>
      <c r="AB113" s="82">
        <v>-0.54</v>
      </c>
      <c r="AD113" s="83">
        <v>0</v>
      </c>
      <c r="AE113" s="82">
        <v>-0.54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2.6909534090909091</v>
      </c>
      <c r="I114" s="96">
        <v>2.1398884090909092</v>
      </c>
      <c r="J114" s="96">
        <v>2.1398884090909092</v>
      </c>
      <c r="K114" s="134">
        <v>0.79545454545454541</v>
      </c>
      <c r="L114" s="134">
        <v>0.79545454545454541</v>
      </c>
      <c r="M114" s="96">
        <v>3.9143454545454546</v>
      </c>
      <c r="N114" s="96">
        <v>2.3219181818181815</v>
      </c>
      <c r="O114" s="96">
        <v>0.42381818181818243</v>
      </c>
      <c r="P114" s="96">
        <v>1.7301354545454548</v>
      </c>
      <c r="Q114" s="96">
        <v>-1.5754909090909095</v>
      </c>
      <c r="R114" s="96">
        <v>0</v>
      </c>
      <c r="S114" s="96">
        <v>0.45722727272727293</v>
      </c>
      <c r="T114" s="96">
        <v>0.50036999999999954</v>
      </c>
      <c r="U114" s="96">
        <v>2.2902490909090902</v>
      </c>
      <c r="V114" s="96">
        <v>1.6108009090909108</v>
      </c>
      <c r="W114" s="96">
        <v>0.33153818181818001</v>
      </c>
      <c r="X114" s="96">
        <v>3.9712090909090918</v>
      </c>
      <c r="Y114" s="96">
        <v>1.3313434090909091</v>
      </c>
      <c r="AA114" s="96">
        <v>0.79545454545454541</v>
      </c>
      <c r="AB114" s="95">
        <v>0.54</v>
      </c>
      <c r="AD114" s="96">
        <v>0.79545454545454541</v>
      </c>
      <c r="AE114" s="95">
        <v>0.54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-0.67371428571428571</v>
      </c>
      <c r="D115" s="9">
        <v>-0.67371428571428571</v>
      </c>
      <c r="F115" s="128" t="s">
        <v>75</v>
      </c>
      <c r="H115" s="83">
        <v>-118.40195</v>
      </c>
      <c r="I115" s="83">
        <v>-94.155090000000001</v>
      </c>
      <c r="J115" s="83">
        <v>-94.155090000000001</v>
      </c>
      <c r="K115" s="108">
        <v>-35</v>
      </c>
      <c r="L115" s="108">
        <v>-35</v>
      </c>
      <c r="M115" s="83">
        <v>-14.352600000000001</v>
      </c>
      <c r="N115" s="83">
        <v>-8.5136999999999983</v>
      </c>
      <c r="O115" s="83">
        <v>-1.554000000000002</v>
      </c>
      <c r="P115" s="83">
        <v>-6.3438300000000005</v>
      </c>
      <c r="Q115" s="83">
        <v>5.7768000000000015</v>
      </c>
      <c r="R115" s="83">
        <v>0</v>
      </c>
      <c r="S115" s="83">
        <v>-1.6765000000000008</v>
      </c>
      <c r="T115" s="83">
        <v>-1.8346899999999984</v>
      </c>
      <c r="U115" s="83">
        <v>-8.3975799999999978</v>
      </c>
      <c r="V115" s="83">
        <v>-5.9062700000000063</v>
      </c>
      <c r="W115" s="83">
        <v>-1.2156399999999934</v>
      </c>
      <c r="X115" s="83">
        <v>-14.561100000000003</v>
      </c>
      <c r="Y115" s="83">
        <v>-58.57911</v>
      </c>
      <c r="AA115" s="83">
        <v>-35</v>
      </c>
      <c r="AB115" s="82">
        <v>-23.58</v>
      </c>
      <c r="AD115" s="83">
        <v>-35</v>
      </c>
      <c r="AE115" s="82">
        <v>-23.58</v>
      </c>
    </row>
    <row r="116" spans="1:33" ht="18" customHeight="1" x14ac:dyDescent="0.2">
      <c r="A116" s="57"/>
      <c r="B116" s="57"/>
      <c r="C116" s="9">
        <v>8.8392531302753707E-2</v>
      </c>
      <c r="D116" s="9">
        <v>8.8392531302753707E-2</v>
      </c>
      <c r="F116" s="117" t="s">
        <v>280</v>
      </c>
      <c r="H116" s="296">
        <v>-2241.9254599999995</v>
      </c>
      <c r="I116" s="296">
        <v>-2194.1682000000001</v>
      </c>
      <c r="J116" s="296">
        <v>-2194.1682000000001</v>
      </c>
      <c r="K116" s="111">
        <v>-2342.8449999999998</v>
      </c>
      <c r="L116" s="111">
        <v>-2342.8449999999998</v>
      </c>
      <c r="M116" s="296">
        <v>-197.1216</v>
      </c>
      <c r="N116" s="296">
        <v>-193.43793000000002</v>
      </c>
      <c r="O116" s="296">
        <v>-165.91806</v>
      </c>
      <c r="P116" s="296">
        <v>-146.40128000000004</v>
      </c>
      <c r="Q116" s="296">
        <v>-142.28426999999988</v>
      </c>
      <c r="R116" s="296">
        <v>-197.68008000000009</v>
      </c>
      <c r="S116" s="296">
        <v>-142.75331000000003</v>
      </c>
      <c r="T116" s="296">
        <v>-113.76410000000003</v>
      </c>
      <c r="U116" s="296">
        <v>-204.16798999999992</v>
      </c>
      <c r="V116" s="296">
        <v>-215.7940099999999</v>
      </c>
      <c r="W116" s="296">
        <v>-198.00736000000018</v>
      </c>
      <c r="X116" s="296">
        <v>-218.42100000000013</v>
      </c>
      <c r="Y116" s="296">
        <v>-2135.7509900000009</v>
      </c>
      <c r="AA116" s="296">
        <v>-2342.8449999999998</v>
      </c>
      <c r="AB116" s="82">
        <v>207.09</v>
      </c>
      <c r="AD116" s="296">
        <v>-2342.8449999999998</v>
      </c>
      <c r="AE116" s="82">
        <v>207.09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0.44677714106929151</v>
      </c>
      <c r="I117" s="78">
        <v>0.43086064984671646</v>
      </c>
      <c r="J117" s="78">
        <v>0.43086064984671646</v>
      </c>
      <c r="K117" s="131">
        <v>0.41199941968073645</v>
      </c>
      <c r="L117" s="131">
        <v>0.41199941968073645</v>
      </c>
      <c r="M117" s="78">
        <v>0.46146585386408967</v>
      </c>
      <c r="N117" s="78">
        <v>0.43675404550473146</v>
      </c>
      <c r="O117" s="78">
        <v>0.39913700528275736</v>
      </c>
      <c r="P117" s="78">
        <v>0.46213692264956202</v>
      </c>
      <c r="Q117" s="78">
        <v>0.37257139340871082</v>
      </c>
      <c r="R117" s="78">
        <v>0.49128564789386997</v>
      </c>
      <c r="S117" s="78">
        <v>0.3313925593358838</v>
      </c>
      <c r="T117" s="78">
        <v>0.2708301492416505</v>
      </c>
      <c r="U117" s="78">
        <v>0.45713106403748976</v>
      </c>
      <c r="V117" s="78">
        <v>0.40262029501431024</v>
      </c>
      <c r="W117" s="78">
        <v>0.36387308284604358</v>
      </c>
      <c r="X117" s="78">
        <v>0.37827582384848257</v>
      </c>
      <c r="Y117" s="78">
        <v>0.39981680227577709</v>
      </c>
      <c r="AA117" s="78">
        <v>0.41199941968073656</v>
      </c>
      <c r="AB117" s="79"/>
      <c r="AD117" s="78">
        <v>0.41199941968073656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53.167000000000002</v>
      </c>
      <c r="I119" s="96">
        <v>48.933</v>
      </c>
      <c r="J119" s="96">
        <v>48.933</v>
      </c>
      <c r="K119" s="134">
        <v>52.9</v>
      </c>
      <c r="L119" s="134">
        <v>52.9</v>
      </c>
      <c r="M119" s="96">
        <v>48</v>
      </c>
      <c r="N119" s="96">
        <v>46.992000000000004</v>
      </c>
      <c r="O119" s="96">
        <v>47.856000000000009</v>
      </c>
      <c r="P119" s="96">
        <v>47.988</v>
      </c>
      <c r="Q119" s="96">
        <v>52.091999999999985</v>
      </c>
      <c r="R119" s="96">
        <v>53.663999999999987</v>
      </c>
      <c r="S119" s="96">
        <v>53.004000000000019</v>
      </c>
      <c r="T119" s="96">
        <v>53.003999999999962</v>
      </c>
      <c r="U119" s="96">
        <v>48</v>
      </c>
      <c r="V119" s="96">
        <v>50.244000000000085</v>
      </c>
      <c r="W119" s="96">
        <v>51</v>
      </c>
      <c r="X119" s="96">
        <v>53.315999999999917</v>
      </c>
      <c r="Y119" s="96">
        <v>50.43</v>
      </c>
      <c r="AA119" s="96">
        <v>52.9</v>
      </c>
      <c r="AB119" s="95">
        <v>-2.4700000000000002</v>
      </c>
      <c r="AD119" s="96">
        <v>52.9</v>
      </c>
      <c r="AE119" s="95">
        <v>-2.4700000000000002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-5454.9814734703868</v>
      </c>
      <c r="I120" s="161">
        <v>-6466.8015449696522</v>
      </c>
      <c r="J120" s="161">
        <v>-6466.8015449696522</v>
      </c>
      <c r="K120" s="162">
        <v>-6585.4499054820426</v>
      </c>
      <c r="L120" s="162">
        <v>-6585.4499054820426</v>
      </c>
      <c r="M120" s="161">
        <v>-638.91666666666674</v>
      </c>
      <c r="N120" s="161">
        <v>-513.93854273067757</v>
      </c>
      <c r="O120" s="161">
        <v>-460.79906385824131</v>
      </c>
      <c r="P120" s="161">
        <v>-213.61590397599403</v>
      </c>
      <c r="Q120" s="161">
        <v>-188.22467941334571</v>
      </c>
      <c r="R120" s="161">
        <v>-605.07975551580205</v>
      </c>
      <c r="S120" s="161">
        <v>-345.76635725605604</v>
      </c>
      <c r="T120" s="161">
        <v>-284.01630065655434</v>
      </c>
      <c r="U120" s="161">
        <v>-492.33333333333343</v>
      </c>
      <c r="V120" s="161">
        <v>-440.29137807499342</v>
      </c>
      <c r="W120" s="161">
        <v>-406.56862745098061</v>
      </c>
      <c r="X120" s="161">
        <v>-946.37632230475026</v>
      </c>
      <c r="Y120" s="161">
        <v>-5546.797541146143</v>
      </c>
      <c r="AA120" s="161">
        <v>-6585.4499054820435</v>
      </c>
      <c r="AB120" s="163">
        <v>1038.6500000000001</v>
      </c>
      <c r="AD120" s="161">
        <v>-6585.4499054820435</v>
      </c>
      <c r="AE120" s="163">
        <v>1038.6500000000001</v>
      </c>
    </row>
    <row r="121" spans="1:33" ht="18" customHeight="1" x14ac:dyDescent="0.2">
      <c r="A121" s="52" t="s">
        <v>70</v>
      </c>
      <c r="B121" s="52" t="s">
        <v>23</v>
      </c>
      <c r="C121" s="9">
        <v>8.4893647125406785E-2</v>
      </c>
      <c r="D121" s="9">
        <v>8.4893647125406785E-2</v>
      </c>
      <c r="F121" s="128" t="s">
        <v>414</v>
      </c>
      <c r="H121" s="83">
        <v>-104.014</v>
      </c>
      <c r="I121" s="83">
        <v>-101.599</v>
      </c>
      <c r="J121" s="83">
        <v>-101.599</v>
      </c>
      <c r="K121" s="108">
        <v>-127.218</v>
      </c>
      <c r="L121" s="108">
        <v>-127.218</v>
      </c>
      <c r="M121" s="83">
        <v>-10.949</v>
      </c>
      <c r="N121" s="83">
        <v>-14.377000000000001</v>
      </c>
      <c r="O121" s="83">
        <v>-8.607999999999997</v>
      </c>
      <c r="P121" s="83">
        <v>-10.475999999999999</v>
      </c>
      <c r="Q121" s="83">
        <v>2.8699999999999974</v>
      </c>
      <c r="R121" s="83">
        <v>-14.189</v>
      </c>
      <c r="S121" s="83">
        <v>-8.394999999999996</v>
      </c>
      <c r="T121" s="83">
        <v>-4.2409999999999997</v>
      </c>
      <c r="U121" s="83">
        <v>-11.634</v>
      </c>
      <c r="V121" s="83">
        <v>-8.4450000000000074</v>
      </c>
      <c r="W121" s="83">
        <v>-1.2330000000000041</v>
      </c>
      <c r="X121" s="83">
        <v>-26.736999999999995</v>
      </c>
      <c r="Y121" s="83">
        <v>-116.414</v>
      </c>
      <c r="AA121" s="83">
        <v>-127.218</v>
      </c>
      <c r="AB121" s="82">
        <v>10.8</v>
      </c>
      <c r="AD121" s="83">
        <v>-127.218</v>
      </c>
      <c r="AE121" s="82">
        <v>10.8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-2.2509999999999999</v>
      </c>
      <c r="J122" s="83">
        <v>-2.2509999999999999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0.23352614161565216</v>
      </c>
      <c r="D123" s="9">
        <v>0.23352614161565216</v>
      </c>
      <c r="F123" s="128" t="s">
        <v>209</v>
      </c>
      <c r="H123" s="83">
        <v>-103.97799999999999</v>
      </c>
      <c r="I123" s="83">
        <v>-98.43</v>
      </c>
      <c r="J123" s="83">
        <v>-98.43</v>
      </c>
      <c r="K123" s="108">
        <v>-106.669</v>
      </c>
      <c r="L123" s="108">
        <v>-106.669</v>
      </c>
      <c r="M123" s="83">
        <v>-7.665</v>
      </c>
      <c r="N123" s="83">
        <v>-9.25</v>
      </c>
      <c r="O123" s="83">
        <v>-8.5180000000000007</v>
      </c>
      <c r="P123" s="83">
        <v>0.94699999999999918</v>
      </c>
      <c r="Q123" s="83">
        <v>-4.968</v>
      </c>
      <c r="R123" s="83">
        <v>-7.6000000000000014</v>
      </c>
      <c r="S123" s="83">
        <v>-5.9149999999999991</v>
      </c>
      <c r="T123" s="83">
        <v>-6.5409999999999968</v>
      </c>
      <c r="U123" s="83">
        <v>-6.8790000000000049</v>
      </c>
      <c r="V123" s="83">
        <v>-8.2809999999999988</v>
      </c>
      <c r="W123" s="83">
        <v>-7.2060000000000031</v>
      </c>
      <c r="X123" s="83">
        <v>-9.8859999999999957</v>
      </c>
      <c r="Y123" s="83">
        <v>-81.762</v>
      </c>
      <c r="AA123" s="83">
        <v>-106.669</v>
      </c>
      <c r="AB123" s="82">
        <v>24.91</v>
      </c>
      <c r="AD123" s="83">
        <v>-106.669</v>
      </c>
      <c r="AE123" s="82">
        <v>24.91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-1.6439256945586057E-2</v>
      </c>
      <c r="D124" s="9">
        <v>-1.6439256945586057E-2</v>
      </c>
      <c r="F124" s="60" t="s">
        <v>158</v>
      </c>
      <c r="G124" s="56"/>
      <c r="H124" s="88">
        <v>-1.2809999999999999</v>
      </c>
      <c r="I124" s="88">
        <v>-2.371</v>
      </c>
      <c r="J124" s="88">
        <v>-2.371</v>
      </c>
      <c r="K124" s="108">
        <v>-6.0830000000000002</v>
      </c>
      <c r="L124" s="108">
        <v>-6.0830000000000002</v>
      </c>
      <c r="M124" s="88">
        <v>-0.28899999999999998</v>
      </c>
      <c r="N124" s="88">
        <v>-0.73</v>
      </c>
      <c r="O124" s="88">
        <v>-0.36699999999999999</v>
      </c>
      <c r="P124" s="88">
        <v>-0.76400000000000001</v>
      </c>
      <c r="Q124" s="88">
        <v>-1.1819999999999999</v>
      </c>
      <c r="R124" s="88">
        <v>-1.2830000000000004</v>
      </c>
      <c r="S124" s="88">
        <v>-1.0499999999999998</v>
      </c>
      <c r="T124" s="88">
        <v>1.2789999999999999</v>
      </c>
      <c r="U124" s="88">
        <v>-0.71900000000000031</v>
      </c>
      <c r="V124" s="88">
        <v>-0.44799999999999951</v>
      </c>
      <c r="W124" s="88">
        <v>-0.25400000000000045</v>
      </c>
      <c r="X124" s="88">
        <v>-0.37299999999999933</v>
      </c>
      <c r="Y124" s="88">
        <v>-6.18</v>
      </c>
      <c r="Z124" s="56"/>
      <c r="AA124" s="88">
        <v>-6.0830000000000011</v>
      </c>
      <c r="AB124" s="82">
        <v>-0.1</v>
      </c>
      <c r="AC124" s="56"/>
      <c r="AD124" s="88">
        <v>-6.0830000000000011</v>
      </c>
      <c r="AE124" s="82">
        <v>-0.1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0.42641722616952393</v>
      </c>
      <c r="D125" s="9">
        <v>0.42641722616952393</v>
      </c>
      <c r="F125" s="60" t="s">
        <v>176</v>
      </c>
      <c r="G125" s="56"/>
      <c r="H125" s="88">
        <v>-33.042000000000002</v>
      </c>
      <c r="I125" s="88">
        <v>-30.516999999999999</v>
      </c>
      <c r="J125" s="88">
        <v>-30.516999999999999</v>
      </c>
      <c r="K125" s="108">
        <v>-36.818399999999997</v>
      </c>
      <c r="L125" s="108">
        <v>-36.818399999999997</v>
      </c>
      <c r="M125" s="88">
        <v>-1.879</v>
      </c>
      <c r="N125" s="88">
        <v>-2.3119999999999998</v>
      </c>
      <c r="O125" s="88">
        <v>-0.99300000000000033</v>
      </c>
      <c r="P125" s="88">
        <v>-2.048</v>
      </c>
      <c r="Q125" s="88">
        <v>1.2599999999999998</v>
      </c>
      <c r="R125" s="88">
        <v>-0.67299999999999915</v>
      </c>
      <c r="S125" s="88">
        <v>-1.4990000000000006</v>
      </c>
      <c r="T125" s="88">
        <v>-1.8719999999999999</v>
      </c>
      <c r="U125" s="88">
        <v>-3.2569999999999997</v>
      </c>
      <c r="V125" s="88">
        <v>-2.5980000000000008</v>
      </c>
      <c r="W125" s="88">
        <v>-2.0549999999999979</v>
      </c>
      <c r="X125" s="88">
        <v>-3.1910000000000025</v>
      </c>
      <c r="Y125" s="88">
        <v>-21.117000000000001</v>
      </c>
      <c r="Z125" s="56"/>
      <c r="AA125" s="88">
        <v>-36.818399999999997</v>
      </c>
      <c r="AB125" s="82">
        <v>15.7</v>
      </c>
      <c r="AC125" s="56"/>
      <c r="AD125" s="88">
        <v>-36.818399999999997</v>
      </c>
      <c r="AE125" s="82">
        <v>15.7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-0.51763511799035777</v>
      </c>
      <c r="D126" s="9">
        <v>-0.51763511799035777</v>
      </c>
      <c r="F126" s="60" t="s">
        <v>178</v>
      </c>
      <c r="G126" s="56"/>
      <c r="H126" s="88">
        <v>-10.129</v>
      </c>
      <c r="I126" s="88">
        <v>-28.079000000000001</v>
      </c>
      <c r="J126" s="88">
        <v>-28.079000000000001</v>
      </c>
      <c r="K126" s="108">
        <v>-11.823</v>
      </c>
      <c r="L126" s="108">
        <v>-11.823</v>
      </c>
      <c r="M126" s="88">
        <v>-1.748</v>
      </c>
      <c r="N126" s="88">
        <v>-0.67800000000000016</v>
      </c>
      <c r="O126" s="88">
        <v>0</v>
      </c>
      <c r="P126" s="88">
        <v>0</v>
      </c>
      <c r="Q126" s="88">
        <v>0</v>
      </c>
      <c r="R126" s="88">
        <v>-4.5169999999999995</v>
      </c>
      <c r="S126" s="88">
        <v>-1.0910000000000011</v>
      </c>
      <c r="T126" s="88">
        <v>-0.65399999999999991</v>
      </c>
      <c r="U126" s="88">
        <v>-2.2999999999999687E-2</v>
      </c>
      <c r="V126" s="88">
        <v>-0.86599999999999966</v>
      </c>
      <c r="W126" s="88">
        <v>-7.261000000000001</v>
      </c>
      <c r="X126" s="88">
        <v>-1.1069999999999993</v>
      </c>
      <c r="Y126" s="88">
        <v>-17.945</v>
      </c>
      <c r="Z126" s="56"/>
      <c r="AA126" s="88">
        <v>-11.823</v>
      </c>
      <c r="AB126" s="82">
        <v>-6.12</v>
      </c>
      <c r="AC126" s="56"/>
      <c r="AD126" s="88">
        <v>-11.823</v>
      </c>
      <c r="AE126" s="82">
        <v>-6.12</v>
      </c>
    </row>
    <row r="127" spans="1:33" ht="18" customHeight="1" collapsed="1" x14ac:dyDescent="0.2">
      <c r="A127" s="57"/>
      <c r="B127" s="57"/>
      <c r="C127" s="9">
        <v>0.17323168458676572</v>
      </c>
      <c r="D127" s="9">
        <v>0.17323168458676572</v>
      </c>
      <c r="F127" s="128" t="s">
        <v>158</v>
      </c>
      <c r="H127" s="83">
        <v>-44.451999999999998</v>
      </c>
      <c r="I127" s="83">
        <v>-60.966999999999999</v>
      </c>
      <c r="J127" s="83">
        <v>-60.966999999999999</v>
      </c>
      <c r="K127" s="108">
        <v>-54.724399999999996</v>
      </c>
      <c r="L127" s="108">
        <v>-54.724399999999996</v>
      </c>
      <c r="M127" s="83">
        <v>-3.9160000000000004</v>
      </c>
      <c r="N127" s="83">
        <v>-3.7199999999999998</v>
      </c>
      <c r="O127" s="83">
        <v>-1.3600000000000003</v>
      </c>
      <c r="P127" s="83">
        <v>-2.8120000000000003</v>
      </c>
      <c r="Q127" s="83">
        <v>7.7999999999999847E-2</v>
      </c>
      <c r="R127" s="83">
        <v>-6.472999999999999</v>
      </c>
      <c r="S127" s="83">
        <v>-3.6400000000000015</v>
      </c>
      <c r="T127" s="83">
        <v>-1.2469999999999999</v>
      </c>
      <c r="U127" s="83">
        <v>-3.9989999999999997</v>
      </c>
      <c r="V127" s="83">
        <v>-3.9119999999999999</v>
      </c>
      <c r="W127" s="83">
        <v>-9.57</v>
      </c>
      <c r="X127" s="83">
        <v>-4.6710000000000012</v>
      </c>
      <c r="Y127" s="83">
        <v>-45.242000000000004</v>
      </c>
      <c r="AA127" s="83">
        <v>-54.724399999999996</v>
      </c>
      <c r="AB127" s="82">
        <v>9.48</v>
      </c>
      <c r="AD127" s="83">
        <v>-54.724399999999996</v>
      </c>
      <c r="AE127" s="82">
        <v>9.48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0.41674925908556892</v>
      </c>
      <c r="D128" s="9">
        <v>0.41674925908556892</v>
      </c>
      <c r="F128" s="128" t="s">
        <v>154</v>
      </c>
      <c r="H128" s="83">
        <v>-16.978999999999999</v>
      </c>
      <c r="I128" s="83">
        <v>-19.222000000000001</v>
      </c>
      <c r="J128" s="83">
        <v>-19.222000000000001</v>
      </c>
      <c r="K128" s="108">
        <v>-20.683900000000001</v>
      </c>
      <c r="L128" s="108">
        <v>-20.683900000000001</v>
      </c>
      <c r="M128" s="83">
        <v>-0.50600000000000001</v>
      </c>
      <c r="N128" s="83">
        <v>-2.5069999999999997</v>
      </c>
      <c r="O128" s="83">
        <v>-0.50600000000000023</v>
      </c>
      <c r="P128" s="83">
        <v>-0.50600000000000023</v>
      </c>
      <c r="Q128" s="83">
        <v>-0.50499999999999989</v>
      </c>
      <c r="R128" s="83">
        <v>-0.50599999999999934</v>
      </c>
      <c r="S128" s="83">
        <v>-0.50700000000000056</v>
      </c>
      <c r="T128" s="83">
        <v>-0.50600000000000023</v>
      </c>
      <c r="U128" s="83">
        <v>-0.50599999999999934</v>
      </c>
      <c r="V128" s="83">
        <v>-0.50800000000000001</v>
      </c>
      <c r="W128" s="83">
        <v>-0.50400000000000045</v>
      </c>
      <c r="X128" s="83">
        <v>-4.4969999999999999</v>
      </c>
      <c r="Y128" s="83">
        <v>-12.064</v>
      </c>
      <c r="AA128" s="83">
        <v>-20.683900000000001</v>
      </c>
      <c r="AB128" s="82">
        <v>8.6199999999999992</v>
      </c>
      <c r="AD128" s="83">
        <v>-20.683900000000001</v>
      </c>
      <c r="AE128" s="82">
        <v>8.6199999999999992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-0.2513930283789037</v>
      </c>
      <c r="D129" s="9">
        <v>-0.2513930283789037</v>
      </c>
      <c r="F129" s="60" t="s">
        <v>162</v>
      </c>
      <c r="G129" s="56"/>
      <c r="H129" s="88">
        <v>-23.43</v>
      </c>
      <c r="I129" s="88">
        <v>-14.057</v>
      </c>
      <c r="J129" s="88">
        <v>-14.057</v>
      </c>
      <c r="K129" s="108">
        <v>-15.433999999999999</v>
      </c>
      <c r="L129" s="108">
        <v>-15.433999999999999</v>
      </c>
      <c r="M129" s="88">
        <v>-5.3360000000000003</v>
      </c>
      <c r="N129" s="88">
        <v>-1.0249999999999995</v>
      </c>
      <c r="O129" s="88">
        <v>-0.54600000000000026</v>
      </c>
      <c r="P129" s="88">
        <v>-0.16000000000000014</v>
      </c>
      <c r="Q129" s="88">
        <v>0</v>
      </c>
      <c r="R129" s="88">
        <v>-0.65599999999999969</v>
      </c>
      <c r="S129" s="88">
        <v>-0.75499999999999989</v>
      </c>
      <c r="T129" s="88">
        <v>0</v>
      </c>
      <c r="U129" s="88">
        <v>-4.5370000000000008</v>
      </c>
      <c r="V129" s="88">
        <v>-2.129999999999999</v>
      </c>
      <c r="W129" s="88">
        <v>-1.2340000000000018</v>
      </c>
      <c r="X129" s="88">
        <v>-2.9369999999999976</v>
      </c>
      <c r="Y129" s="88">
        <v>-19.315999999999999</v>
      </c>
      <c r="Z129" s="56"/>
      <c r="AA129" s="88">
        <v>-15.433999999999999</v>
      </c>
      <c r="AB129" s="82">
        <v>-3.88</v>
      </c>
      <c r="AC129" s="56"/>
      <c r="AD129" s="88">
        <v>-15.433999999999999</v>
      </c>
      <c r="AE129" s="82">
        <v>-3.88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0.28586317278344375</v>
      </c>
      <c r="D130" s="9">
        <v>0.28586317278344375</v>
      </c>
      <c r="F130" s="60" t="s">
        <v>164</v>
      </c>
      <c r="G130" s="56"/>
      <c r="H130" s="88">
        <v>4.4089999999999998</v>
      </c>
      <c r="I130" s="88">
        <v>-20.329999999999998</v>
      </c>
      <c r="J130" s="88">
        <v>-20.329999999999998</v>
      </c>
      <c r="K130" s="108">
        <v>-13.433</v>
      </c>
      <c r="L130" s="108">
        <v>-13.433</v>
      </c>
      <c r="M130" s="88">
        <v>-2.17</v>
      </c>
      <c r="N130" s="88">
        <v>1.8889999999999998</v>
      </c>
      <c r="O130" s="88">
        <v>-2.1930000000000001</v>
      </c>
      <c r="P130" s="88">
        <v>2.7630000000000003</v>
      </c>
      <c r="Q130" s="88">
        <v>-6</v>
      </c>
      <c r="R130" s="88">
        <v>-4</v>
      </c>
      <c r="S130" s="88">
        <v>1.282</v>
      </c>
      <c r="T130" s="88">
        <v>-2.0969999999999995</v>
      </c>
      <c r="U130" s="88">
        <v>4.0750000000000002</v>
      </c>
      <c r="V130" s="88">
        <v>-2.0000000000000009</v>
      </c>
      <c r="W130" s="88">
        <v>0.14900000000000091</v>
      </c>
      <c r="X130" s="88">
        <v>-1.293000000000001</v>
      </c>
      <c r="Y130" s="88">
        <v>-9.5950000000000006</v>
      </c>
      <c r="Z130" s="56"/>
      <c r="AA130" s="88">
        <v>-13.433</v>
      </c>
      <c r="AB130" s="82">
        <v>3.84</v>
      </c>
      <c r="AC130" s="56"/>
      <c r="AD130" s="88">
        <v>-13.433</v>
      </c>
      <c r="AE130" s="82">
        <v>3.84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</v>
      </c>
      <c r="D131" s="9">
        <v>1</v>
      </c>
      <c r="F131" s="60" t="s">
        <v>168</v>
      </c>
      <c r="G131" s="56"/>
      <c r="H131" s="88">
        <v>4.5460000000000003</v>
      </c>
      <c r="I131" s="88">
        <v>9.4250000000000007</v>
      </c>
      <c r="J131" s="88">
        <v>9.4250000000000007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1.304</v>
      </c>
      <c r="S131" s="88">
        <v>0</v>
      </c>
      <c r="T131" s="88">
        <v>0.75500000000000012</v>
      </c>
      <c r="U131" s="88">
        <v>0</v>
      </c>
      <c r="V131" s="88">
        <v>3.641</v>
      </c>
      <c r="W131" s="88">
        <v>0</v>
      </c>
      <c r="X131" s="88">
        <v>0</v>
      </c>
      <c r="Y131" s="88">
        <v>5.7</v>
      </c>
      <c r="Z131" s="56"/>
      <c r="AA131" s="88">
        <v>0</v>
      </c>
      <c r="AB131" s="82">
        <v>5.7</v>
      </c>
      <c r="AC131" s="56"/>
      <c r="AD131" s="88">
        <v>0</v>
      </c>
      <c r="AE131" s="82">
        <v>5.7</v>
      </c>
    </row>
    <row r="132" spans="1:33" ht="18" customHeight="1" collapsed="1" x14ac:dyDescent="0.2">
      <c r="A132" s="57"/>
      <c r="B132" s="57"/>
      <c r="C132" s="9">
        <v>0.19607163889562476</v>
      </c>
      <c r="D132" s="9">
        <v>0.19607163889562476</v>
      </c>
      <c r="F132" s="128" t="s">
        <v>391</v>
      </c>
      <c r="H132" s="83">
        <v>-14.475000000000001</v>
      </c>
      <c r="I132" s="83">
        <v>-24.962</v>
      </c>
      <c r="J132" s="83">
        <v>-24.962</v>
      </c>
      <c r="K132" s="108">
        <v>-28.866999999999997</v>
      </c>
      <c r="L132" s="108">
        <v>-28.866999999999997</v>
      </c>
      <c r="M132" s="83">
        <v>-7.5060000000000002</v>
      </c>
      <c r="N132" s="83">
        <v>0.86400000000000032</v>
      </c>
      <c r="O132" s="83">
        <v>-2.7390000000000003</v>
      </c>
      <c r="P132" s="83">
        <v>2.6030000000000002</v>
      </c>
      <c r="Q132" s="83">
        <v>-6</v>
      </c>
      <c r="R132" s="83">
        <v>-3.3519999999999994</v>
      </c>
      <c r="S132" s="83">
        <v>0.52700000000000014</v>
      </c>
      <c r="T132" s="83">
        <v>-1.3419999999999994</v>
      </c>
      <c r="U132" s="83">
        <v>-0.46200000000000063</v>
      </c>
      <c r="V132" s="83">
        <v>-0.48899999999999988</v>
      </c>
      <c r="W132" s="83">
        <v>-1.0850000000000009</v>
      </c>
      <c r="X132" s="83">
        <v>-4.2299999999999986</v>
      </c>
      <c r="Y132" s="83">
        <v>-23.211000000000002</v>
      </c>
      <c r="AA132" s="83">
        <v>-28.867000000000001</v>
      </c>
      <c r="AB132" s="82">
        <v>5.66</v>
      </c>
      <c r="AD132" s="83">
        <v>-28.867000000000001</v>
      </c>
      <c r="AE132" s="82">
        <v>5.66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0.65438871473354232</v>
      </c>
      <c r="D133" s="9">
        <v>0.65438871473354232</v>
      </c>
      <c r="F133" s="60" t="s">
        <v>166</v>
      </c>
      <c r="G133" s="56"/>
      <c r="H133" s="88">
        <v>-3.887</v>
      </c>
      <c r="I133" s="88">
        <v>-3.2229999999999999</v>
      </c>
      <c r="J133" s="88">
        <v>-3.2229999999999999</v>
      </c>
      <c r="K133" s="108">
        <v>-10.208</v>
      </c>
      <c r="L133" s="108">
        <v>-10.208</v>
      </c>
      <c r="M133" s="88">
        <v>-0.126</v>
      </c>
      <c r="N133" s="88">
        <v>-0.245</v>
      </c>
      <c r="O133" s="88">
        <v>-0.32099999999999995</v>
      </c>
      <c r="P133" s="88">
        <v>-7.0000000000000062E-3</v>
      </c>
      <c r="Q133" s="88">
        <v>-0.29900000000000004</v>
      </c>
      <c r="R133" s="88">
        <v>-0.35099999999999998</v>
      </c>
      <c r="S133" s="88">
        <v>-0.39700000000000002</v>
      </c>
      <c r="T133" s="88">
        <v>-0.35999999999999988</v>
      </c>
      <c r="U133" s="88">
        <v>-0.15500000000000025</v>
      </c>
      <c r="V133" s="88">
        <v>-0.4870000000000001</v>
      </c>
      <c r="W133" s="88">
        <v>-0.34299999999999997</v>
      </c>
      <c r="X133" s="88">
        <v>-0.43499999999999961</v>
      </c>
      <c r="Y133" s="88">
        <v>-3.5259999999999998</v>
      </c>
      <c r="Z133" s="56"/>
      <c r="AA133" s="88">
        <v>-10.208</v>
      </c>
      <c r="AB133" s="82">
        <v>6.68</v>
      </c>
      <c r="AC133" s="56"/>
      <c r="AD133" s="88">
        <v>-10.208</v>
      </c>
      <c r="AE133" s="82">
        <v>6.68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1.0006682258603408</v>
      </c>
      <c r="D134" s="9">
        <v>1.0006682258603408</v>
      </c>
      <c r="F134" s="60" t="s">
        <v>160</v>
      </c>
      <c r="G134" s="56"/>
      <c r="H134" s="88">
        <v>-4.4999999999999998E-2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5.9950000000000001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-6.0000000000002274E-3</v>
      </c>
      <c r="U134" s="88">
        <v>3.0000000000001137E-3</v>
      </c>
      <c r="V134" s="88">
        <v>0</v>
      </c>
      <c r="W134" s="88">
        <v>-4.9999999999998934E-3</v>
      </c>
      <c r="X134" s="88">
        <v>-1.000000000000334E-3</v>
      </c>
      <c r="Y134" s="88">
        <v>5.9859999999999998</v>
      </c>
      <c r="Z134" s="56"/>
      <c r="AA134" s="88">
        <v>0</v>
      </c>
      <c r="AB134" s="82">
        <v>5.99</v>
      </c>
      <c r="AC134" s="56"/>
      <c r="AD134" s="88">
        <v>0</v>
      </c>
      <c r="AE134" s="82">
        <v>5.99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-2.4260000000000002</v>
      </c>
      <c r="J136" s="88">
        <v>-2.4260000000000002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-0.99942561746122915</v>
      </c>
      <c r="D138" s="9">
        <v>-0.99942561746122915</v>
      </c>
      <c r="F138" s="60" t="s">
        <v>172</v>
      </c>
      <c r="G138" s="56"/>
      <c r="H138" s="88">
        <v>-7.1589999999999998</v>
      </c>
      <c r="I138" s="88">
        <v>-14.683999999999999</v>
      </c>
      <c r="J138" s="88">
        <v>-14.683999999999999</v>
      </c>
      <c r="K138" s="108">
        <v>0</v>
      </c>
      <c r="L138" s="108">
        <v>0</v>
      </c>
      <c r="M138" s="88">
        <v>-1.3380000000000001</v>
      </c>
      <c r="N138" s="88">
        <v>-0.78200000000000003</v>
      </c>
      <c r="O138" s="88">
        <v>0</v>
      </c>
      <c r="P138" s="88">
        <v>-1.1659999999999999</v>
      </c>
      <c r="Q138" s="88">
        <v>0.379</v>
      </c>
      <c r="R138" s="88">
        <v>-0.41800000000000015</v>
      </c>
      <c r="S138" s="88">
        <v>3.016</v>
      </c>
      <c r="T138" s="88">
        <v>-1.2359999999999998</v>
      </c>
      <c r="U138" s="88">
        <v>-0.69300000000000006</v>
      </c>
      <c r="V138" s="88">
        <v>-1.6310000000000002</v>
      </c>
      <c r="W138" s="88">
        <v>-1.3539999999999996</v>
      </c>
      <c r="X138" s="88">
        <v>0</v>
      </c>
      <c r="Y138" s="88">
        <v>-5.2229999999999999</v>
      </c>
      <c r="Z138" s="56"/>
      <c r="AA138" s="88">
        <v>0</v>
      </c>
      <c r="AB138" s="82">
        <v>-5.22</v>
      </c>
      <c r="AC138" s="56"/>
      <c r="AD138" s="88">
        <v>0</v>
      </c>
      <c r="AE138" s="82">
        <v>-5.22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0.99942561746122915</v>
      </c>
      <c r="D139" s="9">
        <v>0.99942561746122915</v>
      </c>
      <c r="F139" s="60" t="s">
        <v>174</v>
      </c>
      <c r="G139" s="56"/>
      <c r="H139" s="88">
        <v>8.56</v>
      </c>
      <c r="I139" s="88">
        <v>14.683999999999999</v>
      </c>
      <c r="J139" s="88">
        <v>14.683999999999999</v>
      </c>
      <c r="K139" s="108">
        <v>0</v>
      </c>
      <c r="L139" s="108">
        <v>0</v>
      </c>
      <c r="M139" s="88">
        <v>1.3380000000000001</v>
      </c>
      <c r="N139" s="88">
        <v>0.78200000000000003</v>
      </c>
      <c r="O139" s="88">
        <v>0</v>
      </c>
      <c r="P139" s="88">
        <v>1.1659999999999999</v>
      </c>
      <c r="Q139" s="88">
        <v>-0.379</v>
      </c>
      <c r="R139" s="88">
        <v>0.41800000000000015</v>
      </c>
      <c r="S139" s="88">
        <v>-3.016</v>
      </c>
      <c r="T139" s="88">
        <v>1.2359999999999998</v>
      </c>
      <c r="U139" s="88">
        <v>0.69300000000000006</v>
      </c>
      <c r="V139" s="88">
        <v>1.6310000000000002</v>
      </c>
      <c r="W139" s="88">
        <v>1.3539999999999996</v>
      </c>
      <c r="X139" s="88">
        <v>0</v>
      </c>
      <c r="Y139" s="88">
        <v>5.2229999999999999</v>
      </c>
      <c r="Z139" s="56"/>
      <c r="AA139" s="88">
        <v>0</v>
      </c>
      <c r="AB139" s="82">
        <v>5.22</v>
      </c>
      <c r="AC139" s="56"/>
      <c r="AD139" s="88">
        <v>0</v>
      </c>
      <c r="AE139" s="82">
        <v>5.22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-3.5960000000000001</v>
      </c>
      <c r="I140" s="83">
        <v>-3.36</v>
      </c>
      <c r="J140" s="83">
        <v>-3.36</v>
      </c>
      <c r="K140" s="108">
        <v>0</v>
      </c>
      <c r="L140" s="108">
        <v>0</v>
      </c>
      <c r="M140" s="83">
        <v>0</v>
      </c>
      <c r="N140" s="83">
        <v>-0.91100000000000003</v>
      </c>
      <c r="O140" s="83">
        <v>0</v>
      </c>
      <c r="P140" s="83">
        <v>0</v>
      </c>
      <c r="Q140" s="83">
        <v>-0.98099999999999987</v>
      </c>
      <c r="R140" s="83">
        <v>0</v>
      </c>
      <c r="S140" s="83">
        <v>0</v>
      </c>
      <c r="T140" s="83">
        <v>-0.81099999999999994</v>
      </c>
      <c r="U140" s="83">
        <v>0</v>
      </c>
      <c r="V140" s="83">
        <v>0</v>
      </c>
      <c r="W140" s="83">
        <v>-0.78900000000000015</v>
      </c>
      <c r="X140" s="83">
        <v>0</v>
      </c>
      <c r="Y140" s="83">
        <v>-3.492</v>
      </c>
      <c r="AA140" s="83">
        <v>0</v>
      </c>
      <c r="AB140" s="82">
        <v>-3.49</v>
      </c>
      <c r="AD140" s="83">
        <v>0</v>
      </c>
      <c r="AE140" s="82">
        <v>-3.49</v>
      </c>
    </row>
    <row r="141" spans="1:33" ht="18" customHeight="1" x14ac:dyDescent="0.2">
      <c r="A141" s="57"/>
      <c r="B141" s="57"/>
      <c r="C141" s="9">
        <v>1.2411833855799372</v>
      </c>
      <c r="D141" s="9">
        <v>1.2411833855799372</v>
      </c>
      <c r="F141" s="128" t="s">
        <v>196</v>
      </c>
      <c r="H141" s="83">
        <v>-2.5309999999999988</v>
      </c>
      <c r="I141" s="83">
        <v>-5.6489999999999991</v>
      </c>
      <c r="J141" s="83">
        <v>-5.6489999999999991</v>
      </c>
      <c r="K141" s="108">
        <v>-10.208</v>
      </c>
      <c r="L141" s="108">
        <v>-10.208</v>
      </c>
      <c r="M141" s="83">
        <v>-0.12599999999999989</v>
      </c>
      <c r="N141" s="83">
        <v>5.75</v>
      </c>
      <c r="O141" s="83">
        <v>-0.32099999999999995</v>
      </c>
      <c r="P141" s="83">
        <v>-7.0000000000001172E-3</v>
      </c>
      <c r="Q141" s="83">
        <v>-0.29900000000000004</v>
      </c>
      <c r="R141" s="83">
        <v>-0.35099999999999998</v>
      </c>
      <c r="S141" s="83">
        <v>-0.39700000000000024</v>
      </c>
      <c r="T141" s="83">
        <v>-0.3660000000000001</v>
      </c>
      <c r="U141" s="83">
        <v>-0.15200000000000014</v>
      </c>
      <c r="V141" s="83">
        <v>-0.4870000000000001</v>
      </c>
      <c r="W141" s="83">
        <v>-0.34799999999999986</v>
      </c>
      <c r="X141" s="83">
        <v>-0.43599999999999994</v>
      </c>
      <c r="Y141" s="83">
        <v>2.46</v>
      </c>
      <c r="AA141" s="83">
        <v>-10.208</v>
      </c>
      <c r="AB141" s="82">
        <v>12.67</v>
      </c>
      <c r="AD141" s="83">
        <v>-10.208</v>
      </c>
      <c r="AE141" s="82">
        <v>12.67</v>
      </c>
    </row>
    <row r="142" spans="1:33" ht="18" customHeight="1" x14ac:dyDescent="0.2">
      <c r="A142" s="57"/>
      <c r="B142" s="57"/>
      <c r="C142" s="9">
        <v>0.19706042679298436</v>
      </c>
      <c r="D142" s="9">
        <v>0.19706042679298436</v>
      </c>
      <c r="F142" s="117" t="s">
        <v>72</v>
      </c>
      <c r="H142" s="296">
        <v>-290.02500000000003</v>
      </c>
      <c r="I142" s="296">
        <v>-316.44</v>
      </c>
      <c r="J142" s="296">
        <v>-316.44</v>
      </c>
      <c r="K142" s="111">
        <v>-348.37030000000004</v>
      </c>
      <c r="L142" s="111">
        <v>-348.37030000000004</v>
      </c>
      <c r="M142" s="296">
        <v>-30.668000000000003</v>
      </c>
      <c r="N142" s="296">
        <v>-24.151</v>
      </c>
      <c r="O142" s="296">
        <v>-22.052</v>
      </c>
      <c r="P142" s="296">
        <v>-10.251000000000001</v>
      </c>
      <c r="Q142" s="296">
        <v>-9.8050000000000015</v>
      </c>
      <c r="R142" s="296">
        <v>-32.470999999999997</v>
      </c>
      <c r="S142" s="296">
        <v>-18.326999999999998</v>
      </c>
      <c r="T142" s="296">
        <v>-15.053999999999995</v>
      </c>
      <c r="U142" s="296">
        <v>-23.632000000000005</v>
      </c>
      <c r="V142" s="296">
        <v>-22.122000000000007</v>
      </c>
      <c r="W142" s="296">
        <v>-20.73500000000001</v>
      </c>
      <c r="X142" s="296">
        <v>-50.456999999999987</v>
      </c>
      <c r="Y142" s="296">
        <v>-279.72500000000002</v>
      </c>
      <c r="AA142" s="296">
        <v>-348.37030000000004</v>
      </c>
      <c r="AB142" s="82">
        <v>68.650000000000006</v>
      </c>
      <c r="AD142" s="296">
        <v>-348.37030000000004</v>
      </c>
      <c r="AE142" s="82">
        <v>68.650000000000006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5.7796988637892233E-2</v>
      </c>
      <c r="I143" s="78">
        <v>6.2138146035246956E-2</v>
      </c>
      <c r="J143" s="78">
        <v>6.2138146035246956E-2</v>
      </c>
      <c r="K143" s="131">
        <v>6.1262423008779536E-2</v>
      </c>
      <c r="L143" s="131">
        <v>6.1262423008779536E-2</v>
      </c>
      <c r="M143" s="78">
        <v>7.1794439606333874E-2</v>
      </c>
      <c r="N143" s="78">
        <v>5.452936222479618E-2</v>
      </c>
      <c r="O143" s="78">
        <v>5.3048891968091753E-2</v>
      </c>
      <c r="P143" s="78">
        <v>3.2358771686153698E-2</v>
      </c>
      <c r="Q143" s="78">
        <v>2.5674394733672341E-2</v>
      </c>
      <c r="R143" s="78">
        <v>8.0698754638109438E-2</v>
      </c>
      <c r="S143" s="78">
        <v>4.2544942985551372E-2</v>
      </c>
      <c r="T143" s="78">
        <v>3.5837993415179348E-2</v>
      </c>
      <c r="U143" s="78">
        <v>5.2911924662303648E-2</v>
      </c>
      <c r="V143" s="78">
        <v>4.1274390175642869E-2</v>
      </c>
      <c r="W143" s="78">
        <v>3.810418144463272E-2</v>
      </c>
      <c r="X143" s="78">
        <v>8.7384744341994905E-2</v>
      </c>
      <c r="Y143" s="78">
        <v>5.2365072304890611E-2</v>
      </c>
      <c r="AA143" s="78">
        <v>6.126242300877955E-2</v>
      </c>
      <c r="AB143" s="79"/>
      <c r="AD143" s="78">
        <v>6.126242300877955E-2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0.70843999999999996</v>
      </c>
      <c r="I145" s="96">
        <v>2.2161</v>
      </c>
      <c r="J145" s="96">
        <v>2.2161</v>
      </c>
      <c r="K145" s="134">
        <v>1.28</v>
      </c>
      <c r="L145" s="134">
        <v>1.28</v>
      </c>
      <c r="M145" s="96">
        <v>3.4900799999999998</v>
      </c>
      <c r="N145" s="96">
        <v>0</v>
      </c>
      <c r="O145" s="96">
        <v>4.4243999999999986</v>
      </c>
      <c r="P145" s="96">
        <v>-1.9679999999998473E-2</v>
      </c>
      <c r="Q145" s="96">
        <v>4.3199999999984588E-3</v>
      </c>
      <c r="R145" s="96">
        <v>0</v>
      </c>
      <c r="S145" s="96">
        <v>4.0545600000000013</v>
      </c>
      <c r="T145" s="96">
        <v>3.9640799999999992</v>
      </c>
      <c r="U145" s="96">
        <v>1.6504799999999991</v>
      </c>
      <c r="V145" s="96">
        <v>0.92400000000000193</v>
      </c>
      <c r="W145" s="96">
        <v>5.5005599999999992</v>
      </c>
      <c r="X145" s="96">
        <v>-0.9616800000000012</v>
      </c>
      <c r="Y145" s="96">
        <v>1.9192600000000002</v>
      </c>
      <c r="AA145" s="96">
        <v>1.28</v>
      </c>
      <c r="AB145" s="95">
        <v>0.64</v>
      </c>
      <c r="AD145" s="96">
        <v>1.28</v>
      </c>
      <c r="AE145" s="95">
        <v>0.64</v>
      </c>
    </row>
    <row r="146" spans="1:33" ht="18" customHeight="1" collapsed="1" x14ac:dyDescent="0.2">
      <c r="A146" s="52" t="s">
        <v>86</v>
      </c>
      <c r="B146" s="52" t="s">
        <v>23</v>
      </c>
      <c r="C146" s="9">
        <v>-0.49937500000000001</v>
      </c>
      <c r="D146" s="9">
        <v>-0.49937500000000001</v>
      </c>
      <c r="F146" s="128" t="s">
        <v>90</v>
      </c>
      <c r="H146" s="83">
        <v>-35.421999999999997</v>
      </c>
      <c r="I146" s="83">
        <v>-110.80500000000001</v>
      </c>
      <c r="J146" s="83">
        <v>-110.80500000000001</v>
      </c>
      <c r="K146" s="108">
        <v>-64</v>
      </c>
      <c r="L146" s="108">
        <v>-64</v>
      </c>
      <c r="M146" s="83">
        <v>-14.542</v>
      </c>
      <c r="N146" s="83">
        <v>0</v>
      </c>
      <c r="O146" s="83">
        <v>-18.434999999999995</v>
      </c>
      <c r="P146" s="83">
        <v>8.1999999999993634E-2</v>
      </c>
      <c r="Q146" s="83">
        <v>-1.7999999999993577E-2</v>
      </c>
      <c r="R146" s="83">
        <v>0</v>
      </c>
      <c r="S146" s="83">
        <v>-16.894000000000005</v>
      </c>
      <c r="T146" s="83">
        <v>-16.516999999999996</v>
      </c>
      <c r="U146" s="83">
        <v>-6.8769999999999953</v>
      </c>
      <c r="V146" s="83">
        <v>-3.8500000000000085</v>
      </c>
      <c r="W146" s="83">
        <v>-22.918999999999997</v>
      </c>
      <c r="X146" s="83">
        <v>4.007000000000005</v>
      </c>
      <c r="Y146" s="83">
        <v>-95.962999999999994</v>
      </c>
      <c r="AA146" s="83">
        <v>-64</v>
      </c>
      <c r="AB146" s="82">
        <v>-31.96</v>
      </c>
      <c r="AD146" s="83">
        <v>-64</v>
      </c>
      <c r="AE146" s="82">
        <v>-31.96</v>
      </c>
    </row>
    <row r="147" spans="1:33" ht="18" customHeight="1" x14ac:dyDescent="0.2">
      <c r="A147" s="52" t="s">
        <v>87</v>
      </c>
      <c r="B147" s="52" t="s">
        <v>23</v>
      </c>
      <c r="C147" s="9">
        <v>0.53809523809523807</v>
      </c>
      <c r="D147" s="9">
        <v>0.53809523809523807</v>
      </c>
      <c r="F147" s="128" t="s">
        <v>91</v>
      </c>
      <c r="H147" s="83">
        <v>-4.1219999999999999</v>
      </c>
      <c r="I147" s="83">
        <v>-3.1339999999999999</v>
      </c>
      <c r="J147" s="83">
        <v>-3.1339999999999999</v>
      </c>
      <c r="K147" s="108">
        <v>-4.2</v>
      </c>
      <c r="L147" s="108">
        <v>-4.2</v>
      </c>
      <c r="M147" s="83">
        <v>-1.4E-2</v>
      </c>
      <c r="N147" s="83">
        <v>-1.121</v>
      </c>
      <c r="O147" s="83">
        <v>0</v>
      </c>
      <c r="P147" s="83">
        <v>-1.4000000000000001</v>
      </c>
      <c r="Q147" s="83">
        <v>0.15000000000000036</v>
      </c>
      <c r="R147" s="83">
        <v>0</v>
      </c>
      <c r="S147" s="83">
        <v>0</v>
      </c>
      <c r="T147" s="83">
        <v>0</v>
      </c>
      <c r="U147" s="83">
        <v>0</v>
      </c>
      <c r="V147" s="83">
        <v>0.44199999999999973</v>
      </c>
      <c r="W147" s="83">
        <v>0</v>
      </c>
      <c r="X147" s="83">
        <v>0</v>
      </c>
      <c r="Y147" s="83">
        <v>-1.9430000000000001</v>
      </c>
      <c r="AA147" s="83">
        <v>-4.2</v>
      </c>
      <c r="AB147" s="82">
        <v>2.2599999999999998</v>
      </c>
      <c r="AD147" s="83">
        <v>-4.2</v>
      </c>
      <c r="AE147" s="82">
        <v>2.2599999999999998</v>
      </c>
    </row>
    <row r="148" spans="1:33" ht="18" customHeight="1" x14ac:dyDescent="0.2">
      <c r="A148" s="52" t="s">
        <v>88</v>
      </c>
      <c r="B148" s="52" t="s">
        <v>23</v>
      </c>
      <c r="C148" s="9">
        <v>-1.59</v>
      </c>
      <c r="D148" s="9">
        <v>-1.59</v>
      </c>
      <c r="F148" s="128" t="s">
        <v>92</v>
      </c>
      <c r="H148" s="83">
        <v>-21.004999999999999</v>
      </c>
      <c r="I148" s="83">
        <v>-16.946000000000002</v>
      </c>
      <c r="J148" s="83">
        <v>-16.946000000000002</v>
      </c>
      <c r="K148" s="108">
        <v>-10</v>
      </c>
      <c r="L148" s="108">
        <v>-10</v>
      </c>
      <c r="M148" s="83">
        <v>-3.302</v>
      </c>
      <c r="N148" s="83">
        <v>-2.2429999999999999</v>
      </c>
      <c r="O148" s="83">
        <v>-1.4829999999999997</v>
      </c>
      <c r="P148" s="83">
        <v>-1.362000000000001</v>
      </c>
      <c r="Q148" s="83">
        <v>-0.54499999999999993</v>
      </c>
      <c r="R148" s="83">
        <v>-3.2720000000000002</v>
      </c>
      <c r="S148" s="83">
        <v>-0.73399999999999999</v>
      </c>
      <c r="T148" s="83">
        <v>-1.4269999999999996</v>
      </c>
      <c r="U148" s="83">
        <v>-2.7260000000000009</v>
      </c>
      <c r="V148" s="83">
        <v>-4.0429999999999993</v>
      </c>
      <c r="W148" s="83">
        <v>-1.6759999999999984</v>
      </c>
      <c r="X148" s="83">
        <v>-3.0869999999999997</v>
      </c>
      <c r="Y148" s="83">
        <v>-25.9</v>
      </c>
      <c r="AA148" s="83">
        <v>-10</v>
      </c>
      <c r="AB148" s="82">
        <v>-15.9</v>
      </c>
      <c r="AD148" s="83">
        <v>-10</v>
      </c>
      <c r="AE148" s="82">
        <v>-15.9</v>
      </c>
    </row>
    <row r="149" spans="1:33" ht="18" customHeight="1" x14ac:dyDescent="0.2">
      <c r="A149" s="52" t="s">
        <v>211</v>
      </c>
      <c r="B149" s="52" t="s">
        <v>23</v>
      </c>
      <c r="C149" s="9">
        <v>7.5999999999999998E-2</v>
      </c>
      <c r="D149" s="9">
        <v>7.5999999999999998E-2</v>
      </c>
      <c r="F149" s="126" t="s">
        <v>146</v>
      </c>
      <c r="G149" s="58"/>
      <c r="H149" s="87">
        <v>-2.9630000000000001</v>
      </c>
      <c r="I149" s="87">
        <v>-0.84299999999999997</v>
      </c>
      <c r="J149" s="87">
        <v>-0.84299999999999997</v>
      </c>
      <c r="K149" s="87">
        <v>-5</v>
      </c>
      <c r="L149" s="87">
        <v>-5</v>
      </c>
      <c r="M149" s="87">
        <v>-0.4</v>
      </c>
      <c r="N149" s="87">
        <v>0</v>
      </c>
      <c r="O149" s="87">
        <v>0</v>
      </c>
      <c r="P149" s="87">
        <v>0</v>
      </c>
      <c r="Q149" s="87">
        <v>-3</v>
      </c>
      <c r="R149" s="87">
        <v>-0.22199999999999998</v>
      </c>
      <c r="S149" s="87">
        <v>0</v>
      </c>
      <c r="T149" s="87">
        <v>0</v>
      </c>
      <c r="U149" s="87">
        <v>0</v>
      </c>
      <c r="V149" s="87">
        <v>-1.0010000000000003</v>
      </c>
      <c r="W149" s="87">
        <v>0</v>
      </c>
      <c r="X149" s="87">
        <v>0</v>
      </c>
      <c r="Y149" s="87">
        <v>-4.6230000000000002</v>
      </c>
      <c r="Z149" s="58"/>
      <c r="AA149" s="87">
        <v>-5</v>
      </c>
      <c r="AB149" s="82">
        <v>0.38</v>
      </c>
      <c r="AC149" s="58"/>
      <c r="AD149" s="87">
        <v>-5</v>
      </c>
      <c r="AE149" s="82">
        <v>0.38</v>
      </c>
    </row>
    <row r="150" spans="1:33" ht="18" customHeight="1" x14ac:dyDescent="0.2">
      <c r="A150" s="52" t="s">
        <v>89</v>
      </c>
      <c r="B150" s="52" t="s">
        <v>23</v>
      </c>
      <c r="C150" s="9">
        <v>-0.89090909090909098</v>
      </c>
      <c r="D150" s="9">
        <v>-0.89090909090909098</v>
      </c>
      <c r="F150" s="128" t="s">
        <v>93</v>
      </c>
      <c r="H150" s="83">
        <v>-5.6509999999999998</v>
      </c>
      <c r="I150" s="83">
        <v>-12.741</v>
      </c>
      <c r="J150" s="83">
        <v>-12.741</v>
      </c>
      <c r="K150" s="108">
        <v>-5.5</v>
      </c>
      <c r="L150" s="108">
        <v>-5.5</v>
      </c>
      <c r="M150" s="83">
        <v>0.20100000000000001</v>
      </c>
      <c r="N150" s="83">
        <v>-0.222</v>
      </c>
      <c r="O150" s="83">
        <v>-1.0408340855860843E-17</v>
      </c>
      <c r="P150" s="83">
        <v>-7.8E-2</v>
      </c>
      <c r="Q150" s="83">
        <v>-0.20599999999999999</v>
      </c>
      <c r="R150" s="83">
        <v>0.13200000000000001</v>
      </c>
      <c r="S150" s="83">
        <v>1.1259999999999999</v>
      </c>
      <c r="T150" s="83">
        <v>-6.5419999999999998</v>
      </c>
      <c r="U150" s="83">
        <v>-2.0309999999999997</v>
      </c>
      <c r="V150" s="83">
        <v>-1.4709999999999992</v>
      </c>
      <c r="W150" s="83">
        <v>-0.54100000000000037</v>
      </c>
      <c r="X150" s="83">
        <v>-0.7710000000000008</v>
      </c>
      <c r="Y150" s="83">
        <v>-10.403</v>
      </c>
      <c r="AA150" s="83">
        <v>-5.5</v>
      </c>
      <c r="AB150" s="82">
        <v>-4.9000000000000004</v>
      </c>
      <c r="AD150" s="83">
        <v>-5.5</v>
      </c>
      <c r="AE150" s="82">
        <v>-4.9000000000000004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-1.9E-2</v>
      </c>
      <c r="I155" s="88">
        <v>0.7</v>
      </c>
      <c r="J155" s="88">
        <v>0.7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-1.9E-2</v>
      </c>
      <c r="I156" s="83">
        <v>0.7</v>
      </c>
      <c r="J156" s="83">
        <v>0.7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-0.56516347237880493</v>
      </c>
      <c r="D157" s="9">
        <v>-0.56516347237880493</v>
      </c>
      <c r="F157" s="117" t="s">
        <v>281</v>
      </c>
      <c r="H157" s="296">
        <v>-69.182000000000002</v>
      </c>
      <c r="I157" s="296">
        <v>-143.76900000000001</v>
      </c>
      <c r="J157" s="296">
        <v>-143.76900000000001</v>
      </c>
      <c r="K157" s="111">
        <v>-88.7</v>
      </c>
      <c r="L157" s="111">
        <v>-88.7</v>
      </c>
      <c r="M157" s="296">
        <v>-18.056999999999999</v>
      </c>
      <c r="N157" s="296">
        <v>-3.5859999999999999</v>
      </c>
      <c r="O157" s="296">
        <v>-19.917999999999996</v>
      </c>
      <c r="P157" s="296">
        <v>-2.7580000000000076</v>
      </c>
      <c r="Q157" s="296">
        <v>-3.6189999999999931</v>
      </c>
      <c r="R157" s="296">
        <v>-3.3620000000000001</v>
      </c>
      <c r="S157" s="296">
        <v>-16.502000000000006</v>
      </c>
      <c r="T157" s="296">
        <v>-24.485999999999997</v>
      </c>
      <c r="U157" s="296">
        <v>-11.633999999999997</v>
      </c>
      <c r="V157" s="296">
        <v>-9.9230000000000089</v>
      </c>
      <c r="W157" s="296">
        <v>-25.135999999999996</v>
      </c>
      <c r="X157" s="296">
        <v>0.14900000000000446</v>
      </c>
      <c r="Y157" s="296">
        <v>-138.83199999999997</v>
      </c>
      <c r="AA157" s="296">
        <v>-88.7</v>
      </c>
      <c r="AB157" s="82">
        <v>-50.13</v>
      </c>
      <c r="AD157" s="296">
        <v>-88.7</v>
      </c>
      <c r="AE157" s="82">
        <v>-50.13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1.3786781373835566E-2</v>
      </c>
      <c r="I158" s="78">
        <v>2.8231383887439704E-2</v>
      </c>
      <c r="J158" s="78">
        <v>2.8231383887439704E-2</v>
      </c>
      <c r="K158" s="131">
        <v>1.5598278386184886E-2</v>
      </c>
      <c r="L158" s="131">
        <v>1.5598278386184886E-2</v>
      </c>
      <c r="M158" s="78">
        <v>4.22718206590443E-2</v>
      </c>
      <c r="N158" s="78">
        <v>8.0966540904359695E-3</v>
      </c>
      <c r="O158" s="78">
        <v>4.7915283431001779E-2</v>
      </c>
      <c r="P158" s="78">
        <v>8.7060279299982571E-3</v>
      </c>
      <c r="Q158" s="78">
        <v>9.4763523244426329E-3</v>
      </c>
      <c r="R158" s="78">
        <v>8.3554314032005163E-3</v>
      </c>
      <c r="S158" s="78">
        <v>3.8308323738067827E-2</v>
      </c>
      <c r="T158" s="78">
        <v>5.8292088930787939E-2</v>
      </c>
      <c r="U158" s="78">
        <v>2.6048465281027434E-2</v>
      </c>
      <c r="V158" s="78">
        <v>1.8513957766608101E-2</v>
      </c>
      <c r="W158" s="78">
        <v>4.6191787064976481E-2</v>
      </c>
      <c r="X158" s="78">
        <v>-2.5804797960555788E-4</v>
      </c>
      <c r="Y158" s="78">
        <v>2.5989624517767703E-2</v>
      </c>
      <c r="AA158" s="78">
        <v>1.5598278386184888E-2</v>
      </c>
      <c r="AB158" s="79"/>
      <c r="AD158" s="78">
        <v>1.5598278386184888E-2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-3.4883720930232558E-2</v>
      </c>
      <c r="D160" s="9">
        <v>-3.4883720930232558E-2</v>
      </c>
      <c r="F160" s="128" t="s">
        <v>194</v>
      </c>
      <c r="H160" s="83">
        <v>-8.6189999999999998</v>
      </c>
      <c r="I160" s="83">
        <v>-8.99</v>
      </c>
      <c r="J160" s="83">
        <v>-8.99</v>
      </c>
      <c r="K160" s="108">
        <v>-8.6</v>
      </c>
      <c r="L160" s="108">
        <v>-8.6</v>
      </c>
      <c r="M160" s="83">
        <v>-1.196</v>
      </c>
      <c r="N160" s="83">
        <v>-0.86499999999999999</v>
      </c>
      <c r="O160" s="83">
        <v>-0.45199999999999996</v>
      </c>
      <c r="P160" s="83">
        <v>-0.92399999999999993</v>
      </c>
      <c r="Q160" s="83">
        <v>-0.42300000000000004</v>
      </c>
      <c r="R160" s="83">
        <v>-0.47500000000000009</v>
      </c>
      <c r="S160" s="83">
        <v>-0.55700000000000038</v>
      </c>
      <c r="T160" s="83">
        <v>-0.86799999999999944</v>
      </c>
      <c r="U160" s="83">
        <v>-0.62699999999999978</v>
      </c>
      <c r="V160" s="83">
        <v>-0.60400000000000009</v>
      </c>
      <c r="W160" s="83">
        <v>-0.83000000000000007</v>
      </c>
      <c r="X160" s="83">
        <v>-1.077</v>
      </c>
      <c r="Y160" s="83">
        <v>-8.8979999999999997</v>
      </c>
      <c r="AA160" s="83">
        <v>-8.6</v>
      </c>
      <c r="AB160" s="82">
        <v>-0.3</v>
      </c>
      <c r="AD160" s="83">
        <v>-8.6</v>
      </c>
      <c r="AE160" s="82">
        <v>-0.3</v>
      </c>
    </row>
    <row r="161" spans="1:31" ht="18" customHeight="1" x14ac:dyDescent="0.2">
      <c r="A161" s="52" t="s">
        <v>82</v>
      </c>
      <c r="B161" s="52" t="s">
        <v>23</v>
      </c>
      <c r="C161" s="9">
        <v>-0.9</v>
      </c>
      <c r="D161" s="9">
        <v>-0.9</v>
      </c>
      <c r="F161" s="128" t="s">
        <v>101</v>
      </c>
      <c r="H161" s="83">
        <v>-0.22800000000000001</v>
      </c>
      <c r="I161" s="83">
        <v>-0.749</v>
      </c>
      <c r="J161" s="83">
        <v>-0.749</v>
      </c>
      <c r="K161" s="108">
        <v>-0.5</v>
      </c>
      <c r="L161" s="108">
        <v>-0.5</v>
      </c>
      <c r="M161" s="83">
        <v>-6.8000000000000005E-2</v>
      </c>
      <c r="N161" s="83">
        <v>0</v>
      </c>
      <c r="O161" s="83">
        <v>-0.16400000000000001</v>
      </c>
      <c r="P161" s="83">
        <v>0</v>
      </c>
      <c r="Q161" s="83">
        <v>-0.219</v>
      </c>
      <c r="R161" s="83">
        <v>-6.0999999999999999E-2</v>
      </c>
      <c r="S161" s="83">
        <v>-0.58699999999999997</v>
      </c>
      <c r="T161" s="83">
        <v>0.15100000000000002</v>
      </c>
      <c r="U161" s="83">
        <v>1.0000000000000009E-3</v>
      </c>
      <c r="V161" s="83">
        <v>0</v>
      </c>
      <c r="W161" s="83">
        <v>0</v>
      </c>
      <c r="X161" s="83">
        <v>0</v>
      </c>
      <c r="Y161" s="83">
        <v>-0.94699999999999995</v>
      </c>
      <c r="AA161" s="83">
        <v>-0.5</v>
      </c>
      <c r="AB161" s="82">
        <v>-0.45</v>
      </c>
      <c r="AD161" s="83">
        <v>-0.5</v>
      </c>
      <c r="AE161" s="82">
        <v>-0.45</v>
      </c>
    </row>
    <row r="162" spans="1:31" ht="18" customHeight="1" x14ac:dyDescent="0.2">
      <c r="A162" s="52" t="s">
        <v>98</v>
      </c>
      <c r="B162" s="52" t="s">
        <v>23</v>
      </c>
      <c r="C162" s="9">
        <v>0.34423076923076923</v>
      </c>
      <c r="D162" s="9">
        <v>0.34423076923076923</v>
      </c>
      <c r="F162" s="128" t="s">
        <v>103</v>
      </c>
      <c r="H162" s="83">
        <v>-8.2100000000000009</v>
      </c>
      <c r="I162" s="83">
        <v>-3.1789999999999998</v>
      </c>
      <c r="J162" s="83">
        <v>-3.1789999999999998</v>
      </c>
      <c r="K162" s="108">
        <v>-5.2</v>
      </c>
      <c r="L162" s="108">
        <v>-5.2</v>
      </c>
      <c r="M162" s="83">
        <v>-0.2</v>
      </c>
      <c r="N162" s="83">
        <v>-0.184</v>
      </c>
      <c r="O162" s="83">
        <v>-0.128</v>
      </c>
      <c r="P162" s="83">
        <v>0</v>
      </c>
      <c r="Q162" s="83">
        <v>-3.400000000000003E-2</v>
      </c>
      <c r="R162" s="83">
        <v>-0.21199999999999997</v>
      </c>
      <c r="S162" s="83">
        <v>-0.32400000000000007</v>
      </c>
      <c r="T162" s="83">
        <v>-0.96900000000000008</v>
      </c>
      <c r="U162" s="83">
        <v>-0.17999999999999972</v>
      </c>
      <c r="V162" s="83">
        <v>-0.38500000000000023</v>
      </c>
      <c r="W162" s="83">
        <v>-0.74799999999999978</v>
      </c>
      <c r="X162" s="83">
        <v>-4.6000000000000263E-2</v>
      </c>
      <c r="Y162" s="83">
        <v>-3.41</v>
      </c>
      <c r="AA162" s="83">
        <v>-5.2</v>
      </c>
      <c r="AB162" s="82">
        <v>1.79</v>
      </c>
      <c r="AD162" s="83">
        <v>-5.2</v>
      </c>
      <c r="AE162" s="82">
        <v>1.79</v>
      </c>
    </row>
    <row r="163" spans="1:31" ht="18" customHeight="1" x14ac:dyDescent="0.2">
      <c r="A163" s="52" t="s">
        <v>81</v>
      </c>
      <c r="B163" s="52" t="s">
        <v>23</v>
      </c>
      <c r="C163" s="9">
        <v>0.14155844155844158</v>
      </c>
      <c r="D163" s="9">
        <v>0.14155844155844158</v>
      </c>
      <c r="F163" s="128" t="s">
        <v>104</v>
      </c>
      <c r="H163" s="83">
        <v>-8.2859999999999996</v>
      </c>
      <c r="I163" s="83">
        <v>-6.7549999999999999</v>
      </c>
      <c r="J163" s="83">
        <v>-6.7549999999999999</v>
      </c>
      <c r="K163" s="108">
        <v>-7.7</v>
      </c>
      <c r="L163" s="108">
        <v>-7.7</v>
      </c>
      <c r="M163" s="83">
        <v>-0.47599999999999998</v>
      </c>
      <c r="N163" s="83">
        <v>-0.54800000000000004</v>
      </c>
      <c r="O163" s="83">
        <v>-0.502</v>
      </c>
      <c r="P163" s="83">
        <v>-0.48699999999999988</v>
      </c>
      <c r="Q163" s="83">
        <v>0</v>
      </c>
      <c r="R163" s="83">
        <v>-1.0680000000000001</v>
      </c>
      <c r="S163" s="83">
        <v>-0.54300000000000015</v>
      </c>
      <c r="T163" s="83">
        <v>-0.51800000000000024</v>
      </c>
      <c r="U163" s="83">
        <v>-0.51600000000000001</v>
      </c>
      <c r="V163" s="83">
        <v>-0.5259999999999998</v>
      </c>
      <c r="W163" s="83">
        <v>-0.66000000000000014</v>
      </c>
      <c r="X163" s="83">
        <v>-0.76600000000000001</v>
      </c>
      <c r="Y163" s="83">
        <v>-6.61</v>
      </c>
      <c r="AA163" s="83">
        <v>-7.7</v>
      </c>
      <c r="AB163" s="82">
        <v>1.0900000000000001</v>
      </c>
      <c r="AD163" s="83">
        <v>-7.7</v>
      </c>
      <c r="AE163" s="82">
        <v>1.0900000000000001</v>
      </c>
    </row>
    <row r="164" spans="1:31" ht="18" customHeight="1" x14ac:dyDescent="0.2">
      <c r="A164" s="52" t="s">
        <v>99</v>
      </c>
      <c r="B164" s="52" t="s">
        <v>23</v>
      </c>
      <c r="C164" s="9">
        <v>-0.1157065484982767</v>
      </c>
      <c r="D164" s="9">
        <v>-0.1157065484982767</v>
      </c>
      <c r="F164" s="128" t="s">
        <v>105</v>
      </c>
      <c r="H164" s="83">
        <v>-13.984999999999999</v>
      </c>
      <c r="I164" s="83">
        <v>-15.628</v>
      </c>
      <c r="J164" s="83">
        <v>-15.628</v>
      </c>
      <c r="K164" s="108">
        <v>-12.186</v>
      </c>
      <c r="L164" s="108">
        <v>-12.186</v>
      </c>
      <c r="M164" s="83">
        <v>-1.369</v>
      </c>
      <c r="N164" s="83">
        <v>-1.2420000000000002</v>
      </c>
      <c r="O164" s="83">
        <v>-1.3249999999999997</v>
      </c>
      <c r="P164" s="83">
        <v>-1.1050000000000004</v>
      </c>
      <c r="Q164" s="83">
        <v>-1.0229999999999997</v>
      </c>
      <c r="R164" s="83">
        <v>-1.0250000000000004</v>
      </c>
      <c r="S164" s="83">
        <v>-1.0220000000000002</v>
      </c>
      <c r="T164" s="83">
        <v>-1.0219999999999985</v>
      </c>
      <c r="U164" s="83">
        <v>-1.3030000000000008</v>
      </c>
      <c r="V164" s="83">
        <v>-1.0640000000000001</v>
      </c>
      <c r="W164" s="83">
        <v>-1.0489999999999995</v>
      </c>
      <c r="X164" s="83">
        <v>-1.0490000000000013</v>
      </c>
      <c r="Y164" s="83">
        <v>-13.598000000000001</v>
      </c>
      <c r="AA164" s="83">
        <v>-12.186</v>
      </c>
      <c r="AB164" s="82">
        <v>-1.41</v>
      </c>
      <c r="AD164" s="83">
        <v>-12.186</v>
      </c>
      <c r="AE164" s="82">
        <v>-1.41</v>
      </c>
    </row>
    <row r="165" spans="1:31" ht="18" customHeight="1" x14ac:dyDescent="0.2">
      <c r="A165" s="52" t="s">
        <v>132</v>
      </c>
      <c r="B165" s="52" t="s">
        <v>23</v>
      </c>
      <c r="C165" s="9">
        <v>8.8888888888888892E-2</v>
      </c>
      <c r="D165" s="9">
        <v>8.8888888888888892E-2</v>
      </c>
      <c r="F165" s="128" t="s">
        <v>133</v>
      </c>
      <c r="H165" s="83">
        <v>-1.034</v>
      </c>
      <c r="I165" s="83">
        <v>-0.29199999999999998</v>
      </c>
      <c r="J165" s="83">
        <v>-0.29199999999999998</v>
      </c>
      <c r="K165" s="108">
        <v>-0.9</v>
      </c>
      <c r="L165" s="108">
        <v>-0.9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-0.376</v>
      </c>
      <c r="V165" s="83">
        <v>0</v>
      </c>
      <c r="W165" s="83">
        <v>0</v>
      </c>
      <c r="X165" s="83">
        <v>-0.44099999999999995</v>
      </c>
      <c r="Y165" s="83">
        <v>-0.81699999999999995</v>
      </c>
      <c r="AA165" s="83">
        <v>-0.9</v>
      </c>
      <c r="AB165" s="82">
        <v>0.08</v>
      </c>
      <c r="AD165" s="83">
        <v>-0.9</v>
      </c>
      <c r="AE165" s="82">
        <v>0.08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-0.15294117647058825</v>
      </c>
      <c r="D169" s="9">
        <v>-0.15294117647058825</v>
      </c>
      <c r="F169" s="60" t="s">
        <v>100</v>
      </c>
      <c r="G169" s="56"/>
      <c r="H169" s="88">
        <v>-2.2509999999999999</v>
      </c>
      <c r="I169" s="88">
        <v>-4.585</v>
      </c>
      <c r="J169" s="88">
        <v>-4.585</v>
      </c>
      <c r="K169" s="108">
        <v>-8.5</v>
      </c>
      <c r="L169" s="108">
        <v>-8.5</v>
      </c>
      <c r="M169" s="88">
        <v>-1.474</v>
      </c>
      <c r="N169" s="88">
        <v>0</v>
      </c>
      <c r="O169" s="88">
        <v>-0.86700000000000021</v>
      </c>
      <c r="P169" s="88">
        <v>0</v>
      </c>
      <c r="Q169" s="88">
        <v>-4.351</v>
      </c>
      <c r="R169" s="88">
        <v>0</v>
      </c>
      <c r="S169" s="88">
        <v>-0.28200000000000003</v>
      </c>
      <c r="T169" s="88">
        <v>0</v>
      </c>
      <c r="U169" s="88">
        <v>-9.1999999999999638E-2</v>
      </c>
      <c r="V169" s="88">
        <v>0</v>
      </c>
      <c r="W169" s="88">
        <v>-1.3470000000000004</v>
      </c>
      <c r="X169" s="88">
        <v>-1.3879999999999999</v>
      </c>
      <c r="Y169" s="88">
        <v>-9.8010000000000002</v>
      </c>
      <c r="Z169" s="56"/>
      <c r="AA169" s="88">
        <v>-8.5</v>
      </c>
      <c r="AB169" s="82">
        <v>-1.3</v>
      </c>
      <c r="AC169" s="56"/>
      <c r="AD169" s="88">
        <v>-8.5</v>
      </c>
      <c r="AE169" s="82">
        <v>-1.3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-1.0144927536231885</v>
      </c>
      <c r="D170" s="9">
        <v>-1.0144927536231885</v>
      </c>
      <c r="F170" s="60" t="s">
        <v>182</v>
      </c>
      <c r="G170" s="56"/>
      <c r="H170" s="88">
        <v>-9.8000000000000004E-2</v>
      </c>
      <c r="I170" s="88">
        <v>-0.16200000000000001</v>
      </c>
      <c r="J170" s="88">
        <v>-0.16200000000000001</v>
      </c>
      <c r="K170" s="108">
        <v>0</v>
      </c>
      <c r="L170" s="108">
        <v>0</v>
      </c>
      <c r="M170" s="88">
        <v>-0.10100000000000001</v>
      </c>
      <c r="N170" s="88">
        <v>-8.199999999999999E-2</v>
      </c>
      <c r="O170" s="88">
        <v>0</v>
      </c>
      <c r="P170" s="88">
        <v>0</v>
      </c>
      <c r="Q170" s="88">
        <v>-2.0000000000000018E-2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-6.5000000000000002E-2</v>
      </c>
      <c r="X170" s="88">
        <v>-8.0000000000000071E-3</v>
      </c>
      <c r="Y170" s="88">
        <v>-0.27600000000000002</v>
      </c>
      <c r="Z170" s="56"/>
      <c r="AA170" s="88">
        <v>0</v>
      </c>
      <c r="AB170" s="82">
        <v>-0.28000000000000003</v>
      </c>
      <c r="AC170" s="56"/>
      <c r="AD170" s="88">
        <v>0</v>
      </c>
      <c r="AE170" s="82">
        <v>-0.28000000000000003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-1.0005194805194806</v>
      </c>
      <c r="D171" s="9">
        <v>-1.0005194805194806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-4.3689999999999998</v>
      </c>
      <c r="P171" s="88">
        <v>0</v>
      </c>
      <c r="Q171" s="88">
        <v>0</v>
      </c>
      <c r="R171" s="88">
        <v>-3.6560000000000006</v>
      </c>
      <c r="S171" s="88">
        <v>0</v>
      </c>
      <c r="T171" s="88">
        <v>0</v>
      </c>
      <c r="U171" s="88">
        <v>0</v>
      </c>
      <c r="V171" s="88">
        <v>-1.5999999999999996</v>
      </c>
      <c r="W171" s="88">
        <v>0</v>
      </c>
      <c r="X171" s="88">
        <v>0</v>
      </c>
      <c r="Y171" s="88">
        <v>-9.625</v>
      </c>
      <c r="Z171" s="56"/>
      <c r="AA171" s="88">
        <v>0</v>
      </c>
      <c r="AB171" s="82">
        <v>-9.6300000000000008</v>
      </c>
      <c r="AC171" s="56"/>
      <c r="AD171" s="88">
        <v>0</v>
      </c>
      <c r="AE171" s="82">
        <v>-9.6300000000000008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-2.3E-2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-1.4285714285714286</v>
      </c>
      <c r="D174" s="9">
        <v>-1.4285714285714286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-7.0000000000000001E-3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-7.0000000000000001E-3</v>
      </c>
      <c r="Z174" s="56"/>
      <c r="AA174" s="88">
        <v>0</v>
      </c>
      <c r="AB174" s="82">
        <v>-0.01</v>
      </c>
      <c r="AC174" s="56"/>
      <c r="AD174" s="88">
        <v>0</v>
      </c>
      <c r="AE174" s="82">
        <v>-0.01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0.28499999999999998</v>
      </c>
      <c r="D177" s="9">
        <v>0.28499999999999998</v>
      </c>
      <c r="F177" s="60" t="s">
        <v>102</v>
      </c>
      <c r="G177" s="56"/>
      <c r="H177" s="88">
        <v>-1.5209999999999999</v>
      </c>
      <c r="I177" s="88">
        <v>-1.419</v>
      </c>
      <c r="J177" s="88">
        <v>-1.419</v>
      </c>
      <c r="K177" s="108">
        <v>-2</v>
      </c>
      <c r="L177" s="108">
        <v>-2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-0.156</v>
      </c>
      <c r="S177" s="88">
        <v>0</v>
      </c>
      <c r="T177" s="88">
        <v>0</v>
      </c>
      <c r="U177" s="88">
        <v>-1.27</v>
      </c>
      <c r="V177" s="88">
        <v>0</v>
      </c>
      <c r="W177" s="88">
        <v>0</v>
      </c>
      <c r="X177" s="88">
        <v>0</v>
      </c>
      <c r="Y177" s="88">
        <v>-1.4259999999999999</v>
      </c>
      <c r="Z177" s="56"/>
      <c r="AA177" s="88">
        <v>-2</v>
      </c>
      <c r="AB177" s="82">
        <v>0.56999999999999995</v>
      </c>
      <c r="AC177" s="56"/>
      <c r="AD177" s="88">
        <v>-2</v>
      </c>
      <c r="AE177" s="82">
        <v>0.56999999999999995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</v>
      </c>
      <c r="D180" s="9">
        <v>1</v>
      </c>
      <c r="F180" s="60" t="s">
        <v>191</v>
      </c>
      <c r="G180" s="56"/>
      <c r="H180" s="88">
        <v>0</v>
      </c>
      <c r="I180" s="88">
        <v>0.24</v>
      </c>
      <c r="J180" s="88">
        <v>0.24</v>
      </c>
      <c r="K180" s="108">
        <v>0</v>
      </c>
      <c r="L180" s="108">
        <v>0</v>
      </c>
      <c r="M180" s="88">
        <v>3.46944695195361E-18</v>
      </c>
      <c r="N180" s="88">
        <v>-1.0408340855860839E-17</v>
      </c>
      <c r="O180" s="88">
        <v>0</v>
      </c>
      <c r="P180" s="88">
        <v>-1.1796119636642278E-16</v>
      </c>
      <c r="Q180" s="88">
        <v>0.21999999999999914</v>
      </c>
      <c r="R180" s="88">
        <v>-1.0000000000000286E-3</v>
      </c>
      <c r="S180" s="88">
        <v>1.0000000000010001E-3</v>
      </c>
      <c r="T180" s="88">
        <v>9.9920072216264089E-16</v>
      </c>
      <c r="U180" s="88">
        <v>-9.9920072216264089E-16</v>
      </c>
      <c r="V180" s="88">
        <v>-9.9920072216264089E-16</v>
      </c>
      <c r="W180" s="88">
        <v>9.9920072216264089E-16</v>
      </c>
      <c r="X180" s="88">
        <v>0</v>
      </c>
      <c r="Y180" s="88">
        <v>0.22</v>
      </c>
      <c r="Z180" s="56"/>
      <c r="AA180" s="88">
        <v>0</v>
      </c>
      <c r="AB180" s="82">
        <v>0.22</v>
      </c>
      <c r="AC180" s="56"/>
      <c r="AD180" s="88">
        <v>0</v>
      </c>
      <c r="AE180" s="82">
        <v>0.22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-1</v>
      </c>
      <c r="D182" s="9">
        <v>-1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-0.8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-0.8</v>
      </c>
      <c r="Z182" s="56"/>
      <c r="AA182" s="88">
        <v>0</v>
      </c>
      <c r="AB182" s="82">
        <v>-0.8</v>
      </c>
      <c r="AC182" s="56"/>
      <c r="AD182" s="88">
        <v>0</v>
      </c>
      <c r="AE182" s="82">
        <v>-0.8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-3</v>
      </c>
      <c r="O185" s="87">
        <v>0</v>
      </c>
      <c r="P185" s="87">
        <v>0</v>
      </c>
      <c r="Q185" s="87">
        <v>3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0.99840255591054317</v>
      </c>
      <c r="D186" s="9">
        <v>0.99840255591054317</v>
      </c>
      <c r="F186" s="126" t="s">
        <v>190</v>
      </c>
      <c r="G186" s="58"/>
      <c r="H186" s="87">
        <v>0.73199999999999998</v>
      </c>
      <c r="I186" s="87">
        <v>2.3690000000000002</v>
      </c>
      <c r="J186" s="87">
        <v>2.3690000000000002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1.252</v>
      </c>
      <c r="Y186" s="87">
        <v>1.252</v>
      </c>
      <c r="Z186" s="58"/>
      <c r="AA186" s="87">
        <v>0</v>
      </c>
      <c r="AB186" s="82">
        <v>1.25</v>
      </c>
      <c r="AC186" s="58"/>
      <c r="AD186" s="87">
        <v>0</v>
      </c>
      <c r="AE186" s="82">
        <v>1.25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-0.94857142857142862</v>
      </c>
      <c r="D189" s="9">
        <v>-0.94857142857142862</v>
      </c>
      <c r="F189" s="128" t="s">
        <v>195</v>
      </c>
      <c r="H189" s="83">
        <v>-3.1609999999999996</v>
      </c>
      <c r="I189" s="83">
        <v>-3.5569999999999999</v>
      </c>
      <c r="J189" s="83">
        <v>-3.5569999999999999</v>
      </c>
      <c r="K189" s="108">
        <v>-10.5</v>
      </c>
      <c r="L189" s="108">
        <v>-10.5</v>
      </c>
      <c r="M189" s="83">
        <v>-2.375</v>
      </c>
      <c r="N189" s="83">
        <v>-3.089</v>
      </c>
      <c r="O189" s="83">
        <v>-5.2359999999999998</v>
      </c>
      <c r="P189" s="83">
        <v>-1.1796119636642278E-16</v>
      </c>
      <c r="Q189" s="83">
        <v>-1.1510000000000016</v>
      </c>
      <c r="R189" s="83">
        <v>-3.8130000000000006</v>
      </c>
      <c r="S189" s="83">
        <v>-0.28099999999999903</v>
      </c>
      <c r="T189" s="83">
        <v>9.9920072216264089E-16</v>
      </c>
      <c r="U189" s="83">
        <v>-1.3620000000000005</v>
      </c>
      <c r="V189" s="83">
        <v>-1.6000000000000005</v>
      </c>
      <c r="W189" s="83">
        <v>-1.4119999999999995</v>
      </c>
      <c r="X189" s="83">
        <v>-0.14399999999999991</v>
      </c>
      <c r="Y189" s="83">
        <v>-20.463000000000001</v>
      </c>
      <c r="AA189" s="83">
        <v>-10.5</v>
      </c>
      <c r="AB189" s="82">
        <v>-9.9600000000000009</v>
      </c>
      <c r="AD189" s="83">
        <v>-10.5</v>
      </c>
      <c r="AE189" s="82">
        <v>-9.9600000000000009</v>
      </c>
    </row>
    <row r="190" spans="1:33" ht="18" customHeight="1" x14ac:dyDescent="0.2">
      <c r="A190" s="57"/>
      <c r="B190" s="57"/>
      <c r="C190" s="9">
        <v>-0.2009388847453166</v>
      </c>
      <c r="D190" s="9">
        <v>-0.2009388847453166</v>
      </c>
      <c r="F190" s="117" t="s">
        <v>94</v>
      </c>
      <c r="H190" s="296">
        <v>-43.523000000000003</v>
      </c>
      <c r="I190" s="296">
        <v>-39.150000000000006</v>
      </c>
      <c r="J190" s="296">
        <v>-39.150000000000006</v>
      </c>
      <c r="K190" s="111">
        <v>-45.585999999999999</v>
      </c>
      <c r="L190" s="111">
        <v>-45.585999999999999</v>
      </c>
      <c r="M190" s="296">
        <v>-5.6840000000000002</v>
      </c>
      <c r="N190" s="296">
        <v>-5.9280000000000008</v>
      </c>
      <c r="O190" s="296">
        <v>-7.8069999999999995</v>
      </c>
      <c r="P190" s="296">
        <v>-2.516</v>
      </c>
      <c r="Q190" s="296">
        <v>-2.8500000000000014</v>
      </c>
      <c r="R190" s="296">
        <v>-6.6540000000000008</v>
      </c>
      <c r="S190" s="296">
        <v>-3.3140000000000001</v>
      </c>
      <c r="T190" s="296">
        <v>-3.2259999999999973</v>
      </c>
      <c r="U190" s="296">
        <v>-4.3630000000000013</v>
      </c>
      <c r="V190" s="296">
        <v>-4.1790000000000003</v>
      </c>
      <c r="W190" s="296">
        <v>-4.698999999999999</v>
      </c>
      <c r="X190" s="296">
        <v>-3.5230000000000015</v>
      </c>
      <c r="Y190" s="296">
        <v>-54.743000000000002</v>
      </c>
      <c r="AA190" s="296">
        <v>-45.585999999999991</v>
      </c>
      <c r="AB190" s="82">
        <v>-9.16</v>
      </c>
      <c r="AD190" s="296">
        <v>-45.585999999999991</v>
      </c>
      <c r="AE190" s="82">
        <v>-9.16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8.6733844892232861E-3</v>
      </c>
      <c r="I191" s="78">
        <v>7.6877399105041043E-3</v>
      </c>
      <c r="J191" s="78">
        <v>7.6877399105041043E-3</v>
      </c>
      <c r="K191" s="131">
        <v>8.0164951354298099E-3</v>
      </c>
      <c r="L191" s="131">
        <v>8.0164951354298099E-3</v>
      </c>
      <c r="M191" s="78">
        <v>1.330636476856664E-2</v>
      </c>
      <c r="N191" s="78">
        <v>1.3384541396571231E-2</v>
      </c>
      <c r="O191" s="78">
        <v>1.8780731888032483E-2</v>
      </c>
      <c r="P191" s="78">
        <v>7.9421197504987509E-3</v>
      </c>
      <c r="Q191" s="78">
        <v>7.4627256492571332E-3</v>
      </c>
      <c r="R191" s="78">
        <v>1.6536894871176752E-2</v>
      </c>
      <c r="S191" s="78">
        <v>7.6932362663893307E-3</v>
      </c>
      <c r="T191" s="78">
        <v>7.6799101074377912E-3</v>
      </c>
      <c r="U191" s="78">
        <v>9.7687342290805196E-3</v>
      </c>
      <c r="V191" s="78">
        <v>7.7970200047017225E-3</v>
      </c>
      <c r="W191" s="78">
        <v>8.6352326312191478E-3</v>
      </c>
      <c r="X191" s="78">
        <v>6.1013626318815678E-3</v>
      </c>
      <c r="Y191" s="78">
        <v>1.0247997687681211E-2</v>
      </c>
      <c r="AA191" s="78">
        <v>8.0164951354298099E-3</v>
      </c>
      <c r="AB191" s="79"/>
      <c r="AD191" s="78">
        <v>8.0164951354298099E-3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9.2082569515497162E-2</v>
      </c>
      <c r="D193" s="9">
        <v>9.2082569515497162E-2</v>
      </c>
      <c r="E193" s="26"/>
      <c r="F193" s="122" t="s">
        <v>282</v>
      </c>
      <c r="G193" s="26"/>
      <c r="H193" s="309">
        <v>-3638.0254599999994</v>
      </c>
      <c r="I193" s="309">
        <v>-3650.8971999999999</v>
      </c>
      <c r="J193" s="309">
        <v>-3650.8971999999999</v>
      </c>
      <c r="K193" s="130">
        <v>-4040.7212999999992</v>
      </c>
      <c r="L193" s="130">
        <v>-4040.7212999999992</v>
      </c>
      <c r="M193" s="309">
        <v>-338.99360000000007</v>
      </c>
      <c r="N193" s="309">
        <v>-306.94493000000006</v>
      </c>
      <c r="O193" s="309">
        <v>-275.72705999999999</v>
      </c>
      <c r="P193" s="309">
        <v>-198.20528000000004</v>
      </c>
      <c r="Q193" s="309">
        <v>-202.29326999999989</v>
      </c>
      <c r="R193" s="309">
        <v>-317.90708000000012</v>
      </c>
      <c r="S193" s="309">
        <v>-273.66831000000002</v>
      </c>
      <c r="T193" s="309">
        <v>-241.74210000000008</v>
      </c>
      <c r="U193" s="309">
        <v>-334.93698999999992</v>
      </c>
      <c r="V193" s="309">
        <v>-356.31300999999985</v>
      </c>
      <c r="W193" s="309">
        <v>-434.76436000000018</v>
      </c>
      <c r="X193" s="309">
        <v>-387.14400000000012</v>
      </c>
      <c r="Y193" s="309">
        <v>-3668.6399900000006</v>
      </c>
      <c r="Z193" s="26"/>
      <c r="AA193" s="309">
        <v>-4040.7212999999992</v>
      </c>
      <c r="AB193" s="82">
        <v>372.08</v>
      </c>
      <c r="AC193" s="26"/>
      <c r="AD193" s="309">
        <v>-4040.7212999999992</v>
      </c>
      <c r="AE193" s="82">
        <v>372.08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0.72499583200062967</v>
      </c>
      <c r="I194" s="78">
        <v>0.71691310634962147</v>
      </c>
      <c r="J194" s="78">
        <v>0.71691310634962147</v>
      </c>
      <c r="K194" s="131">
        <v>0.71057830573153191</v>
      </c>
      <c r="L194" s="131">
        <v>0.71057830573153191</v>
      </c>
      <c r="M194" s="78">
        <v>0.79359122023391504</v>
      </c>
      <c r="N194" s="78">
        <v>0.69303595176326904</v>
      </c>
      <c r="O194" s="78">
        <v>0.66329652723651156</v>
      </c>
      <c r="P194" s="78">
        <v>0.62566377938836859</v>
      </c>
      <c r="Q194" s="78">
        <v>0.52970497357933233</v>
      </c>
      <c r="R194" s="78">
        <v>0.79008054715400944</v>
      </c>
      <c r="S194" s="78">
        <v>0.63530324908071156</v>
      </c>
      <c r="T194" s="78">
        <v>0.57549832522729061</v>
      </c>
      <c r="U194" s="78">
        <v>0.74992217254141602</v>
      </c>
      <c r="V194" s="78">
        <v>0.66479532589267365</v>
      </c>
      <c r="W194" s="78">
        <v>0.79895539228838286</v>
      </c>
      <c r="X194" s="78">
        <v>0.67048138937188684</v>
      </c>
      <c r="Y194" s="78">
        <v>0.6867766496986798</v>
      </c>
      <c r="AA194" s="78">
        <v>0.71057830573153202</v>
      </c>
      <c r="AB194" s="79"/>
      <c r="AD194" s="78">
        <v>0.71057830573153202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3.6652769615280599E-2</v>
      </c>
      <c r="D196" s="9">
        <v>3.6652769615280599E-2</v>
      </c>
      <c r="F196" s="123" t="s">
        <v>283</v>
      </c>
      <c r="H196" s="310">
        <v>1351.8645400000009</v>
      </c>
      <c r="I196" s="310">
        <v>1502.383800000001</v>
      </c>
      <c r="J196" s="310">
        <v>1502.383800000001</v>
      </c>
      <c r="K196" s="136">
        <v>1640.8037000000004</v>
      </c>
      <c r="L196" s="136">
        <v>1640.8037000000004</v>
      </c>
      <c r="M196" s="310">
        <v>4.7513999999999328</v>
      </c>
      <c r="N196" s="310">
        <v>30.563069999999868</v>
      </c>
      <c r="O196" s="310">
        <v>63.908940000000086</v>
      </c>
      <c r="P196" s="310">
        <v>-5.2932800000001237</v>
      </c>
      <c r="Q196" s="310">
        <v>156.6837300000002</v>
      </c>
      <c r="R196" s="310">
        <v>103.54691999999977</v>
      </c>
      <c r="S196" s="310">
        <v>156.79069000000004</v>
      </c>
      <c r="T196" s="310">
        <v>109.52290000000002</v>
      </c>
      <c r="U196" s="310">
        <v>117.96400999999986</v>
      </c>
      <c r="V196" s="310">
        <v>183.24099000000012</v>
      </c>
      <c r="W196" s="310">
        <v>254.99763999999988</v>
      </c>
      <c r="X196" s="310">
        <v>524.26200000000017</v>
      </c>
      <c r="Y196" s="310">
        <v>1700.9390099999991</v>
      </c>
      <c r="AA196" s="310">
        <v>1640.8037000000004</v>
      </c>
      <c r="AB196" s="82">
        <v>60.14</v>
      </c>
      <c r="AD196" s="310">
        <v>1640.8037000000004</v>
      </c>
      <c r="AE196" s="82">
        <v>60.14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0.26940332543177126</v>
      </c>
      <c r="I197" s="78">
        <v>0.29501751979961233</v>
      </c>
      <c r="J197" s="78">
        <v>0.29501751979961233</v>
      </c>
      <c r="K197" s="131">
        <v>0.28854242265707097</v>
      </c>
      <c r="L197" s="131">
        <v>0.28854242265707097</v>
      </c>
      <c r="M197" s="78">
        <v>1.1123128353512779E-2</v>
      </c>
      <c r="N197" s="78">
        <v>6.9006861609531456E-2</v>
      </c>
      <c r="O197" s="78">
        <v>0.15374108715106397</v>
      </c>
      <c r="P197" s="78">
        <v>-1.6709007803227746E-2</v>
      </c>
      <c r="Q197" s="78">
        <v>0.41027638269904571</v>
      </c>
      <c r="R197" s="78">
        <v>0.25734062673191244</v>
      </c>
      <c r="S197" s="78">
        <v>0.3639794274412213</v>
      </c>
      <c r="T197" s="78">
        <v>0.26073342427337237</v>
      </c>
      <c r="U197" s="78">
        <v>0.26412080272440863</v>
      </c>
      <c r="V197" s="78">
        <v>0.34188410258706609</v>
      </c>
      <c r="W197" s="78">
        <v>0.46860266903849168</v>
      </c>
      <c r="X197" s="78">
        <v>0.90795134150312073</v>
      </c>
      <c r="Y197" s="78">
        <v>0.31841914110236486</v>
      </c>
      <c r="AA197" s="78">
        <v>0.28854242265707103</v>
      </c>
      <c r="AB197" s="79"/>
      <c r="AD197" s="78">
        <v>0.28854242265707103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1.236</v>
      </c>
      <c r="I199" s="94">
        <v>2.16</v>
      </c>
      <c r="J199" s="94">
        <v>2.16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0.99599999999999955</v>
      </c>
      <c r="T199" s="94">
        <v>1.0080000000000018</v>
      </c>
      <c r="U199" s="94">
        <v>0.99599999999999866</v>
      </c>
      <c r="V199" s="94">
        <v>0.99599999999999866</v>
      </c>
      <c r="W199" s="94">
        <v>1.0080000000000027</v>
      </c>
      <c r="X199" s="94">
        <v>0.99599999999999866</v>
      </c>
      <c r="Y199" s="94">
        <v>1</v>
      </c>
      <c r="Z199" s="56"/>
      <c r="AA199" s="94">
        <v>1</v>
      </c>
      <c r="AB199" s="95">
        <v>0</v>
      </c>
      <c r="AC199" s="56"/>
      <c r="AD199" s="94">
        <v>1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1</v>
      </c>
      <c r="L200" s="133">
        <v>1</v>
      </c>
      <c r="M200" s="94">
        <v>0.996</v>
      </c>
      <c r="N200" s="94">
        <v>1.008</v>
      </c>
      <c r="O200" s="94">
        <v>0.996</v>
      </c>
      <c r="P200" s="94">
        <v>0.99600000000000044</v>
      </c>
      <c r="Q200" s="94">
        <v>1.0079999999999991</v>
      </c>
      <c r="R200" s="94">
        <v>0.99600000000000044</v>
      </c>
      <c r="S200" s="94">
        <v>0.99599999999999955</v>
      </c>
      <c r="T200" s="94">
        <v>1.0080000000000018</v>
      </c>
      <c r="U200" s="94">
        <v>0.99599999999999866</v>
      </c>
      <c r="V200" s="94">
        <v>0.99599999999999866</v>
      </c>
      <c r="W200" s="94">
        <v>1.0080000000000027</v>
      </c>
      <c r="X200" s="94">
        <v>0.99599999999999866</v>
      </c>
      <c r="Y200" s="94">
        <v>1</v>
      </c>
      <c r="Z200" s="56"/>
      <c r="AA200" s="94">
        <v>1</v>
      </c>
      <c r="AB200" s="95">
        <v>0</v>
      </c>
      <c r="AC200" s="56"/>
      <c r="AD200" s="94">
        <v>1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6.4720000000000004</v>
      </c>
      <c r="I201" s="94">
        <v>5.0739999999999998</v>
      </c>
      <c r="J201" s="94">
        <v>5.0739999999999998</v>
      </c>
      <c r="K201" s="133">
        <v>5.5</v>
      </c>
      <c r="L201" s="133">
        <v>5.5</v>
      </c>
      <c r="M201" s="94">
        <v>5.2679999999999998</v>
      </c>
      <c r="N201" s="94">
        <v>5.1719999999999997</v>
      </c>
      <c r="O201" s="94">
        <v>4.0559999999999992</v>
      </c>
      <c r="P201" s="94">
        <v>3.7200000000000024</v>
      </c>
      <c r="Q201" s="94">
        <v>5.3759999999999977</v>
      </c>
      <c r="R201" s="94">
        <v>5.304000000000002</v>
      </c>
      <c r="S201" s="94">
        <v>5.3400000000000034</v>
      </c>
      <c r="T201" s="94">
        <v>5.3879999999999981</v>
      </c>
      <c r="U201" s="94">
        <v>5.0640000000000001</v>
      </c>
      <c r="V201" s="94">
        <v>5.8559999999999945</v>
      </c>
      <c r="W201" s="94">
        <v>6.372000000000007</v>
      </c>
      <c r="X201" s="94">
        <v>4.7399999999999949</v>
      </c>
      <c r="Y201" s="94">
        <v>5.1379999999999999</v>
      </c>
      <c r="Z201" s="56"/>
      <c r="AA201" s="94">
        <v>5.5</v>
      </c>
      <c r="AB201" s="95">
        <v>-0.36</v>
      </c>
      <c r="AC201" s="56"/>
      <c r="AD201" s="94">
        <v>5.5</v>
      </c>
      <c r="AE201" s="95">
        <v>-0.36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7.7080000000000002</v>
      </c>
      <c r="I202" s="96">
        <v>7.2339999999999991</v>
      </c>
      <c r="J202" s="96">
        <v>7.234</v>
      </c>
      <c r="K202" s="134">
        <v>7.5</v>
      </c>
      <c r="L202" s="134">
        <v>7.5</v>
      </c>
      <c r="M202" s="96">
        <v>7.26</v>
      </c>
      <c r="N202" s="96">
        <v>7.1880000000000006</v>
      </c>
      <c r="O202" s="96">
        <v>6.0479999999999983</v>
      </c>
      <c r="P202" s="96">
        <v>5.7120000000000033</v>
      </c>
      <c r="Q202" s="96">
        <v>7.3919999999999924</v>
      </c>
      <c r="R202" s="96">
        <v>7.2960000000000065</v>
      </c>
      <c r="S202" s="96">
        <v>7.3320000000000007</v>
      </c>
      <c r="T202" s="96">
        <v>7.4040000000000035</v>
      </c>
      <c r="U202" s="96">
        <v>7.0559999999999974</v>
      </c>
      <c r="V202" s="96">
        <v>7.847999999999999</v>
      </c>
      <c r="W202" s="96">
        <v>8.3880000000000052</v>
      </c>
      <c r="X202" s="96">
        <v>6.7319999999999993</v>
      </c>
      <c r="Y202" s="96">
        <v>7.1380000000000008</v>
      </c>
      <c r="AA202" s="96">
        <v>7.5</v>
      </c>
      <c r="AB202" s="95">
        <v>-0.36</v>
      </c>
      <c r="AD202" s="96">
        <v>7.5</v>
      </c>
      <c r="AE202" s="95">
        <v>-0.36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7.891</v>
      </c>
      <c r="I203" s="97">
        <v>9.4540000000000006</v>
      </c>
      <c r="J203" s="97">
        <v>9.4540000000000006</v>
      </c>
      <c r="K203" s="134">
        <v>7.5</v>
      </c>
      <c r="L203" s="134">
        <v>7.5</v>
      </c>
      <c r="M203" s="97">
        <v>9.3120000000000012</v>
      </c>
      <c r="N203" s="97">
        <v>9.3959999999999972</v>
      </c>
      <c r="O203" s="97">
        <v>8.5320000000000036</v>
      </c>
      <c r="P203" s="97">
        <v>7.715999999999994</v>
      </c>
      <c r="Q203" s="97">
        <v>9.3600000000000065</v>
      </c>
      <c r="R203" s="97">
        <v>9.3119999999999976</v>
      </c>
      <c r="S203" s="97">
        <v>9.347999999999999</v>
      </c>
      <c r="T203" s="97">
        <v>9.36</v>
      </c>
      <c r="U203" s="97">
        <v>9.3119999999999976</v>
      </c>
      <c r="V203" s="97">
        <v>10.091999999999999</v>
      </c>
      <c r="W203" s="97">
        <v>10.355999999999995</v>
      </c>
      <c r="X203" s="97">
        <v>8.8080000000000211</v>
      </c>
      <c r="Y203" s="97">
        <v>9.2420000000000009</v>
      </c>
      <c r="Z203" s="56"/>
      <c r="AA203" s="97">
        <v>7.5</v>
      </c>
      <c r="AB203" s="98">
        <v>1.74</v>
      </c>
      <c r="AC203" s="56"/>
      <c r="AD203" s="97">
        <v>7.5</v>
      </c>
      <c r="AE203" s="98">
        <v>1.74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0.18299999999999983</v>
      </c>
      <c r="I204" s="96">
        <v>2.2200000000000015</v>
      </c>
      <c r="J204" s="96">
        <v>2.2200000000000006</v>
      </c>
      <c r="K204" s="134">
        <v>0</v>
      </c>
      <c r="L204" s="134">
        <v>0</v>
      </c>
      <c r="M204" s="96">
        <v>2.0520000000000014</v>
      </c>
      <c r="N204" s="96">
        <v>2.2079999999999966</v>
      </c>
      <c r="O204" s="96">
        <v>2.4840000000000053</v>
      </c>
      <c r="P204" s="96">
        <v>2.0039999999999907</v>
      </c>
      <c r="Q204" s="96">
        <v>1.9680000000000142</v>
      </c>
      <c r="R204" s="96">
        <v>2.0159999999999911</v>
      </c>
      <c r="S204" s="96">
        <v>2.0159999999999982</v>
      </c>
      <c r="T204" s="96">
        <v>1.955999999999996</v>
      </c>
      <c r="U204" s="96">
        <v>2.2560000000000002</v>
      </c>
      <c r="V204" s="96">
        <v>2.2439999999999998</v>
      </c>
      <c r="W204" s="96">
        <v>1.9679999999999893</v>
      </c>
      <c r="X204" s="96">
        <v>2.0760000000000218</v>
      </c>
      <c r="Y204" s="96">
        <v>2.1040000000000001</v>
      </c>
      <c r="AA204" s="96">
        <v>0</v>
      </c>
      <c r="AB204" s="95">
        <v>2.1</v>
      </c>
      <c r="AD204" s="96">
        <v>0</v>
      </c>
      <c r="AE204" s="95">
        <v>2.1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2.3190977062476217E-2</v>
      </c>
      <c r="I205" s="90">
        <v>0.23482123968690516</v>
      </c>
      <c r="J205" s="90">
        <v>0.23482123968690508</v>
      </c>
      <c r="K205" s="135">
        <v>0</v>
      </c>
      <c r="L205" s="135">
        <v>0</v>
      </c>
      <c r="M205" s="90">
        <v>0.22036082474226817</v>
      </c>
      <c r="N205" s="90">
        <v>0.23499361430395885</v>
      </c>
      <c r="O205" s="90">
        <v>0.29113924050632961</v>
      </c>
      <c r="P205" s="90">
        <v>0.25972006220839711</v>
      </c>
      <c r="Q205" s="90">
        <v>0.21025641025641162</v>
      </c>
      <c r="R205" s="90">
        <v>0.21649484536082383</v>
      </c>
      <c r="S205" s="90">
        <v>0.21566110397946067</v>
      </c>
      <c r="T205" s="90">
        <v>0.20897435897435856</v>
      </c>
      <c r="U205" s="90">
        <v>0.24226804123711349</v>
      </c>
      <c r="V205" s="90">
        <v>0.22235434007134364</v>
      </c>
      <c r="W205" s="90">
        <v>0.19003476245654599</v>
      </c>
      <c r="X205" s="90">
        <v>0.2356948228882853</v>
      </c>
      <c r="Y205" s="90">
        <v>0.22765635143908244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-1.9824712453363359E-2</v>
      </c>
      <c r="D206" s="9">
        <v>-1.9824712453363359E-2</v>
      </c>
      <c r="F206" s="128" t="s">
        <v>73</v>
      </c>
      <c r="H206" s="83">
        <v>-364.15023000000002</v>
      </c>
      <c r="I206" s="83">
        <v>-452.24088999999998</v>
      </c>
      <c r="J206" s="83">
        <v>-452.24088999999998</v>
      </c>
      <c r="K206" s="108">
        <v>-452.97</v>
      </c>
      <c r="L206" s="108">
        <v>-452.97</v>
      </c>
      <c r="M206" s="83">
        <v>-41.597140000000003</v>
      </c>
      <c r="N206" s="83">
        <v>-36.88505</v>
      </c>
      <c r="O206" s="83">
        <v>-34.89676</v>
      </c>
      <c r="P206" s="83">
        <v>-32.609829999999988</v>
      </c>
      <c r="Q206" s="83">
        <v>-38.511179999999996</v>
      </c>
      <c r="R206" s="83">
        <v>-44.868620000000021</v>
      </c>
      <c r="S206" s="83">
        <v>-37.857730000000004</v>
      </c>
      <c r="T206" s="83">
        <v>-36.869559999999979</v>
      </c>
      <c r="U206" s="83">
        <v>-40.232270000000028</v>
      </c>
      <c r="V206" s="83">
        <v>-38.215319999999963</v>
      </c>
      <c r="W206" s="83">
        <v>-38.020520000000033</v>
      </c>
      <c r="X206" s="83">
        <v>-41.384950000000003</v>
      </c>
      <c r="Y206" s="83">
        <v>-461.94893000000002</v>
      </c>
      <c r="AA206" s="83">
        <v>-452.97</v>
      </c>
      <c r="AB206" s="82">
        <v>-8.98</v>
      </c>
      <c r="AD206" s="83">
        <v>-452.97</v>
      </c>
      <c r="AE206" s="82">
        <v>-8.98</v>
      </c>
    </row>
    <row r="207" spans="1:37" ht="18" customHeight="1" x14ac:dyDescent="0.2">
      <c r="A207" s="52" t="s">
        <v>225</v>
      </c>
      <c r="B207" s="52" t="s">
        <v>27</v>
      </c>
      <c r="C207" s="9">
        <v>-0.99966269050320433</v>
      </c>
      <c r="D207" s="9">
        <v>-0.99966269050320433</v>
      </c>
      <c r="F207" s="126" t="s">
        <v>226</v>
      </c>
      <c r="G207" s="58"/>
      <c r="H207" s="87">
        <v>-6.7938099999999997</v>
      </c>
      <c r="I207" s="87">
        <v>8.3026</v>
      </c>
      <c r="J207" s="87">
        <v>8.3026</v>
      </c>
      <c r="K207" s="87">
        <v>0</v>
      </c>
      <c r="L207" s="87">
        <v>0</v>
      </c>
      <c r="M207" s="87">
        <v>-4.0347</v>
      </c>
      <c r="N207" s="87">
        <v>-3.4363799999999998</v>
      </c>
      <c r="O207" s="87">
        <v>0.70637999999999934</v>
      </c>
      <c r="P207" s="87">
        <v>2.7653600000000003</v>
      </c>
      <c r="Q207" s="87">
        <v>-3.0307500000000003</v>
      </c>
      <c r="R207" s="87">
        <v>0.6776800000000005</v>
      </c>
      <c r="S207" s="87">
        <v>4.2672499999999998</v>
      </c>
      <c r="T207" s="87">
        <v>10.35139</v>
      </c>
      <c r="U207" s="87">
        <v>-2.1637599999999999</v>
      </c>
      <c r="V207" s="87">
        <v>-4.2436199999999999</v>
      </c>
      <c r="W207" s="87">
        <v>-3.1170200000000001</v>
      </c>
      <c r="X207" s="87">
        <v>-3.6334800000000005</v>
      </c>
      <c r="Y207" s="87">
        <v>-4.8916500000000003</v>
      </c>
      <c r="Z207" s="58"/>
      <c r="AA207" s="87">
        <v>0</v>
      </c>
      <c r="AB207" s="82">
        <v>-4.8899999999999997</v>
      </c>
      <c r="AC207" s="58"/>
      <c r="AD207" s="87">
        <v>0</v>
      </c>
      <c r="AE207" s="82">
        <v>-4.8899999999999997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68</v>
      </c>
      <c r="I208" s="83">
        <v>70</v>
      </c>
      <c r="J208" s="83">
        <v>70</v>
      </c>
      <c r="K208" s="108">
        <v>70.760000000000005</v>
      </c>
      <c r="L208" s="108">
        <v>70.760000000000005</v>
      </c>
      <c r="M208" s="83">
        <v>5.8970000000000002</v>
      </c>
      <c r="N208" s="83">
        <v>5.895999999999999</v>
      </c>
      <c r="O208" s="83">
        <v>5.897000000000002</v>
      </c>
      <c r="P208" s="83">
        <v>5.8969999999999985</v>
      </c>
      <c r="Q208" s="83">
        <v>5.8960000000000008</v>
      </c>
      <c r="R208" s="83">
        <v>5.897000000000002</v>
      </c>
      <c r="S208" s="83">
        <v>5.8969999999999985</v>
      </c>
      <c r="T208" s="83">
        <v>5.8960000000000008</v>
      </c>
      <c r="U208" s="83">
        <v>5.8969999999999985</v>
      </c>
      <c r="V208" s="83">
        <v>5.8969999999999985</v>
      </c>
      <c r="W208" s="83">
        <v>5.8960000000000008</v>
      </c>
      <c r="X208" s="83">
        <v>5.8970000000000056</v>
      </c>
      <c r="Y208" s="83">
        <v>70.760000000000005</v>
      </c>
      <c r="AA208" s="83">
        <v>70.760000000000005</v>
      </c>
      <c r="AB208" s="82">
        <v>0</v>
      </c>
      <c r="AD208" s="83">
        <v>70.760000000000005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1.50383</v>
      </c>
      <c r="I209" s="83">
        <v>2.36808</v>
      </c>
      <c r="J209" s="83">
        <v>2.36808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-1.04375</v>
      </c>
      <c r="P210" s="83">
        <v>-2.2725100000000005</v>
      </c>
      <c r="Q210" s="83">
        <v>4.4408920985006262E-16</v>
      </c>
      <c r="R210" s="83">
        <v>1.0437500000000002</v>
      </c>
      <c r="S210" s="83">
        <v>2.27251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-0.69473684210526332</v>
      </c>
      <c r="D211" s="9">
        <v>-0.69473684210526332</v>
      </c>
      <c r="F211" s="128" t="s">
        <v>74</v>
      </c>
      <c r="H211" s="83">
        <v>-5.1630000000000003</v>
      </c>
      <c r="I211" s="83">
        <v>-5.5570000000000004</v>
      </c>
      <c r="J211" s="83">
        <v>-5.5570000000000004</v>
      </c>
      <c r="K211" s="108">
        <v>-3.8</v>
      </c>
      <c r="L211" s="108">
        <v>-3.8</v>
      </c>
      <c r="M211" s="83">
        <v>-0.24887999999999999</v>
      </c>
      <c r="N211" s="83">
        <v>-3.5590000000000002</v>
      </c>
      <c r="O211" s="83">
        <v>-1.1200000000000001</v>
      </c>
      <c r="P211" s="83">
        <v>0</v>
      </c>
      <c r="Q211" s="83">
        <v>-0.60599999999999987</v>
      </c>
      <c r="R211" s="83">
        <v>-0.32000000000000028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-0.58999999999999986</v>
      </c>
      <c r="Y211" s="83">
        <v>-6.4438800000000001</v>
      </c>
      <c r="AA211" s="83">
        <v>-3.7999999999999994</v>
      </c>
      <c r="AB211" s="82">
        <v>-2.64</v>
      </c>
      <c r="AD211" s="83">
        <v>-3.7999999999999994</v>
      </c>
      <c r="AE211" s="82">
        <v>-2.64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8.5694318181818177E-2</v>
      </c>
      <c r="I212" s="96">
        <v>0.27817022727272728</v>
      </c>
      <c r="J212" s="96">
        <v>0.27817022727272728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0.36287999999999998</v>
      </c>
      <c r="W212" s="96">
        <v>0</v>
      </c>
      <c r="X212" s="96">
        <v>-0.36287999999999998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-3.7705500000000001</v>
      </c>
      <c r="I213" s="83">
        <v>-12.23949</v>
      </c>
      <c r="J213" s="83">
        <v>-12.23949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-1.33056</v>
      </c>
      <c r="W213" s="83">
        <v>0</v>
      </c>
      <c r="X213" s="83">
        <v>1.33056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-4.2770912670656198E-2</v>
      </c>
      <c r="D214" s="9">
        <v>-4.2770912670656198E-2</v>
      </c>
      <c r="F214" s="117" t="s">
        <v>280</v>
      </c>
      <c r="H214" s="296">
        <v>-310.37376000000006</v>
      </c>
      <c r="I214" s="296">
        <v>-389.36669999999998</v>
      </c>
      <c r="J214" s="296">
        <v>-389.36669999999998</v>
      </c>
      <c r="K214" s="111">
        <v>-386.01000000000005</v>
      </c>
      <c r="L214" s="111">
        <v>-386.01000000000005</v>
      </c>
      <c r="M214" s="296">
        <v>-39.983720000000005</v>
      </c>
      <c r="N214" s="296">
        <v>-37.984429999999996</v>
      </c>
      <c r="O214" s="296">
        <v>-30.457130000000003</v>
      </c>
      <c r="P214" s="296">
        <v>-26.219979999999989</v>
      </c>
      <c r="Q214" s="296">
        <v>-36.251929999999994</v>
      </c>
      <c r="R214" s="296">
        <v>-37.570190000000018</v>
      </c>
      <c r="S214" s="296">
        <v>-25.420970000000008</v>
      </c>
      <c r="T214" s="296">
        <v>-20.622169999999976</v>
      </c>
      <c r="U214" s="296">
        <v>-36.499030000000026</v>
      </c>
      <c r="V214" s="296">
        <v>-37.892499999999963</v>
      </c>
      <c r="W214" s="296">
        <v>-35.241540000000029</v>
      </c>
      <c r="X214" s="296">
        <v>-38.380869999999994</v>
      </c>
      <c r="Y214" s="296">
        <v>-402.52446000000003</v>
      </c>
      <c r="AA214" s="296">
        <v>-386.01000000000005</v>
      </c>
      <c r="AB214" s="82">
        <v>-16.510000000000002</v>
      </c>
      <c r="AD214" s="296">
        <v>-386.01000000000005</v>
      </c>
      <c r="AE214" s="82">
        <v>-16.510000000000002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6.185214612609221E-2</v>
      </c>
      <c r="I215" s="78">
        <v>7.6458490917274025E-2</v>
      </c>
      <c r="J215" s="78">
        <v>7.6458490917274025E-2</v>
      </c>
      <c r="K215" s="131">
        <v>6.7881526943080361E-2</v>
      </c>
      <c r="L215" s="131">
        <v>6.7881526943080361E-2</v>
      </c>
      <c r="M215" s="78">
        <v>9.3602738058450638E-2</v>
      </c>
      <c r="N215" s="78">
        <v>8.5763187543886982E-2</v>
      </c>
      <c r="O215" s="78">
        <v>7.3268501679127809E-2</v>
      </c>
      <c r="P215" s="78">
        <v>8.27671784641026E-2</v>
      </c>
      <c r="Q215" s="78">
        <v>9.4925686963534733E-2</v>
      </c>
      <c r="R215" s="78">
        <v>9.3371548289771011E-2</v>
      </c>
      <c r="S215" s="78">
        <v>5.9013134680384806E-2</v>
      </c>
      <c r="T215" s="78">
        <v>4.9093742039770717E-2</v>
      </c>
      <c r="U215" s="78">
        <v>8.1721137678028175E-2</v>
      </c>
      <c r="V215" s="78">
        <v>7.0698392086183226E-2</v>
      </c>
      <c r="W215" s="78">
        <v>6.4762480566591854E-2</v>
      </c>
      <c r="X215" s="78">
        <v>6.6470509791968266E-2</v>
      </c>
      <c r="Y215" s="78">
        <v>7.5353373679102872E-2</v>
      </c>
      <c r="AA215" s="78">
        <v>6.7881526943080375E-2</v>
      </c>
      <c r="AB215" s="79"/>
      <c r="AD215" s="78">
        <v>6.7881526943080375E-2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1.917</v>
      </c>
      <c r="I217" s="96">
        <v>2.5910000000000002</v>
      </c>
      <c r="J217" s="96">
        <v>2.5910000000000002</v>
      </c>
      <c r="K217" s="134">
        <v>2</v>
      </c>
      <c r="L217" s="134">
        <v>2</v>
      </c>
      <c r="M217" s="96">
        <v>1.992</v>
      </c>
      <c r="N217" s="96">
        <v>2.016</v>
      </c>
      <c r="O217" s="96">
        <v>1.992</v>
      </c>
      <c r="P217" s="96">
        <v>1.9920000000000009</v>
      </c>
      <c r="Q217" s="96">
        <v>2.0159999999999982</v>
      </c>
      <c r="R217" s="96">
        <v>1.9920000000000009</v>
      </c>
      <c r="S217" s="96">
        <v>1.9919999999999991</v>
      </c>
      <c r="T217" s="96">
        <v>2.0160000000000036</v>
      </c>
      <c r="U217" s="96">
        <v>1.9919999999999973</v>
      </c>
      <c r="V217" s="96">
        <v>1.9919999999999973</v>
      </c>
      <c r="W217" s="96">
        <v>2.0160000000000053</v>
      </c>
      <c r="X217" s="96">
        <v>1.9919999999999973</v>
      </c>
      <c r="Y217" s="96">
        <v>2</v>
      </c>
      <c r="AA217" s="96">
        <v>2</v>
      </c>
      <c r="AB217" s="95">
        <v>0</v>
      </c>
      <c r="AD217" s="96">
        <v>2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-5805.946791862285</v>
      </c>
      <c r="I218" s="161">
        <v>-4724.0447703589343</v>
      </c>
      <c r="J218" s="161">
        <v>-4724.0447703589343</v>
      </c>
      <c r="K218" s="162">
        <v>-6120.0000000000009</v>
      </c>
      <c r="L218" s="162">
        <v>-6120.0000000000009</v>
      </c>
      <c r="M218" s="161">
        <v>-216.86746987951807</v>
      </c>
      <c r="N218" s="161">
        <v>-185.51587301587307</v>
      </c>
      <c r="O218" s="161">
        <v>-307.73092369477911</v>
      </c>
      <c r="P218" s="161">
        <v>-170.68273092369463</v>
      </c>
      <c r="Q218" s="161">
        <v>-325.89285714285751</v>
      </c>
      <c r="R218" s="161">
        <v>-323.29317269076296</v>
      </c>
      <c r="S218" s="161">
        <v>-171.68674698795184</v>
      </c>
      <c r="T218" s="161">
        <v>-273.80952380952323</v>
      </c>
      <c r="U218" s="161">
        <v>-235.44176706827352</v>
      </c>
      <c r="V218" s="161">
        <v>-334.83935742971926</v>
      </c>
      <c r="W218" s="161">
        <v>-1594.2460317460273</v>
      </c>
      <c r="X218" s="161">
        <v>-899.59839357429848</v>
      </c>
      <c r="Y218" s="161">
        <v>-5047.9999999999991</v>
      </c>
      <c r="AA218" s="161">
        <v>-6120.0000000000009</v>
      </c>
      <c r="AB218" s="163">
        <v>1072</v>
      </c>
      <c r="AD218" s="161">
        <v>-6120.0000000000009</v>
      </c>
      <c r="AE218" s="163">
        <v>1072</v>
      </c>
    </row>
    <row r="219" spans="1:31" ht="18" customHeight="1" x14ac:dyDescent="0.2">
      <c r="A219" s="52" t="s">
        <v>70</v>
      </c>
      <c r="B219" s="52" t="s">
        <v>27</v>
      </c>
      <c r="C219" s="9">
        <v>0.39541252995549475</v>
      </c>
      <c r="D219" s="9">
        <v>0.39541252995549475</v>
      </c>
      <c r="F219" s="128" t="s">
        <v>414</v>
      </c>
      <c r="H219" s="83">
        <v>-4.3330000000000002</v>
      </c>
      <c r="I219" s="83">
        <v>-4.5250000000000004</v>
      </c>
      <c r="J219" s="83">
        <v>-4.5250000000000004</v>
      </c>
      <c r="K219" s="108">
        <v>-5.8419999999999996</v>
      </c>
      <c r="L219" s="108">
        <v>-5.8419999999999996</v>
      </c>
      <c r="M219" s="83">
        <v>-0.255</v>
      </c>
      <c r="N219" s="83">
        <v>-0.25600000000000001</v>
      </c>
      <c r="O219" s="83">
        <v>-0.255</v>
      </c>
      <c r="P219" s="83">
        <v>-0.25499999999999989</v>
      </c>
      <c r="Q219" s="83">
        <v>-0.25500000000000012</v>
      </c>
      <c r="R219" s="83">
        <v>-0.25600000000000001</v>
      </c>
      <c r="S219" s="83">
        <v>-0.25499999999999989</v>
      </c>
      <c r="T219" s="83">
        <v>-0.25499999999999989</v>
      </c>
      <c r="U219" s="83">
        <v>-0.25600000000000023</v>
      </c>
      <c r="V219" s="83">
        <v>-0.25499999999999989</v>
      </c>
      <c r="W219" s="83">
        <v>-0.48899999999999988</v>
      </c>
      <c r="X219" s="83">
        <v>-0.49000000000000021</v>
      </c>
      <c r="Y219" s="83">
        <v>-3.532</v>
      </c>
      <c r="AA219" s="83">
        <v>-5.8419999999999996</v>
      </c>
      <c r="AB219" s="82">
        <v>2.31</v>
      </c>
      <c r="AD219" s="83">
        <v>-5.8419999999999996</v>
      </c>
      <c r="AE219" s="82">
        <v>2.31</v>
      </c>
    </row>
    <row r="220" spans="1:31" ht="18" customHeight="1" x14ac:dyDescent="0.2">
      <c r="A220" s="52" t="s">
        <v>71</v>
      </c>
      <c r="B220" s="52" t="s">
        <v>27</v>
      </c>
      <c r="C220" s="9">
        <v>0.12871287128712872</v>
      </c>
      <c r="D220" s="9">
        <v>0.12871287128712872</v>
      </c>
      <c r="F220" s="128" t="s">
        <v>209</v>
      </c>
      <c r="H220" s="83">
        <v>-2.0489999999999999</v>
      </c>
      <c r="I220" s="83">
        <v>-2.4529999999999998</v>
      </c>
      <c r="J220" s="83">
        <v>-2.4529999999999998</v>
      </c>
      <c r="K220" s="108">
        <v>-2.02</v>
      </c>
      <c r="L220" s="108">
        <v>-2.02</v>
      </c>
      <c r="M220" s="83">
        <v>-0.10100000000000001</v>
      </c>
      <c r="N220" s="83">
        <v>-0.22600000000000001</v>
      </c>
      <c r="O220" s="83">
        <v>-0.24799999999999994</v>
      </c>
      <c r="P220" s="83">
        <v>-9.000000000000008E-3</v>
      </c>
      <c r="Q220" s="83">
        <v>-0.126</v>
      </c>
      <c r="R220" s="83">
        <v>-0.16500000000000004</v>
      </c>
      <c r="S220" s="83">
        <v>-2.5000000000000022E-2</v>
      </c>
      <c r="T220" s="83">
        <v>-0.19499999999999995</v>
      </c>
      <c r="U220" s="83">
        <v>-0.15300000000000002</v>
      </c>
      <c r="V220" s="83">
        <v>-0.22799999999999998</v>
      </c>
      <c r="W220" s="83">
        <v>-9.2999999999999972E-2</v>
      </c>
      <c r="X220" s="83">
        <v>-0.19599999999999995</v>
      </c>
      <c r="Y220" s="83">
        <v>-1.7649999999999999</v>
      </c>
      <c r="AA220" s="83">
        <v>-2.02</v>
      </c>
      <c r="AB220" s="82">
        <v>0.26</v>
      </c>
      <c r="AD220" s="83">
        <v>-2.02</v>
      </c>
      <c r="AE220" s="82">
        <v>0.26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-1.5463917525773192</v>
      </c>
      <c r="D221" s="9">
        <v>-1.5463917525773192</v>
      </c>
      <c r="F221" s="60" t="s">
        <v>158</v>
      </c>
      <c r="G221" s="56"/>
      <c r="H221" s="88">
        <v>3.4000000000000002E-2</v>
      </c>
      <c r="I221" s="88">
        <v>0</v>
      </c>
      <c r="J221" s="88">
        <v>0</v>
      </c>
      <c r="K221" s="108">
        <v>-0.19400000000000001</v>
      </c>
      <c r="L221" s="108">
        <v>-0.19400000000000001</v>
      </c>
      <c r="M221" s="88">
        <v>0</v>
      </c>
      <c r="N221" s="88">
        <v>-0.109</v>
      </c>
      <c r="O221" s="88">
        <v>-5.4000000000000006E-2</v>
      </c>
      <c r="P221" s="88">
        <v>-5.3999999999999992E-2</v>
      </c>
      <c r="Q221" s="88">
        <v>-0.11500000000000002</v>
      </c>
      <c r="R221" s="88">
        <v>-6.9000000000000006E-2</v>
      </c>
      <c r="S221" s="88">
        <v>-3.0999999999999972E-2</v>
      </c>
      <c r="T221" s="88">
        <v>-5.3999999999999992E-2</v>
      </c>
      <c r="U221" s="88">
        <v>5.3999999999999992E-2</v>
      </c>
      <c r="V221" s="88">
        <v>-0.06</v>
      </c>
      <c r="W221" s="88">
        <v>0</v>
      </c>
      <c r="X221" s="88">
        <v>0</v>
      </c>
      <c r="Y221" s="88">
        <v>-0.49199999999999999</v>
      </c>
      <c r="Z221" s="56"/>
      <c r="AA221" s="88">
        <v>-0.19400000000000003</v>
      </c>
      <c r="AB221" s="82">
        <v>-0.3</v>
      </c>
      <c r="AC221" s="56"/>
      <c r="AD221" s="88">
        <v>-0.19400000000000003</v>
      </c>
      <c r="AE221" s="82">
        <v>-0.3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0.75246132208157535</v>
      </c>
      <c r="D222" s="9">
        <v>0.75246132208157535</v>
      </c>
      <c r="F222" s="60" t="s">
        <v>176</v>
      </c>
      <c r="G222" s="56"/>
      <c r="H222" s="88">
        <v>-1.968</v>
      </c>
      <c r="I222" s="88">
        <v>-0.64600000000000002</v>
      </c>
      <c r="J222" s="88">
        <v>-0.64600000000000002</v>
      </c>
      <c r="K222" s="108">
        <v>-1.4219999999999999</v>
      </c>
      <c r="L222" s="108">
        <v>-1.4219999999999999</v>
      </c>
      <c r="M222" s="88">
        <v>-5.3999999999999999E-2</v>
      </c>
      <c r="N222" s="88">
        <v>5.3999999999999999E-2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-0.109</v>
      </c>
      <c r="V222" s="88">
        <v>-5.4000000000000006E-2</v>
      </c>
      <c r="W222" s="88">
        <v>-9.2999999999999999E-2</v>
      </c>
      <c r="X222" s="88">
        <v>-9.1999999999999971E-2</v>
      </c>
      <c r="Y222" s="88">
        <v>-0.34799999999999998</v>
      </c>
      <c r="Z222" s="56"/>
      <c r="AA222" s="88">
        <v>-1.4219999999999999</v>
      </c>
      <c r="AB222" s="82">
        <v>1.07</v>
      </c>
      <c r="AC222" s="56"/>
      <c r="AD222" s="88">
        <v>-1.4219999999999999</v>
      </c>
      <c r="AE222" s="82">
        <v>1.07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-1.524390243902439</v>
      </c>
      <c r="D223" s="9">
        <v>-1.524390243902439</v>
      </c>
      <c r="F223" s="60" t="s">
        <v>178</v>
      </c>
      <c r="G223" s="56"/>
      <c r="H223" s="88">
        <v>-0.156</v>
      </c>
      <c r="I223" s="88">
        <v>-1.36</v>
      </c>
      <c r="J223" s="88">
        <v>-1.36</v>
      </c>
      <c r="K223" s="108">
        <v>-0.32800000000000001</v>
      </c>
      <c r="L223" s="108">
        <v>-0.32800000000000001</v>
      </c>
      <c r="M223" s="88">
        <v>0</v>
      </c>
      <c r="N223" s="88">
        <v>0</v>
      </c>
      <c r="O223" s="88">
        <v>0</v>
      </c>
      <c r="P223" s="88">
        <v>0</v>
      </c>
      <c r="Q223" s="88">
        <v>-0.09</v>
      </c>
      <c r="R223" s="88">
        <v>-0.09</v>
      </c>
      <c r="S223" s="88">
        <v>0</v>
      </c>
      <c r="T223" s="88">
        <v>0</v>
      </c>
      <c r="U223" s="88">
        <v>0</v>
      </c>
      <c r="V223" s="88">
        <v>-2.3999999999999994E-2</v>
      </c>
      <c r="W223" s="88">
        <v>-9.2999999999999999E-2</v>
      </c>
      <c r="X223" s="88">
        <v>-0.53400000000000003</v>
      </c>
      <c r="Y223" s="88">
        <v>-0.83099999999999996</v>
      </c>
      <c r="Z223" s="56"/>
      <c r="AA223" s="88">
        <v>-0.32800000000000001</v>
      </c>
      <c r="AB223" s="82">
        <v>-0.5</v>
      </c>
      <c r="AC223" s="56"/>
      <c r="AD223" s="88">
        <v>-0.32800000000000001</v>
      </c>
      <c r="AE223" s="82">
        <v>-0.5</v>
      </c>
    </row>
    <row r="224" spans="1:31" ht="18" customHeight="1" collapsed="1" x14ac:dyDescent="0.2">
      <c r="A224" s="57"/>
      <c r="B224" s="57"/>
      <c r="C224" s="9">
        <v>0.1388888888888889</v>
      </c>
      <c r="D224" s="9">
        <v>0.1388888888888889</v>
      </c>
      <c r="F224" s="128" t="s">
        <v>158</v>
      </c>
      <c r="H224" s="83">
        <v>-2.09</v>
      </c>
      <c r="I224" s="83">
        <v>-2.0060000000000002</v>
      </c>
      <c r="J224" s="83">
        <v>-2.0060000000000002</v>
      </c>
      <c r="K224" s="108">
        <v>-1.944</v>
      </c>
      <c r="L224" s="108">
        <v>-1.944</v>
      </c>
      <c r="M224" s="83">
        <v>-5.3999999999999999E-2</v>
      </c>
      <c r="N224" s="83">
        <v>-5.5E-2</v>
      </c>
      <c r="O224" s="83">
        <v>-5.4000000000000006E-2</v>
      </c>
      <c r="P224" s="83">
        <v>-5.3999999999999992E-2</v>
      </c>
      <c r="Q224" s="83">
        <v>-0.20500000000000002</v>
      </c>
      <c r="R224" s="83">
        <v>-0.159</v>
      </c>
      <c r="S224" s="83">
        <v>-3.0999999999999972E-2</v>
      </c>
      <c r="T224" s="83">
        <v>-5.3999999999999992E-2</v>
      </c>
      <c r="U224" s="83">
        <v>-5.5000000000000007E-2</v>
      </c>
      <c r="V224" s="83">
        <v>-0.13800000000000001</v>
      </c>
      <c r="W224" s="83">
        <v>-0.186</v>
      </c>
      <c r="X224" s="83">
        <v>-0.626</v>
      </c>
      <c r="Y224" s="83">
        <v>-1.6709999999999998</v>
      </c>
      <c r="AA224" s="83">
        <v>-1.944</v>
      </c>
      <c r="AB224" s="82">
        <v>0.27</v>
      </c>
      <c r="AD224" s="83">
        <v>-1.944</v>
      </c>
      <c r="AE224" s="82">
        <v>0.27</v>
      </c>
    </row>
    <row r="225" spans="1:31" ht="18" customHeight="1" collapsed="1" x14ac:dyDescent="0.2">
      <c r="A225" s="52" t="s">
        <v>153</v>
      </c>
      <c r="B225" s="52" t="s">
        <v>27</v>
      </c>
      <c r="C225" s="9">
        <v>-4.253393665158371</v>
      </c>
      <c r="D225" s="9">
        <v>-4.253393665158371</v>
      </c>
      <c r="F225" s="128" t="s">
        <v>154</v>
      </c>
      <c r="H225" s="83">
        <v>-0.26200000000000001</v>
      </c>
      <c r="I225" s="83">
        <v>-0.38900000000000001</v>
      </c>
      <c r="J225" s="83">
        <v>-0.38900000000000001</v>
      </c>
      <c r="K225" s="108">
        <v>-0.442</v>
      </c>
      <c r="L225" s="108">
        <v>-0.442</v>
      </c>
      <c r="M225" s="83">
        <v>-2.1999999999999999E-2</v>
      </c>
      <c r="N225" s="83">
        <v>-2.1999999999999999E-2</v>
      </c>
      <c r="O225" s="83">
        <v>-2.0000000000000004E-2</v>
      </c>
      <c r="P225" s="83">
        <v>-2.1999999999999992E-2</v>
      </c>
      <c r="Q225" s="83">
        <v>-2.2000000000000006E-2</v>
      </c>
      <c r="R225" s="83">
        <v>-2.2000000000000006E-2</v>
      </c>
      <c r="S225" s="83">
        <v>-2.1999999999999992E-2</v>
      </c>
      <c r="T225" s="83">
        <v>-1.999999999999999E-2</v>
      </c>
      <c r="U225" s="83">
        <v>-2.200000000000002E-2</v>
      </c>
      <c r="V225" s="83">
        <v>-2.1999999999999992E-2</v>
      </c>
      <c r="W225" s="83">
        <v>-2.0219999999999998</v>
      </c>
      <c r="X225" s="83">
        <v>-8.4000000000000075E-2</v>
      </c>
      <c r="Y225" s="83">
        <v>-2.3220000000000001</v>
      </c>
      <c r="AA225" s="83">
        <v>-0.442</v>
      </c>
      <c r="AB225" s="82">
        <v>-1.88</v>
      </c>
      <c r="AD225" s="83">
        <v>-0.442</v>
      </c>
      <c r="AE225" s="82">
        <v>-1.88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-2.1836734693877551</v>
      </c>
      <c r="D226" s="9">
        <v>-2.1836734693877551</v>
      </c>
      <c r="F226" s="60" t="s">
        <v>162</v>
      </c>
      <c r="G226" s="56"/>
      <c r="H226" s="88">
        <v>0</v>
      </c>
      <c r="I226" s="88">
        <v>-1.915</v>
      </c>
      <c r="J226" s="88">
        <v>-1.915</v>
      </c>
      <c r="K226" s="108">
        <v>-0.49</v>
      </c>
      <c r="L226" s="108">
        <v>-0.49</v>
      </c>
      <c r="M226" s="88">
        <v>-1.161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-0.39999999999999991</v>
      </c>
      <c r="X226" s="88">
        <v>0</v>
      </c>
      <c r="Y226" s="88">
        <v>-1.5609999999999999</v>
      </c>
      <c r="Z226" s="56"/>
      <c r="AA226" s="88">
        <v>-0.49</v>
      </c>
      <c r="AB226" s="82">
        <v>-1.07</v>
      </c>
      <c r="AC226" s="56"/>
      <c r="AD226" s="88">
        <v>-0.49</v>
      </c>
      <c r="AE226" s="82">
        <v>-1.07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1.0115606936416186</v>
      </c>
      <c r="D227" s="9">
        <v>1.0115606936416186</v>
      </c>
      <c r="F227" s="60" t="s">
        <v>164</v>
      </c>
      <c r="G227" s="56"/>
      <c r="H227" s="88">
        <v>-1.31</v>
      </c>
      <c r="I227" s="88">
        <v>-1.423</v>
      </c>
      <c r="J227" s="88">
        <v>-1.423</v>
      </c>
      <c r="K227" s="108">
        <v>-0.34599999999999997</v>
      </c>
      <c r="L227" s="108">
        <v>-0.34599999999999997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-0.34599999999999992</v>
      </c>
      <c r="AB227" s="82">
        <v>0.35</v>
      </c>
      <c r="AC227" s="56"/>
      <c r="AD227" s="88">
        <v>-0.34599999999999992</v>
      </c>
      <c r="AE227" s="82">
        <v>0.35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0.99784637473079674</v>
      </c>
      <c r="D228" s="9">
        <v>0.99784637473079674</v>
      </c>
      <c r="F228" s="60" t="s">
        <v>168</v>
      </c>
      <c r="G228" s="56"/>
      <c r="H228" s="88">
        <v>0</v>
      </c>
      <c r="I228" s="88">
        <v>2.298</v>
      </c>
      <c r="J228" s="88">
        <v>2.298</v>
      </c>
      <c r="K228" s="108">
        <v>0</v>
      </c>
      <c r="L228" s="108">
        <v>0</v>
      </c>
      <c r="M228" s="88">
        <v>1.161</v>
      </c>
      <c r="N228" s="88">
        <v>0.23199999999999998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1.393</v>
      </c>
      <c r="Z228" s="56"/>
      <c r="AA228" s="88">
        <v>0</v>
      </c>
      <c r="AB228" s="82">
        <v>1.39</v>
      </c>
      <c r="AC228" s="56"/>
      <c r="AD228" s="88">
        <v>0</v>
      </c>
      <c r="AE228" s="82">
        <v>1.39</v>
      </c>
    </row>
    <row r="229" spans="1:31" ht="18" customHeight="1" collapsed="1" x14ac:dyDescent="0.2">
      <c r="A229" s="57"/>
      <c r="B229" s="57"/>
      <c r="C229" s="9">
        <v>0.80143540669856472</v>
      </c>
      <c r="D229" s="9">
        <v>0.80143540669856472</v>
      </c>
      <c r="F229" s="128" t="s">
        <v>391</v>
      </c>
      <c r="H229" s="83">
        <v>-1.31</v>
      </c>
      <c r="I229" s="83">
        <v>-1.04</v>
      </c>
      <c r="J229" s="83">
        <v>-1.04</v>
      </c>
      <c r="K229" s="108">
        <v>-0.83599999999999997</v>
      </c>
      <c r="L229" s="108">
        <v>-0.83599999999999997</v>
      </c>
      <c r="M229" s="83">
        <v>0</v>
      </c>
      <c r="N229" s="83">
        <v>0.23199999999999998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-0.39999999999999991</v>
      </c>
      <c r="X229" s="83">
        <v>0</v>
      </c>
      <c r="Y229" s="83">
        <v>-0.16799999999999993</v>
      </c>
      <c r="AA229" s="83">
        <v>-0.83599999999999997</v>
      </c>
      <c r="AB229" s="82">
        <v>0.67</v>
      </c>
      <c r="AD229" s="83">
        <v>-0.83599999999999997</v>
      </c>
      <c r="AE229" s="82">
        <v>0.67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-0.13400000000000001</v>
      </c>
      <c r="I230" s="83">
        <v>-0.17599999999999999</v>
      </c>
      <c r="J230" s="83">
        <v>-0.17599999999999999</v>
      </c>
      <c r="K230" s="108">
        <v>0</v>
      </c>
      <c r="L230" s="108">
        <v>0</v>
      </c>
      <c r="M230" s="83">
        <v>0</v>
      </c>
      <c r="N230" s="83">
        <v>-3.4000000000000002E-2</v>
      </c>
      <c r="O230" s="83">
        <v>0</v>
      </c>
      <c r="P230" s="83">
        <v>0</v>
      </c>
      <c r="Q230" s="83">
        <v>-3.6000000000000004E-2</v>
      </c>
      <c r="R230" s="83">
        <v>0</v>
      </c>
      <c r="S230" s="83">
        <v>0</v>
      </c>
      <c r="T230" s="83">
        <v>-2.7999999999999997E-2</v>
      </c>
      <c r="U230" s="83">
        <v>0</v>
      </c>
      <c r="V230" s="83">
        <v>0</v>
      </c>
      <c r="W230" s="83">
        <v>-0.03</v>
      </c>
      <c r="X230" s="83">
        <v>0</v>
      </c>
      <c r="Y230" s="83">
        <v>-0.128</v>
      </c>
      <c r="AA230" s="83">
        <v>0</v>
      </c>
      <c r="AB230" s="82">
        <v>-0.13</v>
      </c>
      <c r="AD230" s="83">
        <v>0</v>
      </c>
      <c r="AE230" s="82">
        <v>-0.13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-0.66300000000000003</v>
      </c>
      <c r="J231" s="88">
        <v>-0.66300000000000003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0.75367647058823517</v>
      </c>
      <c r="D232" s="9">
        <v>0.75367647058823517</v>
      </c>
      <c r="F232" s="60" t="s">
        <v>166</v>
      </c>
      <c r="G232" s="56"/>
      <c r="H232" s="88">
        <v>-0.16800000000000001</v>
      </c>
      <c r="I232" s="88">
        <v>-0.14299999999999999</v>
      </c>
      <c r="J232" s="88">
        <v>-0.14299999999999999</v>
      </c>
      <c r="K232" s="108">
        <v>-0.54400000000000004</v>
      </c>
      <c r="L232" s="108">
        <v>-0.54400000000000004</v>
      </c>
      <c r="M232" s="88">
        <v>0</v>
      </c>
      <c r="N232" s="88">
        <v>-1.2999999999999999E-2</v>
      </c>
      <c r="O232" s="88">
        <v>-3.6000000000000004E-2</v>
      </c>
      <c r="P232" s="88">
        <v>0</v>
      </c>
      <c r="Q232" s="88">
        <v>-1.2999999999999998E-2</v>
      </c>
      <c r="R232" s="88">
        <v>-4.1999999999999996E-2</v>
      </c>
      <c r="S232" s="88">
        <v>-9.000000000000008E-3</v>
      </c>
      <c r="T232" s="88">
        <v>0</v>
      </c>
      <c r="U232" s="88">
        <v>1.7000000000000001E-2</v>
      </c>
      <c r="V232" s="88">
        <v>-2.3999999999999994E-2</v>
      </c>
      <c r="W232" s="88">
        <v>5.9999999999999915E-3</v>
      </c>
      <c r="X232" s="88">
        <v>-2.0000000000000004E-2</v>
      </c>
      <c r="Y232" s="88">
        <v>-0.13400000000000001</v>
      </c>
      <c r="Z232" s="56"/>
      <c r="AA232" s="88">
        <v>-0.54400000000000004</v>
      </c>
      <c r="AB232" s="82">
        <v>0.41</v>
      </c>
      <c r="AC232" s="56"/>
      <c r="AD232" s="88">
        <v>-0.54400000000000004</v>
      </c>
      <c r="AE232" s="82">
        <v>0.41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-5.0000000000000001E-3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0.39215686274509803</v>
      </c>
      <c r="D236" s="9">
        <v>0.39215686274509803</v>
      </c>
      <c r="F236" s="60" t="s">
        <v>170</v>
      </c>
      <c r="G236" s="56"/>
      <c r="H236" s="88">
        <v>-0.77900000000000003</v>
      </c>
      <c r="I236" s="88">
        <v>-0.84499999999999997</v>
      </c>
      <c r="J236" s="88">
        <v>-0.84499999999999997</v>
      </c>
      <c r="K236" s="108">
        <v>-0.61199999999999999</v>
      </c>
      <c r="L236" s="108">
        <v>-0.61199999999999999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-0.376</v>
      </c>
      <c r="Y236" s="88">
        <v>-0.376</v>
      </c>
      <c r="Z236" s="56"/>
      <c r="AA236" s="88">
        <v>-0.61199999999999999</v>
      </c>
      <c r="AB236" s="82">
        <v>0.24</v>
      </c>
      <c r="AC236" s="56"/>
      <c r="AD236" s="88">
        <v>-0.61199999999999999</v>
      </c>
      <c r="AE236" s="82">
        <v>0.24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-0.08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0.08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0.56228373702422141</v>
      </c>
      <c r="D239" s="9">
        <v>0.56228373702422141</v>
      </c>
      <c r="F239" s="128" t="s">
        <v>196</v>
      </c>
      <c r="H239" s="83">
        <v>-0.95200000000000007</v>
      </c>
      <c r="I239" s="83">
        <v>-1.651</v>
      </c>
      <c r="J239" s="83">
        <v>-1.651</v>
      </c>
      <c r="K239" s="108">
        <v>-1.1560000000000001</v>
      </c>
      <c r="L239" s="108">
        <v>-1.1560000000000001</v>
      </c>
      <c r="M239" s="83">
        <v>0</v>
      </c>
      <c r="N239" s="83">
        <v>-1.2999999999999999E-2</v>
      </c>
      <c r="O239" s="83">
        <v>-3.6000000000000004E-2</v>
      </c>
      <c r="P239" s="83">
        <v>0</v>
      </c>
      <c r="Q239" s="83">
        <v>-1.2999999999999998E-2</v>
      </c>
      <c r="R239" s="83">
        <v>-4.1999999999999996E-2</v>
      </c>
      <c r="S239" s="83">
        <v>-9.000000000000008E-3</v>
      </c>
      <c r="T239" s="83">
        <v>0</v>
      </c>
      <c r="U239" s="83">
        <v>1.7000000000000001E-2</v>
      </c>
      <c r="V239" s="83">
        <v>-2.3999999999999994E-2</v>
      </c>
      <c r="W239" s="83">
        <v>5.9999999999999915E-3</v>
      </c>
      <c r="X239" s="83">
        <v>-0.39600000000000002</v>
      </c>
      <c r="Y239" s="83">
        <v>-0.51</v>
      </c>
      <c r="AA239" s="83">
        <v>-1.1560000000000001</v>
      </c>
      <c r="AB239" s="82">
        <v>0.65</v>
      </c>
      <c r="AD239" s="83">
        <v>-1.1560000000000001</v>
      </c>
      <c r="AE239" s="82">
        <v>0.65</v>
      </c>
    </row>
    <row r="240" spans="1:31" ht="18" customHeight="1" x14ac:dyDescent="0.2">
      <c r="A240" s="57"/>
      <c r="B240" s="57"/>
      <c r="C240" s="9">
        <v>0.17483660130718953</v>
      </c>
      <c r="D240" s="9">
        <v>0.17483660130718953</v>
      </c>
      <c r="F240" s="117" t="s">
        <v>72</v>
      </c>
      <c r="H240" s="296">
        <v>-11.13</v>
      </c>
      <c r="I240" s="296">
        <v>-12.24</v>
      </c>
      <c r="J240" s="296">
        <v>-12.24</v>
      </c>
      <c r="K240" s="111">
        <v>-12.240000000000002</v>
      </c>
      <c r="L240" s="111">
        <v>-12.240000000000002</v>
      </c>
      <c r="M240" s="296">
        <v>-0.432</v>
      </c>
      <c r="N240" s="296">
        <v>-0.37400000000000011</v>
      </c>
      <c r="O240" s="296">
        <v>-0.61299999999999999</v>
      </c>
      <c r="P240" s="296">
        <v>-0.33999999999999986</v>
      </c>
      <c r="Q240" s="296">
        <v>-0.65700000000000014</v>
      </c>
      <c r="R240" s="296">
        <v>-0.64400000000000013</v>
      </c>
      <c r="S240" s="296">
        <v>-0.34199999999999986</v>
      </c>
      <c r="T240" s="296">
        <v>-0.55199999999999982</v>
      </c>
      <c r="U240" s="296">
        <v>-0.46900000000000025</v>
      </c>
      <c r="V240" s="296">
        <v>-0.66699999999999993</v>
      </c>
      <c r="W240" s="296">
        <v>-3.2139999999999995</v>
      </c>
      <c r="X240" s="296">
        <v>-1.7920000000000003</v>
      </c>
      <c r="Y240" s="296">
        <v>-10.095999999999998</v>
      </c>
      <c r="AA240" s="296">
        <v>-12.240000000000002</v>
      </c>
      <c r="AB240" s="82">
        <v>2.14</v>
      </c>
      <c r="AD240" s="296">
        <v>-12.240000000000002</v>
      </c>
      <c r="AE240" s="82">
        <v>2.14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2.2180173555374212E-3</v>
      </c>
      <c r="I241" s="78">
        <v>2.4035232823645014E-3</v>
      </c>
      <c r="J241" s="78">
        <v>2.4035232823645014E-3</v>
      </c>
      <c r="K241" s="131">
        <v>2.1524569047001469E-3</v>
      </c>
      <c r="L241" s="131">
        <v>2.1524569047001469E-3</v>
      </c>
      <c r="M241" s="78">
        <v>1.0113211787510185E-3</v>
      </c>
      <c r="N241" s="78">
        <v>8.4443631618043877E-4</v>
      </c>
      <c r="O241" s="78">
        <v>1.4746495001106586E-3</v>
      </c>
      <c r="P241" s="78">
        <v>1.0732594257430741E-3</v>
      </c>
      <c r="Q241" s="78">
        <v>1.7203546496708546E-3</v>
      </c>
      <c r="R241" s="78">
        <v>1.6005050040633947E-3</v>
      </c>
      <c r="S241" s="78">
        <v>7.9393083980239894E-4</v>
      </c>
      <c r="T241" s="78">
        <v>1.3141073711424869E-3</v>
      </c>
      <c r="U241" s="78">
        <v>1.0500885522435857E-3</v>
      </c>
      <c r="V241" s="78">
        <v>1.2444633508341824E-3</v>
      </c>
      <c r="W241" s="78">
        <v>5.9062859495080527E-3</v>
      </c>
      <c r="X241" s="78">
        <v>3.1035032178063486E-3</v>
      </c>
      <c r="Y241" s="78">
        <v>1.8899911341144892E-3</v>
      </c>
      <c r="AA241" s="78">
        <v>2.1524569047001473E-3</v>
      </c>
      <c r="AB241" s="79"/>
      <c r="AD241" s="78">
        <v>2.1524569047001473E-3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1.9627428571428571</v>
      </c>
      <c r="I243" s="96">
        <v>2.0184571428571427</v>
      </c>
      <c r="J243" s="96">
        <v>2.0184571428571427</v>
      </c>
      <c r="K243" s="134">
        <v>2.0217142857142858</v>
      </c>
      <c r="L243" s="134">
        <v>2.0217142857142858</v>
      </c>
      <c r="M243" s="96">
        <v>2.0218285714285713</v>
      </c>
      <c r="N243" s="96">
        <v>2.0214857142857139</v>
      </c>
      <c r="O243" s="96">
        <v>2.0218285714285722</v>
      </c>
      <c r="P243" s="96">
        <v>2.0218285714285709</v>
      </c>
      <c r="Q243" s="96">
        <v>2.4442285714285719</v>
      </c>
      <c r="R243" s="96">
        <v>2.4891428571428564</v>
      </c>
      <c r="S243" s="96">
        <v>2.1613714285714294</v>
      </c>
      <c r="T243" s="96">
        <v>2.3674285714285719</v>
      </c>
      <c r="U243" s="96">
        <v>2.5117714285714285</v>
      </c>
      <c r="V243" s="96">
        <v>2.7431999999999994</v>
      </c>
      <c r="W243" s="96">
        <v>2.5501714285714296</v>
      </c>
      <c r="X243" s="96">
        <v>2.7888000000000002</v>
      </c>
      <c r="Y243" s="96">
        <v>2.3452571428571432</v>
      </c>
      <c r="AA243" s="96">
        <v>2.0217142857142858</v>
      </c>
      <c r="AB243" s="95">
        <v>0.32</v>
      </c>
      <c r="AD243" s="96">
        <v>2.0217142857142858</v>
      </c>
      <c r="AE243" s="95">
        <v>0.32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-0.15997738835500283</v>
      </c>
      <c r="D244" s="9">
        <v>-0.15997738835500283</v>
      </c>
      <c r="F244" s="128" t="s">
        <v>90</v>
      </c>
      <c r="H244" s="83">
        <v>-68.695999999999998</v>
      </c>
      <c r="I244" s="83">
        <v>-70.646000000000001</v>
      </c>
      <c r="J244" s="83">
        <v>-70.646000000000001</v>
      </c>
      <c r="K244" s="108">
        <v>-70.760000000000005</v>
      </c>
      <c r="L244" s="108">
        <v>-70.760000000000005</v>
      </c>
      <c r="M244" s="83">
        <v>-5.8970000000000002</v>
      </c>
      <c r="N244" s="83">
        <v>-5.895999999999999</v>
      </c>
      <c r="O244" s="83">
        <v>-5.897000000000002</v>
      </c>
      <c r="P244" s="83">
        <v>-5.8969999999999985</v>
      </c>
      <c r="Q244" s="83">
        <v>-7.1290000000000013</v>
      </c>
      <c r="R244" s="83">
        <v>-7.259999999999998</v>
      </c>
      <c r="S244" s="83">
        <v>-6.304000000000002</v>
      </c>
      <c r="T244" s="83">
        <v>-6.9050000000000011</v>
      </c>
      <c r="U244" s="83">
        <v>-7.3260000000000005</v>
      </c>
      <c r="V244" s="83">
        <v>-8.0009999999999977</v>
      </c>
      <c r="W244" s="83">
        <v>-7.4380000000000024</v>
      </c>
      <c r="X244" s="83">
        <v>-8.1340000000000003</v>
      </c>
      <c r="Y244" s="83">
        <v>-82.084000000000003</v>
      </c>
      <c r="AA244" s="83">
        <v>-70.760000000000005</v>
      </c>
      <c r="AB244" s="82">
        <v>-11.32</v>
      </c>
      <c r="AD244" s="83">
        <v>-70.760000000000005</v>
      </c>
      <c r="AE244" s="82">
        <v>-11.32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-2.57</v>
      </c>
      <c r="D245" s="9">
        <v>-2.57</v>
      </c>
      <c r="F245" s="128" t="s">
        <v>91</v>
      </c>
      <c r="H245" s="83">
        <v>-3.0720000000000001</v>
      </c>
      <c r="I245" s="83">
        <v>-4.8499999999999996</v>
      </c>
      <c r="J245" s="83">
        <v>-4.8499999999999996</v>
      </c>
      <c r="K245" s="108">
        <v>-1</v>
      </c>
      <c r="L245" s="108">
        <v>-1</v>
      </c>
      <c r="M245" s="83">
        <v>0</v>
      </c>
      <c r="N245" s="83">
        <v>-0.107</v>
      </c>
      <c r="O245" s="83">
        <v>-0.39300000000000002</v>
      </c>
      <c r="P245" s="83">
        <v>0</v>
      </c>
      <c r="Q245" s="83">
        <v>-0.53499999999999992</v>
      </c>
      <c r="R245" s="83">
        <v>0</v>
      </c>
      <c r="S245" s="83">
        <v>0</v>
      </c>
      <c r="T245" s="83">
        <v>-0.2390000000000001</v>
      </c>
      <c r="U245" s="83">
        <v>-0.57800000000000007</v>
      </c>
      <c r="V245" s="83">
        <v>-0.30499999999999994</v>
      </c>
      <c r="W245" s="83">
        <v>-0.94499999999999984</v>
      </c>
      <c r="X245" s="83">
        <v>-0.46399999999999997</v>
      </c>
      <c r="Y245" s="83">
        <v>-3.5659999999999998</v>
      </c>
      <c r="AA245" s="83">
        <v>-1</v>
      </c>
      <c r="AB245" s="82">
        <v>-2.57</v>
      </c>
      <c r="AD245" s="83">
        <v>-1</v>
      </c>
      <c r="AE245" s="82">
        <v>-2.57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-1.1111111111111112</v>
      </c>
      <c r="D246" s="9">
        <v>-1.1111111111111112</v>
      </c>
      <c r="F246" s="128" t="s">
        <v>92</v>
      </c>
      <c r="H246" s="83">
        <v>0</v>
      </c>
      <c r="I246" s="83">
        <v>-0.17299999999999999</v>
      </c>
      <c r="J246" s="83">
        <v>-0.17299999999999999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-8.0000000000000002E-3</v>
      </c>
      <c r="S246" s="83">
        <v>0</v>
      </c>
      <c r="T246" s="83">
        <v>0</v>
      </c>
      <c r="U246" s="83">
        <v>0</v>
      </c>
      <c r="V246" s="83">
        <v>-1.9E-2</v>
      </c>
      <c r="W246" s="83">
        <v>0</v>
      </c>
      <c r="X246" s="83">
        <v>0</v>
      </c>
      <c r="Y246" s="83">
        <v>-2.7E-2</v>
      </c>
      <c r="AA246" s="83">
        <v>0</v>
      </c>
      <c r="AB246" s="82">
        <v>-0.03</v>
      </c>
      <c r="AD246" s="83">
        <v>0</v>
      </c>
      <c r="AE246" s="82">
        <v>-0.03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-1</v>
      </c>
      <c r="D250" s="9">
        <v>-1</v>
      </c>
      <c r="F250" s="126" t="s">
        <v>146</v>
      </c>
      <c r="G250" s="58"/>
      <c r="H250" s="87">
        <v>-0.36099999999999999</v>
      </c>
      <c r="I250" s="87">
        <v>-2.7349999999999999</v>
      </c>
      <c r="J250" s="87">
        <v>-2.7349999999999999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-0.3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-0.3</v>
      </c>
      <c r="Z250" s="58"/>
      <c r="AA250" s="87">
        <v>0</v>
      </c>
      <c r="AB250" s="82">
        <v>-0.3</v>
      </c>
      <c r="AC250" s="58"/>
      <c r="AD250" s="87">
        <v>0</v>
      </c>
      <c r="AE250" s="82">
        <v>-0.3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-1.0054347826086956</v>
      </c>
      <c r="D251" s="9">
        <v>-1.0054347826086956</v>
      </c>
      <c r="F251" s="128" t="s">
        <v>93</v>
      </c>
      <c r="H251" s="83">
        <v>-5.1999999999999998E-2</v>
      </c>
      <c r="I251" s="83">
        <v>-3.5999999999999997E-2</v>
      </c>
      <c r="J251" s="83">
        <v>-3.5999999999999997E-2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-0.128</v>
      </c>
      <c r="S251" s="83">
        <v>0</v>
      </c>
      <c r="T251" s="83">
        <v>0</v>
      </c>
      <c r="U251" s="83">
        <v>0</v>
      </c>
      <c r="V251" s="83">
        <v>0</v>
      </c>
      <c r="W251" s="83">
        <v>-0.12</v>
      </c>
      <c r="X251" s="83">
        <v>-0.12</v>
      </c>
      <c r="Y251" s="83">
        <v>-0.36799999999999999</v>
      </c>
      <c r="AA251" s="83">
        <v>0</v>
      </c>
      <c r="AB251" s="82">
        <v>-0.37</v>
      </c>
      <c r="AD251" s="83">
        <v>0</v>
      </c>
      <c r="AE251" s="82">
        <v>-0.37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-0.20331661092530656</v>
      </c>
      <c r="D253" s="9">
        <v>-0.20331661092530656</v>
      </c>
      <c r="F253" s="117" t="s">
        <v>281</v>
      </c>
      <c r="H253" s="296">
        <v>-72.181000000000012</v>
      </c>
      <c r="I253" s="296">
        <v>-78.44</v>
      </c>
      <c r="J253" s="296">
        <v>-78.44</v>
      </c>
      <c r="K253" s="111">
        <v>-71.760000000000005</v>
      </c>
      <c r="L253" s="111">
        <v>-71.760000000000005</v>
      </c>
      <c r="M253" s="296">
        <v>-5.8970000000000002</v>
      </c>
      <c r="N253" s="296">
        <v>-6.0029999999999992</v>
      </c>
      <c r="O253" s="296">
        <v>-6.2900000000000018</v>
      </c>
      <c r="P253" s="296">
        <v>-5.8969999999999985</v>
      </c>
      <c r="Q253" s="296">
        <v>-7.9640000000000013</v>
      </c>
      <c r="R253" s="296">
        <v>-7.3959999999999981</v>
      </c>
      <c r="S253" s="296">
        <v>-6.304000000000002</v>
      </c>
      <c r="T253" s="296">
        <v>-7.144000000000001</v>
      </c>
      <c r="U253" s="296">
        <v>-7.9040000000000008</v>
      </c>
      <c r="V253" s="296">
        <v>-8.3249999999999975</v>
      </c>
      <c r="W253" s="296">
        <v>-8.5030000000000019</v>
      </c>
      <c r="X253" s="296">
        <v>-8.718</v>
      </c>
      <c r="Y253" s="296">
        <v>-86.344999999999999</v>
      </c>
      <c r="AA253" s="296">
        <v>-71.760000000000005</v>
      </c>
      <c r="AB253" s="82">
        <v>-14.59</v>
      </c>
      <c r="AD253" s="296">
        <v>-71.760000000000005</v>
      </c>
      <c r="AE253" s="82">
        <v>-14.59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1.4384430434864924E-2</v>
      </c>
      <c r="I254" s="78">
        <v>1.5402971100381656E-2</v>
      </c>
      <c r="J254" s="78">
        <v>1.5402971100381656E-2</v>
      </c>
      <c r="K254" s="131">
        <v>1.2619306166771448E-2</v>
      </c>
      <c r="L254" s="131">
        <v>1.2619306166771448E-2</v>
      </c>
      <c r="M254" s="78">
        <v>1.3805002294200824E-2</v>
      </c>
      <c r="N254" s="78">
        <v>1.3553880230029871E-2</v>
      </c>
      <c r="O254" s="78">
        <v>1.5131395360026174E-2</v>
      </c>
      <c r="P254" s="78">
        <v>1.8614737745902672E-2</v>
      </c>
      <c r="Q254" s="78">
        <v>2.0853735814275014E-2</v>
      </c>
      <c r="R254" s="78">
        <v>1.8380954984554134E-2</v>
      </c>
      <c r="S254" s="78">
        <v>1.4634327526650079E-2</v>
      </c>
      <c r="T254" s="78">
        <v>1.7007215687394803E-2</v>
      </c>
      <c r="U254" s="78">
        <v>1.7697014748258633E-2</v>
      </c>
      <c r="V254" s="78">
        <v>1.5532469858612542E-2</v>
      </c>
      <c r="W254" s="78">
        <v>1.5625746555279089E-2</v>
      </c>
      <c r="X254" s="78">
        <v>1.509840460537709E-2</v>
      </c>
      <c r="Y254" s="78">
        <v>1.6163954484460737E-2</v>
      </c>
      <c r="AA254" s="78">
        <v>1.2619306166771451E-2</v>
      </c>
      <c r="AB254" s="79"/>
      <c r="AD254" s="78">
        <v>1.2619306166771451E-2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-0.128</v>
      </c>
      <c r="D256" s="9">
        <v>-0.128</v>
      </c>
      <c r="F256" s="128" t="s">
        <v>79</v>
      </c>
      <c r="H256" s="83">
        <v>-4.9619999999999997</v>
      </c>
      <c r="I256" s="83">
        <v>-4.3819999999999997</v>
      </c>
      <c r="J256" s="83">
        <v>-4.3819999999999997</v>
      </c>
      <c r="K256" s="108">
        <v>-5</v>
      </c>
      <c r="L256" s="108">
        <v>-5</v>
      </c>
      <c r="M256" s="83">
        <v>-0.47899999999999998</v>
      </c>
      <c r="N256" s="83">
        <v>-0.92400000000000004</v>
      </c>
      <c r="O256" s="83">
        <v>-0.79099999999999993</v>
      </c>
      <c r="P256" s="83">
        <v>-1.2000000000000011E-2</v>
      </c>
      <c r="Q256" s="83">
        <v>-0.96700000000000008</v>
      </c>
      <c r="R256" s="83">
        <v>-0.39400000000000013</v>
      </c>
      <c r="S256" s="83">
        <v>-0.22599999999999998</v>
      </c>
      <c r="T256" s="83">
        <v>-0.24599999999999955</v>
      </c>
      <c r="U256" s="83">
        <v>-0.22800000000000065</v>
      </c>
      <c r="V256" s="83">
        <v>-0.35499999999999954</v>
      </c>
      <c r="W256" s="83">
        <v>-0.33800000000000008</v>
      </c>
      <c r="X256" s="83">
        <v>-0.67999999999999972</v>
      </c>
      <c r="Y256" s="83">
        <v>-5.64</v>
      </c>
      <c r="AA256" s="83">
        <v>-5</v>
      </c>
      <c r="AB256" s="82">
        <v>-0.64</v>
      </c>
      <c r="AD256" s="83">
        <v>-5</v>
      </c>
      <c r="AE256" s="82">
        <v>-0.64</v>
      </c>
    </row>
    <row r="257" spans="1:31" ht="18" customHeight="1" x14ac:dyDescent="0.2">
      <c r="A257" s="52" t="s">
        <v>136</v>
      </c>
      <c r="B257" s="52" t="s">
        <v>27</v>
      </c>
      <c r="C257" s="9">
        <v>0.21833333333333335</v>
      </c>
      <c r="D257" s="9">
        <v>0.21833333333333335</v>
      </c>
      <c r="F257" s="128" t="s">
        <v>197</v>
      </c>
      <c r="H257" s="83">
        <v>-4.4749999999999996</v>
      </c>
      <c r="I257" s="83">
        <v>-8.5259999999999998</v>
      </c>
      <c r="J257" s="83">
        <v>-8.5259999999999998</v>
      </c>
      <c r="K257" s="108">
        <v>-6</v>
      </c>
      <c r="L257" s="108">
        <v>-6</v>
      </c>
      <c r="M257" s="83">
        <v>-8.3000000000000004E-2</v>
      </c>
      <c r="N257" s="83">
        <v>-0.86099999999999999</v>
      </c>
      <c r="O257" s="83">
        <v>-3.8000000000000034E-2</v>
      </c>
      <c r="P257" s="83">
        <v>-0.18799999999999994</v>
      </c>
      <c r="Q257" s="83">
        <v>-0.27200000000000002</v>
      </c>
      <c r="R257" s="83">
        <v>-0.32499999999999996</v>
      </c>
      <c r="S257" s="83">
        <v>-7.5000000000000178E-2</v>
      </c>
      <c r="T257" s="83">
        <v>-0.31800000000000006</v>
      </c>
      <c r="U257" s="83">
        <v>-0.16500000000000004</v>
      </c>
      <c r="V257" s="83">
        <v>-1.3859999999999997</v>
      </c>
      <c r="W257" s="83">
        <v>-0.8660000000000001</v>
      </c>
      <c r="X257" s="83">
        <v>-0.11599999999999966</v>
      </c>
      <c r="Y257" s="83">
        <v>-4.6929999999999996</v>
      </c>
      <c r="AA257" s="83">
        <v>-6</v>
      </c>
      <c r="AB257" s="82">
        <v>1.31</v>
      </c>
      <c r="AD257" s="83">
        <v>-6</v>
      </c>
      <c r="AE257" s="82">
        <v>1.31</v>
      </c>
    </row>
    <row r="258" spans="1:31" ht="18" customHeight="1" x14ac:dyDescent="0.2">
      <c r="A258" s="52" t="s">
        <v>85</v>
      </c>
      <c r="B258" s="52" t="s">
        <v>27</v>
      </c>
      <c r="C258" s="9">
        <v>-0.301875</v>
      </c>
      <c r="D258" s="9">
        <v>-0.301875</v>
      </c>
      <c r="F258" s="128" t="s">
        <v>84</v>
      </c>
      <c r="H258" s="83">
        <v>-12.456</v>
      </c>
      <c r="I258" s="83">
        <v>-16.125</v>
      </c>
      <c r="J258" s="83">
        <v>-16.125</v>
      </c>
      <c r="K258" s="108">
        <v>-16</v>
      </c>
      <c r="L258" s="108">
        <v>-16</v>
      </c>
      <c r="M258" s="83">
        <v>-2.694</v>
      </c>
      <c r="N258" s="83">
        <v>-2.3730000000000002</v>
      </c>
      <c r="O258" s="83">
        <v>0</v>
      </c>
      <c r="P258" s="83">
        <v>-0.74299999999999944</v>
      </c>
      <c r="Q258" s="83">
        <v>-0.65800000000000036</v>
      </c>
      <c r="R258" s="83">
        <v>-3.3759999999999994</v>
      </c>
      <c r="S258" s="83">
        <v>-1.229000000000001</v>
      </c>
      <c r="T258" s="83">
        <v>-2.6289999999999996</v>
      </c>
      <c r="U258" s="83">
        <v>-1.5280000000000005</v>
      </c>
      <c r="V258" s="83">
        <v>-1.6580000000000013</v>
      </c>
      <c r="W258" s="83">
        <v>-2.7309999999999981</v>
      </c>
      <c r="X258" s="83">
        <v>-1.2139999999999986</v>
      </c>
      <c r="Y258" s="83">
        <v>-20.832999999999998</v>
      </c>
      <c r="AA258" s="83">
        <v>-16</v>
      </c>
      <c r="AB258" s="82">
        <v>-4.83</v>
      </c>
      <c r="AD258" s="83">
        <v>-16</v>
      </c>
      <c r="AE258" s="82">
        <v>-4.83</v>
      </c>
    </row>
    <row r="259" spans="1:31" ht="18" customHeight="1" x14ac:dyDescent="0.2">
      <c r="A259" s="52" t="s">
        <v>82</v>
      </c>
      <c r="B259" s="52" t="s">
        <v>27</v>
      </c>
      <c r="C259" s="9">
        <v>-0.13928571428571429</v>
      </c>
      <c r="D259" s="9">
        <v>-0.13928571428571429</v>
      </c>
      <c r="F259" s="128" t="s">
        <v>83</v>
      </c>
      <c r="H259" s="83">
        <v>-13</v>
      </c>
      <c r="I259" s="83">
        <v>-13.257</v>
      </c>
      <c r="J259" s="83">
        <v>-13.257</v>
      </c>
      <c r="K259" s="108">
        <v>-14</v>
      </c>
      <c r="L259" s="108">
        <v>-14</v>
      </c>
      <c r="M259" s="83">
        <v>-2.3660000000000001</v>
      </c>
      <c r="N259" s="83">
        <v>-0.45599999999999996</v>
      </c>
      <c r="O259" s="83">
        <v>0</v>
      </c>
      <c r="P259" s="83">
        <v>-2.5179999999999998</v>
      </c>
      <c r="Q259" s="83">
        <v>-2.6230000000000002</v>
      </c>
      <c r="R259" s="83">
        <v>-0.17799999999999994</v>
      </c>
      <c r="S259" s="83">
        <v>-1.6519999999999992</v>
      </c>
      <c r="T259" s="83">
        <v>-1.3780000000000001</v>
      </c>
      <c r="U259" s="83">
        <v>-1.3090000000000011</v>
      </c>
      <c r="V259" s="83">
        <v>-1.7039999999999988</v>
      </c>
      <c r="W259" s="83">
        <v>-0.53500000000000014</v>
      </c>
      <c r="X259" s="83">
        <v>-1.2279999999999998</v>
      </c>
      <c r="Y259" s="83">
        <v>-15.946999999999999</v>
      </c>
      <c r="AA259" s="83">
        <v>-14</v>
      </c>
      <c r="AB259" s="82">
        <v>-1.95</v>
      </c>
      <c r="AD259" s="83">
        <v>-14</v>
      </c>
      <c r="AE259" s="82">
        <v>-1.95</v>
      </c>
    </row>
    <row r="260" spans="1:31" ht="18" customHeight="1" x14ac:dyDescent="0.2">
      <c r="A260" s="52" t="s">
        <v>188</v>
      </c>
      <c r="B260" s="52" t="s">
        <v>27</v>
      </c>
      <c r="C260" s="9">
        <v>2.3529411764705882E-2</v>
      </c>
      <c r="D260" s="9">
        <v>2.3529411764705882E-2</v>
      </c>
      <c r="F260" s="128" t="s">
        <v>189</v>
      </c>
      <c r="H260" s="83">
        <v>-56.817999999999998</v>
      </c>
      <c r="I260" s="83">
        <v>-56.93</v>
      </c>
      <c r="J260" s="83">
        <v>-56.93</v>
      </c>
      <c r="K260" s="108">
        <v>-51</v>
      </c>
      <c r="L260" s="108">
        <v>-51</v>
      </c>
      <c r="M260" s="83">
        <v>-4.3940000000000001</v>
      </c>
      <c r="N260" s="83">
        <v>-3.9399999999999995</v>
      </c>
      <c r="O260" s="83">
        <v>-4.1870000000000012</v>
      </c>
      <c r="P260" s="83">
        <v>1.9890000000000008</v>
      </c>
      <c r="Q260" s="83">
        <v>-7.2710000000000008</v>
      </c>
      <c r="R260" s="83">
        <v>-6.5820000000000007</v>
      </c>
      <c r="S260" s="83">
        <v>-4.6119999999999983</v>
      </c>
      <c r="T260" s="83">
        <v>-4.2040000000000006</v>
      </c>
      <c r="U260" s="83">
        <v>-4.0510000000000019</v>
      </c>
      <c r="V260" s="83">
        <v>-5.3649999999999949</v>
      </c>
      <c r="W260" s="83">
        <v>-2.9340000000000046</v>
      </c>
      <c r="X260" s="83">
        <v>-4.2479999999999976</v>
      </c>
      <c r="Y260" s="83">
        <v>-49.798999999999999</v>
      </c>
      <c r="AA260" s="83">
        <v>-51</v>
      </c>
      <c r="AB260" s="82">
        <v>1.2</v>
      </c>
      <c r="AD260" s="83">
        <v>-51</v>
      </c>
      <c r="AE260" s="82">
        <v>1.2</v>
      </c>
    </row>
    <row r="261" spans="1:31" ht="18" customHeight="1" x14ac:dyDescent="0.2">
      <c r="A261" s="52" t="s">
        <v>97</v>
      </c>
      <c r="B261" s="52" t="s">
        <v>27</v>
      </c>
      <c r="C261" s="9">
        <v>-0.31090909090909091</v>
      </c>
      <c r="D261" s="9">
        <v>-0.31090909090909091</v>
      </c>
      <c r="F261" s="128" t="s">
        <v>102</v>
      </c>
      <c r="H261" s="83">
        <v>-11.351000000000001</v>
      </c>
      <c r="I261" s="83">
        <v>-13.109</v>
      </c>
      <c r="J261" s="83">
        <v>-13.109</v>
      </c>
      <c r="K261" s="108">
        <v>-11</v>
      </c>
      <c r="L261" s="108">
        <v>-11</v>
      </c>
      <c r="M261" s="83">
        <v>-1.788</v>
      </c>
      <c r="N261" s="83">
        <v>-1.482</v>
      </c>
      <c r="O261" s="83">
        <v>-0.13499999999999979</v>
      </c>
      <c r="P261" s="83">
        <v>-1.0350000000000006</v>
      </c>
      <c r="Q261" s="83">
        <v>-0.5959999999999992</v>
      </c>
      <c r="R261" s="83">
        <v>-1.0500000000000007</v>
      </c>
      <c r="S261" s="83">
        <v>-2.1389999999999993</v>
      </c>
      <c r="T261" s="83">
        <v>-0.72900000000000098</v>
      </c>
      <c r="U261" s="83">
        <v>-0.9659999999999993</v>
      </c>
      <c r="V261" s="83">
        <v>-2.0579999999999998</v>
      </c>
      <c r="W261" s="83">
        <v>-1.0069999999999997</v>
      </c>
      <c r="X261" s="83">
        <v>-1.4370000000000012</v>
      </c>
      <c r="Y261" s="83">
        <v>-14.422000000000001</v>
      </c>
      <c r="AA261" s="83">
        <v>-11</v>
      </c>
      <c r="AB261" s="82">
        <v>-3.42</v>
      </c>
      <c r="AD261" s="83">
        <v>-11</v>
      </c>
      <c r="AE261" s="82">
        <v>-3.42</v>
      </c>
    </row>
    <row r="262" spans="1:31" ht="18" customHeight="1" x14ac:dyDescent="0.2">
      <c r="A262" s="52" t="s">
        <v>98</v>
      </c>
      <c r="B262" s="52" t="s">
        <v>27</v>
      </c>
      <c r="C262" s="9">
        <v>0.02</v>
      </c>
      <c r="D262" s="9">
        <v>0.02</v>
      </c>
      <c r="F262" s="128" t="s">
        <v>103</v>
      </c>
      <c r="H262" s="83">
        <v>-7.5339999999999998</v>
      </c>
      <c r="I262" s="83">
        <v>-11.208</v>
      </c>
      <c r="J262" s="83">
        <v>-11.208</v>
      </c>
      <c r="K262" s="108">
        <v>-8</v>
      </c>
      <c r="L262" s="108">
        <v>-8</v>
      </c>
      <c r="M262" s="83">
        <v>-0.501</v>
      </c>
      <c r="N262" s="83">
        <v>-1.3399999999999999</v>
      </c>
      <c r="O262" s="83">
        <v>-0.72500000000000009</v>
      </c>
      <c r="P262" s="83">
        <v>0</v>
      </c>
      <c r="Q262" s="83">
        <v>-0.46300000000000008</v>
      </c>
      <c r="R262" s="83">
        <v>-3.1000000000000139E-2</v>
      </c>
      <c r="S262" s="83">
        <v>-0.97599999999999953</v>
      </c>
      <c r="T262" s="83">
        <v>-1.4360000000000008</v>
      </c>
      <c r="U262" s="83">
        <v>-0.53499999999999925</v>
      </c>
      <c r="V262" s="83">
        <v>-0.34500000000000064</v>
      </c>
      <c r="W262" s="83">
        <v>-1.1209999999999996</v>
      </c>
      <c r="X262" s="83">
        <v>-0.37199999999999989</v>
      </c>
      <c r="Y262" s="83">
        <v>-7.8449999999999998</v>
      </c>
      <c r="AA262" s="83">
        <v>-8</v>
      </c>
      <c r="AB262" s="82">
        <v>0.16</v>
      </c>
      <c r="AD262" s="83">
        <v>-8</v>
      </c>
      <c r="AE262" s="82">
        <v>0.16</v>
      </c>
    </row>
    <row r="263" spans="1:31" ht="18" customHeight="1" x14ac:dyDescent="0.2">
      <c r="A263" s="52" t="s">
        <v>81</v>
      </c>
      <c r="B263" s="52" t="s">
        <v>27</v>
      </c>
      <c r="C263" s="9">
        <v>-0.30499999999999999</v>
      </c>
      <c r="D263" s="9">
        <v>-0.30499999999999999</v>
      </c>
      <c r="F263" s="128" t="s">
        <v>104</v>
      </c>
      <c r="H263" s="83">
        <v>-14.045999999999999</v>
      </c>
      <c r="I263" s="83">
        <v>-13.57</v>
      </c>
      <c r="J263" s="83">
        <v>-13.57</v>
      </c>
      <c r="K263" s="108">
        <v>-14</v>
      </c>
      <c r="L263" s="108">
        <v>-14</v>
      </c>
      <c r="M263" s="83">
        <v>-1.85</v>
      </c>
      <c r="N263" s="83">
        <v>-0.94899999999999984</v>
      </c>
      <c r="O263" s="83">
        <v>-0.46300000000000008</v>
      </c>
      <c r="P263" s="83">
        <v>-0.41199999999999992</v>
      </c>
      <c r="Q263" s="83">
        <v>-3.1839999999999997</v>
      </c>
      <c r="R263" s="83">
        <v>-0.9430000000000005</v>
      </c>
      <c r="S263" s="83">
        <v>-1.577</v>
      </c>
      <c r="T263" s="83">
        <v>-1.843</v>
      </c>
      <c r="U263" s="83">
        <v>-1.4960000000000004</v>
      </c>
      <c r="V263" s="83">
        <v>-1.5519999999999996</v>
      </c>
      <c r="W263" s="83">
        <v>-2.1820000000000004</v>
      </c>
      <c r="X263" s="83">
        <v>-1.8159999999999989</v>
      </c>
      <c r="Y263" s="83">
        <v>-18.266999999999999</v>
      </c>
      <c r="AA263" s="83">
        <v>-14</v>
      </c>
      <c r="AB263" s="82">
        <v>-4.2699999999999996</v>
      </c>
      <c r="AD263" s="83">
        <v>-14</v>
      </c>
      <c r="AE263" s="82">
        <v>-4.2699999999999996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8.4865629420084854E-2</v>
      </c>
      <c r="D266" s="9">
        <v>8.4865629420084854E-2</v>
      </c>
      <c r="F266" s="128" t="s">
        <v>105</v>
      </c>
      <c r="H266" s="83">
        <v>-2.8969999999999998</v>
      </c>
      <c r="I266" s="83">
        <v>-3.0510000000000002</v>
      </c>
      <c r="J266" s="83">
        <v>-3.0510000000000002</v>
      </c>
      <c r="K266" s="108">
        <v>-3.5350000000000001</v>
      </c>
      <c r="L266" s="108">
        <v>-3.5350000000000001</v>
      </c>
      <c r="M266" s="83">
        <v>-0.29099999999999998</v>
      </c>
      <c r="N266" s="83">
        <v>-0.26300000000000007</v>
      </c>
      <c r="O266" s="83">
        <v>-0.29199999999999993</v>
      </c>
      <c r="P266" s="83">
        <v>-0.28100000000000003</v>
      </c>
      <c r="Q266" s="83">
        <v>-0.28299999999999992</v>
      </c>
      <c r="R266" s="83">
        <v>-0.28200000000000003</v>
      </c>
      <c r="S266" s="83">
        <v>-0.28200000000000003</v>
      </c>
      <c r="T266" s="83">
        <v>-0.28099999999999992</v>
      </c>
      <c r="U266" s="83">
        <v>-0.28200000000000003</v>
      </c>
      <c r="V266" s="83">
        <v>-0.22699999999999987</v>
      </c>
      <c r="W266" s="83">
        <v>-0.24400000000000022</v>
      </c>
      <c r="X266" s="83">
        <v>-0.2240000000000002</v>
      </c>
      <c r="Y266" s="83">
        <v>-3.2320000000000002</v>
      </c>
      <c r="AA266" s="83">
        <v>-3.5350000000000001</v>
      </c>
      <c r="AB266" s="82">
        <v>0.3</v>
      </c>
      <c r="AD266" s="83">
        <v>-3.5350000000000001</v>
      </c>
      <c r="AE266" s="82">
        <v>0.3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-1.0039370078740157</v>
      </c>
      <c r="D268" s="9">
        <v>-1.0039370078740157</v>
      </c>
      <c r="F268" s="60" t="s">
        <v>100</v>
      </c>
      <c r="G268" s="56"/>
      <c r="H268" s="88">
        <v>-0.66400000000000003</v>
      </c>
      <c r="I268" s="88">
        <v>-0.32800000000000001</v>
      </c>
      <c r="J268" s="88">
        <v>-0.32800000000000001</v>
      </c>
      <c r="K268" s="108">
        <v>0</v>
      </c>
      <c r="L268" s="108">
        <v>0</v>
      </c>
      <c r="M268" s="88">
        <v>-0.375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-7.8000000000000014E-2</v>
      </c>
      <c r="V268" s="88">
        <v>0</v>
      </c>
      <c r="W268" s="88">
        <v>-5.4999999999999993E-2</v>
      </c>
      <c r="X268" s="88">
        <v>0</v>
      </c>
      <c r="Y268" s="88">
        <v>-0.50800000000000001</v>
      </c>
      <c r="Z268" s="56"/>
      <c r="AA268" s="88">
        <v>0</v>
      </c>
      <c r="AB268" s="82">
        <v>-0.51</v>
      </c>
      <c r="AC268" s="56"/>
      <c r="AD268" s="88">
        <v>0</v>
      </c>
      <c r="AE268" s="82">
        <v>-0.51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0.14499999999999999</v>
      </c>
      <c r="D269" s="9">
        <v>0.14499999999999999</v>
      </c>
      <c r="F269" s="60" t="s">
        <v>182</v>
      </c>
      <c r="G269" s="56"/>
      <c r="H269" s="88">
        <v>-3.2709999999999999</v>
      </c>
      <c r="I269" s="88">
        <v>-5.5650000000000004</v>
      </c>
      <c r="J269" s="88">
        <v>-5.5650000000000004</v>
      </c>
      <c r="K269" s="108">
        <v>-2</v>
      </c>
      <c r="L269" s="108">
        <v>-2</v>
      </c>
      <c r="M269" s="88">
        <v>-3.4000000000000002E-2</v>
      </c>
      <c r="N269" s="88">
        <v>-2.3E-2</v>
      </c>
      <c r="O269" s="88">
        <v>0</v>
      </c>
      <c r="P269" s="88">
        <v>0</v>
      </c>
      <c r="Q269" s="88">
        <v>-0.247</v>
      </c>
      <c r="R269" s="88">
        <v>-0.19500000000000001</v>
      </c>
      <c r="S269" s="88">
        <v>-0.16800000000000004</v>
      </c>
      <c r="T269" s="88">
        <v>-0.21899999999999997</v>
      </c>
      <c r="U269" s="88">
        <v>-0.1389999999999999</v>
      </c>
      <c r="V269" s="88">
        <v>0</v>
      </c>
      <c r="W269" s="88">
        <v>-0.20800000000000018</v>
      </c>
      <c r="X269" s="88">
        <v>-0.47399999999999998</v>
      </c>
      <c r="Y269" s="88">
        <v>-1.7070000000000001</v>
      </c>
      <c r="Z269" s="56"/>
      <c r="AA269" s="88">
        <v>-2</v>
      </c>
      <c r="AB269" s="82">
        <v>0.28999999999999998</v>
      </c>
      <c r="AC269" s="56"/>
      <c r="AD269" s="88">
        <v>-2</v>
      </c>
      <c r="AE269" s="82">
        <v>0.28999999999999998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-2E-3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0.5</v>
      </c>
      <c r="D272" s="9">
        <v>0.5</v>
      </c>
      <c r="F272" s="60" t="s">
        <v>185</v>
      </c>
      <c r="G272" s="56"/>
      <c r="H272" s="88">
        <v>-0.27</v>
      </c>
      <c r="I272" s="88">
        <v>0</v>
      </c>
      <c r="J272" s="88">
        <v>0</v>
      </c>
      <c r="K272" s="108">
        <v>-2</v>
      </c>
      <c r="L272" s="108">
        <v>-2</v>
      </c>
      <c r="M272" s="88">
        <v>0</v>
      </c>
      <c r="N272" s="88">
        <v>-1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-1</v>
      </c>
      <c r="Z272" s="56"/>
      <c r="AA272" s="88">
        <v>-2</v>
      </c>
      <c r="AB272" s="82">
        <v>1</v>
      </c>
      <c r="AC272" s="56"/>
      <c r="AD272" s="88">
        <v>-2</v>
      </c>
      <c r="AE272" s="82">
        <v>1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-9.0999999999999998E-2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-1</v>
      </c>
      <c r="D274" s="9">
        <v>-1</v>
      </c>
      <c r="F274" s="60" t="s">
        <v>194</v>
      </c>
      <c r="G274" s="56"/>
      <c r="H274" s="88">
        <v>-7.0999999999999994E-2</v>
      </c>
      <c r="I274" s="88">
        <v>-2.3E-2</v>
      </c>
      <c r="J274" s="88">
        <v>-2.3E-2</v>
      </c>
      <c r="K274" s="108">
        <v>0</v>
      </c>
      <c r="L274" s="108">
        <v>0</v>
      </c>
      <c r="M274" s="88">
        <v>0</v>
      </c>
      <c r="N274" s="88">
        <v>-1.4999999999999999E-2</v>
      </c>
      <c r="O274" s="88">
        <v>0</v>
      </c>
      <c r="P274" s="88">
        <v>0</v>
      </c>
      <c r="Q274" s="88">
        <v>0</v>
      </c>
      <c r="R274" s="88">
        <v>-5.000000000000001E-3</v>
      </c>
      <c r="S274" s="88">
        <v>0</v>
      </c>
      <c r="T274" s="88">
        <v>0</v>
      </c>
      <c r="U274" s="88">
        <v>0</v>
      </c>
      <c r="V274" s="88">
        <v>0</v>
      </c>
      <c r="W274" s="88">
        <v>-5.000000000000001E-3</v>
      </c>
      <c r="X274" s="88">
        <v>-4.9999999999999975E-3</v>
      </c>
      <c r="Y274" s="88">
        <v>-0.03</v>
      </c>
      <c r="Z274" s="56"/>
      <c r="AA274" s="88">
        <v>0</v>
      </c>
      <c r="AB274" s="82">
        <v>-0.03</v>
      </c>
      <c r="AC274" s="56"/>
      <c r="AD274" s="88">
        <v>0</v>
      </c>
      <c r="AE274" s="82">
        <v>-0.03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4.3179999999999996</v>
      </c>
      <c r="I281" s="88">
        <v>4</v>
      </c>
      <c r="J281" s="88">
        <v>4</v>
      </c>
      <c r="K281" s="108">
        <v>4</v>
      </c>
      <c r="L281" s="108">
        <v>4</v>
      </c>
      <c r="M281" s="88">
        <v>0.33300000000000002</v>
      </c>
      <c r="N281" s="88">
        <v>0.33400000000000002</v>
      </c>
      <c r="O281" s="88">
        <v>0.33299999999999996</v>
      </c>
      <c r="P281" s="88">
        <v>0.33299999999999996</v>
      </c>
      <c r="Q281" s="88">
        <v>0.33400000000000007</v>
      </c>
      <c r="R281" s="88">
        <v>0.33299999999999996</v>
      </c>
      <c r="S281" s="88">
        <v>0.33300000000000018</v>
      </c>
      <c r="T281" s="88">
        <v>0.33399999999999963</v>
      </c>
      <c r="U281" s="88">
        <v>0.33300000000000018</v>
      </c>
      <c r="V281" s="88">
        <v>0.33300000000000018</v>
      </c>
      <c r="W281" s="88">
        <v>0.33399999999999963</v>
      </c>
      <c r="X281" s="88">
        <v>0.33300000000000018</v>
      </c>
      <c r="Y281" s="88">
        <v>4</v>
      </c>
      <c r="Z281" s="56"/>
      <c r="AA281" s="88">
        <v>4</v>
      </c>
      <c r="AB281" s="82">
        <v>0</v>
      </c>
      <c r="AC281" s="56"/>
      <c r="AD281" s="88">
        <v>4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-0.28499999999999998</v>
      </c>
      <c r="D283" s="9">
        <v>-0.28499999999999998</v>
      </c>
      <c r="F283" s="60" t="s">
        <v>133</v>
      </c>
      <c r="G283" s="56"/>
      <c r="H283" s="88">
        <v>-2.343</v>
      </c>
      <c r="I283" s="88">
        <v>-3.5680000000000001</v>
      </c>
      <c r="J283" s="88">
        <v>-3.5680000000000001</v>
      </c>
      <c r="K283" s="108">
        <v>-2</v>
      </c>
      <c r="L283" s="108">
        <v>-2</v>
      </c>
      <c r="M283" s="88">
        <v>-0.27500000000000002</v>
      </c>
      <c r="N283" s="88">
        <v>-0.22199999999999998</v>
      </c>
      <c r="O283" s="88">
        <v>0</v>
      </c>
      <c r="P283" s="88">
        <v>-0.28200000000000003</v>
      </c>
      <c r="Q283" s="88">
        <v>-0.14100000000000001</v>
      </c>
      <c r="R283" s="88">
        <v>-0.14400000000000002</v>
      </c>
      <c r="S283" s="88">
        <v>0</v>
      </c>
      <c r="T283" s="88">
        <v>-0.29299999999999993</v>
      </c>
      <c r="U283" s="88">
        <v>-0.74200000000000021</v>
      </c>
      <c r="V283" s="88">
        <v>-0.15599999999999969</v>
      </c>
      <c r="W283" s="88">
        <v>-0.15600000000000014</v>
      </c>
      <c r="X283" s="88">
        <v>-0.16000000000000014</v>
      </c>
      <c r="Y283" s="88">
        <v>-2.5710000000000002</v>
      </c>
      <c r="Z283" s="56"/>
      <c r="AA283" s="88">
        <v>-2</v>
      </c>
      <c r="AB283" s="82">
        <v>-0.56999999999999995</v>
      </c>
      <c r="AC283" s="56"/>
      <c r="AD283" s="88">
        <v>-2</v>
      </c>
      <c r="AE283" s="82">
        <v>-0.56999999999999995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0.09</v>
      </c>
      <c r="D285" s="9">
        <v>0.09</v>
      </c>
      <c r="F285" s="128" t="s">
        <v>76</v>
      </c>
      <c r="H285" s="83">
        <v>-2.3940000000000001</v>
      </c>
      <c r="I285" s="83">
        <v>-5.484</v>
      </c>
      <c r="J285" s="83">
        <v>-5.484</v>
      </c>
      <c r="K285" s="108">
        <v>-2</v>
      </c>
      <c r="L285" s="108">
        <v>-2</v>
      </c>
      <c r="M285" s="83">
        <v>-0.35100000000000003</v>
      </c>
      <c r="N285" s="83">
        <v>-0.92599999999999971</v>
      </c>
      <c r="O285" s="83">
        <v>0.33299999999999996</v>
      </c>
      <c r="P285" s="83">
        <v>5.0999999999999934E-2</v>
      </c>
      <c r="Q285" s="83">
        <v>-5.3999999999999937E-2</v>
      </c>
      <c r="R285" s="83">
        <v>-1.1000000000000065E-2</v>
      </c>
      <c r="S285" s="83">
        <v>0.16500000000000015</v>
      </c>
      <c r="T285" s="83">
        <v>-0.17800000000000027</v>
      </c>
      <c r="U285" s="83">
        <v>-0.62599999999999989</v>
      </c>
      <c r="V285" s="83">
        <v>0.17700000000000049</v>
      </c>
      <c r="W285" s="83">
        <v>-9.0000000000000691E-2</v>
      </c>
      <c r="X285" s="83">
        <v>-0.30599999999999994</v>
      </c>
      <c r="Y285" s="83">
        <v>-1.8159999999999998</v>
      </c>
      <c r="AA285" s="83">
        <v>-2</v>
      </c>
      <c r="AB285" s="82">
        <v>0.18</v>
      </c>
      <c r="AD285" s="83">
        <v>-2</v>
      </c>
      <c r="AE285" s="82">
        <v>0.18</v>
      </c>
    </row>
    <row r="286" spans="1:31" ht="18" customHeight="1" x14ac:dyDescent="0.2">
      <c r="A286" s="52" t="s">
        <v>262</v>
      </c>
      <c r="B286" s="52" t="s">
        <v>27</v>
      </c>
      <c r="C286" s="9">
        <v>-1.0003312355084464</v>
      </c>
      <c r="D286" s="9">
        <v>-1.0003312355084464</v>
      </c>
      <c r="F286" s="126" t="s">
        <v>263</v>
      </c>
      <c r="G286" s="58"/>
      <c r="H286" s="87">
        <v>0.69799999999999995</v>
      </c>
      <c r="I286" s="87">
        <v>-2.6829999999999998</v>
      </c>
      <c r="J286" s="87">
        <v>-2.6829999999999998</v>
      </c>
      <c r="K286" s="87">
        <v>0</v>
      </c>
      <c r="L286" s="87">
        <v>0</v>
      </c>
      <c r="M286" s="87">
        <v>3.7589999999999999</v>
      </c>
      <c r="N286" s="87">
        <v>8.4999999999999964E-2</v>
      </c>
      <c r="O286" s="87">
        <v>0</v>
      </c>
      <c r="P286" s="87">
        <v>-6.383</v>
      </c>
      <c r="Q286" s="87">
        <v>1.7960000000000003</v>
      </c>
      <c r="R286" s="87">
        <v>-1.802</v>
      </c>
      <c r="S286" s="87">
        <v>0.17399999999999993</v>
      </c>
      <c r="T286" s="87">
        <v>-5.1760000000000002</v>
      </c>
      <c r="U286" s="87">
        <v>4.6530000000000005</v>
      </c>
      <c r="V286" s="87">
        <v>1.022</v>
      </c>
      <c r="W286" s="87">
        <v>-0.42799999999999971</v>
      </c>
      <c r="X286" s="87">
        <v>-0.71900000000000031</v>
      </c>
      <c r="Y286" s="87">
        <v>-3.0190000000000001</v>
      </c>
      <c r="Z286" s="58"/>
      <c r="AA286" s="87">
        <v>0</v>
      </c>
      <c r="AB286" s="82">
        <v>-3.02</v>
      </c>
      <c r="AC286" s="58"/>
      <c r="AD286" s="87">
        <v>0</v>
      </c>
      <c r="AE286" s="82">
        <v>-3.02</v>
      </c>
    </row>
    <row r="287" spans="1:31" ht="18" customHeight="1" x14ac:dyDescent="0.2">
      <c r="A287" s="52" t="s">
        <v>261</v>
      </c>
      <c r="B287" s="52" t="s">
        <v>27</v>
      </c>
      <c r="C287" s="9">
        <v>0.73</v>
      </c>
      <c r="D287" s="9">
        <v>0.73</v>
      </c>
      <c r="F287" s="126" t="s">
        <v>264</v>
      </c>
      <c r="G287" s="58"/>
      <c r="H287" s="87">
        <v>0</v>
      </c>
      <c r="I287" s="87">
        <v>-2.5339999999999998</v>
      </c>
      <c r="J287" s="87">
        <v>-2.5339999999999998</v>
      </c>
      <c r="K287" s="87">
        <v>-1</v>
      </c>
      <c r="L287" s="87">
        <v>-1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-0.26900000000000002</v>
      </c>
      <c r="W287" s="87">
        <v>0</v>
      </c>
      <c r="X287" s="87">
        <v>0</v>
      </c>
      <c r="Y287" s="87">
        <v>-0.26900000000000002</v>
      </c>
      <c r="Z287" s="58"/>
      <c r="AA287" s="87">
        <v>-1</v>
      </c>
      <c r="AB287" s="82">
        <v>0.73</v>
      </c>
      <c r="AC287" s="58"/>
      <c r="AD287" s="87">
        <v>-1</v>
      </c>
      <c r="AE287" s="82">
        <v>0.73</v>
      </c>
    </row>
    <row r="288" spans="1:31" ht="18" customHeight="1" x14ac:dyDescent="0.2">
      <c r="A288" s="57"/>
      <c r="B288" s="57"/>
      <c r="C288" s="9">
        <v>-0.10833618428555138</v>
      </c>
      <c r="D288" s="9">
        <v>-0.10833618428555138</v>
      </c>
      <c r="F288" s="117" t="s">
        <v>94</v>
      </c>
      <c r="H288" s="296">
        <v>-129.23500000000001</v>
      </c>
      <c r="I288" s="296">
        <v>-150.85899999999998</v>
      </c>
      <c r="J288" s="296">
        <v>-150.85899999999998</v>
      </c>
      <c r="K288" s="111">
        <v>-131.535</v>
      </c>
      <c r="L288" s="111">
        <v>-131.535</v>
      </c>
      <c r="M288" s="296">
        <v>-11.038</v>
      </c>
      <c r="N288" s="296">
        <v>-13.429</v>
      </c>
      <c r="O288" s="296">
        <v>-6.2980000000000009</v>
      </c>
      <c r="P288" s="296">
        <v>-9.5319999999999983</v>
      </c>
      <c r="Q288" s="296">
        <v>-14.575000000000005</v>
      </c>
      <c r="R288" s="296">
        <v>-14.974</v>
      </c>
      <c r="S288" s="296">
        <v>-12.428999999999997</v>
      </c>
      <c r="T288" s="296">
        <v>-18.418000000000003</v>
      </c>
      <c r="U288" s="296">
        <v>-6.533000000000003</v>
      </c>
      <c r="V288" s="296">
        <v>-13.719999999999995</v>
      </c>
      <c r="W288" s="296">
        <v>-12.476000000000003</v>
      </c>
      <c r="X288" s="296">
        <v>-12.359999999999994</v>
      </c>
      <c r="Y288" s="296">
        <v>-145.78200000000001</v>
      </c>
      <c r="AA288" s="296">
        <v>-131.535</v>
      </c>
      <c r="AB288" s="82">
        <v>-14.25</v>
      </c>
      <c r="AD288" s="296">
        <v>-131.535</v>
      </c>
      <c r="AE288" s="82">
        <v>-14.25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2.5754310237455402E-2</v>
      </c>
      <c r="I289" s="78">
        <v>2.9623620821423714E-2</v>
      </c>
      <c r="J289" s="78">
        <v>2.9623620821423714E-2</v>
      </c>
      <c r="K289" s="131">
        <v>2.3130998281023999E-2</v>
      </c>
      <c r="L289" s="131">
        <v>2.3130998281023999E-2</v>
      </c>
      <c r="M289" s="78">
        <v>2.5840192525587363E-2</v>
      </c>
      <c r="N289" s="78">
        <v>3.032068259354842E-2</v>
      </c>
      <c r="O289" s="78">
        <v>1.5150640377972152E-2</v>
      </c>
      <c r="P289" s="78">
        <v>3.008914366524407E-2</v>
      </c>
      <c r="Q289" s="78">
        <v>3.8164640820323753E-2</v>
      </c>
      <c r="R289" s="78">
        <v>3.7214226600691409E-2</v>
      </c>
      <c r="S289" s="78">
        <v>2.8853118151766135E-2</v>
      </c>
      <c r="T289" s="78">
        <v>4.3846430365402783E-2</v>
      </c>
      <c r="U289" s="78">
        <v>1.4627352903640395E-2</v>
      </c>
      <c r="V289" s="78">
        <v>2.559825663185154E-2</v>
      </c>
      <c r="W289" s="78">
        <v>2.2926827475439483E-2</v>
      </c>
      <c r="X289" s="78">
        <v>2.1405859247816097E-2</v>
      </c>
      <c r="Y289" s="78">
        <v>2.7290678240241534E-2</v>
      </c>
      <c r="AA289" s="78">
        <v>2.3130998281024006E-2</v>
      </c>
      <c r="AB289" s="79"/>
      <c r="AD289" s="78">
        <v>2.3130998281024006E-2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1.0112359550561798</v>
      </c>
      <c r="D291" s="9">
        <v>1.0112359550561798</v>
      </c>
      <c r="F291" s="126" t="s">
        <v>260</v>
      </c>
      <c r="G291" s="58"/>
      <c r="H291" s="87">
        <v>0.14699999999999999</v>
      </c>
      <c r="I291" s="87">
        <v>-0.41</v>
      </c>
      <c r="J291" s="87">
        <v>-0.41</v>
      </c>
      <c r="K291" s="87">
        <v>0</v>
      </c>
      <c r="L291" s="87">
        <v>0</v>
      </c>
      <c r="M291" s="87">
        <v>0.35599999999999998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0.35599999999999998</v>
      </c>
      <c r="Z291" s="58"/>
      <c r="AA291" s="87">
        <v>0</v>
      </c>
      <c r="AB291" s="82">
        <v>0.36</v>
      </c>
      <c r="AC291" s="58"/>
      <c r="AD291" s="87">
        <v>0</v>
      </c>
      <c r="AE291" s="82">
        <v>0.36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-2.9294568846720651E-5</v>
      </c>
      <c r="I292" s="78">
        <v>8.0510175307961222E-5</v>
      </c>
      <c r="J292" s="78">
        <v>8.0510175307961222E-5</v>
      </c>
      <c r="K292" s="131">
        <v>0</v>
      </c>
      <c r="L292" s="131">
        <v>0</v>
      </c>
      <c r="M292" s="78">
        <v>-8.3340356397074654E-4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-6.6643902906572729E-5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-7.1233241070909073E-2</v>
      </c>
      <c r="D294" s="9">
        <v>-7.1233241070909073E-2</v>
      </c>
      <c r="E294" s="26"/>
      <c r="F294" s="122" t="s">
        <v>284</v>
      </c>
      <c r="G294" s="26"/>
      <c r="H294" s="309">
        <v>-522.77276000000006</v>
      </c>
      <c r="I294" s="309">
        <v>-631.31569999999999</v>
      </c>
      <c r="J294" s="309">
        <v>-631.31569999999999</v>
      </c>
      <c r="K294" s="130">
        <v>-601.54500000000007</v>
      </c>
      <c r="L294" s="130">
        <v>-601.54500000000007</v>
      </c>
      <c r="M294" s="309">
        <v>-56.994720000000008</v>
      </c>
      <c r="N294" s="309">
        <v>-57.790430000000001</v>
      </c>
      <c r="O294" s="309">
        <v>-43.658130000000007</v>
      </c>
      <c r="P294" s="309">
        <v>-41.988979999999984</v>
      </c>
      <c r="Q294" s="309">
        <v>-59.447929999999999</v>
      </c>
      <c r="R294" s="309">
        <v>-60.584190000000021</v>
      </c>
      <c r="S294" s="309">
        <v>-44.495970000000007</v>
      </c>
      <c r="T294" s="309">
        <v>-46.73616999999998</v>
      </c>
      <c r="U294" s="309">
        <v>-51.405030000000032</v>
      </c>
      <c r="V294" s="309">
        <v>-60.604499999999959</v>
      </c>
      <c r="W294" s="309">
        <v>-59.434540000000027</v>
      </c>
      <c r="X294" s="309">
        <v>-61.250869999999985</v>
      </c>
      <c r="Y294" s="309">
        <v>-644.39146000000005</v>
      </c>
      <c r="Z294" s="26"/>
      <c r="AA294" s="309">
        <v>-601.54500000000007</v>
      </c>
      <c r="AB294" s="82">
        <v>-42.85</v>
      </c>
      <c r="AC294" s="26"/>
      <c r="AD294" s="309">
        <v>-601.54500000000007</v>
      </c>
      <c r="AE294" s="82">
        <v>-42.85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0.10417960958510322</v>
      </c>
      <c r="I295" s="78">
        <v>0.12396911629675185</v>
      </c>
      <c r="J295" s="78">
        <v>0.12396911629675185</v>
      </c>
      <c r="K295" s="131">
        <v>0.10578428829557597</v>
      </c>
      <c r="L295" s="131">
        <v>0.10578428829557597</v>
      </c>
      <c r="M295" s="78">
        <v>0.13342585049301911</v>
      </c>
      <c r="N295" s="78">
        <v>0.13048218668364572</v>
      </c>
      <c r="O295" s="78">
        <v>0.10502518691723681</v>
      </c>
      <c r="P295" s="78">
        <v>0.13254431930099242</v>
      </c>
      <c r="Q295" s="78">
        <v>0.15566441824780436</v>
      </c>
      <c r="R295" s="78">
        <v>0.15056723487907997</v>
      </c>
      <c r="S295" s="78">
        <v>0.10329451119860342</v>
      </c>
      <c r="T295" s="78">
        <v>0.11126149546371079</v>
      </c>
      <c r="U295" s="78">
        <v>0.11509559388217079</v>
      </c>
      <c r="V295" s="78">
        <v>0.1130735819274815</v>
      </c>
      <c r="W295" s="78">
        <v>0.10922134054681848</v>
      </c>
      <c r="X295" s="78">
        <v>0.10607827686296779</v>
      </c>
      <c r="Y295" s="78">
        <v>0.12063135363501305</v>
      </c>
      <c r="AA295" s="78">
        <v>0.10578428829557598</v>
      </c>
      <c r="AB295" s="79"/>
      <c r="AD295" s="78">
        <v>0.10578428829557598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1.6636858560818393E-2</v>
      </c>
      <c r="D297" s="9">
        <v>1.6636858560818393E-2</v>
      </c>
      <c r="E297" s="26"/>
      <c r="F297" s="123" t="s">
        <v>28</v>
      </c>
      <c r="G297" s="26"/>
      <c r="H297" s="310">
        <v>829.09178000000088</v>
      </c>
      <c r="I297" s="310">
        <v>871.06810000000098</v>
      </c>
      <c r="J297" s="310">
        <v>871.06810000000098</v>
      </c>
      <c r="K297" s="136">
        <v>1039.2587000000003</v>
      </c>
      <c r="L297" s="136">
        <v>1039.2587000000003</v>
      </c>
      <c r="M297" s="310">
        <v>-52.243320000000075</v>
      </c>
      <c r="N297" s="310">
        <v>-27.227360000000132</v>
      </c>
      <c r="O297" s="310">
        <v>20.250810000000079</v>
      </c>
      <c r="P297" s="310">
        <v>-47.282260000000107</v>
      </c>
      <c r="Q297" s="310">
        <v>97.235800000000197</v>
      </c>
      <c r="R297" s="310">
        <v>42.962729999999752</v>
      </c>
      <c r="S297" s="310">
        <v>112.29472000000004</v>
      </c>
      <c r="T297" s="310">
        <v>62.786730000000041</v>
      </c>
      <c r="U297" s="310">
        <v>66.558979999999821</v>
      </c>
      <c r="V297" s="310">
        <v>122.63649000000017</v>
      </c>
      <c r="W297" s="310">
        <v>195.56309999999985</v>
      </c>
      <c r="X297" s="310">
        <v>463.01113000000021</v>
      </c>
      <c r="Y297" s="310">
        <v>1056.5475499999991</v>
      </c>
      <c r="Z297" s="26"/>
      <c r="AA297" s="310">
        <v>1039.2587000000003</v>
      </c>
      <c r="AB297" s="82">
        <v>17.29</v>
      </c>
      <c r="AC297" s="26"/>
      <c r="AD297" s="310">
        <v>1039.2587000000003</v>
      </c>
      <c r="AE297" s="82">
        <v>17.29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0.16522371584666803</v>
      </c>
      <c r="I298" s="78">
        <v>0.17104840350286046</v>
      </c>
      <c r="J298" s="78">
        <v>0.17104840350286046</v>
      </c>
      <c r="K298" s="131">
        <v>0.18275813436149502</v>
      </c>
      <c r="L298" s="131">
        <v>0.18275813436149502</v>
      </c>
      <c r="M298" s="78">
        <v>-0.12230272213950631</v>
      </c>
      <c r="N298" s="78">
        <v>-6.1475325074114268E-2</v>
      </c>
      <c r="O298" s="78">
        <v>4.8715900233827152E-2</v>
      </c>
      <c r="P298" s="78">
        <v>-0.14925332710422015</v>
      </c>
      <c r="Q298" s="78">
        <v>0.25461196445124135</v>
      </c>
      <c r="R298" s="78">
        <v>0.10677339185283248</v>
      </c>
      <c r="S298" s="78">
        <v>0.26068491624261786</v>
      </c>
      <c r="T298" s="78">
        <v>0.14947192880966159</v>
      </c>
      <c r="U298" s="78">
        <v>0.14902520884223786</v>
      </c>
      <c r="V298" s="78">
        <v>0.22881052065958457</v>
      </c>
      <c r="W298" s="78">
        <v>0.3593813284916732</v>
      </c>
      <c r="X298" s="78">
        <v>0.80187306464015295</v>
      </c>
      <c r="Y298" s="78">
        <v>0.19778778746735179</v>
      </c>
      <c r="AA298" s="78">
        <v>0.18275813436149504</v>
      </c>
      <c r="AB298" s="79"/>
      <c r="AD298" s="78">
        <v>0.18275813436149504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1.6636858560818393E-2</v>
      </c>
      <c r="D305" s="9">
        <v>1.6636858560818393E-2</v>
      </c>
      <c r="E305" s="26"/>
      <c r="F305" s="123" t="s">
        <v>337</v>
      </c>
      <c r="G305" s="26"/>
      <c r="H305" s="310">
        <v>829.09178000000088</v>
      </c>
      <c r="I305" s="310">
        <v>871.06810000000098</v>
      </c>
      <c r="J305" s="310">
        <v>871.06810000000098</v>
      </c>
      <c r="K305" s="136">
        <v>1039.2587000000003</v>
      </c>
      <c r="L305" s="136">
        <v>1039.2587000000003</v>
      </c>
      <c r="M305" s="310">
        <v>-52.243320000000075</v>
      </c>
      <c r="N305" s="310">
        <v>-27.227360000000132</v>
      </c>
      <c r="O305" s="310">
        <v>20.250810000000079</v>
      </c>
      <c r="P305" s="310">
        <v>-47.282260000000107</v>
      </c>
      <c r="Q305" s="310">
        <v>97.235800000000197</v>
      </c>
      <c r="R305" s="310">
        <v>42.962729999999752</v>
      </c>
      <c r="S305" s="310">
        <v>112.29472000000004</v>
      </c>
      <c r="T305" s="310">
        <v>62.786730000000041</v>
      </c>
      <c r="U305" s="310">
        <v>66.558979999999821</v>
      </c>
      <c r="V305" s="310">
        <v>122.63649000000017</v>
      </c>
      <c r="W305" s="310">
        <v>195.56309999999985</v>
      </c>
      <c r="X305" s="310">
        <v>463.01113000000021</v>
      </c>
      <c r="Y305" s="310">
        <v>1056.5475499999991</v>
      </c>
      <c r="Z305" s="29"/>
      <c r="AA305" s="310">
        <v>1039.2587000000003</v>
      </c>
      <c r="AB305" s="82">
        <v>17.29</v>
      </c>
      <c r="AC305" s="29"/>
      <c r="AD305" s="310">
        <v>1039.2587000000003</v>
      </c>
      <c r="AE305" s="82">
        <v>17.29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0.16522371584666803</v>
      </c>
      <c r="I306" s="78">
        <v>0.17104840350286046</v>
      </c>
      <c r="J306" s="78">
        <v>0.17104840350286046</v>
      </c>
      <c r="K306" s="131">
        <v>0.18275813436149502</v>
      </c>
      <c r="L306" s="131">
        <v>0.18275813436149502</v>
      </c>
      <c r="M306" s="78">
        <v>-0.12230272213950631</v>
      </c>
      <c r="N306" s="78">
        <v>-6.1475325074114268E-2</v>
      </c>
      <c r="O306" s="78">
        <v>4.8715900233827152E-2</v>
      </c>
      <c r="P306" s="78">
        <v>-0.14925332710422015</v>
      </c>
      <c r="Q306" s="78">
        <v>0.25461196445124135</v>
      </c>
      <c r="R306" s="78">
        <v>0.10677339185283248</v>
      </c>
      <c r="S306" s="78">
        <v>0.26068491624261786</v>
      </c>
      <c r="T306" s="78">
        <v>0.14947192880966159</v>
      </c>
      <c r="U306" s="78">
        <v>0.14902520884223786</v>
      </c>
      <c r="V306" s="78">
        <v>0.22881052065958457</v>
      </c>
      <c r="W306" s="78">
        <v>0.3593813284916732</v>
      </c>
      <c r="X306" s="78">
        <v>0.80187306464015295</v>
      </c>
      <c r="Y306" s="78">
        <v>0.19778778746735179</v>
      </c>
      <c r="Z306" s="29"/>
      <c r="AA306" s="78">
        <v>0.18275813436149504</v>
      </c>
      <c r="AB306" s="79"/>
      <c r="AC306" s="29"/>
      <c r="AD306" s="78">
        <v>0.18275813436149504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-16.882000000000001</v>
      </c>
      <c r="I308" s="310">
        <v>-18.678999999999998</v>
      </c>
      <c r="J308" s="310">
        <v>-18.678999999999998</v>
      </c>
      <c r="K308" s="136">
        <v>-15.721</v>
      </c>
      <c r="L308" s="136">
        <v>-15.721</v>
      </c>
      <c r="M308" s="310">
        <v>-1.66</v>
      </c>
      <c r="N308" s="310">
        <v>-1.5050000000000001</v>
      </c>
      <c r="O308" s="310">
        <v>-1.617</v>
      </c>
      <c r="P308" s="310">
        <v>-1.3860000000000001</v>
      </c>
      <c r="Q308" s="310">
        <v>-1.306</v>
      </c>
      <c r="R308" s="310">
        <v>-1.3070000000000004</v>
      </c>
      <c r="S308" s="310">
        <v>-1.3040000000000003</v>
      </c>
      <c r="T308" s="310">
        <v>-1.302999999999999</v>
      </c>
      <c r="U308" s="310">
        <v>-1.5850000000000009</v>
      </c>
      <c r="V308" s="310">
        <v>-1.2909999999999986</v>
      </c>
      <c r="W308" s="310">
        <v>-1.293000000000001</v>
      </c>
      <c r="X308" s="310">
        <v>-1.2729999999999979</v>
      </c>
      <c r="Y308" s="310">
        <v>-16.829999999999998</v>
      </c>
      <c r="AA308" s="310">
        <v>-15.720999999999998</v>
      </c>
      <c r="AB308" s="82">
        <v>-1.1100000000000001</v>
      </c>
      <c r="AD308" s="310">
        <v>-15.720999999999998</v>
      </c>
      <c r="AE308" s="82">
        <v>-1.1100000000000001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845.97378000000106</v>
      </c>
      <c r="I310" s="310">
        <v>889.74710000000198</v>
      </c>
      <c r="J310" s="310">
        <v>889.74710000000198</v>
      </c>
      <c r="K310" s="136">
        <v>1054.9797000000001</v>
      </c>
      <c r="L310" s="136">
        <v>1054.9797000000001</v>
      </c>
      <c r="M310" s="310">
        <v>-50.5833200000001</v>
      </c>
      <c r="N310" s="310">
        <v>-25.722359999999497</v>
      </c>
      <c r="O310" s="310">
        <v>21.867809999999601</v>
      </c>
      <c r="P310" s="310">
        <v>-45.896260000000005</v>
      </c>
      <c r="Q310" s="310">
        <v>98.541800000000336</v>
      </c>
      <c r="R310" s="310">
        <v>44.269730000000166</v>
      </c>
      <c r="S310" s="310">
        <v>113.5987200000005</v>
      </c>
      <c r="T310" s="310">
        <v>64.089729999999008</v>
      </c>
      <c r="U310" s="310">
        <v>68.143979999999971</v>
      </c>
      <c r="V310" s="310">
        <v>123.92749000000003</v>
      </c>
      <c r="W310" s="310">
        <v>196.85610000000003</v>
      </c>
      <c r="X310" s="310">
        <v>464.28412999999989</v>
      </c>
      <c r="Y310" s="310">
        <v>1073.3775499999999</v>
      </c>
      <c r="AA310" s="310">
        <v>1054.9797000000001</v>
      </c>
      <c r="AB310" s="82">
        <v>18.399999999999999</v>
      </c>
      <c r="AD310" s="310">
        <v>1054.9797000000001</v>
      </c>
      <c r="AE310" s="82">
        <v>18.399999999999999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1177.1959999999999</v>
      </c>
      <c r="I352" s="83">
        <v>1020.188</v>
      </c>
      <c r="J352" s="83">
        <v>1020.188</v>
      </c>
      <c r="K352" s="108">
        <v>1152.2090000000001</v>
      </c>
      <c r="L352" s="108">
        <v>1152.2090000000001</v>
      </c>
      <c r="M352" s="83">
        <v>80.525000000000006</v>
      </c>
      <c r="N352" s="83">
        <v>153.244</v>
      </c>
      <c r="O352" s="83">
        <v>205.78899999999999</v>
      </c>
      <c r="P352" s="83">
        <v>237.07300000000001</v>
      </c>
      <c r="Q352" s="83">
        <v>292.61500000000001</v>
      </c>
      <c r="R352" s="83">
        <v>367.79599999999999</v>
      </c>
      <c r="S352" s="83">
        <v>448.56099999999998</v>
      </c>
      <c r="T352" s="83">
        <v>520.64300000000003</v>
      </c>
      <c r="U352" s="83">
        <v>607.08600000000001</v>
      </c>
      <c r="V352" s="83">
        <v>728.42899999999997</v>
      </c>
      <c r="W352" s="83">
        <v>865.15099999999995</v>
      </c>
      <c r="X352" s="83">
        <v>989.94100000000003</v>
      </c>
      <c r="Y352" s="83">
        <v>989.94100000000003</v>
      </c>
      <c r="AA352" s="83">
        <v>1152.2090000000001</v>
      </c>
      <c r="AB352" s="42"/>
      <c r="AD352" s="83">
        <v>1152.2090000000001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694</v>
      </c>
      <c r="I355" s="83">
        <v>331</v>
      </c>
      <c r="J355" s="83">
        <v>331</v>
      </c>
      <c r="K355" s="110"/>
      <c r="L355" s="110"/>
      <c r="M355" s="83">
        <v>27</v>
      </c>
      <c r="N355" s="83">
        <v>24</v>
      </c>
      <c r="O355" s="83">
        <v>17</v>
      </c>
      <c r="P355" s="83">
        <v>3</v>
      </c>
      <c r="Q355" s="83">
        <v>21</v>
      </c>
      <c r="R355" s="83">
        <v>26</v>
      </c>
      <c r="S355" s="83">
        <v>33</v>
      </c>
      <c r="T355" s="83">
        <v>23</v>
      </c>
      <c r="U355" s="83">
        <v>27</v>
      </c>
      <c r="V355" s="83">
        <v>51</v>
      </c>
      <c r="W355" s="83">
        <v>73</v>
      </c>
      <c r="X355" s="83">
        <v>52</v>
      </c>
      <c r="Y355" s="83">
        <v>377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33</v>
      </c>
      <c r="I356" s="83">
        <v>200</v>
      </c>
      <c r="J356" s="83">
        <v>200</v>
      </c>
      <c r="K356" s="110"/>
      <c r="L356" s="110"/>
      <c r="M356" s="83">
        <v>1</v>
      </c>
      <c r="N356" s="83">
        <v>0</v>
      </c>
      <c r="O356" s="83">
        <v>0</v>
      </c>
      <c r="P356" s="83">
        <v>1</v>
      </c>
      <c r="Q356" s="83">
        <v>0</v>
      </c>
      <c r="R356" s="83">
        <v>2</v>
      </c>
      <c r="S356" s="83">
        <v>2</v>
      </c>
      <c r="T356" s="83">
        <v>2</v>
      </c>
      <c r="U356" s="83">
        <v>0</v>
      </c>
      <c r="V356" s="83">
        <v>2</v>
      </c>
      <c r="W356" s="83">
        <v>0</v>
      </c>
      <c r="X356" s="83">
        <v>25</v>
      </c>
      <c r="Y356" s="83">
        <v>35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3</v>
      </c>
      <c r="J357" s="83">
        <v>3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1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1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9</v>
      </c>
      <c r="I358" s="83">
        <v>4</v>
      </c>
      <c r="J358" s="83">
        <v>4</v>
      </c>
      <c r="K358" s="110"/>
      <c r="L358" s="110"/>
      <c r="M358" s="83">
        <v>2</v>
      </c>
      <c r="N358" s="83">
        <v>0</v>
      </c>
      <c r="O358" s="83">
        <v>1</v>
      </c>
      <c r="P358" s="83">
        <v>0</v>
      </c>
      <c r="Q358" s="83">
        <v>0</v>
      </c>
      <c r="R358" s="83">
        <v>0</v>
      </c>
      <c r="S358" s="83">
        <v>0</v>
      </c>
      <c r="T358" s="83">
        <v>1</v>
      </c>
      <c r="U358" s="83">
        <v>0</v>
      </c>
      <c r="V358" s="83">
        <v>2</v>
      </c>
      <c r="W358" s="83">
        <v>1</v>
      </c>
      <c r="X358" s="83">
        <v>0</v>
      </c>
      <c r="Y358" s="83">
        <v>7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1</v>
      </c>
      <c r="I359" s="83">
        <v>0</v>
      </c>
      <c r="J359" s="83">
        <v>0</v>
      </c>
      <c r="K359" s="110"/>
      <c r="L359" s="110"/>
      <c r="M359" s="83">
        <v>1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1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737</v>
      </c>
      <c r="I360" s="101">
        <v>538</v>
      </c>
      <c r="J360" s="101">
        <v>538</v>
      </c>
      <c r="K360" s="111"/>
      <c r="L360" s="111"/>
      <c r="M360" s="101">
        <v>31</v>
      </c>
      <c r="N360" s="101">
        <v>24</v>
      </c>
      <c r="O360" s="101">
        <v>18</v>
      </c>
      <c r="P360" s="101">
        <v>4</v>
      </c>
      <c r="Q360" s="101">
        <v>22</v>
      </c>
      <c r="R360" s="101">
        <v>28</v>
      </c>
      <c r="S360" s="101">
        <v>35</v>
      </c>
      <c r="T360" s="101">
        <v>26</v>
      </c>
      <c r="U360" s="101">
        <v>27</v>
      </c>
      <c r="V360" s="101">
        <v>55</v>
      </c>
      <c r="W360" s="101">
        <v>74</v>
      </c>
      <c r="X360" s="101">
        <v>77</v>
      </c>
      <c r="Y360" s="101">
        <v>421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-2.8534370946822308E-2</v>
      </c>
      <c r="D362" s="9">
        <v>-2.8534370946822308E-2</v>
      </c>
      <c r="F362" s="72" t="s">
        <v>120</v>
      </c>
      <c r="H362" s="82">
        <v>3870</v>
      </c>
      <c r="I362" s="82">
        <v>3835</v>
      </c>
      <c r="J362" s="82">
        <v>3835</v>
      </c>
      <c r="K362" s="112">
        <v>3855</v>
      </c>
      <c r="L362" s="112">
        <v>3855</v>
      </c>
      <c r="M362" s="82">
        <v>607</v>
      </c>
      <c r="N362" s="82">
        <v>290</v>
      </c>
      <c r="O362" s="82">
        <v>273</v>
      </c>
      <c r="P362" s="82">
        <v>215</v>
      </c>
      <c r="Q362" s="82">
        <v>209</v>
      </c>
      <c r="R362" s="82">
        <v>258</v>
      </c>
      <c r="S362" s="82">
        <v>241</v>
      </c>
      <c r="T362" s="82">
        <v>166</v>
      </c>
      <c r="U362" s="82">
        <v>413</v>
      </c>
      <c r="V362" s="82">
        <v>487</v>
      </c>
      <c r="W362" s="82">
        <v>357</v>
      </c>
      <c r="X362" s="82">
        <v>229</v>
      </c>
      <c r="Y362" s="82">
        <v>3745</v>
      </c>
      <c r="AA362" s="82">
        <v>3855</v>
      </c>
      <c r="AB362" s="82">
        <v>-110</v>
      </c>
      <c r="AD362" s="82">
        <v>3855</v>
      </c>
      <c r="AE362" s="82">
        <v>-110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0.15844427042547637</v>
      </c>
      <c r="N363" s="102">
        <v>7.5936108929039015E-2</v>
      </c>
      <c r="O363" s="102">
        <v>7.155963302752294E-2</v>
      </c>
      <c r="P363" s="102">
        <v>5.6474914630943E-2</v>
      </c>
      <c r="Q363" s="102">
        <v>5.4956613200105177E-2</v>
      </c>
      <c r="R363" s="102">
        <v>6.8380598992843891E-2</v>
      </c>
      <c r="S363" s="102">
        <v>6.3841059602649006E-2</v>
      </c>
      <c r="T363" s="102">
        <v>4.3938591847538379E-2</v>
      </c>
      <c r="U363" s="102">
        <v>0.10943296237413884</v>
      </c>
      <c r="V363" s="102">
        <v>0.12863180137348124</v>
      </c>
      <c r="W363" s="102">
        <v>9.45945945945946E-2</v>
      </c>
      <c r="X363" s="102">
        <v>6.1148197596795725E-2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3870</v>
      </c>
      <c r="I364" s="88">
        <v>3835</v>
      </c>
      <c r="J364" s="88">
        <v>3835</v>
      </c>
      <c r="K364" s="108">
        <v>0</v>
      </c>
      <c r="L364" s="108">
        <v>0</v>
      </c>
      <c r="M364" s="88">
        <v>3831</v>
      </c>
      <c r="N364" s="88">
        <v>3819</v>
      </c>
      <c r="O364" s="88">
        <v>3815</v>
      </c>
      <c r="P364" s="88">
        <v>3807</v>
      </c>
      <c r="Q364" s="88">
        <v>3803</v>
      </c>
      <c r="R364" s="88">
        <v>3773</v>
      </c>
      <c r="S364" s="88">
        <v>3775</v>
      </c>
      <c r="T364" s="88">
        <v>3778</v>
      </c>
      <c r="U364" s="88">
        <v>3774</v>
      </c>
      <c r="V364" s="88">
        <v>3786</v>
      </c>
      <c r="W364" s="88">
        <v>3774</v>
      </c>
      <c r="X364" s="88">
        <v>3745</v>
      </c>
      <c r="Y364" s="88">
        <v>3745</v>
      </c>
      <c r="AA364" s="88">
        <v>0</v>
      </c>
      <c r="AB364" s="82">
        <v>3745</v>
      </c>
      <c r="AD364" s="88">
        <v>0</v>
      </c>
      <c r="AE364" s="82">
        <v>3745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3855</v>
      </c>
      <c r="L365" s="108">
        <v>3855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3855</v>
      </c>
      <c r="AB365" s="82">
        <v>-3855</v>
      </c>
      <c r="AD365" s="88">
        <v>3855</v>
      </c>
      <c r="AE365" s="82">
        <v>-3855</v>
      </c>
    </row>
    <row r="366" spans="1:31" ht="18" customHeight="1" collapsed="1" x14ac:dyDescent="0.2">
      <c r="A366" s="54"/>
      <c r="B366" s="54"/>
      <c r="C366" s="9">
        <v>-2.8534370946822308E-2</v>
      </c>
      <c r="D366" s="9">
        <v>-2.8534370946822308E-2</v>
      </c>
      <c r="F366" s="129" t="s">
        <v>112</v>
      </c>
      <c r="H366" s="80">
        <v>3870</v>
      </c>
      <c r="I366" s="80">
        <v>3835</v>
      </c>
      <c r="J366" s="80">
        <v>3835</v>
      </c>
      <c r="K366" s="114">
        <v>3855</v>
      </c>
      <c r="L366" s="114">
        <v>3855</v>
      </c>
      <c r="M366" s="80">
        <v>3831</v>
      </c>
      <c r="N366" s="80">
        <v>3819</v>
      </c>
      <c r="O366" s="80">
        <v>3815</v>
      </c>
      <c r="P366" s="80">
        <v>3807</v>
      </c>
      <c r="Q366" s="80">
        <v>3803</v>
      </c>
      <c r="R366" s="80">
        <v>3773</v>
      </c>
      <c r="S366" s="80">
        <v>3775</v>
      </c>
      <c r="T366" s="80">
        <v>3778</v>
      </c>
      <c r="U366" s="80">
        <v>3774</v>
      </c>
      <c r="V366" s="80">
        <v>3786</v>
      </c>
      <c r="W366" s="80">
        <v>3774</v>
      </c>
      <c r="X366" s="80">
        <v>3745</v>
      </c>
      <c r="Y366" s="80">
        <v>3745</v>
      </c>
      <c r="AA366" s="80">
        <v>3855</v>
      </c>
      <c r="AB366" s="82">
        <v>-110</v>
      </c>
      <c r="AD366" s="80">
        <v>3855</v>
      </c>
      <c r="AE366" s="82">
        <v>-110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3870</v>
      </c>
      <c r="I367" s="282">
        <v>3835</v>
      </c>
      <c r="J367" s="282">
        <v>3835</v>
      </c>
      <c r="K367" s="282">
        <v>3855</v>
      </c>
      <c r="L367" s="282">
        <v>3855</v>
      </c>
      <c r="M367" s="282">
        <v>3831</v>
      </c>
      <c r="N367" s="282">
        <v>3819</v>
      </c>
      <c r="O367" s="282">
        <v>3815</v>
      </c>
      <c r="P367" s="282">
        <v>3807</v>
      </c>
      <c r="Q367" s="282">
        <v>3803</v>
      </c>
      <c r="R367" s="282">
        <v>3773</v>
      </c>
      <c r="S367" s="282">
        <v>3775</v>
      </c>
      <c r="T367" s="282">
        <v>3778</v>
      </c>
      <c r="U367" s="282">
        <v>3774</v>
      </c>
      <c r="V367" s="282">
        <v>3786</v>
      </c>
      <c r="W367" s="282">
        <v>3774</v>
      </c>
      <c r="X367" s="282">
        <v>3745</v>
      </c>
      <c r="Y367" s="282">
        <v>3745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386</v>
      </c>
      <c r="I371" s="83">
        <v>360</v>
      </c>
      <c r="J371" s="83">
        <v>360</v>
      </c>
      <c r="K371" s="108"/>
      <c r="L371" s="108"/>
      <c r="M371" s="83">
        <v>49</v>
      </c>
      <c r="N371" s="83">
        <v>22</v>
      </c>
      <c r="O371" s="83">
        <v>22</v>
      </c>
      <c r="P371" s="83">
        <v>2</v>
      </c>
      <c r="Q371" s="83">
        <v>14</v>
      </c>
      <c r="R371" s="83">
        <v>30</v>
      </c>
      <c r="S371" s="83">
        <v>36</v>
      </c>
      <c r="T371" s="83">
        <v>5</v>
      </c>
      <c r="U371" s="83">
        <v>58</v>
      </c>
      <c r="V371" s="83">
        <v>57</v>
      </c>
      <c r="W371" s="83">
        <v>21</v>
      </c>
      <c r="X371" s="83">
        <v>20</v>
      </c>
      <c r="Y371" s="83">
        <v>336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-410</v>
      </c>
      <c r="I372" s="83">
        <v>-398</v>
      </c>
      <c r="J372" s="83">
        <v>-398</v>
      </c>
      <c r="K372" s="108"/>
      <c r="L372" s="108"/>
      <c r="M372" s="83">
        <v>-52</v>
      </c>
      <c r="N372" s="83">
        <v>-33</v>
      </c>
      <c r="O372" s="83">
        <v>-25</v>
      </c>
      <c r="P372" s="83">
        <v>-9</v>
      </c>
      <c r="Q372" s="83">
        <v>-21</v>
      </c>
      <c r="R372" s="83">
        <v>-60</v>
      </c>
      <c r="S372" s="83">
        <v>-34</v>
      </c>
      <c r="T372" s="83">
        <v>-2</v>
      </c>
      <c r="U372" s="83">
        <v>-62</v>
      </c>
      <c r="V372" s="83">
        <v>-45</v>
      </c>
      <c r="W372" s="83">
        <v>-33</v>
      </c>
      <c r="X372" s="83">
        <v>-49</v>
      </c>
      <c r="Y372" s="83">
        <v>-425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3</v>
      </c>
      <c r="I373" s="83">
        <v>3</v>
      </c>
      <c r="J373" s="83">
        <v>3</v>
      </c>
      <c r="K373" s="108"/>
      <c r="L373" s="108"/>
      <c r="M373" s="83">
        <v>-1</v>
      </c>
      <c r="N373" s="83">
        <v>-1</v>
      </c>
      <c r="O373" s="83">
        <v>-1</v>
      </c>
      <c r="P373" s="83">
        <v>-1</v>
      </c>
      <c r="Q373" s="83">
        <v>3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-1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-5.5</v>
      </c>
      <c r="D374" s="9">
        <v>-5.5</v>
      </c>
      <c r="F374" s="129" t="s">
        <v>118</v>
      </c>
      <c r="H374" s="80">
        <v>-21</v>
      </c>
      <c r="I374" s="80">
        <v>-35</v>
      </c>
      <c r="J374" s="80">
        <v>-35</v>
      </c>
      <c r="K374" s="114">
        <v>20</v>
      </c>
      <c r="L374" s="114">
        <v>20</v>
      </c>
      <c r="M374" s="80">
        <v>-4</v>
      </c>
      <c r="N374" s="80">
        <v>-12</v>
      </c>
      <c r="O374" s="80">
        <v>-4</v>
      </c>
      <c r="P374" s="80">
        <v>-8</v>
      </c>
      <c r="Q374" s="80">
        <v>-4</v>
      </c>
      <c r="R374" s="80">
        <v>-30</v>
      </c>
      <c r="S374" s="80">
        <v>2</v>
      </c>
      <c r="T374" s="80">
        <v>3</v>
      </c>
      <c r="U374" s="80">
        <v>-4</v>
      </c>
      <c r="V374" s="80">
        <v>12</v>
      </c>
      <c r="W374" s="80">
        <v>-12</v>
      </c>
      <c r="X374" s="80">
        <v>-29</v>
      </c>
      <c r="Y374" s="80">
        <v>-90</v>
      </c>
      <c r="AA374" s="80">
        <v>20</v>
      </c>
      <c r="AB374" s="82">
        <v>-110</v>
      </c>
      <c r="AD374" s="80">
        <v>20</v>
      </c>
      <c r="AE374" s="82">
        <v>-110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8.6890481766332535</v>
      </c>
      <c r="I376" s="103">
        <v>8.4175635830192874</v>
      </c>
      <c r="J376" s="103">
        <v>8.4175635830192874</v>
      </c>
      <c r="K376" s="105">
        <v>8.7070139598229499</v>
      </c>
      <c r="L376" s="105">
        <v>8.7070139598229499</v>
      </c>
      <c r="M376" s="103">
        <v>8.6554852579852586</v>
      </c>
      <c r="N376" s="103">
        <v>8.1819044237012992</v>
      </c>
      <c r="O376" s="103">
        <v>6.5327724194541359</v>
      </c>
      <c r="P376" s="103">
        <v>4.0642746723996712</v>
      </c>
      <c r="Q376" s="103">
        <v>7.4242613636363686</v>
      </c>
      <c r="R376" s="103">
        <v>7.7787810383747145</v>
      </c>
      <c r="S376" s="103">
        <v>9.4436537674037808</v>
      </c>
      <c r="T376" s="103">
        <v>9.011244419642841</v>
      </c>
      <c r="U376" s="103">
        <v>9.1188539879931412</v>
      </c>
      <c r="V376" s="103">
        <v>9.0709704438753729</v>
      </c>
      <c r="W376" s="103">
        <v>11.005284688995221</v>
      </c>
      <c r="X376" s="103">
        <v>10.301507844946922</v>
      </c>
      <c r="Y376" s="103">
        <v>8.3263793692809323</v>
      </c>
      <c r="AA376" s="103">
        <v>8.7070139598229499</v>
      </c>
      <c r="AB376" s="42"/>
      <c r="AD376" s="103">
        <v>8.7070139598229499</v>
      </c>
      <c r="AE376" s="42"/>
    </row>
    <row r="377" spans="1:33" ht="15" x14ac:dyDescent="0.2">
      <c r="F377" s="124" t="s">
        <v>384</v>
      </c>
      <c r="H377" s="103">
        <v>47.362065708902499</v>
      </c>
      <c r="I377" s="103">
        <v>62.195787984742523</v>
      </c>
      <c r="J377" s="103">
        <v>62.195787984742523</v>
      </c>
      <c r="K377" s="105">
        <v>48.942583732057422</v>
      </c>
      <c r="L377" s="105">
        <v>48.942583732057422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48.942583732057422</v>
      </c>
      <c r="AB377" s="42"/>
      <c r="AD377" s="103">
        <v>48.942583732057422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108.90443190982072</v>
      </c>
      <c r="I379" s="103">
        <v>115.41471413900295</v>
      </c>
      <c r="J379" s="103">
        <v>115.41471413900295</v>
      </c>
      <c r="K379" s="105">
        <v>122.13075569459379</v>
      </c>
      <c r="L379" s="105">
        <v>122.13075569459379</v>
      </c>
      <c r="M379" s="103">
        <v>7.4538517808326548</v>
      </c>
      <c r="N379" s="103">
        <v>7.5653303092249953</v>
      </c>
      <c r="O379" s="103">
        <v>9.7798279837407609</v>
      </c>
      <c r="P379" s="103">
        <v>8.8971066672359385</v>
      </c>
      <c r="Q379" s="103">
        <v>8.985757416070733</v>
      </c>
      <c r="R379" s="103">
        <v>10.179531824337392</v>
      </c>
      <c r="S379" s="103">
        <v>8.5501792443022442</v>
      </c>
      <c r="T379" s="103">
        <v>7.2391161423032031</v>
      </c>
      <c r="U379" s="103">
        <v>9.5716014620309551</v>
      </c>
      <c r="V379" s="103">
        <v>11.628524619558293</v>
      </c>
      <c r="W379" s="103">
        <v>13.739651104257806</v>
      </c>
      <c r="X379" s="103">
        <v>18.541570471689234</v>
      </c>
      <c r="Y379" s="103">
        <v>123.7872928583175</v>
      </c>
      <c r="Z379" s="26"/>
      <c r="AA379" s="103">
        <v>122.13075569459376</v>
      </c>
      <c r="AB379" s="42"/>
      <c r="AC379" s="26"/>
      <c r="AD379" s="103">
        <v>122.13075569459376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5.3640901832421912</v>
      </c>
      <c r="I381" s="103">
        <v>6.0334061370826495</v>
      </c>
      <c r="J381" s="103">
        <v>6.0334061370826495</v>
      </c>
      <c r="K381" s="105">
        <v>6.181497033696381</v>
      </c>
      <c r="L381" s="105">
        <v>6.181497033696381</v>
      </c>
      <c r="M381" s="103">
        <v>6.3261330499995729</v>
      </c>
      <c r="N381" s="103">
        <v>6.1146876394660108</v>
      </c>
      <c r="O381" s="103">
        <v>5.7139186756719331</v>
      </c>
      <c r="P381" s="103">
        <v>3.7713517889228432</v>
      </c>
      <c r="Q381" s="103">
        <v>5.1037931597973714</v>
      </c>
      <c r="R381" s="103">
        <v>5.3062032556093266</v>
      </c>
      <c r="S381" s="103">
        <v>6.7075451138285365</v>
      </c>
      <c r="T381" s="103">
        <v>6.2465213306808094</v>
      </c>
      <c r="U381" s="103">
        <v>6.1243570411756991</v>
      </c>
      <c r="V381" s="103">
        <v>5.174111468441585</v>
      </c>
      <c r="W381" s="103">
        <v>5.6246507460183741</v>
      </c>
      <c r="X381" s="103">
        <v>6.7968284729537993</v>
      </c>
      <c r="Y381" s="103">
        <v>5.7702952851629998</v>
      </c>
      <c r="Z381" s="26"/>
      <c r="AA381" s="103">
        <v>6.181497033696381</v>
      </c>
      <c r="AB381" s="42"/>
      <c r="AC381" s="26"/>
      <c r="AD381" s="103">
        <v>6.181497033696381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1.0231815394945443E-12</v>
      </c>
      <c r="J383" s="66">
        <v>1.0231815394945443E-12</v>
      </c>
      <c r="K383" s="66">
        <v>0</v>
      </c>
      <c r="L383" s="66">
        <v>0</v>
      </c>
      <c r="M383" s="66">
        <v>0</v>
      </c>
      <c r="N383" s="66">
        <v>6.1106675275368616E-13</v>
      </c>
      <c r="O383" s="66">
        <v>3.3395508580724709E-13</v>
      </c>
      <c r="P383" s="66">
        <v>2.5579538487363607E-13</v>
      </c>
      <c r="Q383" s="66">
        <v>3.9257486150745535E-13</v>
      </c>
      <c r="R383" s="66">
        <v>3.979039320256561E-13</v>
      </c>
      <c r="S383" s="66">
        <v>2.2737367544323206E-12</v>
      </c>
      <c r="T383" s="66">
        <v>-7.673861546209082E-13</v>
      </c>
      <c r="U383" s="66">
        <v>3.979039320256561E-13</v>
      </c>
      <c r="V383" s="66">
        <v>2.2737367544323206E-13</v>
      </c>
      <c r="W383" s="66">
        <v>3.4106051316484809E-13</v>
      </c>
      <c r="X383" s="66">
        <v>2.2737367544323206E-13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9.1008700000001994</v>
      </c>
      <c r="N388" s="77">
        <v>-36.040379999999899</v>
      </c>
      <c r="O388" s="77">
        <v>15.4164099999995</v>
      </c>
      <c r="P388" s="77">
        <v>-8.9004599999995904</v>
      </c>
      <c r="Q388" s="77">
        <v>31.280959999999801</v>
      </c>
      <c r="R388" s="77">
        <v>87.553810000000198</v>
      </c>
      <c r="S388" s="77">
        <v>0</v>
      </c>
      <c r="T388" s="77">
        <v>266.35297999999801</v>
      </c>
      <c r="U388" s="77">
        <v>353.45827000000003</v>
      </c>
      <c r="V388" s="77">
        <v>530.53038000000004</v>
      </c>
      <c r="W388" s="77">
        <v>565.2876</v>
      </c>
      <c r="X388" s="77">
        <v>829.09178000000099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-53.849320000000098</v>
      </c>
      <c r="N389" s="77">
        <v>-67.3089200000001</v>
      </c>
      <c r="O389" s="77">
        <v>-14.654100000000099</v>
      </c>
      <c r="P389" s="77">
        <v>-8.0073299999996799</v>
      </c>
      <c r="Q389" s="77">
        <v>69.208179999999501</v>
      </c>
      <c r="R389" s="77">
        <v>107.52752</v>
      </c>
      <c r="S389" s="77">
        <v>195.84784999999999</v>
      </c>
      <c r="T389" s="77">
        <v>272.42872</v>
      </c>
      <c r="U389" s="77">
        <v>455.14693999999901</v>
      </c>
      <c r="V389" s="77">
        <v>555.06361999999899</v>
      </c>
      <c r="W389" s="77">
        <v>699.97407999999996</v>
      </c>
      <c r="X389" s="77">
        <v>871.068100000002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1039.2587000000003</v>
      </c>
      <c r="M390" s="77">
        <v>86.604891666666688</v>
      </c>
      <c r="N390" s="77">
        <v>173.20978333333338</v>
      </c>
      <c r="O390" s="77">
        <v>259.81467500000008</v>
      </c>
      <c r="P390" s="77">
        <v>346.41956666666675</v>
      </c>
      <c r="Q390" s="77">
        <v>433.02445833333348</v>
      </c>
      <c r="R390" s="77">
        <v>519.62935000000016</v>
      </c>
      <c r="S390" s="77">
        <v>606.23424166666689</v>
      </c>
      <c r="T390" s="77">
        <v>692.83913333333351</v>
      </c>
      <c r="U390" s="77">
        <v>779.44402500000024</v>
      </c>
      <c r="V390" s="77">
        <v>866.04891666666697</v>
      </c>
      <c r="W390" s="77">
        <v>952.65380833333359</v>
      </c>
      <c r="X390" s="77">
        <v>1039.2587000000003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-52.243320000000097</v>
      </c>
      <c r="N391" s="77">
        <v>-79.470679999999604</v>
      </c>
      <c r="O391" s="77">
        <v>-59.219869999999801</v>
      </c>
      <c r="P391" s="77">
        <v>-106.50212999999999</v>
      </c>
      <c r="Q391" s="77">
        <v>-9.2663299999996607</v>
      </c>
      <c r="R391" s="77">
        <v>33.696400000000096</v>
      </c>
      <c r="S391" s="77">
        <v>145.99112000000201</v>
      </c>
      <c r="T391" s="77">
        <v>208.77784999999901</v>
      </c>
      <c r="U391" s="77">
        <v>275.33683000000002</v>
      </c>
      <c r="V391" s="77">
        <v>397.97332</v>
      </c>
      <c r="W391" s="77">
        <v>593.53642000000002</v>
      </c>
      <c r="X391" s="77">
        <v>1056.54755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1039.2587000000003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1056.54755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356" priority="16" stopIfTrue="1">
      <formula>($C1&gt;0)</formula>
    </cfRule>
    <cfRule type="expression" dxfId="355" priority="17" stopIfTrue="1">
      <formula>AND($C1&lt;0,$C1&gt;=$AB$2)</formula>
    </cfRule>
    <cfRule type="expression" dxfId="354" priority="18" stopIfTrue="1">
      <formula>($C1&lt;$AB$2)</formula>
    </cfRule>
  </conditionalFormatting>
  <conditionalFormatting sqref="AA367:AD367 AA370:AD370 AE1:AE307 AE309 AE311:AE1048576">
    <cfRule type="expression" dxfId="353" priority="13" stopIfTrue="1">
      <formula>($D1&gt;0)</formula>
    </cfRule>
    <cfRule type="expression" dxfId="352" priority="14" stopIfTrue="1">
      <formula>AND($D1&lt;0,$D1&gt;=$AE$2)</formula>
    </cfRule>
    <cfRule type="expression" dxfId="351" priority="15" stopIfTrue="1">
      <formula>($D1&lt;$AE$2)</formula>
    </cfRule>
  </conditionalFormatting>
  <conditionalFormatting sqref="AB367:AB369">
    <cfRule type="expression" dxfId="350" priority="10" stopIfTrue="1">
      <formula>($C367&gt;0)</formula>
    </cfRule>
    <cfRule type="expression" dxfId="349" priority="11" stopIfTrue="1">
      <formula>AND($C367&lt;0,$C367&gt;=$AB$2)</formula>
    </cfRule>
    <cfRule type="expression" dxfId="348" priority="12" stopIfTrue="1">
      <formula>($C367&lt;$AB$2)</formula>
    </cfRule>
  </conditionalFormatting>
  <conditionalFormatting sqref="AE367:AE370">
    <cfRule type="expression" dxfId="347" priority="7" stopIfTrue="1">
      <formula>($D367&gt;0)</formula>
    </cfRule>
    <cfRule type="expression" dxfId="346" priority="8" stopIfTrue="1">
      <formula>AND($D367&lt;0,$D367&gt;=$AE$2)</formula>
    </cfRule>
    <cfRule type="expression" dxfId="345" priority="9" stopIfTrue="1">
      <formula>($D367&lt;$AE$2)</formula>
    </cfRule>
  </conditionalFormatting>
  <conditionalFormatting sqref="AE308">
    <cfRule type="expression" dxfId="344" priority="4" stopIfTrue="1">
      <formula>($D308&gt;0)</formula>
    </cfRule>
    <cfRule type="expression" dxfId="343" priority="5" stopIfTrue="1">
      <formula>AND($D308&lt;0,$D308&gt;=$AE$2)</formula>
    </cfRule>
    <cfRule type="expression" dxfId="342" priority="6" stopIfTrue="1">
      <formula>($D308&lt;$AE$2)</formula>
    </cfRule>
  </conditionalFormatting>
  <conditionalFormatting sqref="AE310">
    <cfRule type="expression" dxfId="341" priority="1" stopIfTrue="1">
      <formula>($D310&gt;0)</formula>
    </cfRule>
    <cfRule type="expression" dxfId="340" priority="2" stopIfTrue="1">
      <formula>AND($D310&lt;0,$D310&gt;=$AE$2)</formula>
    </cfRule>
    <cfRule type="expression" dxfId="339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X19" sqref="X19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655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626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627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-5.2673794131822835E-3</v>
      </c>
      <c r="D11" s="9">
        <v>-5.2673794131822835E-3</v>
      </c>
      <c r="F11" s="116" t="s">
        <v>285</v>
      </c>
      <c r="G11" s="38"/>
      <c r="H11" s="81">
        <v>2018.0239999999999</v>
      </c>
      <c r="I11" s="81">
        <v>1958.367</v>
      </c>
      <c r="J11" s="81">
        <v>1958.367</v>
      </c>
      <c r="K11" s="108">
        <v>2211.7260000000001</v>
      </c>
      <c r="L11" s="108">
        <v>2211.7260000000001</v>
      </c>
      <c r="M11" s="81">
        <v>153.755</v>
      </c>
      <c r="N11" s="81">
        <v>174.18099999999998</v>
      </c>
      <c r="O11" s="81">
        <v>183.02300000000002</v>
      </c>
      <c r="P11" s="81">
        <v>193.94800000000004</v>
      </c>
      <c r="Q11" s="81">
        <v>212.08399999999995</v>
      </c>
      <c r="R11" s="81">
        <v>165.35699999999997</v>
      </c>
      <c r="S11" s="81">
        <v>184.75600000000009</v>
      </c>
      <c r="T11" s="81">
        <v>197.33699999999999</v>
      </c>
      <c r="U11" s="81">
        <v>183.88200000000006</v>
      </c>
      <c r="V11" s="81">
        <v>192.24</v>
      </c>
      <c r="W11" s="81">
        <v>177.99699999999984</v>
      </c>
      <c r="X11" s="81">
        <v>181.51900000000023</v>
      </c>
      <c r="Y11" s="81">
        <v>2200.0790000000002</v>
      </c>
      <c r="Z11" s="53"/>
      <c r="AA11" s="81">
        <v>2211.7260000000001</v>
      </c>
      <c r="AB11" s="82">
        <v>-11.65</v>
      </c>
      <c r="AC11" s="53"/>
      <c r="AD11" s="81">
        <v>2211.7260000000001</v>
      </c>
      <c r="AE11" s="82">
        <v>-11.65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1.6415573195096924E-2</v>
      </c>
      <c r="D12" s="9">
        <v>1.6415573195096924E-2</v>
      </c>
      <c r="F12" s="116" t="s">
        <v>286</v>
      </c>
      <c r="G12" s="38"/>
      <c r="H12" s="81">
        <v>772.755</v>
      </c>
      <c r="I12" s="81">
        <v>849.28</v>
      </c>
      <c r="J12" s="81">
        <v>849.28</v>
      </c>
      <c r="K12" s="108">
        <v>925.95</v>
      </c>
      <c r="L12" s="108">
        <v>925.95</v>
      </c>
      <c r="M12" s="81">
        <v>73.347999999999999</v>
      </c>
      <c r="N12" s="81">
        <v>73.416999999999987</v>
      </c>
      <c r="O12" s="81">
        <v>89.024000000000001</v>
      </c>
      <c r="P12" s="81">
        <v>74.561000000000035</v>
      </c>
      <c r="Q12" s="81">
        <v>74.677999999999997</v>
      </c>
      <c r="R12" s="81">
        <v>87.130999999999972</v>
      </c>
      <c r="S12" s="81">
        <v>65.815000000000055</v>
      </c>
      <c r="T12" s="81">
        <v>94.591999999999985</v>
      </c>
      <c r="U12" s="81">
        <v>76.058999999999969</v>
      </c>
      <c r="V12" s="81">
        <v>78.57000000000005</v>
      </c>
      <c r="W12" s="81">
        <v>75.274000000000001</v>
      </c>
      <c r="X12" s="81">
        <v>78.67999999999995</v>
      </c>
      <c r="Y12" s="81">
        <v>941.149</v>
      </c>
      <c r="Z12" s="53"/>
      <c r="AA12" s="81">
        <v>925.95000000000016</v>
      </c>
      <c r="AB12" s="82">
        <v>15.2</v>
      </c>
      <c r="AC12" s="53"/>
      <c r="AD12" s="81">
        <v>925.95000000000016</v>
      </c>
      <c r="AE12" s="82">
        <v>15.2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-0.69795458711992242</v>
      </c>
      <c r="D14" s="9">
        <v>-0.69795458711992242</v>
      </c>
      <c r="F14" s="116" t="s">
        <v>288</v>
      </c>
      <c r="G14" s="38"/>
      <c r="H14" s="81">
        <v>47.234999999999999</v>
      </c>
      <c r="I14" s="81">
        <v>22.916</v>
      </c>
      <c r="J14" s="81">
        <v>22.916</v>
      </c>
      <c r="K14" s="108">
        <v>38.183</v>
      </c>
      <c r="L14" s="108">
        <v>38.183</v>
      </c>
      <c r="M14" s="81">
        <v>1.9279999999999999</v>
      </c>
      <c r="N14" s="81">
        <v>2.1690000000000005</v>
      </c>
      <c r="O14" s="81">
        <v>1.9549999999999992</v>
      </c>
      <c r="P14" s="81">
        <v>0.19700000000000006</v>
      </c>
      <c r="Q14" s="81">
        <v>0.20300000000000029</v>
      </c>
      <c r="R14" s="81">
        <v>0.19700000000000006</v>
      </c>
      <c r="S14" s="81">
        <v>0.20399999999999974</v>
      </c>
      <c r="T14" s="81">
        <v>0.20300000000000029</v>
      </c>
      <c r="U14" s="81">
        <v>0.20399999999999974</v>
      </c>
      <c r="V14" s="81">
        <v>0.76399999999999935</v>
      </c>
      <c r="W14" s="81">
        <v>1.7260000000000009</v>
      </c>
      <c r="X14" s="81">
        <v>1.7829999999999995</v>
      </c>
      <c r="Y14" s="81">
        <v>11.532999999999999</v>
      </c>
      <c r="Z14" s="53"/>
      <c r="AA14" s="81">
        <v>38.183</v>
      </c>
      <c r="AB14" s="82">
        <v>-26.65</v>
      </c>
      <c r="AC14" s="53"/>
      <c r="AD14" s="81">
        <v>38.183</v>
      </c>
      <c r="AE14" s="82">
        <v>-26.65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-0.99627945431996701</v>
      </c>
      <c r="D15" s="9">
        <v>-0.99627945431996701</v>
      </c>
      <c r="F15" s="116" t="s">
        <v>289</v>
      </c>
      <c r="G15" s="38"/>
      <c r="H15" s="81">
        <v>3.3109999999999999</v>
      </c>
      <c r="I15" s="81">
        <v>2.6320000000000001</v>
      </c>
      <c r="J15" s="81">
        <v>2.6320000000000001</v>
      </c>
      <c r="K15" s="108">
        <v>2.419</v>
      </c>
      <c r="L15" s="108">
        <v>2.419</v>
      </c>
      <c r="M15" s="81">
        <v>-0.55600000000000005</v>
      </c>
      <c r="N15" s="81">
        <v>0.56200000000000006</v>
      </c>
      <c r="O15" s="81">
        <v>4.3368086899420177E-18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6.0000000000000097E-3</v>
      </c>
      <c r="Z15" s="53"/>
      <c r="AA15" s="81">
        <v>2.419</v>
      </c>
      <c r="AB15" s="82">
        <v>-2.41</v>
      </c>
      <c r="AC15" s="53"/>
      <c r="AD15" s="81">
        <v>2.419</v>
      </c>
      <c r="AE15" s="82">
        <v>-2.41</v>
      </c>
    </row>
    <row r="16" spans="1:31" ht="18" customHeight="1" collapsed="1" x14ac:dyDescent="0.2">
      <c r="A16" s="52" t="s">
        <v>6</v>
      </c>
      <c r="B16" s="52" t="s">
        <v>210</v>
      </c>
      <c r="C16" s="9">
        <v>-8.0420907170486652E-3</v>
      </c>
      <c r="D16" s="9">
        <v>-8.0420907170486652E-3</v>
      </c>
      <c r="E16" s="27"/>
      <c r="F16" s="73" t="s">
        <v>290</v>
      </c>
      <c r="G16" s="38"/>
      <c r="H16" s="83">
        <v>2841.3249999999998</v>
      </c>
      <c r="I16" s="83">
        <v>2833.1950000000002</v>
      </c>
      <c r="J16" s="83">
        <v>2833.1950000000002</v>
      </c>
      <c r="K16" s="108">
        <v>3178.2779999999998</v>
      </c>
      <c r="L16" s="108">
        <v>3178.2779999999998</v>
      </c>
      <c r="M16" s="83">
        <v>228.47499999999999</v>
      </c>
      <c r="N16" s="83">
        <v>250.32899999999998</v>
      </c>
      <c r="O16" s="83">
        <v>273.95699999999999</v>
      </c>
      <c r="P16" s="83">
        <v>268.70600000000002</v>
      </c>
      <c r="Q16" s="83">
        <v>286.96500000000003</v>
      </c>
      <c r="R16" s="83">
        <v>252.68499999999995</v>
      </c>
      <c r="S16" s="83">
        <v>250.77500000000009</v>
      </c>
      <c r="T16" s="83">
        <v>292.13199999999983</v>
      </c>
      <c r="U16" s="83">
        <v>260.14499999999998</v>
      </c>
      <c r="V16" s="83">
        <v>271.57400000000007</v>
      </c>
      <c r="W16" s="83">
        <v>254.99699999999984</v>
      </c>
      <c r="X16" s="83">
        <v>261.98200000000043</v>
      </c>
      <c r="Y16" s="83">
        <v>3152.7220000000002</v>
      </c>
      <c r="AA16" s="83">
        <v>3178.2779999999998</v>
      </c>
      <c r="AB16" s="82">
        <v>-25.56</v>
      </c>
      <c r="AD16" s="83">
        <v>3178.2779999999998</v>
      </c>
      <c r="AE16" s="82">
        <v>-25.56</v>
      </c>
    </row>
    <row r="17" spans="1:33" ht="18" customHeight="1" x14ac:dyDescent="0.2">
      <c r="A17" s="52" t="s">
        <v>6</v>
      </c>
      <c r="B17" s="52" t="s">
        <v>38</v>
      </c>
      <c r="C17" s="9">
        <v>0</v>
      </c>
      <c r="D17" s="9">
        <v>0</v>
      </c>
      <c r="F17" s="73" t="s">
        <v>291</v>
      </c>
      <c r="G17" s="38"/>
      <c r="H17" s="83">
        <v>0</v>
      </c>
      <c r="I17" s="83">
        <v>0</v>
      </c>
      <c r="J17" s="83">
        <v>0</v>
      </c>
      <c r="K17" s="108">
        <v>0</v>
      </c>
      <c r="L17" s="108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AA17" s="83">
        <v>0</v>
      </c>
      <c r="AB17" s="82">
        <v>0</v>
      </c>
      <c r="AD17" s="83">
        <v>0</v>
      </c>
      <c r="AE17" s="82">
        <v>0</v>
      </c>
    </row>
    <row r="18" spans="1:33" s="25" customFormat="1" ht="18" customHeight="1" x14ac:dyDescent="0.2">
      <c r="A18" s="54"/>
      <c r="B18" s="54"/>
      <c r="C18" s="9">
        <v>-8.0420907170486652E-3</v>
      </c>
      <c r="D18" s="9">
        <v>-8.0420907170486652E-3</v>
      </c>
      <c r="E18" s="26"/>
      <c r="F18" s="308" t="s">
        <v>224</v>
      </c>
      <c r="G18" s="38"/>
      <c r="H18" s="309">
        <v>2841.3249999999998</v>
      </c>
      <c r="I18" s="309">
        <v>2833.1950000000002</v>
      </c>
      <c r="J18" s="309">
        <v>2833.1950000000002</v>
      </c>
      <c r="K18" s="130">
        <v>3178.2779999999998</v>
      </c>
      <c r="L18" s="130">
        <v>3178.2779999999998</v>
      </c>
      <c r="M18" s="309">
        <v>228.47499999999999</v>
      </c>
      <c r="N18" s="309">
        <v>250.32899999999998</v>
      </c>
      <c r="O18" s="309">
        <v>273.95699999999999</v>
      </c>
      <c r="P18" s="309">
        <v>268.70600000000002</v>
      </c>
      <c r="Q18" s="309">
        <v>286.96500000000003</v>
      </c>
      <c r="R18" s="309">
        <v>252.68499999999995</v>
      </c>
      <c r="S18" s="309">
        <v>250.77500000000009</v>
      </c>
      <c r="T18" s="309">
        <v>292.13199999999983</v>
      </c>
      <c r="U18" s="309">
        <v>260.14499999999998</v>
      </c>
      <c r="V18" s="309">
        <v>271.57400000000007</v>
      </c>
      <c r="W18" s="309">
        <v>254.99699999999984</v>
      </c>
      <c r="X18" s="309">
        <v>261.98200000000043</v>
      </c>
      <c r="Y18" s="309">
        <v>3152.7220000000002</v>
      </c>
      <c r="Z18" s="26"/>
      <c r="AA18" s="309">
        <v>3178.2779999999998</v>
      </c>
      <c r="AB18" s="82">
        <v>-25.56</v>
      </c>
      <c r="AD18" s="309">
        <v>3178.2779999999998</v>
      </c>
      <c r="AE18" s="82">
        <v>-25.56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-0.22737554759060138</v>
      </c>
      <c r="D20" s="20">
        <v>-0.22737554759060138</v>
      </c>
      <c r="F20" s="148" t="s">
        <v>340</v>
      </c>
      <c r="G20" s="38"/>
      <c r="H20" s="150">
        <v>1012.673</v>
      </c>
      <c r="I20" s="150">
        <v>1058.0899999999999</v>
      </c>
      <c r="J20" s="150">
        <v>1058.0899999999999</v>
      </c>
      <c r="K20" s="151">
        <v>1255.5</v>
      </c>
      <c r="L20" s="151">
        <v>1255.5</v>
      </c>
      <c r="M20" s="150">
        <v>58.433</v>
      </c>
      <c r="N20" s="150">
        <v>75.991000000000014</v>
      </c>
      <c r="O20" s="150">
        <v>51.859999999999985</v>
      </c>
      <c r="P20" s="150">
        <v>5.5800000000000125</v>
      </c>
      <c r="Q20" s="150">
        <v>23.183999999999997</v>
      </c>
      <c r="R20" s="150">
        <v>46.588000000000022</v>
      </c>
      <c r="S20" s="150">
        <v>109.911</v>
      </c>
      <c r="T20" s="150">
        <v>58.67999999999995</v>
      </c>
      <c r="U20" s="150">
        <v>93.596000000000004</v>
      </c>
      <c r="V20" s="150">
        <v>113.28600000000006</v>
      </c>
      <c r="W20" s="150">
        <v>148.10399999999993</v>
      </c>
      <c r="X20" s="150">
        <v>184.81900000000007</v>
      </c>
      <c r="Y20" s="150">
        <v>970.03200000000004</v>
      </c>
      <c r="Z20" s="26"/>
      <c r="AA20" s="150">
        <v>1255.5</v>
      </c>
      <c r="AB20" s="82">
        <v>-285.47000000000003</v>
      </c>
      <c r="AC20" s="56"/>
      <c r="AD20" s="150">
        <v>1255.5</v>
      </c>
      <c r="AE20" s="82">
        <v>-285.47000000000003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</v>
      </c>
      <c r="I32" s="83">
        <v>0</v>
      </c>
      <c r="J32" s="83">
        <v>0</v>
      </c>
      <c r="K32" s="108">
        <v>0</v>
      </c>
      <c r="L32" s="108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0</v>
      </c>
      <c r="D33" s="20">
        <v>0</v>
      </c>
      <c r="F33" s="148" t="s">
        <v>386</v>
      </c>
      <c r="G33" s="38"/>
      <c r="H33" s="150">
        <v>0</v>
      </c>
      <c r="I33" s="150">
        <v>0</v>
      </c>
      <c r="J33" s="150">
        <v>0</v>
      </c>
      <c r="K33" s="151">
        <v>0</v>
      </c>
      <c r="L33" s="151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26"/>
      <c r="AA33" s="150">
        <v>0</v>
      </c>
      <c r="AB33" s="82">
        <v>0</v>
      </c>
      <c r="AC33" s="56"/>
      <c r="AD33" s="150">
        <v>0</v>
      </c>
      <c r="AE33" s="82">
        <v>0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</v>
      </c>
      <c r="D50" s="69">
        <v>0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AA50" s="81">
        <v>0</v>
      </c>
      <c r="AB50" s="85">
        <v>0</v>
      </c>
      <c r="AC50" s="53"/>
      <c r="AD50" s="81">
        <v>0</v>
      </c>
      <c r="AE50" s="85">
        <v>0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</v>
      </c>
      <c r="D53" s="9">
        <v>0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AA53" s="83">
        <v>0</v>
      </c>
      <c r="AB53" s="82">
        <v>0</v>
      </c>
      <c r="AC53" s="56"/>
      <c r="AD53" s="83">
        <v>0</v>
      </c>
      <c r="AE53" s="82">
        <v>0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0</v>
      </c>
      <c r="D55" s="20">
        <v>0</v>
      </c>
      <c r="F55" s="148" t="s">
        <v>388</v>
      </c>
      <c r="G55" s="38"/>
      <c r="H55" s="150">
        <v>0</v>
      </c>
      <c r="I55" s="150">
        <v>0</v>
      </c>
      <c r="J55" s="150">
        <v>0</v>
      </c>
      <c r="K55" s="151">
        <v>0</v>
      </c>
      <c r="L55" s="151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AA55" s="150">
        <v>0</v>
      </c>
      <c r="AB55" s="82">
        <v>0</v>
      </c>
      <c r="AC55" s="56"/>
      <c r="AD55" s="150">
        <v>0</v>
      </c>
      <c r="AE55" s="82">
        <v>0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-0.22737554759060138</v>
      </c>
      <c r="D59" s="9">
        <v>-0.22737554759060138</v>
      </c>
      <c r="E59" s="26"/>
      <c r="F59" s="308" t="s">
        <v>389</v>
      </c>
      <c r="G59" s="38"/>
      <c r="H59" s="309">
        <v>1012.673</v>
      </c>
      <c r="I59" s="309">
        <v>1058.0899999999999</v>
      </c>
      <c r="J59" s="309">
        <v>1058.0899999999999</v>
      </c>
      <c r="K59" s="130">
        <v>1255.5</v>
      </c>
      <c r="L59" s="130">
        <v>1255.5</v>
      </c>
      <c r="M59" s="309">
        <v>58.433</v>
      </c>
      <c r="N59" s="309">
        <v>75.991000000000014</v>
      </c>
      <c r="O59" s="309">
        <v>51.859999999999985</v>
      </c>
      <c r="P59" s="309">
        <v>5.5800000000000125</v>
      </c>
      <c r="Q59" s="309">
        <v>23.183999999999997</v>
      </c>
      <c r="R59" s="309">
        <v>46.588000000000022</v>
      </c>
      <c r="S59" s="309">
        <v>109.911</v>
      </c>
      <c r="T59" s="309">
        <v>58.67999999999995</v>
      </c>
      <c r="U59" s="309">
        <v>93.596000000000004</v>
      </c>
      <c r="V59" s="309">
        <v>113.28600000000006</v>
      </c>
      <c r="W59" s="309">
        <v>148.10399999999993</v>
      </c>
      <c r="X59" s="309">
        <v>184.81900000000007</v>
      </c>
      <c r="Y59" s="309">
        <v>970.03200000000004</v>
      </c>
      <c r="AA59" s="309">
        <v>1255.5</v>
      </c>
      <c r="AB59" s="82">
        <v>-285.47000000000003</v>
      </c>
      <c r="AD59" s="309">
        <v>1255.5</v>
      </c>
      <c r="AE59" s="82">
        <v>-285.47000000000003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-7.0147851335813374E-2</v>
      </c>
      <c r="D61" s="9">
        <v>-7.0147851335813374E-2</v>
      </c>
      <c r="F61" s="117" t="s">
        <v>241</v>
      </c>
      <c r="G61" s="38"/>
      <c r="H61" s="296">
        <v>3853.9979999999996</v>
      </c>
      <c r="I61" s="296">
        <v>3891.2849999999999</v>
      </c>
      <c r="J61" s="296">
        <v>3891.2849999999999</v>
      </c>
      <c r="K61" s="111">
        <v>4433.7780000000002</v>
      </c>
      <c r="L61" s="111">
        <v>4433.7780000000002</v>
      </c>
      <c r="M61" s="296">
        <v>286.90800000000002</v>
      </c>
      <c r="N61" s="296">
        <v>326.32</v>
      </c>
      <c r="O61" s="296">
        <v>325.81700000000001</v>
      </c>
      <c r="P61" s="296">
        <v>274.28600000000006</v>
      </c>
      <c r="Q61" s="296">
        <v>310.149</v>
      </c>
      <c r="R61" s="296">
        <v>299.27299999999997</v>
      </c>
      <c r="S61" s="296">
        <v>360.68600000000009</v>
      </c>
      <c r="T61" s="296">
        <v>350.81199999999978</v>
      </c>
      <c r="U61" s="296">
        <v>353.74099999999999</v>
      </c>
      <c r="V61" s="296">
        <v>384.86000000000013</v>
      </c>
      <c r="W61" s="296">
        <v>403.10099999999977</v>
      </c>
      <c r="X61" s="296">
        <v>446.8010000000005</v>
      </c>
      <c r="Y61" s="296">
        <v>4122.7539999999999</v>
      </c>
      <c r="AA61" s="296">
        <v>4433.7780000000002</v>
      </c>
      <c r="AB61" s="82">
        <v>-311.02</v>
      </c>
      <c r="AD61" s="296">
        <v>4433.7780000000002</v>
      </c>
      <c r="AE61" s="82">
        <v>-311.02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1</v>
      </c>
      <c r="D63" s="9">
        <v>1</v>
      </c>
      <c r="E63" s="26"/>
      <c r="F63" s="126" t="s">
        <v>29</v>
      </c>
      <c r="G63" s="38"/>
      <c r="H63" s="87">
        <v>-16.350999999999999</v>
      </c>
      <c r="I63" s="87">
        <v>42.219000000000001</v>
      </c>
      <c r="J63" s="87">
        <v>42.219000000000001</v>
      </c>
      <c r="K63" s="87">
        <v>0</v>
      </c>
      <c r="L63" s="87">
        <v>0</v>
      </c>
      <c r="M63" s="87">
        <v>0</v>
      </c>
      <c r="N63" s="87">
        <v>-121.598</v>
      </c>
      <c r="O63" s="87">
        <v>-66.000000000000014</v>
      </c>
      <c r="P63" s="87">
        <v>-104.68599999999998</v>
      </c>
      <c r="Q63" s="87">
        <v>-30.033000000000015</v>
      </c>
      <c r="R63" s="87">
        <v>-2.8499999999999659</v>
      </c>
      <c r="S63" s="87">
        <v>-15.740000000000009</v>
      </c>
      <c r="T63" s="87">
        <v>-72.699000000000012</v>
      </c>
      <c r="U63" s="87">
        <v>-18.439999999999998</v>
      </c>
      <c r="V63" s="87">
        <v>6.0090000000000146</v>
      </c>
      <c r="W63" s="87">
        <v>131.27499999999998</v>
      </c>
      <c r="X63" s="87">
        <v>307.94200000000001</v>
      </c>
      <c r="Y63" s="87">
        <v>13.18</v>
      </c>
      <c r="AA63" s="87">
        <v>0</v>
      </c>
      <c r="AB63" s="82">
        <v>13.18</v>
      </c>
      <c r="AD63" s="87">
        <v>0</v>
      </c>
      <c r="AE63" s="82">
        <v>13.18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-0.41</v>
      </c>
      <c r="D64" s="9">
        <v>-0.41</v>
      </c>
      <c r="E64" s="26"/>
      <c r="F64" s="60" t="s">
        <v>128</v>
      </c>
      <c r="G64" s="38"/>
      <c r="H64" s="88">
        <v>5.7619999999999996</v>
      </c>
      <c r="I64" s="88">
        <v>-2.8620000000000001</v>
      </c>
      <c r="J64" s="88">
        <v>-2.8620000000000001</v>
      </c>
      <c r="K64" s="88">
        <v>-4</v>
      </c>
      <c r="L64" s="88">
        <v>-4</v>
      </c>
      <c r="M64" s="88">
        <v>0</v>
      </c>
      <c r="N64" s="88">
        <v>-0.40300000000000002</v>
      </c>
      <c r="O64" s="88">
        <v>0.90300000000000002</v>
      </c>
      <c r="P64" s="88">
        <v>0</v>
      </c>
      <c r="Q64" s="88">
        <v>0</v>
      </c>
      <c r="R64" s="88">
        <v>0</v>
      </c>
      <c r="S64" s="88">
        <v>-0.77100000000000002</v>
      </c>
      <c r="T64" s="88">
        <v>0</v>
      </c>
      <c r="U64" s="88">
        <v>0</v>
      </c>
      <c r="V64" s="88">
        <v>0</v>
      </c>
      <c r="W64" s="88">
        <v>0</v>
      </c>
      <c r="X64" s="88">
        <v>-5.37</v>
      </c>
      <c r="Y64" s="88">
        <v>-5.641</v>
      </c>
      <c r="Z64" s="56"/>
      <c r="AA64" s="88">
        <v>-4</v>
      </c>
      <c r="AB64" s="82">
        <v>-1.64</v>
      </c>
      <c r="AC64" s="56"/>
      <c r="AD64" s="88">
        <v>-4</v>
      </c>
      <c r="AE64" s="82">
        <v>-1.64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0.39</v>
      </c>
      <c r="D65" s="9">
        <v>0.39</v>
      </c>
      <c r="E65" s="26"/>
      <c r="F65" s="60" t="s">
        <v>129</v>
      </c>
      <c r="G65" s="38"/>
      <c r="H65" s="88">
        <v>-31.373000000000001</v>
      </c>
      <c r="I65" s="88">
        <v>-1.4930000000000001</v>
      </c>
      <c r="J65" s="88">
        <v>-1.4930000000000001</v>
      </c>
      <c r="K65" s="88">
        <v>-4</v>
      </c>
      <c r="L65" s="88">
        <v>-4</v>
      </c>
      <c r="M65" s="88">
        <v>0</v>
      </c>
      <c r="N65" s="88">
        <v>0</v>
      </c>
      <c r="O65" s="88">
        <v>-0.90300000000000002</v>
      </c>
      <c r="P65" s="88">
        <v>0</v>
      </c>
      <c r="Q65" s="88">
        <v>-1.5409999999999999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-2.444</v>
      </c>
      <c r="Z65" s="56"/>
      <c r="AA65" s="88">
        <v>-4</v>
      </c>
      <c r="AB65" s="82">
        <v>1.56</v>
      </c>
      <c r="AC65" s="56"/>
      <c r="AD65" s="88">
        <v>-4</v>
      </c>
      <c r="AE65" s="82">
        <v>1.56</v>
      </c>
    </row>
    <row r="66" spans="1:31" s="58" customFormat="1" ht="18" customHeight="1" collapsed="1" x14ac:dyDescent="0.2">
      <c r="A66" s="57"/>
      <c r="B66" s="57"/>
      <c r="C66" s="9">
        <v>-1.125E-2</v>
      </c>
      <c r="D66" s="9">
        <v>-1.125E-2</v>
      </c>
      <c r="E66" s="26"/>
      <c r="F66" s="126" t="s">
        <v>0</v>
      </c>
      <c r="G66" s="38"/>
      <c r="H66" s="87">
        <v>-25.611000000000001</v>
      </c>
      <c r="I66" s="87">
        <v>-4.3550000000000004</v>
      </c>
      <c r="J66" s="87">
        <v>-4.3550000000000004</v>
      </c>
      <c r="K66" s="87">
        <v>-8</v>
      </c>
      <c r="L66" s="87">
        <v>-8</v>
      </c>
      <c r="M66" s="87">
        <v>0</v>
      </c>
      <c r="N66" s="87">
        <v>-0.40300000000000002</v>
      </c>
      <c r="O66" s="87">
        <v>0</v>
      </c>
      <c r="P66" s="87">
        <v>0</v>
      </c>
      <c r="Q66" s="87">
        <v>-1.5409999999999999</v>
      </c>
      <c r="R66" s="87">
        <v>0</v>
      </c>
      <c r="S66" s="87">
        <v>-0.77100000000000002</v>
      </c>
      <c r="T66" s="87">
        <v>0</v>
      </c>
      <c r="U66" s="87">
        <v>0</v>
      </c>
      <c r="V66" s="87">
        <v>0</v>
      </c>
      <c r="W66" s="87">
        <v>0</v>
      </c>
      <c r="X66" s="87">
        <v>-5.37</v>
      </c>
      <c r="Y66" s="87">
        <v>-8.0850000000000009</v>
      </c>
      <c r="AA66" s="87">
        <v>-8</v>
      </c>
      <c r="AB66" s="82">
        <v>-0.09</v>
      </c>
      <c r="AD66" s="87">
        <v>-8</v>
      </c>
      <c r="AE66" s="82">
        <v>-0.09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1.8033333333333335</v>
      </c>
      <c r="D67" s="9">
        <v>1.8033333333333335</v>
      </c>
      <c r="E67" s="26"/>
      <c r="F67" s="60" t="s">
        <v>139</v>
      </c>
      <c r="G67" s="38"/>
      <c r="H67" s="88">
        <v>4.3449999999999998</v>
      </c>
      <c r="I67" s="88">
        <v>3.79</v>
      </c>
      <c r="J67" s="88">
        <v>3.79</v>
      </c>
      <c r="K67" s="108">
        <v>3</v>
      </c>
      <c r="L67" s="108">
        <v>3</v>
      </c>
      <c r="M67" s="88">
        <v>0</v>
      </c>
      <c r="N67" s="88">
        <v>4.74</v>
      </c>
      <c r="O67" s="88">
        <v>0</v>
      </c>
      <c r="P67" s="88">
        <v>0.25</v>
      </c>
      <c r="Q67" s="88">
        <v>0.33000000000000007</v>
      </c>
      <c r="R67" s="88">
        <v>0.50999999999999979</v>
      </c>
      <c r="S67" s="88">
        <v>0.25</v>
      </c>
      <c r="T67" s="88">
        <v>0.57000000000000028</v>
      </c>
      <c r="U67" s="88">
        <v>0.64999999999999947</v>
      </c>
      <c r="V67" s="88">
        <v>0.33000000000000007</v>
      </c>
      <c r="W67" s="88">
        <v>0.25</v>
      </c>
      <c r="X67" s="88">
        <v>0.52499999999999947</v>
      </c>
      <c r="Y67" s="88">
        <v>8.4049999999999994</v>
      </c>
      <c r="Z67" s="56"/>
      <c r="AA67" s="88">
        <v>3</v>
      </c>
      <c r="AB67" s="82">
        <v>5.41</v>
      </c>
      <c r="AC67" s="56"/>
      <c r="AD67" s="88">
        <v>3</v>
      </c>
      <c r="AE67" s="82">
        <v>5.41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0.9997494362315209</v>
      </c>
      <c r="D69" s="9">
        <v>0.9997494362315209</v>
      </c>
      <c r="E69" s="26"/>
      <c r="F69" s="60" t="s">
        <v>143</v>
      </c>
      <c r="G69" s="38"/>
      <c r="H69" s="88">
        <v>0.13400000000000001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8.16</v>
      </c>
      <c r="V69" s="88">
        <v>0</v>
      </c>
      <c r="W69" s="88">
        <v>0</v>
      </c>
      <c r="X69" s="88">
        <v>7.8040000000000003</v>
      </c>
      <c r="Y69" s="88">
        <v>15.964</v>
      </c>
      <c r="Z69" s="56"/>
      <c r="AA69" s="88">
        <v>0</v>
      </c>
      <c r="AB69" s="82">
        <v>15.96</v>
      </c>
      <c r="AC69" s="56"/>
      <c r="AD69" s="88">
        <v>0</v>
      </c>
      <c r="AE69" s="82">
        <v>15.96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7.123333333333334</v>
      </c>
      <c r="D71" s="9">
        <v>7.123333333333334</v>
      </c>
      <c r="E71" s="26"/>
      <c r="F71" s="127" t="s">
        <v>279</v>
      </c>
      <c r="G71" s="38"/>
      <c r="H71" s="89">
        <v>4.4790000000000001</v>
      </c>
      <c r="I71" s="89">
        <v>3.79</v>
      </c>
      <c r="J71" s="89">
        <v>3.79</v>
      </c>
      <c r="K71" s="89">
        <v>3</v>
      </c>
      <c r="L71" s="89">
        <v>3</v>
      </c>
      <c r="M71" s="89">
        <v>0</v>
      </c>
      <c r="N71" s="89">
        <v>4.74</v>
      </c>
      <c r="O71" s="89">
        <v>0</v>
      </c>
      <c r="P71" s="89">
        <v>0.25</v>
      </c>
      <c r="Q71" s="89">
        <v>0.33000000000000007</v>
      </c>
      <c r="R71" s="89">
        <v>0.50999999999999979</v>
      </c>
      <c r="S71" s="89">
        <v>0.25</v>
      </c>
      <c r="T71" s="89">
        <v>0.57000000000000028</v>
      </c>
      <c r="U71" s="89">
        <v>8.8099999999999987</v>
      </c>
      <c r="V71" s="89">
        <v>0.33000000000000007</v>
      </c>
      <c r="W71" s="89">
        <v>0.25</v>
      </c>
      <c r="X71" s="89">
        <v>8.3290000000000006</v>
      </c>
      <c r="Y71" s="89">
        <v>24.369</v>
      </c>
      <c r="AA71" s="89">
        <v>3</v>
      </c>
      <c r="AB71" s="82">
        <v>21.37</v>
      </c>
      <c r="AD71" s="89">
        <v>3</v>
      </c>
      <c r="AE71" s="82">
        <v>21.37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3816.5149999999994</v>
      </c>
      <c r="I73" s="309">
        <v>3932.9389999999999</v>
      </c>
      <c r="J73" s="309">
        <v>3932.9389999999999</v>
      </c>
      <c r="K73" s="130">
        <v>4428.7780000000002</v>
      </c>
      <c r="L73" s="130">
        <v>4428.7780000000002</v>
      </c>
      <c r="M73" s="309">
        <v>286.90800000000002</v>
      </c>
      <c r="N73" s="309">
        <v>209.059</v>
      </c>
      <c r="O73" s="309">
        <v>259.81700000000001</v>
      </c>
      <c r="P73" s="309">
        <v>169.85000000000008</v>
      </c>
      <c r="Q73" s="309">
        <v>278.90499999999997</v>
      </c>
      <c r="R73" s="309">
        <v>296.93299999999999</v>
      </c>
      <c r="S73" s="309">
        <v>344.42500000000007</v>
      </c>
      <c r="T73" s="309">
        <v>278.68299999999977</v>
      </c>
      <c r="U73" s="309">
        <v>344.11099999999999</v>
      </c>
      <c r="V73" s="309">
        <v>391.19900000000013</v>
      </c>
      <c r="W73" s="309">
        <v>534.62599999999975</v>
      </c>
      <c r="X73" s="309">
        <v>757.70200000000045</v>
      </c>
      <c r="Y73" s="309">
        <v>4152.2179999999998</v>
      </c>
      <c r="Z73" s="25"/>
      <c r="AA73" s="309">
        <v>4428.7780000000002</v>
      </c>
      <c r="AB73" s="82">
        <v>-276.56</v>
      </c>
      <c r="AC73" s="25"/>
      <c r="AD73" s="309">
        <v>4428.7780000000002</v>
      </c>
      <c r="AE73" s="82">
        <v>-276.56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0.15693590581221742</v>
      </c>
      <c r="D75" s="9">
        <v>0.15693590581221742</v>
      </c>
      <c r="F75" s="128" t="s">
        <v>390</v>
      </c>
      <c r="G75" s="38"/>
      <c r="H75" s="83">
        <v>-544.77200000000005</v>
      </c>
      <c r="I75" s="83">
        <v>-378.98</v>
      </c>
      <c r="J75" s="83">
        <v>-378.98</v>
      </c>
      <c r="K75" s="108">
        <v>-381.11099999999999</v>
      </c>
      <c r="L75" s="108">
        <v>-381.11099999999999</v>
      </c>
      <c r="M75" s="83">
        <v>-26.846</v>
      </c>
      <c r="N75" s="83">
        <v>-31.864999999999998</v>
      </c>
      <c r="O75" s="83">
        <v>-17.984999999999999</v>
      </c>
      <c r="P75" s="83">
        <v>-19.611000000000004</v>
      </c>
      <c r="Q75" s="83">
        <v>-22.385999999999996</v>
      </c>
      <c r="R75" s="83">
        <v>-27.748000000000005</v>
      </c>
      <c r="S75" s="83">
        <v>-24.812999999999988</v>
      </c>
      <c r="T75" s="83">
        <v>-14.531000000000006</v>
      </c>
      <c r="U75" s="83">
        <v>-30.831999999999994</v>
      </c>
      <c r="V75" s="83">
        <v>-36.170000000000016</v>
      </c>
      <c r="W75" s="83">
        <v>-34.571999999999974</v>
      </c>
      <c r="X75" s="83">
        <v>-33.944000000000017</v>
      </c>
      <c r="Y75" s="83">
        <v>-321.303</v>
      </c>
      <c r="AA75" s="83">
        <v>-381.11100000000005</v>
      </c>
      <c r="AB75" s="82">
        <v>59.81</v>
      </c>
      <c r="AD75" s="83">
        <v>-381.11100000000005</v>
      </c>
      <c r="AE75" s="82">
        <v>59.81</v>
      </c>
    </row>
    <row r="76" spans="1:31" ht="18" customHeight="1" x14ac:dyDescent="0.2">
      <c r="A76" s="52" t="s">
        <v>49</v>
      </c>
      <c r="B76" s="52" t="s">
        <v>22</v>
      </c>
      <c r="C76" s="9">
        <v>0.49896049896049893</v>
      </c>
      <c r="D76" s="9">
        <v>0.49896049896049893</v>
      </c>
      <c r="F76" s="128" t="s">
        <v>214</v>
      </c>
      <c r="H76" s="83">
        <v>209.60599999999999</v>
      </c>
      <c r="I76" s="83">
        <v>31.082999999999998</v>
      </c>
      <c r="J76" s="83">
        <v>31.082999999999998</v>
      </c>
      <c r="K76" s="108">
        <v>-63.011000000000003</v>
      </c>
      <c r="L76" s="108">
        <v>-63.011000000000003</v>
      </c>
      <c r="M76" s="83">
        <v>-6.9429999999999996</v>
      </c>
      <c r="N76" s="83">
        <v>-6.9420000000000002</v>
      </c>
      <c r="O76" s="83">
        <v>-6.9429999999999996</v>
      </c>
      <c r="P76" s="83">
        <v>-6.9420000000000002</v>
      </c>
      <c r="Q76" s="83">
        <v>14.933</v>
      </c>
      <c r="R76" s="83">
        <v>-6.9430000000000014</v>
      </c>
      <c r="S76" s="83">
        <v>-6.9420000000000002</v>
      </c>
      <c r="T76" s="83">
        <v>-6.9429999999999978</v>
      </c>
      <c r="U76" s="83">
        <v>-6.9420000000000002</v>
      </c>
      <c r="V76" s="83">
        <v>-6.9429999999999978</v>
      </c>
      <c r="W76" s="83">
        <v>-6.9430000000000049</v>
      </c>
      <c r="X76" s="83">
        <v>22.92</v>
      </c>
      <c r="Y76" s="83">
        <v>-31.573</v>
      </c>
      <c r="AA76" s="83">
        <v>-63.011000000000003</v>
      </c>
      <c r="AB76" s="82">
        <v>31.44</v>
      </c>
      <c r="AD76" s="83">
        <v>-63.011000000000003</v>
      </c>
      <c r="AE76" s="82">
        <v>31.44</v>
      </c>
    </row>
    <row r="77" spans="1:31" ht="18" customHeight="1" collapsed="1" x14ac:dyDescent="0.2">
      <c r="A77" s="57"/>
      <c r="B77" s="57"/>
      <c r="C77" s="9">
        <v>0.20546156236349472</v>
      </c>
      <c r="D77" s="9">
        <v>0.20546156236349472</v>
      </c>
      <c r="F77" s="308" t="s">
        <v>48</v>
      </c>
      <c r="H77" s="309">
        <v>-335.16600000000005</v>
      </c>
      <c r="I77" s="309">
        <v>-347.89700000000005</v>
      </c>
      <c r="J77" s="309">
        <v>-347.89700000000005</v>
      </c>
      <c r="K77" s="130">
        <v>-444.12200000000001</v>
      </c>
      <c r="L77" s="130">
        <v>-444.12200000000001</v>
      </c>
      <c r="M77" s="309">
        <v>-33.789000000000001</v>
      </c>
      <c r="N77" s="309">
        <v>-38.807000000000002</v>
      </c>
      <c r="O77" s="309">
        <v>-24.927999999999997</v>
      </c>
      <c r="P77" s="309">
        <v>-26.553000000000004</v>
      </c>
      <c r="Q77" s="309">
        <v>-7.4529999999999959</v>
      </c>
      <c r="R77" s="309">
        <v>-34.691000000000003</v>
      </c>
      <c r="S77" s="309">
        <v>-31.754999999999988</v>
      </c>
      <c r="T77" s="309">
        <v>-21.474000000000004</v>
      </c>
      <c r="U77" s="309">
        <v>-37.773999999999994</v>
      </c>
      <c r="V77" s="309">
        <v>-43.113000000000014</v>
      </c>
      <c r="W77" s="309">
        <v>-41.514999999999979</v>
      </c>
      <c r="X77" s="309">
        <v>-11.024000000000015</v>
      </c>
      <c r="Y77" s="309">
        <v>-352.87599999999998</v>
      </c>
      <c r="AA77" s="309">
        <v>-444.12200000000001</v>
      </c>
      <c r="AB77" s="82">
        <v>91.25</v>
      </c>
      <c r="AD77" s="309">
        <v>-444.12200000000001</v>
      </c>
      <c r="AE77" s="82">
        <v>91.25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0.11796116248581208</v>
      </c>
      <c r="I78" s="78">
        <v>0.12279317166661667</v>
      </c>
      <c r="J78" s="78">
        <v>0.12279317166661667</v>
      </c>
      <c r="K78" s="131">
        <v>0.13973667501710044</v>
      </c>
      <c r="L78" s="131">
        <v>0.13973667501710044</v>
      </c>
      <c r="M78" s="78">
        <v>0.14788926578400263</v>
      </c>
      <c r="N78" s="78">
        <v>0.15502398843122453</v>
      </c>
      <c r="O78" s="78">
        <v>9.0977438120889612E-2</v>
      </c>
      <c r="P78" s="78">
        <v>9.8818039046392706E-2</v>
      </c>
      <c r="Q78" s="78">
        <v>2.5971808408690948E-2</v>
      </c>
      <c r="R78" s="78">
        <v>0.13728951065555933</v>
      </c>
      <c r="S78" s="78">
        <v>0.12662745488984137</v>
      </c>
      <c r="T78" s="78">
        <v>7.3507866307011921E-2</v>
      </c>
      <c r="U78" s="78">
        <v>0.14520363643352741</v>
      </c>
      <c r="V78" s="78">
        <v>0.15875231060410791</v>
      </c>
      <c r="W78" s="78">
        <v>0.1628058369314149</v>
      </c>
      <c r="X78" s="78">
        <v>4.20792268171096E-2</v>
      </c>
      <c r="Y78" s="78">
        <v>0.11192580993140311</v>
      </c>
      <c r="AA78" s="78">
        <v>0.13973667501710044</v>
      </c>
      <c r="AB78" s="79"/>
      <c r="AD78" s="78">
        <v>0.13973667501710044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0.19591311574976825</v>
      </c>
      <c r="D82" s="9">
        <v>0.19591311574976825</v>
      </c>
      <c r="F82" s="128" t="s">
        <v>215</v>
      </c>
      <c r="H82" s="83">
        <v>-386.82</v>
      </c>
      <c r="I82" s="83">
        <v>-375.20100000000002</v>
      </c>
      <c r="J82" s="83">
        <v>-375.20100000000002</v>
      </c>
      <c r="K82" s="108">
        <v>-500.52800000000002</v>
      </c>
      <c r="L82" s="108">
        <v>-500.52800000000002</v>
      </c>
      <c r="M82" s="83">
        <v>-27.62</v>
      </c>
      <c r="N82" s="83">
        <v>-23.758999999999997</v>
      </c>
      <c r="O82" s="83">
        <v>-13.085000000000001</v>
      </c>
      <c r="P82" s="83">
        <v>-7.534000000000006</v>
      </c>
      <c r="Q82" s="83">
        <v>-15.530999999999992</v>
      </c>
      <c r="R82" s="83">
        <v>-21.463000000000008</v>
      </c>
      <c r="S82" s="83">
        <v>-40.384</v>
      </c>
      <c r="T82" s="83">
        <v>-41.865000000000009</v>
      </c>
      <c r="U82" s="83">
        <v>-38.705999999999989</v>
      </c>
      <c r="V82" s="83">
        <v>-47.478999999999985</v>
      </c>
      <c r="W82" s="83">
        <v>-67.437999999999988</v>
      </c>
      <c r="X82" s="83">
        <v>-57.602000000000032</v>
      </c>
      <c r="Y82" s="83">
        <v>-402.46600000000001</v>
      </c>
      <c r="AA82" s="83">
        <v>-500.52800000000002</v>
      </c>
      <c r="AB82" s="82">
        <v>98.06</v>
      </c>
      <c r="AD82" s="83">
        <v>-500.52800000000002</v>
      </c>
      <c r="AE82" s="82">
        <v>98.06</v>
      </c>
    </row>
    <row r="83" spans="1:31" ht="18" customHeight="1" collapsed="1" x14ac:dyDescent="0.2">
      <c r="A83" s="57"/>
      <c r="B83" s="57"/>
      <c r="C83" s="9">
        <v>0.19591311574976825</v>
      </c>
      <c r="D83" s="9">
        <v>0.19591311574976825</v>
      </c>
      <c r="F83" s="308" t="s">
        <v>319</v>
      </c>
      <c r="H83" s="309">
        <v>-386.82</v>
      </c>
      <c r="I83" s="309">
        <v>-375.20100000000002</v>
      </c>
      <c r="J83" s="309">
        <v>-375.20100000000002</v>
      </c>
      <c r="K83" s="130">
        <v>-500.52800000000002</v>
      </c>
      <c r="L83" s="130">
        <v>-500.52800000000002</v>
      </c>
      <c r="M83" s="309">
        <v>-27.62</v>
      </c>
      <c r="N83" s="309">
        <v>-23.758999999999997</v>
      </c>
      <c r="O83" s="309">
        <v>-13.085000000000001</v>
      </c>
      <c r="P83" s="309">
        <v>-7.534000000000006</v>
      </c>
      <c r="Q83" s="309">
        <v>-15.530999999999992</v>
      </c>
      <c r="R83" s="309">
        <v>-21.463000000000008</v>
      </c>
      <c r="S83" s="309">
        <v>-40.384</v>
      </c>
      <c r="T83" s="309">
        <v>-41.865000000000009</v>
      </c>
      <c r="U83" s="309">
        <v>-38.705999999999989</v>
      </c>
      <c r="V83" s="309">
        <v>-47.478999999999985</v>
      </c>
      <c r="W83" s="309">
        <v>-67.437999999999988</v>
      </c>
      <c r="X83" s="309">
        <v>-57.602000000000032</v>
      </c>
      <c r="Y83" s="309">
        <v>-402.46600000000001</v>
      </c>
      <c r="AA83" s="309">
        <v>-500.52800000000002</v>
      </c>
      <c r="AB83" s="82">
        <v>98.06</v>
      </c>
      <c r="AD83" s="309">
        <v>-500.52800000000002</v>
      </c>
      <c r="AE83" s="82">
        <v>98.06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0.38197917787874269</v>
      </c>
      <c r="I84" s="78">
        <v>0.3546021604967442</v>
      </c>
      <c r="J84" s="78">
        <v>0.3546021604967442</v>
      </c>
      <c r="K84" s="131">
        <v>0.39866825965750696</v>
      </c>
      <c r="L84" s="131">
        <v>0.39866825965750696</v>
      </c>
      <c r="M84" s="78">
        <v>0.4726781099721048</v>
      </c>
      <c r="N84" s="78">
        <v>0.3126554460396625</v>
      </c>
      <c r="O84" s="78">
        <v>0.25231392209795611</v>
      </c>
      <c r="P84" s="78">
        <v>1.3501792114695321</v>
      </c>
      <c r="Q84" s="78">
        <v>0.66990165631469956</v>
      </c>
      <c r="R84" s="78">
        <v>0.46069803382845365</v>
      </c>
      <c r="S84" s="78">
        <v>0.36742455259255213</v>
      </c>
      <c r="T84" s="78">
        <v>0.71344580777096189</v>
      </c>
      <c r="U84" s="78">
        <v>0.41354331381682963</v>
      </c>
      <c r="V84" s="78">
        <v>0.41910739191073887</v>
      </c>
      <c r="W84" s="78">
        <v>0.45534219197320813</v>
      </c>
      <c r="X84" s="78">
        <v>0.31166709050476415</v>
      </c>
      <c r="Y84" s="78">
        <v>0.41489971464858888</v>
      </c>
      <c r="AA84" s="78">
        <v>0.39866825965750696</v>
      </c>
      <c r="AB84" s="79"/>
      <c r="AD84" s="78">
        <v>0.39866825965750696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-21.302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21.774000000000001</v>
      </c>
      <c r="I87" s="88">
        <v>12.268000000000001</v>
      </c>
      <c r="J87" s="88">
        <v>12.268000000000001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-14.407</v>
      </c>
      <c r="T87" s="88">
        <v>14.407</v>
      </c>
      <c r="U87" s="88">
        <v>3.5</v>
      </c>
      <c r="V87" s="88">
        <v>24.5</v>
      </c>
      <c r="W87" s="88">
        <v>-20.565000000000001</v>
      </c>
      <c r="X87" s="88">
        <v>-7.4349999999999987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0.47200000000000131</v>
      </c>
      <c r="I88" s="83">
        <v>12.268000000000001</v>
      </c>
      <c r="J88" s="83">
        <v>12.268000000000001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-14.407</v>
      </c>
      <c r="T88" s="83">
        <v>14.407</v>
      </c>
      <c r="U88" s="83">
        <v>3.5</v>
      </c>
      <c r="V88" s="83">
        <v>24.5</v>
      </c>
      <c r="W88" s="83">
        <v>-20.565000000000001</v>
      </c>
      <c r="X88" s="83">
        <v>-7.4349999999999987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-0.99983873568779236</v>
      </c>
      <c r="D89" s="9">
        <v>-0.99983873568779236</v>
      </c>
      <c r="F89" s="128" t="s">
        <v>59</v>
      </c>
      <c r="H89" s="83">
        <v>-6.65</v>
      </c>
      <c r="I89" s="83">
        <v>-11.708</v>
      </c>
      <c r="J89" s="83">
        <v>-11.708</v>
      </c>
      <c r="K89" s="108">
        <v>0</v>
      </c>
      <c r="L89" s="108">
        <v>0</v>
      </c>
      <c r="M89" s="83">
        <v>-6.2E-2</v>
      </c>
      <c r="N89" s="83">
        <v>-0.255</v>
      </c>
      <c r="O89" s="83">
        <v>-0.15199999999999997</v>
      </c>
      <c r="P89" s="83">
        <v>9.099999999999997E-2</v>
      </c>
      <c r="Q89" s="83">
        <v>-5.2999999999999992E-2</v>
      </c>
      <c r="R89" s="83">
        <v>-0.189</v>
      </c>
      <c r="S89" s="83">
        <v>-0.11799999999999999</v>
      </c>
      <c r="T89" s="83">
        <v>-4.6000000000000041E-2</v>
      </c>
      <c r="U89" s="83">
        <v>-0.47099999999999986</v>
      </c>
      <c r="V89" s="83">
        <v>-1.7669999999999999</v>
      </c>
      <c r="W89" s="83">
        <v>-0.28700000000000037</v>
      </c>
      <c r="X89" s="83">
        <v>-2.8919999999999995</v>
      </c>
      <c r="Y89" s="83">
        <v>-6.2009999999999996</v>
      </c>
      <c r="AA89" s="83">
        <v>0</v>
      </c>
      <c r="AB89" s="82">
        <v>-6.2</v>
      </c>
      <c r="AD89" s="83">
        <v>0</v>
      </c>
      <c r="AE89" s="82">
        <v>-6.2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-1.0025380710659899</v>
      </c>
      <c r="D91" s="9">
        <v>-1.0025380710659899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-5.0000000000000001E-3</v>
      </c>
      <c r="R91" s="83">
        <v>-0.08</v>
      </c>
      <c r="S91" s="83">
        <v>-0.14800000000000002</v>
      </c>
      <c r="T91" s="83">
        <v>-0.29699999999999999</v>
      </c>
      <c r="U91" s="83">
        <v>-0.14800000000000002</v>
      </c>
      <c r="V91" s="83">
        <v>-0.21899999999999997</v>
      </c>
      <c r="W91" s="83">
        <v>-0.29400000000000004</v>
      </c>
      <c r="X91" s="83">
        <v>-0.38500000000000001</v>
      </c>
      <c r="Y91" s="83">
        <v>-1.5760000000000001</v>
      </c>
      <c r="AA91" s="83">
        <v>0</v>
      </c>
      <c r="AB91" s="82">
        <v>-1.58</v>
      </c>
      <c r="AD91" s="83">
        <v>0</v>
      </c>
      <c r="AE91" s="82">
        <v>-1.58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0.99526066350710896</v>
      </c>
      <c r="D92" s="9">
        <v>0.99526066350710896</v>
      </c>
      <c r="F92" s="128" t="s">
        <v>223</v>
      </c>
      <c r="H92" s="83">
        <v>0.92600000000000005</v>
      </c>
      <c r="I92" s="83">
        <v>1.399</v>
      </c>
      <c r="J92" s="83">
        <v>1.399</v>
      </c>
      <c r="K92" s="108">
        <v>0</v>
      </c>
      <c r="L92" s="108">
        <v>0</v>
      </c>
      <c r="M92" s="83">
        <v>0.105</v>
      </c>
      <c r="N92" s="83">
        <v>0</v>
      </c>
      <c r="O92" s="83">
        <v>0</v>
      </c>
      <c r="P92" s="83">
        <v>0</v>
      </c>
      <c r="Q92" s="83">
        <v>0.125</v>
      </c>
      <c r="R92" s="83">
        <v>2.7755575615628914E-17</v>
      </c>
      <c r="S92" s="83">
        <v>0.10200000000000001</v>
      </c>
      <c r="T92" s="83">
        <v>0</v>
      </c>
      <c r="U92" s="83">
        <v>0</v>
      </c>
      <c r="V92" s="83">
        <v>0</v>
      </c>
      <c r="W92" s="83">
        <v>8.9999999999999969E-2</v>
      </c>
      <c r="X92" s="83">
        <v>0</v>
      </c>
      <c r="Y92" s="83">
        <v>0.42199999999999999</v>
      </c>
      <c r="AA92" s="83">
        <v>0</v>
      </c>
      <c r="AB92" s="82">
        <v>0.42</v>
      </c>
      <c r="AD92" s="83">
        <v>0</v>
      </c>
      <c r="AE92" s="82">
        <v>0.42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1.0000112868091062</v>
      </c>
      <c r="D93" s="9">
        <v>1.0000112868091062</v>
      </c>
      <c r="F93" s="60" t="s">
        <v>62</v>
      </c>
      <c r="H93" s="88">
        <v>258.73700000000002</v>
      </c>
      <c r="I93" s="88">
        <v>289.80700000000002</v>
      </c>
      <c r="J93" s="88">
        <v>289.80700000000002</v>
      </c>
      <c r="K93" s="108">
        <v>0</v>
      </c>
      <c r="L93" s="108">
        <v>0</v>
      </c>
      <c r="M93" s="88">
        <v>26.052</v>
      </c>
      <c r="N93" s="88">
        <v>17.082000000000001</v>
      </c>
      <c r="O93" s="88">
        <v>21.466999999999999</v>
      </c>
      <c r="P93" s="88">
        <v>4.0919999999999987</v>
      </c>
      <c r="Q93" s="88">
        <v>17.626999999999995</v>
      </c>
      <c r="R93" s="88">
        <v>25.964000000000013</v>
      </c>
      <c r="S93" s="88">
        <v>0</v>
      </c>
      <c r="T93" s="88">
        <v>31.404999999999987</v>
      </c>
      <c r="U93" s="88">
        <v>16.849000000000018</v>
      </c>
      <c r="V93" s="88">
        <v>37.633999999999986</v>
      </c>
      <c r="W93" s="88">
        <v>34.381</v>
      </c>
      <c r="X93" s="88">
        <v>33.244000000000028</v>
      </c>
      <c r="Y93" s="88">
        <v>265.79700000000003</v>
      </c>
      <c r="AA93" s="88">
        <v>0</v>
      </c>
      <c r="AB93" s="82">
        <v>265.8</v>
      </c>
      <c r="AD93" s="88">
        <v>0</v>
      </c>
      <c r="AE93" s="82">
        <v>265.8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-1.0032362459546926</v>
      </c>
      <c r="D94" s="9">
        <v>-1.0032362459546926</v>
      </c>
      <c r="F94" s="60" t="s">
        <v>63</v>
      </c>
      <c r="H94" s="88">
        <v>-0.38600000000000001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-0.61799999999999999</v>
      </c>
      <c r="X94" s="88">
        <v>0</v>
      </c>
      <c r="Y94" s="88">
        <v>-0.61799999999999999</v>
      </c>
      <c r="AA94" s="88">
        <v>0</v>
      </c>
      <c r="AB94" s="82">
        <v>-0.62</v>
      </c>
      <c r="AD94" s="88">
        <v>0</v>
      </c>
      <c r="AE94" s="82">
        <v>-0.62</v>
      </c>
    </row>
    <row r="95" spans="1:31" ht="18" hidden="1" customHeight="1" outlineLevel="1" x14ac:dyDescent="0.2">
      <c r="A95" s="57"/>
      <c r="B95" s="57"/>
      <c r="C95" s="9">
        <v>-1.0000000000000002</v>
      </c>
      <c r="D95" s="9">
        <v>-1.0000000000000002</v>
      </c>
      <c r="F95" s="128" t="s">
        <v>65</v>
      </c>
      <c r="H95" s="83">
        <v>-9.6239999999999206</v>
      </c>
      <c r="I95" s="83">
        <v>29.112000000000023</v>
      </c>
      <c r="J95" s="83">
        <v>29.112000000000023</v>
      </c>
      <c r="K95" s="108">
        <v>0</v>
      </c>
      <c r="L95" s="108">
        <v>0</v>
      </c>
      <c r="M95" s="83">
        <v>-0.36399999999999438</v>
      </c>
      <c r="N95" s="83">
        <v>-0.76000000000001122</v>
      </c>
      <c r="O95" s="83">
        <v>-0.39999999999999963</v>
      </c>
      <c r="P95" s="83">
        <v>1.8080000000000223</v>
      </c>
      <c r="Q95" s="83">
        <v>-2.5270000000000294</v>
      </c>
      <c r="R95" s="83">
        <v>4.7630000000000141</v>
      </c>
      <c r="S95" s="83">
        <v>8.7439999999999802</v>
      </c>
      <c r="T95" s="83">
        <v>-19.336999999999954</v>
      </c>
      <c r="U95" s="83">
        <v>-0.146000000000022</v>
      </c>
      <c r="V95" s="83">
        <v>1.415999999999964</v>
      </c>
      <c r="W95" s="83">
        <v>-20.852999999999991</v>
      </c>
      <c r="X95" s="83">
        <v>-2.7439999999999483</v>
      </c>
      <c r="Y95" s="83">
        <v>-30.399999999999995</v>
      </c>
      <c r="AA95" s="83">
        <v>0</v>
      </c>
      <c r="AB95" s="82">
        <v>-30.4</v>
      </c>
      <c r="AD95" s="83">
        <v>0</v>
      </c>
      <c r="AE95" s="82">
        <v>-30.4</v>
      </c>
    </row>
    <row r="96" spans="1:31" ht="18" customHeight="1" collapsed="1" x14ac:dyDescent="0.2">
      <c r="A96" s="57"/>
      <c r="B96" s="57"/>
      <c r="C96" s="9">
        <v>-1.0001324327903589</v>
      </c>
      <c r="D96" s="9">
        <v>-1.0001324327903589</v>
      </c>
      <c r="F96" s="308" t="s">
        <v>33</v>
      </c>
      <c r="H96" s="309">
        <v>-14.87599999999992</v>
      </c>
      <c r="I96" s="309">
        <v>31.071000000000026</v>
      </c>
      <c r="J96" s="309">
        <v>31.071000000000026</v>
      </c>
      <c r="K96" s="130">
        <v>0</v>
      </c>
      <c r="L96" s="130">
        <v>0</v>
      </c>
      <c r="M96" s="309">
        <v>-0.3209999999999944</v>
      </c>
      <c r="N96" s="309">
        <v>-1.0150000000000112</v>
      </c>
      <c r="O96" s="309">
        <v>-0.5519999999999996</v>
      </c>
      <c r="P96" s="309">
        <v>1.8990000000000222</v>
      </c>
      <c r="Q96" s="309">
        <v>-2.4600000000000293</v>
      </c>
      <c r="R96" s="309">
        <v>4.494000000000014</v>
      </c>
      <c r="S96" s="309">
        <v>-5.8270000000000195</v>
      </c>
      <c r="T96" s="309">
        <v>-5.2729999999999535</v>
      </c>
      <c r="U96" s="309">
        <v>2.7349999999999781</v>
      </c>
      <c r="V96" s="309">
        <v>23.929999999999964</v>
      </c>
      <c r="W96" s="309">
        <v>-41.908999999999992</v>
      </c>
      <c r="X96" s="309">
        <v>-13.455999999999946</v>
      </c>
      <c r="Y96" s="309">
        <v>-37.754999999999995</v>
      </c>
      <c r="AA96" s="309">
        <v>0</v>
      </c>
      <c r="AB96" s="82">
        <v>-37.76</v>
      </c>
      <c r="AD96" s="309">
        <v>0</v>
      </c>
      <c r="AE96" s="82">
        <v>-37.76</v>
      </c>
    </row>
    <row r="97" spans="1:33" ht="18" customHeight="1" x14ac:dyDescent="0.2">
      <c r="A97" s="52" t="s">
        <v>21</v>
      </c>
      <c r="B97" s="52" t="s">
        <v>22</v>
      </c>
      <c r="C97" s="9">
        <v>0.16042978881067063</v>
      </c>
      <c r="D97" s="9">
        <v>0.16042978881067063</v>
      </c>
      <c r="F97" s="117" t="s">
        <v>125</v>
      </c>
      <c r="H97" s="296">
        <v>-736.86199999999997</v>
      </c>
      <c r="I97" s="296">
        <v>-692.02700000000004</v>
      </c>
      <c r="J97" s="296">
        <v>-692.02700000000004</v>
      </c>
      <c r="K97" s="111">
        <v>-944.65</v>
      </c>
      <c r="L97" s="111">
        <v>-944.65</v>
      </c>
      <c r="M97" s="296">
        <v>-61.73</v>
      </c>
      <c r="N97" s="296">
        <v>-63.58100000000001</v>
      </c>
      <c r="O97" s="296">
        <v>-38.564999999999998</v>
      </c>
      <c r="P97" s="296">
        <v>-32.187999999999988</v>
      </c>
      <c r="Q97" s="296">
        <v>-25.444000000000017</v>
      </c>
      <c r="R97" s="296">
        <v>-51.66</v>
      </c>
      <c r="S97" s="296">
        <v>-77.966000000000008</v>
      </c>
      <c r="T97" s="296">
        <v>-68.611999999999966</v>
      </c>
      <c r="U97" s="296">
        <v>-73.745000000000005</v>
      </c>
      <c r="V97" s="296">
        <v>-66.662000000000035</v>
      </c>
      <c r="W97" s="296">
        <v>-150.86199999999997</v>
      </c>
      <c r="X97" s="296">
        <v>-82.081999999999994</v>
      </c>
      <c r="Y97" s="296">
        <v>-793.09699999999998</v>
      </c>
      <c r="AA97" s="296">
        <v>-944.65</v>
      </c>
      <c r="AB97" s="82">
        <v>151.55000000000001</v>
      </c>
      <c r="AD97" s="296">
        <v>-944.65</v>
      </c>
      <c r="AE97" s="82">
        <v>151.55000000000001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0.19119418328706969</v>
      </c>
      <c r="I98" s="78">
        <v>0.17784022501564395</v>
      </c>
      <c r="J98" s="78">
        <v>0.17784022501564395</v>
      </c>
      <c r="K98" s="131">
        <v>0.21305757753320079</v>
      </c>
      <c r="L98" s="131">
        <v>0.21305757753320079</v>
      </c>
      <c r="M98" s="78">
        <v>0.21515607790650659</v>
      </c>
      <c r="N98" s="78">
        <v>0.19484248590340772</v>
      </c>
      <c r="O98" s="78">
        <v>0.11836398960152478</v>
      </c>
      <c r="P98" s="78">
        <v>0.11735196109170713</v>
      </c>
      <c r="Q98" s="78">
        <v>8.2037988192771916E-2</v>
      </c>
      <c r="R98" s="78">
        <v>0.17261831170870745</v>
      </c>
      <c r="S98" s="78">
        <v>0.21616031672978708</v>
      </c>
      <c r="T98" s="78">
        <v>0.19558053886412097</v>
      </c>
      <c r="U98" s="78">
        <v>0.20847173496993565</v>
      </c>
      <c r="V98" s="78">
        <v>0.17321103777997196</v>
      </c>
      <c r="W98" s="78">
        <v>0.37425359897395455</v>
      </c>
      <c r="X98" s="78">
        <v>0.18371042141803601</v>
      </c>
      <c r="Y98" s="78">
        <v>0.19237068231575302</v>
      </c>
      <c r="AA98" s="78">
        <v>0.21305757753320079</v>
      </c>
      <c r="AB98" s="79"/>
      <c r="AD98" s="78">
        <v>0.21305757753320079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4.26</v>
      </c>
      <c r="I100" s="94">
        <v>4.2830000000000004</v>
      </c>
      <c r="J100" s="94">
        <v>4.2830000000000004</v>
      </c>
      <c r="K100" s="133">
        <v>4.34</v>
      </c>
      <c r="L100" s="133">
        <v>4.34</v>
      </c>
      <c r="M100" s="94">
        <v>4.3319999999999999</v>
      </c>
      <c r="N100" s="94">
        <v>4.3679999999999994</v>
      </c>
      <c r="O100" s="94">
        <v>4.32</v>
      </c>
      <c r="P100" s="94">
        <v>4.3320000000000007</v>
      </c>
      <c r="Q100" s="94">
        <v>4.3679999999999986</v>
      </c>
      <c r="R100" s="94">
        <v>4.32</v>
      </c>
      <c r="S100" s="94">
        <v>4.3320000000000007</v>
      </c>
      <c r="T100" s="94">
        <v>4.3680000000000021</v>
      </c>
      <c r="U100" s="94">
        <v>4.0919999999999987</v>
      </c>
      <c r="V100" s="94">
        <v>4.1159999999999997</v>
      </c>
      <c r="W100" s="94">
        <v>3.5519999999999996</v>
      </c>
      <c r="X100" s="94">
        <v>3.7319999999999993</v>
      </c>
      <c r="Y100" s="94">
        <v>4.1859999999999999</v>
      </c>
      <c r="Z100" s="56"/>
      <c r="AA100" s="94">
        <v>4.34</v>
      </c>
      <c r="AB100" s="95">
        <v>-0.15</v>
      </c>
      <c r="AC100" s="56"/>
      <c r="AD100" s="94">
        <v>4.34</v>
      </c>
      <c r="AE100" s="95">
        <v>-0.15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0.72399999999999998</v>
      </c>
      <c r="I101" s="94">
        <v>0.53600000000000003</v>
      </c>
      <c r="J101" s="94">
        <v>0.53600000000000003</v>
      </c>
      <c r="K101" s="133">
        <v>0.8</v>
      </c>
      <c r="L101" s="133">
        <v>0.8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0.8</v>
      </c>
      <c r="AB101" s="95">
        <v>-0.8</v>
      </c>
      <c r="AC101" s="56"/>
      <c r="AD101" s="94">
        <v>0.8</v>
      </c>
      <c r="AE101" s="95">
        <v>-0.8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34.634</v>
      </c>
      <c r="I102" s="94">
        <v>32.506</v>
      </c>
      <c r="J102" s="94">
        <v>32.506</v>
      </c>
      <c r="K102" s="133">
        <v>36.869999999999997</v>
      </c>
      <c r="L102" s="133">
        <v>36.869999999999997</v>
      </c>
      <c r="M102" s="94">
        <v>31.943999999999999</v>
      </c>
      <c r="N102" s="94">
        <v>34.967999999999989</v>
      </c>
      <c r="O102" s="94">
        <v>24.612000000000009</v>
      </c>
      <c r="P102" s="94">
        <v>15.551999999999992</v>
      </c>
      <c r="Q102" s="94">
        <v>35.711999999999989</v>
      </c>
      <c r="R102" s="94">
        <v>34.524000000000029</v>
      </c>
      <c r="S102" s="94">
        <v>38.94</v>
      </c>
      <c r="T102" s="94">
        <v>37.175999999999988</v>
      </c>
      <c r="U102" s="94">
        <v>36</v>
      </c>
      <c r="V102" s="94">
        <v>37.05600000000004</v>
      </c>
      <c r="W102" s="94">
        <v>37.655999999999949</v>
      </c>
      <c r="X102" s="94">
        <v>38.855999999999995</v>
      </c>
      <c r="Y102" s="94">
        <v>33.582999999999998</v>
      </c>
      <c r="Z102" s="56"/>
      <c r="AA102" s="94">
        <v>36.869999999999997</v>
      </c>
      <c r="AB102" s="95">
        <v>-3.29</v>
      </c>
      <c r="AC102" s="56"/>
      <c r="AD102" s="94">
        <v>36.869999999999997</v>
      </c>
      <c r="AE102" s="95">
        <v>-3.29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39.618000000000002</v>
      </c>
      <c r="I104" s="96">
        <v>37.325000000000003</v>
      </c>
      <c r="J104" s="96">
        <v>37.325000000000003</v>
      </c>
      <c r="K104" s="134">
        <v>42.01</v>
      </c>
      <c r="L104" s="134">
        <v>42.01</v>
      </c>
      <c r="M104" s="96">
        <v>36.276000000000003</v>
      </c>
      <c r="N104" s="96">
        <v>39.335999999999991</v>
      </c>
      <c r="O104" s="96">
        <v>28.932000000000002</v>
      </c>
      <c r="P104" s="96">
        <v>19.884</v>
      </c>
      <c r="Q104" s="96">
        <v>40.079999999999984</v>
      </c>
      <c r="R104" s="96">
        <v>38.844000000000051</v>
      </c>
      <c r="S104" s="96">
        <v>43.271999999999963</v>
      </c>
      <c r="T104" s="96">
        <v>41.544000000000011</v>
      </c>
      <c r="U104" s="96">
        <v>40.091999999999985</v>
      </c>
      <c r="V104" s="96">
        <v>41.172000000000025</v>
      </c>
      <c r="W104" s="96">
        <v>41.20799999999997</v>
      </c>
      <c r="X104" s="96">
        <v>42.587999999999965</v>
      </c>
      <c r="Y104" s="96">
        <v>37.768999999999998</v>
      </c>
      <c r="AA104" s="96">
        <v>42.01</v>
      </c>
      <c r="AB104" s="95">
        <v>-4.24</v>
      </c>
      <c r="AD104" s="96">
        <v>42.01</v>
      </c>
      <c r="AE104" s="95">
        <v>-4.24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42.078000000000003</v>
      </c>
      <c r="I105" s="97">
        <v>40.430999999999997</v>
      </c>
      <c r="J105" s="97">
        <v>40.430999999999997</v>
      </c>
      <c r="K105" s="134">
        <v>42.01</v>
      </c>
      <c r="L105" s="134">
        <v>42.01</v>
      </c>
      <c r="M105" s="97">
        <v>38.951999999999998</v>
      </c>
      <c r="N105" s="97">
        <v>40.97999999999999</v>
      </c>
      <c r="O105" s="97">
        <v>34.884000000000015</v>
      </c>
      <c r="P105" s="97">
        <v>24.239999999999981</v>
      </c>
      <c r="Q105" s="97">
        <v>42.888000000000034</v>
      </c>
      <c r="R105" s="97">
        <v>41.495999999999981</v>
      </c>
      <c r="S105" s="97">
        <v>44.519999999999982</v>
      </c>
      <c r="T105" s="97">
        <v>43.524000000000058</v>
      </c>
      <c r="U105" s="97">
        <v>42.623999999999967</v>
      </c>
      <c r="V105" s="97">
        <v>43.835999999999956</v>
      </c>
      <c r="W105" s="97">
        <v>45.468000000000075</v>
      </c>
      <c r="X105" s="97">
        <v>44.939999999999941</v>
      </c>
      <c r="Y105" s="97">
        <v>40.695999999999998</v>
      </c>
      <c r="Z105" s="56"/>
      <c r="AA105" s="97">
        <v>42.01</v>
      </c>
      <c r="AB105" s="98">
        <v>-1.31</v>
      </c>
      <c r="AC105" s="56"/>
      <c r="AD105" s="97">
        <v>42.01</v>
      </c>
      <c r="AE105" s="98">
        <v>-1.31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2.4600000000000009</v>
      </c>
      <c r="I106" s="96">
        <v>3.1059999999999945</v>
      </c>
      <c r="J106" s="96">
        <v>3.1059999999999945</v>
      </c>
      <c r="K106" s="134">
        <v>0</v>
      </c>
      <c r="L106" s="134">
        <v>0</v>
      </c>
      <c r="M106" s="96">
        <v>2.6759999999999948</v>
      </c>
      <c r="N106" s="96">
        <v>1.6439999999999984</v>
      </c>
      <c r="O106" s="96">
        <v>5.9520000000000124</v>
      </c>
      <c r="P106" s="96">
        <v>4.3559999999999803</v>
      </c>
      <c r="Q106" s="96">
        <v>2.8080000000000496</v>
      </c>
      <c r="R106" s="96">
        <v>2.65199999999993</v>
      </c>
      <c r="S106" s="96">
        <v>1.2480000000000189</v>
      </c>
      <c r="T106" s="96">
        <v>1.9800000000000466</v>
      </c>
      <c r="U106" s="96">
        <v>2.5319999999999823</v>
      </c>
      <c r="V106" s="96">
        <v>2.6639999999999304</v>
      </c>
      <c r="W106" s="96">
        <v>4.2600000000001046</v>
      </c>
      <c r="X106" s="96">
        <v>2.3519999999999754</v>
      </c>
      <c r="Y106" s="96">
        <v>2.9269999999999996</v>
      </c>
      <c r="AA106" s="96">
        <v>0</v>
      </c>
      <c r="AB106" s="95">
        <v>2.93</v>
      </c>
      <c r="AD106" s="96">
        <v>0</v>
      </c>
      <c r="AE106" s="95">
        <v>2.93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5.8462854698417242E-2</v>
      </c>
      <c r="I107" s="90">
        <v>7.6822240360119587E-2</v>
      </c>
      <c r="J107" s="90">
        <v>7.6822240360119587E-2</v>
      </c>
      <c r="K107" s="135">
        <v>0</v>
      </c>
      <c r="L107" s="135">
        <v>0</v>
      </c>
      <c r="M107" s="90">
        <v>6.8699938385705359E-2</v>
      </c>
      <c r="N107" s="90">
        <v>4.0117130307467025E-2</v>
      </c>
      <c r="O107" s="90">
        <v>0.17062263501892014</v>
      </c>
      <c r="P107" s="90">
        <v>0.17970297029702903</v>
      </c>
      <c r="Q107" s="90">
        <v>6.5472859541131495E-2</v>
      </c>
      <c r="R107" s="90">
        <v>6.3909774436088571E-2</v>
      </c>
      <c r="S107" s="90">
        <v>2.8032345013477525E-2</v>
      </c>
      <c r="T107" s="90">
        <v>4.5492142266336827E-2</v>
      </c>
      <c r="U107" s="90">
        <v>5.9403153153152782E-2</v>
      </c>
      <c r="V107" s="90">
        <v>6.077196824527633E-2</v>
      </c>
      <c r="W107" s="90">
        <v>9.369226708894382E-2</v>
      </c>
      <c r="X107" s="90">
        <v>5.2336448598130365E-2</v>
      </c>
      <c r="Y107" s="90">
        <v>7.1923530568114791E-2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0.10419014527514475</v>
      </c>
      <c r="D108" s="9">
        <v>0.10419014527514475</v>
      </c>
      <c r="F108" s="128" t="s">
        <v>73</v>
      </c>
      <c r="H108" s="83">
        <v>-1716.71218</v>
      </c>
      <c r="I108" s="83">
        <v>-1678.2205300000001</v>
      </c>
      <c r="J108" s="83">
        <v>-1678.2205300000001</v>
      </c>
      <c r="K108" s="108">
        <v>-1867.835</v>
      </c>
      <c r="L108" s="108">
        <v>-1867.835</v>
      </c>
      <c r="M108" s="83">
        <v>-133.51904999999999</v>
      </c>
      <c r="N108" s="83">
        <v>-143.23049000000003</v>
      </c>
      <c r="O108" s="83">
        <v>-115.62176999999997</v>
      </c>
      <c r="P108" s="83">
        <v>-87.744680000000017</v>
      </c>
      <c r="Q108" s="83">
        <v>-116.39814999999999</v>
      </c>
      <c r="R108" s="83">
        <v>-177.29348000000005</v>
      </c>
      <c r="S108" s="83">
        <v>-148.00916999999993</v>
      </c>
      <c r="T108" s="83">
        <v>-125.74987999999996</v>
      </c>
      <c r="U108" s="83">
        <v>-161.87720000000013</v>
      </c>
      <c r="V108" s="83">
        <v>-158.4722099999999</v>
      </c>
      <c r="W108" s="83">
        <v>-149.97669999999994</v>
      </c>
      <c r="X108" s="83">
        <v>-155.33667000000014</v>
      </c>
      <c r="Y108" s="83">
        <v>-1673.22945</v>
      </c>
      <c r="AA108" s="83">
        <v>-1867.835</v>
      </c>
      <c r="AB108" s="82">
        <v>194.61</v>
      </c>
      <c r="AD108" s="83">
        <v>-1867.835</v>
      </c>
      <c r="AE108" s="82">
        <v>194.61</v>
      </c>
    </row>
    <row r="109" spans="1:33" ht="18" customHeight="1" x14ac:dyDescent="0.2">
      <c r="A109" s="52" t="s">
        <v>225</v>
      </c>
      <c r="B109" s="52" t="s">
        <v>23</v>
      </c>
      <c r="C109" s="9">
        <v>-0.99972138912106456</v>
      </c>
      <c r="D109" s="9">
        <v>-0.99972138912106456</v>
      </c>
      <c r="F109" s="126" t="s">
        <v>226</v>
      </c>
      <c r="G109" s="58"/>
      <c r="H109" s="87">
        <v>1.4598899999999999</v>
      </c>
      <c r="I109" s="87">
        <v>1.63008</v>
      </c>
      <c r="J109" s="87">
        <v>1.63008</v>
      </c>
      <c r="K109" s="87">
        <v>0</v>
      </c>
      <c r="L109" s="87">
        <v>0</v>
      </c>
      <c r="M109" s="87">
        <v>-9.7025500000000005</v>
      </c>
      <c r="N109" s="87">
        <v>-5.4586499999999987</v>
      </c>
      <c r="O109" s="87">
        <v>-7.0543400000000016</v>
      </c>
      <c r="P109" s="87">
        <v>-0.86567999999999756</v>
      </c>
      <c r="Q109" s="87">
        <v>2.2269699999999979</v>
      </c>
      <c r="R109" s="87">
        <v>8.3121700000000001</v>
      </c>
      <c r="S109" s="87">
        <v>8.2572399999999995</v>
      </c>
      <c r="T109" s="87">
        <v>30.269179999999999</v>
      </c>
      <c r="U109" s="87">
        <v>0.31334000000000373</v>
      </c>
      <c r="V109" s="87">
        <v>-14.20388</v>
      </c>
      <c r="W109" s="87">
        <v>-9.9270499999999995</v>
      </c>
      <c r="X109" s="87">
        <v>-12.53964</v>
      </c>
      <c r="Y109" s="87">
        <v>-10.37289</v>
      </c>
      <c r="Z109" s="58"/>
      <c r="AA109" s="87">
        <v>0</v>
      </c>
      <c r="AB109" s="82">
        <v>-10.37</v>
      </c>
      <c r="AC109" s="58"/>
      <c r="AD109" s="87">
        <v>0</v>
      </c>
      <c r="AE109" s="82">
        <v>-10.37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1.0024504343951881</v>
      </c>
      <c r="D111" s="9">
        <v>1.0024504343951881</v>
      </c>
      <c r="F111" s="128" t="s">
        <v>392</v>
      </c>
      <c r="H111" s="83">
        <v>0.48048000000000002</v>
      </c>
      <c r="I111" s="83">
        <v>1.3242499999999999</v>
      </c>
      <c r="J111" s="83">
        <v>1.3242499999999999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0.70299999999999996</v>
      </c>
      <c r="V111" s="83">
        <v>1.5240000000000031E-2</v>
      </c>
      <c r="W111" s="83">
        <v>0</v>
      </c>
      <c r="X111" s="83">
        <v>0</v>
      </c>
      <c r="Y111" s="83">
        <v>0.71823999999999999</v>
      </c>
      <c r="AA111" s="83">
        <v>0</v>
      </c>
      <c r="AB111" s="82">
        <v>0.72</v>
      </c>
      <c r="AD111" s="83">
        <v>0</v>
      </c>
      <c r="AE111" s="82">
        <v>0.72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-8.3822299999999998</v>
      </c>
      <c r="P112" s="83">
        <v>-23.384430000000002</v>
      </c>
      <c r="Q112" s="83">
        <v>-4.89405</v>
      </c>
      <c r="R112" s="83">
        <v>6.383700000000001</v>
      </c>
      <c r="S112" s="83">
        <v>23.384430000000002</v>
      </c>
      <c r="T112" s="83">
        <v>4.8940499999999991</v>
      </c>
      <c r="U112" s="83">
        <v>1.9985299999999997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-0.99682492800708866</v>
      </c>
      <c r="D113" s="9">
        <v>-0.99682492800708866</v>
      </c>
      <c r="F113" s="128" t="s">
        <v>74</v>
      </c>
      <c r="H113" s="83">
        <v>0</v>
      </c>
      <c r="I113" s="83">
        <v>0.66408</v>
      </c>
      <c r="J113" s="83">
        <v>0.66408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-0.54171999999999998</v>
      </c>
      <c r="W113" s="83">
        <v>0</v>
      </c>
      <c r="X113" s="83">
        <v>0</v>
      </c>
      <c r="Y113" s="83">
        <v>-0.54171999999999998</v>
      </c>
      <c r="AA113" s="83">
        <v>0</v>
      </c>
      <c r="AB113" s="82">
        <v>-0.54</v>
      </c>
      <c r="AD113" s="83">
        <v>0</v>
      </c>
      <c r="AE113" s="82">
        <v>-0.54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2.6909534090909091</v>
      </c>
      <c r="I114" s="96">
        <v>2.1398884090909092</v>
      </c>
      <c r="J114" s="96">
        <v>2.1398884090909092</v>
      </c>
      <c r="K114" s="134">
        <v>0.79545454545454541</v>
      </c>
      <c r="L114" s="134">
        <v>0.79545454545454541</v>
      </c>
      <c r="M114" s="96">
        <v>3.9143454545454546</v>
      </c>
      <c r="N114" s="96">
        <v>2.3219181818181815</v>
      </c>
      <c r="O114" s="96">
        <v>0.42381818181818243</v>
      </c>
      <c r="P114" s="96">
        <v>1.7301354545454548</v>
      </c>
      <c r="Q114" s="96">
        <v>-1.5754909090909095</v>
      </c>
      <c r="R114" s="96">
        <v>0</v>
      </c>
      <c r="S114" s="96">
        <v>0</v>
      </c>
      <c r="T114" s="96">
        <v>0</v>
      </c>
      <c r="U114" s="96">
        <v>0.81838909090909084</v>
      </c>
      <c r="V114" s="96">
        <v>0.98410636363636361</v>
      </c>
      <c r="W114" s="96">
        <v>0.33153818181818195</v>
      </c>
      <c r="X114" s="96">
        <v>1.2449045454545455</v>
      </c>
      <c r="Y114" s="96">
        <v>0.84947204545454547</v>
      </c>
      <c r="AA114" s="96">
        <v>0.79545454545454541</v>
      </c>
      <c r="AB114" s="95">
        <v>0.05</v>
      </c>
      <c r="AD114" s="96">
        <v>0.79545454545454541</v>
      </c>
      <c r="AE114" s="95">
        <v>0.05</v>
      </c>
    </row>
    <row r="115" spans="1:33" ht="18" customHeight="1" collapsed="1" x14ac:dyDescent="0.2">
      <c r="A115" s="52" t="s">
        <v>25</v>
      </c>
      <c r="B115" s="52" t="s">
        <v>23</v>
      </c>
      <c r="C115" s="9">
        <v>-6.7999999999999991E-2</v>
      </c>
      <c r="D115" s="9">
        <v>-6.7999999999999991E-2</v>
      </c>
      <c r="F115" s="128" t="s">
        <v>75</v>
      </c>
      <c r="H115" s="83">
        <v>-118.40195</v>
      </c>
      <c r="I115" s="83">
        <v>-94.155090000000001</v>
      </c>
      <c r="J115" s="83">
        <v>-94.155090000000001</v>
      </c>
      <c r="K115" s="108">
        <v>-35</v>
      </c>
      <c r="L115" s="108">
        <v>-35</v>
      </c>
      <c r="M115" s="83">
        <v>-14.352600000000001</v>
      </c>
      <c r="N115" s="83">
        <v>-8.5136999999999983</v>
      </c>
      <c r="O115" s="83">
        <v>-1.554000000000002</v>
      </c>
      <c r="P115" s="83">
        <v>-6.3438300000000005</v>
      </c>
      <c r="Q115" s="83">
        <v>5.7768000000000015</v>
      </c>
      <c r="R115" s="83">
        <v>0</v>
      </c>
      <c r="S115" s="83">
        <v>0</v>
      </c>
      <c r="T115" s="83">
        <v>0</v>
      </c>
      <c r="U115" s="83">
        <v>-3.0007599999999996</v>
      </c>
      <c r="V115" s="83">
        <v>-3.60839</v>
      </c>
      <c r="W115" s="83">
        <v>-1.2156400000000005</v>
      </c>
      <c r="X115" s="83">
        <v>-4.5646500000000003</v>
      </c>
      <c r="Y115" s="83">
        <v>-37.37677</v>
      </c>
      <c r="AA115" s="83">
        <v>-35</v>
      </c>
      <c r="AB115" s="82">
        <v>-2.38</v>
      </c>
      <c r="AD115" s="83">
        <v>-35</v>
      </c>
      <c r="AE115" s="82">
        <v>-2.38</v>
      </c>
    </row>
    <row r="116" spans="1:33" ht="18" customHeight="1" x14ac:dyDescent="0.2">
      <c r="A116" s="57"/>
      <c r="B116" s="57"/>
      <c r="C116" s="9">
        <v>9.5662524601449944E-2</v>
      </c>
      <c r="D116" s="9">
        <v>9.5662524601449944E-2</v>
      </c>
      <c r="F116" s="117" t="s">
        <v>280</v>
      </c>
      <c r="H116" s="296">
        <v>-1833.1737599999999</v>
      </c>
      <c r="I116" s="296">
        <v>-1768.7572100000002</v>
      </c>
      <c r="J116" s="296">
        <v>-1768.7572100000002</v>
      </c>
      <c r="K116" s="111">
        <v>-1902.835</v>
      </c>
      <c r="L116" s="111">
        <v>-1902.835</v>
      </c>
      <c r="M116" s="296">
        <v>-157.57419999999999</v>
      </c>
      <c r="N116" s="296">
        <v>-157.20284000000004</v>
      </c>
      <c r="O116" s="296">
        <v>-132.61233999999996</v>
      </c>
      <c r="P116" s="296">
        <v>-118.33862000000002</v>
      </c>
      <c r="Q116" s="296">
        <v>-113.28842999999998</v>
      </c>
      <c r="R116" s="296">
        <v>-162.59761000000003</v>
      </c>
      <c r="S116" s="296">
        <v>-116.36749999999992</v>
      </c>
      <c r="T116" s="296">
        <v>-90.586649999999963</v>
      </c>
      <c r="U116" s="296">
        <v>-161.86309000000014</v>
      </c>
      <c r="V116" s="296">
        <v>-176.81095999999991</v>
      </c>
      <c r="W116" s="296">
        <v>-161.11938999999995</v>
      </c>
      <c r="X116" s="296">
        <v>-172.44096000000013</v>
      </c>
      <c r="Y116" s="296">
        <v>-1720.8025900000002</v>
      </c>
      <c r="AA116" s="296">
        <v>-1902.835</v>
      </c>
      <c r="AB116" s="82">
        <v>182.03</v>
      </c>
      <c r="AD116" s="296">
        <v>-1902.835</v>
      </c>
      <c r="AE116" s="82">
        <v>182.03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0.47565508855998373</v>
      </c>
      <c r="I117" s="78">
        <v>0.45454321901377059</v>
      </c>
      <c r="J117" s="78">
        <v>0.45454321901377059</v>
      </c>
      <c r="K117" s="131">
        <v>0.42916785639695987</v>
      </c>
      <c r="L117" s="131">
        <v>0.42916785639695987</v>
      </c>
      <c r="M117" s="78">
        <v>0.54921507939827396</v>
      </c>
      <c r="N117" s="78">
        <v>0.48174442265261108</v>
      </c>
      <c r="O117" s="78">
        <v>0.4070147966496529</v>
      </c>
      <c r="P117" s="78">
        <v>0.43144243599746246</v>
      </c>
      <c r="Q117" s="78">
        <v>0.36527098265672298</v>
      </c>
      <c r="R117" s="78">
        <v>0.54330865129831307</v>
      </c>
      <c r="S117" s="78">
        <v>0.32262826946429829</v>
      </c>
      <c r="T117" s="78">
        <v>0.25821992976295</v>
      </c>
      <c r="U117" s="78">
        <v>0.45757514678818728</v>
      </c>
      <c r="V117" s="78">
        <v>0.45941630722860222</v>
      </c>
      <c r="W117" s="78">
        <v>0.39969980228280266</v>
      </c>
      <c r="X117" s="78">
        <v>0.38594577899333249</v>
      </c>
      <c r="Y117" s="78">
        <v>0.41739152760509124</v>
      </c>
      <c r="AA117" s="78">
        <v>0.42916785639695987</v>
      </c>
      <c r="AB117" s="79"/>
      <c r="AD117" s="78">
        <v>0.42916785639695987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44.417000000000002</v>
      </c>
      <c r="I119" s="96">
        <v>40.045999999999999</v>
      </c>
      <c r="J119" s="96">
        <v>40.045999999999999</v>
      </c>
      <c r="K119" s="134">
        <v>44.9</v>
      </c>
      <c r="L119" s="134">
        <v>44.9</v>
      </c>
      <c r="M119" s="96">
        <v>39</v>
      </c>
      <c r="N119" s="96">
        <v>39.996000000000009</v>
      </c>
      <c r="O119" s="96">
        <v>40.007999999999981</v>
      </c>
      <c r="P119" s="96">
        <v>39.996000000000009</v>
      </c>
      <c r="Q119" s="96">
        <v>41.951999999999998</v>
      </c>
      <c r="R119" s="96">
        <v>44.663999999999987</v>
      </c>
      <c r="S119" s="96">
        <v>44.004000000000019</v>
      </c>
      <c r="T119" s="96">
        <v>44.004000000000019</v>
      </c>
      <c r="U119" s="96">
        <v>39</v>
      </c>
      <c r="V119" s="96">
        <v>41.243999999999915</v>
      </c>
      <c r="W119" s="96">
        <v>42</v>
      </c>
      <c r="X119" s="96">
        <v>44.316000000000088</v>
      </c>
      <c r="Y119" s="96">
        <v>41.682000000000002</v>
      </c>
      <c r="AA119" s="96">
        <v>44.9</v>
      </c>
      <c r="AB119" s="95">
        <v>-3.22</v>
      </c>
      <c r="AD119" s="96">
        <v>44.9</v>
      </c>
      <c r="AE119" s="95">
        <v>-3.22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-5386.7888421100033</v>
      </c>
      <c r="I120" s="161">
        <v>-6577.3860060929928</v>
      </c>
      <c r="J120" s="161">
        <v>-6577.3860060929928</v>
      </c>
      <c r="K120" s="162">
        <v>-6547.779510022272</v>
      </c>
      <c r="L120" s="162">
        <v>-6547.779510022272</v>
      </c>
      <c r="M120" s="161">
        <v>-631.07692307692321</v>
      </c>
      <c r="N120" s="161">
        <v>-462.39623962396246</v>
      </c>
      <c r="O120" s="161">
        <v>-442.03659268146384</v>
      </c>
      <c r="P120" s="161">
        <v>-226.7476747674767</v>
      </c>
      <c r="Q120" s="161">
        <v>-76.778222730739941</v>
      </c>
      <c r="R120" s="161">
        <v>-627.19416084542365</v>
      </c>
      <c r="S120" s="161">
        <v>-388.01018089264579</v>
      </c>
      <c r="T120" s="161">
        <v>-284.51958912826103</v>
      </c>
      <c r="U120" s="161">
        <v>-559.17948717948696</v>
      </c>
      <c r="V120" s="161">
        <v>-450.99893317816003</v>
      </c>
      <c r="W120" s="161">
        <v>-376.80952380952391</v>
      </c>
      <c r="X120" s="161">
        <v>-1022.6103438938512</v>
      </c>
      <c r="Y120" s="161">
        <v>-5571.733602034451</v>
      </c>
      <c r="AA120" s="161">
        <v>-6547.779510022272</v>
      </c>
      <c r="AB120" s="163">
        <v>976.05</v>
      </c>
      <c r="AD120" s="161">
        <v>-6547.779510022272</v>
      </c>
      <c r="AE120" s="163">
        <v>976.05</v>
      </c>
    </row>
    <row r="121" spans="1:33" ht="18" customHeight="1" x14ac:dyDescent="0.2">
      <c r="A121" s="52" t="s">
        <v>70</v>
      </c>
      <c r="B121" s="52" t="s">
        <v>23</v>
      </c>
      <c r="C121" s="9">
        <v>7.6148480272726429E-2</v>
      </c>
      <c r="D121" s="9">
        <v>7.6148480272726429E-2</v>
      </c>
      <c r="F121" s="128" t="s">
        <v>414</v>
      </c>
      <c r="H121" s="83">
        <v>-83.414000000000001</v>
      </c>
      <c r="I121" s="83">
        <v>-83.847999999999999</v>
      </c>
      <c r="J121" s="83">
        <v>-83.847999999999999</v>
      </c>
      <c r="K121" s="108">
        <v>-107.947</v>
      </c>
      <c r="L121" s="108">
        <v>-107.947</v>
      </c>
      <c r="M121" s="83">
        <v>-8.9719999999999995</v>
      </c>
      <c r="N121" s="83">
        <v>-12.602000000000002</v>
      </c>
      <c r="O121" s="83">
        <v>-7.661999999999999</v>
      </c>
      <c r="P121" s="83">
        <v>-8.59</v>
      </c>
      <c r="Q121" s="83">
        <v>3.722999999999999</v>
      </c>
      <c r="R121" s="83">
        <v>-12.109000000000002</v>
      </c>
      <c r="S121" s="83">
        <v>-8.8389999999999986</v>
      </c>
      <c r="T121" s="83">
        <v>-3.0730000000000004</v>
      </c>
      <c r="U121" s="83">
        <v>-10.314</v>
      </c>
      <c r="V121" s="83">
        <v>-7.1209999999999951</v>
      </c>
      <c r="W121" s="83">
        <v>-0.23000000000000398</v>
      </c>
      <c r="X121" s="83">
        <v>-23.938999999999993</v>
      </c>
      <c r="Y121" s="83">
        <v>-99.727999999999994</v>
      </c>
      <c r="AA121" s="83">
        <v>-107.947</v>
      </c>
      <c r="AB121" s="82">
        <v>8.2200000000000006</v>
      </c>
      <c r="AD121" s="83">
        <v>-107.947</v>
      </c>
      <c r="AE121" s="82">
        <v>8.2200000000000006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-2.2509999999999999</v>
      </c>
      <c r="J122" s="83">
        <v>-2.2509999999999999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0.21716218250888919</v>
      </c>
      <c r="D123" s="9">
        <v>0.21716218250888919</v>
      </c>
      <c r="F123" s="128" t="s">
        <v>209</v>
      </c>
      <c r="H123" s="83">
        <v>-82.727000000000004</v>
      </c>
      <c r="I123" s="83">
        <v>-78.120999999999995</v>
      </c>
      <c r="J123" s="83">
        <v>-78.120999999999995</v>
      </c>
      <c r="K123" s="108">
        <v>-86.340999999999994</v>
      </c>
      <c r="L123" s="108">
        <v>-86.340999999999994</v>
      </c>
      <c r="M123" s="83">
        <v>-6.3070000000000004</v>
      </c>
      <c r="N123" s="83">
        <v>-7.7530000000000001</v>
      </c>
      <c r="O123" s="83">
        <v>-6.7699999999999978</v>
      </c>
      <c r="P123" s="83">
        <v>0.67499999999999716</v>
      </c>
      <c r="Q123" s="83">
        <v>-3.9480000000000004</v>
      </c>
      <c r="R123" s="83">
        <v>-6.3979999999999997</v>
      </c>
      <c r="S123" s="83">
        <v>-4.6089999999999982</v>
      </c>
      <c r="T123" s="83">
        <v>-5.828000000000003</v>
      </c>
      <c r="U123" s="83">
        <v>-5.7149999999999963</v>
      </c>
      <c r="V123" s="83">
        <v>-6.6829999999999998</v>
      </c>
      <c r="W123" s="83">
        <v>-5.7899999999999991</v>
      </c>
      <c r="X123" s="83">
        <v>-8.4670000000000059</v>
      </c>
      <c r="Y123" s="83">
        <v>-67.593000000000004</v>
      </c>
      <c r="AA123" s="83">
        <v>-86.340999999999994</v>
      </c>
      <c r="AB123" s="82">
        <v>18.75</v>
      </c>
      <c r="AD123" s="83">
        <v>-86.340999999999994</v>
      </c>
      <c r="AE123" s="82">
        <v>18.75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-1.9368584156498159E-3</v>
      </c>
      <c r="D124" s="9">
        <v>-1.9368584156498159E-3</v>
      </c>
      <c r="F124" s="60" t="s">
        <v>158</v>
      </c>
      <c r="G124" s="56"/>
      <c r="H124" s="88">
        <v>-1.333</v>
      </c>
      <c r="I124" s="88">
        <v>-2.242</v>
      </c>
      <c r="J124" s="88">
        <v>-2.242</v>
      </c>
      <c r="K124" s="108">
        <v>-5.1630000000000003</v>
      </c>
      <c r="L124" s="108">
        <v>-5.1630000000000003</v>
      </c>
      <c r="M124" s="88">
        <v>-0.26400000000000001</v>
      </c>
      <c r="N124" s="88">
        <v>-0.33199999999999996</v>
      </c>
      <c r="O124" s="88">
        <v>-0.54100000000000004</v>
      </c>
      <c r="P124" s="88">
        <v>-0.58400000000000007</v>
      </c>
      <c r="Q124" s="88">
        <v>-0.96700000000000008</v>
      </c>
      <c r="R124" s="88">
        <v>-1.0799999999999996</v>
      </c>
      <c r="S124" s="88">
        <v>-0.87000000000000011</v>
      </c>
      <c r="T124" s="88">
        <v>1.2959999999999998</v>
      </c>
      <c r="U124" s="88">
        <v>-0.80699999999999994</v>
      </c>
      <c r="V124" s="88">
        <v>-0.44099999999999984</v>
      </c>
      <c r="W124" s="88">
        <v>-0.1850000000000005</v>
      </c>
      <c r="X124" s="88">
        <v>-0.39599999999999991</v>
      </c>
      <c r="Y124" s="88">
        <v>-5.1710000000000003</v>
      </c>
      <c r="Z124" s="56"/>
      <c r="AA124" s="88">
        <v>-5.1630000000000003</v>
      </c>
      <c r="AB124" s="82">
        <v>-0.01</v>
      </c>
      <c r="AC124" s="56"/>
      <c r="AD124" s="88">
        <v>-5.1630000000000003</v>
      </c>
      <c r="AE124" s="82">
        <v>-0.01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0.46495404858817807</v>
      </c>
      <c r="D125" s="9">
        <v>0.46495404858817807</v>
      </c>
      <c r="F125" s="60" t="s">
        <v>176</v>
      </c>
      <c r="G125" s="56"/>
      <c r="H125" s="88">
        <v>-26.821999999999999</v>
      </c>
      <c r="I125" s="88">
        <v>-25.027000000000001</v>
      </c>
      <c r="J125" s="88">
        <v>-25.027000000000001</v>
      </c>
      <c r="K125" s="108">
        <v>-31.250399999999999</v>
      </c>
      <c r="L125" s="108">
        <v>-31.250399999999999</v>
      </c>
      <c r="M125" s="88">
        <v>-1.341</v>
      </c>
      <c r="N125" s="88">
        <v>-2.165</v>
      </c>
      <c r="O125" s="88">
        <v>-0.71499999999999986</v>
      </c>
      <c r="P125" s="88">
        <v>-1.6669999999999998</v>
      </c>
      <c r="Q125" s="88">
        <v>1.4539999999999997</v>
      </c>
      <c r="R125" s="88">
        <v>-0.22999999999999954</v>
      </c>
      <c r="S125" s="88">
        <v>-1.5590000000000002</v>
      </c>
      <c r="T125" s="88">
        <v>-1.4910000000000005</v>
      </c>
      <c r="U125" s="88">
        <v>-2.7300000000000004</v>
      </c>
      <c r="V125" s="88">
        <v>-2.1739999999999995</v>
      </c>
      <c r="W125" s="88">
        <v>-1.3369999999999997</v>
      </c>
      <c r="X125" s="88">
        <v>-2.7670000000000012</v>
      </c>
      <c r="Y125" s="88">
        <v>-16.722000000000001</v>
      </c>
      <c r="Z125" s="56"/>
      <c r="AA125" s="88">
        <v>-31.250399999999999</v>
      </c>
      <c r="AB125" s="82">
        <v>14.53</v>
      </c>
      <c r="AC125" s="56"/>
      <c r="AD125" s="88">
        <v>-31.250399999999999</v>
      </c>
      <c r="AE125" s="82">
        <v>14.53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-0.49909687232626676</v>
      </c>
      <c r="D126" s="9">
        <v>-0.49909687232626676</v>
      </c>
      <c r="F126" s="60" t="s">
        <v>178</v>
      </c>
      <c r="G126" s="56"/>
      <c r="H126" s="88">
        <v>-8.7949999999999999</v>
      </c>
      <c r="I126" s="88">
        <v>-22.007000000000001</v>
      </c>
      <c r="J126" s="88">
        <v>-22.007000000000001</v>
      </c>
      <c r="K126" s="108">
        <v>-10.519</v>
      </c>
      <c r="L126" s="108">
        <v>-10.519</v>
      </c>
      <c r="M126" s="88">
        <v>-1.7290000000000001</v>
      </c>
      <c r="N126" s="88">
        <v>-0.67799999999999994</v>
      </c>
      <c r="O126" s="88">
        <v>0</v>
      </c>
      <c r="P126" s="88">
        <v>0</v>
      </c>
      <c r="Q126" s="88">
        <v>0</v>
      </c>
      <c r="R126" s="88">
        <v>-4.1319999999999997</v>
      </c>
      <c r="S126" s="88">
        <v>-0.9610000000000003</v>
      </c>
      <c r="T126" s="88">
        <v>-0.6379999999999999</v>
      </c>
      <c r="U126" s="88">
        <v>-2.2999999999999687E-2</v>
      </c>
      <c r="V126" s="88">
        <v>-0.86599999999999966</v>
      </c>
      <c r="W126" s="88">
        <v>-5.6340000000000003</v>
      </c>
      <c r="X126" s="88">
        <v>-1.1059999999999999</v>
      </c>
      <c r="Y126" s="88">
        <v>-15.766999999999999</v>
      </c>
      <c r="Z126" s="56"/>
      <c r="AA126" s="88">
        <v>-10.519</v>
      </c>
      <c r="AB126" s="82">
        <v>-5.25</v>
      </c>
      <c r="AC126" s="56"/>
      <c r="AD126" s="88">
        <v>-10.519</v>
      </c>
      <c r="AE126" s="82">
        <v>-5.25</v>
      </c>
    </row>
    <row r="127" spans="1:33" ht="18" customHeight="1" collapsed="1" x14ac:dyDescent="0.2">
      <c r="A127" s="57"/>
      <c r="B127" s="57"/>
      <c r="C127" s="9">
        <v>0.19751813246286148</v>
      </c>
      <c r="D127" s="9">
        <v>0.19751813246286148</v>
      </c>
      <c r="F127" s="128" t="s">
        <v>158</v>
      </c>
      <c r="H127" s="83">
        <v>-36.949999999999996</v>
      </c>
      <c r="I127" s="83">
        <v>-49.276000000000003</v>
      </c>
      <c r="J127" s="83">
        <v>-49.276000000000003</v>
      </c>
      <c r="K127" s="108">
        <v>-46.932399999999994</v>
      </c>
      <c r="L127" s="108">
        <v>-46.932399999999994</v>
      </c>
      <c r="M127" s="83">
        <v>-3.3340000000000001</v>
      </c>
      <c r="N127" s="83">
        <v>-3.1749999999999998</v>
      </c>
      <c r="O127" s="83">
        <v>-1.2559999999999998</v>
      </c>
      <c r="P127" s="83">
        <v>-2.2509999999999999</v>
      </c>
      <c r="Q127" s="83">
        <v>0.48699999999999966</v>
      </c>
      <c r="R127" s="83">
        <v>-5.4419999999999984</v>
      </c>
      <c r="S127" s="83">
        <v>-3.3900000000000006</v>
      </c>
      <c r="T127" s="83">
        <v>-0.83300000000000063</v>
      </c>
      <c r="U127" s="83">
        <v>-3.56</v>
      </c>
      <c r="V127" s="83">
        <v>-3.480999999999999</v>
      </c>
      <c r="W127" s="83">
        <v>-7.1560000000000006</v>
      </c>
      <c r="X127" s="83">
        <v>-4.269000000000001</v>
      </c>
      <c r="Y127" s="83">
        <v>-37.659999999999997</v>
      </c>
      <c r="AA127" s="83">
        <v>-46.932399999999994</v>
      </c>
      <c r="AB127" s="82">
        <v>9.27</v>
      </c>
      <c r="AD127" s="83">
        <v>-46.932399999999994</v>
      </c>
      <c r="AE127" s="82">
        <v>9.27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0.5348629235755501</v>
      </c>
      <c r="D128" s="9">
        <v>0.5348629235755501</v>
      </c>
      <c r="F128" s="128" t="s">
        <v>154</v>
      </c>
      <c r="H128" s="83">
        <v>-15.8</v>
      </c>
      <c r="I128" s="83">
        <v>-18.056000000000001</v>
      </c>
      <c r="J128" s="83">
        <v>-18.056000000000001</v>
      </c>
      <c r="K128" s="108">
        <v>-17.555900000000001</v>
      </c>
      <c r="L128" s="108">
        <v>-17.555900000000001</v>
      </c>
      <c r="M128" s="83">
        <v>-0.41899999999999998</v>
      </c>
      <c r="N128" s="83">
        <v>-0.42099999999999999</v>
      </c>
      <c r="O128" s="83">
        <v>-0.41899999999999993</v>
      </c>
      <c r="P128" s="83">
        <v>-0.42100000000000004</v>
      </c>
      <c r="Q128" s="83">
        <v>-0.41900000000000026</v>
      </c>
      <c r="R128" s="83">
        <v>-0.41999999999999993</v>
      </c>
      <c r="S128" s="83">
        <v>-0.41999999999999993</v>
      </c>
      <c r="T128" s="83">
        <v>-0.41900000000000004</v>
      </c>
      <c r="U128" s="83">
        <v>-0.41999999999999993</v>
      </c>
      <c r="V128" s="83">
        <v>-0.42099999999999982</v>
      </c>
      <c r="W128" s="83">
        <v>-0.41900000000000048</v>
      </c>
      <c r="X128" s="83">
        <v>-3.548</v>
      </c>
      <c r="Y128" s="83">
        <v>-8.1660000000000004</v>
      </c>
      <c r="AA128" s="83">
        <v>-17.555900000000001</v>
      </c>
      <c r="AB128" s="82">
        <v>9.39</v>
      </c>
      <c r="AD128" s="83">
        <v>-17.555900000000001</v>
      </c>
      <c r="AE128" s="82">
        <v>9.39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-0.29498941425546926</v>
      </c>
      <c r="D129" s="9">
        <v>-0.29498941425546926</v>
      </c>
      <c r="F129" s="60" t="s">
        <v>162</v>
      </c>
      <c r="G129" s="56"/>
      <c r="H129" s="88">
        <v>-21.777000000000001</v>
      </c>
      <c r="I129" s="88">
        <v>-12.52</v>
      </c>
      <c r="J129" s="88">
        <v>-12.52</v>
      </c>
      <c r="K129" s="108">
        <v>-14.17</v>
      </c>
      <c r="L129" s="108">
        <v>-14.17</v>
      </c>
      <c r="M129" s="88">
        <v>-5.3360000000000003</v>
      </c>
      <c r="N129" s="88">
        <v>-0.625</v>
      </c>
      <c r="O129" s="88">
        <v>0</v>
      </c>
      <c r="P129" s="88">
        <v>-0.16000000000000014</v>
      </c>
      <c r="Q129" s="88">
        <v>0</v>
      </c>
      <c r="R129" s="88">
        <v>-0.64099999999999913</v>
      </c>
      <c r="S129" s="88">
        <v>-0.75500000000000078</v>
      </c>
      <c r="T129" s="88">
        <v>0</v>
      </c>
      <c r="U129" s="88">
        <v>-4.5369999999999999</v>
      </c>
      <c r="V129" s="88">
        <v>-2.129999999999999</v>
      </c>
      <c r="W129" s="88">
        <v>-1.234</v>
      </c>
      <c r="X129" s="88">
        <v>-2.9359999999999999</v>
      </c>
      <c r="Y129" s="88">
        <v>-18.353999999999999</v>
      </c>
      <c r="Z129" s="56"/>
      <c r="AA129" s="88">
        <v>-14.17</v>
      </c>
      <c r="AB129" s="82">
        <v>-4.18</v>
      </c>
      <c r="AC129" s="56"/>
      <c r="AD129" s="88">
        <v>-14.17</v>
      </c>
      <c r="AE129" s="82">
        <v>-4.18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0.39974210186976145</v>
      </c>
      <c r="D130" s="9">
        <v>0.39974210186976145</v>
      </c>
      <c r="F130" s="60" t="s">
        <v>164</v>
      </c>
      <c r="G130" s="56"/>
      <c r="H130" s="88">
        <v>4.4089999999999998</v>
      </c>
      <c r="I130" s="88">
        <v>-19.928000000000001</v>
      </c>
      <c r="J130" s="88">
        <v>-19.928000000000001</v>
      </c>
      <c r="K130" s="108">
        <v>-10.856999999999999</v>
      </c>
      <c r="L130" s="108">
        <v>-10.856999999999999</v>
      </c>
      <c r="M130" s="88">
        <v>-0.17</v>
      </c>
      <c r="N130" s="88">
        <v>0.97400000000000009</v>
      </c>
      <c r="O130" s="88">
        <v>-1.2590000000000001</v>
      </c>
      <c r="P130" s="88">
        <v>1.6780000000000002</v>
      </c>
      <c r="Q130" s="88">
        <v>-2</v>
      </c>
      <c r="R130" s="88">
        <v>-4</v>
      </c>
      <c r="S130" s="88">
        <v>1.282</v>
      </c>
      <c r="T130" s="88">
        <v>-2.0969999999999995</v>
      </c>
      <c r="U130" s="88">
        <v>2.8689999999999998</v>
      </c>
      <c r="V130" s="88">
        <v>-2</v>
      </c>
      <c r="W130" s="88">
        <v>0</v>
      </c>
      <c r="X130" s="88">
        <v>-1.7930000000000001</v>
      </c>
      <c r="Y130" s="88">
        <v>-6.516</v>
      </c>
      <c r="Z130" s="56"/>
      <c r="AA130" s="88">
        <v>-10.856999999999999</v>
      </c>
      <c r="AB130" s="82">
        <v>4.34</v>
      </c>
      <c r="AC130" s="56"/>
      <c r="AD130" s="88">
        <v>-10.856999999999999</v>
      </c>
      <c r="AE130" s="82">
        <v>4.34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</v>
      </c>
      <c r="D131" s="9">
        <v>1</v>
      </c>
      <c r="F131" s="60" t="s">
        <v>168</v>
      </c>
      <c r="G131" s="56"/>
      <c r="H131" s="88">
        <v>3.3039999999999998</v>
      </c>
      <c r="I131" s="88">
        <v>6.9889999999999999</v>
      </c>
      <c r="J131" s="88">
        <v>6.9889999999999999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1.304</v>
      </c>
      <c r="S131" s="88">
        <v>0</v>
      </c>
      <c r="T131" s="88">
        <v>0.75500000000000012</v>
      </c>
      <c r="U131" s="88">
        <v>0</v>
      </c>
      <c r="V131" s="88">
        <v>3.641</v>
      </c>
      <c r="W131" s="88">
        <v>0</v>
      </c>
      <c r="X131" s="88">
        <v>0</v>
      </c>
      <c r="Y131" s="88">
        <v>5.7</v>
      </c>
      <c r="Z131" s="56"/>
      <c r="AA131" s="88">
        <v>0</v>
      </c>
      <c r="AB131" s="82">
        <v>5.7</v>
      </c>
      <c r="AC131" s="56"/>
      <c r="AD131" s="88">
        <v>0</v>
      </c>
      <c r="AE131" s="82">
        <v>5.7</v>
      </c>
    </row>
    <row r="132" spans="1:33" ht="18" customHeight="1" collapsed="1" x14ac:dyDescent="0.2">
      <c r="A132" s="57"/>
      <c r="B132" s="57"/>
      <c r="C132" s="9">
        <v>0.23414712110920208</v>
      </c>
      <c r="D132" s="9">
        <v>0.23414712110920208</v>
      </c>
      <c r="F132" s="128" t="s">
        <v>391</v>
      </c>
      <c r="H132" s="83">
        <v>-14.064000000000002</v>
      </c>
      <c r="I132" s="83">
        <v>-25.459</v>
      </c>
      <c r="J132" s="83">
        <v>-25.459</v>
      </c>
      <c r="K132" s="108">
        <v>-25.027000000000001</v>
      </c>
      <c r="L132" s="108">
        <v>-25.027000000000001</v>
      </c>
      <c r="M132" s="83">
        <v>-5.5060000000000002</v>
      </c>
      <c r="N132" s="83">
        <v>0.34900000000000009</v>
      </c>
      <c r="O132" s="83">
        <v>-1.2590000000000001</v>
      </c>
      <c r="P132" s="83">
        <v>1.518</v>
      </c>
      <c r="Q132" s="83">
        <v>-2</v>
      </c>
      <c r="R132" s="83">
        <v>-3.3369999999999989</v>
      </c>
      <c r="S132" s="83">
        <v>0.52699999999999925</v>
      </c>
      <c r="T132" s="83">
        <v>-1.3419999999999994</v>
      </c>
      <c r="U132" s="83">
        <v>-1.6680000000000001</v>
      </c>
      <c r="V132" s="83">
        <v>-0.48899999999999899</v>
      </c>
      <c r="W132" s="83">
        <v>-1.234</v>
      </c>
      <c r="X132" s="83">
        <v>-4.7290000000000001</v>
      </c>
      <c r="Y132" s="83">
        <v>-19.169999999999998</v>
      </c>
      <c r="AA132" s="83">
        <v>-25.027000000000001</v>
      </c>
      <c r="AB132" s="82">
        <v>5.86</v>
      </c>
      <c r="AD132" s="83">
        <v>-25.027000000000001</v>
      </c>
      <c r="AE132" s="82">
        <v>5.86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0.70251177394034536</v>
      </c>
      <c r="D133" s="9">
        <v>0.70251177394034536</v>
      </c>
      <c r="F133" s="60" t="s">
        <v>166</v>
      </c>
      <c r="G133" s="56"/>
      <c r="H133" s="88">
        <v>-3.3140000000000001</v>
      </c>
      <c r="I133" s="88">
        <v>-2.6139999999999999</v>
      </c>
      <c r="J133" s="88">
        <v>-2.6139999999999999</v>
      </c>
      <c r="K133" s="108">
        <v>-10.192</v>
      </c>
      <c r="L133" s="108">
        <v>-10.192</v>
      </c>
      <c r="M133" s="88">
        <v>-7.3999999999999996E-2</v>
      </c>
      <c r="N133" s="88">
        <v>-0.15500000000000003</v>
      </c>
      <c r="O133" s="88">
        <v>-0.31900000000000001</v>
      </c>
      <c r="P133" s="88">
        <v>0</v>
      </c>
      <c r="Q133" s="88">
        <v>-0.25800000000000001</v>
      </c>
      <c r="R133" s="88">
        <v>-0.30699999999999994</v>
      </c>
      <c r="S133" s="88">
        <v>-0.34299999999999997</v>
      </c>
      <c r="T133" s="88">
        <v>-0.34099999999999997</v>
      </c>
      <c r="U133" s="88">
        <v>-0.13400000000000012</v>
      </c>
      <c r="V133" s="88">
        <v>-0.40600000000000014</v>
      </c>
      <c r="W133" s="88">
        <v>-0.32799999999999985</v>
      </c>
      <c r="X133" s="88">
        <v>-0.36499999999999977</v>
      </c>
      <c r="Y133" s="88">
        <v>-3.03</v>
      </c>
      <c r="Z133" s="56"/>
      <c r="AA133" s="88">
        <v>-10.192</v>
      </c>
      <c r="AB133" s="82">
        <v>7.16</v>
      </c>
      <c r="AC133" s="56"/>
      <c r="AD133" s="88">
        <v>-10.192</v>
      </c>
      <c r="AE133" s="82">
        <v>7.16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1.0003340013360054</v>
      </c>
      <c r="D134" s="9">
        <v>1.0003340013360054</v>
      </c>
      <c r="F134" s="60" t="s">
        <v>160</v>
      </c>
      <c r="G134" s="56"/>
      <c r="H134" s="88">
        <v>-3.5999999999999997E-2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5.9969999999999999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-6.0000000000002274E-3</v>
      </c>
      <c r="U134" s="88">
        <v>3.0000000000001137E-3</v>
      </c>
      <c r="V134" s="88">
        <v>0</v>
      </c>
      <c r="W134" s="88">
        <v>-4.9999999999998934E-3</v>
      </c>
      <c r="X134" s="88">
        <v>-9.9999999999944578E-4</v>
      </c>
      <c r="Y134" s="88">
        <v>5.9880000000000004</v>
      </c>
      <c r="Z134" s="56"/>
      <c r="AA134" s="88">
        <v>0</v>
      </c>
      <c r="AB134" s="82">
        <v>5.99</v>
      </c>
      <c r="AC134" s="56"/>
      <c r="AD134" s="88">
        <v>0</v>
      </c>
      <c r="AE134" s="82">
        <v>5.99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-0.99</v>
      </c>
      <c r="J136" s="88">
        <v>-0.99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-1.0010960906101571</v>
      </c>
      <c r="D138" s="9">
        <v>-1.0010960906101571</v>
      </c>
      <c r="F138" s="60" t="s">
        <v>172</v>
      </c>
      <c r="G138" s="56"/>
      <c r="H138" s="88">
        <v>-4.9509999999999996</v>
      </c>
      <c r="I138" s="88">
        <v>-6.7670000000000003</v>
      </c>
      <c r="J138" s="88">
        <v>-6.7670000000000003</v>
      </c>
      <c r="K138" s="108">
        <v>0</v>
      </c>
      <c r="L138" s="108">
        <v>0</v>
      </c>
      <c r="M138" s="88">
        <v>0</v>
      </c>
      <c r="N138" s="88">
        <v>-0.30099999999999999</v>
      </c>
      <c r="O138" s="88">
        <v>0</v>
      </c>
      <c r="P138" s="88">
        <v>-0.30399999999999999</v>
      </c>
      <c r="Q138" s="88">
        <v>-0.15200000000000002</v>
      </c>
      <c r="R138" s="88">
        <v>0.15100000000000002</v>
      </c>
      <c r="S138" s="88">
        <v>0.44899999999999995</v>
      </c>
      <c r="T138" s="88">
        <v>-0.67799999999999994</v>
      </c>
      <c r="U138" s="88">
        <v>-0.28400000000000003</v>
      </c>
      <c r="V138" s="88">
        <v>-1.0860000000000001</v>
      </c>
      <c r="W138" s="88">
        <v>-0.53200000000000003</v>
      </c>
      <c r="X138" s="88">
        <v>0</v>
      </c>
      <c r="Y138" s="88">
        <v>-2.7370000000000001</v>
      </c>
      <c r="Z138" s="56"/>
      <c r="AA138" s="88">
        <v>0</v>
      </c>
      <c r="AB138" s="82">
        <v>-2.74</v>
      </c>
      <c r="AC138" s="56"/>
      <c r="AD138" s="88">
        <v>0</v>
      </c>
      <c r="AE138" s="82">
        <v>-2.74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1.0010960906101571</v>
      </c>
      <c r="D139" s="9">
        <v>1.0010960906101571</v>
      </c>
      <c r="F139" s="60" t="s">
        <v>174</v>
      </c>
      <c r="G139" s="56"/>
      <c r="H139" s="88">
        <v>4.9509999999999996</v>
      </c>
      <c r="I139" s="88">
        <v>6.7670000000000003</v>
      </c>
      <c r="J139" s="88">
        <v>6.7670000000000003</v>
      </c>
      <c r="K139" s="108">
        <v>0</v>
      </c>
      <c r="L139" s="108">
        <v>0</v>
      </c>
      <c r="M139" s="88">
        <v>0</v>
      </c>
      <c r="N139" s="88">
        <v>0.30099999999999999</v>
      </c>
      <c r="O139" s="88">
        <v>0</v>
      </c>
      <c r="P139" s="88">
        <v>0.30399999999999999</v>
      </c>
      <c r="Q139" s="88">
        <v>0.15200000000000002</v>
      </c>
      <c r="R139" s="88">
        <v>-0.15100000000000002</v>
      </c>
      <c r="S139" s="88">
        <v>-0.44899999999999995</v>
      </c>
      <c r="T139" s="88">
        <v>0.67799999999999994</v>
      </c>
      <c r="U139" s="88">
        <v>0.28400000000000003</v>
      </c>
      <c r="V139" s="88">
        <v>1.0860000000000001</v>
      </c>
      <c r="W139" s="88">
        <v>0.53200000000000003</v>
      </c>
      <c r="X139" s="88">
        <v>0</v>
      </c>
      <c r="Y139" s="88">
        <v>2.7370000000000001</v>
      </c>
      <c r="Z139" s="56"/>
      <c r="AA139" s="88">
        <v>0</v>
      </c>
      <c r="AB139" s="82">
        <v>2.74</v>
      </c>
      <c r="AC139" s="56"/>
      <c r="AD139" s="88">
        <v>0</v>
      </c>
      <c r="AE139" s="82">
        <v>2.74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-2.96</v>
      </c>
      <c r="I140" s="83">
        <v>-2.7829999999999999</v>
      </c>
      <c r="J140" s="83">
        <v>-2.7829999999999999</v>
      </c>
      <c r="K140" s="108">
        <v>0</v>
      </c>
      <c r="L140" s="108">
        <v>0</v>
      </c>
      <c r="M140" s="83">
        <v>0</v>
      </c>
      <c r="N140" s="83">
        <v>-0.73399999999999999</v>
      </c>
      <c r="O140" s="83">
        <v>0</v>
      </c>
      <c r="P140" s="83">
        <v>0</v>
      </c>
      <c r="Q140" s="83">
        <v>-0.80600000000000005</v>
      </c>
      <c r="R140" s="83">
        <v>0</v>
      </c>
      <c r="S140" s="83">
        <v>0</v>
      </c>
      <c r="T140" s="83">
        <v>-0.67799999999999994</v>
      </c>
      <c r="U140" s="83">
        <v>0</v>
      </c>
      <c r="V140" s="83">
        <v>0</v>
      </c>
      <c r="W140" s="83">
        <v>-0.66400000000000015</v>
      </c>
      <c r="X140" s="83">
        <v>0</v>
      </c>
      <c r="Y140" s="83">
        <v>-2.8820000000000001</v>
      </c>
      <c r="AA140" s="83">
        <v>0</v>
      </c>
      <c r="AB140" s="82">
        <v>-2.88</v>
      </c>
      <c r="AD140" s="83">
        <v>0</v>
      </c>
      <c r="AE140" s="82">
        <v>-2.88</v>
      </c>
    </row>
    <row r="141" spans="1:33" ht="18" customHeight="1" x14ac:dyDescent="0.2">
      <c r="A141" s="57"/>
      <c r="B141" s="57"/>
      <c r="C141" s="9">
        <v>1.2902276295133439</v>
      </c>
      <c r="D141" s="9">
        <v>1.2902276295133439</v>
      </c>
      <c r="F141" s="128" t="s">
        <v>196</v>
      </c>
      <c r="H141" s="83">
        <v>-3.3500000000000005</v>
      </c>
      <c r="I141" s="83">
        <v>-3.6040000000000001</v>
      </c>
      <c r="J141" s="83">
        <v>-3.6040000000000001</v>
      </c>
      <c r="K141" s="108">
        <v>-10.192</v>
      </c>
      <c r="L141" s="108">
        <v>-10.192</v>
      </c>
      <c r="M141" s="83">
        <v>-7.3999999999999996E-2</v>
      </c>
      <c r="N141" s="83">
        <v>5.8419999999999996</v>
      </c>
      <c r="O141" s="83">
        <v>-0.31900000000000001</v>
      </c>
      <c r="P141" s="83">
        <v>0</v>
      </c>
      <c r="Q141" s="83">
        <v>-0.25800000000000001</v>
      </c>
      <c r="R141" s="83">
        <v>-0.30699999999999994</v>
      </c>
      <c r="S141" s="83">
        <v>-0.34299999999999997</v>
      </c>
      <c r="T141" s="83">
        <v>-0.3470000000000002</v>
      </c>
      <c r="U141" s="83">
        <v>-0.13100000000000001</v>
      </c>
      <c r="V141" s="83">
        <v>-0.40600000000000014</v>
      </c>
      <c r="W141" s="83">
        <v>-0.33299999999999974</v>
      </c>
      <c r="X141" s="83">
        <v>-0.36599999999999921</v>
      </c>
      <c r="Y141" s="83">
        <v>2.9580000000000006</v>
      </c>
      <c r="AA141" s="83">
        <v>-10.192</v>
      </c>
      <c r="AB141" s="82">
        <v>13.15</v>
      </c>
      <c r="AD141" s="83">
        <v>-10.192</v>
      </c>
      <c r="AE141" s="82">
        <v>13.15</v>
      </c>
    </row>
    <row r="142" spans="1:33" ht="18" customHeight="1" x14ac:dyDescent="0.2">
      <c r="A142" s="57"/>
      <c r="B142" s="57"/>
      <c r="C142" s="9">
        <v>0.21003737134573242</v>
      </c>
      <c r="D142" s="9">
        <v>0.21003737134573242</v>
      </c>
      <c r="F142" s="117" t="s">
        <v>72</v>
      </c>
      <c r="H142" s="296">
        <v>-239.26500000000001</v>
      </c>
      <c r="I142" s="296">
        <v>-263.39800000000002</v>
      </c>
      <c r="J142" s="296">
        <v>-263.39800000000002</v>
      </c>
      <c r="K142" s="111">
        <v>-293.99529999999999</v>
      </c>
      <c r="L142" s="111">
        <v>-293.99529999999999</v>
      </c>
      <c r="M142" s="296">
        <v>-24.612000000000002</v>
      </c>
      <c r="N142" s="296">
        <v>-18.494000000000007</v>
      </c>
      <c r="O142" s="296">
        <v>-17.684999999999995</v>
      </c>
      <c r="P142" s="296">
        <v>-9.0690000000000008</v>
      </c>
      <c r="Q142" s="296">
        <v>-3.2210000000000019</v>
      </c>
      <c r="R142" s="296">
        <v>-28.012999999999998</v>
      </c>
      <c r="S142" s="296">
        <v>-17.073999999999995</v>
      </c>
      <c r="T142" s="296">
        <v>-12.520000000000003</v>
      </c>
      <c r="U142" s="296">
        <v>-21.807999999999993</v>
      </c>
      <c r="V142" s="296">
        <v>-18.600999999999992</v>
      </c>
      <c r="W142" s="296">
        <v>-15.826000000000004</v>
      </c>
      <c r="X142" s="296">
        <v>-45.317999999999998</v>
      </c>
      <c r="Y142" s="296">
        <v>-232.24099999999999</v>
      </c>
      <c r="AA142" s="296">
        <v>-293.99529999999999</v>
      </c>
      <c r="AB142" s="82">
        <v>61.75</v>
      </c>
      <c r="AD142" s="296">
        <v>-293.99529999999999</v>
      </c>
      <c r="AE142" s="82">
        <v>61.75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6.2082284422565873E-2</v>
      </c>
      <c r="I143" s="78">
        <v>6.7689208063660217E-2</v>
      </c>
      <c r="J143" s="78">
        <v>6.7689208063660217E-2</v>
      </c>
      <c r="K143" s="131">
        <v>6.6308078573171683E-2</v>
      </c>
      <c r="L143" s="131">
        <v>6.6308078573171683E-2</v>
      </c>
      <c r="M143" s="78">
        <v>8.5783596135346529E-2</v>
      </c>
      <c r="N143" s="78">
        <v>5.6674430007354767E-2</v>
      </c>
      <c r="O143" s="78">
        <v>5.4278935721586027E-2</v>
      </c>
      <c r="P143" s="78">
        <v>3.30640280583041E-2</v>
      </c>
      <c r="Q143" s="78">
        <v>1.0385330921589307E-2</v>
      </c>
      <c r="R143" s="78">
        <v>9.3603499146264452E-2</v>
      </c>
      <c r="S143" s="78">
        <v>4.7337573401795438E-2</v>
      </c>
      <c r="T143" s="78">
        <v>3.5688630947630098E-2</v>
      </c>
      <c r="U143" s="78">
        <v>6.1649625008127394E-2</v>
      </c>
      <c r="V143" s="78">
        <v>4.8331860936444385E-2</v>
      </c>
      <c r="W143" s="78">
        <v>3.9260631950801442E-2</v>
      </c>
      <c r="X143" s="78">
        <v>0.10142770495142121</v>
      </c>
      <c r="Y143" s="78">
        <v>5.6331520144059039E-2</v>
      </c>
      <c r="AA143" s="78">
        <v>6.6308078573171683E-2</v>
      </c>
      <c r="AB143" s="79"/>
      <c r="AD143" s="78">
        <v>6.6308078573171683E-2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0.64846000000000004</v>
      </c>
      <c r="I145" s="96">
        <v>2.2043599999999999</v>
      </c>
      <c r="J145" s="96">
        <v>2.2043599999999999</v>
      </c>
      <c r="K145" s="134">
        <v>1.28</v>
      </c>
      <c r="L145" s="134">
        <v>1.28</v>
      </c>
      <c r="M145" s="96">
        <v>3.4900799999999998</v>
      </c>
      <c r="N145" s="96">
        <v>0</v>
      </c>
      <c r="O145" s="96">
        <v>4.3043999999999993</v>
      </c>
      <c r="P145" s="96">
        <v>-1.9679999999998473E-2</v>
      </c>
      <c r="Q145" s="96">
        <v>0</v>
      </c>
      <c r="R145" s="96">
        <v>0</v>
      </c>
      <c r="S145" s="96">
        <v>4.0545599999999995</v>
      </c>
      <c r="T145" s="96">
        <v>3.7072800000000008</v>
      </c>
      <c r="U145" s="96">
        <v>0.91199999999999926</v>
      </c>
      <c r="V145" s="96">
        <v>0.43199999999999927</v>
      </c>
      <c r="W145" s="96">
        <v>4.3125600000000013</v>
      </c>
      <c r="X145" s="96">
        <v>-2.0500800000000003</v>
      </c>
      <c r="Y145" s="96">
        <v>1.5952600000000003</v>
      </c>
      <c r="AA145" s="96">
        <v>1.28</v>
      </c>
      <c r="AB145" s="95">
        <v>0.32</v>
      </c>
      <c r="AD145" s="96">
        <v>1.28</v>
      </c>
      <c r="AE145" s="95">
        <v>0.32</v>
      </c>
    </row>
    <row r="146" spans="1:33" ht="18" customHeight="1" collapsed="1" x14ac:dyDescent="0.2">
      <c r="A146" s="52" t="s">
        <v>86</v>
      </c>
      <c r="B146" s="52" t="s">
        <v>23</v>
      </c>
      <c r="C146" s="9">
        <v>-0.24625</v>
      </c>
      <c r="D146" s="9">
        <v>-0.24625</v>
      </c>
      <c r="F146" s="128" t="s">
        <v>90</v>
      </c>
      <c r="H146" s="83">
        <v>-32.423000000000002</v>
      </c>
      <c r="I146" s="83">
        <v>-110.218</v>
      </c>
      <c r="J146" s="83">
        <v>-110.218</v>
      </c>
      <c r="K146" s="108">
        <v>-64</v>
      </c>
      <c r="L146" s="108">
        <v>-64</v>
      </c>
      <c r="M146" s="83">
        <v>-14.542</v>
      </c>
      <c r="N146" s="83">
        <v>0</v>
      </c>
      <c r="O146" s="83">
        <v>-17.934999999999995</v>
      </c>
      <c r="P146" s="83">
        <v>8.1999999999993634E-2</v>
      </c>
      <c r="Q146" s="83">
        <v>0</v>
      </c>
      <c r="R146" s="83">
        <v>0</v>
      </c>
      <c r="S146" s="83">
        <v>-16.893999999999998</v>
      </c>
      <c r="T146" s="83">
        <v>-15.447000000000003</v>
      </c>
      <c r="U146" s="83">
        <v>-3.7999999999999972</v>
      </c>
      <c r="V146" s="83">
        <v>-1.7999999999999972</v>
      </c>
      <c r="W146" s="83">
        <v>-17.969000000000008</v>
      </c>
      <c r="X146" s="83">
        <v>8.5420000000000016</v>
      </c>
      <c r="Y146" s="83">
        <v>-79.763000000000005</v>
      </c>
      <c r="AA146" s="83">
        <v>-64</v>
      </c>
      <c r="AB146" s="82">
        <v>-15.76</v>
      </c>
      <c r="AD146" s="83">
        <v>-64</v>
      </c>
      <c r="AE146" s="82">
        <v>-15.76</v>
      </c>
    </row>
    <row r="147" spans="1:33" ht="18" customHeight="1" x14ac:dyDescent="0.2">
      <c r="A147" s="52" t="s">
        <v>87</v>
      </c>
      <c r="B147" s="52" t="s">
        <v>23</v>
      </c>
      <c r="C147" s="9">
        <v>0.53809523809523807</v>
      </c>
      <c r="D147" s="9">
        <v>0.53809523809523807</v>
      </c>
      <c r="F147" s="128" t="s">
        <v>91</v>
      </c>
      <c r="H147" s="83">
        <v>-4.0010000000000003</v>
      </c>
      <c r="I147" s="83">
        <v>-3.1339999999999999</v>
      </c>
      <c r="J147" s="83">
        <v>-3.1339999999999999</v>
      </c>
      <c r="K147" s="108">
        <v>-4.2</v>
      </c>
      <c r="L147" s="108">
        <v>-4.2</v>
      </c>
      <c r="M147" s="83">
        <v>-1.4E-2</v>
      </c>
      <c r="N147" s="83">
        <v>-1.121</v>
      </c>
      <c r="O147" s="83">
        <v>0</v>
      </c>
      <c r="P147" s="83">
        <v>-1.4000000000000001</v>
      </c>
      <c r="Q147" s="83">
        <v>0.15000000000000036</v>
      </c>
      <c r="R147" s="83">
        <v>0</v>
      </c>
      <c r="S147" s="83">
        <v>0</v>
      </c>
      <c r="T147" s="83">
        <v>0</v>
      </c>
      <c r="U147" s="83">
        <v>0</v>
      </c>
      <c r="V147" s="83">
        <v>0.44199999999999973</v>
      </c>
      <c r="W147" s="83">
        <v>0</v>
      </c>
      <c r="X147" s="83">
        <v>0</v>
      </c>
      <c r="Y147" s="83">
        <v>-1.9430000000000001</v>
      </c>
      <c r="AA147" s="83">
        <v>-4.2</v>
      </c>
      <c r="AB147" s="82">
        <v>2.2599999999999998</v>
      </c>
      <c r="AD147" s="83">
        <v>-4.2</v>
      </c>
      <c r="AE147" s="82">
        <v>2.2599999999999998</v>
      </c>
    </row>
    <row r="148" spans="1:33" ht="18" customHeight="1" x14ac:dyDescent="0.2">
      <c r="A148" s="52" t="s">
        <v>88</v>
      </c>
      <c r="B148" s="52" t="s">
        <v>23</v>
      </c>
      <c r="C148" s="9">
        <v>-1.587</v>
      </c>
      <c r="D148" s="9">
        <v>-1.587</v>
      </c>
      <c r="F148" s="128" t="s">
        <v>92</v>
      </c>
      <c r="H148" s="83">
        <v>-20.646000000000001</v>
      </c>
      <c r="I148" s="83">
        <v>-16.707000000000001</v>
      </c>
      <c r="J148" s="83">
        <v>-16.707000000000001</v>
      </c>
      <c r="K148" s="108">
        <v>-10</v>
      </c>
      <c r="L148" s="108">
        <v>-10</v>
      </c>
      <c r="M148" s="83">
        <v>-3.302</v>
      </c>
      <c r="N148" s="83">
        <v>-2.2429999999999999</v>
      </c>
      <c r="O148" s="83">
        <v>-1.4829999999999997</v>
      </c>
      <c r="P148" s="83">
        <v>-1.362000000000001</v>
      </c>
      <c r="Q148" s="83">
        <v>-0.54499999999999993</v>
      </c>
      <c r="R148" s="83">
        <v>-3.2720000000000002</v>
      </c>
      <c r="S148" s="83">
        <v>-0.73399999999999999</v>
      </c>
      <c r="T148" s="83">
        <v>-1.4269999999999996</v>
      </c>
      <c r="U148" s="83">
        <v>-2.7060000000000013</v>
      </c>
      <c r="V148" s="83">
        <v>-4.0429999999999993</v>
      </c>
      <c r="W148" s="83">
        <v>-1.666999999999998</v>
      </c>
      <c r="X148" s="83">
        <v>-3.0869999999999997</v>
      </c>
      <c r="Y148" s="83">
        <v>-25.870999999999999</v>
      </c>
      <c r="AA148" s="83">
        <v>-10</v>
      </c>
      <c r="AB148" s="82">
        <v>-15.87</v>
      </c>
      <c r="AD148" s="83">
        <v>-10</v>
      </c>
      <c r="AE148" s="82">
        <v>-15.87</v>
      </c>
    </row>
    <row r="149" spans="1:33" ht="18" customHeight="1" x14ac:dyDescent="0.2">
      <c r="A149" s="52" t="s">
        <v>211</v>
      </c>
      <c r="B149" s="52" t="s">
        <v>23</v>
      </c>
      <c r="C149" s="9">
        <v>0.59499999999999997</v>
      </c>
      <c r="D149" s="9">
        <v>0.59499999999999997</v>
      </c>
      <c r="F149" s="126" t="s">
        <v>146</v>
      </c>
      <c r="G149" s="58"/>
      <c r="H149" s="87">
        <v>-2.7589999999999999</v>
      </c>
      <c r="I149" s="87">
        <v>-0.84299999999999997</v>
      </c>
      <c r="J149" s="87">
        <v>-0.84299999999999997</v>
      </c>
      <c r="K149" s="87">
        <v>-4</v>
      </c>
      <c r="L149" s="87">
        <v>-4</v>
      </c>
      <c r="M149" s="87">
        <v>-0.4</v>
      </c>
      <c r="N149" s="87">
        <v>0</v>
      </c>
      <c r="O149" s="87">
        <v>0</v>
      </c>
      <c r="P149" s="87">
        <v>0</v>
      </c>
      <c r="Q149" s="87">
        <v>0</v>
      </c>
      <c r="R149" s="87">
        <v>-0.22199999999999998</v>
      </c>
      <c r="S149" s="87">
        <v>0</v>
      </c>
      <c r="T149" s="87">
        <v>0</v>
      </c>
      <c r="U149" s="87">
        <v>0</v>
      </c>
      <c r="V149" s="87">
        <v>-1.0009999999999999</v>
      </c>
      <c r="W149" s="87">
        <v>-2.2204460492503131E-16</v>
      </c>
      <c r="X149" s="87">
        <v>0</v>
      </c>
      <c r="Y149" s="87">
        <v>-1.623</v>
      </c>
      <c r="Z149" s="58"/>
      <c r="AA149" s="87">
        <v>-4</v>
      </c>
      <c r="AB149" s="82">
        <v>2.38</v>
      </c>
      <c r="AC149" s="58"/>
      <c r="AD149" s="87">
        <v>-4</v>
      </c>
      <c r="AE149" s="82">
        <v>2.38</v>
      </c>
    </row>
    <row r="150" spans="1:33" ht="18" customHeight="1" x14ac:dyDescent="0.2">
      <c r="A150" s="52" t="s">
        <v>89</v>
      </c>
      <c r="B150" s="52" t="s">
        <v>23</v>
      </c>
      <c r="C150" s="9">
        <v>-0.89090909090909098</v>
      </c>
      <c r="D150" s="9">
        <v>-0.89090909090909098</v>
      </c>
      <c r="F150" s="128" t="s">
        <v>93</v>
      </c>
      <c r="H150" s="83">
        <v>-5.5810000000000004</v>
      </c>
      <c r="I150" s="83">
        <v>-12.741</v>
      </c>
      <c r="J150" s="83">
        <v>-12.741</v>
      </c>
      <c r="K150" s="108">
        <v>-5.5</v>
      </c>
      <c r="L150" s="108">
        <v>-5.5</v>
      </c>
      <c r="M150" s="83">
        <v>0.20100000000000001</v>
      </c>
      <c r="N150" s="83">
        <v>-0.222</v>
      </c>
      <c r="O150" s="83">
        <v>-1.0408340855860843E-17</v>
      </c>
      <c r="P150" s="83">
        <v>-7.8E-2</v>
      </c>
      <c r="Q150" s="83">
        <v>-0.20599999999999999</v>
      </c>
      <c r="R150" s="83">
        <v>0.13200000000000001</v>
      </c>
      <c r="S150" s="83">
        <v>1.1259999999999999</v>
      </c>
      <c r="T150" s="83">
        <v>-6.5419999999999998</v>
      </c>
      <c r="U150" s="83">
        <v>-2.0229999999999997</v>
      </c>
      <c r="V150" s="83">
        <v>-1.4710000000000001</v>
      </c>
      <c r="W150" s="83">
        <v>-0.54100000000000037</v>
      </c>
      <c r="X150" s="83">
        <v>-0.77099999999999902</v>
      </c>
      <c r="Y150" s="83">
        <v>-10.395</v>
      </c>
      <c r="AA150" s="83">
        <v>-5.5</v>
      </c>
      <c r="AB150" s="82">
        <v>-4.9000000000000004</v>
      </c>
      <c r="AD150" s="83">
        <v>-5.5</v>
      </c>
      <c r="AE150" s="82">
        <v>-4.9000000000000004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0.9936575052854123</v>
      </c>
      <c r="D155" s="9">
        <v>0.9936575052854123</v>
      </c>
      <c r="F155" s="60" t="s">
        <v>152</v>
      </c>
      <c r="G155" s="56"/>
      <c r="H155" s="88">
        <v>0.11600000000000001</v>
      </c>
      <c r="I155" s="88">
        <v>1.5529999999999999</v>
      </c>
      <c r="J155" s="88">
        <v>1.5529999999999999</v>
      </c>
      <c r="K155" s="108">
        <v>0</v>
      </c>
      <c r="L155" s="108">
        <v>0</v>
      </c>
      <c r="M155" s="88">
        <v>7.0000000000000001E-3</v>
      </c>
      <c r="N155" s="88">
        <v>1.2E-2</v>
      </c>
      <c r="O155" s="88">
        <v>0</v>
      </c>
      <c r="P155" s="88">
        <v>0</v>
      </c>
      <c r="Q155" s="88">
        <v>0</v>
      </c>
      <c r="R155" s="88">
        <v>5.000000000000001E-3</v>
      </c>
      <c r="S155" s="88">
        <v>0</v>
      </c>
      <c r="T155" s="88">
        <v>0</v>
      </c>
      <c r="U155" s="88">
        <v>5.7000000000000002E-2</v>
      </c>
      <c r="V155" s="88">
        <v>6.0999999999999985E-2</v>
      </c>
      <c r="W155" s="88">
        <v>0.33099999999999996</v>
      </c>
      <c r="X155" s="88">
        <v>0</v>
      </c>
      <c r="Y155" s="88">
        <v>0.47299999999999998</v>
      </c>
      <c r="Z155" s="56"/>
      <c r="AA155" s="88">
        <v>0</v>
      </c>
      <c r="AB155" s="82">
        <v>0.47</v>
      </c>
      <c r="AC155" s="56"/>
      <c r="AD155" s="88">
        <v>0</v>
      </c>
      <c r="AE155" s="82">
        <v>0.47</v>
      </c>
    </row>
    <row r="156" spans="1:33" ht="18" customHeight="1" collapsed="1" x14ac:dyDescent="0.2">
      <c r="A156" s="57"/>
      <c r="B156" s="57"/>
      <c r="C156" s="9">
        <v>0.9936575052854123</v>
      </c>
      <c r="D156" s="9">
        <v>0.9936575052854123</v>
      </c>
      <c r="F156" s="128" t="s">
        <v>76</v>
      </c>
      <c r="H156" s="83">
        <v>0.11600000000000001</v>
      </c>
      <c r="I156" s="83">
        <v>1.5529999999999999</v>
      </c>
      <c r="J156" s="83">
        <v>1.5529999999999999</v>
      </c>
      <c r="K156" s="108">
        <v>0</v>
      </c>
      <c r="L156" s="108">
        <v>0</v>
      </c>
      <c r="M156" s="83">
        <v>7.0000000000000001E-3</v>
      </c>
      <c r="N156" s="83">
        <v>1.2E-2</v>
      </c>
      <c r="O156" s="83">
        <v>0</v>
      </c>
      <c r="P156" s="83">
        <v>0</v>
      </c>
      <c r="Q156" s="83">
        <v>0</v>
      </c>
      <c r="R156" s="83">
        <v>5.000000000000001E-3</v>
      </c>
      <c r="S156" s="83">
        <v>0</v>
      </c>
      <c r="T156" s="83">
        <v>0</v>
      </c>
      <c r="U156" s="83">
        <v>5.7000000000000002E-2</v>
      </c>
      <c r="V156" s="83">
        <v>6.0999999999999985E-2</v>
      </c>
      <c r="W156" s="83">
        <v>0.33099999999999996</v>
      </c>
      <c r="X156" s="83">
        <v>0</v>
      </c>
      <c r="Y156" s="83">
        <v>0.47299999999999998</v>
      </c>
      <c r="AA156" s="83">
        <v>0</v>
      </c>
      <c r="AB156" s="82">
        <v>0.47</v>
      </c>
      <c r="AD156" s="83">
        <v>0</v>
      </c>
      <c r="AE156" s="82">
        <v>0.47</v>
      </c>
    </row>
    <row r="157" spans="1:33" ht="18" customHeight="1" x14ac:dyDescent="0.2">
      <c r="A157" s="57"/>
      <c r="B157" s="57"/>
      <c r="C157" s="9">
        <v>-0.35826681870011401</v>
      </c>
      <c r="D157" s="9">
        <v>-0.35826681870011401</v>
      </c>
      <c r="F157" s="117" t="s">
        <v>281</v>
      </c>
      <c r="H157" s="296">
        <v>-65.293999999999997</v>
      </c>
      <c r="I157" s="296">
        <v>-142.08999999999997</v>
      </c>
      <c r="J157" s="296">
        <v>-142.08999999999997</v>
      </c>
      <c r="K157" s="111">
        <v>-87.7</v>
      </c>
      <c r="L157" s="111">
        <v>-87.7</v>
      </c>
      <c r="M157" s="296">
        <v>-18.049999999999997</v>
      </c>
      <c r="N157" s="296">
        <v>-3.5739999999999998</v>
      </c>
      <c r="O157" s="296">
        <v>-19.417999999999996</v>
      </c>
      <c r="P157" s="296">
        <v>-2.7580000000000076</v>
      </c>
      <c r="Q157" s="296">
        <v>-0.60099999999999953</v>
      </c>
      <c r="R157" s="296">
        <v>-3.3570000000000002</v>
      </c>
      <c r="S157" s="296">
        <v>-16.501999999999999</v>
      </c>
      <c r="T157" s="296">
        <v>-23.416000000000004</v>
      </c>
      <c r="U157" s="296">
        <v>-8.4719999999999978</v>
      </c>
      <c r="V157" s="296">
        <v>-7.8119999999999958</v>
      </c>
      <c r="W157" s="296">
        <v>-19.846000000000007</v>
      </c>
      <c r="X157" s="296">
        <v>4.6840000000000028</v>
      </c>
      <c r="Y157" s="296">
        <v>-119.122</v>
      </c>
      <c r="AA157" s="296">
        <v>-87.7</v>
      </c>
      <c r="AB157" s="82">
        <v>-31.42</v>
      </c>
      <c r="AD157" s="296">
        <v>-87.7</v>
      </c>
      <c r="AE157" s="82">
        <v>-31.42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1.6941887359567909E-2</v>
      </c>
      <c r="I158" s="78">
        <v>3.6514930158032623E-2</v>
      </c>
      <c r="J158" s="78">
        <v>3.6514930158032623E-2</v>
      </c>
      <c r="K158" s="131">
        <v>1.9779970941260477E-2</v>
      </c>
      <c r="L158" s="131">
        <v>1.9779970941260477E-2</v>
      </c>
      <c r="M158" s="78">
        <v>6.2912153024662951E-2</v>
      </c>
      <c r="N158" s="78">
        <v>1.095243932336357E-2</v>
      </c>
      <c r="O158" s="78">
        <v>5.9597872425318492E-2</v>
      </c>
      <c r="P158" s="78">
        <v>1.0055197859168922E-2</v>
      </c>
      <c r="Q158" s="78">
        <v>1.9377782936588527E-3</v>
      </c>
      <c r="R158" s="78">
        <v>1.1217182973405555E-2</v>
      </c>
      <c r="S158" s="78">
        <v>4.5751706470447961E-2</v>
      </c>
      <c r="T158" s="78">
        <v>6.674800177873054E-2</v>
      </c>
      <c r="U158" s="78">
        <v>2.3949725929422933E-2</v>
      </c>
      <c r="V158" s="78">
        <v>2.0298290287377209E-2</v>
      </c>
      <c r="W158" s="78">
        <v>4.9233318696803079E-2</v>
      </c>
      <c r="X158" s="78">
        <v>-1.0483414316440648E-2</v>
      </c>
      <c r="Y158" s="78">
        <v>2.8893792838476418E-2</v>
      </c>
      <c r="AA158" s="78">
        <v>1.9779970941260477E-2</v>
      </c>
      <c r="AB158" s="79"/>
      <c r="AD158" s="78">
        <v>1.9779970941260477E-2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-3.1395348837209305E-2</v>
      </c>
      <c r="D160" s="9">
        <v>-3.1395348837209305E-2</v>
      </c>
      <c r="F160" s="128" t="s">
        <v>194</v>
      </c>
      <c r="H160" s="83">
        <v>-8.6189999999999998</v>
      </c>
      <c r="I160" s="83">
        <v>-8.99</v>
      </c>
      <c r="J160" s="83">
        <v>-8.99</v>
      </c>
      <c r="K160" s="108">
        <v>-8.6</v>
      </c>
      <c r="L160" s="108">
        <v>-8.6</v>
      </c>
      <c r="M160" s="83">
        <v>-1.196</v>
      </c>
      <c r="N160" s="83">
        <v>-0.86499999999999999</v>
      </c>
      <c r="O160" s="83">
        <v>-0.45199999999999996</v>
      </c>
      <c r="P160" s="83">
        <v>-0.92399999999999993</v>
      </c>
      <c r="Q160" s="83">
        <v>-0.42300000000000004</v>
      </c>
      <c r="R160" s="83">
        <v>-0.47500000000000009</v>
      </c>
      <c r="S160" s="83">
        <v>-0.55700000000000038</v>
      </c>
      <c r="T160" s="83">
        <v>-0.83899999999999952</v>
      </c>
      <c r="U160" s="83">
        <v>-0.62699999999999978</v>
      </c>
      <c r="V160" s="83">
        <v>-0.60400000000000009</v>
      </c>
      <c r="W160" s="83">
        <v>-0.83000000000000007</v>
      </c>
      <c r="X160" s="83">
        <v>-1.077</v>
      </c>
      <c r="Y160" s="83">
        <v>-8.8689999999999998</v>
      </c>
      <c r="AA160" s="83">
        <v>-8.6</v>
      </c>
      <c r="AB160" s="82">
        <v>-0.27</v>
      </c>
      <c r="AD160" s="83">
        <v>-8.6</v>
      </c>
      <c r="AE160" s="82">
        <v>-0.27</v>
      </c>
    </row>
    <row r="161" spans="1:31" ht="18" customHeight="1" x14ac:dyDescent="0.2">
      <c r="A161" s="52" t="s">
        <v>82</v>
      </c>
      <c r="B161" s="52" t="s">
        <v>23</v>
      </c>
      <c r="C161" s="9">
        <v>-0.9</v>
      </c>
      <c r="D161" s="9">
        <v>-0.9</v>
      </c>
      <c r="F161" s="128" t="s">
        <v>101</v>
      </c>
      <c r="H161" s="83">
        <v>-0.22800000000000001</v>
      </c>
      <c r="I161" s="83">
        <v>-0.71399999999999997</v>
      </c>
      <c r="J161" s="83">
        <v>-0.71399999999999997</v>
      </c>
      <c r="K161" s="108">
        <v>-0.5</v>
      </c>
      <c r="L161" s="108">
        <v>-0.5</v>
      </c>
      <c r="M161" s="83">
        <v>-6.8000000000000005E-2</v>
      </c>
      <c r="N161" s="83">
        <v>0</v>
      </c>
      <c r="O161" s="83">
        <v>-0.16400000000000001</v>
      </c>
      <c r="P161" s="83">
        <v>0</v>
      </c>
      <c r="Q161" s="83">
        <v>-0.219</v>
      </c>
      <c r="R161" s="83">
        <v>-6.0999999999999999E-2</v>
      </c>
      <c r="S161" s="83">
        <v>-0.58699999999999997</v>
      </c>
      <c r="T161" s="83">
        <v>0.15100000000000002</v>
      </c>
      <c r="U161" s="83">
        <v>1.0000000000000009E-3</v>
      </c>
      <c r="V161" s="83">
        <v>0</v>
      </c>
      <c r="W161" s="83">
        <v>0</v>
      </c>
      <c r="X161" s="83">
        <v>0</v>
      </c>
      <c r="Y161" s="83">
        <v>-0.94699999999999995</v>
      </c>
      <c r="AA161" s="83">
        <v>-0.5</v>
      </c>
      <c r="AB161" s="82">
        <v>-0.45</v>
      </c>
      <c r="AD161" s="83">
        <v>-0.5</v>
      </c>
      <c r="AE161" s="82">
        <v>-0.45</v>
      </c>
    </row>
    <row r="162" spans="1:31" ht="18" customHeight="1" x14ac:dyDescent="0.2">
      <c r="A162" s="52" t="s">
        <v>98</v>
      </c>
      <c r="B162" s="52" t="s">
        <v>23</v>
      </c>
      <c r="C162" s="9">
        <v>0.31777777777777777</v>
      </c>
      <c r="D162" s="9">
        <v>0.31777777777777777</v>
      </c>
      <c r="F162" s="128" t="s">
        <v>103</v>
      </c>
      <c r="H162" s="83">
        <v>-6.6909999999999998</v>
      </c>
      <c r="I162" s="83">
        <v>-2.5009999999999999</v>
      </c>
      <c r="J162" s="83">
        <v>-2.5009999999999999</v>
      </c>
      <c r="K162" s="108">
        <v>-4.5</v>
      </c>
      <c r="L162" s="108">
        <v>-4.5</v>
      </c>
      <c r="M162" s="83">
        <v>-0.16</v>
      </c>
      <c r="N162" s="83">
        <v>-4.3999999999999984E-2</v>
      </c>
      <c r="O162" s="83">
        <v>-0.12800000000000003</v>
      </c>
      <c r="P162" s="83">
        <v>0</v>
      </c>
      <c r="Q162" s="83">
        <v>0</v>
      </c>
      <c r="R162" s="83">
        <v>-0.21200000000000002</v>
      </c>
      <c r="S162" s="83">
        <v>-0.32399999999999995</v>
      </c>
      <c r="T162" s="83">
        <v>-0.96899999999999997</v>
      </c>
      <c r="U162" s="83">
        <v>-5.8000000000000052E-2</v>
      </c>
      <c r="V162" s="83">
        <v>-0.38499999999999979</v>
      </c>
      <c r="W162" s="83">
        <v>-0.7410000000000001</v>
      </c>
      <c r="X162" s="83">
        <v>-4.6000000000000263E-2</v>
      </c>
      <c r="Y162" s="83">
        <v>-3.0670000000000002</v>
      </c>
      <c r="AA162" s="83">
        <v>-4.5</v>
      </c>
      <c r="AB162" s="82">
        <v>1.43</v>
      </c>
      <c r="AD162" s="83">
        <v>-4.5</v>
      </c>
      <c r="AE162" s="82">
        <v>1.43</v>
      </c>
    </row>
    <row r="163" spans="1:31" ht="18" customHeight="1" x14ac:dyDescent="0.2">
      <c r="A163" s="52" t="s">
        <v>81</v>
      </c>
      <c r="B163" s="52" t="s">
        <v>23</v>
      </c>
      <c r="C163" s="9">
        <v>0.11639344262295084</v>
      </c>
      <c r="D163" s="9">
        <v>0.11639344262295084</v>
      </c>
      <c r="F163" s="128" t="s">
        <v>104</v>
      </c>
      <c r="H163" s="83">
        <v>-6.6449999999999996</v>
      </c>
      <c r="I163" s="83">
        <v>-5.2809999999999997</v>
      </c>
      <c r="J163" s="83">
        <v>-5.2809999999999997</v>
      </c>
      <c r="K163" s="108">
        <v>-6.1</v>
      </c>
      <c r="L163" s="108">
        <v>-6.1</v>
      </c>
      <c r="M163" s="83">
        <v>-0.378</v>
      </c>
      <c r="N163" s="83">
        <v>-0.44799999999999995</v>
      </c>
      <c r="O163" s="83">
        <v>-0.40600000000000003</v>
      </c>
      <c r="P163" s="83">
        <v>-0.39399999999999991</v>
      </c>
      <c r="Q163" s="83">
        <v>0</v>
      </c>
      <c r="R163" s="83">
        <v>-0.81899999999999995</v>
      </c>
      <c r="S163" s="83">
        <v>-0.44799999999999995</v>
      </c>
      <c r="T163" s="83">
        <v>-0.41900000000000004</v>
      </c>
      <c r="U163" s="83">
        <v>-0.42200000000000015</v>
      </c>
      <c r="V163" s="83">
        <v>-0.43200000000000038</v>
      </c>
      <c r="W163" s="83">
        <v>-0.5649999999999995</v>
      </c>
      <c r="X163" s="83">
        <v>-0.66199999999999992</v>
      </c>
      <c r="Y163" s="83">
        <v>-5.3929999999999998</v>
      </c>
      <c r="AA163" s="83">
        <v>-6.0999999999999988</v>
      </c>
      <c r="AB163" s="82">
        <v>0.71</v>
      </c>
      <c r="AD163" s="83">
        <v>-6.0999999999999988</v>
      </c>
      <c r="AE163" s="82">
        <v>0.71</v>
      </c>
    </row>
    <row r="164" spans="1:31" ht="18" customHeight="1" x14ac:dyDescent="0.2">
      <c r="A164" s="52" t="s">
        <v>99</v>
      </c>
      <c r="B164" s="52" t="s">
        <v>23</v>
      </c>
      <c r="C164" s="9">
        <v>-0.12559009530595885</v>
      </c>
      <c r="D164" s="9">
        <v>-0.12559009530595885</v>
      </c>
      <c r="F164" s="128" t="s">
        <v>105</v>
      </c>
      <c r="H164" s="83">
        <v>-11.191000000000001</v>
      </c>
      <c r="I164" s="83">
        <v>-13.228</v>
      </c>
      <c r="J164" s="83">
        <v>-13.228</v>
      </c>
      <c r="K164" s="108">
        <v>-11.227</v>
      </c>
      <c r="L164" s="108">
        <v>-11.227</v>
      </c>
      <c r="M164" s="83">
        <v>-1.1719999999999999</v>
      </c>
      <c r="N164" s="83">
        <v>-1.0629999999999999</v>
      </c>
      <c r="O164" s="83">
        <v>-1.173</v>
      </c>
      <c r="P164" s="83">
        <v>-0.99900000000000011</v>
      </c>
      <c r="Q164" s="83">
        <v>-0.98299999999999965</v>
      </c>
      <c r="R164" s="83">
        <v>-0.98399999999999999</v>
      </c>
      <c r="S164" s="83">
        <v>-0.98100000000000076</v>
      </c>
      <c r="T164" s="83">
        <v>-0.98299999999999876</v>
      </c>
      <c r="U164" s="83">
        <v>-1.261000000000001</v>
      </c>
      <c r="V164" s="83">
        <v>-1.0229999999999997</v>
      </c>
      <c r="W164" s="83">
        <v>-1.0099999999999998</v>
      </c>
      <c r="X164" s="83">
        <v>-1.0069999999999997</v>
      </c>
      <c r="Y164" s="83">
        <v>-12.638999999999999</v>
      </c>
      <c r="AA164" s="83">
        <v>-11.226999999999999</v>
      </c>
      <c r="AB164" s="82">
        <v>-1.41</v>
      </c>
      <c r="AD164" s="83">
        <v>-11.226999999999999</v>
      </c>
      <c r="AE164" s="82">
        <v>-1.41</v>
      </c>
    </row>
    <row r="165" spans="1:31" ht="18" customHeight="1" x14ac:dyDescent="0.2">
      <c r="A165" s="52" t="s">
        <v>132</v>
      </c>
      <c r="B165" s="52" t="s">
        <v>23</v>
      </c>
      <c r="C165" s="9">
        <v>0.21111111111111111</v>
      </c>
      <c r="D165" s="9">
        <v>0.21111111111111111</v>
      </c>
      <c r="F165" s="128" t="s">
        <v>133</v>
      </c>
      <c r="H165" s="83">
        <v>-0.94299999999999995</v>
      </c>
      <c r="I165" s="83">
        <v>-0.29199999999999998</v>
      </c>
      <c r="J165" s="83">
        <v>-0.29199999999999998</v>
      </c>
      <c r="K165" s="108">
        <v>-0.9</v>
      </c>
      <c r="L165" s="108">
        <v>-0.9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-0.27</v>
      </c>
      <c r="V165" s="83">
        <v>0</v>
      </c>
      <c r="W165" s="83">
        <v>0</v>
      </c>
      <c r="X165" s="83">
        <v>-0.44099999999999995</v>
      </c>
      <c r="Y165" s="83">
        <v>-0.71099999999999997</v>
      </c>
      <c r="AA165" s="83">
        <v>-0.9</v>
      </c>
      <c r="AB165" s="82">
        <v>0.19</v>
      </c>
      <c r="AD165" s="83">
        <v>-0.9</v>
      </c>
      <c r="AE165" s="82">
        <v>0.19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-0.13294117647058823</v>
      </c>
      <c r="D169" s="9">
        <v>-0.13294117647058823</v>
      </c>
      <c r="F169" s="60" t="s">
        <v>100</v>
      </c>
      <c r="G169" s="56"/>
      <c r="H169" s="88">
        <v>-2.0950000000000002</v>
      </c>
      <c r="I169" s="88">
        <v>-4.46</v>
      </c>
      <c r="J169" s="88">
        <v>-4.46</v>
      </c>
      <c r="K169" s="108">
        <v>-8.5</v>
      </c>
      <c r="L169" s="108">
        <v>-8.5</v>
      </c>
      <c r="M169" s="88">
        <v>-1.474</v>
      </c>
      <c r="N169" s="88">
        <v>0</v>
      </c>
      <c r="O169" s="88">
        <v>-0.86700000000000021</v>
      </c>
      <c r="P169" s="88">
        <v>0</v>
      </c>
      <c r="Q169" s="88">
        <v>-4.1779999999999999</v>
      </c>
      <c r="R169" s="88">
        <v>0</v>
      </c>
      <c r="S169" s="88">
        <v>-0.28200000000000003</v>
      </c>
      <c r="T169" s="88">
        <v>0</v>
      </c>
      <c r="U169" s="88">
        <v>-9.1999999999999638E-2</v>
      </c>
      <c r="V169" s="88">
        <v>0</v>
      </c>
      <c r="W169" s="88">
        <v>-1.3470000000000004</v>
      </c>
      <c r="X169" s="88">
        <v>-1.3879999999999999</v>
      </c>
      <c r="Y169" s="88">
        <v>-9.6280000000000001</v>
      </c>
      <c r="Z169" s="56"/>
      <c r="AA169" s="88">
        <v>-8.5</v>
      </c>
      <c r="AB169" s="82">
        <v>-1.1299999999999999</v>
      </c>
      <c r="AC169" s="56"/>
      <c r="AD169" s="88">
        <v>-8.5</v>
      </c>
      <c r="AE169" s="82">
        <v>-1.1299999999999999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-0.90909090909090906</v>
      </c>
      <c r="D170" s="9">
        <v>-0.90909090909090906</v>
      </c>
      <c r="F170" s="60" t="s">
        <v>182</v>
      </c>
      <c r="G170" s="56"/>
      <c r="H170" s="88">
        <v>0</v>
      </c>
      <c r="I170" s="88">
        <v>-6.0000000000000001E-3</v>
      </c>
      <c r="J170" s="88">
        <v>-6.0000000000000001E-3</v>
      </c>
      <c r="K170" s="108">
        <v>0</v>
      </c>
      <c r="L170" s="108">
        <v>0</v>
      </c>
      <c r="M170" s="88">
        <v>0</v>
      </c>
      <c r="N170" s="88">
        <v>-3.3000000000000002E-2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-3.3000000000000002E-2</v>
      </c>
      <c r="Z170" s="56"/>
      <c r="AA170" s="88">
        <v>0</v>
      </c>
      <c r="AB170" s="82">
        <v>-0.03</v>
      </c>
      <c r="AC170" s="56"/>
      <c r="AD170" s="88">
        <v>0</v>
      </c>
      <c r="AE170" s="82">
        <v>-0.03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0.35</v>
      </c>
      <c r="D177" s="9">
        <v>0.35</v>
      </c>
      <c r="F177" s="60" t="s">
        <v>102</v>
      </c>
      <c r="G177" s="56"/>
      <c r="H177" s="88">
        <v>-1.5209999999999999</v>
      </c>
      <c r="I177" s="88">
        <v>-1.292</v>
      </c>
      <c r="J177" s="88">
        <v>-1.292</v>
      </c>
      <c r="K177" s="108">
        <v>-2</v>
      </c>
      <c r="L177" s="108">
        <v>-2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-0.156</v>
      </c>
      <c r="S177" s="88">
        <v>0</v>
      </c>
      <c r="T177" s="88">
        <v>0</v>
      </c>
      <c r="U177" s="88">
        <v>-1.143</v>
      </c>
      <c r="V177" s="88">
        <v>0</v>
      </c>
      <c r="W177" s="88">
        <v>0</v>
      </c>
      <c r="X177" s="88">
        <v>0</v>
      </c>
      <c r="Y177" s="88">
        <v>-1.2989999999999999</v>
      </c>
      <c r="Z177" s="56"/>
      <c r="AA177" s="88">
        <v>-2</v>
      </c>
      <c r="AB177" s="82">
        <v>0.7</v>
      </c>
      <c r="AC177" s="56"/>
      <c r="AD177" s="88">
        <v>-2</v>
      </c>
      <c r="AE177" s="82">
        <v>0.7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2.0816681711721701E-17</v>
      </c>
      <c r="J180" s="88">
        <v>2.0816681711721701E-17</v>
      </c>
      <c r="K180" s="108">
        <v>0</v>
      </c>
      <c r="L180" s="108">
        <v>0</v>
      </c>
      <c r="M180" s="88">
        <v>3.46944695195361E-18</v>
      </c>
      <c r="N180" s="88">
        <v>3.4694469519536204E-18</v>
      </c>
      <c r="O180" s="88">
        <v>0</v>
      </c>
      <c r="P180" s="88">
        <v>6.93889390390727E-18</v>
      </c>
      <c r="Q180" s="88">
        <v>-3.4694469519537005E-18</v>
      </c>
      <c r="R180" s="88">
        <v>3.4694469519537005E-18</v>
      </c>
      <c r="S180" s="88">
        <v>-1.040834085586089E-17</v>
      </c>
      <c r="T180" s="88">
        <v>1.3877787807814488E-17</v>
      </c>
      <c r="U180" s="88">
        <v>3.4694469519536049E-18</v>
      </c>
      <c r="V180" s="88">
        <v>0</v>
      </c>
      <c r="W180" s="88">
        <v>-5.5511151231257802E-17</v>
      </c>
      <c r="X180" s="88">
        <v>6.1629758220391547E-33</v>
      </c>
      <c r="Y180" s="88">
        <v>-3.4694469519536099E-17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-1</v>
      </c>
      <c r="D182" s="9">
        <v>-1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-0.8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-0.8</v>
      </c>
      <c r="Z182" s="56"/>
      <c r="AA182" s="88">
        <v>0</v>
      </c>
      <c r="AB182" s="82">
        <v>-0.8</v>
      </c>
      <c r="AC182" s="56"/>
      <c r="AD182" s="88">
        <v>0</v>
      </c>
      <c r="AE182" s="82">
        <v>-0.8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-0.12</v>
      </c>
      <c r="D189" s="9">
        <v>-0.12</v>
      </c>
      <c r="F189" s="128" t="s">
        <v>195</v>
      </c>
      <c r="H189" s="83">
        <v>-3.6160000000000001</v>
      </c>
      <c r="I189" s="83">
        <v>-5.758</v>
      </c>
      <c r="J189" s="83">
        <v>-5.758</v>
      </c>
      <c r="K189" s="108">
        <v>-10.5</v>
      </c>
      <c r="L189" s="108">
        <v>-10.5</v>
      </c>
      <c r="M189" s="83">
        <v>-2.274</v>
      </c>
      <c r="N189" s="83">
        <v>-3.3000000000000002E-2</v>
      </c>
      <c r="O189" s="83">
        <v>-0.86700000000000021</v>
      </c>
      <c r="P189" s="83">
        <v>6.93889390390727E-18</v>
      </c>
      <c r="Q189" s="83">
        <v>-4.1779999999999999</v>
      </c>
      <c r="R189" s="83">
        <v>-0.156</v>
      </c>
      <c r="S189" s="83">
        <v>-0.28200000000000003</v>
      </c>
      <c r="T189" s="83">
        <v>1.3877787807814488E-17</v>
      </c>
      <c r="U189" s="83">
        <v>-1.2349999999999997</v>
      </c>
      <c r="V189" s="83">
        <v>0</v>
      </c>
      <c r="W189" s="83">
        <v>-1.3470000000000004</v>
      </c>
      <c r="X189" s="83">
        <v>-1.3879999999999999</v>
      </c>
      <c r="Y189" s="83">
        <v>-11.76</v>
      </c>
      <c r="AA189" s="83">
        <v>-10.5</v>
      </c>
      <c r="AB189" s="82">
        <v>-1.26</v>
      </c>
      <c r="AD189" s="83">
        <v>-10.5</v>
      </c>
      <c r="AE189" s="82">
        <v>-1.26</v>
      </c>
    </row>
    <row r="190" spans="1:33" ht="18" customHeight="1" x14ac:dyDescent="0.2">
      <c r="A190" s="57"/>
      <c r="B190" s="57"/>
      <c r="C190" s="9">
        <v>-2.5043116686748412E-2</v>
      </c>
      <c r="D190" s="9">
        <v>-2.5043116686748412E-2</v>
      </c>
      <c r="F190" s="117" t="s">
        <v>94</v>
      </c>
      <c r="H190" s="296">
        <v>-37.933</v>
      </c>
      <c r="I190" s="296">
        <v>-36.764000000000003</v>
      </c>
      <c r="J190" s="296">
        <v>-36.764000000000003</v>
      </c>
      <c r="K190" s="111">
        <v>-42.326999999999998</v>
      </c>
      <c r="L190" s="111">
        <v>-42.326999999999998</v>
      </c>
      <c r="M190" s="296">
        <v>-5.2480000000000002</v>
      </c>
      <c r="N190" s="296">
        <v>-2.4529999999999998</v>
      </c>
      <c r="O190" s="296">
        <v>-3.1900000000000004</v>
      </c>
      <c r="P190" s="296">
        <v>-2.3170000000000002</v>
      </c>
      <c r="Q190" s="296">
        <v>-5.802999999999999</v>
      </c>
      <c r="R190" s="296">
        <v>-2.7070000000000003</v>
      </c>
      <c r="S190" s="296">
        <v>-3.1790000000000012</v>
      </c>
      <c r="T190" s="296">
        <v>-3.0589999999999984</v>
      </c>
      <c r="U190" s="296">
        <v>-3.8720000000000008</v>
      </c>
      <c r="V190" s="296">
        <v>-2.444</v>
      </c>
      <c r="W190" s="296">
        <v>-4.4930000000000003</v>
      </c>
      <c r="X190" s="296">
        <v>-4.6209999999999996</v>
      </c>
      <c r="Y190" s="296">
        <v>-43.385999999999996</v>
      </c>
      <c r="AA190" s="296">
        <v>-42.326999999999998</v>
      </c>
      <c r="AB190" s="82">
        <v>-1.06</v>
      </c>
      <c r="AD190" s="296">
        <v>-42.326999999999998</v>
      </c>
      <c r="AE190" s="82">
        <v>-1.06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9.8425064050370568E-3</v>
      </c>
      <c r="I191" s="78">
        <v>9.4477788185650773E-3</v>
      </c>
      <c r="J191" s="78">
        <v>9.4477788185650773E-3</v>
      </c>
      <c r="K191" s="131">
        <v>9.5464860892899902E-3</v>
      </c>
      <c r="L191" s="131">
        <v>9.5464860892899902E-3</v>
      </c>
      <c r="M191" s="78">
        <v>1.829157778800173E-2</v>
      </c>
      <c r="N191" s="78">
        <v>7.5171610688894337E-3</v>
      </c>
      <c r="O191" s="78">
        <v>9.7907721205461977E-3</v>
      </c>
      <c r="P191" s="78">
        <v>8.4473870339718381E-3</v>
      </c>
      <c r="Q191" s="78">
        <v>1.8710361793847469E-2</v>
      </c>
      <c r="R191" s="78">
        <v>9.0452529964280132E-3</v>
      </c>
      <c r="S191" s="78">
        <v>8.8137604453735387E-3</v>
      </c>
      <c r="T191" s="78">
        <v>8.7197701332907655E-3</v>
      </c>
      <c r="U191" s="78">
        <v>1.0945861520151753E-2</v>
      </c>
      <c r="V191" s="78">
        <v>6.3503611702956896E-3</v>
      </c>
      <c r="W191" s="78">
        <v>1.1146089937757541E-2</v>
      </c>
      <c r="X191" s="78">
        <v>1.0342411946257941E-2</v>
      </c>
      <c r="Y191" s="78">
        <v>1.0523548094307833E-2</v>
      </c>
      <c r="AA191" s="78">
        <v>9.5464860892899902E-3</v>
      </c>
      <c r="AB191" s="79"/>
      <c r="AD191" s="78">
        <v>9.5464860892899902E-3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0.11091523469930818</v>
      </c>
      <c r="D193" s="9">
        <v>0.11091523469930818</v>
      </c>
      <c r="E193" s="26"/>
      <c r="F193" s="122" t="s">
        <v>282</v>
      </c>
      <c r="G193" s="26"/>
      <c r="H193" s="309">
        <v>-2912.5277599999995</v>
      </c>
      <c r="I193" s="309">
        <v>-2903.0362100000007</v>
      </c>
      <c r="J193" s="309">
        <v>-2903.0362100000007</v>
      </c>
      <c r="K193" s="130">
        <v>-3271.5073000000002</v>
      </c>
      <c r="L193" s="130">
        <v>-3271.5073000000002</v>
      </c>
      <c r="M193" s="309">
        <v>-267.21419999999995</v>
      </c>
      <c r="N193" s="309">
        <v>-245.30484000000007</v>
      </c>
      <c r="O193" s="309">
        <v>-211.47033999999996</v>
      </c>
      <c r="P193" s="309">
        <v>-164.67062000000001</v>
      </c>
      <c r="Q193" s="309">
        <v>-148.35742999999999</v>
      </c>
      <c r="R193" s="309">
        <v>-248.33461000000003</v>
      </c>
      <c r="S193" s="309">
        <v>-231.08849999999993</v>
      </c>
      <c r="T193" s="309">
        <v>-198.19364999999993</v>
      </c>
      <c r="U193" s="309">
        <v>-269.76009000000016</v>
      </c>
      <c r="V193" s="309">
        <v>-272.32995999999997</v>
      </c>
      <c r="W193" s="309">
        <v>-352.14638999999994</v>
      </c>
      <c r="X193" s="309">
        <v>-299.77796000000006</v>
      </c>
      <c r="Y193" s="309">
        <v>-2908.6485899999998</v>
      </c>
      <c r="Z193" s="26"/>
      <c r="AA193" s="309">
        <v>-3271.5072999999998</v>
      </c>
      <c r="AB193" s="82">
        <v>362.86</v>
      </c>
      <c r="AC193" s="26"/>
      <c r="AD193" s="309">
        <v>-3271.5072999999998</v>
      </c>
      <c r="AE193" s="82">
        <v>362.86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0.75571595003422409</v>
      </c>
      <c r="I194" s="78">
        <v>0.74603536106967261</v>
      </c>
      <c r="J194" s="78">
        <v>0.74603536106967261</v>
      </c>
      <c r="K194" s="131">
        <v>0.73785996953388289</v>
      </c>
      <c r="L194" s="131">
        <v>0.73785996953388289</v>
      </c>
      <c r="M194" s="78">
        <v>0.93135848425279155</v>
      </c>
      <c r="N194" s="78">
        <v>0.75173093895562659</v>
      </c>
      <c r="O194" s="78">
        <v>0.64904636651862846</v>
      </c>
      <c r="P194" s="78">
        <v>0.60036101004061448</v>
      </c>
      <c r="Q194" s="78">
        <v>0.47834244185859054</v>
      </c>
      <c r="R194" s="78">
        <v>0.82979289812311852</v>
      </c>
      <c r="S194" s="78">
        <v>0.64069162651170231</v>
      </c>
      <c r="T194" s="78">
        <v>0.56495687148672236</v>
      </c>
      <c r="U194" s="78">
        <v>0.76259209421582508</v>
      </c>
      <c r="V194" s="78">
        <v>0.70760785740269161</v>
      </c>
      <c r="W194" s="78">
        <v>0.87359344184211929</v>
      </c>
      <c r="X194" s="78">
        <v>0.67094290299260684</v>
      </c>
      <c r="Y194" s="78">
        <v>0.7055110709976874</v>
      </c>
      <c r="AA194" s="78">
        <v>0.73785996953388278</v>
      </c>
      <c r="AB194" s="79"/>
      <c r="AD194" s="78">
        <v>0.73785996953388278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7.4572008087649674E-2</v>
      </c>
      <c r="D196" s="9">
        <v>7.4572008087649674E-2</v>
      </c>
      <c r="F196" s="123" t="s">
        <v>283</v>
      </c>
      <c r="H196" s="310">
        <v>903.98723999999993</v>
      </c>
      <c r="I196" s="310">
        <v>1029.9027899999992</v>
      </c>
      <c r="J196" s="310">
        <v>1029.9027899999992</v>
      </c>
      <c r="K196" s="136">
        <v>1157.2707</v>
      </c>
      <c r="L196" s="136">
        <v>1157.2707</v>
      </c>
      <c r="M196" s="310">
        <v>19.693800000000067</v>
      </c>
      <c r="N196" s="310">
        <v>-36.245840000000072</v>
      </c>
      <c r="O196" s="310">
        <v>48.346660000000043</v>
      </c>
      <c r="P196" s="310">
        <v>5.1793800000000658</v>
      </c>
      <c r="Q196" s="310">
        <v>130.54756999999998</v>
      </c>
      <c r="R196" s="310">
        <v>48.598389999999966</v>
      </c>
      <c r="S196" s="310">
        <v>113.33650000000014</v>
      </c>
      <c r="T196" s="310">
        <v>80.489349999999831</v>
      </c>
      <c r="U196" s="310">
        <v>74.350909999999828</v>
      </c>
      <c r="V196" s="310">
        <v>118.86904000000015</v>
      </c>
      <c r="W196" s="310">
        <v>182.47960999999981</v>
      </c>
      <c r="X196" s="310">
        <v>457.92404000000039</v>
      </c>
      <c r="Y196" s="310">
        <v>1243.5694100000001</v>
      </c>
      <c r="AA196" s="310">
        <v>1157.2707</v>
      </c>
      <c r="AB196" s="82">
        <v>86.3</v>
      </c>
      <c r="AD196" s="310">
        <v>1157.2707</v>
      </c>
      <c r="AE196" s="82">
        <v>86.3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0.23455830542724723</v>
      </c>
      <c r="I197" s="78">
        <v>0.26466907204175466</v>
      </c>
      <c r="J197" s="78">
        <v>0.26466907204175466</v>
      </c>
      <c r="K197" s="131">
        <v>0.26101232402704871</v>
      </c>
      <c r="L197" s="131">
        <v>0.26101232402704871</v>
      </c>
      <c r="M197" s="78">
        <v>6.8641515747208393E-2</v>
      </c>
      <c r="N197" s="78">
        <v>-0.11107452807060576</v>
      </c>
      <c r="O197" s="78">
        <v>0.1483859344355882</v>
      </c>
      <c r="P197" s="78">
        <v>1.8883136580066299E-2</v>
      </c>
      <c r="Q197" s="78">
        <v>0.4209188809249747</v>
      </c>
      <c r="R197" s="78">
        <v>0.16238815395976239</v>
      </c>
      <c r="S197" s="78">
        <v>0.31422483822493835</v>
      </c>
      <c r="T197" s="78">
        <v>0.22943727694605623</v>
      </c>
      <c r="U197" s="78">
        <v>0.21018459833607026</v>
      </c>
      <c r="V197" s="78">
        <v>0.30886306708933148</v>
      </c>
      <c r="W197" s="78">
        <v>0.45268954926928962</v>
      </c>
      <c r="X197" s="78">
        <v>1.0248948413275707</v>
      </c>
      <c r="Y197" s="78">
        <v>0.30163560813960766</v>
      </c>
      <c r="AA197" s="78">
        <v>0.26101232402704871</v>
      </c>
      <c r="AB197" s="79"/>
      <c r="AD197" s="78">
        <v>0.26101232402704871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0.23599999999999999</v>
      </c>
      <c r="I199" s="94">
        <v>1.1599999999999999</v>
      </c>
      <c r="J199" s="94">
        <v>1.1599999999999999</v>
      </c>
      <c r="K199" s="133">
        <v>0</v>
      </c>
      <c r="L199" s="133">
        <v>0</v>
      </c>
      <c r="M199" s="94">
        <v>0</v>
      </c>
      <c r="N199" s="94">
        <v>0</v>
      </c>
      <c r="O199" s="94">
        <v>0</v>
      </c>
      <c r="P199" s="94">
        <v>0</v>
      </c>
      <c r="Q199" s="94">
        <v>0</v>
      </c>
      <c r="R199" s="94">
        <v>0</v>
      </c>
      <c r="S199" s="94">
        <v>0</v>
      </c>
      <c r="T199" s="94">
        <v>0</v>
      </c>
      <c r="U199" s="94">
        <v>0</v>
      </c>
      <c r="V199" s="94">
        <v>0</v>
      </c>
      <c r="W199" s="94">
        <v>0</v>
      </c>
      <c r="X199" s="94">
        <v>0</v>
      </c>
      <c r="Y199" s="94">
        <v>0</v>
      </c>
      <c r="Z199" s="56"/>
      <c r="AA199" s="94">
        <v>0</v>
      </c>
      <c r="AB199" s="95">
        <v>0</v>
      </c>
      <c r="AC199" s="56"/>
      <c r="AD199" s="94">
        <v>0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1</v>
      </c>
      <c r="L200" s="133">
        <v>1</v>
      </c>
      <c r="M200" s="94">
        <v>0.996</v>
      </c>
      <c r="N200" s="94">
        <v>1.008</v>
      </c>
      <c r="O200" s="94">
        <v>0.996</v>
      </c>
      <c r="P200" s="94">
        <v>0.99600000000000044</v>
      </c>
      <c r="Q200" s="94">
        <v>1.0079999999999991</v>
      </c>
      <c r="R200" s="94">
        <v>0.99600000000000044</v>
      </c>
      <c r="S200" s="94">
        <v>0.99599999999999955</v>
      </c>
      <c r="T200" s="94">
        <v>1.0080000000000018</v>
      </c>
      <c r="U200" s="94">
        <v>0.99599999999999866</v>
      </c>
      <c r="V200" s="94">
        <v>0.99599999999999866</v>
      </c>
      <c r="W200" s="94">
        <v>1.0080000000000027</v>
      </c>
      <c r="X200" s="94">
        <v>0.99599999999999866</v>
      </c>
      <c r="Y200" s="94">
        <v>1</v>
      </c>
      <c r="Z200" s="56"/>
      <c r="AA200" s="94">
        <v>1</v>
      </c>
      <c r="AB200" s="95">
        <v>0</v>
      </c>
      <c r="AC200" s="56"/>
      <c r="AD200" s="94">
        <v>1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3.976</v>
      </c>
      <c r="I201" s="94">
        <v>2.5779999999999998</v>
      </c>
      <c r="J201" s="94">
        <v>2.5779999999999998</v>
      </c>
      <c r="K201" s="133">
        <v>3</v>
      </c>
      <c r="L201" s="133">
        <v>3</v>
      </c>
      <c r="M201" s="94">
        <v>2.7720000000000002</v>
      </c>
      <c r="N201" s="94">
        <v>2.6520000000000001</v>
      </c>
      <c r="O201" s="94">
        <v>1.8479999999999999</v>
      </c>
      <c r="P201" s="94">
        <v>1.9079999999999995</v>
      </c>
      <c r="Q201" s="94">
        <v>2.8680000000000003</v>
      </c>
      <c r="R201" s="94">
        <v>2.8200000000000021</v>
      </c>
      <c r="S201" s="94">
        <v>2.8320000000000007</v>
      </c>
      <c r="T201" s="94">
        <v>2.879999999999999</v>
      </c>
      <c r="U201" s="94">
        <v>2.5799999999999983</v>
      </c>
      <c r="V201" s="94">
        <v>3.3480000000000025</v>
      </c>
      <c r="W201" s="94">
        <v>3.8639999999999972</v>
      </c>
      <c r="X201" s="94">
        <v>2.304000000000002</v>
      </c>
      <c r="Y201" s="94">
        <v>2.7230000000000003</v>
      </c>
      <c r="Z201" s="56"/>
      <c r="AA201" s="94">
        <v>3</v>
      </c>
      <c r="AB201" s="95">
        <v>-0.28000000000000003</v>
      </c>
      <c r="AC201" s="56"/>
      <c r="AD201" s="94">
        <v>3</v>
      </c>
      <c r="AE201" s="95">
        <v>-0.28000000000000003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4.2119999999999997</v>
      </c>
      <c r="I202" s="96">
        <v>3.738</v>
      </c>
      <c r="J202" s="96">
        <v>3.738</v>
      </c>
      <c r="K202" s="134">
        <v>4</v>
      </c>
      <c r="L202" s="134">
        <v>4</v>
      </c>
      <c r="M202" s="96">
        <v>3.7679999999999998</v>
      </c>
      <c r="N202" s="96">
        <v>3.66</v>
      </c>
      <c r="O202" s="96">
        <v>2.8440000000000003</v>
      </c>
      <c r="P202" s="96">
        <v>2.9040000000000017</v>
      </c>
      <c r="Q202" s="96">
        <v>3.8759999999999977</v>
      </c>
      <c r="R202" s="96">
        <v>3.8160000000000025</v>
      </c>
      <c r="S202" s="96">
        <v>3.8279999999999959</v>
      </c>
      <c r="T202" s="96">
        <v>3.8880000000000052</v>
      </c>
      <c r="U202" s="96">
        <v>3.5760000000000005</v>
      </c>
      <c r="V202" s="96">
        <v>4.3439999999999941</v>
      </c>
      <c r="W202" s="96">
        <v>4.8719999999999999</v>
      </c>
      <c r="X202" s="96">
        <v>3.3000000000000043</v>
      </c>
      <c r="Y202" s="96">
        <v>3.7230000000000003</v>
      </c>
      <c r="AA202" s="96">
        <v>4</v>
      </c>
      <c r="AB202" s="95">
        <v>-0.28000000000000003</v>
      </c>
      <c r="AD202" s="96">
        <v>4</v>
      </c>
      <c r="AE202" s="95">
        <v>-0.28000000000000003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4.391</v>
      </c>
      <c r="I203" s="97">
        <v>5.9539999999999997</v>
      </c>
      <c r="J203" s="97">
        <v>5.9539999999999997</v>
      </c>
      <c r="K203" s="134">
        <v>4</v>
      </c>
      <c r="L203" s="134">
        <v>4</v>
      </c>
      <c r="M203" s="97">
        <v>5.82</v>
      </c>
      <c r="N203" s="97">
        <v>5.879999999999999</v>
      </c>
      <c r="O203" s="97">
        <v>5.3159999999999989</v>
      </c>
      <c r="P203" s="97">
        <v>4.9080000000000013</v>
      </c>
      <c r="Q203" s="97">
        <v>5.8560000000000016</v>
      </c>
      <c r="R203" s="97">
        <v>5.8199999999999932</v>
      </c>
      <c r="S203" s="97">
        <v>5.8440000000000083</v>
      </c>
      <c r="T203" s="97">
        <v>5.8559999999999945</v>
      </c>
      <c r="U203" s="97">
        <v>5.82</v>
      </c>
      <c r="V203" s="97">
        <v>6.588000000000001</v>
      </c>
      <c r="W203" s="97">
        <v>6.8520000000000039</v>
      </c>
      <c r="X203" s="97">
        <v>5.3160000000000025</v>
      </c>
      <c r="Y203" s="97">
        <v>5.8230000000000004</v>
      </c>
      <c r="Z203" s="56"/>
      <c r="AA203" s="97">
        <v>4</v>
      </c>
      <c r="AB203" s="98">
        <v>1.82</v>
      </c>
      <c r="AC203" s="56"/>
      <c r="AD203" s="97">
        <v>4</v>
      </c>
      <c r="AE203" s="98">
        <v>1.82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0.17900000000000027</v>
      </c>
      <c r="I204" s="96">
        <v>2.2159999999999997</v>
      </c>
      <c r="J204" s="96">
        <v>2.2159999999999997</v>
      </c>
      <c r="K204" s="134">
        <v>0</v>
      </c>
      <c r="L204" s="134">
        <v>0</v>
      </c>
      <c r="M204" s="96">
        <v>2.0520000000000005</v>
      </c>
      <c r="N204" s="96">
        <v>2.2199999999999989</v>
      </c>
      <c r="O204" s="96">
        <v>2.4719999999999986</v>
      </c>
      <c r="P204" s="96">
        <v>2.0039999999999996</v>
      </c>
      <c r="Q204" s="96">
        <v>1.980000000000004</v>
      </c>
      <c r="R204" s="96">
        <v>2.0039999999999907</v>
      </c>
      <c r="S204" s="96">
        <v>2.0160000000000124</v>
      </c>
      <c r="T204" s="96">
        <v>1.9679999999999893</v>
      </c>
      <c r="U204" s="96">
        <v>2.2439999999999998</v>
      </c>
      <c r="V204" s="96">
        <v>2.2440000000000069</v>
      </c>
      <c r="W204" s="96">
        <v>1.980000000000004</v>
      </c>
      <c r="X204" s="96">
        <v>2.0159999999999982</v>
      </c>
      <c r="Y204" s="96">
        <v>2.1</v>
      </c>
      <c r="AA204" s="96">
        <v>0</v>
      </c>
      <c r="AB204" s="95">
        <v>2.1</v>
      </c>
      <c r="AD204" s="96">
        <v>0</v>
      </c>
      <c r="AE204" s="95">
        <v>2.1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4.0765201548622246E-2</v>
      </c>
      <c r="I205" s="90">
        <v>0.3721867651998656</v>
      </c>
      <c r="J205" s="90">
        <v>0.3721867651998656</v>
      </c>
      <c r="K205" s="135">
        <v>0</v>
      </c>
      <c r="L205" s="135">
        <v>0</v>
      </c>
      <c r="M205" s="90">
        <v>0.35257731958762895</v>
      </c>
      <c r="N205" s="90">
        <v>0.37755102040816313</v>
      </c>
      <c r="O205" s="90">
        <v>0.46501128668171543</v>
      </c>
      <c r="P205" s="90">
        <v>0.40831295843520765</v>
      </c>
      <c r="Q205" s="90">
        <v>0.33811475409836123</v>
      </c>
      <c r="R205" s="90">
        <v>0.34432989690721527</v>
      </c>
      <c r="S205" s="90">
        <v>0.34496919917864638</v>
      </c>
      <c r="T205" s="90">
        <v>0.33606557377049029</v>
      </c>
      <c r="U205" s="90">
        <v>0.38556701030927831</v>
      </c>
      <c r="V205" s="90">
        <v>0.34061930783242356</v>
      </c>
      <c r="W205" s="90">
        <v>0.28896672504378323</v>
      </c>
      <c r="X205" s="90">
        <v>0.37923250564334032</v>
      </c>
      <c r="Y205" s="90">
        <v>0.36063884595569295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-3.8757112244143944E-2</v>
      </c>
      <c r="D206" s="9">
        <v>-3.8757112244143944E-2</v>
      </c>
      <c r="F206" s="128" t="s">
        <v>73</v>
      </c>
      <c r="H206" s="83">
        <v>-187.04187999999999</v>
      </c>
      <c r="I206" s="83">
        <v>-270.98415</v>
      </c>
      <c r="J206" s="83">
        <v>-270.98415</v>
      </c>
      <c r="K206" s="108">
        <v>-270.66000000000003</v>
      </c>
      <c r="L206" s="108">
        <v>-270.66000000000003</v>
      </c>
      <c r="M206" s="83">
        <v>-26.161370000000002</v>
      </c>
      <c r="N206" s="83">
        <v>-22.888699999999996</v>
      </c>
      <c r="O206" s="83">
        <v>-20.333170000000003</v>
      </c>
      <c r="P206" s="83">
        <v>-19.899289999999993</v>
      </c>
      <c r="Q206" s="83">
        <v>-24.572280000000006</v>
      </c>
      <c r="R206" s="83">
        <v>-26.343939999999989</v>
      </c>
      <c r="S206" s="83">
        <v>-22.784870000000012</v>
      </c>
      <c r="T206" s="83">
        <v>-22.286079999999998</v>
      </c>
      <c r="U206" s="83">
        <v>-24.801940000000002</v>
      </c>
      <c r="V206" s="83">
        <v>-23.150689999999997</v>
      </c>
      <c r="W206" s="83">
        <v>-22.833160000000021</v>
      </c>
      <c r="X206" s="83">
        <v>-25.089509999999962</v>
      </c>
      <c r="Y206" s="83">
        <v>-281.14499999999998</v>
      </c>
      <c r="AA206" s="83">
        <v>-270.66000000000003</v>
      </c>
      <c r="AB206" s="82">
        <v>-10.49</v>
      </c>
      <c r="AD206" s="83">
        <v>-270.66000000000003</v>
      </c>
      <c r="AE206" s="82">
        <v>-10.49</v>
      </c>
    </row>
    <row r="207" spans="1:37" ht="18" customHeight="1" x14ac:dyDescent="0.2">
      <c r="A207" s="52" t="s">
        <v>225</v>
      </c>
      <c r="B207" s="52" t="s">
        <v>27</v>
      </c>
      <c r="C207" s="9">
        <v>-0.99934189679966856</v>
      </c>
      <c r="D207" s="9">
        <v>-0.99934189679966856</v>
      </c>
      <c r="F207" s="126" t="s">
        <v>226</v>
      </c>
      <c r="G207" s="58"/>
      <c r="H207" s="87">
        <v>-6.31975</v>
      </c>
      <c r="I207" s="87">
        <v>8.4316999999999993</v>
      </c>
      <c r="J207" s="87">
        <v>8.4316999999999993</v>
      </c>
      <c r="K207" s="87">
        <v>0</v>
      </c>
      <c r="L207" s="87">
        <v>0</v>
      </c>
      <c r="M207" s="87">
        <v>-2.31853</v>
      </c>
      <c r="N207" s="87">
        <v>-1.9575699999999996</v>
      </c>
      <c r="O207" s="87">
        <v>-0.60960000000000036</v>
      </c>
      <c r="P207" s="87">
        <v>1.9917400000000001</v>
      </c>
      <c r="Q207" s="87">
        <v>-1.8708400000000003</v>
      </c>
      <c r="R207" s="87">
        <v>-0.2017199999999999</v>
      </c>
      <c r="S207" s="87">
        <v>2.4546299999999999</v>
      </c>
      <c r="T207" s="87">
        <v>6.0861000000000001</v>
      </c>
      <c r="U207" s="87">
        <v>-1.6230499999999999</v>
      </c>
      <c r="V207" s="87">
        <v>-2.1867000000000001</v>
      </c>
      <c r="W207" s="87">
        <v>-1.8727500000000001</v>
      </c>
      <c r="X207" s="87">
        <v>-1.9944099999999993</v>
      </c>
      <c r="Y207" s="87">
        <v>-4.1026999999999996</v>
      </c>
      <c r="Z207" s="58"/>
      <c r="AA207" s="87">
        <v>0</v>
      </c>
      <c r="AB207" s="82">
        <v>-4.0999999999999996</v>
      </c>
      <c r="AC207" s="58"/>
      <c r="AD207" s="87">
        <v>0</v>
      </c>
      <c r="AE207" s="82">
        <v>-4.0999999999999996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68</v>
      </c>
      <c r="I208" s="83">
        <v>70</v>
      </c>
      <c r="J208" s="83">
        <v>70</v>
      </c>
      <c r="K208" s="108">
        <v>70.760000000000005</v>
      </c>
      <c r="L208" s="108">
        <v>70.760000000000005</v>
      </c>
      <c r="M208" s="83">
        <v>5.8970000000000002</v>
      </c>
      <c r="N208" s="83">
        <v>5.895999999999999</v>
      </c>
      <c r="O208" s="83">
        <v>5.897000000000002</v>
      </c>
      <c r="P208" s="83">
        <v>5.8969999999999985</v>
      </c>
      <c r="Q208" s="83">
        <v>5.8960000000000008</v>
      </c>
      <c r="R208" s="83">
        <v>5.897000000000002</v>
      </c>
      <c r="S208" s="83">
        <v>5.8969999999999985</v>
      </c>
      <c r="T208" s="83">
        <v>5.8960000000000008</v>
      </c>
      <c r="U208" s="83">
        <v>5.8969999999999985</v>
      </c>
      <c r="V208" s="83">
        <v>5.8969999999999985</v>
      </c>
      <c r="W208" s="83">
        <v>5.8960000000000008</v>
      </c>
      <c r="X208" s="83">
        <v>5.8970000000000056</v>
      </c>
      <c r="Y208" s="83">
        <v>70.760000000000005</v>
      </c>
      <c r="AA208" s="83">
        <v>70.760000000000005</v>
      </c>
      <c r="AB208" s="82">
        <v>0</v>
      </c>
      <c r="AD208" s="83">
        <v>70.760000000000005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1.50383</v>
      </c>
      <c r="I209" s="83">
        <v>2.36808</v>
      </c>
      <c r="J209" s="83">
        <v>2.36808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-0.70648999999999995</v>
      </c>
      <c r="P210" s="83">
        <v>-1.3135499999999998</v>
      </c>
      <c r="Q210" s="83">
        <v>0</v>
      </c>
      <c r="R210" s="83">
        <v>0.70648999999999984</v>
      </c>
      <c r="S210" s="83">
        <v>1.31355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-0.35526315789473695</v>
      </c>
      <c r="D211" s="9">
        <v>-0.35526315789473695</v>
      </c>
      <c r="F211" s="128" t="s">
        <v>74</v>
      </c>
      <c r="H211" s="83">
        <v>-4.2130000000000001</v>
      </c>
      <c r="I211" s="83">
        <v>-4.3899999999999997</v>
      </c>
      <c r="J211" s="83">
        <v>-4.3899999999999997</v>
      </c>
      <c r="K211" s="108">
        <v>-3.8</v>
      </c>
      <c r="L211" s="108">
        <v>-3.8</v>
      </c>
      <c r="M211" s="83">
        <v>-0.24887999999999999</v>
      </c>
      <c r="N211" s="83">
        <v>-3.3899999999999997</v>
      </c>
      <c r="O211" s="83">
        <v>-4.4408920985006262E-16</v>
      </c>
      <c r="P211" s="83">
        <v>0</v>
      </c>
      <c r="Q211" s="83">
        <v>-0.60600000000000032</v>
      </c>
      <c r="R211" s="83">
        <v>-0.3199999999999994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-0.59000000000000075</v>
      </c>
      <c r="Y211" s="83">
        <v>-5.1548800000000004</v>
      </c>
      <c r="AA211" s="83">
        <v>-3.7999999999999994</v>
      </c>
      <c r="AB211" s="82">
        <v>-1.35</v>
      </c>
      <c r="AD211" s="83">
        <v>-3.7999999999999994</v>
      </c>
      <c r="AE211" s="82">
        <v>-1.35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8.5694318181818177E-2</v>
      </c>
      <c r="I212" s="96">
        <v>0.27817022727272728</v>
      </c>
      <c r="J212" s="96">
        <v>0.27817022727272728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0.36287999999999998</v>
      </c>
      <c r="W212" s="96">
        <v>0</v>
      </c>
      <c r="X212" s="96">
        <v>-0.36287999999999998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-3.7705500000000001</v>
      </c>
      <c r="I213" s="83">
        <v>-12.23949</v>
      </c>
      <c r="J213" s="83">
        <v>-12.23949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-1.33056</v>
      </c>
      <c r="W213" s="83">
        <v>0</v>
      </c>
      <c r="X213" s="83">
        <v>1.33056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-7.8252331860579269E-2</v>
      </c>
      <c r="D214" s="9">
        <v>-7.8252331860579269E-2</v>
      </c>
      <c r="F214" s="117" t="s">
        <v>280</v>
      </c>
      <c r="H214" s="296">
        <v>-131.84134999999998</v>
      </c>
      <c r="I214" s="296">
        <v>-206.81386000000001</v>
      </c>
      <c r="J214" s="296">
        <v>-206.81386000000001</v>
      </c>
      <c r="K214" s="111">
        <v>-203.70000000000005</v>
      </c>
      <c r="L214" s="111">
        <v>-203.70000000000005</v>
      </c>
      <c r="M214" s="296">
        <v>-22.831780000000002</v>
      </c>
      <c r="N214" s="296">
        <v>-22.340269999999997</v>
      </c>
      <c r="O214" s="296">
        <v>-15.752260000000001</v>
      </c>
      <c r="P214" s="296">
        <v>-13.324099999999994</v>
      </c>
      <c r="Q214" s="296">
        <v>-21.153120000000008</v>
      </c>
      <c r="R214" s="296">
        <v>-20.26216999999999</v>
      </c>
      <c r="S214" s="296">
        <v>-13.119690000000013</v>
      </c>
      <c r="T214" s="296">
        <v>-10.303979999999996</v>
      </c>
      <c r="U214" s="296">
        <v>-20.527990000000003</v>
      </c>
      <c r="V214" s="296">
        <v>-20.770949999999999</v>
      </c>
      <c r="W214" s="296">
        <v>-18.80991000000002</v>
      </c>
      <c r="X214" s="296">
        <v>-20.446359999999956</v>
      </c>
      <c r="Y214" s="296">
        <v>-219.64258000000001</v>
      </c>
      <c r="AA214" s="296">
        <v>-203.70000000000005</v>
      </c>
      <c r="AB214" s="82">
        <v>-15.94</v>
      </c>
      <c r="AD214" s="296">
        <v>-203.70000000000005</v>
      </c>
      <c r="AE214" s="82">
        <v>-15.94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3.4208982464443413E-2</v>
      </c>
      <c r="I215" s="78">
        <v>5.3147960121142507E-2</v>
      </c>
      <c r="J215" s="78">
        <v>5.3147960121142507E-2</v>
      </c>
      <c r="K215" s="131">
        <v>4.5942760327648345E-2</v>
      </c>
      <c r="L215" s="131">
        <v>4.5942760327648345E-2</v>
      </c>
      <c r="M215" s="78">
        <v>7.9578749982572819E-2</v>
      </c>
      <c r="N215" s="78">
        <v>6.8461234371169397E-2</v>
      </c>
      <c r="O215" s="78">
        <v>4.8346955499559571E-2</v>
      </c>
      <c r="P215" s="78">
        <v>4.8577397315211102E-2</v>
      </c>
      <c r="Q215" s="78">
        <v>6.8203089482797005E-2</v>
      </c>
      <c r="R215" s="78">
        <v>6.7704637571715437E-2</v>
      </c>
      <c r="S215" s="78">
        <v>3.6374270140787306E-2</v>
      </c>
      <c r="T215" s="78">
        <v>2.9371800280492123E-2</v>
      </c>
      <c r="U215" s="78">
        <v>5.8031130120624989E-2</v>
      </c>
      <c r="V215" s="78">
        <v>5.3970144987787745E-2</v>
      </c>
      <c r="W215" s="78">
        <v>4.6663019937931267E-2</v>
      </c>
      <c r="X215" s="78">
        <v>4.576167018426533E-2</v>
      </c>
      <c r="Y215" s="78">
        <v>5.3275693868710096E-2</v>
      </c>
      <c r="AA215" s="78">
        <v>4.5942760327648345E-2</v>
      </c>
      <c r="AB215" s="79"/>
      <c r="AD215" s="78">
        <v>4.5942760327648345E-2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</v>
      </c>
      <c r="I217" s="96">
        <v>1.591</v>
      </c>
      <c r="J217" s="96">
        <v>1.591</v>
      </c>
      <c r="K217" s="134">
        <v>1</v>
      </c>
      <c r="L217" s="134">
        <v>1</v>
      </c>
      <c r="M217" s="96">
        <v>0.996</v>
      </c>
      <c r="N217" s="96">
        <v>1.008</v>
      </c>
      <c r="O217" s="96">
        <v>0.996</v>
      </c>
      <c r="P217" s="96">
        <v>0.99600000000000044</v>
      </c>
      <c r="Q217" s="96">
        <v>1.0079999999999991</v>
      </c>
      <c r="R217" s="96">
        <v>0.99600000000000044</v>
      </c>
      <c r="S217" s="96">
        <v>0.99599999999999955</v>
      </c>
      <c r="T217" s="96">
        <v>1.0080000000000018</v>
      </c>
      <c r="U217" s="96">
        <v>0.99599999999999866</v>
      </c>
      <c r="V217" s="96">
        <v>0.99599999999999866</v>
      </c>
      <c r="W217" s="96">
        <v>1.0080000000000027</v>
      </c>
      <c r="X217" s="96">
        <v>0.99599999999999866</v>
      </c>
      <c r="Y217" s="96">
        <v>1</v>
      </c>
      <c r="AA217" s="96">
        <v>1</v>
      </c>
      <c r="AB217" s="95">
        <v>0</v>
      </c>
      <c r="AD217" s="96">
        <v>1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-6074.0000000000009</v>
      </c>
      <c r="I218" s="161">
        <v>-7061.5964802011313</v>
      </c>
      <c r="J218" s="161">
        <v>-7061.5964802011313</v>
      </c>
      <c r="K218" s="162">
        <v>-6720.0000000000009</v>
      </c>
      <c r="L218" s="162">
        <v>-6720.0000000000009</v>
      </c>
      <c r="M218" s="161">
        <v>-386.54618473895584</v>
      </c>
      <c r="N218" s="161">
        <v>-220.23809523809527</v>
      </c>
      <c r="O218" s="161">
        <v>-518.07228915662654</v>
      </c>
      <c r="P218" s="161">
        <v>-366.46586345381496</v>
      </c>
      <c r="Q218" s="161">
        <v>-389.88095238095286</v>
      </c>
      <c r="R218" s="161">
        <v>-567.26907630522078</v>
      </c>
      <c r="S218" s="161">
        <v>-320.28112449799198</v>
      </c>
      <c r="T218" s="161">
        <v>-523.8095238095226</v>
      </c>
      <c r="U218" s="161">
        <v>-419.67871485943851</v>
      </c>
      <c r="V218" s="161">
        <v>-460.84337349397651</v>
      </c>
      <c r="W218" s="161">
        <v>-3117.0634920634839</v>
      </c>
      <c r="X218" s="161">
        <v>-1512.0481927710866</v>
      </c>
      <c r="Y218" s="161">
        <v>-8817.9999999999982</v>
      </c>
      <c r="AA218" s="161">
        <v>-6720.0000000000009</v>
      </c>
      <c r="AB218" s="163">
        <v>-2098</v>
      </c>
      <c r="AD218" s="161">
        <v>-6720.0000000000009</v>
      </c>
      <c r="AE218" s="163">
        <v>-2098</v>
      </c>
    </row>
    <row r="219" spans="1:31" ht="18" customHeight="1" x14ac:dyDescent="0.2">
      <c r="A219" s="52" t="s">
        <v>70</v>
      </c>
      <c r="B219" s="52" t="s">
        <v>27</v>
      </c>
      <c r="C219" s="9">
        <v>-0.20883259157822665</v>
      </c>
      <c r="D219" s="9">
        <v>-0.20883259157822665</v>
      </c>
      <c r="F219" s="128" t="s">
        <v>414</v>
      </c>
      <c r="H219" s="83">
        <v>-2.8290000000000002</v>
      </c>
      <c r="I219" s="83">
        <v>-4.5250000000000004</v>
      </c>
      <c r="J219" s="83">
        <v>-4.5250000000000004</v>
      </c>
      <c r="K219" s="108">
        <v>-2.9209999999999998</v>
      </c>
      <c r="L219" s="108">
        <v>-2.9209999999999998</v>
      </c>
      <c r="M219" s="83">
        <v>-0.255</v>
      </c>
      <c r="N219" s="83">
        <v>-0.25600000000000001</v>
      </c>
      <c r="O219" s="83">
        <v>-0.255</v>
      </c>
      <c r="P219" s="83">
        <v>-0.25499999999999989</v>
      </c>
      <c r="Q219" s="83">
        <v>-0.25500000000000012</v>
      </c>
      <c r="R219" s="83">
        <v>-0.25600000000000001</v>
      </c>
      <c r="S219" s="83">
        <v>-0.25499999999999989</v>
      </c>
      <c r="T219" s="83">
        <v>-0.25499999999999989</v>
      </c>
      <c r="U219" s="83">
        <v>-0.25600000000000023</v>
      </c>
      <c r="V219" s="83">
        <v>-0.25499999999999989</v>
      </c>
      <c r="W219" s="83">
        <v>-0.48899999999999988</v>
      </c>
      <c r="X219" s="83">
        <v>-0.49000000000000021</v>
      </c>
      <c r="Y219" s="83">
        <v>-3.532</v>
      </c>
      <c r="AA219" s="83">
        <v>-2.9209999999999998</v>
      </c>
      <c r="AB219" s="82">
        <v>-0.61</v>
      </c>
      <c r="AD219" s="83">
        <v>-2.9209999999999998</v>
      </c>
      <c r="AE219" s="82">
        <v>-0.61</v>
      </c>
    </row>
    <row r="220" spans="1:31" ht="18" customHeight="1" x14ac:dyDescent="0.2">
      <c r="A220" s="52" t="s">
        <v>71</v>
      </c>
      <c r="B220" s="52" t="s">
        <v>27</v>
      </c>
      <c r="C220" s="9">
        <v>0.20529801324503311</v>
      </c>
      <c r="D220" s="9">
        <v>0.20529801324503311</v>
      </c>
      <c r="F220" s="128" t="s">
        <v>209</v>
      </c>
      <c r="H220" s="83">
        <v>-1.127</v>
      </c>
      <c r="I220" s="83">
        <v>-1.694</v>
      </c>
      <c r="J220" s="83">
        <v>-1.694</v>
      </c>
      <c r="K220" s="108">
        <v>-1.51</v>
      </c>
      <c r="L220" s="108">
        <v>-1.51</v>
      </c>
      <c r="M220" s="83">
        <v>-6.5000000000000002E-2</v>
      </c>
      <c r="N220" s="83">
        <v>-0.10200000000000001</v>
      </c>
      <c r="O220" s="83">
        <v>-0.16500000000000001</v>
      </c>
      <c r="P220" s="83">
        <v>-4.4999999999999984E-2</v>
      </c>
      <c r="Q220" s="83">
        <v>-4.0999999999999981E-2</v>
      </c>
      <c r="R220" s="83">
        <v>-0.11200000000000004</v>
      </c>
      <c r="S220" s="83">
        <v>1.0000000000000009E-2</v>
      </c>
      <c r="T220" s="83">
        <v>-0.19499999999999995</v>
      </c>
      <c r="U220" s="83">
        <v>-0.11299999999999999</v>
      </c>
      <c r="V220" s="83">
        <v>-9.1000000000000081E-2</v>
      </c>
      <c r="W220" s="83">
        <v>-0.1399999999999999</v>
      </c>
      <c r="X220" s="83">
        <v>-0.14600000000000013</v>
      </c>
      <c r="Y220" s="83">
        <v>-1.2050000000000001</v>
      </c>
      <c r="AA220" s="83">
        <v>-1.51</v>
      </c>
      <c r="AB220" s="82">
        <v>0.31</v>
      </c>
      <c r="AD220" s="83">
        <v>-1.51</v>
      </c>
      <c r="AE220" s="82">
        <v>0.31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-2.8865979381443299</v>
      </c>
      <c r="D221" s="9">
        <v>-2.8865979381443299</v>
      </c>
      <c r="F221" s="60" t="s">
        <v>158</v>
      </c>
      <c r="G221" s="56"/>
      <c r="H221" s="88">
        <v>1.7000000000000001E-2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-0.109</v>
      </c>
      <c r="O221" s="88">
        <v>-5.4000000000000006E-2</v>
      </c>
      <c r="P221" s="88">
        <v>-5.3999999999999992E-2</v>
      </c>
      <c r="Q221" s="88">
        <v>-5.5000000000000021E-2</v>
      </c>
      <c r="R221" s="88">
        <v>-5.3999999999999992E-2</v>
      </c>
      <c r="S221" s="88">
        <v>-5.3999999999999992E-2</v>
      </c>
      <c r="T221" s="88">
        <v>-5.3999999999999992E-2</v>
      </c>
      <c r="U221" s="88">
        <v>5.3999999999999992E-2</v>
      </c>
      <c r="V221" s="88">
        <v>0</v>
      </c>
      <c r="W221" s="88">
        <v>0</v>
      </c>
      <c r="X221" s="88">
        <v>0</v>
      </c>
      <c r="Y221" s="88">
        <v>-0.38</v>
      </c>
      <c r="Z221" s="56"/>
      <c r="AA221" s="88">
        <v>-9.7000000000000017E-2</v>
      </c>
      <c r="AB221" s="82">
        <v>-0.28000000000000003</v>
      </c>
      <c r="AC221" s="56"/>
      <c r="AD221" s="88">
        <v>-9.7000000000000017E-2</v>
      </c>
      <c r="AE221" s="82">
        <v>-0.28000000000000003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0.50632911392405067</v>
      </c>
      <c r="D222" s="9">
        <v>0.50632911392405067</v>
      </c>
      <c r="F222" s="60" t="s">
        <v>176</v>
      </c>
      <c r="G222" s="56"/>
      <c r="H222" s="88">
        <v>-1.3420000000000001</v>
      </c>
      <c r="I222" s="88">
        <v>-0.64600000000000002</v>
      </c>
      <c r="J222" s="88">
        <v>-0.64600000000000002</v>
      </c>
      <c r="K222" s="108">
        <v>-0.71099999999999997</v>
      </c>
      <c r="L222" s="108">
        <v>-0.71099999999999997</v>
      </c>
      <c r="M222" s="88">
        <v>-5.3999999999999999E-2</v>
      </c>
      <c r="N222" s="88">
        <v>5.3999999999999999E-2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-0.109</v>
      </c>
      <c r="V222" s="88">
        <v>-5.4000000000000006E-2</v>
      </c>
      <c r="W222" s="88">
        <v>-9.2999999999999999E-2</v>
      </c>
      <c r="X222" s="88">
        <v>-9.1999999999999971E-2</v>
      </c>
      <c r="Y222" s="88">
        <v>-0.34799999999999998</v>
      </c>
      <c r="Z222" s="56"/>
      <c r="AA222" s="88">
        <v>-0.71099999999999997</v>
      </c>
      <c r="AB222" s="82">
        <v>0.36</v>
      </c>
      <c r="AC222" s="56"/>
      <c r="AD222" s="88">
        <v>-0.71099999999999997</v>
      </c>
      <c r="AE222" s="82">
        <v>0.36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-2.9268292682926829</v>
      </c>
      <c r="D223" s="9">
        <v>-2.9268292682926829</v>
      </c>
      <c r="F223" s="60" t="s">
        <v>178</v>
      </c>
      <c r="G223" s="56"/>
      <c r="H223" s="88">
        <v>0</v>
      </c>
      <c r="I223" s="88">
        <v>-1.1839999999999999</v>
      </c>
      <c r="J223" s="88">
        <v>-1.1839999999999999</v>
      </c>
      <c r="K223" s="108">
        <v>-0.16400000000000001</v>
      </c>
      <c r="L223" s="108">
        <v>-0.16400000000000001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-0.09</v>
      </c>
      <c r="S223" s="88">
        <v>0</v>
      </c>
      <c r="T223" s="88">
        <v>0</v>
      </c>
      <c r="U223" s="88">
        <v>0</v>
      </c>
      <c r="V223" s="88">
        <v>-2.4000000000000007E-2</v>
      </c>
      <c r="W223" s="88">
        <v>0</v>
      </c>
      <c r="X223" s="88">
        <v>-0.53400000000000003</v>
      </c>
      <c r="Y223" s="88">
        <v>-0.64800000000000002</v>
      </c>
      <c r="Z223" s="56"/>
      <c r="AA223" s="88">
        <v>-0.16400000000000001</v>
      </c>
      <c r="AB223" s="82">
        <v>-0.48</v>
      </c>
      <c r="AC223" s="56"/>
      <c r="AD223" s="88">
        <v>-0.16400000000000001</v>
      </c>
      <c r="AE223" s="82">
        <v>-0.48</v>
      </c>
    </row>
    <row r="224" spans="1:31" ht="18" customHeight="1" collapsed="1" x14ac:dyDescent="0.2">
      <c r="A224" s="57"/>
      <c r="B224" s="57"/>
      <c r="C224" s="9">
        <v>-0.41152263374485598</v>
      </c>
      <c r="D224" s="9">
        <v>-0.41152263374485598</v>
      </c>
      <c r="F224" s="128" t="s">
        <v>158</v>
      </c>
      <c r="H224" s="83">
        <v>-1.3250000000000002</v>
      </c>
      <c r="I224" s="83">
        <v>-1.83</v>
      </c>
      <c r="J224" s="83">
        <v>-1.83</v>
      </c>
      <c r="K224" s="108">
        <v>-0.97199999999999998</v>
      </c>
      <c r="L224" s="108">
        <v>-0.97199999999999998</v>
      </c>
      <c r="M224" s="83">
        <v>-5.3999999999999999E-2</v>
      </c>
      <c r="N224" s="83">
        <v>-5.5E-2</v>
      </c>
      <c r="O224" s="83">
        <v>-5.4000000000000006E-2</v>
      </c>
      <c r="P224" s="83">
        <v>-5.3999999999999992E-2</v>
      </c>
      <c r="Q224" s="83">
        <v>-5.5000000000000021E-2</v>
      </c>
      <c r="R224" s="83">
        <v>-0.14399999999999999</v>
      </c>
      <c r="S224" s="83">
        <v>-5.3999999999999992E-2</v>
      </c>
      <c r="T224" s="83">
        <v>-5.3999999999999992E-2</v>
      </c>
      <c r="U224" s="83">
        <v>-5.5000000000000007E-2</v>
      </c>
      <c r="V224" s="83">
        <v>-7.8000000000000014E-2</v>
      </c>
      <c r="W224" s="83">
        <v>-9.2999999999999999E-2</v>
      </c>
      <c r="X224" s="83">
        <v>-0.626</v>
      </c>
      <c r="Y224" s="83">
        <v>-1.3759999999999999</v>
      </c>
      <c r="AA224" s="83">
        <v>-0.97199999999999998</v>
      </c>
      <c r="AB224" s="82">
        <v>-0.4</v>
      </c>
      <c r="AD224" s="83">
        <v>-0.97199999999999998</v>
      </c>
      <c r="AE224" s="82">
        <v>-0.4</v>
      </c>
    </row>
    <row r="225" spans="1:31" ht="18" customHeight="1" collapsed="1" x14ac:dyDescent="0.2">
      <c r="A225" s="52" t="s">
        <v>153</v>
      </c>
      <c r="B225" s="52" t="s">
        <v>27</v>
      </c>
      <c r="C225" s="9">
        <v>-8.7782805429864244</v>
      </c>
      <c r="D225" s="9">
        <v>-8.7782805429864244</v>
      </c>
      <c r="F225" s="128" t="s">
        <v>154</v>
      </c>
      <c r="H225" s="83">
        <v>-0.13100000000000001</v>
      </c>
      <c r="I225" s="83">
        <v>-0.25900000000000001</v>
      </c>
      <c r="J225" s="83">
        <v>-0.25900000000000001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-2.0110000000000001</v>
      </c>
      <c r="X225" s="83">
        <v>-4.1999999999999815E-2</v>
      </c>
      <c r="Y225" s="83">
        <v>-2.161</v>
      </c>
      <c r="AA225" s="83">
        <v>-0.221</v>
      </c>
      <c r="AB225" s="82">
        <v>-1.94</v>
      </c>
      <c r="AD225" s="83">
        <v>-0.221</v>
      </c>
      <c r="AE225" s="82">
        <v>-1.94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-5.387755102040817</v>
      </c>
      <c r="D226" s="9">
        <v>-5.387755102040817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-0.245</v>
      </c>
      <c r="L226" s="108">
        <v>-0.245</v>
      </c>
      <c r="M226" s="88">
        <v>-1.161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-0.39999999999999991</v>
      </c>
      <c r="X226" s="88">
        <v>0</v>
      </c>
      <c r="Y226" s="88">
        <v>-1.5609999999999999</v>
      </c>
      <c r="Z226" s="56"/>
      <c r="AA226" s="88">
        <v>-0.245</v>
      </c>
      <c r="AB226" s="82">
        <v>-1.32</v>
      </c>
      <c r="AC226" s="56"/>
      <c r="AD226" s="88">
        <v>-0.245</v>
      </c>
      <c r="AE226" s="82">
        <v>-1.32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0.98265895953757254</v>
      </c>
      <c r="D227" s="9">
        <v>0.98265895953757254</v>
      </c>
      <c r="F227" s="60" t="s">
        <v>164</v>
      </c>
      <c r="G227" s="56"/>
      <c r="H227" s="88">
        <v>0</v>
      </c>
      <c r="I227" s="88">
        <v>-1.423</v>
      </c>
      <c r="J227" s="88">
        <v>-1.423</v>
      </c>
      <c r="K227" s="108">
        <v>-0.17299999999999999</v>
      </c>
      <c r="L227" s="108">
        <v>-0.17299999999999999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-0.17299999999999996</v>
      </c>
      <c r="AB227" s="82">
        <v>0.17</v>
      </c>
      <c r="AC227" s="56"/>
      <c r="AD227" s="88">
        <v>-0.17299999999999996</v>
      </c>
      <c r="AE227" s="82">
        <v>0.17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0.99784637473079674</v>
      </c>
      <c r="D228" s="9">
        <v>0.99784637473079674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1.161</v>
      </c>
      <c r="N228" s="88">
        <v>0.23199999999999998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1.393</v>
      </c>
      <c r="Z228" s="56"/>
      <c r="AA228" s="88">
        <v>0</v>
      </c>
      <c r="AB228" s="82">
        <v>1.39</v>
      </c>
      <c r="AC228" s="56"/>
      <c r="AD228" s="88">
        <v>0</v>
      </c>
      <c r="AE228" s="82">
        <v>1.39</v>
      </c>
    </row>
    <row r="229" spans="1:31" ht="18" customHeight="1" collapsed="1" x14ac:dyDescent="0.2">
      <c r="A229" s="57"/>
      <c r="B229" s="57"/>
      <c r="C229" s="9">
        <v>0.59808612440191389</v>
      </c>
      <c r="D229" s="9">
        <v>0.59808612440191389</v>
      </c>
      <c r="F229" s="128" t="s">
        <v>391</v>
      </c>
      <c r="H229" s="83">
        <v>0</v>
      </c>
      <c r="I229" s="83">
        <v>-1.423</v>
      </c>
      <c r="J229" s="83">
        <v>-1.423</v>
      </c>
      <c r="K229" s="108">
        <v>-0.41799999999999998</v>
      </c>
      <c r="L229" s="108">
        <v>-0.41799999999999998</v>
      </c>
      <c r="M229" s="83">
        <v>0</v>
      </c>
      <c r="N229" s="83">
        <v>0.23199999999999998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-0.39999999999999991</v>
      </c>
      <c r="X229" s="83">
        <v>0</v>
      </c>
      <c r="Y229" s="83">
        <v>-0.16799999999999993</v>
      </c>
      <c r="AA229" s="83">
        <v>-0.41799999999999998</v>
      </c>
      <c r="AB229" s="82">
        <v>0.25</v>
      </c>
      <c r="AD229" s="83">
        <v>-0.41799999999999998</v>
      </c>
      <c r="AE229" s="82">
        <v>0.25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-6.7000000000000004E-2</v>
      </c>
      <c r="I230" s="83">
        <v>-0.112</v>
      </c>
      <c r="J230" s="83">
        <v>-0.112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-1.8000000000000002E-2</v>
      </c>
      <c r="R230" s="83">
        <v>0</v>
      </c>
      <c r="S230" s="83">
        <v>0</v>
      </c>
      <c r="T230" s="83">
        <v>-1.3999999999999999E-2</v>
      </c>
      <c r="U230" s="83">
        <v>0</v>
      </c>
      <c r="V230" s="83">
        <v>0</v>
      </c>
      <c r="W230" s="83">
        <v>-1.4999999999999999E-2</v>
      </c>
      <c r="X230" s="83">
        <v>0</v>
      </c>
      <c r="Y230" s="83">
        <v>-6.4000000000000001E-2</v>
      </c>
      <c r="AA230" s="83">
        <v>0</v>
      </c>
      <c r="AB230" s="82">
        <v>-0.06</v>
      </c>
      <c r="AD230" s="83">
        <v>0</v>
      </c>
      <c r="AE230" s="82">
        <v>-0.06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-0.66300000000000003</v>
      </c>
      <c r="J231" s="88">
        <v>-0.66300000000000003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0.64516129032258052</v>
      </c>
      <c r="D232" s="9">
        <v>0.64516129032258052</v>
      </c>
      <c r="F232" s="60" t="s">
        <v>166</v>
      </c>
      <c r="G232" s="56"/>
      <c r="H232" s="88">
        <v>-9.5000000000000001E-2</v>
      </c>
      <c r="I232" s="88">
        <v>-0.11799999999999999</v>
      </c>
      <c r="J232" s="88">
        <v>-0.11799999999999999</v>
      </c>
      <c r="K232" s="108">
        <v>-0.372</v>
      </c>
      <c r="L232" s="108">
        <v>-0.372</v>
      </c>
      <c r="M232" s="88">
        <v>0</v>
      </c>
      <c r="N232" s="88">
        <v>-1.2999999999999999E-2</v>
      </c>
      <c r="O232" s="88">
        <v>-3.2000000000000001E-2</v>
      </c>
      <c r="P232" s="88">
        <v>0</v>
      </c>
      <c r="Q232" s="88">
        <v>-1.3000000000000005E-2</v>
      </c>
      <c r="R232" s="88">
        <v>-4.2000000000000003E-2</v>
      </c>
      <c r="S232" s="88">
        <v>-8.9999999999999941E-3</v>
      </c>
      <c r="T232" s="88">
        <v>0</v>
      </c>
      <c r="U232" s="88">
        <v>1.7000000000000001E-2</v>
      </c>
      <c r="V232" s="88">
        <v>-2.4000000000000007E-2</v>
      </c>
      <c r="W232" s="88">
        <v>6.0000000000000053E-3</v>
      </c>
      <c r="X232" s="88">
        <v>-2.0000000000000004E-2</v>
      </c>
      <c r="Y232" s="88">
        <v>-0.13</v>
      </c>
      <c r="Z232" s="56"/>
      <c r="AA232" s="88">
        <v>-0.37200000000000005</v>
      </c>
      <c r="AB232" s="82">
        <v>0.24</v>
      </c>
      <c r="AC232" s="56"/>
      <c r="AD232" s="88">
        <v>-0.37200000000000005</v>
      </c>
      <c r="AE232" s="82">
        <v>0.24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-5.0000000000000001E-3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0.39215686274509803</v>
      </c>
      <c r="D236" s="9">
        <v>0.39215686274509803</v>
      </c>
      <c r="F236" s="60" t="s">
        <v>170</v>
      </c>
      <c r="G236" s="56"/>
      <c r="H236" s="88">
        <v>-0.495</v>
      </c>
      <c r="I236" s="88">
        <v>-0.61099999999999999</v>
      </c>
      <c r="J236" s="88">
        <v>-0.61099999999999999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-0.182</v>
      </c>
      <c r="Y236" s="88">
        <v>-0.182</v>
      </c>
      <c r="Z236" s="56"/>
      <c r="AA236" s="88">
        <v>-0.30599999999999999</v>
      </c>
      <c r="AB236" s="82">
        <v>0.12</v>
      </c>
      <c r="AC236" s="56"/>
      <c r="AD236" s="88">
        <v>-0.30599999999999999</v>
      </c>
      <c r="AE236" s="82">
        <v>0.12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0.54572271386430682</v>
      </c>
      <c r="D239" s="9">
        <v>0.54572271386430682</v>
      </c>
      <c r="F239" s="128" t="s">
        <v>196</v>
      </c>
      <c r="H239" s="83">
        <v>-0.59499999999999997</v>
      </c>
      <c r="I239" s="83">
        <v>-1.3919999999999999</v>
      </c>
      <c r="J239" s="83">
        <v>-1.3919999999999999</v>
      </c>
      <c r="K239" s="108">
        <v>-0.67799999999999994</v>
      </c>
      <c r="L239" s="108">
        <v>-0.67799999999999994</v>
      </c>
      <c r="M239" s="83">
        <v>0</v>
      </c>
      <c r="N239" s="83">
        <v>-1.2999999999999999E-2</v>
      </c>
      <c r="O239" s="83">
        <v>-3.2000000000000001E-2</v>
      </c>
      <c r="P239" s="83">
        <v>0</v>
      </c>
      <c r="Q239" s="83">
        <v>-1.3000000000000005E-2</v>
      </c>
      <c r="R239" s="83">
        <v>-4.2000000000000003E-2</v>
      </c>
      <c r="S239" s="83">
        <v>-8.9999999999999941E-3</v>
      </c>
      <c r="T239" s="83">
        <v>0</v>
      </c>
      <c r="U239" s="83">
        <v>1.7000000000000001E-2</v>
      </c>
      <c r="V239" s="83">
        <v>-2.4000000000000007E-2</v>
      </c>
      <c r="W239" s="83">
        <v>6.0000000000000053E-3</v>
      </c>
      <c r="X239" s="83">
        <v>-0.20200000000000001</v>
      </c>
      <c r="Y239" s="83">
        <v>-0.312</v>
      </c>
      <c r="AA239" s="83">
        <v>-0.67799999999999994</v>
      </c>
      <c r="AB239" s="82">
        <v>0.37</v>
      </c>
      <c r="AD239" s="83">
        <v>-0.67799999999999994</v>
      </c>
      <c r="AE239" s="82">
        <v>0.37</v>
      </c>
    </row>
    <row r="240" spans="1:31" ht="18" customHeight="1" x14ac:dyDescent="0.2">
      <c r="A240" s="57"/>
      <c r="B240" s="57"/>
      <c r="C240" s="9">
        <v>-0.31249999999999994</v>
      </c>
      <c r="D240" s="9">
        <v>-0.31249999999999994</v>
      </c>
      <c r="F240" s="117" t="s">
        <v>72</v>
      </c>
      <c r="H240" s="296">
        <v>-6.0740000000000007</v>
      </c>
      <c r="I240" s="296">
        <v>-11.234999999999999</v>
      </c>
      <c r="J240" s="296">
        <v>-11.234999999999999</v>
      </c>
      <c r="K240" s="111">
        <v>-6.7200000000000006</v>
      </c>
      <c r="L240" s="111">
        <v>-6.7200000000000006</v>
      </c>
      <c r="M240" s="296">
        <v>-0.38500000000000001</v>
      </c>
      <c r="N240" s="296">
        <v>-0.22200000000000003</v>
      </c>
      <c r="O240" s="296">
        <v>-0.51600000000000001</v>
      </c>
      <c r="P240" s="296">
        <v>-0.36499999999999988</v>
      </c>
      <c r="Q240" s="296">
        <v>-0.39300000000000013</v>
      </c>
      <c r="R240" s="296">
        <v>-0.56500000000000006</v>
      </c>
      <c r="S240" s="296">
        <v>-0.31899999999999989</v>
      </c>
      <c r="T240" s="296">
        <v>-0.5279999999999998</v>
      </c>
      <c r="U240" s="296">
        <v>-0.4180000000000002</v>
      </c>
      <c r="V240" s="296">
        <v>-0.45900000000000002</v>
      </c>
      <c r="W240" s="296">
        <v>-3.1419999999999999</v>
      </c>
      <c r="X240" s="296">
        <v>-1.5060000000000002</v>
      </c>
      <c r="Y240" s="296">
        <v>-8.8179999999999978</v>
      </c>
      <c r="AA240" s="296">
        <v>-6.7200000000000015</v>
      </c>
      <c r="AB240" s="82">
        <v>-2.1</v>
      </c>
      <c r="AD240" s="296">
        <v>-6.7200000000000015</v>
      </c>
      <c r="AE240" s="82">
        <v>-2.1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1.5760257270501961E-3</v>
      </c>
      <c r="I241" s="78">
        <v>2.8872210593672782E-3</v>
      </c>
      <c r="J241" s="78">
        <v>2.8872210593672782E-3</v>
      </c>
      <c r="K241" s="131">
        <v>1.5156374541079865E-3</v>
      </c>
      <c r="L241" s="131">
        <v>1.5156374541079865E-3</v>
      </c>
      <c r="M241" s="78">
        <v>1.3418935686700963E-3</v>
      </c>
      <c r="N241" s="78">
        <v>6.8031380240254978E-4</v>
      </c>
      <c r="O241" s="78">
        <v>1.58371110163067E-3</v>
      </c>
      <c r="P241" s="78">
        <v>1.3307277804918945E-3</v>
      </c>
      <c r="Q241" s="78">
        <v>1.2671328941895672E-3</v>
      </c>
      <c r="R241" s="78">
        <v>1.8879083646035563E-3</v>
      </c>
      <c r="S241" s="78">
        <v>8.8442578863609847E-4</v>
      </c>
      <c r="T241" s="78">
        <v>1.5050796437978181E-3</v>
      </c>
      <c r="U241" s="78">
        <v>1.1816555050163827E-3</v>
      </c>
      <c r="V241" s="78">
        <v>1.1926414800187077E-3</v>
      </c>
      <c r="W241" s="78">
        <v>7.7945725761037598E-3</v>
      </c>
      <c r="X241" s="78">
        <v>3.3706280872245107E-3</v>
      </c>
      <c r="Y241" s="78">
        <v>2.1388615474025366E-3</v>
      </c>
      <c r="AA241" s="78">
        <v>1.5156374541079867E-3</v>
      </c>
      <c r="AB241" s="79"/>
      <c r="AD241" s="78">
        <v>1.5156374541079867E-3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1.9627428571428571</v>
      </c>
      <c r="I243" s="96">
        <v>2.0109142857142857</v>
      </c>
      <c r="J243" s="96">
        <v>2.0109142857142857</v>
      </c>
      <c r="K243" s="134">
        <v>2.0217142857142858</v>
      </c>
      <c r="L243" s="134">
        <v>2.0217142857142858</v>
      </c>
      <c r="M243" s="96">
        <v>2.0218285714285713</v>
      </c>
      <c r="N243" s="96">
        <v>2.0214857142857139</v>
      </c>
      <c r="O243" s="96">
        <v>2.0218285714285722</v>
      </c>
      <c r="P243" s="96">
        <v>2.0218285714285709</v>
      </c>
      <c r="Q243" s="96">
        <v>2.4442285714285719</v>
      </c>
      <c r="R243" s="96">
        <v>2.4891428571428564</v>
      </c>
      <c r="S243" s="96">
        <v>2.1613714285714294</v>
      </c>
      <c r="T243" s="96">
        <v>2.3674285714285719</v>
      </c>
      <c r="U243" s="96">
        <v>2.5117714285714285</v>
      </c>
      <c r="V243" s="96">
        <v>2.7431999999999994</v>
      </c>
      <c r="W243" s="96">
        <v>2.5501714285714296</v>
      </c>
      <c r="X243" s="96">
        <v>2.7888000000000002</v>
      </c>
      <c r="Y243" s="96">
        <v>2.3452571428571432</v>
      </c>
      <c r="AA243" s="96">
        <v>2.0217142857142858</v>
      </c>
      <c r="AB243" s="95">
        <v>0.32</v>
      </c>
      <c r="AD243" s="96">
        <v>2.0217142857142858</v>
      </c>
      <c r="AE243" s="95">
        <v>0.32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-0.15997738835500283</v>
      </c>
      <c r="D244" s="9">
        <v>-0.15997738835500283</v>
      </c>
      <c r="F244" s="128" t="s">
        <v>90</v>
      </c>
      <c r="H244" s="83">
        <v>-68.695999999999998</v>
      </c>
      <c r="I244" s="83">
        <v>-70.382000000000005</v>
      </c>
      <c r="J244" s="83">
        <v>-70.382000000000005</v>
      </c>
      <c r="K244" s="108">
        <v>-70.760000000000005</v>
      </c>
      <c r="L244" s="108">
        <v>-70.760000000000005</v>
      </c>
      <c r="M244" s="83">
        <v>-5.8970000000000002</v>
      </c>
      <c r="N244" s="83">
        <v>-5.895999999999999</v>
      </c>
      <c r="O244" s="83">
        <v>-5.897000000000002</v>
      </c>
      <c r="P244" s="83">
        <v>-5.8969999999999985</v>
      </c>
      <c r="Q244" s="83">
        <v>-7.1290000000000013</v>
      </c>
      <c r="R244" s="83">
        <v>-7.259999999999998</v>
      </c>
      <c r="S244" s="83">
        <v>-6.304000000000002</v>
      </c>
      <c r="T244" s="83">
        <v>-6.9050000000000011</v>
      </c>
      <c r="U244" s="83">
        <v>-7.3260000000000005</v>
      </c>
      <c r="V244" s="83">
        <v>-8.0009999999999977</v>
      </c>
      <c r="W244" s="83">
        <v>-7.4380000000000024</v>
      </c>
      <c r="X244" s="83">
        <v>-8.1340000000000003</v>
      </c>
      <c r="Y244" s="83">
        <v>-82.084000000000003</v>
      </c>
      <c r="AA244" s="83">
        <v>-70.760000000000005</v>
      </c>
      <c r="AB244" s="82">
        <v>-11.32</v>
      </c>
      <c r="AD244" s="83">
        <v>-70.760000000000005</v>
      </c>
      <c r="AE244" s="82">
        <v>-11.32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-0.99914602903501271</v>
      </c>
      <c r="D245" s="9">
        <v>-0.99914602903501271</v>
      </c>
      <c r="F245" s="128" t="s">
        <v>91</v>
      </c>
      <c r="H245" s="83">
        <v>-2.125</v>
      </c>
      <c r="I245" s="83">
        <v>-3.5070000000000001</v>
      </c>
      <c r="J245" s="83">
        <v>-3.5070000000000001</v>
      </c>
      <c r="K245" s="108">
        <v>0</v>
      </c>
      <c r="L245" s="108">
        <v>0</v>
      </c>
      <c r="M245" s="83">
        <v>0</v>
      </c>
      <c r="N245" s="83">
        <v>-0.107</v>
      </c>
      <c r="O245" s="83">
        <v>0</v>
      </c>
      <c r="P245" s="83">
        <v>0</v>
      </c>
      <c r="Q245" s="83">
        <v>-0.53500000000000003</v>
      </c>
      <c r="R245" s="83">
        <v>0</v>
      </c>
      <c r="S245" s="83">
        <v>0</v>
      </c>
      <c r="T245" s="83">
        <v>0</v>
      </c>
      <c r="U245" s="83">
        <v>-6.4999999999999947E-2</v>
      </c>
      <c r="V245" s="83">
        <v>0</v>
      </c>
      <c r="W245" s="83">
        <v>0</v>
      </c>
      <c r="X245" s="83">
        <v>-0.46400000000000008</v>
      </c>
      <c r="Y245" s="83">
        <v>-1.171</v>
      </c>
      <c r="AA245" s="83">
        <v>0</v>
      </c>
      <c r="AB245" s="82">
        <v>-1.17</v>
      </c>
      <c r="AD245" s="83">
        <v>0</v>
      </c>
      <c r="AE245" s="82">
        <v>-1.17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-1.1111111111111112</v>
      </c>
      <c r="D246" s="9">
        <v>-1.1111111111111112</v>
      </c>
      <c r="F246" s="128" t="s">
        <v>92</v>
      </c>
      <c r="H246" s="83">
        <v>0</v>
      </c>
      <c r="I246" s="83">
        <v>-0.17299999999999999</v>
      </c>
      <c r="J246" s="83">
        <v>-0.17299999999999999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-8.0000000000000002E-3</v>
      </c>
      <c r="S246" s="83">
        <v>0</v>
      </c>
      <c r="T246" s="83">
        <v>0</v>
      </c>
      <c r="U246" s="83">
        <v>0</v>
      </c>
      <c r="V246" s="83">
        <v>-1.9E-2</v>
      </c>
      <c r="W246" s="83">
        <v>0</v>
      </c>
      <c r="X246" s="83">
        <v>0</v>
      </c>
      <c r="Y246" s="83">
        <v>-2.7E-2</v>
      </c>
      <c r="AA246" s="83">
        <v>0</v>
      </c>
      <c r="AB246" s="82">
        <v>-0.03</v>
      </c>
      <c r="AD246" s="83">
        <v>0</v>
      </c>
      <c r="AE246" s="82">
        <v>-0.03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-1</v>
      </c>
      <c r="D250" s="9">
        <v>-1</v>
      </c>
      <c r="F250" s="126" t="s">
        <v>146</v>
      </c>
      <c r="G250" s="58"/>
      <c r="H250" s="87">
        <v>-0.161</v>
      </c>
      <c r="I250" s="87">
        <v>-2.7349999999999999</v>
      </c>
      <c r="J250" s="87">
        <v>-2.7349999999999999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-0.3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-0.3</v>
      </c>
      <c r="Z250" s="58"/>
      <c r="AA250" s="87">
        <v>0</v>
      </c>
      <c r="AB250" s="82">
        <v>-0.3</v>
      </c>
      <c r="AC250" s="58"/>
      <c r="AD250" s="87">
        <v>0</v>
      </c>
      <c r="AE250" s="82">
        <v>-0.3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-1.0054347826086956</v>
      </c>
      <c r="D251" s="9">
        <v>-1.0054347826086956</v>
      </c>
      <c r="F251" s="128" t="s">
        <v>93</v>
      </c>
      <c r="H251" s="83">
        <v>-5.1999999999999998E-2</v>
      </c>
      <c r="I251" s="83">
        <v>-3.5999999999999997E-2</v>
      </c>
      <c r="J251" s="83">
        <v>-3.5999999999999997E-2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-0.128</v>
      </c>
      <c r="S251" s="83">
        <v>0</v>
      </c>
      <c r="T251" s="83">
        <v>0</v>
      </c>
      <c r="U251" s="83">
        <v>0</v>
      </c>
      <c r="V251" s="83">
        <v>0</v>
      </c>
      <c r="W251" s="83">
        <v>-0.12</v>
      </c>
      <c r="X251" s="83">
        <v>-0.12</v>
      </c>
      <c r="Y251" s="83">
        <v>-0.36799999999999999</v>
      </c>
      <c r="AA251" s="83">
        <v>0</v>
      </c>
      <c r="AB251" s="82">
        <v>-0.37</v>
      </c>
      <c r="AD251" s="83">
        <v>0</v>
      </c>
      <c r="AE251" s="82">
        <v>-0.37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-0.18640474844544938</v>
      </c>
      <c r="D253" s="9">
        <v>-0.18640474844544938</v>
      </c>
      <c r="F253" s="117" t="s">
        <v>281</v>
      </c>
      <c r="H253" s="296">
        <v>-71.034000000000006</v>
      </c>
      <c r="I253" s="296">
        <v>-76.833000000000013</v>
      </c>
      <c r="J253" s="296">
        <v>-76.833000000000013</v>
      </c>
      <c r="K253" s="111">
        <v>-70.760000000000005</v>
      </c>
      <c r="L253" s="111">
        <v>-70.760000000000005</v>
      </c>
      <c r="M253" s="296">
        <v>-5.8970000000000002</v>
      </c>
      <c r="N253" s="296">
        <v>-6.0029999999999992</v>
      </c>
      <c r="O253" s="296">
        <v>-5.897000000000002</v>
      </c>
      <c r="P253" s="296">
        <v>-5.8969999999999985</v>
      </c>
      <c r="Q253" s="296">
        <v>-7.9640000000000013</v>
      </c>
      <c r="R253" s="296">
        <v>-7.3959999999999981</v>
      </c>
      <c r="S253" s="296">
        <v>-6.304000000000002</v>
      </c>
      <c r="T253" s="296">
        <v>-6.9050000000000011</v>
      </c>
      <c r="U253" s="296">
        <v>-7.391</v>
      </c>
      <c r="V253" s="296">
        <v>-8.0199999999999978</v>
      </c>
      <c r="W253" s="296">
        <v>-7.5580000000000025</v>
      </c>
      <c r="X253" s="296">
        <v>-8.718</v>
      </c>
      <c r="Y253" s="296">
        <v>-83.95</v>
      </c>
      <c r="AA253" s="296">
        <v>-70.760000000000005</v>
      </c>
      <c r="AB253" s="82">
        <v>-13.19</v>
      </c>
      <c r="AD253" s="296">
        <v>-70.760000000000005</v>
      </c>
      <c r="AE253" s="82">
        <v>-13.19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1.8431249834587358E-2</v>
      </c>
      <c r="I254" s="78">
        <v>1.9744891469013454E-2</v>
      </c>
      <c r="J254" s="78">
        <v>1.9744891469013454E-2</v>
      </c>
      <c r="K254" s="131">
        <v>1.5959301525696596E-2</v>
      </c>
      <c r="L254" s="131">
        <v>1.5959301525696596E-2</v>
      </c>
      <c r="M254" s="78">
        <v>2.0553626946617033E-2</v>
      </c>
      <c r="N254" s="78">
        <v>1.8396052954155428E-2</v>
      </c>
      <c r="O254" s="78">
        <v>1.8099116988984618E-2</v>
      </c>
      <c r="P254" s="78">
        <v>2.1499456771399188E-2</v>
      </c>
      <c r="Q254" s="78">
        <v>2.5677980583525988E-2</v>
      </c>
      <c r="R254" s="78">
        <v>2.4713221707270614E-2</v>
      </c>
      <c r="S254" s="78">
        <v>1.7477806180445043E-2</v>
      </c>
      <c r="T254" s="78">
        <v>1.968290708413625E-2</v>
      </c>
      <c r="U254" s="78">
        <v>2.0893817793244212E-2</v>
      </c>
      <c r="V254" s="78">
        <v>2.0838746557189616E-2</v>
      </c>
      <c r="W254" s="78">
        <v>1.8749643389621973E-2</v>
      </c>
      <c r="X254" s="78">
        <v>1.951204227385344E-2</v>
      </c>
      <c r="Y254" s="78">
        <v>2.03626022799323E-2</v>
      </c>
      <c r="AA254" s="78">
        <v>1.5959301525696596E-2</v>
      </c>
      <c r="AB254" s="79"/>
      <c r="AD254" s="78">
        <v>1.5959301525696596E-2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-0.128</v>
      </c>
      <c r="D256" s="9">
        <v>-0.128</v>
      </c>
      <c r="F256" s="128" t="s">
        <v>79</v>
      </c>
      <c r="H256" s="83">
        <v>-4.9619999999999997</v>
      </c>
      <c r="I256" s="83">
        <v>-4.3819999999999997</v>
      </c>
      <c r="J256" s="83">
        <v>-4.3819999999999997</v>
      </c>
      <c r="K256" s="108">
        <v>-5</v>
      </c>
      <c r="L256" s="108">
        <v>-5</v>
      </c>
      <c r="M256" s="83">
        <v>-0.47899999999999998</v>
      </c>
      <c r="N256" s="83">
        <v>-0.92400000000000004</v>
      </c>
      <c r="O256" s="83">
        <v>-0.79099999999999993</v>
      </c>
      <c r="P256" s="83">
        <v>-1.2000000000000011E-2</v>
      </c>
      <c r="Q256" s="83">
        <v>-0.96700000000000008</v>
      </c>
      <c r="R256" s="83">
        <v>-0.39400000000000013</v>
      </c>
      <c r="S256" s="83">
        <v>-0.22599999999999998</v>
      </c>
      <c r="T256" s="83">
        <v>-0.24599999999999955</v>
      </c>
      <c r="U256" s="83">
        <v>-0.22800000000000065</v>
      </c>
      <c r="V256" s="83">
        <v>-0.35499999999999954</v>
      </c>
      <c r="W256" s="83">
        <v>-0.33800000000000008</v>
      </c>
      <c r="X256" s="83">
        <v>-0.67999999999999972</v>
      </c>
      <c r="Y256" s="83">
        <v>-5.64</v>
      </c>
      <c r="AA256" s="83">
        <v>-5</v>
      </c>
      <c r="AB256" s="82">
        <v>-0.64</v>
      </c>
      <c r="AD256" s="83">
        <v>-5</v>
      </c>
      <c r="AE256" s="82">
        <v>-0.64</v>
      </c>
    </row>
    <row r="257" spans="1:31" ht="18" customHeight="1" x14ac:dyDescent="0.2">
      <c r="A257" s="52" t="s">
        <v>136</v>
      </c>
      <c r="B257" s="52" t="s">
        <v>27</v>
      </c>
      <c r="C257" s="9">
        <v>9.8000000000000004E-2</v>
      </c>
      <c r="D257" s="9">
        <v>9.8000000000000004E-2</v>
      </c>
      <c r="F257" s="128" t="s">
        <v>197</v>
      </c>
      <c r="H257" s="83">
        <v>-3.4289999999999998</v>
      </c>
      <c r="I257" s="83">
        <v>-7.3369999999999997</v>
      </c>
      <c r="J257" s="83">
        <v>-7.3369999999999997</v>
      </c>
      <c r="K257" s="108">
        <v>-5</v>
      </c>
      <c r="L257" s="108">
        <v>-5</v>
      </c>
      <c r="M257" s="83">
        <v>-8.3000000000000004E-2</v>
      </c>
      <c r="N257" s="83">
        <v>-0.86099999999999999</v>
      </c>
      <c r="O257" s="83">
        <v>-3.0000000000000027E-3</v>
      </c>
      <c r="P257" s="83">
        <v>-0.18800000000000006</v>
      </c>
      <c r="Q257" s="83">
        <v>-0.27200000000000002</v>
      </c>
      <c r="R257" s="83">
        <v>-0.2669999999999999</v>
      </c>
      <c r="S257" s="83">
        <v>-4.1000000000000147E-2</v>
      </c>
      <c r="T257" s="83">
        <v>-0.31799999999999984</v>
      </c>
      <c r="U257" s="83">
        <v>-0.16500000000000004</v>
      </c>
      <c r="V257" s="83">
        <v>-1.3860000000000001</v>
      </c>
      <c r="W257" s="83">
        <v>-0.8660000000000001</v>
      </c>
      <c r="X257" s="83">
        <v>-5.600000000000005E-2</v>
      </c>
      <c r="Y257" s="83">
        <v>-4.5060000000000002</v>
      </c>
      <c r="AA257" s="83">
        <v>-5</v>
      </c>
      <c r="AB257" s="82">
        <v>0.49</v>
      </c>
      <c r="AD257" s="83">
        <v>-5</v>
      </c>
      <c r="AE257" s="82">
        <v>0.49</v>
      </c>
    </row>
    <row r="258" spans="1:31" ht="18" customHeight="1" x14ac:dyDescent="0.2">
      <c r="A258" s="52" t="s">
        <v>85</v>
      </c>
      <c r="B258" s="52" t="s">
        <v>27</v>
      </c>
      <c r="C258" s="9">
        <v>-0.33600000000000002</v>
      </c>
      <c r="D258" s="9">
        <v>-0.33600000000000002</v>
      </c>
      <c r="F258" s="128" t="s">
        <v>84</v>
      </c>
      <c r="H258" s="83">
        <v>-11.129</v>
      </c>
      <c r="I258" s="83">
        <v>-14.853</v>
      </c>
      <c r="J258" s="83">
        <v>-14.853</v>
      </c>
      <c r="K258" s="108">
        <v>-15</v>
      </c>
      <c r="L258" s="108">
        <v>-15</v>
      </c>
      <c r="M258" s="83">
        <v>-2.6829999999999998</v>
      </c>
      <c r="N258" s="83">
        <v>-2.3730000000000002</v>
      </c>
      <c r="O258" s="83">
        <v>0</v>
      </c>
      <c r="P258" s="83">
        <v>-0.74300000000000033</v>
      </c>
      <c r="Q258" s="83">
        <v>-0.64699999999999935</v>
      </c>
      <c r="R258" s="83">
        <v>-3.3490000000000002</v>
      </c>
      <c r="S258" s="83">
        <v>-1.2289999999999992</v>
      </c>
      <c r="T258" s="83">
        <v>-2.6290000000000013</v>
      </c>
      <c r="U258" s="83">
        <v>-1.5279999999999987</v>
      </c>
      <c r="V258" s="83">
        <v>-1.2030000000000012</v>
      </c>
      <c r="W258" s="83">
        <v>-2.5680000000000014</v>
      </c>
      <c r="X258" s="83">
        <v>-1.0869999999999997</v>
      </c>
      <c r="Y258" s="83">
        <v>-20.039000000000001</v>
      </c>
      <c r="AA258" s="83">
        <v>-15</v>
      </c>
      <c r="AB258" s="82">
        <v>-5.04</v>
      </c>
      <c r="AD258" s="83">
        <v>-15</v>
      </c>
      <c r="AE258" s="82">
        <v>-5.04</v>
      </c>
    </row>
    <row r="259" spans="1:31" ht="18" customHeight="1" x14ac:dyDescent="0.2">
      <c r="A259" s="52" t="s">
        <v>82</v>
      </c>
      <c r="B259" s="52" t="s">
        <v>27</v>
      </c>
      <c r="C259" s="9">
        <v>-0.11153846153846153</v>
      </c>
      <c r="D259" s="9">
        <v>-0.11153846153846153</v>
      </c>
      <c r="F259" s="128" t="s">
        <v>83</v>
      </c>
      <c r="H259" s="83">
        <v>-12.007999999999999</v>
      </c>
      <c r="I259" s="83">
        <v>-11.871</v>
      </c>
      <c r="J259" s="83">
        <v>-11.871</v>
      </c>
      <c r="K259" s="108">
        <v>-13</v>
      </c>
      <c r="L259" s="108">
        <v>-13</v>
      </c>
      <c r="M259" s="83">
        <v>-2.1320000000000001</v>
      </c>
      <c r="N259" s="83">
        <v>-0.22199999999999998</v>
      </c>
      <c r="O259" s="83">
        <v>0</v>
      </c>
      <c r="P259" s="83">
        <v>-2.2839999999999998</v>
      </c>
      <c r="Q259" s="83">
        <v>-2.5300000000000002</v>
      </c>
      <c r="R259" s="83">
        <v>-0.17799999999999994</v>
      </c>
      <c r="S259" s="83">
        <v>-1.4179999999999993</v>
      </c>
      <c r="T259" s="83">
        <v>-1.3780000000000001</v>
      </c>
      <c r="U259" s="83">
        <v>-1.2149999999999999</v>
      </c>
      <c r="V259" s="83">
        <v>-1.4700000000000006</v>
      </c>
      <c r="W259" s="83">
        <v>-0.3960000000000008</v>
      </c>
      <c r="X259" s="83">
        <v>-1.2279999999999998</v>
      </c>
      <c r="Y259" s="83">
        <v>-14.451000000000001</v>
      </c>
      <c r="AA259" s="83">
        <v>-13</v>
      </c>
      <c r="AB259" s="82">
        <v>-1.45</v>
      </c>
      <c r="AD259" s="83">
        <v>-13</v>
      </c>
      <c r="AE259" s="82">
        <v>-1.45</v>
      </c>
    </row>
    <row r="260" spans="1:31" ht="18" customHeight="1" x14ac:dyDescent="0.2">
      <c r="A260" s="52" t="s">
        <v>188</v>
      </c>
      <c r="B260" s="52" t="s">
        <v>27</v>
      </c>
      <c r="C260" s="9">
        <v>0.10243902439024391</v>
      </c>
      <c r="D260" s="9">
        <v>0.10243902439024391</v>
      </c>
      <c r="F260" s="128" t="s">
        <v>189</v>
      </c>
      <c r="H260" s="83">
        <v>-43.817999999999998</v>
      </c>
      <c r="I260" s="83">
        <v>-43.93</v>
      </c>
      <c r="J260" s="83">
        <v>-43.93</v>
      </c>
      <c r="K260" s="108">
        <v>-41</v>
      </c>
      <c r="L260" s="108">
        <v>-41</v>
      </c>
      <c r="M260" s="83">
        <v>-3.3109999999999999</v>
      </c>
      <c r="N260" s="83">
        <v>-2.8559999999999999</v>
      </c>
      <c r="O260" s="83">
        <v>-3.104000000000001</v>
      </c>
      <c r="P260" s="83">
        <v>3.072000000000001</v>
      </c>
      <c r="Q260" s="83">
        <v>-6.1869999999999994</v>
      </c>
      <c r="R260" s="83">
        <v>-5.4990000000000023</v>
      </c>
      <c r="S260" s="83">
        <v>-3.5289999999999999</v>
      </c>
      <c r="T260" s="83">
        <v>-3.1199999999999974</v>
      </c>
      <c r="U260" s="83">
        <v>-2.968</v>
      </c>
      <c r="V260" s="83">
        <v>-4.282</v>
      </c>
      <c r="W260" s="83">
        <v>-1.8500000000000014</v>
      </c>
      <c r="X260" s="83">
        <v>-3.1649999999999991</v>
      </c>
      <c r="Y260" s="83">
        <v>-36.798999999999999</v>
      </c>
      <c r="AA260" s="83">
        <v>-41</v>
      </c>
      <c r="AB260" s="82">
        <v>4.2</v>
      </c>
      <c r="AD260" s="83">
        <v>-41</v>
      </c>
      <c r="AE260" s="82">
        <v>4.2</v>
      </c>
    </row>
    <row r="261" spans="1:31" ht="18" customHeight="1" x14ac:dyDescent="0.2">
      <c r="A261" s="52" t="s">
        <v>97</v>
      </c>
      <c r="B261" s="52" t="s">
        <v>27</v>
      </c>
      <c r="C261" s="9">
        <v>-0.31090909090909091</v>
      </c>
      <c r="D261" s="9">
        <v>-0.31090909090909091</v>
      </c>
      <c r="F261" s="128" t="s">
        <v>102</v>
      </c>
      <c r="H261" s="83">
        <v>-11.337</v>
      </c>
      <c r="I261" s="83">
        <v>-13.109</v>
      </c>
      <c r="J261" s="83">
        <v>-13.109</v>
      </c>
      <c r="K261" s="108">
        <v>-11</v>
      </c>
      <c r="L261" s="108">
        <v>-11</v>
      </c>
      <c r="M261" s="83">
        <v>-1.788</v>
      </c>
      <c r="N261" s="83">
        <v>-1.482</v>
      </c>
      <c r="O261" s="83">
        <v>-0.13499999999999979</v>
      </c>
      <c r="P261" s="83">
        <v>-1.0350000000000006</v>
      </c>
      <c r="Q261" s="83">
        <v>-0.5959999999999992</v>
      </c>
      <c r="R261" s="83">
        <v>-1.0500000000000007</v>
      </c>
      <c r="S261" s="83">
        <v>-2.1389999999999993</v>
      </c>
      <c r="T261" s="83">
        <v>-0.72900000000000098</v>
      </c>
      <c r="U261" s="83">
        <v>-0.9659999999999993</v>
      </c>
      <c r="V261" s="83">
        <v>-2.0579999999999998</v>
      </c>
      <c r="W261" s="83">
        <v>-1.0069999999999997</v>
      </c>
      <c r="X261" s="83">
        <v>-1.4370000000000012</v>
      </c>
      <c r="Y261" s="83">
        <v>-14.422000000000001</v>
      </c>
      <c r="AA261" s="83">
        <v>-11</v>
      </c>
      <c r="AB261" s="82">
        <v>-3.42</v>
      </c>
      <c r="AD261" s="83">
        <v>-11</v>
      </c>
      <c r="AE261" s="82">
        <v>-3.42</v>
      </c>
    </row>
    <row r="262" spans="1:31" ht="18" customHeight="1" x14ac:dyDescent="0.2">
      <c r="A262" s="52" t="s">
        <v>98</v>
      </c>
      <c r="B262" s="52" t="s">
        <v>27</v>
      </c>
      <c r="C262" s="9">
        <v>0.23333333333333331</v>
      </c>
      <c r="D262" s="9">
        <v>0.23333333333333331</v>
      </c>
      <c r="F262" s="128" t="s">
        <v>103</v>
      </c>
      <c r="H262" s="83">
        <v>-5.5990000000000002</v>
      </c>
      <c r="I262" s="83">
        <v>-7.7610000000000001</v>
      </c>
      <c r="J262" s="83">
        <v>-7.7610000000000001</v>
      </c>
      <c r="K262" s="108">
        <v>-6</v>
      </c>
      <c r="L262" s="108">
        <v>-6</v>
      </c>
      <c r="M262" s="83">
        <v>0</v>
      </c>
      <c r="N262" s="83">
        <v>-1.046</v>
      </c>
      <c r="O262" s="83">
        <v>-0.72499999999999987</v>
      </c>
      <c r="P262" s="83">
        <v>0</v>
      </c>
      <c r="Q262" s="83">
        <v>-0.2220000000000002</v>
      </c>
      <c r="R262" s="83">
        <v>-2.0000000000000018E-3</v>
      </c>
      <c r="S262" s="83">
        <v>-0.81599999999999984</v>
      </c>
      <c r="T262" s="83">
        <v>-0.45000000000000018</v>
      </c>
      <c r="U262" s="83">
        <v>-0.48799999999999999</v>
      </c>
      <c r="V262" s="83">
        <v>0</v>
      </c>
      <c r="W262" s="83">
        <v>-0.56399999999999961</v>
      </c>
      <c r="X262" s="83">
        <v>-0.28600000000000048</v>
      </c>
      <c r="Y262" s="83">
        <v>-4.5990000000000002</v>
      </c>
      <c r="AA262" s="83">
        <v>-6</v>
      </c>
      <c r="AB262" s="82">
        <v>1.4</v>
      </c>
      <c r="AD262" s="83">
        <v>-6</v>
      </c>
      <c r="AE262" s="82">
        <v>1.4</v>
      </c>
    </row>
    <row r="263" spans="1:31" ht="18" customHeight="1" x14ac:dyDescent="0.2">
      <c r="A263" s="52" t="s">
        <v>81</v>
      </c>
      <c r="B263" s="52" t="s">
        <v>27</v>
      </c>
      <c r="C263" s="9">
        <v>-0.40416666666666662</v>
      </c>
      <c r="D263" s="9">
        <v>-0.40416666666666662</v>
      </c>
      <c r="F263" s="128" t="s">
        <v>104</v>
      </c>
      <c r="H263" s="83">
        <v>-12.395</v>
      </c>
      <c r="I263" s="83">
        <v>-12.294</v>
      </c>
      <c r="J263" s="83">
        <v>-12.294</v>
      </c>
      <c r="K263" s="108">
        <v>-12</v>
      </c>
      <c r="L263" s="108">
        <v>-12</v>
      </c>
      <c r="M263" s="83">
        <v>-1.736</v>
      </c>
      <c r="N263" s="83">
        <v>-0.84099999999999997</v>
      </c>
      <c r="O263" s="83">
        <v>-0.34699999999999998</v>
      </c>
      <c r="P263" s="83">
        <v>-0.30299999999999994</v>
      </c>
      <c r="Q263" s="83">
        <v>-3.0779999999999998</v>
      </c>
      <c r="R263" s="83">
        <v>-0.82500000000000018</v>
      </c>
      <c r="S263" s="83">
        <v>-1.4470000000000001</v>
      </c>
      <c r="T263" s="83">
        <v>-1.7210000000000001</v>
      </c>
      <c r="U263" s="83">
        <v>-1.3759999999999994</v>
      </c>
      <c r="V263" s="83">
        <v>-1.4290000000000003</v>
      </c>
      <c r="W263" s="83">
        <v>-2.0540000000000003</v>
      </c>
      <c r="X263" s="83">
        <v>-1.6920000000000002</v>
      </c>
      <c r="Y263" s="83">
        <v>-16.849</v>
      </c>
      <c r="AA263" s="83">
        <v>-12</v>
      </c>
      <c r="AB263" s="82">
        <v>-4.8499999999999996</v>
      </c>
      <c r="AD263" s="83">
        <v>-12</v>
      </c>
      <c r="AE263" s="82">
        <v>-4.8499999999999996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0.10838150289017343</v>
      </c>
      <c r="D266" s="9">
        <v>0.10838150289017343</v>
      </c>
      <c r="F266" s="128" t="s">
        <v>105</v>
      </c>
      <c r="H266" s="83">
        <v>-1.77</v>
      </c>
      <c r="I266" s="83">
        <v>-2.2629999999999999</v>
      </c>
      <c r="J266" s="83">
        <v>-2.2629999999999999</v>
      </c>
      <c r="K266" s="108">
        <v>-2.7679999999999998</v>
      </c>
      <c r="L266" s="108">
        <v>-2.7679999999999998</v>
      </c>
      <c r="M266" s="83">
        <v>-0.214</v>
      </c>
      <c r="N266" s="83">
        <v>-0.19399999999999998</v>
      </c>
      <c r="O266" s="83">
        <v>-0.21500000000000002</v>
      </c>
      <c r="P266" s="83">
        <v>-0.20699999999999996</v>
      </c>
      <c r="Q266" s="83">
        <v>-0.20800000000000007</v>
      </c>
      <c r="R266" s="83">
        <v>-0.20700000000000007</v>
      </c>
      <c r="S266" s="83">
        <v>-0.20799999999999996</v>
      </c>
      <c r="T266" s="83">
        <v>-0.20699999999999985</v>
      </c>
      <c r="U266" s="83">
        <v>-0.20800000000000018</v>
      </c>
      <c r="V266" s="83">
        <v>-0.18399999999999994</v>
      </c>
      <c r="W266" s="83">
        <v>-0.21599999999999975</v>
      </c>
      <c r="X266" s="83">
        <v>-0.19700000000000006</v>
      </c>
      <c r="Y266" s="83">
        <v>-2.4649999999999999</v>
      </c>
      <c r="AA266" s="83">
        <v>-2.7679999999999993</v>
      </c>
      <c r="AB266" s="82">
        <v>0.3</v>
      </c>
      <c r="AD266" s="83">
        <v>-2.7679999999999993</v>
      </c>
      <c r="AE266" s="82">
        <v>0.3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-1.0133333333333334</v>
      </c>
      <c r="D268" s="9">
        <v>-1.0133333333333334</v>
      </c>
      <c r="F268" s="60" t="s">
        <v>100</v>
      </c>
      <c r="G268" s="56"/>
      <c r="H268" s="88">
        <v>-0.28399999999999997</v>
      </c>
      <c r="I268" s="88">
        <v>0</v>
      </c>
      <c r="J268" s="88">
        <v>0</v>
      </c>
      <c r="K268" s="108">
        <v>0</v>
      </c>
      <c r="L268" s="108">
        <v>0</v>
      </c>
      <c r="M268" s="88">
        <v>-0.375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-0.375</v>
      </c>
      <c r="Z268" s="56"/>
      <c r="AA268" s="88">
        <v>0</v>
      </c>
      <c r="AB268" s="82">
        <v>-0.38</v>
      </c>
      <c r="AC268" s="56"/>
      <c r="AD268" s="88">
        <v>0</v>
      </c>
      <c r="AE268" s="82">
        <v>-0.38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0.19500000000000001</v>
      </c>
      <c r="D269" s="9">
        <v>0.19500000000000001</v>
      </c>
      <c r="F269" s="60" t="s">
        <v>182</v>
      </c>
      <c r="G269" s="56"/>
      <c r="H269" s="88">
        <v>-2.9510000000000001</v>
      </c>
      <c r="I269" s="88">
        <v>-5.3609999999999998</v>
      </c>
      <c r="J269" s="88">
        <v>-5.3609999999999998</v>
      </c>
      <c r="K269" s="108">
        <v>-2</v>
      </c>
      <c r="L269" s="108">
        <v>-2</v>
      </c>
      <c r="M269" s="88">
        <v>-3.4000000000000002E-2</v>
      </c>
      <c r="N269" s="88">
        <v>3.4000000000000002E-2</v>
      </c>
      <c r="O269" s="88">
        <v>0</v>
      </c>
      <c r="P269" s="88">
        <v>0</v>
      </c>
      <c r="Q269" s="88">
        <v>-0.247</v>
      </c>
      <c r="R269" s="88">
        <v>-0.19500000000000001</v>
      </c>
      <c r="S269" s="88">
        <v>-0.16799999999999998</v>
      </c>
      <c r="T269" s="88">
        <v>-0.21899999999999997</v>
      </c>
      <c r="U269" s="88">
        <v>-0.10400000000000009</v>
      </c>
      <c r="V269" s="88">
        <v>0</v>
      </c>
      <c r="W269" s="88">
        <v>-0.20799999999999996</v>
      </c>
      <c r="X269" s="88">
        <v>-0.47399999999999998</v>
      </c>
      <c r="Y269" s="88">
        <v>-1.615</v>
      </c>
      <c r="Z269" s="56"/>
      <c r="AA269" s="88">
        <v>-2</v>
      </c>
      <c r="AB269" s="82">
        <v>0.39</v>
      </c>
      <c r="AC269" s="56"/>
      <c r="AD269" s="88">
        <v>-2</v>
      </c>
      <c r="AE269" s="82">
        <v>0.39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0.5</v>
      </c>
      <c r="D272" s="9">
        <v>0.5</v>
      </c>
      <c r="F272" s="60" t="s">
        <v>185</v>
      </c>
      <c r="G272" s="56"/>
      <c r="H272" s="88">
        <v>-0.13500000000000001</v>
      </c>
      <c r="I272" s="88">
        <v>0</v>
      </c>
      <c r="J272" s="88">
        <v>0</v>
      </c>
      <c r="K272" s="108">
        <v>-2</v>
      </c>
      <c r="L272" s="108">
        <v>-2</v>
      </c>
      <c r="M272" s="88">
        <v>0</v>
      </c>
      <c r="N272" s="88">
        <v>-1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-1</v>
      </c>
      <c r="Z272" s="56"/>
      <c r="AA272" s="88">
        <v>-2</v>
      </c>
      <c r="AB272" s="82">
        <v>1</v>
      </c>
      <c r="AC272" s="56"/>
      <c r="AD272" s="88">
        <v>-2</v>
      </c>
      <c r="AE272" s="82">
        <v>1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-1</v>
      </c>
      <c r="D274" s="9">
        <v>-1</v>
      </c>
      <c r="F274" s="60" t="s">
        <v>194</v>
      </c>
      <c r="G274" s="56"/>
      <c r="H274" s="88">
        <v>-7.0999999999999994E-2</v>
      </c>
      <c r="I274" s="88">
        <v>-2.3E-2</v>
      </c>
      <c r="J274" s="88">
        <v>-2.3E-2</v>
      </c>
      <c r="K274" s="108">
        <v>0</v>
      </c>
      <c r="L274" s="108">
        <v>0</v>
      </c>
      <c r="M274" s="88">
        <v>0</v>
      </c>
      <c r="N274" s="88">
        <v>-1.4999999999999999E-2</v>
      </c>
      <c r="O274" s="88">
        <v>0</v>
      </c>
      <c r="P274" s="88">
        <v>0</v>
      </c>
      <c r="Q274" s="88">
        <v>0</v>
      </c>
      <c r="R274" s="88">
        <v>-5.000000000000001E-3</v>
      </c>
      <c r="S274" s="88">
        <v>0</v>
      </c>
      <c r="T274" s="88">
        <v>0</v>
      </c>
      <c r="U274" s="88">
        <v>0</v>
      </c>
      <c r="V274" s="88">
        <v>0</v>
      </c>
      <c r="W274" s="88">
        <v>-5.000000000000001E-3</v>
      </c>
      <c r="X274" s="88">
        <v>-4.9999999999999975E-3</v>
      </c>
      <c r="Y274" s="88">
        <v>-0.03</v>
      </c>
      <c r="Z274" s="56"/>
      <c r="AA274" s="88">
        <v>0</v>
      </c>
      <c r="AB274" s="82">
        <v>-0.03</v>
      </c>
      <c r="AC274" s="56"/>
      <c r="AD274" s="88">
        <v>0</v>
      </c>
      <c r="AE274" s="82">
        <v>-0.03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8.3179999999999996</v>
      </c>
      <c r="I281" s="88">
        <v>8</v>
      </c>
      <c r="J281" s="88">
        <v>8</v>
      </c>
      <c r="K281" s="108">
        <v>8</v>
      </c>
      <c r="L281" s="108">
        <v>8</v>
      </c>
      <c r="M281" s="88">
        <v>0.66700000000000004</v>
      </c>
      <c r="N281" s="88">
        <v>0.66599999999999993</v>
      </c>
      <c r="O281" s="88">
        <v>0.66700000000000004</v>
      </c>
      <c r="P281" s="88">
        <v>0.66699999999999982</v>
      </c>
      <c r="Q281" s="88">
        <v>0.66600000000000037</v>
      </c>
      <c r="R281" s="88">
        <v>0.66699999999999982</v>
      </c>
      <c r="S281" s="88">
        <v>0.66699999999999982</v>
      </c>
      <c r="T281" s="88">
        <v>0.66600000000000037</v>
      </c>
      <c r="U281" s="88">
        <v>0.66699999999999982</v>
      </c>
      <c r="V281" s="88">
        <v>0.66699999999999982</v>
      </c>
      <c r="W281" s="88">
        <v>0.66600000000000037</v>
      </c>
      <c r="X281" s="88">
        <v>0.66699999999999982</v>
      </c>
      <c r="Y281" s="88">
        <v>8</v>
      </c>
      <c r="Z281" s="56"/>
      <c r="AA281" s="88">
        <v>8</v>
      </c>
      <c r="AB281" s="82">
        <v>0</v>
      </c>
      <c r="AC281" s="56"/>
      <c r="AD281" s="88">
        <v>8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-0.16</v>
      </c>
      <c r="D283" s="9">
        <v>-0.16</v>
      </c>
      <c r="F283" s="60" t="s">
        <v>133</v>
      </c>
      <c r="G283" s="56"/>
      <c r="H283" s="88">
        <v>-2.0590000000000002</v>
      </c>
      <c r="I283" s="88">
        <v>-3.496</v>
      </c>
      <c r="J283" s="88">
        <v>-3.496</v>
      </c>
      <c r="K283" s="108">
        <v>-2</v>
      </c>
      <c r="L283" s="108">
        <v>-2</v>
      </c>
      <c r="M283" s="88">
        <v>-0.27500000000000002</v>
      </c>
      <c r="N283" s="88">
        <v>-0.22199999999999998</v>
      </c>
      <c r="O283" s="88">
        <v>0</v>
      </c>
      <c r="P283" s="88">
        <v>-0.28200000000000003</v>
      </c>
      <c r="Q283" s="88">
        <v>-0.14100000000000001</v>
      </c>
      <c r="R283" s="88">
        <v>-0.14400000000000002</v>
      </c>
      <c r="S283" s="88">
        <v>0</v>
      </c>
      <c r="T283" s="88">
        <v>-0.29299999999999993</v>
      </c>
      <c r="U283" s="88">
        <v>-0.49500000000000011</v>
      </c>
      <c r="V283" s="88">
        <v>-0.15599999999999992</v>
      </c>
      <c r="W283" s="88">
        <v>-0.15600000000000014</v>
      </c>
      <c r="X283" s="88">
        <v>-0.1599999999999997</v>
      </c>
      <c r="Y283" s="88">
        <v>-2.3239999999999998</v>
      </c>
      <c r="Z283" s="56"/>
      <c r="AA283" s="88">
        <v>-2</v>
      </c>
      <c r="AB283" s="82">
        <v>-0.32</v>
      </c>
      <c r="AC283" s="56"/>
      <c r="AD283" s="88">
        <v>-2</v>
      </c>
      <c r="AE283" s="82">
        <v>-0.32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0.33</v>
      </c>
      <c r="D285" s="9">
        <v>0.33</v>
      </c>
      <c r="F285" s="128" t="s">
        <v>76</v>
      </c>
      <c r="H285" s="83">
        <v>2.8179999999999987</v>
      </c>
      <c r="I285" s="83">
        <v>-0.87999999999999945</v>
      </c>
      <c r="J285" s="83">
        <v>-0.87999999999999945</v>
      </c>
      <c r="K285" s="108">
        <v>2</v>
      </c>
      <c r="L285" s="108">
        <v>2</v>
      </c>
      <c r="M285" s="83">
        <v>-1.7000000000000015E-2</v>
      </c>
      <c r="N285" s="83">
        <v>-0.53700000000000003</v>
      </c>
      <c r="O285" s="83">
        <v>0.66700000000000004</v>
      </c>
      <c r="P285" s="83">
        <v>0.38499999999999979</v>
      </c>
      <c r="Q285" s="83">
        <v>0.27800000000000036</v>
      </c>
      <c r="R285" s="83">
        <v>0.32299999999999979</v>
      </c>
      <c r="S285" s="83">
        <v>0.49899999999999983</v>
      </c>
      <c r="T285" s="83">
        <v>0.15400000000000047</v>
      </c>
      <c r="U285" s="83">
        <v>6.7999999999999616E-2</v>
      </c>
      <c r="V285" s="83">
        <v>0.5109999999999999</v>
      </c>
      <c r="W285" s="83">
        <v>0.29700000000000026</v>
      </c>
      <c r="X285" s="83">
        <v>2.8000000000000136E-2</v>
      </c>
      <c r="Y285" s="83">
        <v>2.6560000000000006</v>
      </c>
      <c r="AA285" s="83">
        <v>2</v>
      </c>
      <c r="AB285" s="82">
        <v>0.66</v>
      </c>
      <c r="AD285" s="83">
        <v>2</v>
      </c>
      <c r="AE285" s="82">
        <v>0.66</v>
      </c>
    </row>
    <row r="286" spans="1:31" ht="18" customHeight="1" x14ac:dyDescent="0.2">
      <c r="A286" s="52" t="s">
        <v>262</v>
      </c>
      <c r="B286" s="52" t="s">
        <v>27</v>
      </c>
      <c r="C286" s="9">
        <v>-0.99920382165605082</v>
      </c>
      <c r="D286" s="9">
        <v>-0.99920382165605082</v>
      </c>
      <c r="F286" s="126" t="s">
        <v>263</v>
      </c>
      <c r="G286" s="58"/>
      <c r="H286" s="87">
        <v>0</v>
      </c>
      <c r="I286" s="87">
        <v>-4.444</v>
      </c>
      <c r="J286" s="87">
        <v>-4.444</v>
      </c>
      <c r="K286" s="87">
        <v>0</v>
      </c>
      <c r="L286" s="87">
        <v>0</v>
      </c>
      <c r="M286" s="87">
        <v>3.3929999999999998</v>
      </c>
      <c r="N286" s="87">
        <v>0.125</v>
      </c>
      <c r="O286" s="87">
        <v>0</v>
      </c>
      <c r="P286" s="87">
        <v>-5.7869999999999999</v>
      </c>
      <c r="Q286" s="87">
        <v>0.69900000000000007</v>
      </c>
      <c r="R286" s="87">
        <v>-0.16199999999999992</v>
      </c>
      <c r="S286" s="87">
        <v>0</v>
      </c>
      <c r="T286" s="87">
        <v>-6.3129999999999997</v>
      </c>
      <c r="U286" s="87">
        <v>5.6749999999999998</v>
      </c>
      <c r="V286" s="87">
        <v>1.1540000000000001</v>
      </c>
      <c r="W286" s="87">
        <v>-0.42799999999999994</v>
      </c>
      <c r="X286" s="87">
        <v>-0.8680000000000001</v>
      </c>
      <c r="Y286" s="87">
        <v>-2.512</v>
      </c>
      <c r="Z286" s="58"/>
      <c r="AA286" s="87">
        <v>0</v>
      </c>
      <c r="AB286" s="82">
        <v>-2.5099999999999998</v>
      </c>
      <c r="AC286" s="58"/>
      <c r="AD286" s="87">
        <v>0</v>
      </c>
      <c r="AE286" s="82">
        <v>-2.5099999999999998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-9.9845542806707863E-2</v>
      </c>
      <c r="D288" s="9">
        <v>-9.9845542806707863E-2</v>
      </c>
      <c r="F288" s="117" t="s">
        <v>94</v>
      </c>
      <c r="H288" s="296">
        <v>-103.629</v>
      </c>
      <c r="I288" s="296">
        <v>-123.12399999999998</v>
      </c>
      <c r="J288" s="296">
        <v>-123.12399999999998</v>
      </c>
      <c r="K288" s="111">
        <v>-108.768</v>
      </c>
      <c r="L288" s="111">
        <v>-108.768</v>
      </c>
      <c r="M288" s="296">
        <v>-9.0500000000000007</v>
      </c>
      <c r="N288" s="296">
        <v>-11.211</v>
      </c>
      <c r="O288" s="296">
        <v>-4.6530000000000005</v>
      </c>
      <c r="P288" s="296">
        <v>-7.1020000000000003</v>
      </c>
      <c r="Q288" s="296">
        <v>-13.729999999999997</v>
      </c>
      <c r="R288" s="296">
        <v>-11.610000000000003</v>
      </c>
      <c r="S288" s="296">
        <v>-10.553999999999995</v>
      </c>
      <c r="T288" s="296">
        <v>-16.956999999999997</v>
      </c>
      <c r="U288" s="296">
        <v>-3.3989999999999982</v>
      </c>
      <c r="V288" s="296">
        <v>-10.702000000000002</v>
      </c>
      <c r="W288" s="296">
        <v>-9.990000000000002</v>
      </c>
      <c r="X288" s="296">
        <v>-10.667999999999999</v>
      </c>
      <c r="Y288" s="296">
        <v>-119.626</v>
      </c>
      <c r="AA288" s="296">
        <v>-108.76799999999999</v>
      </c>
      <c r="AB288" s="82">
        <v>-10.86</v>
      </c>
      <c r="AD288" s="296">
        <v>-108.76799999999999</v>
      </c>
      <c r="AE288" s="82">
        <v>-10.86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2.6888701032019222E-2</v>
      </c>
      <c r="I289" s="78">
        <v>3.1640961790256945E-2</v>
      </c>
      <c r="J289" s="78">
        <v>3.1640961790256945E-2</v>
      </c>
      <c r="K289" s="131">
        <v>2.4531674792919265E-2</v>
      </c>
      <c r="L289" s="131">
        <v>2.4531674792919265E-2</v>
      </c>
      <c r="M289" s="78">
        <v>3.1543212458349019E-2</v>
      </c>
      <c r="N289" s="78">
        <v>3.435584702132876E-2</v>
      </c>
      <c r="O289" s="78">
        <v>1.4281022782727729E-2</v>
      </c>
      <c r="P289" s="78">
        <v>2.5892681361790244E-2</v>
      </c>
      <c r="Q289" s="78">
        <v>4.4269044878429392E-2</v>
      </c>
      <c r="R289" s="78">
        <v>3.8794010819552728E-2</v>
      </c>
      <c r="S289" s="78">
        <v>2.9260908380142264E-2</v>
      </c>
      <c r="T289" s="78">
        <v>4.8336430908862887E-2</v>
      </c>
      <c r="U289" s="78">
        <v>9.6087250276332067E-3</v>
      </c>
      <c r="V289" s="78">
        <v>2.780751442082835E-2</v>
      </c>
      <c r="W289" s="78">
        <v>2.478287079416823E-2</v>
      </c>
      <c r="X289" s="78">
        <v>2.3876401350936965E-2</v>
      </c>
      <c r="Y289" s="78">
        <v>2.9016041219049209E-2</v>
      </c>
      <c r="AA289" s="78">
        <v>2.4531674792919261E-2</v>
      </c>
      <c r="AB289" s="79"/>
      <c r="AD289" s="78">
        <v>2.4531674792919261E-2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1.0112359550561798</v>
      </c>
      <c r="D291" s="9">
        <v>1.0112359550561798</v>
      </c>
      <c r="F291" s="126" t="s">
        <v>260</v>
      </c>
      <c r="G291" s="58"/>
      <c r="H291" s="87">
        <v>0.14699999999999999</v>
      </c>
      <c r="I291" s="87">
        <v>-0.41</v>
      </c>
      <c r="J291" s="87">
        <v>-0.41</v>
      </c>
      <c r="K291" s="87">
        <v>0</v>
      </c>
      <c r="L291" s="87">
        <v>0</v>
      </c>
      <c r="M291" s="87">
        <v>0.35599999999999998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0.35599999999999998</v>
      </c>
      <c r="Z291" s="58"/>
      <c r="AA291" s="87">
        <v>0</v>
      </c>
      <c r="AB291" s="82">
        <v>0.36</v>
      </c>
      <c r="AC291" s="58"/>
      <c r="AD291" s="87">
        <v>0</v>
      </c>
      <c r="AE291" s="82">
        <v>0.36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-3.81422097261078E-5</v>
      </c>
      <c r="I292" s="78">
        <v>1.0536365236676316E-4</v>
      </c>
      <c r="J292" s="78">
        <v>1.0536365236676316E-4</v>
      </c>
      <c r="K292" s="131">
        <v>0</v>
      </c>
      <c r="L292" s="131">
        <v>0</v>
      </c>
      <c r="M292" s="78">
        <v>-1.2408158712897512E-3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-8.635004659506728E-5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-0.10701426856914252</v>
      </c>
      <c r="D294" s="9">
        <v>-0.10701426856914252</v>
      </c>
      <c r="E294" s="26"/>
      <c r="F294" s="122" t="s">
        <v>284</v>
      </c>
      <c r="G294" s="26"/>
      <c r="H294" s="309">
        <v>-312.43135000000001</v>
      </c>
      <c r="I294" s="309">
        <v>-418.41586000000001</v>
      </c>
      <c r="J294" s="309">
        <v>-418.41586000000001</v>
      </c>
      <c r="K294" s="130">
        <v>-389.94800000000009</v>
      </c>
      <c r="L294" s="130">
        <v>-389.94800000000009</v>
      </c>
      <c r="M294" s="309">
        <v>-37.807780000000001</v>
      </c>
      <c r="N294" s="309">
        <v>-39.776269999999997</v>
      </c>
      <c r="O294" s="309">
        <v>-26.818260000000002</v>
      </c>
      <c r="P294" s="309">
        <v>-26.688099999999991</v>
      </c>
      <c r="Q294" s="309">
        <v>-43.240120000000005</v>
      </c>
      <c r="R294" s="309">
        <v>-39.833169999999996</v>
      </c>
      <c r="S294" s="309">
        <v>-30.296690000000009</v>
      </c>
      <c r="T294" s="309">
        <v>-34.693979999999996</v>
      </c>
      <c r="U294" s="309">
        <v>-31.735989999999997</v>
      </c>
      <c r="V294" s="309">
        <v>-39.951949999999997</v>
      </c>
      <c r="W294" s="309">
        <v>-39.499910000000028</v>
      </c>
      <c r="X294" s="309">
        <v>-41.338359999999952</v>
      </c>
      <c r="Y294" s="309">
        <v>-431.68057999999996</v>
      </c>
      <c r="Z294" s="26"/>
      <c r="AA294" s="309">
        <v>-389.94800000000009</v>
      </c>
      <c r="AB294" s="82">
        <v>-41.73</v>
      </c>
      <c r="AC294" s="26"/>
      <c r="AD294" s="309">
        <v>-389.94800000000009</v>
      </c>
      <c r="AE294" s="82">
        <v>-41.73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8.1066816848374093E-2</v>
      </c>
      <c r="I295" s="78">
        <v>0.10752639809214694</v>
      </c>
      <c r="J295" s="78">
        <v>0.10752639809214694</v>
      </c>
      <c r="K295" s="131">
        <v>8.7949374100372207E-2</v>
      </c>
      <c r="L295" s="131">
        <v>8.7949374100372207E-2</v>
      </c>
      <c r="M295" s="78">
        <v>0.1317766670849192</v>
      </c>
      <c r="N295" s="78">
        <v>0.12189344814905613</v>
      </c>
      <c r="O295" s="78">
        <v>8.2310806372902584E-2</v>
      </c>
      <c r="P295" s="78">
        <v>9.7300263228892417E-2</v>
      </c>
      <c r="Q295" s="78">
        <v>0.13941724783894194</v>
      </c>
      <c r="R295" s="78">
        <v>0.13309977846314236</v>
      </c>
      <c r="S295" s="78">
        <v>8.3997410490010707E-2</v>
      </c>
      <c r="T295" s="78">
        <v>9.8896217917289087E-2</v>
      </c>
      <c r="U295" s="78">
        <v>8.9715328446518777E-2</v>
      </c>
      <c r="V295" s="78">
        <v>0.10380904744582441</v>
      </c>
      <c r="W295" s="78">
        <v>9.7990106697825236E-2</v>
      </c>
      <c r="X295" s="78">
        <v>9.2520741896280234E-2</v>
      </c>
      <c r="Y295" s="78">
        <v>0.10470684886849906</v>
      </c>
      <c r="AA295" s="78">
        <v>8.7949374100372207E-2</v>
      </c>
      <c r="AB295" s="79"/>
      <c r="AD295" s="78">
        <v>8.7949374100372207E-2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5.8085079458746622E-2</v>
      </c>
      <c r="D297" s="9">
        <v>5.8085079458746622E-2</v>
      </c>
      <c r="E297" s="26"/>
      <c r="F297" s="123" t="s">
        <v>28</v>
      </c>
      <c r="G297" s="26"/>
      <c r="H297" s="310">
        <v>591.55588999999986</v>
      </c>
      <c r="I297" s="310">
        <v>611.48692999999912</v>
      </c>
      <c r="J297" s="310">
        <v>611.48692999999912</v>
      </c>
      <c r="K297" s="136">
        <v>767.32269999999994</v>
      </c>
      <c r="L297" s="136">
        <v>767.32269999999994</v>
      </c>
      <c r="M297" s="310">
        <v>-18.113979999999934</v>
      </c>
      <c r="N297" s="310">
        <v>-76.022110000000069</v>
      </c>
      <c r="O297" s="310">
        <v>21.52840000000004</v>
      </c>
      <c r="P297" s="310">
        <v>-21.508719999999926</v>
      </c>
      <c r="Q297" s="310">
        <v>87.307449999999974</v>
      </c>
      <c r="R297" s="310">
        <v>8.7652199999999709</v>
      </c>
      <c r="S297" s="310">
        <v>83.039810000000131</v>
      </c>
      <c r="T297" s="310">
        <v>45.795369999999835</v>
      </c>
      <c r="U297" s="310">
        <v>42.614919999999827</v>
      </c>
      <c r="V297" s="310">
        <v>78.917090000000158</v>
      </c>
      <c r="W297" s="310">
        <v>142.97969999999978</v>
      </c>
      <c r="X297" s="310">
        <v>416.58568000000042</v>
      </c>
      <c r="Y297" s="310">
        <v>811.8888300000001</v>
      </c>
      <c r="Z297" s="26"/>
      <c r="AA297" s="310">
        <v>767.32270000000005</v>
      </c>
      <c r="AB297" s="82">
        <v>44.57</v>
      </c>
      <c r="AC297" s="26"/>
      <c r="AD297" s="310">
        <v>767.32270000000005</v>
      </c>
      <c r="AE297" s="82">
        <v>44.57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0.15349148857887315</v>
      </c>
      <c r="I298" s="78">
        <v>0.15714267394960768</v>
      </c>
      <c r="J298" s="78">
        <v>0.15714267394960768</v>
      </c>
      <c r="K298" s="131">
        <v>0.17306294992667651</v>
      </c>
      <c r="L298" s="131">
        <v>0.17306294992667651</v>
      </c>
      <c r="M298" s="78">
        <v>-6.3135151337710804E-2</v>
      </c>
      <c r="N298" s="78">
        <v>-0.23296797621966189</v>
      </c>
      <c r="O298" s="78">
        <v>6.6075128062685617E-2</v>
      </c>
      <c r="P298" s="78">
        <v>-7.8417126648826121E-2</v>
      </c>
      <c r="Q298" s="78">
        <v>0.28150163308603277</v>
      </c>
      <c r="R298" s="78">
        <v>2.9288375496620049E-2</v>
      </c>
      <c r="S298" s="78">
        <v>0.23022742773492763</v>
      </c>
      <c r="T298" s="78">
        <v>0.13054105902876714</v>
      </c>
      <c r="U298" s="78">
        <v>0.12046926988955148</v>
      </c>
      <c r="V298" s="78">
        <v>0.20505401964350708</v>
      </c>
      <c r="W298" s="78">
        <v>0.35469944257146435</v>
      </c>
      <c r="X298" s="78">
        <v>0.93237409943129035</v>
      </c>
      <c r="Y298" s="78">
        <v>0.19692875927110862</v>
      </c>
      <c r="AA298" s="78">
        <v>0.17306294992667653</v>
      </c>
      <c r="AB298" s="79"/>
      <c r="AD298" s="78">
        <v>0.17306294992667653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5.8085079458746622E-2</v>
      </c>
      <c r="D305" s="9">
        <v>5.8085079458746622E-2</v>
      </c>
      <c r="E305" s="26"/>
      <c r="F305" s="123" t="s">
        <v>337</v>
      </c>
      <c r="G305" s="26"/>
      <c r="H305" s="310">
        <v>591.55588999999986</v>
      </c>
      <c r="I305" s="310">
        <v>611.48692999999912</v>
      </c>
      <c r="J305" s="310">
        <v>611.48692999999912</v>
      </c>
      <c r="K305" s="136">
        <v>767.32269999999994</v>
      </c>
      <c r="L305" s="136">
        <v>767.32269999999994</v>
      </c>
      <c r="M305" s="310">
        <v>-18.113979999999934</v>
      </c>
      <c r="N305" s="310">
        <v>-76.022110000000069</v>
      </c>
      <c r="O305" s="310">
        <v>21.52840000000004</v>
      </c>
      <c r="P305" s="310">
        <v>-21.508719999999926</v>
      </c>
      <c r="Q305" s="310">
        <v>87.307449999999974</v>
      </c>
      <c r="R305" s="310">
        <v>8.7652199999999709</v>
      </c>
      <c r="S305" s="310">
        <v>83.039810000000131</v>
      </c>
      <c r="T305" s="310">
        <v>45.795369999999835</v>
      </c>
      <c r="U305" s="310">
        <v>42.614919999999827</v>
      </c>
      <c r="V305" s="310">
        <v>78.917090000000158</v>
      </c>
      <c r="W305" s="310">
        <v>142.97969999999978</v>
      </c>
      <c r="X305" s="310">
        <v>416.58568000000042</v>
      </c>
      <c r="Y305" s="310">
        <v>811.8888300000001</v>
      </c>
      <c r="Z305" s="29"/>
      <c r="AA305" s="310">
        <v>767.32270000000005</v>
      </c>
      <c r="AB305" s="82">
        <v>44.57</v>
      </c>
      <c r="AC305" s="29"/>
      <c r="AD305" s="310">
        <v>767.32270000000005</v>
      </c>
      <c r="AE305" s="82">
        <v>44.57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0.15349148857887315</v>
      </c>
      <c r="I306" s="78">
        <v>0.15714267394960768</v>
      </c>
      <c r="J306" s="78">
        <v>0.15714267394960768</v>
      </c>
      <c r="K306" s="131">
        <v>0.17306294992667651</v>
      </c>
      <c r="L306" s="131">
        <v>0.17306294992667651</v>
      </c>
      <c r="M306" s="78">
        <v>-6.3135151337710804E-2</v>
      </c>
      <c r="N306" s="78">
        <v>-0.23296797621966189</v>
      </c>
      <c r="O306" s="78">
        <v>6.6075128062685617E-2</v>
      </c>
      <c r="P306" s="78">
        <v>-7.8417126648826121E-2</v>
      </c>
      <c r="Q306" s="78">
        <v>0.28150163308603277</v>
      </c>
      <c r="R306" s="78">
        <v>2.9288375496620049E-2</v>
      </c>
      <c r="S306" s="78">
        <v>0.23022742773492763</v>
      </c>
      <c r="T306" s="78">
        <v>0.13054105902876714</v>
      </c>
      <c r="U306" s="78">
        <v>0.12046926988955148</v>
      </c>
      <c r="V306" s="78">
        <v>0.20505401964350708</v>
      </c>
      <c r="W306" s="78">
        <v>0.35469944257146435</v>
      </c>
      <c r="X306" s="78">
        <v>0.93237409943129035</v>
      </c>
      <c r="Y306" s="78">
        <v>0.19692875927110862</v>
      </c>
      <c r="Z306" s="29"/>
      <c r="AA306" s="78">
        <v>0.17306294992667653</v>
      </c>
      <c r="AB306" s="79"/>
      <c r="AC306" s="29"/>
      <c r="AD306" s="78">
        <v>0.17306294992667653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-12.961</v>
      </c>
      <c r="I308" s="310">
        <v>-15.491</v>
      </c>
      <c r="J308" s="310">
        <v>-15.491</v>
      </c>
      <c r="K308" s="136">
        <v>-13.994999999999999</v>
      </c>
      <c r="L308" s="136">
        <v>-13.994999999999999</v>
      </c>
      <c r="M308" s="310">
        <v>-1.3859999999999999</v>
      </c>
      <c r="N308" s="310">
        <v>-1.2569999999999999</v>
      </c>
      <c r="O308" s="310">
        <v>-1.3879999999999999</v>
      </c>
      <c r="P308" s="310">
        <v>-1.2060000000000004</v>
      </c>
      <c r="Q308" s="310">
        <v>-1.1909999999999998</v>
      </c>
      <c r="R308" s="310">
        <v>-1.1909999999999998</v>
      </c>
      <c r="S308" s="310">
        <v>-1.1890000000000001</v>
      </c>
      <c r="T308" s="310">
        <v>-1.1899999999999995</v>
      </c>
      <c r="U308" s="310">
        <v>-1.4690000000000012</v>
      </c>
      <c r="V308" s="310">
        <v>-1.206999999999999</v>
      </c>
      <c r="W308" s="310">
        <v>-1.2260000000000009</v>
      </c>
      <c r="X308" s="310">
        <v>-1.2039999999999988</v>
      </c>
      <c r="Y308" s="310">
        <v>-15.103999999999999</v>
      </c>
      <c r="AA308" s="310">
        <v>-13.994999999999999</v>
      </c>
      <c r="AB308" s="82">
        <v>-1.1100000000000001</v>
      </c>
      <c r="AD308" s="310">
        <v>-13.994999999999999</v>
      </c>
      <c r="AE308" s="82">
        <v>-1.1100000000000001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604.51688999999999</v>
      </c>
      <c r="I310" s="310">
        <v>626.97793000000104</v>
      </c>
      <c r="J310" s="310">
        <v>626.97793000000104</v>
      </c>
      <c r="K310" s="136">
        <v>781.31769999999995</v>
      </c>
      <c r="L310" s="136">
        <v>781.31769999999995</v>
      </c>
      <c r="M310" s="310">
        <v>-16.727980000000102</v>
      </c>
      <c r="N310" s="310">
        <v>-74.765109999999893</v>
      </c>
      <c r="O310" s="310">
        <v>22.916399999999797</v>
      </c>
      <c r="P310" s="310">
        <v>-20.302719999999908</v>
      </c>
      <c r="Q310" s="310">
        <v>88.498450000000616</v>
      </c>
      <c r="R310" s="310">
        <v>9.956220000000231</v>
      </c>
      <c r="S310" s="310">
        <v>84.228810000000863</v>
      </c>
      <c r="T310" s="310">
        <v>46.985369999998412</v>
      </c>
      <c r="U310" s="310">
        <v>44.083920000001001</v>
      </c>
      <c r="V310" s="310">
        <v>80.124089999999001</v>
      </c>
      <c r="W310" s="310">
        <v>144.20569999999998</v>
      </c>
      <c r="X310" s="310">
        <v>417.78968000000003</v>
      </c>
      <c r="Y310" s="310">
        <v>826.99283000000003</v>
      </c>
      <c r="AA310" s="310">
        <v>781.31769999999995</v>
      </c>
      <c r="AB310" s="82">
        <v>45.68</v>
      </c>
      <c r="AD310" s="310">
        <v>781.31769999999995</v>
      </c>
      <c r="AE310" s="82">
        <v>45.68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931.59199999999998</v>
      </c>
      <c r="I352" s="83">
        <v>754.18100000000004</v>
      </c>
      <c r="J352" s="83">
        <v>754.18100000000004</v>
      </c>
      <c r="K352" s="108">
        <v>881.63900000000001</v>
      </c>
      <c r="L352" s="108">
        <v>881.63900000000001</v>
      </c>
      <c r="M352" s="83">
        <v>54.466000000000001</v>
      </c>
      <c r="N352" s="83">
        <v>110.09</v>
      </c>
      <c r="O352" s="83">
        <v>141.16</v>
      </c>
      <c r="P352" s="83">
        <v>168.30500000000001</v>
      </c>
      <c r="Q352" s="83">
        <v>206.22200000000001</v>
      </c>
      <c r="R352" s="83">
        <v>255.43299999999999</v>
      </c>
      <c r="S352" s="83">
        <v>320.63</v>
      </c>
      <c r="T352" s="83">
        <v>377.02600000000001</v>
      </c>
      <c r="U352" s="83">
        <v>446.56400000000002</v>
      </c>
      <c r="V352" s="83">
        <v>530.21299999999997</v>
      </c>
      <c r="W352" s="83">
        <v>632.22299999999996</v>
      </c>
      <c r="X352" s="83">
        <v>723.76900000000001</v>
      </c>
      <c r="Y352" s="83">
        <v>723.76900000000001</v>
      </c>
      <c r="AA352" s="83">
        <v>881.63900000000001</v>
      </c>
      <c r="AB352" s="42"/>
      <c r="AD352" s="83">
        <v>881.63900000000001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634</v>
      </c>
      <c r="I355" s="83">
        <v>228</v>
      </c>
      <c r="J355" s="83">
        <v>228</v>
      </c>
      <c r="K355" s="110"/>
      <c r="L355" s="110"/>
      <c r="M355" s="83">
        <v>20</v>
      </c>
      <c r="N355" s="83">
        <v>14</v>
      </c>
      <c r="O355" s="83">
        <v>7</v>
      </c>
      <c r="P355" s="83">
        <v>1</v>
      </c>
      <c r="Q355" s="83">
        <v>11</v>
      </c>
      <c r="R355" s="83">
        <v>14</v>
      </c>
      <c r="S355" s="83">
        <v>27</v>
      </c>
      <c r="T355" s="83">
        <v>16</v>
      </c>
      <c r="U355" s="83">
        <v>19</v>
      </c>
      <c r="V355" s="83">
        <v>39</v>
      </c>
      <c r="W355" s="83">
        <v>63</v>
      </c>
      <c r="X355" s="83">
        <v>38</v>
      </c>
      <c r="Y355" s="83">
        <v>269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11</v>
      </c>
      <c r="I356" s="83">
        <v>191</v>
      </c>
      <c r="J356" s="83">
        <v>191</v>
      </c>
      <c r="K356" s="110"/>
      <c r="L356" s="110"/>
      <c r="M356" s="83">
        <v>1</v>
      </c>
      <c r="N356" s="83">
        <v>0</v>
      </c>
      <c r="O356" s="83">
        <v>0</v>
      </c>
      <c r="P356" s="83">
        <v>1</v>
      </c>
      <c r="Q356" s="83">
        <v>0</v>
      </c>
      <c r="R356" s="83">
        <v>1</v>
      </c>
      <c r="S356" s="83">
        <v>0</v>
      </c>
      <c r="T356" s="83">
        <v>2</v>
      </c>
      <c r="U356" s="83">
        <v>0</v>
      </c>
      <c r="V356" s="83">
        <v>0</v>
      </c>
      <c r="W356" s="83">
        <v>0</v>
      </c>
      <c r="X356" s="83">
        <v>22</v>
      </c>
      <c r="Y356" s="83">
        <v>27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645</v>
      </c>
      <c r="I360" s="101">
        <v>419</v>
      </c>
      <c r="J360" s="101">
        <v>419</v>
      </c>
      <c r="K360" s="111"/>
      <c r="L360" s="111"/>
      <c r="M360" s="101">
        <v>21</v>
      </c>
      <c r="N360" s="101">
        <v>14</v>
      </c>
      <c r="O360" s="101">
        <v>7</v>
      </c>
      <c r="P360" s="101">
        <v>2</v>
      </c>
      <c r="Q360" s="101">
        <v>11</v>
      </c>
      <c r="R360" s="101">
        <v>15</v>
      </c>
      <c r="S360" s="101">
        <v>27</v>
      </c>
      <c r="T360" s="101">
        <v>18</v>
      </c>
      <c r="U360" s="101">
        <v>19</v>
      </c>
      <c r="V360" s="101">
        <v>39</v>
      </c>
      <c r="W360" s="101">
        <v>63</v>
      </c>
      <c r="X360" s="101">
        <v>60</v>
      </c>
      <c r="Y360" s="101">
        <v>296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</v>
      </c>
      <c r="D362" s="9">
        <v>0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0</v>
      </c>
      <c r="V362" s="82">
        <v>0</v>
      </c>
      <c r="W362" s="82">
        <v>0</v>
      </c>
      <c r="X362" s="82">
        <v>0</v>
      </c>
      <c r="Y362" s="82">
        <v>0</v>
      </c>
      <c r="AA362" s="82">
        <v>0</v>
      </c>
      <c r="AB362" s="82">
        <v>0</v>
      </c>
      <c r="AD362" s="82">
        <v>0</v>
      </c>
      <c r="AE362" s="82">
        <v>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0</v>
      </c>
      <c r="V363" s="102">
        <v>0</v>
      </c>
      <c r="W363" s="102">
        <v>0</v>
      </c>
      <c r="X363" s="102">
        <v>0</v>
      </c>
      <c r="Y363" s="102">
        <v>0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0</v>
      </c>
      <c r="V364" s="88">
        <v>0</v>
      </c>
      <c r="W364" s="88">
        <v>0</v>
      </c>
      <c r="X364" s="88">
        <v>0</v>
      </c>
      <c r="Y364" s="88">
        <v>0</v>
      </c>
      <c r="AA364" s="88">
        <v>0</v>
      </c>
      <c r="AB364" s="82">
        <v>0</v>
      </c>
      <c r="AD364" s="88">
        <v>0</v>
      </c>
      <c r="AE364" s="82">
        <v>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0</v>
      </c>
      <c r="D366" s="9">
        <v>0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AA366" s="80">
        <v>0</v>
      </c>
      <c r="AB366" s="82">
        <v>0</v>
      </c>
      <c r="AD366" s="80">
        <v>0</v>
      </c>
      <c r="AE366" s="82">
        <v>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0</v>
      </c>
      <c r="V367" s="282">
        <v>0</v>
      </c>
      <c r="W367" s="282">
        <v>0</v>
      </c>
      <c r="X367" s="282">
        <v>0</v>
      </c>
      <c r="Y367" s="282">
        <v>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</v>
      </c>
      <c r="D374" s="9">
        <v>0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AA374" s="80">
        <v>0</v>
      </c>
      <c r="AB374" s="82">
        <v>0</v>
      </c>
      <c r="AD374" s="80">
        <v>0</v>
      </c>
      <c r="AE374" s="82">
        <v>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8.9139468096457541</v>
      </c>
      <c r="I376" s="103">
        <v>8.6038403943709802</v>
      </c>
      <c r="J376" s="103">
        <v>8.6038403943709802</v>
      </c>
      <c r="K376" s="105">
        <v>8.9736070381231681</v>
      </c>
      <c r="L376" s="105">
        <v>8.9736070381231681</v>
      </c>
      <c r="M376" s="103">
        <v>9.0832007051120627</v>
      </c>
      <c r="N376" s="103">
        <v>8.5370691808191808</v>
      </c>
      <c r="O376" s="103">
        <v>6.7917171717171723</v>
      </c>
      <c r="P376" s="103">
        <v>3.9848696801813128</v>
      </c>
      <c r="Q376" s="103">
        <v>7.8151348651348655</v>
      </c>
      <c r="R376" s="103">
        <v>7.9916666666666734</v>
      </c>
      <c r="S376" s="103">
        <v>9.9248753462603858</v>
      </c>
      <c r="T376" s="103">
        <v>9.3597252747252675</v>
      </c>
      <c r="U376" s="103">
        <v>9.2205251932817944</v>
      </c>
      <c r="V376" s="103">
        <v>9.3469646170156491</v>
      </c>
      <c r="W376" s="103">
        <v>11.908811425061412</v>
      </c>
      <c r="X376" s="103">
        <v>10.19582651271558</v>
      </c>
      <c r="Y376" s="103">
        <v>8.606720507753117</v>
      </c>
      <c r="AA376" s="103">
        <v>8.9736070381231681</v>
      </c>
      <c r="AB376" s="42"/>
      <c r="AD376" s="103">
        <v>8.9736070381231681</v>
      </c>
      <c r="AE376" s="42"/>
    </row>
    <row r="377" spans="1:33" ht="15" x14ac:dyDescent="0.2">
      <c r="F377" s="124" t="s">
        <v>384</v>
      </c>
      <c r="H377" s="103">
        <v>52.449466034655956</v>
      </c>
      <c r="I377" s="103">
        <v>68.75046344979647</v>
      </c>
      <c r="J377" s="103">
        <v>68.75046344979647</v>
      </c>
      <c r="K377" s="105">
        <v>48.68181818181818</v>
      </c>
      <c r="L377" s="105">
        <v>48.68181818181818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48.68181818181818</v>
      </c>
      <c r="AB377" s="42"/>
      <c r="AD377" s="103">
        <v>48.68181818181818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100.38697229908205</v>
      </c>
      <c r="I379" s="103">
        <v>106.62476291559229</v>
      </c>
      <c r="J379" s="103">
        <v>106.62476291559229</v>
      </c>
      <c r="K379" s="105">
        <v>113.64042483660131</v>
      </c>
      <c r="L379" s="105">
        <v>113.64042483660131</v>
      </c>
      <c r="M379" s="103">
        <v>7.2914734626784652</v>
      </c>
      <c r="N379" s="103">
        <v>5.4792021533482984</v>
      </c>
      <c r="O379" s="103">
        <v>8.8553192886958758</v>
      </c>
      <c r="P379" s="103">
        <v>9.8247900159152621</v>
      </c>
      <c r="Q379" s="103">
        <v>8.1606176911097066</v>
      </c>
      <c r="R379" s="103">
        <v>8.5859981462171167</v>
      </c>
      <c r="S379" s="103">
        <v>8.0050825034609048</v>
      </c>
      <c r="T379" s="103">
        <v>6.8026097710359803</v>
      </c>
      <c r="U379" s="103">
        <v>8.8867623175608532</v>
      </c>
      <c r="V379" s="103">
        <v>10.159802437265226</v>
      </c>
      <c r="W379" s="103">
        <v>12.632973041885062</v>
      </c>
      <c r="X379" s="103">
        <v>19.69400161367906</v>
      </c>
      <c r="Y379" s="103">
        <v>114.57421174311169</v>
      </c>
      <c r="Z379" s="26"/>
      <c r="AA379" s="103">
        <v>113.64042483660131</v>
      </c>
      <c r="AB379" s="42"/>
      <c r="AC379" s="26"/>
      <c r="AD379" s="103">
        <v>113.64042483660131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6.3032300452273224</v>
      </c>
      <c r="I381" s="103">
        <v>7.5713187865881704</v>
      </c>
      <c r="J381" s="103">
        <v>7.5713187865881704</v>
      </c>
      <c r="K381" s="105">
        <v>7.7554102702031704</v>
      </c>
      <c r="L381" s="105">
        <v>7.7554102702031704</v>
      </c>
      <c r="M381" s="103">
        <v>8.2081419617430207</v>
      </c>
      <c r="N381" s="103">
        <v>7.9790375881179907</v>
      </c>
      <c r="O381" s="103">
        <v>7.5817875754085557</v>
      </c>
      <c r="P381" s="103">
        <v>4.3926739145952629</v>
      </c>
      <c r="Q381" s="103">
        <v>6.4260241501108899</v>
      </c>
      <c r="R381" s="103">
        <v>6.5027445915402042</v>
      </c>
      <c r="S381" s="103">
        <v>8.6103268332875551</v>
      </c>
      <c r="T381" s="103">
        <v>7.7911074812152865</v>
      </c>
      <c r="U381" s="103">
        <v>7.4100712532366995</v>
      </c>
      <c r="V381" s="103">
        <v>5.9608970393357987</v>
      </c>
      <c r="W381" s="103">
        <v>6.5947875969444221</v>
      </c>
      <c r="X381" s="103">
        <v>8.0447078482203764</v>
      </c>
      <c r="Y381" s="103">
        <v>7.1085051586677244</v>
      </c>
      <c r="Z381" s="26"/>
      <c r="AA381" s="103">
        <v>7.7554102702031704</v>
      </c>
      <c r="AB381" s="42"/>
      <c r="AC381" s="26"/>
      <c r="AD381" s="103">
        <v>7.7554102702031704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2.8421709430404007E-12</v>
      </c>
      <c r="J383" s="66">
        <v>2.8421709430404007E-12</v>
      </c>
      <c r="K383" s="66">
        <v>0</v>
      </c>
      <c r="L383" s="66">
        <v>0</v>
      </c>
      <c r="M383" s="66">
        <v>-6.7501559897209518E-14</v>
      </c>
      <c r="N383" s="66">
        <v>1.9895196601282805E-13</v>
      </c>
      <c r="O383" s="66">
        <v>-3.4106051316484809E-13</v>
      </c>
      <c r="P383" s="66">
        <v>-2.1316282072803006E-13</v>
      </c>
      <c r="Q383" s="66">
        <v>5.0359716396997101E-13</v>
      </c>
      <c r="R383" s="66">
        <v>7.929212841872868E-13</v>
      </c>
      <c r="S383" s="66">
        <v>9.0949470177292824E-13</v>
      </c>
      <c r="T383" s="66">
        <v>-2.8421709430404007E-14</v>
      </c>
      <c r="U383" s="66">
        <v>1.1652900866465643E-12</v>
      </c>
      <c r="V383" s="66">
        <v>2.8421709430404007E-14</v>
      </c>
      <c r="W383" s="66">
        <v>-7.3896444519050419E-13</v>
      </c>
      <c r="X383" s="66">
        <v>-1.1368683772161603E-13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37.603779999999901</v>
      </c>
      <c r="N388" s="77">
        <v>-52.642199999999796</v>
      </c>
      <c r="O388" s="77">
        <v>-19.8096500000002</v>
      </c>
      <c r="P388" s="77">
        <v>-41.192219999999999</v>
      </c>
      <c r="Q388" s="77">
        <v>-16.599199999999801</v>
      </c>
      <c r="R388" s="77">
        <v>41.6862300000003</v>
      </c>
      <c r="S388" s="77">
        <v>0</v>
      </c>
      <c r="T388" s="77">
        <v>199.632499999998</v>
      </c>
      <c r="U388" s="77">
        <v>245.88542000000001</v>
      </c>
      <c r="V388" s="77">
        <v>393.245869999999</v>
      </c>
      <c r="W388" s="77">
        <v>387.09395000000001</v>
      </c>
      <c r="X388" s="77">
        <v>591.55588999999998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-22.817409999999999</v>
      </c>
      <c r="N389" s="77">
        <v>-71.935090000000102</v>
      </c>
      <c r="O389" s="77">
        <v>-38.961530000000103</v>
      </c>
      <c r="P389" s="77">
        <v>-40.9249399999999</v>
      </c>
      <c r="Q389" s="77">
        <v>26.791269999999798</v>
      </c>
      <c r="R389" s="77">
        <v>59.961149999999897</v>
      </c>
      <c r="S389" s="77">
        <v>110.109759999999</v>
      </c>
      <c r="T389" s="77">
        <v>196.206230000001</v>
      </c>
      <c r="U389" s="77">
        <v>333.10802999999999</v>
      </c>
      <c r="V389" s="77">
        <v>388.41406999999998</v>
      </c>
      <c r="W389" s="77">
        <v>491.97547999999898</v>
      </c>
      <c r="X389" s="77">
        <v>611.48693000000196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767.32269999999994</v>
      </c>
      <c r="M390" s="77">
        <v>63.943558333333328</v>
      </c>
      <c r="N390" s="77">
        <v>127.88711666666666</v>
      </c>
      <c r="O390" s="77">
        <v>191.83067500000001</v>
      </c>
      <c r="P390" s="77">
        <v>255.77423333333331</v>
      </c>
      <c r="Q390" s="77">
        <v>319.71779166666664</v>
      </c>
      <c r="R390" s="77">
        <v>383.66135000000003</v>
      </c>
      <c r="S390" s="77">
        <v>447.6049083333333</v>
      </c>
      <c r="T390" s="77">
        <v>511.54846666666663</v>
      </c>
      <c r="U390" s="77">
        <v>575.4920249999999</v>
      </c>
      <c r="V390" s="77">
        <v>639.43558333333328</v>
      </c>
      <c r="W390" s="77">
        <v>703.37914166666667</v>
      </c>
      <c r="X390" s="77">
        <v>767.32270000000005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-18.113980000000002</v>
      </c>
      <c r="N391" s="77">
        <v>-94.136089999999797</v>
      </c>
      <c r="O391" s="77">
        <v>-72.607690000000304</v>
      </c>
      <c r="P391" s="77">
        <v>-94.116410000000101</v>
      </c>
      <c r="Q391" s="77">
        <v>-6.8089599999994102</v>
      </c>
      <c r="R391" s="77">
        <v>1.9562600000008501</v>
      </c>
      <c r="S391" s="77">
        <v>84.996070000001097</v>
      </c>
      <c r="T391" s="77">
        <v>130.79143999999999</v>
      </c>
      <c r="U391" s="77">
        <v>173.406360000001</v>
      </c>
      <c r="V391" s="77">
        <v>252.32345000000001</v>
      </c>
      <c r="W391" s="77">
        <v>395.30314999999899</v>
      </c>
      <c r="X391" s="77">
        <v>811.88882999999998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767.32269999999994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811.88882999999998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338" priority="16" stopIfTrue="1">
      <formula>($C1&gt;0)</formula>
    </cfRule>
    <cfRule type="expression" dxfId="337" priority="17" stopIfTrue="1">
      <formula>AND($C1&lt;0,$C1&gt;=$AB$2)</formula>
    </cfRule>
    <cfRule type="expression" dxfId="336" priority="18" stopIfTrue="1">
      <formula>($C1&lt;$AB$2)</formula>
    </cfRule>
  </conditionalFormatting>
  <conditionalFormatting sqref="AA367:AD367 AA370:AD370 AE1:AE307 AE309 AE311:AE1048576">
    <cfRule type="expression" dxfId="335" priority="13" stopIfTrue="1">
      <formula>($D1&gt;0)</formula>
    </cfRule>
    <cfRule type="expression" dxfId="334" priority="14" stopIfTrue="1">
      <formula>AND($D1&lt;0,$D1&gt;=$AE$2)</formula>
    </cfRule>
    <cfRule type="expression" dxfId="333" priority="15" stopIfTrue="1">
      <formula>($D1&lt;$AE$2)</formula>
    </cfRule>
  </conditionalFormatting>
  <conditionalFormatting sqref="AB367:AB369">
    <cfRule type="expression" dxfId="332" priority="10" stopIfTrue="1">
      <formula>($C367&gt;0)</formula>
    </cfRule>
    <cfRule type="expression" dxfId="331" priority="11" stopIfTrue="1">
      <formula>AND($C367&lt;0,$C367&gt;=$AB$2)</formula>
    </cfRule>
    <cfRule type="expression" dxfId="330" priority="12" stopIfTrue="1">
      <formula>($C367&lt;$AB$2)</formula>
    </cfRule>
  </conditionalFormatting>
  <conditionalFormatting sqref="AE367:AE370">
    <cfRule type="expression" dxfId="329" priority="7" stopIfTrue="1">
      <formula>($D367&gt;0)</formula>
    </cfRule>
    <cfRule type="expression" dxfId="328" priority="8" stopIfTrue="1">
      <formula>AND($D367&lt;0,$D367&gt;=$AE$2)</formula>
    </cfRule>
    <cfRule type="expression" dxfId="327" priority="9" stopIfTrue="1">
      <formula>($D367&lt;$AE$2)</formula>
    </cfRule>
  </conditionalFormatting>
  <conditionalFormatting sqref="AE308">
    <cfRule type="expression" dxfId="326" priority="4" stopIfTrue="1">
      <formula>($D308&gt;0)</formula>
    </cfRule>
    <cfRule type="expression" dxfId="325" priority="5" stopIfTrue="1">
      <formula>AND($D308&lt;0,$D308&gt;=$AE$2)</formula>
    </cfRule>
    <cfRule type="expression" dxfId="324" priority="6" stopIfTrue="1">
      <formula>($D308&lt;$AE$2)</formula>
    </cfRule>
  </conditionalFormatting>
  <conditionalFormatting sqref="AE310">
    <cfRule type="expression" dxfId="323" priority="1" stopIfTrue="1">
      <formula>($D310&gt;0)</formula>
    </cfRule>
    <cfRule type="expression" dxfId="322" priority="2" stopIfTrue="1">
      <formula>AND($D310&lt;0,$D310&gt;=$AE$2)</formula>
    </cfRule>
    <cfRule type="expression" dxfId="321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AG27" sqref="AG27"/>
      <selection pane="bottomLeft" activeCell="W23" sqref="W23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657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686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630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1.3629904590667865E-2</v>
      </c>
      <c r="D11" s="9">
        <v>1.3629904590667865E-2</v>
      </c>
      <c r="F11" s="116" t="s">
        <v>285</v>
      </c>
      <c r="G11" s="38"/>
      <c r="H11" s="81">
        <v>37.01</v>
      </c>
      <c r="I11" s="81">
        <v>36.249000000000002</v>
      </c>
      <c r="J11" s="81">
        <v>36.249000000000002</v>
      </c>
      <c r="K11" s="108">
        <v>34.482999999999997</v>
      </c>
      <c r="L11" s="108">
        <v>34.482999999999997</v>
      </c>
      <c r="M11" s="81">
        <v>2.9</v>
      </c>
      <c r="N11" s="81">
        <v>2.7920000000000003</v>
      </c>
      <c r="O11" s="81">
        <v>4.2609999999999992</v>
      </c>
      <c r="P11" s="81">
        <v>2.9350000000000005</v>
      </c>
      <c r="Q11" s="81">
        <v>3.0890000000000004</v>
      </c>
      <c r="R11" s="81">
        <v>2.9839999999999982</v>
      </c>
      <c r="S11" s="81">
        <v>2.402000000000001</v>
      </c>
      <c r="T11" s="81">
        <v>2.402000000000001</v>
      </c>
      <c r="U11" s="81">
        <v>2.3249999999999993</v>
      </c>
      <c r="V11" s="81">
        <v>4.1359999999999992</v>
      </c>
      <c r="W11" s="81">
        <v>1.1920000000000002</v>
      </c>
      <c r="X11" s="81">
        <v>3.5350000000000037</v>
      </c>
      <c r="Y11" s="81">
        <v>34.953000000000003</v>
      </c>
      <c r="Z11" s="53"/>
      <c r="AA11" s="81">
        <v>34.482999999999997</v>
      </c>
      <c r="AB11" s="82">
        <v>0.47</v>
      </c>
      <c r="AC11" s="53"/>
      <c r="AD11" s="81">
        <v>34.482999999999997</v>
      </c>
      <c r="AE11" s="82">
        <v>0.47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0</v>
      </c>
      <c r="D12" s="9">
        <v>0</v>
      </c>
      <c r="F12" s="116" t="s">
        <v>286</v>
      </c>
      <c r="G12" s="38"/>
      <c r="H12" s="81">
        <v>0</v>
      </c>
      <c r="I12" s="81">
        <v>0</v>
      </c>
      <c r="J12" s="81">
        <v>0</v>
      </c>
      <c r="K12" s="108">
        <v>0</v>
      </c>
      <c r="L12" s="108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53"/>
      <c r="AA12" s="81">
        <v>0</v>
      </c>
      <c r="AB12" s="82">
        <v>0</v>
      </c>
      <c r="AC12" s="53"/>
      <c r="AD12" s="81">
        <v>0</v>
      </c>
      <c r="AE12" s="82">
        <v>0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1.3629904590667865E-2</v>
      </c>
      <c r="D16" s="9">
        <v>1.3629904590667865E-2</v>
      </c>
      <c r="E16" s="27"/>
      <c r="F16" s="73" t="s">
        <v>290</v>
      </c>
      <c r="G16" s="38"/>
      <c r="H16" s="83">
        <v>37.01</v>
      </c>
      <c r="I16" s="83">
        <v>36.249000000000002</v>
      </c>
      <c r="J16" s="83">
        <v>36.249000000000002</v>
      </c>
      <c r="K16" s="108">
        <v>34.482999999999997</v>
      </c>
      <c r="L16" s="108">
        <v>34.482999999999997</v>
      </c>
      <c r="M16" s="83">
        <v>2.9</v>
      </c>
      <c r="N16" s="83">
        <v>2.7920000000000003</v>
      </c>
      <c r="O16" s="83">
        <v>4.2609999999999992</v>
      </c>
      <c r="P16" s="83">
        <v>2.9350000000000005</v>
      </c>
      <c r="Q16" s="83">
        <v>3.0890000000000004</v>
      </c>
      <c r="R16" s="83">
        <v>2.9839999999999982</v>
      </c>
      <c r="S16" s="83">
        <v>2.402000000000001</v>
      </c>
      <c r="T16" s="83">
        <v>2.402000000000001</v>
      </c>
      <c r="U16" s="83">
        <v>2.3249999999999993</v>
      </c>
      <c r="V16" s="83">
        <v>4.1359999999999992</v>
      </c>
      <c r="W16" s="83">
        <v>1.1920000000000002</v>
      </c>
      <c r="X16" s="83">
        <v>3.5350000000000037</v>
      </c>
      <c r="Y16" s="83">
        <v>34.953000000000003</v>
      </c>
      <c r="AA16" s="83">
        <v>34.482999999999997</v>
      </c>
      <c r="AB16" s="82">
        <v>0.47</v>
      </c>
      <c r="AD16" s="83">
        <v>34.482999999999997</v>
      </c>
      <c r="AE16" s="82">
        <v>0.47</v>
      </c>
    </row>
    <row r="17" spans="1:33" ht="18" customHeight="1" x14ac:dyDescent="0.2">
      <c r="A17" s="52" t="s">
        <v>6</v>
      </c>
      <c r="B17" s="52" t="s">
        <v>38</v>
      </c>
      <c r="C17" s="9">
        <v>-3.2601759107682912E-2</v>
      </c>
      <c r="D17" s="9">
        <v>-3.2601759107682912E-2</v>
      </c>
      <c r="F17" s="73" t="s">
        <v>291</v>
      </c>
      <c r="G17" s="38"/>
      <c r="H17" s="83">
        <v>504.541</v>
      </c>
      <c r="I17" s="83">
        <v>496.137</v>
      </c>
      <c r="J17" s="83">
        <v>496.137</v>
      </c>
      <c r="K17" s="108">
        <v>504.57400000000001</v>
      </c>
      <c r="L17" s="108">
        <v>504.57400000000001</v>
      </c>
      <c r="M17" s="83">
        <v>78.203000000000003</v>
      </c>
      <c r="N17" s="83">
        <v>63.174000000000007</v>
      </c>
      <c r="O17" s="83">
        <v>33.258999999999986</v>
      </c>
      <c r="P17" s="83">
        <v>27.606999999999999</v>
      </c>
      <c r="Q17" s="83">
        <v>18.913000000000011</v>
      </c>
      <c r="R17" s="83">
        <v>32.84899999999999</v>
      </c>
      <c r="S17" s="83">
        <v>26.516999999999996</v>
      </c>
      <c r="T17" s="83">
        <v>26.437000000000012</v>
      </c>
      <c r="U17" s="83">
        <v>44.745000000000005</v>
      </c>
      <c r="V17" s="83">
        <v>59.404999999999973</v>
      </c>
      <c r="W17" s="83">
        <v>41.725999999999999</v>
      </c>
      <c r="X17" s="83">
        <v>35.285000000000025</v>
      </c>
      <c r="Y17" s="83">
        <v>488.12</v>
      </c>
      <c r="AA17" s="83">
        <v>504.57400000000001</v>
      </c>
      <c r="AB17" s="82">
        <v>-16.45</v>
      </c>
      <c r="AD17" s="83">
        <v>504.57400000000001</v>
      </c>
      <c r="AE17" s="82">
        <v>-16.45</v>
      </c>
    </row>
    <row r="18" spans="1:33" s="25" customFormat="1" ht="18" customHeight="1" x14ac:dyDescent="0.2">
      <c r="A18" s="54"/>
      <c r="B18" s="54"/>
      <c r="C18" s="9">
        <v>-2.9644360429416556E-2</v>
      </c>
      <c r="D18" s="9">
        <v>-2.9644360429416556E-2</v>
      </c>
      <c r="E18" s="26"/>
      <c r="F18" s="308" t="s">
        <v>224</v>
      </c>
      <c r="G18" s="38"/>
      <c r="H18" s="309">
        <v>541.55100000000004</v>
      </c>
      <c r="I18" s="309">
        <v>532.38599999999997</v>
      </c>
      <c r="J18" s="309">
        <v>532.38599999999997</v>
      </c>
      <c r="K18" s="130">
        <v>539.05700000000002</v>
      </c>
      <c r="L18" s="130">
        <v>539.05700000000002</v>
      </c>
      <c r="M18" s="309">
        <v>81.103000000000009</v>
      </c>
      <c r="N18" s="309">
        <v>65.966000000000008</v>
      </c>
      <c r="O18" s="309">
        <v>37.519999999999982</v>
      </c>
      <c r="P18" s="309">
        <v>30.542000000000002</v>
      </c>
      <c r="Q18" s="309">
        <v>22.00200000000001</v>
      </c>
      <c r="R18" s="309">
        <v>35.832999999999984</v>
      </c>
      <c r="S18" s="309">
        <v>28.918999999999997</v>
      </c>
      <c r="T18" s="309">
        <v>28.839000000000013</v>
      </c>
      <c r="U18" s="309">
        <v>47.070000000000007</v>
      </c>
      <c r="V18" s="309">
        <v>63.540999999999968</v>
      </c>
      <c r="W18" s="309">
        <v>42.917999999999999</v>
      </c>
      <c r="X18" s="309">
        <v>38.820000000000029</v>
      </c>
      <c r="Y18" s="309">
        <v>523.07299999999998</v>
      </c>
      <c r="Z18" s="26"/>
      <c r="AA18" s="309">
        <v>539.05700000000002</v>
      </c>
      <c r="AB18" s="82">
        <v>-15.98</v>
      </c>
      <c r="AD18" s="309">
        <v>539.05700000000002</v>
      </c>
      <c r="AE18" s="82">
        <v>-15.98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-0.54083333333333339</v>
      </c>
      <c r="D20" s="20">
        <v>-0.54083333333333339</v>
      </c>
      <c r="F20" s="148" t="s">
        <v>340</v>
      </c>
      <c r="G20" s="38"/>
      <c r="H20" s="150">
        <v>3.7240000000000002</v>
      </c>
      <c r="I20" s="150">
        <v>12.164</v>
      </c>
      <c r="J20" s="150">
        <v>12.164</v>
      </c>
      <c r="K20" s="151">
        <v>12</v>
      </c>
      <c r="L20" s="151">
        <v>12</v>
      </c>
      <c r="M20" s="150">
        <v>0</v>
      </c>
      <c r="N20" s="150">
        <v>0</v>
      </c>
      <c r="O20" s="150">
        <v>0</v>
      </c>
      <c r="P20" s="150">
        <v>0</v>
      </c>
      <c r="Q20" s="150">
        <v>0</v>
      </c>
      <c r="R20" s="150">
        <v>0</v>
      </c>
      <c r="S20" s="150">
        <v>0</v>
      </c>
      <c r="T20" s="150">
        <v>0</v>
      </c>
      <c r="U20" s="150">
        <v>0</v>
      </c>
      <c r="V20" s="150">
        <v>0</v>
      </c>
      <c r="W20" s="150">
        <v>5.51</v>
      </c>
      <c r="X20" s="150">
        <v>0</v>
      </c>
      <c r="Y20" s="150">
        <v>5.51</v>
      </c>
      <c r="Z20" s="26"/>
      <c r="AA20" s="150">
        <v>12</v>
      </c>
      <c r="AB20" s="82">
        <v>-6.49</v>
      </c>
      <c r="AC20" s="56"/>
      <c r="AD20" s="150">
        <v>12</v>
      </c>
      <c r="AE20" s="82">
        <v>-6.49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3.1902985074626862E-2</v>
      </c>
      <c r="D22" s="9">
        <v>3.1902985074626862E-2</v>
      </c>
      <c r="F22" s="73" t="s">
        <v>341</v>
      </c>
      <c r="G22" s="38"/>
      <c r="H22" s="83">
        <v>52.155999999999999</v>
      </c>
      <c r="I22" s="83">
        <v>52.76</v>
      </c>
      <c r="J22" s="83">
        <v>52.76</v>
      </c>
      <c r="K22" s="108">
        <v>53.6</v>
      </c>
      <c r="L22" s="108">
        <v>53.6</v>
      </c>
      <c r="M22" s="83">
        <v>7.2560000000000002</v>
      </c>
      <c r="N22" s="83">
        <v>3.5030000000000001</v>
      </c>
      <c r="O22" s="83">
        <v>3.5299999999999994</v>
      </c>
      <c r="P22" s="83">
        <v>2.099000000000002</v>
      </c>
      <c r="Q22" s="83">
        <v>5.5889999999999986</v>
      </c>
      <c r="R22" s="83">
        <v>4.9370000000000012</v>
      </c>
      <c r="S22" s="83">
        <v>1.5839999999999996</v>
      </c>
      <c r="T22" s="83">
        <v>2.4929999999999986</v>
      </c>
      <c r="U22" s="83">
        <v>5.9440000000000026</v>
      </c>
      <c r="V22" s="83">
        <v>3.8709999999999951</v>
      </c>
      <c r="W22" s="83">
        <v>5.0670000000000002</v>
      </c>
      <c r="X22" s="83">
        <v>9.4410000000000025</v>
      </c>
      <c r="Y22" s="83">
        <v>55.314</v>
      </c>
      <c r="AA22" s="83">
        <v>53.6</v>
      </c>
      <c r="AB22" s="82">
        <v>1.71</v>
      </c>
      <c r="AC22" s="56"/>
      <c r="AD22" s="83">
        <v>53.6</v>
      </c>
      <c r="AE22" s="82">
        <v>1.71</v>
      </c>
    </row>
    <row r="23" spans="1:33" ht="18" customHeight="1" x14ac:dyDescent="0.2">
      <c r="A23" s="52" t="s">
        <v>315</v>
      </c>
      <c r="B23" s="52" t="s">
        <v>123</v>
      </c>
      <c r="C23" s="9">
        <v>-0.66222222222222227</v>
      </c>
      <c r="D23" s="9">
        <v>-0.66222222222222227</v>
      </c>
      <c r="F23" s="73" t="s">
        <v>342</v>
      </c>
      <c r="G23" s="38"/>
      <c r="H23" s="83">
        <v>14.872999999999999</v>
      </c>
      <c r="I23" s="83">
        <v>9.4139999999999997</v>
      </c>
      <c r="J23" s="83">
        <v>9.4139999999999997</v>
      </c>
      <c r="K23" s="108">
        <v>9</v>
      </c>
      <c r="L23" s="108">
        <v>9</v>
      </c>
      <c r="M23" s="83">
        <v>0.54</v>
      </c>
      <c r="N23" s="83">
        <v>0.15499999999999992</v>
      </c>
      <c r="O23" s="83">
        <v>0.13100000000000001</v>
      </c>
      <c r="P23" s="83">
        <v>0.15700000000000003</v>
      </c>
      <c r="Q23" s="83">
        <v>0.15299999999999991</v>
      </c>
      <c r="R23" s="83">
        <v>0.33600000000000008</v>
      </c>
      <c r="S23" s="83">
        <v>0.29699999999999993</v>
      </c>
      <c r="T23" s="83">
        <v>0.15100000000000002</v>
      </c>
      <c r="U23" s="83">
        <v>0.53900000000000015</v>
      </c>
      <c r="V23" s="83">
        <v>0.14400000000000013</v>
      </c>
      <c r="W23" s="83">
        <v>0.10899999999999999</v>
      </c>
      <c r="X23" s="83">
        <v>0.33299999999999974</v>
      </c>
      <c r="Y23" s="83">
        <v>3.0449999999999999</v>
      </c>
      <c r="AA23" s="83">
        <v>9</v>
      </c>
      <c r="AB23" s="82">
        <v>-5.96</v>
      </c>
      <c r="AC23" s="56"/>
      <c r="AD23" s="83">
        <v>9</v>
      </c>
      <c r="AE23" s="82">
        <v>-5.96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0.11793367346938775</v>
      </c>
      <c r="D24" s="69">
        <v>0.11793367346938775</v>
      </c>
      <c r="E24" s="53"/>
      <c r="F24" s="116" t="s">
        <v>343</v>
      </c>
      <c r="G24" s="38"/>
      <c r="H24" s="81">
        <v>314.01299999999998</v>
      </c>
      <c r="I24" s="81">
        <v>413.11500000000001</v>
      </c>
      <c r="J24" s="81">
        <v>413.11500000000001</v>
      </c>
      <c r="K24" s="81">
        <v>392</v>
      </c>
      <c r="L24" s="81">
        <v>392</v>
      </c>
      <c r="M24" s="81">
        <v>32.161000000000001</v>
      </c>
      <c r="N24" s="81">
        <v>39.203000000000003</v>
      </c>
      <c r="O24" s="81">
        <v>39.064999999999998</v>
      </c>
      <c r="P24" s="81">
        <v>5.355000000000004</v>
      </c>
      <c r="Q24" s="81">
        <v>38.86</v>
      </c>
      <c r="R24" s="81">
        <v>46.552999999999997</v>
      </c>
      <c r="S24" s="81">
        <v>27.876000000000005</v>
      </c>
      <c r="T24" s="81">
        <v>24.689999999999998</v>
      </c>
      <c r="U24" s="81">
        <v>29.897999999999996</v>
      </c>
      <c r="V24" s="81">
        <v>54.634999999999991</v>
      </c>
      <c r="W24" s="81">
        <v>44.713999999999999</v>
      </c>
      <c r="X24" s="81">
        <v>55.218000000000018</v>
      </c>
      <c r="Y24" s="81">
        <v>438.22800000000001</v>
      </c>
      <c r="AA24" s="81">
        <v>392</v>
      </c>
      <c r="AB24" s="85">
        <v>46.23</v>
      </c>
      <c r="AC24" s="53"/>
      <c r="AD24" s="81">
        <v>392</v>
      </c>
      <c r="AE24" s="85">
        <v>46.23</v>
      </c>
    </row>
    <row r="25" spans="1:33" ht="18" customHeight="1" collapsed="1" x14ac:dyDescent="0.2">
      <c r="A25" s="54"/>
      <c r="B25" s="54"/>
      <c r="C25" s="9">
        <v>0.11881327334083237</v>
      </c>
      <c r="D25" s="9">
        <v>0.11881327334083237</v>
      </c>
      <c r="F25" s="73" t="s">
        <v>385</v>
      </c>
      <c r="G25" s="38"/>
      <c r="H25" s="83">
        <v>306.61499999999995</v>
      </c>
      <c r="I25" s="83">
        <v>385.16</v>
      </c>
      <c r="J25" s="83">
        <v>385.16</v>
      </c>
      <c r="K25" s="108">
        <v>355.6</v>
      </c>
      <c r="L25" s="108">
        <v>355.6</v>
      </c>
      <c r="M25" s="83">
        <v>29.234000000000002</v>
      </c>
      <c r="N25" s="83">
        <v>36.792000000000002</v>
      </c>
      <c r="O25" s="83">
        <v>35.545999999999999</v>
      </c>
      <c r="P25" s="83">
        <v>5.355000000000004</v>
      </c>
      <c r="Q25" s="83">
        <v>36.030999999999999</v>
      </c>
      <c r="R25" s="83">
        <v>41.201000000000001</v>
      </c>
      <c r="S25" s="83">
        <v>27.876000000000005</v>
      </c>
      <c r="T25" s="83">
        <v>20.284999999999997</v>
      </c>
      <c r="U25" s="83">
        <v>26.987999999999996</v>
      </c>
      <c r="V25" s="83">
        <v>48.23299999999999</v>
      </c>
      <c r="W25" s="83">
        <v>38.049999999999997</v>
      </c>
      <c r="X25" s="83">
        <v>52.261000000000017</v>
      </c>
      <c r="Y25" s="83">
        <v>397.85199999999998</v>
      </c>
      <c r="AA25" s="83">
        <v>355.60000000000008</v>
      </c>
      <c r="AB25" s="82">
        <v>42.25</v>
      </c>
      <c r="AC25" s="56"/>
      <c r="AD25" s="83">
        <v>355.60000000000008</v>
      </c>
      <c r="AE25" s="82">
        <v>42.25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0.62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-0.38924318094506333</v>
      </c>
      <c r="D27" s="9">
        <v>-0.38924318094506333</v>
      </c>
      <c r="F27" s="73" t="s">
        <v>347</v>
      </c>
      <c r="G27" s="38"/>
      <c r="H27" s="83">
        <v>141.90700000000001</v>
      </c>
      <c r="I27" s="83">
        <v>118.574</v>
      </c>
      <c r="J27" s="83">
        <v>118.574</v>
      </c>
      <c r="K27" s="108">
        <v>130.15</v>
      </c>
      <c r="L27" s="108">
        <v>130.15</v>
      </c>
      <c r="M27" s="83">
        <v>14.816000000000001</v>
      </c>
      <c r="N27" s="83">
        <v>5.3059999999999992</v>
      </c>
      <c r="O27" s="83">
        <v>6.1709999999999994</v>
      </c>
      <c r="P27" s="83">
        <v>3.4870000000000019</v>
      </c>
      <c r="Q27" s="83">
        <v>3.9519999999999982</v>
      </c>
      <c r="R27" s="83">
        <v>8.0060000000000002</v>
      </c>
      <c r="S27" s="83">
        <v>1.7980000000000018</v>
      </c>
      <c r="T27" s="83">
        <v>2.9359999999999999</v>
      </c>
      <c r="U27" s="83">
        <v>2.5180000000000007</v>
      </c>
      <c r="V27" s="83">
        <v>15.669999999999995</v>
      </c>
      <c r="W27" s="83">
        <v>9.3590000000000089</v>
      </c>
      <c r="X27" s="83">
        <v>5.4719999999999942</v>
      </c>
      <c r="Y27" s="83">
        <v>79.491</v>
      </c>
      <c r="AA27" s="83">
        <v>130.15</v>
      </c>
      <c r="AB27" s="82">
        <v>-50.66</v>
      </c>
      <c r="AC27" s="56"/>
      <c r="AD27" s="83">
        <v>130.15</v>
      </c>
      <c r="AE27" s="82">
        <v>-50.66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0.99977978418850466</v>
      </c>
      <c r="D29" s="9">
        <v>0.99977978418850466</v>
      </c>
      <c r="F29" s="73" t="s">
        <v>352</v>
      </c>
      <c r="G29" s="38"/>
      <c r="H29" s="83">
        <v>0.69099999999999995</v>
      </c>
      <c r="I29" s="83">
        <v>0.64300000000000002</v>
      </c>
      <c r="J29" s="83">
        <v>0.64300000000000002</v>
      </c>
      <c r="K29" s="108">
        <v>0</v>
      </c>
      <c r="L29" s="108">
        <v>0</v>
      </c>
      <c r="M29" s="83">
        <v>0</v>
      </c>
      <c r="N29" s="83">
        <v>0</v>
      </c>
      <c r="O29" s="83">
        <v>0.79</v>
      </c>
      <c r="P29" s="83">
        <v>0.86599999999999988</v>
      </c>
      <c r="Q29" s="83">
        <v>0</v>
      </c>
      <c r="R29" s="83">
        <v>0</v>
      </c>
      <c r="S29" s="83">
        <v>0</v>
      </c>
      <c r="T29" s="83">
        <v>2.8850000000000007</v>
      </c>
      <c r="U29" s="83">
        <v>0</v>
      </c>
      <c r="V29" s="83">
        <v>0</v>
      </c>
      <c r="W29" s="83">
        <v>0</v>
      </c>
      <c r="X29" s="83">
        <v>0</v>
      </c>
      <c r="Y29" s="83">
        <v>4.5410000000000004</v>
      </c>
      <c r="AA29" s="83">
        <v>0</v>
      </c>
      <c r="AB29" s="82">
        <v>4.54</v>
      </c>
      <c r="AC29" s="56"/>
      <c r="AD29" s="83">
        <v>0</v>
      </c>
      <c r="AE29" s="82">
        <v>4.54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0.95238095237994957</v>
      </c>
      <c r="D32" s="9">
        <v>0.95238095237994957</v>
      </c>
      <c r="F32" s="73" t="s">
        <v>356</v>
      </c>
      <c r="G32" s="38"/>
      <c r="H32" s="83">
        <v>0</v>
      </c>
      <c r="I32" s="83">
        <v>-4.2632564145606011E-14</v>
      </c>
      <c r="J32" s="83">
        <v>-4.2632564145606011E-14</v>
      </c>
      <c r="K32" s="108">
        <v>0</v>
      </c>
      <c r="L32" s="108">
        <v>0</v>
      </c>
      <c r="M32" s="83">
        <v>-3.5527136788005009E-15</v>
      </c>
      <c r="N32" s="83">
        <v>5.3290705182007514E-15</v>
      </c>
      <c r="O32" s="83">
        <v>4.4408920985006262E-15</v>
      </c>
      <c r="P32" s="83">
        <v>-9.1038288019262836E-15</v>
      </c>
      <c r="Q32" s="83">
        <v>8.3999999999989416E-2</v>
      </c>
      <c r="R32" s="83">
        <v>0</v>
      </c>
      <c r="S32" s="83">
        <v>3.5527136788005009E-15</v>
      </c>
      <c r="T32" s="83">
        <v>1.0658141036401503E-14</v>
      </c>
      <c r="U32" s="83">
        <v>-2.1316282072803006E-14</v>
      </c>
      <c r="V32" s="83">
        <v>4.9737991503207013E-14</v>
      </c>
      <c r="W32" s="83">
        <v>0</v>
      </c>
      <c r="X32" s="83">
        <v>-7.1054273576010019E-14</v>
      </c>
      <c r="Y32" s="83">
        <v>8.4000000000088448E-2</v>
      </c>
      <c r="AA32" s="83">
        <v>0</v>
      </c>
      <c r="AB32" s="82">
        <v>0.08</v>
      </c>
      <c r="AC32" s="56"/>
      <c r="AD32" s="83">
        <v>0</v>
      </c>
      <c r="AE32" s="82">
        <v>0.08</v>
      </c>
    </row>
    <row r="33" spans="1:33" s="25" customFormat="1" ht="18" customHeight="1" x14ac:dyDescent="0.2">
      <c r="A33" s="54"/>
      <c r="B33" s="54"/>
      <c r="C33" s="20">
        <v>-1.4625695267621043E-2</v>
      </c>
      <c r="D33" s="20">
        <v>-1.4625695267621043E-2</v>
      </c>
      <c r="F33" s="148" t="s">
        <v>386</v>
      </c>
      <c r="G33" s="38"/>
      <c r="H33" s="150">
        <v>516.86199999999997</v>
      </c>
      <c r="I33" s="150">
        <v>566.55100000000004</v>
      </c>
      <c r="J33" s="150">
        <v>566.55100000000004</v>
      </c>
      <c r="K33" s="151">
        <v>548.35</v>
      </c>
      <c r="L33" s="151">
        <v>548.35</v>
      </c>
      <c r="M33" s="150">
        <v>51.846000000000004</v>
      </c>
      <c r="N33" s="150">
        <v>45.756000000000007</v>
      </c>
      <c r="O33" s="150">
        <v>46.168000000000006</v>
      </c>
      <c r="P33" s="150">
        <v>11.963999999999999</v>
      </c>
      <c r="Q33" s="150">
        <v>45.808999999999983</v>
      </c>
      <c r="R33" s="150">
        <v>54.480000000000004</v>
      </c>
      <c r="S33" s="150">
        <v>31.55500000000001</v>
      </c>
      <c r="T33" s="150">
        <v>28.750000000000007</v>
      </c>
      <c r="U33" s="150">
        <v>35.988999999999976</v>
      </c>
      <c r="V33" s="150">
        <v>67.918000000000035</v>
      </c>
      <c r="W33" s="150">
        <v>52.585000000000008</v>
      </c>
      <c r="X33" s="150">
        <v>67.506999999999934</v>
      </c>
      <c r="Y33" s="150">
        <v>540.32700000000011</v>
      </c>
      <c r="Z33" s="26"/>
      <c r="AA33" s="150">
        <v>548.35</v>
      </c>
      <c r="AB33" s="82">
        <v>-8.02</v>
      </c>
      <c r="AC33" s="56"/>
      <c r="AD33" s="150">
        <v>548.35</v>
      </c>
      <c r="AE33" s="82">
        <v>-8.02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1.3181818181818181</v>
      </c>
      <c r="D35" s="69">
        <v>1.3181818181818181</v>
      </c>
      <c r="E35" s="53"/>
      <c r="F35" s="116" t="s">
        <v>359</v>
      </c>
      <c r="G35" s="38"/>
      <c r="H35" s="81">
        <v>3.673</v>
      </c>
      <c r="I35" s="81">
        <v>0.81200000000000006</v>
      </c>
      <c r="J35" s="81">
        <v>0.81200000000000006</v>
      </c>
      <c r="K35" s="81">
        <v>1.1000000000000001</v>
      </c>
      <c r="L35" s="81">
        <v>1.1000000000000001</v>
      </c>
      <c r="M35" s="81">
        <v>0</v>
      </c>
      <c r="N35" s="81">
        <v>0</v>
      </c>
      <c r="O35" s="81">
        <v>0.47899999999999998</v>
      </c>
      <c r="P35" s="81">
        <v>0</v>
      </c>
      <c r="Q35" s="81">
        <v>0</v>
      </c>
      <c r="R35" s="81">
        <v>0.50900000000000001</v>
      </c>
      <c r="S35" s="81">
        <v>0</v>
      </c>
      <c r="T35" s="81">
        <v>0.39500000000000002</v>
      </c>
      <c r="U35" s="81">
        <v>0</v>
      </c>
      <c r="V35" s="81">
        <v>0.47</v>
      </c>
      <c r="W35" s="81">
        <v>0.69599999999999995</v>
      </c>
      <c r="X35" s="81">
        <v>0</v>
      </c>
      <c r="Y35" s="81">
        <v>2.5489999999999999</v>
      </c>
      <c r="AA35" s="81">
        <v>1.1000000000000001</v>
      </c>
      <c r="AB35" s="85">
        <v>1.45</v>
      </c>
      <c r="AC35" s="53"/>
      <c r="AD35" s="81">
        <v>1.1000000000000001</v>
      </c>
      <c r="AE35" s="85">
        <v>1.45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2.5999999999999999E-2</v>
      </c>
      <c r="I36" s="81">
        <v>1.1930000000000001</v>
      </c>
      <c r="J36" s="81">
        <v>1.1930000000000001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0.69599999999999995</v>
      </c>
      <c r="W36" s="81">
        <v>-0.69599999999999995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1.3181818181818181</v>
      </c>
      <c r="D37" s="9">
        <v>1.3181818181818181</v>
      </c>
      <c r="F37" s="73" t="s">
        <v>328</v>
      </c>
      <c r="G37" s="38"/>
      <c r="H37" s="83">
        <v>3.6989999999999998</v>
      </c>
      <c r="I37" s="83">
        <v>2.0049999999999999</v>
      </c>
      <c r="J37" s="83">
        <v>2.0049999999999999</v>
      </c>
      <c r="K37" s="108">
        <v>1.1000000000000001</v>
      </c>
      <c r="L37" s="108">
        <v>1.1000000000000001</v>
      </c>
      <c r="M37" s="83">
        <v>0</v>
      </c>
      <c r="N37" s="83">
        <v>0</v>
      </c>
      <c r="O37" s="83">
        <v>0.47899999999999998</v>
      </c>
      <c r="P37" s="83">
        <v>0</v>
      </c>
      <c r="Q37" s="83">
        <v>0</v>
      </c>
      <c r="R37" s="83">
        <v>0.50900000000000001</v>
      </c>
      <c r="S37" s="83">
        <v>0</v>
      </c>
      <c r="T37" s="83">
        <v>0.39500000000000002</v>
      </c>
      <c r="U37" s="83">
        <v>0</v>
      </c>
      <c r="V37" s="83">
        <v>1.1659999999999999</v>
      </c>
      <c r="W37" s="83">
        <v>0</v>
      </c>
      <c r="X37" s="83">
        <v>0</v>
      </c>
      <c r="Y37" s="83">
        <v>2.5489999999999999</v>
      </c>
      <c r="AA37" s="83">
        <v>1.1000000000000001</v>
      </c>
      <c r="AB37" s="82">
        <v>1.45</v>
      </c>
      <c r="AC37" s="56"/>
      <c r="AD37" s="83">
        <v>1.1000000000000001</v>
      </c>
      <c r="AE37" s="82">
        <v>1.45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-8.1593406593406609E-2</v>
      </c>
      <c r="D38" s="69">
        <v>-8.1593406593406609E-2</v>
      </c>
      <c r="E38" s="53"/>
      <c r="F38" s="116" t="s">
        <v>357</v>
      </c>
      <c r="G38" s="38"/>
      <c r="H38" s="81">
        <v>7.3979999999999997</v>
      </c>
      <c r="I38" s="81">
        <v>29.995000000000001</v>
      </c>
      <c r="J38" s="81">
        <v>29.995000000000001</v>
      </c>
      <c r="K38" s="81">
        <v>36.4</v>
      </c>
      <c r="L38" s="81">
        <v>36.4</v>
      </c>
      <c r="M38" s="81">
        <v>2.927</v>
      </c>
      <c r="N38" s="81">
        <v>2.411</v>
      </c>
      <c r="O38" s="81">
        <v>3.5189999999999992</v>
      </c>
      <c r="P38" s="81">
        <v>0</v>
      </c>
      <c r="Q38" s="81">
        <v>2.7060000000000013</v>
      </c>
      <c r="R38" s="81">
        <v>5.3519999999999985</v>
      </c>
      <c r="S38" s="81">
        <v>0</v>
      </c>
      <c r="T38" s="81">
        <v>4.2420000000000009</v>
      </c>
      <c r="U38" s="81">
        <v>2.91</v>
      </c>
      <c r="V38" s="81">
        <v>6.402000000000001</v>
      </c>
      <c r="W38" s="81">
        <v>0</v>
      </c>
      <c r="X38" s="81">
        <v>2.9570000000000007</v>
      </c>
      <c r="Y38" s="81">
        <v>33.426000000000002</v>
      </c>
      <c r="AA38" s="81">
        <v>36.4</v>
      </c>
      <c r="AB38" s="85">
        <v>-2.97</v>
      </c>
      <c r="AC38" s="53"/>
      <c r="AD38" s="81">
        <v>36.4</v>
      </c>
      <c r="AE38" s="85">
        <v>-2.97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</v>
      </c>
      <c r="D39" s="69">
        <v>1</v>
      </c>
      <c r="E39" s="53"/>
      <c r="F39" s="116" t="s">
        <v>358</v>
      </c>
      <c r="G39" s="38"/>
      <c r="H39" s="81">
        <v>0</v>
      </c>
      <c r="I39" s="81">
        <v>-2.04</v>
      </c>
      <c r="J39" s="81">
        <v>-2.04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0.123</v>
      </c>
      <c r="R39" s="81">
        <v>0</v>
      </c>
      <c r="S39" s="81">
        <v>0</v>
      </c>
      <c r="T39" s="81">
        <v>0.16299999999999998</v>
      </c>
      <c r="U39" s="81">
        <v>0</v>
      </c>
      <c r="V39" s="81">
        <v>0</v>
      </c>
      <c r="W39" s="81">
        <v>6.6640000000000006</v>
      </c>
      <c r="X39" s="81">
        <v>0</v>
      </c>
      <c r="Y39" s="81">
        <v>6.95</v>
      </c>
      <c r="AA39" s="81">
        <v>0</v>
      </c>
      <c r="AB39" s="85">
        <v>6.95</v>
      </c>
      <c r="AC39" s="53"/>
      <c r="AD39" s="81">
        <v>0</v>
      </c>
      <c r="AE39" s="85">
        <v>6.95</v>
      </c>
    </row>
    <row r="40" spans="1:33" ht="18" customHeight="1" collapsed="1" x14ac:dyDescent="0.2">
      <c r="A40" s="54"/>
      <c r="B40" s="54"/>
      <c r="C40" s="9">
        <v>0.10934065934065934</v>
      </c>
      <c r="D40" s="9">
        <v>0.10934065934065934</v>
      </c>
      <c r="F40" s="73" t="s">
        <v>327</v>
      </c>
      <c r="G40" s="38"/>
      <c r="H40" s="83">
        <v>7.3979999999999997</v>
      </c>
      <c r="I40" s="83">
        <v>27.955000000000002</v>
      </c>
      <c r="J40" s="83">
        <v>27.955000000000002</v>
      </c>
      <c r="K40" s="108">
        <v>36.4</v>
      </c>
      <c r="L40" s="108">
        <v>36.4</v>
      </c>
      <c r="M40" s="83">
        <v>2.927</v>
      </c>
      <c r="N40" s="83">
        <v>2.411</v>
      </c>
      <c r="O40" s="83">
        <v>3.5189999999999992</v>
      </c>
      <c r="P40" s="83">
        <v>0</v>
      </c>
      <c r="Q40" s="83">
        <v>2.8290000000000015</v>
      </c>
      <c r="R40" s="83">
        <v>5.3519999999999985</v>
      </c>
      <c r="S40" s="83">
        <v>0</v>
      </c>
      <c r="T40" s="83">
        <v>4.4050000000000011</v>
      </c>
      <c r="U40" s="83">
        <v>2.91</v>
      </c>
      <c r="V40" s="83">
        <v>6.402000000000001</v>
      </c>
      <c r="W40" s="83">
        <v>6.6640000000000006</v>
      </c>
      <c r="X40" s="83">
        <v>2.9570000000000007</v>
      </c>
      <c r="Y40" s="83">
        <v>40.376000000000005</v>
      </c>
      <c r="AA40" s="83">
        <v>36.4</v>
      </c>
      <c r="AB40" s="82">
        <v>3.98</v>
      </c>
      <c r="AC40" s="56"/>
      <c r="AD40" s="83">
        <v>36.4</v>
      </c>
      <c r="AE40" s="82">
        <v>3.98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4.1680000000000001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4.1680000000000001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10</v>
      </c>
      <c r="L44" s="81">
        <v>10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10</v>
      </c>
      <c r="AB44" s="85">
        <v>-10</v>
      </c>
      <c r="AC44" s="53"/>
      <c r="AD44" s="81">
        <v>10</v>
      </c>
      <c r="AE44" s="85">
        <v>-10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10</v>
      </c>
      <c r="L46" s="108">
        <v>10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10</v>
      </c>
      <c r="AB46" s="82">
        <v>-10</v>
      </c>
      <c r="AC46" s="56"/>
      <c r="AD46" s="83">
        <v>10</v>
      </c>
      <c r="AE46" s="82">
        <v>-10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0.12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0.12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-0.29109977324263042</v>
      </c>
      <c r="D50" s="69">
        <v>-0.29109977324263042</v>
      </c>
      <c r="E50" s="53"/>
      <c r="F50" s="116" t="s">
        <v>366</v>
      </c>
      <c r="G50" s="38"/>
      <c r="H50" s="81">
        <v>13.776999999999999</v>
      </c>
      <c r="I50" s="81">
        <v>10.847</v>
      </c>
      <c r="J50" s="81">
        <v>10.847</v>
      </c>
      <c r="K50" s="81">
        <v>105.84</v>
      </c>
      <c r="L50" s="81">
        <v>105.84</v>
      </c>
      <c r="M50" s="81">
        <v>1.6020000000000001</v>
      </c>
      <c r="N50" s="81">
        <v>2.4559999999999995</v>
      </c>
      <c r="O50" s="81">
        <v>0.91300000000000026</v>
      </c>
      <c r="P50" s="81">
        <v>0</v>
      </c>
      <c r="Q50" s="81">
        <v>0.63300000000000001</v>
      </c>
      <c r="R50" s="81">
        <v>2.1479999999999997</v>
      </c>
      <c r="S50" s="81">
        <v>6.47</v>
      </c>
      <c r="T50" s="81">
        <v>2.2419999999999991</v>
      </c>
      <c r="U50" s="81">
        <v>5.8160000000000025</v>
      </c>
      <c r="V50" s="81">
        <v>7.0569999999999986</v>
      </c>
      <c r="W50" s="81">
        <v>28.834999999999997</v>
      </c>
      <c r="X50" s="81">
        <v>16.853999999999999</v>
      </c>
      <c r="Y50" s="81">
        <v>75.025999999999996</v>
      </c>
      <c r="AA50" s="81">
        <v>105.83999999999999</v>
      </c>
      <c r="AB50" s="85">
        <v>-30.81</v>
      </c>
      <c r="AC50" s="53"/>
      <c r="AD50" s="81">
        <v>105.83999999999999</v>
      </c>
      <c r="AE50" s="85">
        <v>-30.81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0.9999334929502528</v>
      </c>
      <c r="D51" s="69">
        <v>0.9999334929502528</v>
      </c>
      <c r="E51" s="53"/>
      <c r="F51" s="116" t="s">
        <v>367</v>
      </c>
      <c r="G51" s="38"/>
      <c r="H51" s="81">
        <v>70.519000000000005</v>
      </c>
      <c r="I51" s="81">
        <v>45.268999999999998</v>
      </c>
      <c r="J51" s="81">
        <v>45.268999999999998</v>
      </c>
      <c r="K51" s="81">
        <v>0</v>
      </c>
      <c r="L51" s="81">
        <v>0</v>
      </c>
      <c r="M51" s="81">
        <v>2.323</v>
      </c>
      <c r="N51" s="81">
        <v>-9.9999999999997868E-3</v>
      </c>
      <c r="O51" s="81">
        <v>1.2759999999999998</v>
      </c>
      <c r="P51" s="81">
        <v>0</v>
      </c>
      <c r="Q51" s="81">
        <v>0.47600000000000042</v>
      </c>
      <c r="R51" s="81">
        <v>4.7779999999999996</v>
      </c>
      <c r="S51" s="81">
        <v>3.1379999999999999</v>
      </c>
      <c r="T51" s="81">
        <v>4.613999999999999</v>
      </c>
      <c r="U51" s="81">
        <v>1.1030000000000015</v>
      </c>
      <c r="V51" s="81">
        <v>5.0300000000000011</v>
      </c>
      <c r="W51" s="81">
        <v>4.5529999999999973</v>
      </c>
      <c r="X51" s="81">
        <v>2.7910000000000004</v>
      </c>
      <c r="Y51" s="81">
        <v>30.071999999999999</v>
      </c>
      <c r="AA51" s="81">
        <v>0</v>
      </c>
      <c r="AB51" s="85">
        <v>30.07</v>
      </c>
      <c r="AC51" s="53"/>
      <c r="AD51" s="81">
        <v>0</v>
      </c>
      <c r="AE51" s="85">
        <v>30.07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1.0014038371548901</v>
      </c>
      <c r="D52" s="69">
        <v>1.0014038371548901</v>
      </c>
      <c r="E52" s="53"/>
      <c r="F52" s="116" t="s">
        <v>368</v>
      </c>
      <c r="G52" s="38"/>
      <c r="H52" s="81">
        <v>2.1789999999999998</v>
      </c>
      <c r="I52" s="81">
        <v>4.0620000000000003</v>
      </c>
      <c r="J52" s="81">
        <v>4.0620000000000003</v>
      </c>
      <c r="K52" s="81">
        <v>0</v>
      </c>
      <c r="L52" s="81">
        <v>0</v>
      </c>
      <c r="M52" s="81">
        <v>0.45500000000000002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1.6819999999999999</v>
      </c>
      <c r="Y52" s="81">
        <v>2.137</v>
      </c>
      <c r="AA52" s="81">
        <v>0</v>
      </c>
      <c r="AB52" s="82">
        <v>2.14</v>
      </c>
      <c r="AC52" s="53"/>
      <c r="AD52" s="81">
        <v>0</v>
      </c>
      <c r="AE52" s="82">
        <v>2.14</v>
      </c>
    </row>
    <row r="53" spans="1:34" ht="18" customHeight="1" collapsed="1" x14ac:dyDescent="0.2">
      <c r="A53" s="54"/>
      <c r="B53" s="54"/>
      <c r="C53" s="9">
        <v>1.3227513227513229E-2</v>
      </c>
      <c r="D53" s="9">
        <v>1.3227513227513229E-2</v>
      </c>
      <c r="F53" s="73" t="s">
        <v>376</v>
      </c>
      <c r="G53" s="38"/>
      <c r="H53" s="83">
        <v>86.475000000000009</v>
      </c>
      <c r="I53" s="83">
        <v>60.177999999999997</v>
      </c>
      <c r="J53" s="83">
        <v>60.177999999999997</v>
      </c>
      <c r="K53" s="108">
        <v>105.84</v>
      </c>
      <c r="L53" s="108">
        <v>105.84</v>
      </c>
      <c r="M53" s="83">
        <v>4.38</v>
      </c>
      <c r="N53" s="83">
        <v>2.4459999999999997</v>
      </c>
      <c r="O53" s="83">
        <v>2.1890000000000001</v>
      </c>
      <c r="P53" s="83">
        <v>0</v>
      </c>
      <c r="Q53" s="83">
        <v>1.1090000000000004</v>
      </c>
      <c r="R53" s="83">
        <v>6.9259999999999993</v>
      </c>
      <c r="S53" s="83">
        <v>9.6080000000000005</v>
      </c>
      <c r="T53" s="83">
        <v>6.8559999999999981</v>
      </c>
      <c r="U53" s="83">
        <v>6.919000000000004</v>
      </c>
      <c r="V53" s="83">
        <v>12.087</v>
      </c>
      <c r="W53" s="83">
        <v>33.387999999999991</v>
      </c>
      <c r="X53" s="83">
        <v>21.326999999999998</v>
      </c>
      <c r="Y53" s="83">
        <v>107.235</v>
      </c>
      <c r="AA53" s="83">
        <v>105.83999999999999</v>
      </c>
      <c r="AB53" s="82">
        <v>1.4</v>
      </c>
      <c r="AC53" s="56"/>
      <c r="AD53" s="83">
        <v>105.83999999999999</v>
      </c>
      <c r="AE53" s="82">
        <v>1.4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-2.073822877266206E-2</v>
      </c>
      <c r="D55" s="20">
        <v>-2.073822877266206E-2</v>
      </c>
      <c r="F55" s="148" t="s">
        <v>388</v>
      </c>
      <c r="G55" s="38"/>
      <c r="H55" s="150">
        <v>101.86000000000001</v>
      </c>
      <c r="I55" s="150">
        <v>90.138000000000005</v>
      </c>
      <c r="J55" s="150">
        <v>90.138000000000005</v>
      </c>
      <c r="K55" s="151">
        <v>153.34</v>
      </c>
      <c r="L55" s="151">
        <v>153.34</v>
      </c>
      <c r="M55" s="150">
        <v>7.3070000000000004</v>
      </c>
      <c r="N55" s="150">
        <v>4.8569999999999993</v>
      </c>
      <c r="O55" s="150">
        <v>6.1869999999999994</v>
      </c>
      <c r="P55" s="150">
        <v>0</v>
      </c>
      <c r="Q55" s="150">
        <v>3.9380000000000019</v>
      </c>
      <c r="R55" s="150">
        <v>12.786999999999999</v>
      </c>
      <c r="S55" s="150">
        <v>9.6080000000000005</v>
      </c>
      <c r="T55" s="150">
        <v>11.655999999999999</v>
      </c>
      <c r="U55" s="150">
        <v>9.8290000000000042</v>
      </c>
      <c r="V55" s="150">
        <v>19.655000000000001</v>
      </c>
      <c r="W55" s="150">
        <v>40.051999999999992</v>
      </c>
      <c r="X55" s="150">
        <v>24.283999999999999</v>
      </c>
      <c r="Y55" s="150">
        <v>150.16</v>
      </c>
      <c r="AA55" s="150">
        <v>153.34</v>
      </c>
      <c r="AB55" s="82">
        <v>-3.18</v>
      </c>
      <c r="AC55" s="56"/>
      <c r="AD55" s="150">
        <v>153.34</v>
      </c>
      <c r="AE55" s="82">
        <v>-3.18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-2.4786672084518489E-2</v>
      </c>
      <c r="D59" s="9">
        <v>-2.4786672084518489E-2</v>
      </c>
      <c r="E59" s="26"/>
      <c r="F59" s="308" t="s">
        <v>389</v>
      </c>
      <c r="G59" s="38"/>
      <c r="H59" s="309">
        <v>622.44600000000003</v>
      </c>
      <c r="I59" s="309">
        <v>668.85299999999995</v>
      </c>
      <c r="J59" s="309">
        <v>668.85299999999995</v>
      </c>
      <c r="K59" s="130">
        <v>713.69</v>
      </c>
      <c r="L59" s="130">
        <v>713.69</v>
      </c>
      <c r="M59" s="309">
        <v>59.152999999999999</v>
      </c>
      <c r="N59" s="309">
        <v>50.613000000000007</v>
      </c>
      <c r="O59" s="309">
        <v>52.355000000000004</v>
      </c>
      <c r="P59" s="309">
        <v>11.963999999999999</v>
      </c>
      <c r="Q59" s="309">
        <v>49.746999999999986</v>
      </c>
      <c r="R59" s="309">
        <v>67.266999999999996</v>
      </c>
      <c r="S59" s="309">
        <v>41.163000000000011</v>
      </c>
      <c r="T59" s="309">
        <v>40.406000000000006</v>
      </c>
      <c r="U59" s="309">
        <v>45.817999999999984</v>
      </c>
      <c r="V59" s="309">
        <v>87.573000000000036</v>
      </c>
      <c r="W59" s="309">
        <v>98.146999999999991</v>
      </c>
      <c r="X59" s="309">
        <v>91.79099999999994</v>
      </c>
      <c r="Y59" s="309">
        <v>695.99699999999996</v>
      </c>
      <c r="AA59" s="309">
        <v>713.69</v>
      </c>
      <c r="AB59" s="82">
        <v>-17.690000000000001</v>
      </c>
      <c r="AD59" s="309">
        <v>713.69</v>
      </c>
      <c r="AE59" s="82">
        <v>-17.690000000000001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-2.6884917704851817E-2</v>
      </c>
      <c r="D61" s="9">
        <v>-2.6884917704851817E-2</v>
      </c>
      <c r="F61" s="117" t="s">
        <v>241</v>
      </c>
      <c r="G61" s="38"/>
      <c r="H61" s="296">
        <v>1163.9970000000001</v>
      </c>
      <c r="I61" s="296">
        <v>1201.239</v>
      </c>
      <c r="J61" s="296">
        <v>1201.239</v>
      </c>
      <c r="K61" s="111">
        <v>1252.7470000000001</v>
      </c>
      <c r="L61" s="111">
        <v>1252.7470000000001</v>
      </c>
      <c r="M61" s="296">
        <v>140.256</v>
      </c>
      <c r="N61" s="296">
        <v>116.57900000000001</v>
      </c>
      <c r="O61" s="296">
        <v>89.874999999999986</v>
      </c>
      <c r="P61" s="296">
        <v>42.506</v>
      </c>
      <c r="Q61" s="296">
        <v>71.748999999999995</v>
      </c>
      <c r="R61" s="296">
        <v>103.09999999999998</v>
      </c>
      <c r="S61" s="296">
        <v>70.082000000000008</v>
      </c>
      <c r="T61" s="296">
        <v>69.245000000000019</v>
      </c>
      <c r="U61" s="296">
        <v>92.887999999999991</v>
      </c>
      <c r="V61" s="296">
        <v>151.114</v>
      </c>
      <c r="W61" s="296">
        <v>141.065</v>
      </c>
      <c r="X61" s="296">
        <v>130.61099999999996</v>
      </c>
      <c r="Y61" s="296">
        <v>1219.07</v>
      </c>
      <c r="AA61" s="296">
        <v>1252.7470000000001</v>
      </c>
      <c r="AB61" s="82">
        <v>-33.68</v>
      </c>
      <c r="AD61" s="296">
        <v>1252.7470000000001</v>
      </c>
      <c r="AE61" s="82">
        <v>-33.68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-1.0005851375073143</v>
      </c>
      <c r="D63" s="9">
        <v>-1.0005851375073143</v>
      </c>
      <c r="E63" s="26"/>
      <c r="F63" s="126" t="s">
        <v>29</v>
      </c>
      <c r="G63" s="38"/>
      <c r="H63" s="87">
        <v>1.3779999999999999</v>
      </c>
      <c r="I63" s="87">
        <v>2.1030000000000002</v>
      </c>
      <c r="J63" s="87">
        <v>2.1030000000000002</v>
      </c>
      <c r="K63" s="87">
        <v>0</v>
      </c>
      <c r="L63" s="87">
        <v>0</v>
      </c>
      <c r="M63" s="87">
        <v>-83.418999999999997</v>
      </c>
      <c r="N63" s="87">
        <v>11.86999999999999</v>
      </c>
      <c r="O63" s="87">
        <v>-10.055999999999997</v>
      </c>
      <c r="P63" s="87">
        <v>-19.444000000000003</v>
      </c>
      <c r="Q63" s="87">
        <v>8.3230000000000075</v>
      </c>
      <c r="R63" s="87">
        <v>21.420999999999992</v>
      </c>
      <c r="S63" s="87">
        <v>15.952000000000005</v>
      </c>
      <c r="T63" s="87">
        <v>3.3370000000000033</v>
      </c>
      <c r="U63" s="87">
        <v>15.902000000000001</v>
      </c>
      <c r="V63" s="87">
        <v>-2.7590000000000003</v>
      </c>
      <c r="W63" s="87">
        <v>14.070999999999998</v>
      </c>
      <c r="X63" s="87">
        <v>23.093</v>
      </c>
      <c r="Y63" s="87">
        <v>-1.7090000000000001</v>
      </c>
      <c r="AA63" s="87">
        <v>0</v>
      </c>
      <c r="AB63" s="82">
        <v>-1.71</v>
      </c>
      <c r="AD63" s="87">
        <v>0</v>
      </c>
      <c r="AE63" s="82">
        <v>-1.71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</v>
      </c>
      <c r="D64" s="9">
        <v>0</v>
      </c>
      <c r="E64" s="26"/>
      <c r="F64" s="60" t="s">
        <v>128</v>
      </c>
      <c r="G64" s="38"/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56"/>
      <c r="AA64" s="88">
        <v>0</v>
      </c>
      <c r="AB64" s="82">
        <v>0</v>
      </c>
      <c r="AC64" s="56"/>
      <c r="AD64" s="88">
        <v>0</v>
      </c>
      <c r="AE64" s="82">
        <v>0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0</v>
      </c>
      <c r="D66" s="9">
        <v>0</v>
      </c>
      <c r="E66" s="26"/>
      <c r="F66" s="126" t="s">
        <v>0</v>
      </c>
      <c r="G66" s="38"/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AA66" s="87">
        <v>0</v>
      </c>
      <c r="AB66" s="82">
        <v>0</v>
      </c>
      <c r="AD66" s="87">
        <v>0</v>
      </c>
      <c r="AE66" s="82">
        <v>0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0</v>
      </c>
      <c r="D67" s="9">
        <v>0</v>
      </c>
      <c r="E67" s="26"/>
      <c r="F67" s="60" t="s">
        <v>139</v>
      </c>
      <c r="G67" s="38"/>
      <c r="H67" s="88">
        <v>8</v>
      </c>
      <c r="I67" s="88">
        <v>17</v>
      </c>
      <c r="J67" s="88">
        <v>17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56"/>
      <c r="AA67" s="88">
        <v>0</v>
      </c>
      <c r="AB67" s="82">
        <v>0</v>
      </c>
      <c r="AC67" s="56"/>
      <c r="AD67" s="88">
        <v>0</v>
      </c>
      <c r="AE67" s="82">
        <v>0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0</v>
      </c>
      <c r="D71" s="9">
        <v>0</v>
      </c>
      <c r="E71" s="26"/>
      <c r="F71" s="127" t="s">
        <v>279</v>
      </c>
      <c r="G71" s="38"/>
      <c r="H71" s="89">
        <v>8</v>
      </c>
      <c r="I71" s="89">
        <v>17</v>
      </c>
      <c r="J71" s="89">
        <v>17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AA71" s="89">
        <v>0</v>
      </c>
      <c r="AB71" s="82">
        <v>0</v>
      </c>
      <c r="AD71" s="89">
        <v>0</v>
      </c>
      <c r="AE71" s="82">
        <v>0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1173.375</v>
      </c>
      <c r="I73" s="309">
        <v>1220.3420000000001</v>
      </c>
      <c r="J73" s="309">
        <v>1220.3420000000001</v>
      </c>
      <c r="K73" s="130">
        <v>1252.7470000000001</v>
      </c>
      <c r="L73" s="130">
        <v>1252.7470000000001</v>
      </c>
      <c r="M73" s="309">
        <v>56.837000000000003</v>
      </c>
      <c r="N73" s="309">
        <v>128.44900000000001</v>
      </c>
      <c r="O73" s="309">
        <v>79.818999999999988</v>
      </c>
      <c r="P73" s="309">
        <v>23.061999999999998</v>
      </c>
      <c r="Q73" s="309">
        <v>80.072000000000003</v>
      </c>
      <c r="R73" s="309">
        <v>124.52099999999997</v>
      </c>
      <c r="S73" s="309">
        <v>86.03400000000002</v>
      </c>
      <c r="T73" s="309">
        <v>72.582000000000022</v>
      </c>
      <c r="U73" s="309">
        <v>108.78999999999999</v>
      </c>
      <c r="V73" s="309">
        <v>148.35500000000002</v>
      </c>
      <c r="W73" s="309">
        <v>155.136</v>
      </c>
      <c r="X73" s="309">
        <v>153.70399999999995</v>
      </c>
      <c r="Y73" s="309">
        <v>1217.3609999999999</v>
      </c>
      <c r="Z73" s="25"/>
      <c r="AA73" s="309">
        <v>1252.7470000000001</v>
      </c>
      <c r="AB73" s="82">
        <v>-35.39</v>
      </c>
      <c r="AC73" s="25"/>
      <c r="AD73" s="309">
        <v>1252.7470000000001</v>
      </c>
      <c r="AE73" s="82">
        <v>-35.39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1.0018691588785049</v>
      </c>
      <c r="D75" s="9">
        <v>1.0018691588785049</v>
      </c>
      <c r="F75" s="128" t="s">
        <v>390</v>
      </c>
      <c r="G75" s="38"/>
      <c r="H75" s="83">
        <v>0</v>
      </c>
      <c r="I75" s="83">
        <v>0</v>
      </c>
      <c r="J75" s="83">
        <v>0</v>
      </c>
      <c r="K75" s="108">
        <v>-2.6749999999999998</v>
      </c>
      <c r="L75" s="108">
        <v>-2.6749999999999998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0</v>
      </c>
      <c r="V75" s="83">
        <v>0</v>
      </c>
      <c r="W75" s="83">
        <v>0</v>
      </c>
      <c r="X75" s="83">
        <v>0</v>
      </c>
      <c r="Y75" s="83">
        <v>0</v>
      </c>
      <c r="AA75" s="83">
        <v>-2.6749999999999994</v>
      </c>
      <c r="AB75" s="82">
        <v>2.68</v>
      </c>
      <c r="AD75" s="83">
        <v>-2.6749999999999994</v>
      </c>
      <c r="AE75" s="82">
        <v>2.68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1.0018691588785049</v>
      </c>
      <c r="D77" s="9">
        <v>1.0018691588785049</v>
      </c>
      <c r="F77" s="308" t="s">
        <v>48</v>
      </c>
      <c r="H77" s="309">
        <v>0</v>
      </c>
      <c r="I77" s="309">
        <v>0</v>
      </c>
      <c r="J77" s="309">
        <v>0</v>
      </c>
      <c r="K77" s="130">
        <v>-2.6749999999999998</v>
      </c>
      <c r="L77" s="130">
        <v>-2.6749999999999998</v>
      </c>
      <c r="M77" s="309">
        <v>0</v>
      </c>
      <c r="N77" s="309">
        <v>0</v>
      </c>
      <c r="O77" s="309">
        <v>0</v>
      </c>
      <c r="P77" s="309">
        <v>0</v>
      </c>
      <c r="Q77" s="309">
        <v>0</v>
      </c>
      <c r="R77" s="309">
        <v>0</v>
      </c>
      <c r="S77" s="309">
        <v>0</v>
      </c>
      <c r="T77" s="309">
        <v>0</v>
      </c>
      <c r="U77" s="309">
        <v>0</v>
      </c>
      <c r="V77" s="309">
        <v>0</v>
      </c>
      <c r="W77" s="309">
        <v>0</v>
      </c>
      <c r="X77" s="309">
        <v>0</v>
      </c>
      <c r="Y77" s="309">
        <v>0</v>
      </c>
      <c r="AA77" s="309">
        <v>-2.6749999999999994</v>
      </c>
      <c r="AB77" s="82">
        <v>2.68</v>
      </c>
      <c r="AD77" s="309">
        <v>-2.6749999999999994</v>
      </c>
      <c r="AE77" s="82">
        <v>2.68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</v>
      </c>
      <c r="I78" s="78">
        <v>0</v>
      </c>
      <c r="J78" s="78">
        <v>0</v>
      </c>
      <c r="K78" s="131">
        <v>7.7574456978801151E-2</v>
      </c>
      <c r="L78" s="131">
        <v>7.7574456978801151E-2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AA78" s="78">
        <v>7.7574456978801137E-2</v>
      </c>
      <c r="AB78" s="79"/>
      <c r="AD78" s="78">
        <v>7.7574456978801137E-2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6.4204259131376102E-3</v>
      </c>
      <c r="D82" s="9">
        <v>6.4204259131376102E-3</v>
      </c>
      <c r="F82" s="128" t="s">
        <v>215</v>
      </c>
      <c r="H82" s="83">
        <v>-245.60400000000001</v>
      </c>
      <c r="I82" s="83">
        <v>-266.00700000000001</v>
      </c>
      <c r="J82" s="83">
        <v>-266.00700000000001</v>
      </c>
      <c r="K82" s="108">
        <v>-267.89499999999998</v>
      </c>
      <c r="L82" s="108">
        <v>-267.89499999999998</v>
      </c>
      <c r="M82" s="83">
        <v>-26.059000000000001</v>
      </c>
      <c r="N82" s="83">
        <v>-17.095000000000002</v>
      </c>
      <c r="O82" s="83">
        <v>-21.475000000000001</v>
      </c>
      <c r="P82" s="83">
        <v>-4.1389999999999958</v>
      </c>
      <c r="Q82" s="83">
        <v>-17.625</v>
      </c>
      <c r="R82" s="83">
        <v>-25.97</v>
      </c>
      <c r="S82" s="83">
        <v>-15.567999999999998</v>
      </c>
      <c r="T82" s="83">
        <v>-15.685999999999993</v>
      </c>
      <c r="U82" s="83">
        <v>-16.905000000000001</v>
      </c>
      <c r="V82" s="83">
        <v>-37.694000000000017</v>
      </c>
      <c r="W82" s="83">
        <v>-34.711999999999989</v>
      </c>
      <c r="X82" s="83">
        <v>-33.244000000000028</v>
      </c>
      <c r="Y82" s="83">
        <v>-266.17200000000003</v>
      </c>
      <c r="AA82" s="83">
        <v>-267.89499999999998</v>
      </c>
      <c r="AB82" s="82">
        <v>1.72</v>
      </c>
      <c r="AD82" s="83">
        <v>-267.89499999999998</v>
      </c>
      <c r="AE82" s="82">
        <v>1.72</v>
      </c>
    </row>
    <row r="83" spans="1:31" ht="18" customHeight="1" collapsed="1" x14ac:dyDescent="0.2">
      <c r="A83" s="57"/>
      <c r="B83" s="57"/>
      <c r="C83" s="9">
        <v>6.4204259131376102E-3</v>
      </c>
      <c r="D83" s="9">
        <v>6.4204259131376102E-3</v>
      </c>
      <c r="F83" s="308" t="s">
        <v>319</v>
      </c>
      <c r="H83" s="309">
        <v>-245.60400000000001</v>
      </c>
      <c r="I83" s="309">
        <v>-266.00700000000001</v>
      </c>
      <c r="J83" s="309">
        <v>-266.00700000000001</v>
      </c>
      <c r="K83" s="130">
        <v>-267.89499999999998</v>
      </c>
      <c r="L83" s="130">
        <v>-267.89499999999998</v>
      </c>
      <c r="M83" s="309">
        <v>-26.059000000000001</v>
      </c>
      <c r="N83" s="309">
        <v>-17.095000000000002</v>
      </c>
      <c r="O83" s="309">
        <v>-21.475000000000001</v>
      </c>
      <c r="P83" s="309">
        <v>-4.1389999999999958</v>
      </c>
      <c r="Q83" s="309">
        <v>-17.625</v>
      </c>
      <c r="R83" s="309">
        <v>-25.97</v>
      </c>
      <c r="S83" s="309">
        <v>-15.567999999999998</v>
      </c>
      <c r="T83" s="309">
        <v>-15.685999999999993</v>
      </c>
      <c r="U83" s="309">
        <v>-16.905000000000001</v>
      </c>
      <c r="V83" s="309">
        <v>-37.694000000000017</v>
      </c>
      <c r="W83" s="309">
        <v>-34.711999999999989</v>
      </c>
      <c r="X83" s="309">
        <v>-33.244000000000028</v>
      </c>
      <c r="Y83" s="309">
        <v>-266.17200000000003</v>
      </c>
      <c r="AA83" s="309">
        <v>-267.89499999999998</v>
      </c>
      <c r="AB83" s="82">
        <v>1.72</v>
      </c>
      <c r="AD83" s="309">
        <v>-267.89499999999998</v>
      </c>
      <c r="AE83" s="82">
        <v>1.72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0.39457880683625568</v>
      </c>
      <c r="I84" s="78">
        <v>0.39770622244349657</v>
      </c>
      <c r="J84" s="78">
        <v>0.39770622244349657</v>
      </c>
      <c r="K84" s="131">
        <v>0.37536605529011191</v>
      </c>
      <c r="L84" s="131">
        <v>0.37536605529011191</v>
      </c>
      <c r="M84" s="78">
        <v>0.44053556032661068</v>
      </c>
      <c r="N84" s="78">
        <v>0.33775907375575448</v>
      </c>
      <c r="O84" s="78">
        <v>0.4101804985197211</v>
      </c>
      <c r="P84" s="78">
        <v>0.34595453025743866</v>
      </c>
      <c r="Q84" s="78">
        <v>0.35429272116911581</v>
      </c>
      <c r="R84" s="78">
        <v>0.38607340895238379</v>
      </c>
      <c r="S84" s="78">
        <v>0.37820372664771745</v>
      </c>
      <c r="T84" s="78">
        <v>0.38820967183091598</v>
      </c>
      <c r="U84" s="78">
        <v>0.36895979745951391</v>
      </c>
      <c r="V84" s="78">
        <v>0.4304294702705172</v>
      </c>
      <c r="W84" s="78">
        <v>0.3536735712757394</v>
      </c>
      <c r="X84" s="78">
        <v>0.36217058317264272</v>
      </c>
      <c r="Y84" s="78">
        <v>0.38243268289949534</v>
      </c>
      <c r="AA84" s="78">
        <v>0.37536605529011191</v>
      </c>
      <c r="AB84" s="79"/>
      <c r="AD84" s="78">
        <v>0.37536605529011191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-14.023999999999999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3.9049999999999998</v>
      </c>
      <c r="I87" s="88">
        <v>1.4790000000000001</v>
      </c>
      <c r="J87" s="88">
        <v>1.4790000000000001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-14.805999999999999</v>
      </c>
      <c r="T87" s="88">
        <v>14.805999999999999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-10.119</v>
      </c>
      <c r="I88" s="83">
        <v>1.4790000000000001</v>
      </c>
      <c r="J88" s="83">
        <v>1.4790000000000001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-14.805999999999999</v>
      </c>
      <c r="T88" s="83">
        <v>14.805999999999999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-1.0010179843909059</v>
      </c>
      <c r="D89" s="9">
        <v>-1.0010179843909059</v>
      </c>
      <c r="F89" s="128" t="s">
        <v>59</v>
      </c>
      <c r="H89" s="83">
        <v>-1.5609999999999999</v>
      </c>
      <c r="I89" s="83">
        <v>-2.3690000000000002</v>
      </c>
      <c r="J89" s="83">
        <v>-2.3690000000000002</v>
      </c>
      <c r="K89" s="108">
        <v>0</v>
      </c>
      <c r="L89" s="108">
        <v>0</v>
      </c>
      <c r="M89" s="83">
        <v>-0.246</v>
      </c>
      <c r="N89" s="83">
        <v>-0.255</v>
      </c>
      <c r="O89" s="83">
        <v>0</v>
      </c>
      <c r="P89" s="83">
        <v>0</v>
      </c>
      <c r="Q89" s="83">
        <v>-0.66499999999999992</v>
      </c>
      <c r="R89" s="83">
        <v>-0.11499999999999999</v>
      </c>
      <c r="S89" s="83">
        <v>0</v>
      </c>
      <c r="T89" s="83">
        <v>0</v>
      </c>
      <c r="U89" s="83">
        <v>-0.54600000000000004</v>
      </c>
      <c r="V89" s="83">
        <v>0</v>
      </c>
      <c r="W89" s="83">
        <v>-0.94300000000000006</v>
      </c>
      <c r="X89" s="83">
        <v>-0.17700000000000005</v>
      </c>
      <c r="Y89" s="83">
        <v>-2.9470000000000001</v>
      </c>
      <c r="AA89" s="83">
        <v>0</v>
      </c>
      <c r="AB89" s="82">
        <v>-2.95</v>
      </c>
      <c r="AD89" s="83">
        <v>0</v>
      </c>
      <c r="AE89" s="82">
        <v>-2.95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0</v>
      </c>
      <c r="D91" s="9">
        <v>0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0</v>
      </c>
      <c r="R91" s="83">
        <v>0</v>
      </c>
      <c r="S91" s="83">
        <v>0</v>
      </c>
      <c r="T91" s="83">
        <v>-2E-3</v>
      </c>
      <c r="U91" s="83">
        <v>0</v>
      </c>
      <c r="V91" s="83">
        <v>0</v>
      </c>
      <c r="W91" s="83">
        <v>0</v>
      </c>
      <c r="X91" s="83">
        <v>0</v>
      </c>
      <c r="Y91" s="83">
        <v>-2E-3</v>
      </c>
      <c r="AA91" s="83">
        <v>0</v>
      </c>
      <c r="AB91" s="82">
        <v>0</v>
      </c>
      <c r="AD91" s="83">
        <v>0</v>
      </c>
      <c r="AE91" s="82">
        <v>0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-0.99998861665838212</v>
      </c>
      <c r="D93" s="9">
        <v>-0.99998861665838212</v>
      </c>
      <c r="F93" s="60" t="s">
        <v>62</v>
      </c>
      <c r="H93" s="88">
        <v>-259.16699999999997</v>
      </c>
      <c r="I93" s="88">
        <v>-264.45299999999997</v>
      </c>
      <c r="J93" s="88">
        <v>-264.45299999999997</v>
      </c>
      <c r="K93" s="108">
        <v>0</v>
      </c>
      <c r="L93" s="108">
        <v>0</v>
      </c>
      <c r="M93" s="88">
        <v>-25.486999999999998</v>
      </c>
      <c r="N93" s="88">
        <v>-16.006000000000004</v>
      </c>
      <c r="O93" s="88">
        <v>-21.466999999999999</v>
      </c>
      <c r="P93" s="88">
        <v>-4.0910000000000011</v>
      </c>
      <c r="Q93" s="88">
        <v>-17.626000000000005</v>
      </c>
      <c r="R93" s="88">
        <v>-25.964999999999989</v>
      </c>
      <c r="S93" s="88">
        <v>0</v>
      </c>
      <c r="T93" s="88">
        <v>-31.403999999999996</v>
      </c>
      <c r="U93" s="88">
        <v>-16.849000000000018</v>
      </c>
      <c r="V93" s="88">
        <v>-37.632999999999981</v>
      </c>
      <c r="W93" s="88">
        <v>-34.382000000000005</v>
      </c>
      <c r="X93" s="88">
        <v>-32.63300000000001</v>
      </c>
      <c r="Y93" s="88">
        <v>-263.54300000000001</v>
      </c>
      <c r="AA93" s="88">
        <v>0</v>
      </c>
      <c r="AB93" s="82">
        <v>-263.54000000000002</v>
      </c>
      <c r="AD93" s="88">
        <v>0</v>
      </c>
      <c r="AE93" s="82">
        <v>-263.54000000000002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1.0003803727653073</v>
      </c>
      <c r="D95" s="9">
        <v>1.0003803727653073</v>
      </c>
      <c r="F95" s="128" t="s">
        <v>65</v>
      </c>
      <c r="H95" s="83">
        <v>0.77600000000003178</v>
      </c>
      <c r="I95" s="83">
        <v>1.5539999999999874</v>
      </c>
      <c r="J95" s="83">
        <v>1.5539999999999874</v>
      </c>
      <c r="K95" s="108">
        <v>0</v>
      </c>
      <c r="L95" s="108">
        <v>0</v>
      </c>
      <c r="M95" s="83">
        <v>0.57200000000000051</v>
      </c>
      <c r="N95" s="83">
        <v>1.0890000000000031</v>
      </c>
      <c r="O95" s="83">
        <v>8.0000000000026716E-3</v>
      </c>
      <c r="P95" s="83">
        <v>4.7999999999987608E-2</v>
      </c>
      <c r="Q95" s="83">
        <v>-9.9999999999689226E-4</v>
      </c>
      <c r="R95" s="83">
        <v>5.0000000000005596E-3</v>
      </c>
      <c r="S95" s="83">
        <v>15.568</v>
      </c>
      <c r="T95" s="83">
        <v>-15.718000000000014</v>
      </c>
      <c r="U95" s="83">
        <v>5.6000000000019368E-2</v>
      </c>
      <c r="V95" s="83">
        <v>6.1000000000007049E-2</v>
      </c>
      <c r="W95" s="83">
        <v>0.33000000000000052</v>
      </c>
      <c r="X95" s="83">
        <v>0.61099999999999755</v>
      </c>
      <c r="Y95" s="83">
        <v>2.6290000000000067</v>
      </c>
      <c r="AA95" s="83">
        <v>0</v>
      </c>
      <c r="AB95" s="82">
        <v>2.63</v>
      </c>
      <c r="AD95" s="83">
        <v>0</v>
      </c>
      <c r="AE95" s="82">
        <v>2.63</v>
      </c>
    </row>
    <row r="96" spans="1:31" ht="18" customHeight="1" collapsed="1" x14ac:dyDescent="0.2">
      <c r="A96" s="57"/>
      <c r="B96" s="57"/>
      <c r="C96" s="9">
        <v>-1.0000000000000213</v>
      </c>
      <c r="D96" s="9">
        <v>-1.0000000000000213</v>
      </c>
      <c r="F96" s="308" t="s">
        <v>33</v>
      </c>
      <c r="H96" s="309">
        <v>-10.903999999999968</v>
      </c>
      <c r="I96" s="309">
        <v>0.66399999999998727</v>
      </c>
      <c r="J96" s="309">
        <v>0.66399999999998727</v>
      </c>
      <c r="K96" s="130">
        <v>0</v>
      </c>
      <c r="L96" s="130">
        <v>0</v>
      </c>
      <c r="M96" s="309">
        <v>0.32600000000000051</v>
      </c>
      <c r="N96" s="309">
        <v>0.83400000000000318</v>
      </c>
      <c r="O96" s="309">
        <v>8.0000000000026716E-3</v>
      </c>
      <c r="P96" s="309">
        <v>4.7999999999987608E-2</v>
      </c>
      <c r="Q96" s="309">
        <v>-0.66599999999999682</v>
      </c>
      <c r="R96" s="309">
        <v>-0.10999999999999943</v>
      </c>
      <c r="S96" s="309">
        <v>0.76200000000000045</v>
      </c>
      <c r="T96" s="309">
        <v>-0.91400000000001569</v>
      </c>
      <c r="U96" s="309">
        <v>-0.48999999999998067</v>
      </c>
      <c r="V96" s="309">
        <v>6.1000000000007049E-2</v>
      </c>
      <c r="W96" s="309">
        <v>-0.61299999999999955</v>
      </c>
      <c r="X96" s="309">
        <v>0.4339999999999975</v>
      </c>
      <c r="Y96" s="309">
        <v>-0.31999999999999318</v>
      </c>
      <c r="AA96" s="309">
        <v>0</v>
      </c>
      <c r="AB96" s="82">
        <v>-0.32</v>
      </c>
      <c r="AD96" s="309">
        <v>0</v>
      </c>
      <c r="AE96" s="82">
        <v>-0.32</v>
      </c>
    </row>
    <row r="97" spans="1:33" ht="18" customHeight="1" x14ac:dyDescent="0.2">
      <c r="A97" s="52" t="s">
        <v>21</v>
      </c>
      <c r="B97" s="52" t="s">
        <v>22</v>
      </c>
      <c r="C97" s="9">
        <v>1.5079277081716377E-2</v>
      </c>
      <c r="D97" s="9">
        <v>1.5079277081716377E-2</v>
      </c>
      <c r="F97" s="117" t="s">
        <v>125</v>
      </c>
      <c r="H97" s="296">
        <v>-256.50799999999998</v>
      </c>
      <c r="I97" s="296">
        <v>-265.34300000000002</v>
      </c>
      <c r="J97" s="296">
        <v>-265.34300000000002</v>
      </c>
      <c r="K97" s="111">
        <v>-270.57</v>
      </c>
      <c r="L97" s="111">
        <v>-270.57</v>
      </c>
      <c r="M97" s="296">
        <v>-25.733000000000001</v>
      </c>
      <c r="N97" s="296">
        <v>-16.260999999999999</v>
      </c>
      <c r="O97" s="296">
        <v>-21.466999999999999</v>
      </c>
      <c r="P97" s="296">
        <v>-4.0910000000000082</v>
      </c>
      <c r="Q97" s="296">
        <v>-18.290999999999997</v>
      </c>
      <c r="R97" s="296">
        <v>-26.08</v>
      </c>
      <c r="S97" s="296">
        <v>-14.805999999999997</v>
      </c>
      <c r="T97" s="296">
        <v>-16.600000000000009</v>
      </c>
      <c r="U97" s="296">
        <v>-17.394999999999982</v>
      </c>
      <c r="V97" s="296">
        <v>-37.63300000000001</v>
      </c>
      <c r="W97" s="296">
        <v>-35.324999999999989</v>
      </c>
      <c r="X97" s="296">
        <v>-32.810000000000031</v>
      </c>
      <c r="Y97" s="296">
        <v>-266.49200000000002</v>
      </c>
      <c r="AA97" s="296">
        <v>-270.57</v>
      </c>
      <c r="AB97" s="82">
        <v>4.08</v>
      </c>
      <c r="AD97" s="296">
        <v>-270.57</v>
      </c>
      <c r="AE97" s="82">
        <v>4.08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0.22036826555394901</v>
      </c>
      <c r="I98" s="78">
        <v>0.22089109660941744</v>
      </c>
      <c r="J98" s="78">
        <v>0.22089109660941744</v>
      </c>
      <c r="K98" s="131">
        <v>0.2159813593646602</v>
      </c>
      <c r="L98" s="131">
        <v>0.2159813593646602</v>
      </c>
      <c r="M98" s="78">
        <v>0.18347165183664157</v>
      </c>
      <c r="N98" s="78">
        <v>0.13948481287367362</v>
      </c>
      <c r="O98" s="78">
        <v>0.23885396383866483</v>
      </c>
      <c r="P98" s="78">
        <v>9.6245235966687243E-2</v>
      </c>
      <c r="Q98" s="78">
        <v>0.25493038230497983</v>
      </c>
      <c r="R98" s="78">
        <v>0.25295829291949568</v>
      </c>
      <c r="S98" s="78">
        <v>0.21126680174652543</v>
      </c>
      <c r="T98" s="78">
        <v>0.23972850025272588</v>
      </c>
      <c r="U98" s="78">
        <v>0.18726853845491326</v>
      </c>
      <c r="V98" s="78">
        <v>0.24903715076035318</v>
      </c>
      <c r="W98" s="78">
        <v>0.25041647467479522</v>
      </c>
      <c r="X98" s="78">
        <v>0.25120395678771346</v>
      </c>
      <c r="Y98" s="78">
        <v>0.21860270534095666</v>
      </c>
      <c r="AA98" s="78">
        <v>0.2159813593646602</v>
      </c>
      <c r="AB98" s="79"/>
      <c r="AD98" s="78">
        <v>0.2159813593646602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</v>
      </c>
      <c r="I100" s="94">
        <v>1</v>
      </c>
      <c r="J100" s="94">
        <v>1</v>
      </c>
      <c r="K100" s="133">
        <v>1</v>
      </c>
      <c r="L100" s="133">
        <v>1</v>
      </c>
      <c r="M100" s="94">
        <v>0.996</v>
      </c>
      <c r="N100" s="94">
        <v>1.008</v>
      </c>
      <c r="O100" s="94">
        <v>0.996</v>
      </c>
      <c r="P100" s="94">
        <v>0.99600000000000044</v>
      </c>
      <c r="Q100" s="94">
        <v>1.0079999999999991</v>
      </c>
      <c r="R100" s="94">
        <v>0.99600000000000044</v>
      </c>
      <c r="S100" s="94">
        <v>0.99599999999999955</v>
      </c>
      <c r="T100" s="94">
        <v>1.0080000000000018</v>
      </c>
      <c r="U100" s="94">
        <v>0.99599999999999866</v>
      </c>
      <c r="V100" s="94">
        <v>0.99599999999999866</v>
      </c>
      <c r="W100" s="94">
        <v>1.0080000000000027</v>
      </c>
      <c r="X100" s="94">
        <v>0.99599999999999866</v>
      </c>
      <c r="Y100" s="94">
        <v>1</v>
      </c>
      <c r="Z100" s="56"/>
      <c r="AA100" s="94">
        <v>1</v>
      </c>
      <c r="AB100" s="95">
        <v>0</v>
      </c>
      <c r="AC100" s="56"/>
      <c r="AD100" s="94">
        <v>1</v>
      </c>
      <c r="AE100" s="95">
        <v>0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0.24099999999999999</v>
      </c>
      <c r="I101" s="94">
        <v>0.17899999999999996</v>
      </c>
      <c r="J101" s="94">
        <v>0.17899999999999999</v>
      </c>
      <c r="K101" s="133">
        <v>0.15</v>
      </c>
      <c r="L101" s="133">
        <v>0.15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0.15</v>
      </c>
      <c r="AB101" s="95">
        <v>-0.15</v>
      </c>
      <c r="AC101" s="56"/>
      <c r="AD101" s="94">
        <v>0.15</v>
      </c>
      <c r="AE101" s="95">
        <v>-0.15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7.6710000000000003</v>
      </c>
      <c r="I102" s="94">
        <v>7.6079999999999997</v>
      </c>
      <c r="J102" s="94">
        <v>7.6079999999999997</v>
      </c>
      <c r="K102" s="133">
        <v>7.55</v>
      </c>
      <c r="L102" s="133">
        <v>7.55</v>
      </c>
      <c r="M102" s="94">
        <v>6.7679999999999989</v>
      </c>
      <c r="N102" s="94">
        <v>6.6960000000000033</v>
      </c>
      <c r="O102" s="94">
        <v>5.2679999999999971</v>
      </c>
      <c r="P102" s="94">
        <v>4.392000000000003</v>
      </c>
      <c r="Q102" s="94">
        <v>5.7719999999999985</v>
      </c>
      <c r="R102" s="94">
        <v>6.8279999999999959</v>
      </c>
      <c r="S102" s="94">
        <v>6.8640000000000043</v>
      </c>
      <c r="T102" s="94">
        <v>6.8039999999999949</v>
      </c>
      <c r="U102" s="94">
        <v>6.4560000000000031</v>
      </c>
      <c r="V102" s="94">
        <v>6.7800000000000011</v>
      </c>
      <c r="W102" s="94">
        <v>6.695999999999998</v>
      </c>
      <c r="X102" s="94">
        <v>6.8400000000000034</v>
      </c>
      <c r="Y102" s="94">
        <v>6.3470000000000004</v>
      </c>
      <c r="Z102" s="56"/>
      <c r="AA102" s="94">
        <v>7.55</v>
      </c>
      <c r="AB102" s="95">
        <v>-1.2</v>
      </c>
      <c r="AC102" s="56"/>
      <c r="AD102" s="94">
        <v>7.55</v>
      </c>
      <c r="AE102" s="95">
        <v>-1.2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0.5</v>
      </c>
      <c r="L103" s="133">
        <v>0.5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0.5</v>
      </c>
      <c r="AB103" s="95">
        <v>-0.5</v>
      </c>
      <c r="AC103" s="56"/>
      <c r="AD103" s="94">
        <v>0.5</v>
      </c>
      <c r="AE103" s="95">
        <v>-0.5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8.9120000000000008</v>
      </c>
      <c r="I104" s="96">
        <v>8.7870000000000008</v>
      </c>
      <c r="J104" s="96">
        <v>8.7870000000000008</v>
      </c>
      <c r="K104" s="134">
        <v>9.1999999999999993</v>
      </c>
      <c r="L104" s="134">
        <v>9.1999999999999993</v>
      </c>
      <c r="M104" s="96">
        <v>7.7640000000000002</v>
      </c>
      <c r="N104" s="96">
        <v>7.7039999999999997</v>
      </c>
      <c r="O104" s="96">
        <v>6.2639999999999993</v>
      </c>
      <c r="P104" s="96">
        <v>5.3879999999999981</v>
      </c>
      <c r="Q104" s="96">
        <v>6.7800000000000082</v>
      </c>
      <c r="R104" s="96">
        <v>7.823999999999991</v>
      </c>
      <c r="S104" s="96">
        <v>7.8599999999999994</v>
      </c>
      <c r="T104" s="96">
        <v>7.8120000000000047</v>
      </c>
      <c r="U104" s="96">
        <v>7.4519999999999982</v>
      </c>
      <c r="V104" s="96">
        <v>7.7759999999999962</v>
      </c>
      <c r="W104" s="96">
        <v>7.7040000000000077</v>
      </c>
      <c r="X104" s="96">
        <v>7.8359999999999985</v>
      </c>
      <c r="Y104" s="96">
        <v>7.3470000000000004</v>
      </c>
      <c r="AA104" s="96">
        <v>9.1999999999999993</v>
      </c>
      <c r="AB104" s="95">
        <v>-1.85</v>
      </c>
      <c r="AD104" s="96">
        <v>9.1999999999999993</v>
      </c>
      <c r="AE104" s="95">
        <v>-1.85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9.25</v>
      </c>
      <c r="I105" s="97">
        <v>8.9649999999999999</v>
      </c>
      <c r="J105" s="97">
        <v>8.9649999999999999</v>
      </c>
      <c r="K105" s="134">
        <v>9.1999999999999993</v>
      </c>
      <c r="L105" s="134">
        <v>9.1999999999999993</v>
      </c>
      <c r="M105" s="97">
        <v>8.7720000000000002</v>
      </c>
      <c r="N105" s="97">
        <v>8.8559999999999999</v>
      </c>
      <c r="O105" s="97">
        <v>7.3800000000000026</v>
      </c>
      <c r="P105" s="97">
        <v>6.3959999999999972</v>
      </c>
      <c r="Q105" s="97">
        <v>7.8000000000000007</v>
      </c>
      <c r="R105" s="97">
        <v>8.8079999999999998</v>
      </c>
      <c r="S105" s="97">
        <v>7.8719999999999999</v>
      </c>
      <c r="T105" s="97">
        <v>8.7959999999999923</v>
      </c>
      <c r="U105" s="97">
        <v>8.8320000000000078</v>
      </c>
      <c r="V105" s="97">
        <v>8.7720000000000056</v>
      </c>
      <c r="W105" s="97">
        <v>8.7959999999999923</v>
      </c>
      <c r="X105" s="97">
        <v>8.8320000000000078</v>
      </c>
      <c r="Y105" s="97">
        <v>8.3260000000000005</v>
      </c>
      <c r="Z105" s="56"/>
      <c r="AA105" s="97">
        <v>9.1999999999999993</v>
      </c>
      <c r="AB105" s="98">
        <v>-0.87</v>
      </c>
      <c r="AC105" s="56"/>
      <c r="AD105" s="97">
        <v>9.1999999999999993</v>
      </c>
      <c r="AE105" s="98">
        <v>-0.87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0.33799999999999919</v>
      </c>
      <c r="I106" s="96">
        <v>0.17799999999999905</v>
      </c>
      <c r="J106" s="96">
        <v>0.17799999999999905</v>
      </c>
      <c r="K106" s="134">
        <v>0</v>
      </c>
      <c r="L106" s="134">
        <v>0</v>
      </c>
      <c r="M106" s="96">
        <v>1.008</v>
      </c>
      <c r="N106" s="96">
        <v>1.1520000000000001</v>
      </c>
      <c r="O106" s="96">
        <v>1.1160000000000032</v>
      </c>
      <c r="P106" s="96">
        <v>1.0079999999999991</v>
      </c>
      <c r="Q106" s="96">
        <v>1.0199999999999925</v>
      </c>
      <c r="R106" s="96">
        <v>0.98400000000000887</v>
      </c>
      <c r="S106" s="96">
        <v>1.2000000000000455E-2</v>
      </c>
      <c r="T106" s="96">
        <v>0.98399999999998755</v>
      </c>
      <c r="U106" s="96">
        <v>1.3800000000000097</v>
      </c>
      <c r="V106" s="96">
        <v>0.99600000000000932</v>
      </c>
      <c r="W106" s="96">
        <v>1.0919999999999845</v>
      </c>
      <c r="X106" s="96">
        <v>0.99600000000000932</v>
      </c>
      <c r="Y106" s="96">
        <v>0.97900000000000009</v>
      </c>
      <c r="AA106" s="96">
        <v>0</v>
      </c>
      <c r="AB106" s="95">
        <v>0.98</v>
      </c>
      <c r="AD106" s="96">
        <v>0</v>
      </c>
      <c r="AE106" s="95">
        <v>0.98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3.6540540540540456E-2</v>
      </c>
      <c r="I107" s="90">
        <v>1.9854991634132634E-2</v>
      </c>
      <c r="J107" s="90">
        <v>1.9854991634132634E-2</v>
      </c>
      <c r="K107" s="135">
        <v>0</v>
      </c>
      <c r="L107" s="135">
        <v>0</v>
      </c>
      <c r="M107" s="90">
        <v>0.11491108071135431</v>
      </c>
      <c r="N107" s="90">
        <v>0.13008130081300814</v>
      </c>
      <c r="O107" s="90">
        <v>0.15121951219512234</v>
      </c>
      <c r="P107" s="90">
        <v>0.15759849906191362</v>
      </c>
      <c r="Q107" s="90">
        <v>0.13076923076922981</v>
      </c>
      <c r="R107" s="90">
        <v>0.11171662125340701</v>
      </c>
      <c r="S107" s="90">
        <v>1.5243902439024968E-3</v>
      </c>
      <c r="T107" s="90">
        <v>0.11186903137789773</v>
      </c>
      <c r="U107" s="90">
        <v>0.15625000000000094</v>
      </c>
      <c r="V107" s="90">
        <v>0.11354309165526774</v>
      </c>
      <c r="W107" s="90">
        <v>0.12414733969986193</v>
      </c>
      <c r="X107" s="90">
        <v>0.11277173913043574</v>
      </c>
      <c r="Y107" s="90">
        <v>0.11758347345664184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9.6406899843185387E-2</v>
      </c>
      <c r="D108" s="9">
        <v>9.6406899843185387E-2</v>
      </c>
      <c r="F108" s="128" t="s">
        <v>73</v>
      </c>
      <c r="H108" s="83">
        <v>-409.65102000000002</v>
      </c>
      <c r="I108" s="83">
        <v>-424.81070999999997</v>
      </c>
      <c r="J108" s="83">
        <v>-424.81070999999997</v>
      </c>
      <c r="K108" s="108">
        <v>-440.01</v>
      </c>
      <c r="L108" s="108">
        <v>-440.01</v>
      </c>
      <c r="M108" s="83">
        <v>-36.108269999999997</v>
      </c>
      <c r="N108" s="83">
        <v>-34.781259999999996</v>
      </c>
      <c r="O108" s="83">
        <v>-29.608620000000002</v>
      </c>
      <c r="P108" s="83">
        <v>-25.837119999999999</v>
      </c>
      <c r="Q108" s="83">
        <v>-28.793080000000018</v>
      </c>
      <c r="R108" s="83">
        <v>-43.088239999999985</v>
      </c>
      <c r="S108" s="83">
        <v>-34.109250000000003</v>
      </c>
      <c r="T108" s="83">
        <v>-30.690759999999983</v>
      </c>
      <c r="U108" s="83">
        <v>-34.19344000000001</v>
      </c>
      <c r="V108" s="83">
        <v>-33.40607</v>
      </c>
      <c r="W108" s="83">
        <v>-34.126340000000027</v>
      </c>
      <c r="X108" s="83">
        <v>-32.850959999999986</v>
      </c>
      <c r="Y108" s="83">
        <v>-397.59341000000001</v>
      </c>
      <c r="AA108" s="83">
        <v>-440.01</v>
      </c>
      <c r="AB108" s="82">
        <v>42.42</v>
      </c>
      <c r="AD108" s="83">
        <v>-440.01</v>
      </c>
      <c r="AE108" s="82">
        <v>42.42</v>
      </c>
    </row>
    <row r="109" spans="1:33" ht="18" customHeight="1" x14ac:dyDescent="0.2">
      <c r="A109" s="52" t="s">
        <v>225</v>
      </c>
      <c r="B109" s="52" t="s">
        <v>23</v>
      </c>
      <c r="C109" s="9">
        <v>0.99907134777805651</v>
      </c>
      <c r="D109" s="9">
        <v>0.99907134777805651</v>
      </c>
      <c r="F109" s="126" t="s">
        <v>226</v>
      </c>
      <c r="G109" s="58"/>
      <c r="H109" s="87">
        <v>0.89932000000000001</v>
      </c>
      <c r="I109" s="87">
        <v>-0.60028000000000004</v>
      </c>
      <c r="J109" s="87">
        <v>-0.60028000000000004</v>
      </c>
      <c r="K109" s="87">
        <v>0</v>
      </c>
      <c r="L109" s="87">
        <v>0</v>
      </c>
      <c r="M109" s="87">
        <v>-3.5691299999999999</v>
      </c>
      <c r="N109" s="87">
        <v>-1.7138300000000002</v>
      </c>
      <c r="O109" s="87">
        <v>-1.5244599999999995</v>
      </c>
      <c r="P109" s="87">
        <v>1.5648599999999995</v>
      </c>
      <c r="Q109" s="87">
        <v>1.6838899999999999</v>
      </c>
      <c r="R109" s="87">
        <v>5.7992699999999999</v>
      </c>
      <c r="S109" s="87">
        <v>4.2906700000000004</v>
      </c>
      <c r="T109" s="87">
        <v>7.5913499999999994</v>
      </c>
      <c r="U109" s="87">
        <v>-2.7146399999999993</v>
      </c>
      <c r="V109" s="87">
        <v>-3.2790999999999997</v>
      </c>
      <c r="W109" s="87">
        <v>-2.7616300000000003</v>
      </c>
      <c r="X109" s="87">
        <v>-3.0951400000000002</v>
      </c>
      <c r="Y109" s="87">
        <v>2.2721100000000001</v>
      </c>
      <c r="Z109" s="58"/>
      <c r="AA109" s="87">
        <v>0</v>
      </c>
      <c r="AB109" s="82">
        <v>2.27</v>
      </c>
      <c r="AC109" s="58"/>
      <c r="AD109" s="87">
        <v>0</v>
      </c>
      <c r="AE109" s="82">
        <v>2.27</v>
      </c>
    </row>
    <row r="110" spans="1:33" ht="18" customHeight="1" x14ac:dyDescent="0.2">
      <c r="A110" s="52" t="s">
        <v>41</v>
      </c>
      <c r="B110" s="52" t="s">
        <v>23</v>
      </c>
      <c r="C110" s="9">
        <v>1</v>
      </c>
      <c r="D110" s="9">
        <v>1</v>
      </c>
      <c r="F110" s="128" t="s">
        <v>64</v>
      </c>
      <c r="H110" s="83">
        <v>3.7470027081098999E-16</v>
      </c>
      <c r="I110" s="83">
        <v>3.8857805861880499E-16</v>
      </c>
      <c r="J110" s="83">
        <v>3.8857805861880499E-16</v>
      </c>
      <c r="K110" s="108">
        <v>0</v>
      </c>
      <c r="L110" s="108">
        <v>0</v>
      </c>
      <c r="M110" s="83">
        <v>0.13</v>
      </c>
      <c r="N110" s="83">
        <v>0.26</v>
      </c>
      <c r="O110" s="83">
        <v>0</v>
      </c>
      <c r="P110" s="83">
        <v>0</v>
      </c>
      <c r="Q110" s="83">
        <v>-0.13</v>
      </c>
      <c r="R110" s="83">
        <v>0</v>
      </c>
      <c r="S110" s="83">
        <v>0</v>
      </c>
      <c r="T110" s="83">
        <v>0</v>
      </c>
      <c r="U110" s="83">
        <v>0</v>
      </c>
      <c r="V110" s="83">
        <v>-9.9920072216264089E-16</v>
      </c>
      <c r="W110" s="83">
        <v>9.9920072216264089E-16</v>
      </c>
      <c r="X110" s="83">
        <v>0.13</v>
      </c>
      <c r="Y110" s="83">
        <v>0.39</v>
      </c>
      <c r="AA110" s="83">
        <v>0</v>
      </c>
      <c r="AB110" s="82">
        <v>0.39</v>
      </c>
      <c r="AD110" s="83">
        <v>0</v>
      </c>
      <c r="AE110" s="82">
        <v>0.39</v>
      </c>
    </row>
    <row r="111" spans="1:33" ht="18" customHeight="1" x14ac:dyDescent="0.2">
      <c r="A111" s="52" t="s">
        <v>228</v>
      </c>
      <c r="B111" s="52" t="s">
        <v>23</v>
      </c>
      <c r="C111" s="9">
        <v>1.0040160642570279</v>
      </c>
      <c r="D111" s="9">
        <v>1.0040160642570279</v>
      </c>
      <c r="F111" s="128" t="s">
        <v>392</v>
      </c>
      <c r="H111" s="83">
        <v>0</v>
      </c>
      <c r="I111" s="83">
        <v>0</v>
      </c>
      <c r="J111" s="83">
        <v>0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3.3860000000000001E-2</v>
      </c>
      <c r="S111" s="83">
        <v>1.1513800000000001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1.1852400000000001</v>
      </c>
      <c r="AA111" s="83">
        <v>0</v>
      </c>
      <c r="AB111" s="82">
        <v>1.19</v>
      </c>
      <c r="AD111" s="83">
        <v>0</v>
      </c>
      <c r="AE111" s="82">
        <v>1.19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-2.1726399999999999</v>
      </c>
      <c r="P112" s="83">
        <v>-3.7904000000000004</v>
      </c>
      <c r="Q112" s="83">
        <v>-1.7566499999999996</v>
      </c>
      <c r="R112" s="83">
        <v>2.1726400000000003</v>
      </c>
      <c r="S112" s="83">
        <v>3.9578899999999999</v>
      </c>
      <c r="T112" s="83">
        <v>1.7566499999999996</v>
      </c>
      <c r="U112" s="83">
        <v>8.3266726846886741E-17</v>
      </c>
      <c r="V112" s="83">
        <v>0</v>
      </c>
      <c r="W112" s="83">
        <v>0</v>
      </c>
      <c r="X112" s="83">
        <v>-0.16749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</v>
      </c>
      <c r="I114" s="96">
        <v>0</v>
      </c>
      <c r="J114" s="96">
        <v>0</v>
      </c>
      <c r="K114" s="134">
        <v>0</v>
      </c>
      <c r="L114" s="134">
        <v>0</v>
      </c>
      <c r="M114" s="96">
        <v>0</v>
      </c>
      <c r="N114" s="96">
        <v>0</v>
      </c>
      <c r="O114" s="96">
        <v>0</v>
      </c>
      <c r="P114" s="96">
        <v>0</v>
      </c>
      <c r="Q114" s="96">
        <v>0</v>
      </c>
      <c r="R114" s="96">
        <v>0</v>
      </c>
      <c r="S114" s="96">
        <v>0.4572272727272727</v>
      </c>
      <c r="T114" s="96">
        <v>0.50036999999999998</v>
      </c>
      <c r="U114" s="96">
        <v>1.4718600000000002</v>
      </c>
      <c r="V114" s="96">
        <v>0.62669454545454528</v>
      </c>
      <c r="W114" s="96">
        <v>0</v>
      </c>
      <c r="X114" s="96">
        <v>2.7263045454545454</v>
      </c>
      <c r="Y114" s="96">
        <v>0.48187136363636363</v>
      </c>
      <c r="AA114" s="96">
        <v>0</v>
      </c>
      <c r="AB114" s="95">
        <v>0.48</v>
      </c>
      <c r="AD114" s="96">
        <v>0</v>
      </c>
      <c r="AE114" s="95">
        <v>0.48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-0.99988963482332605</v>
      </c>
      <c r="D115" s="9">
        <v>-0.99988963482332605</v>
      </c>
      <c r="F115" s="128" t="s">
        <v>75</v>
      </c>
      <c r="H115" s="83">
        <v>0</v>
      </c>
      <c r="I115" s="83">
        <v>0</v>
      </c>
      <c r="J115" s="83">
        <v>0</v>
      </c>
      <c r="K115" s="108">
        <v>0</v>
      </c>
      <c r="L115" s="108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0</v>
      </c>
      <c r="S115" s="83">
        <v>-1.6765000000000001</v>
      </c>
      <c r="T115" s="83">
        <v>-1.8346899999999999</v>
      </c>
      <c r="U115" s="83">
        <v>-5.3968200000000008</v>
      </c>
      <c r="V115" s="83">
        <v>-2.2978799999999993</v>
      </c>
      <c r="W115" s="83">
        <v>0</v>
      </c>
      <c r="X115" s="83">
        <v>-9.9964499999999994</v>
      </c>
      <c r="Y115" s="83">
        <v>-21.20234</v>
      </c>
      <c r="AA115" s="83">
        <v>0</v>
      </c>
      <c r="AB115" s="82">
        <v>-21.2</v>
      </c>
      <c r="AD115" s="83">
        <v>0</v>
      </c>
      <c r="AE115" s="82">
        <v>-21.2</v>
      </c>
    </row>
    <row r="116" spans="1:33" ht="18" customHeight="1" x14ac:dyDescent="0.2">
      <c r="A116" s="57"/>
      <c r="B116" s="57"/>
      <c r="C116" s="9">
        <v>5.6953251062475854E-2</v>
      </c>
      <c r="D116" s="9">
        <v>5.6953251062475854E-2</v>
      </c>
      <c r="F116" s="117" t="s">
        <v>280</v>
      </c>
      <c r="H116" s="296">
        <v>-408.75170000000003</v>
      </c>
      <c r="I116" s="296">
        <v>-425.41098999999997</v>
      </c>
      <c r="J116" s="296">
        <v>-425.41098999999997</v>
      </c>
      <c r="K116" s="111">
        <v>-440.01</v>
      </c>
      <c r="L116" s="111">
        <v>-440.01</v>
      </c>
      <c r="M116" s="296">
        <v>-39.547399999999996</v>
      </c>
      <c r="N116" s="296">
        <v>-36.23509</v>
      </c>
      <c r="O116" s="296">
        <v>-33.305720000000001</v>
      </c>
      <c r="P116" s="296">
        <v>-28.062660000000001</v>
      </c>
      <c r="Q116" s="296">
        <v>-28.995840000000019</v>
      </c>
      <c r="R116" s="296">
        <v>-35.082469999999986</v>
      </c>
      <c r="S116" s="296">
        <v>-26.385810000000006</v>
      </c>
      <c r="T116" s="296">
        <v>-23.177449999999983</v>
      </c>
      <c r="U116" s="296">
        <v>-42.304900000000011</v>
      </c>
      <c r="V116" s="296">
        <v>-38.983049999999999</v>
      </c>
      <c r="W116" s="296">
        <v>-36.887970000000024</v>
      </c>
      <c r="X116" s="296">
        <v>-45.980039999999988</v>
      </c>
      <c r="Y116" s="296">
        <v>-414.94839999999999</v>
      </c>
      <c r="AA116" s="296">
        <v>-440.01</v>
      </c>
      <c r="AB116" s="82">
        <v>25.06</v>
      </c>
      <c r="AD116" s="296">
        <v>-440.01</v>
      </c>
      <c r="AE116" s="82">
        <v>25.06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0.35116215935264439</v>
      </c>
      <c r="I117" s="78">
        <v>0.35414350516425119</v>
      </c>
      <c r="J117" s="78">
        <v>0.35414350516425119</v>
      </c>
      <c r="K117" s="131">
        <v>0.35123612349500732</v>
      </c>
      <c r="L117" s="131">
        <v>0.35123612349500732</v>
      </c>
      <c r="M117" s="78">
        <v>0.28196583390371888</v>
      </c>
      <c r="N117" s="78">
        <v>0.31082004477650349</v>
      </c>
      <c r="O117" s="78">
        <v>0.37057824756606406</v>
      </c>
      <c r="P117" s="78">
        <v>0.66020467698677832</v>
      </c>
      <c r="Q117" s="78">
        <v>0.40412883803258609</v>
      </c>
      <c r="R117" s="78">
        <v>0.34027613967022302</v>
      </c>
      <c r="S117" s="78">
        <v>0.37649910105305218</v>
      </c>
      <c r="T117" s="78">
        <v>0.33471658603509247</v>
      </c>
      <c r="U117" s="78">
        <v>0.4554398845921972</v>
      </c>
      <c r="V117" s="78">
        <v>0.25797113437537222</v>
      </c>
      <c r="W117" s="78">
        <v>0.26149626058909031</v>
      </c>
      <c r="X117" s="78">
        <v>0.35203803661253646</v>
      </c>
      <c r="Y117" s="78">
        <v>0.34038111019055511</v>
      </c>
      <c r="AA117" s="78">
        <v>0.35123612349500732</v>
      </c>
      <c r="AB117" s="79"/>
      <c r="AD117" s="78">
        <v>0.35123612349500732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8.75</v>
      </c>
      <c r="I119" s="96">
        <v>8.8870000000000005</v>
      </c>
      <c r="J119" s="96">
        <v>8.8870000000000005</v>
      </c>
      <c r="K119" s="134">
        <v>8</v>
      </c>
      <c r="L119" s="134">
        <v>8</v>
      </c>
      <c r="M119" s="96">
        <v>9</v>
      </c>
      <c r="N119" s="96">
        <v>6.9959999999999987</v>
      </c>
      <c r="O119" s="96">
        <v>7.8480000000000025</v>
      </c>
      <c r="P119" s="96">
        <v>7.9919999999999973</v>
      </c>
      <c r="Q119" s="96">
        <v>10.14</v>
      </c>
      <c r="R119" s="96">
        <v>9</v>
      </c>
      <c r="S119" s="96">
        <v>9</v>
      </c>
      <c r="T119" s="96">
        <v>9</v>
      </c>
      <c r="U119" s="96">
        <v>9</v>
      </c>
      <c r="V119" s="96">
        <v>9</v>
      </c>
      <c r="W119" s="96">
        <v>9</v>
      </c>
      <c r="X119" s="96">
        <v>9</v>
      </c>
      <c r="Y119" s="96">
        <v>8.7479999999999993</v>
      </c>
      <c r="AA119" s="96">
        <v>8</v>
      </c>
      <c r="AB119" s="95">
        <v>0.75</v>
      </c>
      <c r="AD119" s="96">
        <v>8</v>
      </c>
      <c r="AE119" s="95">
        <v>0.75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-5801.1428571428578</v>
      </c>
      <c r="I120" s="161">
        <v>-5968.4933048272751</v>
      </c>
      <c r="J120" s="161">
        <v>-5968.4933048272751</v>
      </c>
      <c r="K120" s="162">
        <v>-6796.8750000000009</v>
      </c>
      <c r="L120" s="162">
        <v>-6796.8750000000009</v>
      </c>
      <c r="M120" s="161">
        <v>-672.8888888888888</v>
      </c>
      <c r="N120" s="161">
        <v>-808.60491709548307</v>
      </c>
      <c r="O120" s="161">
        <v>-556.44750254841983</v>
      </c>
      <c r="P120" s="161">
        <v>-147.89789789789799</v>
      </c>
      <c r="Q120" s="161">
        <v>-649.30966469428017</v>
      </c>
      <c r="R120" s="161">
        <v>-495.33333333333314</v>
      </c>
      <c r="S120" s="161">
        <v>-139.22222222222231</v>
      </c>
      <c r="T120" s="161">
        <v>-281.55555555555543</v>
      </c>
      <c r="U120" s="161">
        <v>-202.66666666666688</v>
      </c>
      <c r="V120" s="161">
        <v>-391.22222222222206</v>
      </c>
      <c r="W120" s="161">
        <v>-545.44444444444446</v>
      </c>
      <c r="X120" s="161">
        <v>-571</v>
      </c>
      <c r="Y120" s="161">
        <v>-5427.983539094651</v>
      </c>
      <c r="AA120" s="161">
        <v>-6796.8750000000009</v>
      </c>
      <c r="AB120" s="163">
        <v>1368.89</v>
      </c>
      <c r="AD120" s="161">
        <v>-6796.8750000000009</v>
      </c>
      <c r="AE120" s="163">
        <v>1368.89</v>
      </c>
    </row>
    <row r="121" spans="1:33" ht="18" customHeight="1" x14ac:dyDescent="0.2">
      <c r="A121" s="52" t="s">
        <v>70</v>
      </c>
      <c r="B121" s="52" t="s">
        <v>23</v>
      </c>
      <c r="C121" s="9">
        <v>0.13439883763167451</v>
      </c>
      <c r="D121" s="9">
        <v>0.13439883763167451</v>
      </c>
      <c r="F121" s="128" t="s">
        <v>414</v>
      </c>
      <c r="H121" s="83">
        <v>-20.6</v>
      </c>
      <c r="I121" s="83">
        <v>-17.751000000000001</v>
      </c>
      <c r="J121" s="83">
        <v>-17.751000000000001</v>
      </c>
      <c r="K121" s="108">
        <v>-19.271000000000001</v>
      </c>
      <c r="L121" s="108">
        <v>-19.271000000000001</v>
      </c>
      <c r="M121" s="83">
        <v>-1.9770000000000001</v>
      </c>
      <c r="N121" s="83">
        <v>-1.7749999999999997</v>
      </c>
      <c r="O121" s="83">
        <v>-0.94600000000000062</v>
      </c>
      <c r="P121" s="83">
        <v>-1.8859999999999992</v>
      </c>
      <c r="Q121" s="83">
        <v>-0.85300000000000065</v>
      </c>
      <c r="R121" s="83">
        <v>-2.0799999999999992</v>
      </c>
      <c r="S121" s="83">
        <v>0.44399999999999906</v>
      </c>
      <c r="T121" s="83">
        <v>-1.1679999999999993</v>
      </c>
      <c r="U121" s="83">
        <v>-1.3200000000000003</v>
      </c>
      <c r="V121" s="83">
        <v>-1.3239999999999998</v>
      </c>
      <c r="W121" s="83">
        <v>-1.0030000000000001</v>
      </c>
      <c r="X121" s="83">
        <v>-2.798</v>
      </c>
      <c r="Y121" s="83">
        <v>-16.686</v>
      </c>
      <c r="AA121" s="83">
        <v>-19.271000000000001</v>
      </c>
      <c r="AB121" s="82">
        <v>2.59</v>
      </c>
      <c r="AD121" s="83">
        <v>-19.271000000000001</v>
      </c>
      <c r="AE121" s="82">
        <v>2.59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0.30303030303030304</v>
      </c>
      <c r="D123" s="9">
        <v>0.30303030303030304</v>
      </c>
      <c r="F123" s="128" t="s">
        <v>209</v>
      </c>
      <c r="H123" s="83">
        <v>-21.251000000000001</v>
      </c>
      <c r="I123" s="83">
        <v>-20.309000000000001</v>
      </c>
      <c r="J123" s="83">
        <v>-20.309000000000001</v>
      </c>
      <c r="K123" s="108">
        <v>-20.327999999999999</v>
      </c>
      <c r="L123" s="108">
        <v>-20.327999999999999</v>
      </c>
      <c r="M123" s="83">
        <v>-1.3580000000000001</v>
      </c>
      <c r="N123" s="83">
        <v>-1.4969999999999999</v>
      </c>
      <c r="O123" s="83">
        <v>-1.7479999999999998</v>
      </c>
      <c r="P123" s="83">
        <v>0.27199999999999935</v>
      </c>
      <c r="Q123" s="83">
        <v>-1.0199999999999996</v>
      </c>
      <c r="R123" s="83">
        <v>-1.202</v>
      </c>
      <c r="S123" s="83">
        <v>-1.306</v>
      </c>
      <c r="T123" s="83">
        <v>-0.71299999999999919</v>
      </c>
      <c r="U123" s="83">
        <v>-1.1640000000000015</v>
      </c>
      <c r="V123" s="83">
        <v>-1.597999999999999</v>
      </c>
      <c r="W123" s="83">
        <v>-1.4160000000000004</v>
      </c>
      <c r="X123" s="83">
        <v>-1.4190000000000005</v>
      </c>
      <c r="Y123" s="83">
        <v>-14.169</v>
      </c>
      <c r="AA123" s="83">
        <v>-20.327999999999999</v>
      </c>
      <c r="AB123" s="82">
        <v>6.16</v>
      </c>
      <c r="AD123" s="83">
        <v>-20.327999999999999</v>
      </c>
      <c r="AE123" s="82">
        <v>6.16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-9.7826086956521729E-2</v>
      </c>
      <c r="D124" s="9">
        <v>-9.7826086956521729E-2</v>
      </c>
      <c r="F124" s="60" t="s">
        <v>158</v>
      </c>
      <c r="G124" s="56"/>
      <c r="H124" s="88">
        <v>5.1999999999999998E-2</v>
      </c>
      <c r="I124" s="88">
        <v>-0.129</v>
      </c>
      <c r="J124" s="88">
        <v>-0.129</v>
      </c>
      <c r="K124" s="108">
        <v>-0.92</v>
      </c>
      <c r="L124" s="108">
        <v>-0.92</v>
      </c>
      <c r="M124" s="88">
        <v>-2.5000000000000001E-2</v>
      </c>
      <c r="N124" s="88">
        <v>-0.39799999999999996</v>
      </c>
      <c r="O124" s="88">
        <v>0.17399999999999999</v>
      </c>
      <c r="P124" s="88">
        <v>-0.18</v>
      </c>
      <c r="Q124" s="88">
        <v>-0.21500000000000002</v>
      </c>
      <c r="R124" s="88">
        <v>-0.20299999999999996</v>
      </c>
      <c r="S124" s="88">
        <v>-0.17999999999999994</v>
      </c>
      <c r="T124" s="88">
        <v>-1.7000000000000126E-2</v>
      </c>
      <c r="U124" s="88">
        <v>8.8000000000000078E-2</v>
      </c>
      <c r="V124" s="88">
        <v>-7.0000000000000062E-3</v>
      </c>
      <c r="W124" s="88">
        <v>-6.9000000000000061E-2</v>
      </c>
      <c r="X124" s="88">
        <v>2.3000000000000131E-2</v>
      </c>
      <c r="Y124" s="88">
        <v>-1.0089999999999999</v>
      </c>
      <c r="Z124" s="56"/>
      <c r="AA124" s="88">
        <v>-0.92</v>
      </c>
      <c r="AB124" s="82">
        <v>-0.09</v>
      </c>
      <c r="AC124" s="56"/>
      <c r="AD124" s="88">
        <v>-0.92</v>
      </c>
      <c r="AE124" s="82">
        <v>-0.09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0.21012931034482754</v>
      </c>
      <c r="D125" s="9">
        <v>0.21012931034482754</v>
      </c>
      <c r="F125" s="60" t="s">
        <v>176</v>
      </c>
      <c r="G125" s="56"/>
      <c r="H125" s="88">
        <v>-6.22</v>
      </c>
      <c r="I125" s="88">
        <v>-5.49</v>
      </c>
      <c r="J125" s="88">
        <v>-5.49</v>
      </c>
      <c r="K125" s="108">
        <v>-5.5679999999999996</v>
      </c>
      <c r="L125" s="108">
        <v>-5.5679999999999996</v>
      </c>
      <c r="M125" s="88">
        <v>-0.53800000000000003</v>
      </c>
      <c r="N125" s="88">
        <v>-0.14700000000000002</v>
      </c>
      <c r="O125" s="88">
        <v>-0.27799999999999991</v>
      </c>
      <c r="P125" s="88">
        <v>-0.38100000000000012</v>
      </c>
      <c r="Q125" s="88">
        <v>-0.19399999999999995</v>
      </c>
      <c r="R125" s="88">
        <v>-0.44300000000000006</v>
      </c>
      <c r="S125" s="88">
        <v>6.0000000000000053E-2</v>
      </c>
      <c r="T125" s="88">
        <v>-0.38100000000000001</v>
      </c>
      <c r="U125" s="88">
        <v>-0.52700000000000014</v>
      </c>
      <c r="V125" s="88">
        <v>-0.42399999999999993</v>
      </c>
      <c r="W125" s="88">
        <v>-0.71799999999999997</v>
      </c>
      <c r="X125" s="88">
        <v>-0.42399999999999949</v>
      </c>
      <c r="Y125" s="88">
        <v>-4.3949999999999996</v>
      </c>
      <c r="Z125" s="56"/>
      <c r="AA125" s="88">
        <v>-5.5680000000000005</v>
      </c>
      <c r="AB125" s="82">
        <v>1.17</v>
      </c>
      <c r="AC125" s="56"/>
      <c r="AD125" s="88">
        <v>-5.5680000000000005</v>
      </c>
      <c r="AE125" s="82">
        <v>1.17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-0.66717791411042937</v>
      </c>
      <c r="D126" s="9">
        <v>-0.66717791411042937</v>
      </c>
      <c r="F126" s="60" t="s">
        <v>178</v>
      </c>
      <c r="G126" s="56"/>
      <c r="H126" s="88">
        <v>-1.3340000000000001</v>
      </c>
      <c r="I126" s="88">
        <v>-6.0720000000000001</v>
      </c>
      <c r="J126" s="88">
        <v>-6.0720000000000001</v>
      </c>
      <c r="K126" s="108">
        <v>-1.304</v>
      </c>
      <c r="L126" s="108">
        <v>-1.304</v>
      </c>
      <c r="M126" s="88">
        <v>-1.9E-2</v>
      </c>
      <c r="N126" s="88">
        <v>0</v>
      </c>
      <c r="O126" s="88">
        <v>0</v>
      </c>
      <c r="P126" s="88">
        <v>0</v>
      </c>
      <c r="Q126" s="88">
        <v>0</v>
      </c>
      <c r="R126" s="88">
        <v>-0.38500000000000001</v>
      </c>
      <c r="S126" s="88">
        <v>-0.13</v>
      </c>
      <c r="T126" s="88">
        <v>-1.6000000000000014E-2</v>
      </c>
      <c r="U126" s="88">
        <v>0</v>
      </c>
      <c r="V126" s="88">
        <v>0</v>
      </c>
      <c r="W126" s="88">
        <v>-1.627</v>
      </c>
      <c r="X126" s="88">
        <v>-9.9999999999988987E-4</v>
      </c>
      <c r="Y126" s="88">
        <v>-2.1779999999999999</v>
      </c>
      <c r="Z126" s="56"/>
      <c r="AA126" s="88">
        <v>-1.304</v>
      </c>
      <c r="AB126" s="82">
        <v>-0.87</v>
      </c>
      <c r="AC126" s="56"/>
      <c r="AD126" s="88">
        <v>-1.304</v>
      </c>
      <c r="AE126" s="82">
        <v>-0.87</v>
      </c>
    </row>
    <row r="127" spans="1:33" ht="18" customHeight="1" collapsed="1" x14ac:dyDescent="0.2">
      <c r="A127" s="57"/>
      <c r="B127" s="57"/>
      <c r="C127" s="9">
        <v>2.6950718685831626E-2</v>
      </c>
      <c r="D127" s="9">
        <v>2.6950718685831626E-2</v>
      </c>
      <c r="F127" s="128" t="s">
        <v>158</v>
      </c>
      <c r="H127" s="83">
        <v>-7.5020000000000007</v>
      </c>
      <c r="I127" s="83">
        <v>-11.690999999999999</v>
      </c>
      <c r="J127" s="83">
        <v>-11.690999999999999</v>
      </c>
      <c r="K127" s="108">
        <v>-7.7919999999999998</v>
      </c>
      <c r="L127" s="108">
        <v>-7.7919999999999998</v>
      </c>
      <c r="M127" s="83">
        <v>-0.58200000000000007</v>
      </c>
      <c r="N127" s="83">
        <v>-0.54499999999999993</v>
      </c>
      <c r="O127" s="83">
        <v>-0.10399999999999993</v>
      </c>
      <c r="P127" s="83">
        <v>-0.56100000000000017</v>
      </c>
      <c r="Q127" s="83">
        <v>-0.40899999999999997</v>
      </c>
      <c r="R127" s="83">
        <v>-1.0310000000000001</v>
      </c>
      <c r="S127" s="83">
        <v>-0.24999999999999989</v>
      </c>
      <c r="T127" s="83">
        <v>-0.41400000000000015</v>
      </c>
      <c r="U127" s="83">
        <v>-0.43900000000000006</v>
      </c>
      <c r="V127" s="83">
        <v>-0.43099999999999994</v>
      </c>
      <c r="W127" s="83">
        <v>-2.4140000000000001</v>
      </c>
      <c r="X127" s="83">
        <v>-0.40199999999999925</v>
      </c>
      <c r="Y127" s="83">
        <v>-7.5819999999999999</v>
      </c>
      <c r="AA127" s="83">
        <v>-7.7919999999999989</v>
      </c>
      <c r="AB127" s="82">
        <v>0.21</v>
      </c>
      <c r="AD127" s="83">
        <v>-7.7919999999999989</v>
      </c>
      <c r="AE127" s="82">
        <v>0.21</v>
      </c>
    </row>
    <row r="128" spans="1:33" ht="18" customHeight="1" collapsed="1" x14ac:dyDescent="0.2">
      <c r="A128" s="52" t="s">
        <v>153</v>
      </c>
      <c r="B128" s="52" t="s">
        <v>23</v>
      </c>
      <c r="C128" s="9">
        <v>-0.24616368286445012</v>
      </c>
      <c r="D128" s="9">
        <v>-0.24616368286445012</v>
      </c>
      <c r="F128" s="128" t="s">
        <v>154</v>
      </c>
      <c r="H128" s="83">
        <v>-1.179</v>
      </c>
      <c r="I128" s="83">
        <v>-1.1659999999999999</v>
      </c>
      <c r="J128" s="83">
        <v>-1.1659999999999999</v>
      </c>
      <c r="K128" s="108">
        <v>-3.1280000000000001</v>
      </c>
      <c r="L128" s="108">
        <v>-3.1280000000000001</v>
      </c>
      <c r="M128" s="83">
        <v>-8.6999999999999994E-2</v>
      </c>
      <c r="N128" s="83">
        <v>-2.0859999999999999</v>
      </c>
      <c r="O128" s="83">
        <v>-8.6999999999999744E-2</v>
      </c>
      <c r="P128" s="83">
        <v>-8.5000000000000409E-2</v>
      </c>
      <c r="Q128" s="83">
        <v>-8.5999999999999854E-2</v>
      </c>
      <c r="R128" s="83">
        <v>-8.5999999999999854E-2</v>
      </c>
      <c r="S128" s="83">
        <v>-8.7000000000000188E-2</v>
      </c>
      <c r="T128" s="83">
        <v>-8.6999999999999744E-2</v>
      </c>
      <c r="U128" s="83">
        <v>-8.6000000000000298E-2</v>
      </c>
      <c r="V128" s="83">
        <v>-8.6999999999999744E-2</v>
      </c>
      <c r="W128" s="83">
        <v>-8.4999999999999964E-2</v>
      </c>
      <c r="X128" s="83">
        <v>-0.94900000000000029</v>
      </c>
      <c r="Y128" s="83">
        <v>-3.8980000000000001</v>
      </c>
      <c r="AA128" s="83">
        <v>-3.1280000000000001</v>
      </c>
      <c r="AB128" s="82">
        <v>-0.77</v>
      </c>
      <c r="AD128" s="83">
        <v>-3.1280000000000001</v>
      </c>
      <c r="AE128" s="82">
        <v>-0.77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0.23734177215189872</v>
      </c>
      <c r="D129" s="9">
        <v>0.23734177215189872</v>
      </c>
      <c r="F129" s="60" t="s">
        <v>162</v>
      </c>
      <c r="G129" s="56"/>
      <c r="H129" s="88">
        <v>-1.653</v>
      </c>
      <c r="I129" s="88">
        <v>-1.5369999999999999</v>
      </c>
      <c r="J129" s="88">
        <v>-1.5369999999999999</v>
      </c>
      <c r="K129" s="108">
        <v>-1.264</v>
      </c>
      <c r="L129" s="108">
        <v>-1.264</v>
      </c>
      <c r="M129" s="88">
        <v>0</v>
      </c>
      <c r="N129" s="88">
        <v>-0.4</v>
      </c>
      <c r="O129" s="88">
        <v>-0.54599999999999993</v>
      </c>
      <c r="P129" s="88">
        <v>0</v>
      </c>
      <c r="Q129" s="88">
        <v>0</v>
      </c>
      <c r="R129" s="88">
        <v>-1.5000000000000013E-2</v>
      </c>
      <c r="S129" s="88">
        <v>0</v>
      </c>
      <c r="T129" s="88">
        <v>0</v>
      </c>
      <c r="U129" s="88">
        <v>0</v>
      </c>
      <c r="V129" s="88">
        <v>0</v>
      </c>
      <c r="W129" s="88">
        <v>0</v>
      </c>
      <c r="X129" s="88">
        <v>-1.0000000000000009E-3</v>
      </c>
      <c r="Y129" s="88">
        <v>-0.96199999999999997</v>
      </c>
      <c r="Z129" s="56"/>
      <c r="AA129" s="88">
        <v>-1.264</v>
      </c>
      <c r="AB129" s="82">
        <v>0.3</v>
      </c>
      <c r="AC129" s="56"/>
      <c r="AD129" s="88">
        <v>-1.264</v>
      </c>
      <c r="AE129" s="82">
        <v>0.3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-0.19409937888198758</v>
      </c>
      <c r="D130" s="9">
        <v>-0.19409937888198758</v>
      </c>
      <c r="F130" s="60" t="s">
        <v>164</v>
      </c>
      <c r="G130" s="56"/>
      <c r="H130" s="88">
        <v>0</v>
      </c>
      <c r="I130" s="88">
        <v>-0.40200000000000002</v>
      </c>
      <c r="J130" s="88">
        <v>-0.40200000000000002</v>
      </c>
      <c r="K130" s="108">
        <v>-2.5760000000000001</v>
      </c>
      <c r="L130" s="108">
        <v>-2.5760000000000001</v>
      </c>
      <c r="M130" s="88">
        <v>-2</v>
      </c>
      <c r="N130" s="88">
        <v>0.91500000000000004</v>
      </c>
      <c r="O130" s="88">
        <v>-0.93400000000000016</v>
      </c>
      <c r="P130" s="88">
        <v>1.085</v>
      </c>
      <c r="Q130" s="88">
        <v>-4</v>
      </c>
      <c r="R130" s="88">
        <v>0</v>
      </c>
      <c r="S130" s="88">
        <v>0</v>
      </c>
      <c r="T130" s="88">
        <v>0</v>
      </c>
      <c r="U130" s="88">
        <v>1.206</v>
      </c>
      <c r="V130" s="88">
        <v>0</v>
      </c>
      <c r="W130" s="88">
        <v>0.14900000000000002</v>
      </c>
      <c r="X130" s="88">
        <v>0.5</v>
      </c>
      <c r="Y130" s="88">
        <v>-3.0790000000000002</v>
      </c>
      <c r="Z130" s="56"/>
      <c r="AA130" s="88">
        <v>-2.5760000000000001</v>
      </c>
      <c r="AB130" s="82">
        <v>-0.5</v>
      </c>
      <c r="AC130" s="56"/>
      <c r="AD130" s="88">
        <v>-2.5760000000000001</v>
      </c>
      <c r="AE130" s="82">
        <v>-0.5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1.242</v>
      </c>
      <c r="I131" s="88">
        <v>2.4359999999999999</v>
      </c>
      <c r="J131" s="88">
        <v>2.4359999999999999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-5.2083333333333336E-2</v>
      </c>
      <c r="D132" s="9">
        <v>-5.2083333333333336E-2</v>
      </c>
      <c r="F132" s="128" t="s">
        <v>391</v>
      </c>
      <c r="H132" s="83">
        <v>-0.41100000000000003</v>
      </c>
      <c r="I132" s="83">
        <v>0.49699999999999989</v>
      </c>
      <c r="J132" s="83">
        <v>0.49699999999999989</v>
      </c>
      <c r="K132" s="108">
        <v>-3.84</v>
      </c>
      <c r="L132" s="108">
        <v>-3.84</v>
      </c>
      <c r="M132" s="83">
        <v>-2</v>
      </c>
      <c r="N132" s="83">
        <v>0.51500000000000001</v>
      </c>
      <c r="O132" s="83">
        <v>-1.48</v>
      </c>
      <c r="P132" s="83">
        <v>1.085</v>
      </c>
      <c r="Q132" s="83">
        <v>-4</v>
      </c>
      <c r="R132" s="83">
        <v>-1.5000000000000013E-2</v>
      </c>
      <c r="S132" s="83">
        <v>0</v>
      </c>
      <c r="T132" s="83">
        <v>0</v>
      </c>
      <c r="U132" s="83">
        <v>1.206</v>
      </c>
      <c r="V132" s="83">
        <v>0</v>
      </c>
      <c r="W132" s="83">
        <v>0.14900000000000002</v>
      </c>
      <c r="X132" s="83">
        <v>0.499</v>
      </c>
      <c r="Y132" s="83">
        <v>-4.0410000000000004</v>
      </c>
      <c r="AA132" s="83">
        <v>-3.84</v>
      </c>
      <c r="AB132" s="82">
        <v>-0.2</v>
      </c>
      <c r="AD132" s="83">
        <v>-3.84</v>
      </c>
      <c r="AE132" s="82">
        <v>-0.2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-29.99999999999962</v>
      </c>
      <c r="D133" s="9">
        <v>-29.99999999999962</v>
      </c>
      <c r="F133" s="60" t="s">
        <v>166</v>
      </c>
      <c r="G133" s="56"/>
      <c r="H133" s="88">
        <v>-0.57299999999999995</v>
      </c>
      <c r="I133" s="88">
        <v>-0.60899999999999999</v>
      </c>
      <c r="J133" s="88">
        <v>-0.60899999999999999</v>
      </c>
      <c r="K133" s="108">
        <v>-1.6000000000000202E-2</v>
      </c>
      <c r="L133" s="108">
        <v>-1.6000000000000202E-2</v>
      </c>
      <c r="M133" s="88">
        <v>-5.1999999999999998E-2</v>
      </c>
      <c r="N133" s="88">
        <v>-0.09</v>
      </c>
      <c r="O133" s="88">
        <v>-2.0000000000000018E-3</v>
      </c>
      <c r="P133" s="88">
        <v>-7.0000000000000062E-3</v>
      </c>
      <c r="Q133" s="88">
        <v>-4.1000000000000009E-2</v>
      </c>
      <c r="R133" s="88">
        <v>-4.3999999999999984E-2</v>
      </c>
      <c r="S133" s="88">
        <v>-5.3999999999999992E-2</v>
      </c>
      <c r="T133" s="88">
        <v>-1.9000000000000017E-2</v>
      </c>
      <c r="U133" s="88">
        <v>-2.1000000000000019E-2</v>
      </c>
      <c r="V133" s="88">
        <v>-8.0999999999999961E-2</v>
      </c>
      <c r="W133" s="88">
        <v>-1.5000000000000013E-2</v>
      </c>
      <c r="X133" s="88">
        <v>-7.0000000000000007E-2</v>
      </c>
      <c r="Y133" s="88">
        <v>-0.496</v>
      </c>
      <c r="Z133" s="56"/>
      <c r="AA133" s="88">
        <v>-1.6000000000000202E-2</v>
      </c>
      <c r="AB133" s="82">
        <v>-0.48</v>
      </c>
      <c r="AC133" s="56"/>
      <c r="AD133" s="88">
        <v>-1.6000000000000202E-2</v>
      </c>
      <c r="AE133" s="82">
        <v>-0.48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-8.9999999999999993E-3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-2E-3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0</v>
      </c>
      <c r="Y134" s="88">
        <v>-2E-3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-1.4359999999999999</v>
      </c>
      <c r="J136" s="88">
        <v>-1.4359999999999999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-1.001609010458568</v>
      </c>
      <c r="D138" s="9">
        <v>-1.001609010458568</v>
      </c>
      <c r="F138" s="60" t="s">
        <v>172</v>
      </c>
      <c r="G138" s="56"/>
      <c r="H138" s="88">
        <v>-2.2080000000000002</v>
      </c>
      <c r="I138" s="88">
        <v>-7.9169999999999998</v>
      </c>
      <c r="J138" s="88">
        <v>-7.9169999999999998</v>
      </c>
      <c r="K138" s="108">
        <v>0</v>
      </c>
      <c r="L138" s="108">
        <v>0</v>
      </c>
      <c r="M138" s="88">
        <v>-1.3380000000000001</v>
      </c>
      <c r="N138" s="88">
        <v>-0.48099999999999987</v>
      </c>
      <c r="O138" s="88">
        <v>0</v>
      </c>
      <c r="P138" s="88">
        <v>-0.8620000000000001</v>
      </c>
      <c r="Q138" s="88">
        <v>0.53100000000000014</v>
      </c>
      <c r="R138" s="88">
        <v>-0.56899999999999995</v>
      </c>
      <c r="S138" s="88">
        <v>2.5669999999999997</v>
      </c>
      <c r="T138" s="88">
        <v>-0.55799999999999983</v>
      </c>
      <c r="U138" s="88">
        <v>-0.40900000000000003</v>
      </c>
      <c r="V138" s="88">
        <v>-0.54499999999999993</v>
      </c>
      <c r="W138" s="88">
        <v>-0.82200000000000029</v>
      </c>
      <c r="X138" s="88">
        <v>0</v>
      </c>
      <c r="Y138" s="88">
        <v>-2.4860000000000002</v>
      </c>
      <c r="Z138" s="56"/>
      <c r="AA138" s="88">
        <v>0</v>
      </c>
      <c r="AB138" s="82">
        <v>-2.4900000000000002</v>
      </c>
      <c r="AC138" s="56"/>
      <c r="AD138" s="88">
        <v>0</v>
      </c>
      <c r="AE138" s="82">
        <v>-2.4900000000000002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1.001609010458568</v>
      </c>
      <c r="D139" s="9">
        <v>1.001609010458568</v>
      </c>
      <c r="F139" s="60" t="s">
        <v>174</v>
      </c>
      <c r="G139" s="56"/>
      <c r="H139" s="88">
        <v>3.609</v>
      </c>
      <c r="I139" s="88">
        <v>7.9169999999999998</v>
      </c>
      <c r="J139" s="88">
        <v>7.9169999999999998</v>
      </c>
      <c r="K139" s="108">
        <v>0</v>
      </c>
      <c r="L139" s="108">
        <v>0</v>
      </c>
      <c r="M139" s="88">
        <v>1.3380000000000001</v>
      </c>
      <c r="N139" s="88">
        <v>0.48099999999999987</v>
      </c>
      <c r="O139" s="88">
        <v>0</v>
      </c>
      <c r="P139" s="88">
        <v>0.8620000000000001</v>
      </c>
      <c r="Q139" s="88">
        <v>-0.53100000000000014</v>
      </c>
      <c r="R139" s="88">
        <v>0.56899999999999995</v>
      </c>
      <c r="S139" s="88">
        <v>-2.5669999999999997</v>
      </c>
      <c r="T139" s="88">
        <v>0.55799999999999983</v>
      </c>
      <c r="U139" s="88">
        <v>0.40900000000000003</v>
      </c>
      <c r="V139" s="88">
        <v>0.54499999999999993</v>
      </c>
      <c r="W139" s="88">
        <v>0.82200000000000029</v>
      </c>
      <c r="X139" s="88">
        <v>0</v>
      </c>
      <c r="Y139" s="88">
        <v>2.4860000000000002</v>
      </c>
      <c r="Z139" s="56"/>
      <c r="AA139" s="88">
        <v>0</v>
      </c>
      <c r="AB139" s="82">
        <v>2.4900000000000002</v>
      </c>
      <c r="AC139" s="56"/>
      <c r="AD139" s="88">
        <v>0</v>
      </c>
      <c r="AE139" s="82">
        <v>2.4900000000000002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-0.63600000000000001</v>
      </c>
      <c r="I140" s="83">
        <v>-0.57699999999999996</v>
      </c>
      <c r="J140" s="83">
        <v>-0.57699999999999996</v>
      </c>
      <c r="K140" s="108">
        <v>0</v>
      </c>
      <c r="L140" s="108">
        <v>0</v>
      </c>
      <c r="M140" s="83">
        <v>0</v>
      </c>
      <c r="N140" s="83">
        <v>-0.17699999999999999</v>
      </c>
      <c r="O140" s="83">
        <v>0</v>
      </c>
      <c r="P140" s="83">
        <v>0</v>
      </c>
      <c r="Q140" s="83">
        <v>-0.17499999999999999</v>
      </c>
      <c r="R140" s="83">
        <v>0</v>
      </c>
      <c r="S140" s="83">
        <v>0</v>
      </c>
      <c r="T140" s="83">
        <v>-0.13300000000000001</v>
      </c>
      <c r="U140" s="83">
        <v>0</v>
      </c>
      <c r="V140" s="83">
        <v>0</v>
      </c>
      <c r="W140" s="83">
        <v>-0.125</v>
      </c>
      <c r="X140" s="83">
        <v>0</v>
      </c>
      <c r="Y140" s="83">
        <v>-0.61</v>
      </c>
      <c r="AA140" s="83">
        <v>0</v>
      </c>
      <c r="AB140" s="82">
        <v>-0.61</v>
      </c>
      <c r="AD140" s="83">
        <v>0</v>
      </c>
      <c r="AE140" s="82">
        <v>-0.61</v>
      </c>
    </row>
    <row r="141" spans="1:33" ht="18" customHeight="1" x14ac:dyDescent="0.2">
      <c r="A141" s="57"/>
      <c r="B141" s="57"/>
      <c r="C141" s="9">
        <v>-29.99999999999962</v>
      </c>
      <c r="D141" s="9">
        <v>-29.99999999999962</v>
      </c>
      <c r="F141" s="128" t="s">
        <v>196</v>
      </c>
      <c r="H141" s="83">
        <v>0.81899999999999995</v>
      </c>
      <c r="I141" s="83">
        <v>-2.0449999999999999</v>
      </c>
      <c r="J141" s="83">
        <v>-2.0449999999999999</v>
      </c>
      <c r="K141" s="108">
        <v>-1.6000000000000202E-2</v>
      </c>
      <c r="L141" s="108">
        <v>-1.6000000000000202E-2</v>
      </c>
      <c r="M141" s="83">
        <v>-5.2000000000000046E-2</v>
      </c>
      <c r="N141" s="83">
        <v>-9.1999999999999971E-2</v>
      </c>
      <c r="O141" s="83">
        <v>-2.0000000000000018E-3</v>
      </c>
      <c r="P141" s="83">
        <v>-7.0000000000000062E-3</v>
      </c>
      <c r="Q141" s="83">
        <v>-4.1000000000000036E-2</v>
      </c>
      <c r="R141" s="83">
        <v>-4.4000000000000039E-2</v>
      </c>
      <c r="S141" s="83">
        <v>-5.3999999999999826E-2</v>
      </c>
      <c r="T141" s="83">
        <v>-1.9000000000000017E-2</v>
      </c>
      <c r="U141" s="83">
        <v>-2.1000000000000019E-2</v>
      </c>
      <c r="V141" s="83">
        <v>-8.0999999999999961E-2</v>
      </c>
      <c r="W141" s="83">
        <v>-1.5000000000000013E-2</v>
      </c>
      <c r="X141" s="83">
        <v>-7.0000000000000007E-2</v>
      </c>
      <c r="Y141" s="83">
        <v>-0.49799999999999978</v>
      </c>
      <c r="AA141" s="83">
        <v>-1.6000000000000202E-2</v>
      </c>
      <c r="AB141" s="82">
        <v>-0.48</v>
      </c>
      <c r="AD141" s="83">
        <v>-1.6000000000000202E-2</v>
      </c>
      <c r="AE141" s="82">
        <v>-0.48</v>
      </c>
    </row>
    <row r="142" spans="1:33" ht="18" customHeight="1" x14ac:dyDescent="0.2">
      <c r="A142" s="57"/>
      <c r="B142" s="57"/>
      <c r="C142" s="9">
        <v>0.1267126436781609</v>
      </c>
      <c r="D142" s="9">
        <v>0.1267126436781609</v>
      </c>
      <c r="F142" s="117" t="s">
        <v>72</v>
      </c>
      <c r="H142" s="296">
        <v>-50.760000000000005</v>
      </c>
      <c r="I142" s="296">
        <v>-53.042000000000002</v>
      </c>
      <c r="J142" s="296">
        <v>-53.042000000000002</v>
      </c>
      <c r="K142" s="111">
        <v>-54.375000000000007</v>
      </c>
      <c r="L142" s="111">
        <v>-54.375000000000007</v>
      </c>
      <c r="M142" s="296">
        <v>-6.0559999999999992</v>
      </c>
      <c r="N142" s="296">
        <v>-5.6569999999999983</v>
      </c>
      <c r="O142" s="296">
        <v>-4.367</v>
      </c>
      <c r="P142" s="296">
        <v>-1.1820000000000004</v>
      </c>
      <c r="Q142" s="296">
        <v>-6.5840000000000005</v>
      </c>
      <c r="R142" s="296">
        <v>-4.4579999999999984</v>
      </c>
      <c r="S142" s="296">
        <v>-1.253000000000001</v>
      </c>
      <c r="T142" s="296">
        <v>-2.5339999999999985</v>
      </c>
      <c r="U142" s="296">
        <v>-1.8240000000000021</v>
      </c>
      <c r="V142" s="296">
        <v>-3.5209999999999986</v>
      </c>
      <c r="W142" s="296">
        <v>-4.9089999999999998</v>
      </c>
      <c r="X142" s="296">
        <v>-5.1390000000000002</v>
      </c>
      <c r="Y142" s="296">
        <v>-47.484000000000002</v>
      </c>
      <c r="AA142" s="296">
        <v>-54.375000000000007</v>
      </c>
      <c r="AB142" s="82">
        <v>6.89</v>
      </c>
      <c r="AD142" s="296">
        <v>-54.375000000000007</v>
      </c>
      <c r="AE142" s="82">
        <v>6.89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4.3608359815360348E-2</v>
      </c>
      <c r="I143" s="78">
        <v>4.4156075518693619E-2</v>
      </c>
      <c r="J143" s="78">
        <v>4.4156075518693619E-2</v>
      </c>
      <c r="K143" s="131">
        <v>4.3404614020229146E-2</v>
      </c>
      <c r="L143" s="131">
        <v>4.3404614020229146E-2</v>
      </c>
      <c r="M143" s="78">
        <v>4.3178188455395838E-2</v>
      </c>
      <c r="N143" s="78">
        <v>4.8525034525943762E-2</v>
      </c>
      <c r="O143" s="78">
        <v>4.8589707927677341E-2</v>
      </c>
      <c r="P143" s="78">
        <v>2.7807838893332715E-2</v>
      </c>
      <c r="Q143" s="78">
        <v>9.176434514766757E-2</v>
      </c>
      <c r="R143" s="78">
        <v>4.3239573229873901E-2</v>
      </c>
      <c r="S143" s="78">
        <v>1.7879055963014766E-2</v>
      </c>
      <c r="T143" s="78">
        <v>3.6594699978337752E-2</v>
      </c>
      <c r="U143" s="78">
        <v>1.9636551545947831E-2</v>
      </c>
      <c r="V143" s="78">
        <v>2.3300289847399965E-2</v>
      </c>
      <c r="W143" s="78">
        <v>3.4799560486300639E-2</v>
      </c>
      <c r="X143" s="78">
        <v>3.9345843765073399E-2</v>
      </c>
      <c r="Y143" s="78">
        <v>3.8951003633917659E-2</v>
      </c>
      <c r="AA143" s="78">
        <v>4.3404614020229146E-2</v>
      </c>
      <c r="AB143" s="79"/>
      <c r="AD143" s="78">
        <v>4.3404614020229146E-2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5.9980000000000006E-2</v>
      </c>
      <c r="I145" s="96">
        <v>1.1739999999999999E-2</v>
      </c>
      <c r="J145" s="96">
        <v>1.1739999999999999E-2</v>
      </c>
      <c r="K145" s="134">
        <v>0</v>
      </c>
      <c r="L145" s="134">
        <v>0</v>
      </c>
      <c r="M145" s="96">
        <v>0</v>
      </c>
      <c r="N145" s="96">
        <v>0</v>
      </c>
      <c r="O145" s="96">
        <v>0.12</v>
      </c>
      <c r="P145" s="96">
        <v>0</v>
      </c>
      <c r="Q145" s="96">
        <v>4.3200000000000035E-3</v>
      </c>
      <c r="R145" s="96">
        <v>0</v>
      </c>
      <c r="S145" s="96">
        <v>0</v>
      </c>
      <c r="T145" s="96">
        <v>0.25680000000000003</v>
      </c>
      <c r="U145" s="96">
        <v>0.73848000000000003</v>
      </c>
      <c r="V145" s="96">
        <v>0.49199999999999994</v>
      </c>
      <c r="W145" s="96">
        <v>1.1879999999999999</v>
      </c>
      <c r="X145" s="96">
        <v>1.0884</v>
      </c>
      <c r="Y145" s="96">
        <v>0.32400000000000001</v>
      </c>
      <c r="AA145" s="96">
        <v>0</v>
      </c>
      <c r="AB145" s="95">
        <v>0.32</v>
      </c>
      <c r="AD145" s="96">
        <v>0</v>
      </c>
      <c r="AE145" s="95">
        <v>0.32</v>
      </c>
    </row>
    <row r="146" spans="1:33" ht="18" customHeight="1" collapsed="1" x14ac:dyDescent="0.2">
      <c r="A146" s="52" t="s">
        <v>86</v>
      </c>
      <c r="B146" s="52" t="s">
        <v>23</v>
      </c>
      <c r="C146" s="9">
        <v>-1</v>
      </c>
      <c r="D146" s="9">
        <v>-1</v>
      </c>
      <c r="F146" s="128" t="s">
        <v>90</v>
      </c>
      <c r="H146" s="83">
        <v>-2.9990000000000001</v>
      </c>
      <c r="I146" s="83">
        <v>-0.58699999999999997</v>
      </c>
      <c r="J146" s="83">
        <v>-0.58699999999999997</v>
      </c>
      <c r="K146" s="108">
        <v>0</v>
      </c>
      <c r="L146" s="108">
        <v>0</v>
      </c>
      <c r="M146" s="83">
        <v>0</v>
      </c>
      <c r="N146" s="83">
        <v>0</v>
      </c>
      <c r="O146" s="83">
        <v>-0.5</v>
      </c>
      <c r="P146" s="83">
        <v>0</v>
      </c>
      <c r="Q146" s="83">
        <v>-1.8000000000000016E-2</v>
      </c>
      <c r="R146" s="83">
        <v>0</v>
      </c>
      <c r="S146" s="83">
        <v>0</v>
      </c>
      <c r="T146" s="83">
        <v>-1.07</v>
      </c>
      <c r="U146" s="83">
        <v>-3.077</v>
      </c>
      <c r="V146" s="83">
        <v>-2.0499999999999998</v>
      </c>
      <c r="W146" s="83">
        <v>-4.9499999999999993</v>
      </c>
      <c r="X146" s="83">
        <v>-4.5350000000000001</v>
      </c>
      <c r="Y146" s="83">
        <v>-16.2</v>
      </c>
      <c r="AA146" s="83">
        <v>0</v>
      </c>
      <c r="AB146" s="82">
        <v>-16.2</v>
      </c>
      <c r="AD146" s="83">
        <v>0</v>
      </c>
      <c r="AE146" s="82">
        <v>-16.2</v>
      </c>
    </row>
    <row r="147" spans="1:33" ht="18" customHeight="1" x14ac:dyDescent="0.2">
      <c r="A147" s="52" t="s">
        <v>87</v>
      </c>
      <c r="B147" s="52" t="s">
        <v>23</v>
      </c>
      <c r="C147" s="9">
        <v>0</v>
      </c>
      <c r="D147" s="9">
        <v>0</v>
      </c>
      <c r="F147" s="128" t="s">
        <v>91</v>
      </c>
      <c r="H147" s="83">
        <v>-0.121</v>
      </c>
      <c r="I147" s="83">
        <v>0</v>
      </c>
      <c r="J147" s="83">
        <v>0</v>
      </c>
      <c r="K147" s="108">
        <v>0</v>
      </c>
      <c r="L147" s="108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AA147" s="83">
        <v>0</v>
      </c>
      <c r="AB147" s="82">
        <v>0</v>
      </c>
      <c r="AD147" s="83">
        <v>0</v>
      </c>
      <c r="AE147" s="82">
        <v>0</v>
      </c>
    </row>
    <row r="148" spans="1:33" ht="18" customHeight="1" x14ac:dyDescent="0.2">
      <c r="A148" s="52" t="s">
        <v>88</v>
      </c>
      <c r="B148" s="52" t="s">
        <v>23</v>
      </c>
      <c r="C148" s="9">
        <v>-1.0344827586206895</v>
      </c>
      <c r="D148" s="9">
        <v>-1.0344827586206895</v>
      </c>
      <c r="F148" s="128" t="s">
        <v>92</v>
      </c>
      <c r="H148" s="83">
        <v>-0.35899999999999999</v>
      </c>
      <c r="I148" s="83">
        <v>-0.23899999999999999</v>
      </c>
      <c r="J148" s="83">
        <v>-0.23899999999999999</v>
      </c>
      <c r="K148" s="108">
        <v>0</v>
      </c>
      <c r="L148" s="108">
        <v>0</v>
      </c>
      <c r="M148" s="83">
        <v>0</v>
      </c>
      <c r="N148" s="83">
        <v>0</v>
      </c>
      <c r="O148" s="83">
        <v>0</v>
      </c>
      <c r="P148" s="83">
        <v>0</v>
      </c>
      <c r="Q148" s="83">
        <v>0</v>
      </c>
      <c r="R148" s="83">
        <v>0</v>
      </c>
      <c r="S148" s="83">
        <v>0</v>
      </c>
      <c r="T148" s="83">
        <v>0</v>
      </c>
      <c r="U148" s="83">
        <v>-0.02</v>
      </c>
      <c r="V148" s="83">
        <v>0</v>
      </c>
      <c r="W148" s="83">
        <v>-9.0000000000000011E-3</v>
      </c>
      <c r="X148" s="83">
        <v>0</v>
      </c>
      <c r="Y148" s="83">
        <v>-2.9000000000000001E-2</v>
      </c>
      <c r="AA148" s="83">
        <v>0</v>
      </c>
      <c r="AB148" s="82">
        <v>-0.03</v>
      </c>
      <c r="AD148" s="83">
        <v>0</v>
      </c>
      <c r="AE148" s="82">
        <v>-0.03</v>
      </c>
    </row>
    <row r="149" spans="1:33" ht="18" customHeight="1" x14ac:dyDescent="0.2">
      <c r="A149" s="52" t="s">
        <v>211</v>
      </c>
      <c r="B149" s="52" t="s">
        <v>23</v>
      </c>
      <c r="C149" s="9">
        <v>-2</v>
      </c>
      <c r="D149" s="9">
        <v>-2</v>
      </c>
      <c r="F149" s="126" t="s">
        <v>146</v>
      </c>
      <c r="G149" s="58"/>
      <c r="H149" s="87">
        <v>-0.20399999999999999</v>
      </c>
      <c r="I149" s="87">
        <v>0</v>
      </c>
      <c r="J149" s="87">
        <v>0</v>
      </c>
      <c r="K149" s="87">
        <v>-1</v>
      </c>
      <c r="L149" s="87">
        <v>-1</v>
      </c>
      <c r="M149" s="87">
        <v>0</v>
      </c>
      <c r="N149" s="87">
        <v>0</v>
      </c>
      <c r="O149" s="87">
        <v>0</v>
      </c>
      <c r="P149" s="87">
        <v>0</v>
      </c>
      <c r="Q149" s="87">
        <v>-3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-3</v>
      </c>
      <c r="Z149" s="58"/>
      <c r="AA149" s="87">
        <v>-1</v>
      </c>
      <c r="AB149" s="82">
        <v>-2</v>
      </c>
      <c r="AC149" s="58"/>
      <c r="AD149" s="87">
        <v>-1</v>
      </c>
      <c r="AE149" s="82">
        <v>-2</v>
      </c>
    </row>
    <row r="150" spans="1:33" ht="18" customHeight="1" x14ac:dyDescent="0.2">
      <c r="A150" s="52" t="s">
        <v>89</v>
      </c>
      <c r="B150" s="52" t="s">
        <v>23</v>
      </c>
      <c r="C150" s="9">
        <v>-1.25</v>
      </c>
      <c r="D150" s="9">
        <v>-1.25</v>
      </c>
      <c r="F150" s="128" t="s">
        <v>93</v>
      </c>
      <c r="H150" s="83">
        <v>-7.0000000000000007E-2</v>
      </c>
      <c r="I150" s="83">
        <v>0</v>
      </c>
      <c r="J150" s="83">
        <v>0</v>
      </c>
      <c r="K150" s="108">
        <v>0</v>
      </c>
      <c r="L150" s="108">
        <v>0</v>
      </c>
      <c r="M150" s="83">
        <v>0</v>
      </c>
      <c r="N150" s="83">
        <v>0</v>
      </c>
      <c r="O150" s="83">
        <v>0</v>
      </c>
      <c r="P150" s="83">
        <v>0</v>
      </c>
      <c r="Q150" s="83">
        <v>0</v>
      </c>
      <c r="R150" s="83">
        <v>0</v>
      </c>
      <c r="S150" s="83">
        <v>0</v>
      </c>
      <c r="T150" s="83">
        <v>0</v>
      </c>
      <c r="U150" s="83">
        <v>-8.0000000000000002E-3</v>
      </c>
      <c r="V150" s="83">
        <v>0</v>
      </c>
      <c r="W150" s="83">
        <v>0</v>
      </c>
      <c r="X150" s="83">
        <v>0</v>
      </c>
      <c r="Y150" s="83">
        <v>-8.0000000000000002E-3</v>
      </c>
      <c r="AA150" s="83">
        <v>0</v>
      </c>
      <c r="AB150" s="82">
        <v>-0.01</v>
      </c>
      <c r="AD150" s="83">
        <v>0</v>
      </c>
      <c r="AE150" s="82">
        <v>-0.01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-0.9936575052854123</v>
      </c>
      <c r="D155" s="9">
        <v>-0.9936575052854123</v>
      </c>
      <c r="F155" s="60" t="s">
        <v>152</v>
      </c>
      <c r="G155" s="56"/>
      <c r="H155" s="88">
        <v>-0.13500000000000001</v>
      </c>
      <c r="I155" s="88">
        <v>-0.85299999999999998</v>
      </c>
      <c r="J155" s="88">
        <v>-0.85299999999999998</v>
      </c>
      <c r="K155" s="108">
        <v>0</v>
      </c>
      <c r="L155" s="108">
        <v>0</v>
      </c>
      <c r="M155" s="88">
        <v>-7.0000000000000001E-3</v>
      </c>
      <c r="N155" s="88">
        <v>-1.2E-2</v>
      </c>
      <c r="O155" s="88">
        <v>0</v>
      </c>
      <c r="P155" s="88">
        <v>0</v>
      </c>
      <c r="Q155" s="88">
        <v>0</v>
      </c>
      <c r="R155" s="88">
        <v>-5.000000000000001E-3</v>
      </c>
      <c r="S155" s="88">
        <v>0</v>
      </c>
      <c r="T155" s="88">
        <v>0</v>
      </c>
      <c r="U155" s="88">
        <v>-5.7000000000000002E-2</v>
      </c>
      <c r="V155" s="88">
        <v>-6.0999999999999985E-2</v>
      </c>
      <c r="W155" s="88">
        <v>-0.33099999999999996</v>
      </c>
      <c r="X155" s="88">
        <v>0</v>
      </c>
      <c r="Y155" s="88">
        <v>-0.47299999999999998</v>
      </c>
      <c r="Z155" s="56"/>
      <c r="AA155" s="88">
        <v>0</v>
      </c>
      <c r="AB155" s="82">
        <v>-0.47</v>
      </c>
      <c r="AC155" s="56"/>
      <c r="AD155" s="88">
        <v>0</v>
      </c>
      <c r="AE155" s="82">
        <v>-0.47</v>
      </c>
    </row>
    <row r="156" spans="1:33" ht="18" customHeight="1" collapsed="1" x14ac:dyDescent="0.2">
      <c r="A156" s="57"/>
      <c r="B156" s="57"/>
      <c r="C156" s="9">
        <v>-0.9936575052854123</v>
      </c>
      <c r="D156" s="9">
        <v>-0.9936575052854123</v>
      </c>
      <c r="F156" s="128" t="s">
        <v>76</v>
      </c>
      <c r="H156" s="83">
        <v>-0.13500000000000001</v>
      </c>
      <c r="I156" s="83">
        <v>-0.85299999999999998</v>
      </c>
      <c r="J156" s="83">
        <v>-0.85299999999999998</v>
      </c>
      <c r="K156" s="108">
        <v>0</v>
      </c>
      <c r="L156" s="108">
        <v>0</v>
      </c>
      <c r="M156" s="83">
        <v>-7.0000000000000001E-3</v>
      </c>
      <c r="N156" s="83">
        <v>-1.2E-2</v>
      </c>
      <c r="O156" s="83">
        <v>0</v>
      </c>
      <c r="P156" s="83">
        <v>0</v>
      </c>
      <c r="Q156" s="83">
        <v>0</v>
      </c>
      <c r="R156" s="83">
        <v>-5.000000000000001E-3</v>
      </c>
      <c r="S156" s="83">
        <v>0</v>
      </c>
      <c r="T156" s="83">
        <v>0</v>
      </c>
      <c r="U156" s="83">
        <v>-5.7000000000000002E-2</v>
      </c>
      <c r="V156" s="83">
        <v>-6.0999999999999985E-2</v>
      </c>
      <c r="W156" s="83">
        <v>-0.33099999999999996</v>
      </c>
      <c r="X156" s="83">
        <v>0</v>
      </c>
      <c r="Y156" s="83">
        <v>-0.47299999999999998</v>
      </c>
      <c r="AA156" s="83">
        <v>0</v>
      </c>
      <c r="AB156" s="82">
        <v>-0.47</v>
      </c>
      <c r="AD156" s="83">
        <v>0</v>
      </c>
      <c r="AE156" s="82">
        <v>-0.47</v>
      </c>
    </row>
    <row r="157" spans="1:33" ht="18" customHeight="1" x14ac:dyDescent="0.2">
      <c r="A157" s="57"/>
      <c r="B157" s="57"/>
      <c r="C157" s="9">
        <v>-18.71</v>
      </c>
      <c r="D157" s="9">
        <v>-18.71</v>
      </c>
      <c r="F157" s="117" t="s">
        <v>281</v>
      </c>
      <c r="H157" s="296">
        <v>-3.8879999999999999</v>
      </c>
      <c r="I157" s="296">
        <v>-1.6789999999999998</v>
      </c>
      <c r="J157" s="296">
        <v>-1.6789999999999998</v>
      </c>
      <c r="K157" s="111">
        <v>-1</v>
      </c>
      <c r="L157" s="111">
        <v>-1</v>
      </c>
      <c r="M157" s="296">
        <v>-7.0000000000000001E-3</v>
      </c>
      <c r="N157" s="296">
        <v>-1.2E-2</v>
      </c>
      <c r="O157" s="296">
        <v>-0.5</v>
      </c>
      <c r="P157" s="296">
        <v>0</v>
      </c>
      <c r="Q157" s="296">
        <v>-3.0179999999999998</v>
      </c>
      <c r="R157" s="296">
        <v>-5.000000000000001E-3</v>
      </c>
      <c r="S157" s="296">
        <v>0</v>
      </c>
      <c r="T157" s="296">
        <v>-1.07</v>
      </c>
      <c r="U157" s="296">
        <v>-3.1619999999999999</v>
      </c>
      <c r="V157" s="296">
        <v>-2.1109999999999998</v>
      </c>
      <c r="W157" s="296">
        <v>-5.2899999999999991</v>
      </c>
      <c r="X157" s="296">
        <v>-4.5350000000000001</v>
      </c>
      <c r="Y157" s="296">
        <v>-19.709999999999997</v>
      </c>
      <c r="AA157" s="296">
        <v>-1</v>
      </c>
      <c r="AB157" s="82">
        <v>-18.71</v>
      </c>
      <c r="AD157" s="296">
        <v>-1</v>
      </c>
      <c r="AE157" s="82">
        <v>-18.71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3.3402147943680264E-3</v>
      </c>
      <c r="I158" s="78">
        <v>1.3977235171352244E-3</v>
      </c>
      <c r="J158" s="78">
        <v>1.3977235171352244E-3</v>
      </c>
      <c r="K158" s="131">
        <v>7.982457750846739E-4</v>
      </c>
      <c r="L158" s="131">
        <v>7.982457750846739E-4</v>
      </c>
      <c r="M158" s="78">
        <v>4.9908738307095599E-5</v>
      </c>
      <c r="N158" s="78">
        <v>1.0293449077449627E-4</v>
      </c>
      <c r="O158" s="78">
        <v>5.563282336578582E-3</v>
      </c>
      <c r="P158" s="78">
        <v>0</v>
      </c>
      <c r="Q158" s="78">
        <v>4.2063304018174472E-2</v>
      </c>
      <c r="R158" s="78">
        <v>4.8496605237633385E-5</v>
      </c>
      <c r="S158" s="78">
        <v>0</v>
      </c>
      <c r="T158" s="78">
        <v>1.5452379233157626E-2</v>
      </c>
      <c r="U158" s="78">
        <v>3.4040995607613471E-2</v>
      </c>
      <c r="V158" s="78">
        <v>1.3969585875564142E-2</v>
      </c>
      <c r="W158" s="78">
        <v>3.7500443058164669E-2</v>
      </c>
      <c r="X158" s="78">
        <v>3.4721424688579076E-2</v>
      </c>
      <c r="Y158" s="78">
        <v>1.6168062539476814E-2</v>
      </c>
      <c r="AA158" s="78">
        <v>7.982457750846739E-4</v>
      </c>
      <c r="AB158" s="79"/>
      <c r="AD158" s="78">
        <v>7.982457750846739E-4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-1.0344827586206895</v>
      </c>
      <c r="D160" s="9">
        <v>-1.0344827586206895</v>
      </c>
      <c r="F160" s="128" t="s">
        <v>194</v>
      </c>
      <c r="H160" s="83">
        <v>0</v>
      </c>
      <c r="I160" s="83">
        <v>0</v>
      </c>
      <c r="J160" s="83">
        <v>0</v>
      </c>
      <c r="K160" s="108">
        <v>0</v>
      </c>
      <c r="L160" s="108">
        <v>0</v>
      </c>
      <c r="M160" s="83">
        <v>0</v>
      </c>
      <c r="N160" s="83">
        <v>0</v>
      </c>
      <c r="O160" s="83">
        <v>0</v>
      </c>
      <c r="P160" s="83">
        <v>0</v>
      </c>
      <c r="Q160" s="83">
        <v>0</v>
      </c>
      <c r="R160" s="83">
        <v>0</v>
      </c>
      <c r="S160" s="83">
        <v>0</v>
      </c>
      <c r="T160" s="83">
        <v>-2.9000000000000001E-2</v>
      </c>
      <c r="U160" s="83">
        <v>0</v>
      </c>
      <c r="V160" s="83">
        <v>0</v>
      </c>
      <c r="W160" s="83">
        <v>0</v>
      </c>
      <c r="X160" s="83">
        <v>0</v>
      </c>
      <c r="Y160" s="83">
        <v>-2.9000000000000001E-2</v>
      </c>
      <c r="AA160" s="83">
        <v>0</v>
      </c>
      <c r="AB160" s="82">
        <v>-0.03</v>
      </c>
      <c r="AD160" s="83">
        <v>0</v>
      </c>
      <c r="AE160" s="82">
        <v>-0.03</v>
      </c>
    </row>
    <row r="161" spans="1:31" ht="18" customHeight="1" x14ac:dyDescent="0.2">
      <c r="A161" s="52" t="s">
        <v>82</v>
      </c>
      <c r="B161" s="52" t="s">
        <v>23</v>
      </c>
      <c r="C161" s="9">
        <v>0</v>
      </c>
      <c r="D161" s="9">
        <v>0</v>
      </c>
      <c r="F161" s="128" t="s">
        <v>101</v>
      </c>
      <c r="H161" s="83">
        <v>0</v>
      </c>
      <c r="I161" s="83">
        <v>-3.5000000000000003E-2</v>
      </c>
      <c r="J161" s="83">
        <v>-3.5000000000000003E-2</v>
      </c>
      <c r="K161" s="108">
        <v>0</v>
      </c>
      <c r="L161" s="108">
        <v>0</v>
      </c>
      <c r="M161" s="83">
        <v>0</v>
      </c>
      <c r="N161" s="83">
        <v>0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3">
        <v>0</v>
      </c>
      <c r="V161" s="83">
        <v>0</v>
      </c>
      <c r="W161" s="83">
        <v>0</v>
      </c>
      <c r="X161" s="83">
        <v>0</v>
      </c>
      <c r="Y161" s="83">
        <v>0</v>
      </c>
      <c r="AA161" s="83">
        <v>0</v>
      </c>
      <c r="AB161" s="82">
        <v>0</v>
      </c>
      <c r="AD161" s="83">
        <v>0</v>
      </c>
      <c r="AE161" s="82">
        <v>0</v>
      </c>
    </row>
    <row r="162" spans="1:31" ht="18" customHeight="1" x14ac:dyDescent="0.2">
      <c r="A162" s="52" t="s">
        <v>98</v>
      </c>
      <c r="B162" s="52" t="s">
        <v>23</v>
      </c>
      <c r="C162" s="9">
        <v>0.51428571428571435</v>
      </c>
      <c r="D162" s="9">
        <v>0.51428571428571435</v>
      </c>
      <c r="F162" s="128" t="s">
        <v>103</v>
      </c>
      <c r="H162" s="83">
        <v>-1.5189999999999999</v>
      </c>
      <c r="I162" s="83">
        <v>-0.67800000000000005</v>
      </c>
      <c r="J162" s="83">
        <v>-0.67800000000000005</v>
      </c>
      <c r="K162" s="108">
        <v>-0.7</v>
      </c>
      <c r="L162" s="108">
        <v>-0.7</v>
      </c>
      <c r="M162" s="83">
        <v>-0.04</v>
      </c>
      <c r="N162" s="83">
        <v>-0.13999999999999999</v>
      </c>
      <c r="O162" s="83">
        <v>0</v>
      </c>
      <c r="P162" s="83">
        <v>0</v>
      </c>
      <c r="Q162" s="83">
        <v>-3.4000000000000002E-2</v>
      </c>
      <c r="R162" s="83">
        <v>0</v>
      </c>
      <c r="S162" s="83">
        <v>0</v>
      </c>
      <c r="T162" s="83">
        <v>0</v>
      </c>
      <c r="U162" s="83">
        <v>-0.12200000000000003</v>
      </c>
      <c r="V162" s="83">
        <v>0</v>
      </c>
      <c r="W162" s="83">
        <v>-7.0000000000000062E-3</v>
      </c>
      <c r="X162" s="83">
        <v>0</v>
      </c>
      <c r="Y162" s="83">
        <v>-0.34300000000000003</v>
      </c>
      <c r="AA162" s="83">
        <v>-0.69999999999999984</v>
      </c>
      <c r="AB162" s="82">
        <v>0.36</v>
      </c>
      <c r="AD162" s="83">
        <v>-0.69999999999999984</v>
      </c>
      <c r="AE162" s="82">
        <v>0.36</v>
      </c>
    </row>
    <row r="163" spans="1:31" ht="18" customHeight="1" x14ac:dyDescent="0.2">
      <c r="A163" s="52" t="s">
        <v>81</v>
      </c>
      <c r="B163" s="52" t="s">
        <v>23</v>
      </c>
      <c r="C163" s="9">
        <v>0.23749999999999996</v>
      </c>
      <c r="D163" s="9">
        <v>0.23749999999999996</v>
      </c>
      <c r="F163" s="128" t="s">
        <v>104</v>
      </c>
      <c r="H163" s="83">
        <v>-1.641</v>
      </c>
      <c r="I163" s="83">
        <v>-1.474</v>
      </c>
      <c r="J163" s="83">
        <v>-1.474</v>
      </c>
      <c r="K163" s="108">
        <v>-1.6</v>
      </c>
      <c r="L163" s="108">
        <v>-1.6</v>
      </c>
      <c r="M163" s="83">
        <v>-9.8000000000000004E-2</v>
      </c>
      <c r="N163" s="83">
        <v>-0.1</v>
      </c>
      <c r="O163" s="83">
        <v>-9.5999999999999974E-2</v>
      </c>
      <c r="P163" s="83">
        <v>-9.3000000000000027E-2</v>
      </c>
      <c r="Q163" s="83">
        <v>0</v>
      </c>
      <c r="R163" s="83">
        <v>-0.249</v>
      </c>
      <c r="S163" s="83">
        <v>-9.4999999999999973E-2</v>
      </c>
      <c r="T163" s="83">
        <v>-9.8999999999999977E-2</v>
      </c>
      <c r="U163" s="83">
        <v>-9.4000000000000083E-2</v>
      </c>
      <c r="V163" s="83">
        <v>-9.3999999999999972E-2</v>
      </c>
      <c r="W163" s="83">
        <v>-9.4999999999999973E-2</v>
      </c>
      <c r="X163" s="83">
        <v>-0.10400000000000009</v>
      </c>
      <c r="Y163" s="83">
        <v>-1.2170000000000001</v>
      </c>
      <c r="AA163" s="83">
        <v>-1.6000000000000003</v>
      </c>
      <c r="AB163" s="82">
        <v>0.38</v>
      </c>
      <c r="AD163" s="83">
        <v>-1.6000000000000003</v>
      </c>
      <c r="AE163" s="82">
        <v>0.38</v>
      </c>
    </row>
    <row r="164" spans="1:31" ht="18" customHeight="1" x14ac:dyDescent="0.2">
      <c r="A164" s="52" t="s">
        <v>99</v>
      </c>
      <c r="B164" s="52" t="s">
        <v>23</v>
      </c>
      <c r="C164" s="9">
        <v>0</v>
      </c>
      <c r="D164" s="9">
        <v>0</v>
      </c>
      <c r="F164" s="128" t="s">
        <v>105</v>
      </c>
      <c r="H164" s="83">
        <v>-2.794</v>
      </c>
      <c r="I164" s="83">
        <v>-2.4</v>
      </c>
      <c r="J164" s="83">
        <v>-2.4</v>
      </c>
      <c r="K164" s="108">
        <v>-0.95899999999999996</v>
      </c>
      <c r="L164" s="108">
        <v>-0.95899999999999996</v>
      </c>
      <c r="M164" s="83">
        <v>-0.19700000000000001</v>
      </c>
      <c r="N164" s="83">
        <v>-0.17899999999999999</v>
      </c>
      <c r="O164" s="83">
        <v>-0.15200000000000002</v>
      </c>
      <c r="P164" s="83">
        <v>-0.10599999999999998</v>
      </c>
      <c r="Q164" s="83">
        <v>-4.0000000000000036E-2</v>
      </c>
      <c r="R164" s="83">
        <v>-4.0999999999999925E-2</v>
      </c>
      <c r="S164" s="83">
        <v>-4.1000000000000036E-2</v>
      </c>
      <c r="T164" s="83">
        <v>-3.9000000000000035E-2</v>
      </c>
      <c r="U164" s="83">
        <v>-4.1999999999999926E-2</v>
      </c>
      <c r="V164" s="83">
        <v>-4.1000000000000036E-2</v>
      </c>
      <c r="W164" s="83">
        <v>-3.9000000000000035E-2</v>
      </c>
      <c r="X164" s="83">
        <v>-4.1999999999999926E-2</v>
      </c>
      <c r="Y164" s="83">
        <v>-0.95899999999999996</v>
      </c>
      <c r="AA164" s="83">
        <v>-0.95899999999999996</v>
      </c>
      <c r="AB164" s="82">
        <v>0</v>
      </c>
      <c r="AD164" s="83">
        <v>-0.95899999999999996</v>
      </c>
      <c r="AE164" s="82">
        <v>0</v>
      </c>
    </row>
    <row r="165" spans="1:31" ht="18" customHeight="1" x14ac:dyDescent="0.2">
      <c r="A165" s="52" t="s">
        <v>132</v>
      </c>
      <c r="B165" s="52" t="s">
        <v>23</v>
      </c>
      <c r="C165" s="9">
        <v>-1.0377358490566038</v>
      </c>
      <c r="D165" s="9">
        <v>-1.0377358490566038</v>
      </c>
      <c r="F165" s="128" t="s">
        <v>133</v>
      </c>
      <c r="H165" s="83">
        <v>-9.0999999999999998E-2</v>
      </c>
      <c r="I165" s="83">
        <v>0</v>
      </c>
      <c r="J165" s="83">
        <v>0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-0.106</v>
      </c>
      <c r="V165" s="83">
        <v>0</v>
      </c>
      <c r="W165" s="83">
        <v>0</v>
      </c>
      <c r="X165" s="83">
        <v>0</v>
      </c>
      <c r="Y165" s="83">
        <v>-0.106</v>
      </c>
      <c r="AA165" s="83">
        <v>0</v>
      </c>
      <c r="AB165" s="82">
        <v>-0.11</v>
      </c>
      <c r="AD165" s="83">
        <v>0</v>
      </c>
      <c r="AE165" s="82">
        <v>-0.11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-0.98265895953757243</v>
      </c>
      <c r="D169" s="9">
        <v>-0.98265895953757243</v>
      </c>
      <c r="F169" s="60" t="s">
        <v>100</v>
      </c>
      <c r="G169" s="56"/>
      <c r="H169" s="88">
        <v>-0.156</v>
      </c>
      <c r="I169" s="88">
        <v>-0.125</v>
      </c>
      <c r="J169" s="88">
        <v>-0.125</v>
      </c>
      <c r="K169" s="108">
        <v>0</v>
      </c>
      <c r="L169" s="10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-0.17299999999999999</v>
      </c>
      <c r="R169" s="88">
        <v>0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0</v>
      </c>
      <c r="Y169" s="88">
        <v>-0.17299999999999999</v>
      </c>
      <c r="Z169" s="56"/>
      <c r="AA169" s="88">
        <v>0</v>
      </c>
      <c r="AB169" s="82">
        <v>-0.17</v>
      </c>
      <c r="AC169" s="56"/>
      <c r="AD169" s="88">
        <v>0</v>
      </c>
      <c r="AE169" s="82">
        <v>-0.17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-0.98765432098765427</v>
      </c>
      <c r="D170" s="9">
        <v>-0.98765432098765427</v>
      </c>
      <c r="F170" s="60" t="s">
        <v>182</v>
      </c>
      <c r="G170" s="56"/>
      <c r="H170" s="88">
        <v>-9.8000000000000004E-2</v>
      </c>
      <c r="I170" s="88">
        <v>-0.156</v>
      </c>
      <c r="J170" s="88">
        <v>-0.156</v>
      </c>
      <c r="K170" s="108">
        <v>0</v>
      </c>
      <c r="L170" s="108">
        <v>0</v>
      </c>
      <c r="M170" s="88">
        <v>-0.10100000000000001</v>
      </c>
      <c r="N170" s="88">
        <v>-4.8999999999999988E-2</v>
      </c>
      <c r="O170" s="88">
        <v>0</v>
      </c>
      <c r="P170" s="88">
        <v>0</v>
      </c>
      <c r="Q170" s="88">
        <v>-2.0000000000000018E-2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-6.4999999999999974E-2</v>
      </c>
      <c r="X170" s="88">
        <v>-8.0000000000000071E-3</v>
      </c>
      <c r="Y170" s="88">
        <v>-0.24299999999999999</v>
      </c>
      <c r="Z170" s="56"/>
      <c r="AA170" s="88">
        <v>0</v>
      </c>
      <c r="AB170" s="82">
        <v>-0.24</v>
      </c>
      <c r="AC170" s="56"/>
      <c r="AD170" s="88">
        <v>0</v>
      </c>
      <c r="AE170" s="82">
        <v>-0.24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-1.0005194805194806</v>
      </c>
      <c r="D171" s="9">
        <v>-1.0005194805194806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-4.3689999999999998</v>
      </c>
      <c r="P171" s="88">
        <v>0</v>
      </c>
      <c r="Q171" s="88">
        <v>0</v>
      </c>
      <c r="R171" s="88">
        <v>-3.6560000000000006</v>
      </c>
      <c r="S171" s="88">
        <v>0</v>
      </c>
      <c r="T171" s="88">
        <v>0</v>
      </c>
      <c r="U171" s="88">
        <v>0</v>
      </c>
      <c r="V171" s="88">
        <v>-1.5999999999999996</v>
      </c>
      <c r="W171" s="88">
        <v>0</v>
      </c>
      <c r="X171" s="88">
        <v>0</v>
      </c>
      <c r="Y171" s="88">
        <v>-9.625</v>
      </c>
      <c r="Z171" s="56"/>
      <c r="AA171" s="88">
        <v>0</v>
      </c>
      <c r="AB171" s="82">
        <v>-9.6300000000000008</v>
      </c>
      <c r="AC171" s="56"/>
      <c r="AD171" s="88">
        <v>0</v>
      </c>
      <c r="AE171" s="82">
        <v>-9.6300000000000008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-2.3E-2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-1.4285714285714286</v>
      </c>
      <c r="D174" s="9">
        <v>-1.4285714285714286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-7.0000000000000001E-3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-7.0000000000000001E-3</v>
      </c>
      <c r="Z174" s="56"/>
      <c r="AA174" s="88">
        <v>0</v>
      </c>
      <c r="AB174" s="82">
        <v>-0.01</v>
      </c>
      <c r="AC174" s="56"/>
      <c r="AD174" s="88">
        <v>0</v>
      </c>
      <c r="AE174" s="82">
        <v>-0.01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-1.0236220472440944</v>
      </c>
      <c r="D177" s="9">
        <v>-1.0236220472440944</v>
      </c>
      <c r="F177" s="60" t="s">
        <v>102</v>
      </c>
      <c r="G177" s="56"/>
      <c r="H177" s="88">
        <v>0</v>
      </c>
      <c r="I177" s="88">
        <v>-0.127</v>
      </c>
      <c r="J177" s="88">
        <v>-0.127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-0.127</v>
      </c>
      <c r="V177" s="88">
        <v>0</v>
      </c>
      <c r="W177" s="88">
        <v>0</v>
      </c>
      <c r="X177" s="88">
        <v>0</v>
      </c>
      <c r="Y177" s="88">
        <v>-0.127</v>
      </c>
      <c r="Z177" s="56"/>
      <c r="AA177" s="88">
        <v>0</v>
      </c>
      <c r="AB177" s="82">
        <v>-0.13</v>
      </c>
      <c r="AC177" s="56"/>
      <c r="AD177" s="88">
        <v>0</v>
      </c>
      <c r="AE177" s="82">
        <v>-0.13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</v>
      </c>
      <c r="D180" s="9">
        <v>1</v>
      </c>
      <c r="F180" s="60" t="s">
        <v>191</v>
      </c>
      <c r="G180" s="56"/>
      <c r="H180" s="88">
        <v>0</v>
      </c>
      <c r="I180" s="88">
        <v>0.24</v>
      </c>
      <c r="J180" s="88">
        <v>0.24</v>
      </c>
      <c r="K180" s="108">
        <v>0</v>
      </c>
      <c r="L180" s="108">
        <v>0</v>
      </c>
      <c r="M180" s="88">
        <v>0</v>
      </c>
      <c r="N180" s="88">
        <v>1.38777878078145E-17</v>
      </c>
      <c r="O180" s="88">
        <v>0</v>
      </c>
      <c r="P180" s="88">
        <v>-1.38777878078145E-17</v>
      </c>
      <c r="Q180" s="88">
        <v>0.22</v>
      </c>
      <c r="R180" s="88">
        <v>-1.0000000000010001E-3</v>
      </c>
      <c r="S180" s="88">
        <v>1.0000000000010001E-3</v>
      </c>
      <c r="T180" s="88">
        <v>9.9920072216264089E-16</v>
      </c>
      <c r="U180" s="88">
        <v>-9.9920072216264089E-16</v>
      </c>
      <c r="V180" s="88">
        <v>0</v>
      </c>
      <c r="W180" s="88">
        <v>0</v>
      </c>
      <c r="X180" s="88">
        <v>0</v>
      </c>
      <c r="Y180" s="88">
        <v>0.22</v>
      </c>
      <c r="Z180" s="56"/>
      <c r="AA180" s="88">
        <v>0</v>
      </c>
      <c r="AB180" s="82">
        <v>0.22</v>
      </c>
      <c r="AC180" s="56"/>
      <c r="AD180" s="88">
        <v>0</v>
      </c>
      <c r="AE180" s="82">
        <v>0.22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-3</v>
      </c>
      <c r="O185" s="87">
        <v>0</v>
      </c>
      <c r="P185" s="87">
        <v>0</v>
      </c>
      <c r="Q185" s="87">
        <v>3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0.99840255591054317</v>
      </c>
      <c r="D186" s="9">
        <v>0.99840255591054317</v>
      </c>
      <c r="F186" s="126" t="s">
        <v>190</v>
      </c>
      <c r="G186" s="58"/>
      <c r="H186" s="87">
        <v>0.73199999999999998</v>
      </c>
      <c r="I186" s="87">
        <v>2.3690000000000002</v>
      </c>
      <c r="J186" s="87">
        <v>2.3690000000000002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1.252</v>
      </c>
      <c r="Y186" s="87">
        <v>1.252</v>
      </c>
      <c r="Z186" s="58"/>
      <c r="AA186" s="87">
        <v>0</v>
      </c>
      <c r="AB186" s="82">
        <v>1.25</v>
      </c>
      <c r="AC186" s="58"/>
      <c r="AD186" s="87">
        <v>0</v>
      </c>
      <c r="AE186" s="82">
        <v>1.25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-0.99965529127886932</v>
      </c>
      <c r="D189" s="9">
        <v>-0.99965529127886932</v>
      </c>
      <c r="F189" s="128" t="s">
        <v>195</v>
      </c>
      <c r="H189" s="83">
        <v>0.45499999999999996</v>
      </c>
      <c r="I189" s="83">
        <v>2.2010000000000001</v>
      </c>
      <c r="J189" s="83">
        <v>2.2010000000000001</v>
      </c>
      <c r="K189" s="108">
        <v>0</v>
      </c>
      <c r="L189" s="108">
        <v>0</v>
      </c>
      <c r="M189" s="83">
        <v>-0.10100000000000001</v>
      </c>
      <c r="N189" s="83">
        <v>-3.056</v>
      </c>
      <c r="O189" s="83">
        <v>-4.3689999999999998</v>
      </c>
      <c r="P189" s="83">
        <v>-1.38777878078145E-17</v>
      </c>
      <c r="Q189" s="83">
        <v>3.0270000000000001</v>
      </c>
      <c r="R189" s="83">
        <v>-3.6570000000000018</v>
      </c>
      <c r="S189" s="83">
        <v>1.0000000000010001E-3</v>
      </c>
      <c r="T189" s="83">
        <v>9.9920072216264089E-16</v>
      </c>
      <c r="U189" s="83">
        <v>-0.127000000000001</v>
      </c>
      <c r="V189" s="83">
        <v>-1.5999999999999996</v>
      </c>
      <c r="W189" s="83">
        <v>-6.4999999999999974E-2</v>
      </c>
      <c r="X189" s="83">
        <v>1.244</v>
      </c>
      <c r="Y189" s="83">
        <v>-8.7029999999999994</v>
      </c>
      <c r="AA189" s="83">
        <v>0</v>
      </c>
      <c r="AB189" s="82">
        <v>-8.6999999999999993</v>
      </c>
      <c r="AD189" s="83">
        <v>0</v>
      </c>
      <c r="AE189" s="82">
        <v>-8.6999999999999993</v>
      </c>
    </row>
    <row r="190" spans="1:33" ht="18" customHeight="1" x14ac:dyDescent="0.2">
      <c r="A190" s="57"/>
      <c r="B190" s="57"/>
      <c r="C190" s="9">
        <v>-2.4854249769868058</v>
      </c>
      <c r="D190" s="9">
        <v>-2.4854249769868058</v>
      </c>
      <c r="F190" s="117" t="s">
        <v>94</v>
      </c>
      <c r="H190" s="296">
        <v>-5.5900000000000007</v>
      </c>
      <c r="I190" s="296">
        <v>-2.3859999999999997</v>
      </c>
      <c r="J190" s="296">
        <v>-2.3859999999999997</v>
      </c>
      <c r="K190" s="111">
        <v>-3.2589999999999999</v>
      </c>
      <c r="L190" s="111">
        <v>-3.2589999999999999</v>
      </c>
      <c r="M190" s="296">
        <v>-0.43600000000000005</v>
      </c>
      <c r="N190" s="296">
        <v>-3.4750000000000001</v>
      </c>
      <c r="O190" s="296">
        <v>-4.617</v>
      </c>
      <c r="P190" s="296">
        <v>-0.19900000000000001</v>
      </c>
      <c r="Q190" s="296">
        <v>2.9530000000000003</v>
      </c>
      <c r="R190" s="296">
        <v>-3.9470000000000018</v>
      </c>
      <c r="S190" s="296">
        <v>-0.13499999999999901</v>
      </c>
      <c r="T190" s="296">
        <v>-0.16699999999999901</v>
      </c>
      <c r="U190" s="296">
        <v>-0.49100000000000099</v>
      </c>
      <c r="V190" s="296">
        <v>-1.7349999999999997</v>
      </c>
      <c r="W190" s="296">
        <v>-0.20599999999999999</v>
      </c>
      <c r="X190" s="296">
        <v>1.0979999999999999</v>
      </c>
      <c r="Y190" s="296">
        <v>-11.356999999999999</v>
      </c>
      <c r="AA190" s="296">
        <v>-3.2589999999999999</v>
      </c>
      <c r="AB190" s="82">
        <v>-8.1</v>
      </c>
      <c r="AD190" s="296">
        <v>-3.2589999999999999</v>
      </c>
      <c r="AE190" s="82">
        <v>-8.1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4.8024178756474458E-3</v>
      </c>
      <c r="I191" s="78">
        <v>1.9862824966555364E-3</v>
      </c>
      <c r="J191" s="78">
        <v>1.9862824966555364E-3</v>
      </c>
      <c r="K191" s="131">
        <v>2.6014829810009519E-3</v>
      </c>
      <c r="L191" s="131">
        <v>2.6014829810009519E-3</v>
      </c>
      <c r="M191" s="78">
        <v>3.1086014145562404E-3</v>
      </c>
      <c r="N191" s="78">
        <v>2.9808112953447874E-2</v>
      </c>
      <c r="O191" s="78">
        <v>5.1371349095966627E-2</v>
      </c>
      <c r="P191" s="78">
        <v>4.6816919964240344E-3</v>
      </c>
      <c r="Q191" s="78">
        <v>-4.115736804694143E-2</v>
      </c>
      <c r="R191" s="78">
        <v>3.8283220174587802E-2</v>
      </c>
      <c r="S191" s="78">
        <v>1.9263148882737221E-3</v>
      </c>
      <c r="T191" s="78">
        <v>2.4117264784460821E-3</v>
      </c>
      <c r="U191" s="78">
        <v>5.285935750581356E-3</v>
      </c>
      <c r="V191" s="78">
        <v>1.1481398149741253E-2</v>
      </c>
      <c r="W191" s="78">
        <v>1.46031971077163E-3</v>
      </c>
      <c r="X191" s="78">
        <v>-8.4066426258125292E-3</v>
      </c>
      <c r="Y191" s="78">
        <v>9.3161180243956452E-3</v>
      </c>
      <c r="AA191" s="78">
        <v>2.6014829810009519E-3</v>
      </c>
      <c r="AB191" s="79"/>
      <c r="AD191" s="78">
        <v>2.6014829810009519E-3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1.1986261300496353E-2</v>
      </c>
      <c r="D193" s="9">
        <v>1.1986261300496353E-2</v>
      </c>
      <c r="E193" s="26"/>
      <c r="F193" s="122" t="s">
        <v>282</v>
      </c>
      <c r="G193" s="26"/>
      <c r="H193" s="309">
        <v>-725.49770000000012</v>
      </c>
      <c r="I193" s="309">
        <v>-747.8609899999999</v>
      </c>
      <c r="J193" s="309">
        <v>-747.8609899999999</v>
      </c>
      <c r="K193" s="130">
        <v>-769.21399999999994</v>
      </c>
      <c r="L193" s="130">
        <v>-769.21399999999994</v>
      </c>
      <c r="M193" s="309">
        <v>-71.77940000000001</v>
      </c>
      <c r="N193" s="309">
        <v>-61.640089999999994</v>
      </c>
      <c r="O193" s="309">
        <v>-64.256720000000001</v>
      </c>
      <c r="P193" s="309">
        <v>-33.534660000000009</v>
      </c>
      <c r="Q193" s="309">
        <v>-53.935840000000013</v>
      </c>
      <c r="R193" s="309">
        <v>-69.572469999999981</v>
      </c>
      <c r="S193" s="309">
        <v>-42.579810000000002</v>
      </c>
      <c r="T193" s="309">
        <v>-43.548449999999988</v>
      </c>
      <c r="U193" s="309">
        <v>-65.176900000000003</v>
      </c>
      <c r="V193" s="309">
        <v>-83.983050000000006</v>
      </c>
      <c r="W193" s="309">
        <v>-82.617970000000028</v>
      </c>
      <c r="X193" s="309">
        <v>-87.366040000000012</v>
      </c>
      <c r="Y193" s="309">
        <v>-759.9914</v>
      </c>
      <c r="Z193" s="26"/>
      <c r="AA193" s="309">
        <v>-769.21399999999994</v>
      </c>
      <c r="AB193" s="82">
        <v>9.2200000000000006</v>
      </c>
      <c r="AC193" s="26"/>
      <c r="AD193" s="309">
        <v>-769.21399999999994</v>
      </c>
      <c r="AE193" s="82">
        <v>9.2200000000000006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0.62328141739196929</v>
      </c>
      <c r="I194" s="78">
        <v>0.62257468330615295</v>
      </c>
      <c r="J194" s="78">
        <v>0.62257468330615295</v>
      </c>
      <c r="K194" s="131">
        <v>0.61402182563598229</v>
      </c>
      <c r="L194" s="131">
        <v>0.61402182563598229</v>
      </c>
      <c r="M194" s="78">
        <v>0.51177418434861977</v>
      </c>
      <c r="N194" s="78">
        <v>0.52874093962034319</v>
      </c>
      <c r="O194" s="78">
        <v>0.71495655076495146</v>
      </c>
      <c r="P194" s="78">
        <v>0.78893944384322234</v>
      </c>
      <c r="Q194" s="78">
        <v>0.75172950145646655</v>
      </c>
      <c r="R194" s="78">
        <v>0.67480572259941796</v>
      </c>
      <c r="S194" s="78">
        <v>0.60757127365086605</v>
      </c>
      <c r="T194" s="78">
        <v>0.62890389197775975</v>
      </c>
      <c r="U194" s="78">
        <v>0.70167190595125317</v>
      </c>
      <c r="V194" s="78">
        <v>0.55575955900843077</v>
      </c>
      <c r="W194" s="78">
        <v>0.58567305851912255</v>
      </c>
      <c r="X194" s="78">
        <v>0.6689026192280898</v>
      </c>
      <c r="Y194" s="78">
        <v>0.62341899972930193</v>
      </c>
      <c r="AA194" s="78">
        <v>0.61402182563598229</v>
      </c>
      <c r="AB194" s="79"/>
      <c r="AD194" s="78">
        <v>0.61402182563598229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-5.4101788295731611E-2</v>
      </c>
      <c r="D196" s="9">
        <v>-5.4101788295731611E-2</v>
      </c>
      <c r="F196" s="123" t="s">
        <v>283</v>
      </c>
      <c r="H196" s="310">
        <v>447.87729999999988</v>
      </c>
      <c r="I196" s="310">
        <v>472.4810100000002</v>
      </c>
      <c r="J196" s="310">
        <v>472.4810100000002</v>
      </c>
      <c r="K196" s="136">
        <v>483.53300000000013</v>
      </c>
      <c r="L196" s="136">
        <v>483.53300000000013</v>
      </c>
      <c r="M196" s="310">
        <v>-14.942400000000006</v>
      </c>
      <c r="N196" s="310">
        <v>66.808910000000026</v>
      </c>
      <c r="O196" s="310">
        <v>15.562279999999987</v>
      </c>
      <c r="P196" s="310">
        <v>-10.472660000000012</v>
      </c>
      <c r="Q196" s="310">
        <v>26.13615999999999</v>
      </c>
      <c r="R196" s="310">
        <v>54.948529999999991</v>
      </c>
      <c r="S196" s="310">
        <v>43.454190000000018</v>
      </c>
      <c r="T196" s="310">
        <v>29.033550000000034</v>
      </c>
      <c r="U196" s="310">
        <v>43.613099999999989</v>
      </c>
      <c r="V196" s="310">
        <v>64.371950000000012</v>
      </c>
      <c r="W196" s="310">
        <v>72.518029999999968</v>
      </c>
      <c r="X196" s="310">
        <v>66.337959999999939</v>
      </c>
      <c r="Y196" s="310">
        <v>457.36959999999988</v>
      </c>
      <c r="AA196" s="310">
        <v>483.53300000000013</v>
      </c>
      <c r="AB196" s="82">
        <v>-26.16</v>
      </c>
      <c r="AD196" s="310">
        <v>483.53300000000013</v>
      </c>
      <c r="AE196" s="82">
        <v>-26.16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0.38477530440370539</v>
      </c>
      <c r="I197" s="78">
        <v>0.39332806377415336</v>
      </c>
      <c r="J197" s="78">
        <v>0.39332806377415336</v>
      </c>
      <c r="K197" s="131">
        <v>0.38597817436401771</v>
      </c>
      <c r="L197" s="131">
        <v>0.38597817436401771</v>
      </c>
      <c r="M197" s="78">
        <v>-0.10653661875427793</v>
      </c>
      <c r="N197" s="78">
        <v>0.5730784275040961</v>
      </c>
      <c r="O197" s="78">
        <v>0.17315471488178014</v>
      </c>
      <c r="P197" s="78">
        <v>-0.24638074624758885</v>
      </c>
      <c r="Q197" s="78">
        <v>0.36427211529080533</v>
      </c>
      <c r="R197" s="78">
        <v>0.53296343355965081</v>
      </c>
      <c r="S197" s="78">
        <v>0.62004780114722768</v>
      </c>
      <c r="T197" s="78">
        <v>0.41928731316340567</v>
      </c>
      <c r="U197" s="78">
        <v>0.46952351218671939</v>
      </c>
      <c r="V197" s="78">
        <v>0.42598270180128917</v>
      </c>
      <c r="W197" s="78">
        <v>0.5140752844433415</v>
      </c>
      <c r="X197" s="78">
        <v>0.50790484721807472</v>
      </c>
      <c r="Y197" s="78">
        <v>0.37517911194599152</v>
      </c>
      <c r="AA197" s="78">
        <v>0.38597817436401771</v>
      </c>
      <c r="AB197" s="79"/>
      <c r="AD197" s="78">
        <v>0.38597817436401771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</v>
      </c>
      <c r="I199" s="94">
        <v>1</v>
      </c>
      <c r="J199" s="94">
        <v>1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0.99599999999999955</v>
      </c>
      <c r="T199" s="94">
        <v>1.0080000000000018</v>
      </c>
      <c r="U199" s="94">
        <v>0.99599999999999866</v>
      </c>
      <c r="V199" s="94">
        <v>0.99599999999999866</v>
      </c>
      <c r="W199" s="94">
        <v>1.0080000000000027</v>
      </c>
      <c r="X199" s="94">
        <v>0.99599999999999866</v>
      </c>
      <c r="Y199" s="94">
        <v>1</v>
      </c>
      <c r="Z199" s="56"/>
      <c r="AA199" s="94">
        <v>1</v>
      </c>
      <c r="AB199" s="95">
        <v>0</v>
      </c>
      <c r="AC199" s="56"/>
      <c r="AD199" s="94">
        <v>1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2.496</v>
      </c>
      <c r="I201" s="94">
        <v>2.496</v>
      </c>
      <c r="J201" s="94">
        <v>2.496</v>
      </c>
      <c r="K201" s="133">
        <v>2.5</v>
      </c>
      <c r="L201" s="133">
        <v>2.5</v>
      </c>
      <c r="M201" s="94">
        <v>2.496</v>
      </c>
      <c r="N201" s="94">
        <v>2.52</v>
      </c>
      <c r="O201" s="94">
        <v>2.2080000000000002</v>
      </c>
      <c r="P201" s="94">
        <v>1.8119999999999994</v>
      </c>
      <c r="Q201" s="94">
        <v>2.5080000000000009</v>
      </c>
      <c r="R201" s="94">
        <v>2.484</v>
      </c>
      <c r="S201" s="94">
        <v>2.5079999999999973</v>
      </c>
      <c r="T201" s="94">
        <v>2.5080000000000027</v>
      </c>
      <c r="U201" s="94">
        <v>2.4839999999999982</v>
      </c>
      <c r="V201" s="94">
        <v>2.5080000000000027</v>
      </c>
      <c r="W201" s="94">
        <v>2.5080000000000027</v>
      </c>
      <c r="X201" s="94">
        <v>2.4359999999999964</v>
      </c>
      <c r="Y201" s="94">
        <v>2.415</v>
      </c>
      <c r="Z201" s="56"/>
      <c r="AA201" s="94">
        <v>2.5</v>
      </c>
      <c r="AB201" s="95">
        <v>-0.09</v>
      </c>
      <c r="AC201" s="56"/>
      <c r="AD201" s="94">
        <v>2.5</v>
      </c>
      <c r="AE201" s="95">
        <v>-0.09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3.496</v>
      </c>
      <c r="I202" s="96">
        <v>3.496</v>
      </c>
      <c r="J202" s="96">
        <v>3.496</v>
      </c>
      <c r="K202" s="134">
        <v>3.5</v>
      </c>
      <c r="L202" s="134">
        <v>3.5</v>
      </c>
      <c r="M202" s="96">
        <v>3.492</v>
      </c>
      <c r="N202" s="96">
        <v>3.5279999999999996</v>
      </c>
      <c r="O202" s="96">
        <v>3.2040000000000006</v>
      </c>
      <c r="P202" s="96">
        <v>2.8079999999999998</v>
      </c>
      <c r="Q202" s="96">
        <v>3.5160000000000018</v>
      </c>
      <c r="R202" s="96">
        <v>3.4799999999999969</v>
      </c>
      <c r="S202" s="96">
        <v>3.5040000000000013</v>
      </c>
      <c r="T202" s="96">
        <v>3.5160000000000018</v>
      </c>
      <c r="U202" s="96">
        <v>3.4799999999999969</v>
      </c>
      <c r="V202" s="96">
        <v>3.5039999999999978</v>
      </c>
      <c r="W202" s="96">
        <v>3.5160000000000053</v>
      </c>
      <c r="X202" s="96">
        <v>3.4320000000000022</v>
      </c>
      <c r="Y202" s="96">
        <v>3.4150000000000005</v>
      </c>
      <c r="AA202" s="96">
        <v>3.5</v>
      </c>
      <c r="AB202" s="95">
        <v>-0.08</v>
      </c>
      <c r="AD202" s="96">
        <v>3.5</v>
      </c>
      <c r="AE202" s="95">
        <v>-0.08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3.5</v>
      </c>
      <c r="I203" s="97">
        <v>3.5</v>
      </c>
      <c r="J203" s="97">
        <v>3.5</v>
      </c>
      <c r="K203" s="134">
        <v>3.5</v>
      </c>
      <c r="L203" s="134">
        <v>3.5</v>
      </c>
      <c r="M203" s="97">
        <v>3.492</v>
      </c>
      <c r="N203" s="97">
        <v>3.5159999999999991</v>
      </c>
      <c r="O203" s="97">
        <v>3.2160000000000011</v>
      </c>
      <c r="P203" s="97">
        <v>2.8079999999999998</v>
      </c>
      <c r="Q203" s="97">
        <v>3.5039999999999978</v>
      </c>
      <c r="R203" s="97">
        <v>3.4920000000000009</v>
      </c>
      <c r="S203" s="97">
        <v>3.5040000000000013</v>
      </c>
      <c r="T203" s="97">
        <v>3.5040000000000013</v>
      </c>
      <c r="U203" s="97">
        <v>3.4919999999999973</v>
      </c>
      <c r="V203" s="97">
        <v>3.5039999999999978</v>
      </c>
      <c r="W203" s="97">
        <v>3.5040000000000049</v>
      </c>
      <c r="X203" s="97">
        <v>3.4919999999999973</v>
      </c>
      <c r="Y203" s="97">
        <v>3.419</v>
      </c>
      <c r="Z203" s="56"/>
      <c r="AA203" s="97">
        <v>3.5</v>
      </c>
      <c r="AB203" s="98">
        <v>-0.08</v>
      </c>
      <c r="AC203" s="56"/>
      <c r="AD203" s="97">
        <v>3.5</v>
      </c>
      <c r="AE203" s="98">
        <v>-0.08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4.0000000000000036E-3</v>
      </c>
      <c r="I204" s="96">
        <v>4.0000000000000036E-3</v>
      </c>
      <c r="J204" s="96">
        <v>4.0000000000000036E-3</v>
      </c>
      <c r="K204" s="134">
        <v>0</v>
      </c>
      <c r="L204" s="134">
        <v>0</v>
      </c>
      <c r="M204" s="96">
        <v>0</v>
      </c>
      <c r="N204" s="96">
        <v>-1.2000000000000455E-2</v>
      </c>
      <c r="O204" s="96">
        <v>1.2000000000000455E-2</v>
      </c>
      <c r="P204" s="96">
        <v>0</v>
      </c>
      <c r="Q204" s="96">
        <v>-1.2000000000004007E-2</v>
      </c>
      <c r="R204" s="96">
        <v>1.2000000000004007E-2</v>
      </c>
      <c r="S204" s="96">
        <v>0</v>
      </c>
      <c r="T204" s="96">
        <v>-1.2000000000000455E-2</v>
      </c>
      <c r="U204" s="96">
        <v>1.2000000000000455E-2</v>
      </c>
      <c r="V204" s="96">
        <v>0</v>
      </c>
      <c r="W204" s="96">
        <v>-1.2000000000000455E-2</v>
      </c>
      <c r="X204" s="96">
        <v>5.9999999999995168E-2</v>
      </c>
      <c r="Y204" s="96">
        <v>3.9999999999995595E-3</v>
      </c>
      <c r="AA204" s="96">
        <v>0</v>
      </c>
      <c r="AB204" s="95">
        <v>0</v>
      </c>
      <c r="AD204" s="96">
        <v>0</v>
      </c>
      <c r="AE204" s="95">
        <v>0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1.1428571428571438E-3</v>
      </c>
      <c r="I205" s="90">
        <v>1.1428571428571438E-3</v>
      </c>
      <c r="J205" s="90">
        <v>1.1428571428571438E-3</v>
      </c>
      <c r="K205" s="135">
        <v>0</v>
      </c>
      <c r="L205" s="135">
        <v>0</v>
      </c>
      <c r="M205" s="90">
        <v>0</v>
      </c>
      <c r="N205" s="90">
        <v>-3.4129692832765807E-3</v>
      </c>
      <c r="O205" s="90">
        <v>3.7313432835822296E-3</v>
      </c>
      <c r="P205" s="90">
        <v>0</v>
      </c>
      <c r="Q205" s="90">
        <v>-3.4246575342477214E-3</v>
      </c>
      <c r="R205" s="90">
        <v>3.4364261168396346E-3</v>
      </c>
      <c r="S205" s="90">
        <v>0</v>
      </c>
      <c r="T205" s="90">
        <v>-3.424657534246704E-3</v>
      </c>
      <c r="U205" s="90">
        <v>3.4364261168386206E-3</v>
      </c>
      <c r="V205" s="90">
        <v>0</v>
      </c>
      <c r="W205" s="90">
        <v>-3.4246575342467005E-3</v>
      </c>
      <c r="X205" s="90">
        <v>1.7182130584191071E-2</v>
      </c>
      <c r="Y205" s="90">
        <v>1.1699327288679613E-3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8.282595578958914E-3</v>
      </c>
      <c r="D206" s="9">
        <v>8.282595578958914E-3</v>
      </c>
      <c r="F206" s="128" t="s">
        <v>73</v>
      </c>
      <c r="H206" s="83">
        <v>-177.10835</v>
      </c>
      <c r="I206" s="83">
        <v>-181.25674000000001</v>
      </c>
      <c r="J206" s="83">
        <v>-181.25674000000001</v>
      </c>
      <c r="K206" s="108">
        <v>-182.31</v>
      </c>
      <c r="L206" s="108">
        <v>-182.31</v>
      </c>
      <c r="M206" s="83">
        <v>-15.43577</v>
      </c>
      <c r="N206" s="83">
        <v>-13.996350000000001</v>
      </c>
      <c r="O206" s="83">
        <v>-14.563590000000001</v>
      </c>
      <c r="P206" s="83">
        <v>-12.710539999999995</v>
      </c>
      <c r="Q206" s="83">
        <v>-13.938900000000004</v>
      </c>
      <c r="R206" s="83">
        <v>-18.524680000000004</v>
      </c>
      <c r="S206" s="83">
        <v>-15.072859999999991</v>
      </c>
      <c r="T206" s="83">
        <v>-14.583480000000009</v>
      </c>
      <c r="U206" s="83">
        <v>-15.430329999999984</v>
      </c>
      <c r="V206" s="83">
        <v>-15.064630000000022</v>
      </c>
      <c r="W206" s="83">
        <v>-15.187359999999984</v>
      </c>
      <c r="X206" s="83">
        <v>-16.295440000000013</v>
      </c>
      <c r="Y206" s="83">
        <v>-180.80393000000001</v>
      </c>
      <c r="AA206" s="83">
        <v>-182.31000000000003</v>
      </c>
      <c r="AB206" s="82">
        <v>1.51</v>
      </c>
      <c r="AD206" s="83">
        <v>-182.31000000000003</v>
      </c>
      <c r="AE206" s="82">
        <v>1.51</v>
      </c>
    </row>
    <row r="207" spans="1:37" ht="18" customHeight="1" x14ac:dyDescent="0.2">
      <c r="A207" s="52" t="s">
        <v>225</v>
      </c>
      <c r="B207" s="52" t="s">
        <v>27</v>
      </c>
      <c r="C207" s="9">
        <v>-1.0013308828189365</v>
      </c>
      <c r="D207" s="9">
        <v>-1.0013308828189365</v>
      </c>
      <c r="F207" s="126" t="s">
        <v>226</v>
      </c>
      <c r="G207" s="58"/>
      <c r="H207" s="87">
        <v>-0.47405999999999998</v>
      </c>
      <c r="I207" s="87">
        <v>-0.12909999999999999</v>
      </c>
      <c r="J207" s="87">
        <v>-0.12909999999999999</v>
      </c>
      <c r="K207" s="87">
        <v>0</v>
      </c>
      <c r="L207" s="87">
        <v>0</v>
      </c>
      <c r="M207" s="87">
        <v>-1.71617</v>
      </c>
      <c r="N207" s="87">
        <v>-1.4788100000000002</v>
      </c>
      <c r="O207" s="87">
        <v>1.3159800000000001</v>
      </c>
      <c r="P207" s="87">
        <v>0.77361999999999997</v>
      </c>
      <c r="Q207" s="87">
        <v>-1.1599099999999998</v>
      </c>
      <c r="R207" s="87">
        <v>0.87939999999999974</v>
      </c>
      <c r="S207" s="87">
        <v>1.8126200000000001</v>
      </c>
      <c r="T207" s="87">
        <v>4.2652900000000002</v>
      </c>
      <c r="U207" s="87">
        <v>-0.54071000000000069</v>
      </c>
      <c r="V207" s="87">
        <v>-2.0569199999999994</v>
      </c>
      <c r="W207" s="87">
        <v>-1.2442700000000002</v>
      </c>
      <c r="X207" s="87">
        <v>-1.63907</v>
      </c>
      <c r="Y207" s="87">
        <v>-0.78895000000000004</v>
      </c>
      <c r="Z207" s="58"/>
      <c r="AA207" s="87">
        <v>0</v>
      </c>
      <c r="AB207" s="82">
        <v>-0.79</v>
      </c>
      <c r="AC207" s="58"/>
      <c r="AD207" s="87">
        <v>0</v>
      </c>
      <c r="AE207" s="82">
        <v>-0.79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-0.33726</v>
      </c>
      <c r="P210" s="83">
        <v>-0.95895999999999992</v>
      </c>
      <c r="Q210" s="83">
        <v>0</v>
      </c>
      <c r="R210" s="83">
        <v>0.33725999999999989</v>
      </c>
      <c r="S210" s="83">
        <v>0.95896000000000003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-1.00077579519007</v>
      </c>
      <c r="D211" s="9">
        <v>-1.00077579519007</v>
      </c>
      <c r="F211" s="128" t="s">
        <v>74</v>
      </c>
      <c r="H211" s="83">
        <v>-0.95</v>
      </c>
      <c r="I211" s="83">
        <v>-1.167</v>
      </c>
      <c r="J211" s="83">
        <v>-1.167</v>
      </c>
      <c r="K211" s="108">
        <v>0</v>
      </c>
      <c r="L211" s="108">
        <v>0</v>
      </c>
      <c r="M211" s="83">
        <v>0</v>
      </c>
      <c r="N211" s="83">
        <v>-0.16900000000000001</v>
      </c>
      <c r="O211" s="83">
        <v>-1.1199999999999999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-1.2889999999999999</v>
      </c>
      <c r="AA211" s="83">
        <v>0</v>
      </c>
      <c r="AB211" s="82">
        <v>-1.29</v>
      </c>
      <c r="AD211" s="83">
        <v>0</v>
      </c>
      <c r="AE211" s="82">
        <v>-1.29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-3.1265427019911132E-3</v>
      </c>
      <c r="D214" s="9">
        <v>-3.1265427019911132E-3</v>
      </c>
      <c r="F214" s="117" t="s">
        <v>280</v>
      </c>
      <c r="H214" s="296">
        <v>-178.53241</v>
      </c>
      <c r="I214" s="296">
        <v>-182.55284</v>
      </c>
      <c r="J214" s="296">
        <v>-182.55284</v>
      </c>
      <c r="K214" s="111">
        <v>-182.31</v>
      </c>
      <c r="L214" s="111">
        <v>-182.31</v>
      </c>
      <c r="M214" s="296">
        <v>-17.15194</v>
      </c>
      <c r="N214" s="296">
        <v>-15.644160000000003</v>
      </c>
      <c r="O214" s="296">
        <v>-14.704870000000001</v>
      </c>
      <c r="P214" s="296">
        <v>-12.895879999999995</v>
      </c>
      <c r="Q214" s="296">
        <v>-15.098810000000004</v>
      </c>
      <c r="R214" s="296">
        <v>-17.308020000000003</v>
      </c>
      <c r="S214" s="296">
        <v>-12.301279999999991</v>
      </c>
      <c r="T214" s="296">
        <v>-10.318190000000008</v>
      </c>
      <c r="U214" s="296">
        <v>-15.971039999999984</v>
      </c>
      <c r="V214" s="296">
        <v>-17.12155000000002</v>
      </c>
      <c r="W214" s="296">
        <v>-16.431629999999984</v>
      </c>
      <c r="X214" s="296">
        <v>-17.934510000000014</v>
      </c>
      <c r="Y214" s="296">
        <v>-182.88188</v>
      </c>
      <c r="AA214" s="296">
        <v>-182.31000000000003</v>
      </c>
      <c r="AB214" s="82">
        <v>-0.56999999999999995</v>
      </c>
      <c r="AD214" s="296">
        <v>-182.31000000000003</v>
      </c>
      <c r="AE214" s="82">
        <v>-0.56999999999999995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0.15337875441259727</v>
      </c>
      <c r="I215" s="78">
        <v>0.151970457169639</v>
      </c>
      <c r="J215" s="78">
        <v>0.151970457169639</v>
      </c>
      <c r="K215" s="131">
        <v>0.14552818725568689</v>
      </c>
      <c r="L215" s="131">
        <v>0.14552818725568689</v>
      </c>
      <c r="M215" s="78">
        <v>0.12229024070271503</v>
      </c>
      <c r="N215" s="78">
        <v>0.13419363693289529</v>
      </c>
      <c r="O215" s="78">
        <v>0.16361468706536861</v>
      </c>
      <c r="P215" s="78">
        <v>0.30338963910977262</v>
      </c>
      <c r="Q215" s="78">
        <v>0.21043930925866569</v>
      </c>
      <c r="R215" s="78">
        <v>0.16787604267701267</v>
      </c>
      <c r="S215" s="78">
        <v>0.1755269541394365</v>
      </c>
      <c r="T215" s="78">
        <v>0.14900989241100449</v>
      </c>
      <c r="U215" s="78">
        <v>0.1719386788390318</v>
      </c>
      <c r="V215" s="78">
        <v>0.11330220892835885</v>
      </c>
      <c r="W215" s="78">
        <v>0.11648268528692436</v>
      </c>
      <c r="X215" s="78">
        <v>0.13731240094632166</v>
      </c>
      <c r="Y215" s="78">
        <v>0.15001753795926404</v>
      </c>
      <c r="AA215" s="78">
        <v>0.14552818725568692</v>
      </c>
      <c r="AB215" s="79"/>
      <c r="AD215" s="78">
        <v>0.14552818725568692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0.91700000000000004</v>
      </c>
      <c r="I217" s="96">
        <v>1</v>
      </c>
      <c r="J217" s="96">
        <v>1</v>
      </c>
      <c r="K217" s="134">
        <v>1</v>
      </c>
      <c r="L217" s="134">
        <v>1</v>
      </c>
      <c r="M217" s="96">
        <v>0.996</v>
      </c>
      <c r="N217" s="96">
        <v>1.008</v>
      </c>
      <c r="O217" s="96">
        <v>0.996</v>
      </c>
      <c r="P217" s="96">
        <v>0.99600000000000044</v>
      </c>
      <c r="Q217" s="96">
        <v>1.0079999999999991</v>
      </c>
      <c r="R217" s="96">
        <v>0.99600000000000044</v>
      </c>
      <c r="S217" s="96">
        <v>0.99599999999999955</v>
      </c>
      <c r="T217" s="96">
        <v>1.0080000000000018</v>
      </c>
      <c r="U217" s="96">
        <v>0.99599999999999866</v>
      </c>
      <c r="V217" s="96">
        <v>0.99599999999999866</v>
      </c>
      <c r="W217" s="96">
        <v>1.0080000000000027</v>
      </c>
      <c r="X217" s="96">
        <v>0.99599999999999866</v>
      </c>
      <c r="Y217" s="96">
        <v>1</v>
      </c>
      <c r="AA217" s="96">
        <v>1</v>
      </c>
      <c r="AB217" s="95">
        <v>0</v>
      </c>
      <c r="AD217" s="96">
        <v>1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-5513.6314067611775</v>
      </c>
      <c r="I218" s="161">
        <v>-1004.9999999999999</v>
      </c>
      <c r="J218" s="161">
        <v>-1004.9999999999999</v>
      </c>
      <c r="K218" s="162">
        <v>-5520.0000000000009</v>
      </c>
      <c r="L218" s="162">
        <v>-5520.0000000000009</v>
      </c>
      <c r="M218" s="161">
        <v>-47.188755020080322</v>
      </c>
      <c r="N218" s="161">
        <v>-150.79365079365081</v>
      </c>
      <c r="O218" s="161">
        <v>-97.389558232931734</v>
      </c>
      <c r="P218" s="161">
        <v>25.100401606425699</v>
      </c>
      <c r="Q218" s="161">
        <v>-261.90476190476215</v>
      </c>
      <c r="R218" s="161">
        <v>-79.317269076305166</v>
      </c>
      <c r="S218" s="161">
        <v>-23.092369477911685</v>
      </c>
      <c r="T218" s="161">
        <v>-23.80952380952376</v>
      </c>
      <c r="U218" s="161">
        <v>-51.204819277108498</v>
      </c>
      <c r="V218" s="161">
        <v>-208.83534136546223</v>
      </c>
      <c r="W218" s="161">
        <v>-71.428571428571203</v>
      </c>
      <c r="X218" s="161">
        <v>-287.14859437751051</v>
      </c>
      <c r="Y218" s="161">
        <v>-1278</v>
      </c>
      <c r="AA218" s="161">
        <v>-5520.0000000000009</v>
      </c>
      <c r="AB218" s="163">
        <v>4242</v>
      </c>
      <c r="AD218" s="161">
        <v>-5520.0000000000009</v>
      </c>
      <c r="AE218" s="163">
        <v>4242</v>
      </c>
    </row>
    <row r="219" spans="1:31" ht="18" customHeight="1" x14ac:dyDescent="0.2">
      <c r="A219" s="52" t="s">
        <v>70</v>
      </c>
      <c r="B219" s="52" t="s">
        <v>27</v>
      </c>
      <c r="C219" s="9">
        <v>0.99965765148921604</v>
      </c>
      <c r="D219" s="9">
        <v>0.99965765148921604</v>
      </c>
      <c r="F219" s="128" t="s">
        <v>414</v>
      </c>
      <c r="H219" s="83">
        <v>-1.504</v>
      </c>
      <c r="I219" s="83">
        <v>0</v>
      </c>
      <c r="J219" s="83">
        <v>0</v>
      </c>
      <c r="K219" s="108">
        <v>-2.9209999999999998</v>
      </c>
      <c r="L219" s="108">
        <v>-2.9209999999999998</v>
      </c>
      <c r="M219" s="83">
        <v>0</v>
      </c>
      <c r="N219" s="83">
        <v>0</v>
      </c>
      <c r="O219" s="83">
        <v>0</v>
      </c>
      <c r="P219" s="83">
        <v>0</v>
      </c>
      <c r="Q219" s="83">
        <v>0</v>
      </c>
      <c r="R219" s="83">
        <v>0</v>
      </c>
      <c r="S219" s="83">
        <v>0</v>
      </c>
      <c r="T219" s="83">
        <v>0</v>
      </c>
      <c r="U219" s="83">
        <v>0</v>
      </c>
      <c r="V219" s="83">
        <v>0</v>
      </c>
      <c r="W219" s="83">
        <v>0</v>
      </c>
      <c r="X219" s="83">
        <v>0</v>
      </c>
      <c r="Y219" s="83">
        <v>0</v>
      </c>
      <c r="AA219" s="83">
        <v>-2.9209999999999998</v>
      </c>
      <c r="AB219" s="82">
        <v>2.92</v>
      </c>
      <c r="AD219" s="83">
        <v>-2.9209999999999998</v>
      </c>
      <c r="AE219" s="82">
        <v>2.92</v>
      </c>
    </row>
    <row r="220" spans="1:31" ht="18" customHeight="1" x14ac:dyDescent="0.2">
      <c r="A220" s="52" t="s">
        <v>71</v>
      </c>
      <c r="B220" s="52" t="s">
        <v>27</v>
      </c>
      <c r="C220" s="9">
        <v>-9.8039215686274508E-2</v>
      </c>
      <c r="D220" s="9">
        <v>-9.8039215686274508E-2</v>
      </c>
      <c r="F220" s="128" t="s">
        <v>209</v>
      </c>
      <c r="H220" s="83">
        <v>-0.92200000000000004</v>
      </c>
      <c r="I220" s="83">
        <v>-0.75900000000000001</v>
      </c>
      <c r="J220" s="83">
        <v>-0.75900000000000001</v>
      </c>
      <c r="K220" s="108">
        <v>-0.51</v>
      </c>
      <c r="L220" s="108">
        <v>-0.51</v>
      </c>
      <c r="M220" s="83">
        <v>-3.5999999999999997E-2</v>
      </c>
      <c r="N220" s="83">
        <v>-0.124</v>
      </c>
      <c r="O220" s="83">
        <v>-8.299999999999999E-2</v>
      </c>
      <c r="P220" s="83">
        <v>3.6000000000000004E-2</v>
      </c>
      <c r="Q220" s="83">
        <v>-8.4999999999999992E-2</v>
      </c>
      <c r="R220" s="83">
        <v>-5.2999999999999992E-2</v>
      </c>
      <c r="S220" s="83">
        <v>-3.5000000000000031E-2</v>
      </c>
      <c r="T220" s="83">
        <v>0</v>
      </c>
      <c r="U220" s="83">
        <v>-3.999999999999998E-2</v>
      </c>
      <c r="V220" s="83">
        <v>-0.13700000000000007</v>
      </c>
      <c r="W220" s="83">
        <v>4.7000000000000042E-2</v>
      </c>
      <c r="X220" s="83">
        <v>-5.0000000000000044E-2</v>
      </c>
      <c r="Y220" s="83">
        <v>-0.56000000000000005</v>
      </c>
      <c r="AA220" s="83">
        <v>-0.51</v>
      </c>
      <c r="AB220" s="82">
        <v>-0.05</v>
      </c>
      <c r="AD220" s="83">
        <v>-0.51</v>
      </c>
      <c r="AE220" s="82">
        <v>-0.05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-0.20618556701030924</v>
      </c>
      <c r="D221" s="9">
        <v>-0.20618556701030924</v>
      </c>
      <c r="F221" s="60" t="s">
        <v>158</v>
      </c>
      <c r="G221" s="56"/>
      <c r="H221" s="88">
        <v>1.7000000000000001E-2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0</v>
      </c>
      <c r="O221" s="88">
        <v>0</v>
      </c>
      <c r="P221" s="88">
        <v>0</v>
      </c>
      <c r="Q221" s="88">
        <v>-0.06</v>
      </c>
      <c r="R221" s="88">
        <v>-1.4999999999999999E-2</v>
      </c>
      <c r="S221" s="88">
        <v>2.3E-2</v>
      </c>
      <c r="T221" s="88">
        <v>0</v>
      </c>
      <c r="U221" s="88">
        <v>0</v>
      </c>
      <c r="V221" s="88">
        <v>-6.0000000000000005E-2</v>
      </c>
      <c r="W221" s="88">
        <v>0</v>
      </c>
      <c r="X221" s="88">
        <v>0</v>
      </c>
      <c r="Y221" s="88">
        <v>-0.112</v>
      </c>
      <c r="Z221" s="56"/>
      <c r="AA221" s="88">
        <v>-9.7000000000000017E-2</v>
      </c>
      <c r="AB221" s="82">
        <v>-0.02</v>
      </c>
      <c r="AC221" s="56"/>
      <c r="AD221" s="88">
        <v>-9.7000000000000017E-2</v>
      </c>
      <c r="AE221" s="82">
        <v>-0.02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0.99859353023909991</v>
      </c>
      <c r="D222" s="9">
        <v>0.99859353023909991</v>
      </c>
      <c r="F222" s="60" t="s">
        <v>176</v>
      </c>
      <c r="G222" s="56"/>
      <c r="H222" s="88">
        <v>-0.626</v>
      </c>
      <c r="I222" s="88">
        <v>0</v>
      </c>
      <c r="J222" s="88">
        <v>0</v>
      </c>
      <c r="K222" s="108">
        <v>-0.71099999999999997</v>
      </c>
      <c r="L222" s="108">
        <v>-0.71099999999999997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V222" s="88">
        <v>0</v>
      </c>
      <c r="W222" s="88">
        <v>0</v>
      </c>
      <c r="X222" s="88">
        <v>0</v>
      </c>
      <c r="Y222" s="88">
        <v>0</v>
      </c>
      <c r="Z222" s="56"/>
      <c r="AA222" s="88">
        <v>-0.71099999999999997</v>
      </c>
      <c r="AB222" s="82">
        <v>0.71</v>
      </c>
      <c r="AC222" s="56"/>
      <c r="AD222" s="88">
        <v>-0.71099999999999997</v>
      </c>
      <c r="AE222" s="82">
        <v>0.71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-0.12195121951219512</v>
      </c>
      <c r="D223" s="9">
        <v>-0.12195121951219512</v>
      </c>
      <c r="F223" s="60" t="s">
        <v>178</v>
      </c>
      <c r="G223" s="56"/>
      <c r="H223" s="88">
        <v>-0.156</v>
      </c>
      <c r="I223" s="88">
        <v>-0.17599999999999999</v>
      </c>
      <c r="J223" s="88">
        <v>-0.17599999999999999</v>
      </c>
      <c r="K223" s="108">
        <v>-0.16400000000000001</v>
      </c>
      <c r="L223" s="108">
        <v>-0.16400000000000001</v>
      </c>
      <c r="M223" s="88">
        <v>0</v>
      </c>
      <c r="N223" s="88">
        <v>0</v>
      </c>
      <c r="O223" s="88">
        <v>0</v>
      </c>
      <c r="P223" s="88">
        <v>0</v>
      </c>
      <c r="Q223" s="88">
        <v>-0.09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-9.2999999999999999E-2</v>
      </c>
      <c r="X223" s="88">
        <v>0</v>
      </c>
      <c r="Y223" s="88">
        <v>-0.183</v>
      </c>
      <c r="Z223" s="56"/>
      <c r="AA223" s="88">
        <v>-0.16400000000000001</v>
      </c>
      <c r="AB223" s="82">
        <v>-0.02</v>
      </c>
      <c r="AC223" s="56"/>
      <c r="AD223" s="88">
        <v>-0.16400000000000001</v>
      </c>
      <c r="AE223" s="82">
        <v>-0.02</v>
      </c>
    </row>
    <row r="224" spans="1:31" ht="18" customHeight="1" collapsed="1" x14ac:dyDescent="0.2">
      <c r="A224" s="57"/>
      <c r="B224" s="57"/>
      <c r="C224" s="9">
        <v>0.69958847736625518</v>
      </c>
      <c r="D224" s="9">
        <v>0.69958847736625518</v>
      </c>
      <c r="F224" s="128" t="s">
        <v>158</v>
      </c>
      <c r="H224" s="83">
        <v>-0.76500000000000001</v>
      </c>
      <c r="I224" s="83">
        <v>-0.17599999999999999</v>
      </c>
      <c r="J224" s="83">
        <v>-0.17599999999999999</v>
      </c>
      <c r="K224" s="108">
        <v>-0.97199999999999998</v>
      </c>
      <c r="L224" s="108">
        <v>-0.97199999999999998</v>
      </c>
      <c r="M224" s="83">
        <v>0</v>
      </c>
      <c r="N224" s="83">
        <v>0</v>
      </c>
      <c r="O224" s="83">
        <v>0</v>
      </c>
      <c r="P224" s="83">
        <v>0</v>
      </c>
      <c r="Q224" s="83">
        <v>-0.15</v>
      </c>
      <c r="R224" s="83">
        <v>-1.4999999999999999E-2</v>
      </c>
      <c r="S224" s="83">
        <v>2.3E-2</v>
      </c>
      <c r="T224" s="83">
        <v>0</v>
      </c>
      <c r="U224" s="83">
        <v>0</v>
      </c>
      <c r="V224" s="83">
        <v>-6.0000000000000005E-2</v>
      </c>
      <c r="W224" s="83">
        <v>-9.2999999999999999E-2</v>
      </c>
      <c r="X224" s="83">
        <v>0</v>
      </c>
      <c r="Y224" s="83">
        <v>-0.29499999999999998</v>
      </c>
      <c r="AA224" s="83">
        <v>-0.97199999999999998</v>
      </c>
      <c r="AB224" s="82">
        <v>0.68</v>
      </c>
      <c r="AD224" s="83">
        <v>-0.97199999999999998</v>
      </c>
      <c r="AE224" s="82">
        <v>0.68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1.0204081632653061</v>
      </c>
      <c r="D226" s="9">
        <v>1.0204081632653061</v>
      </c>
      <c r="F226" s="60" t="s">
        <v>162</v>
      </c>
      <c r="G226" s="56"/>
      <c r="H226" s="88">
        <v>0</v>
      </c>
      <c r="I226" s="88">
        <v>-1.915</v>
      </c>
      <c r="J226" s="88">
        <v>-1.915</v>
      </c>
      <c r="K226" s="108">
        <v>-0.245</v>
      </c>
      <c r="L226" s="108">
        <v>-0.245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-0.245</v>
      </c>
      <c r="AB226" s="82">
        <v>0.25</v>
      </c>
      <c r="AC226" s="56"/>
      <c r="AD226" s="88">
        <v>-0.245</v>
      </c>
      <c r="AE226" s="82">
        <v>0.25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0.98265895953757254</v>
      </c>
      <c r="D227" s="9">
        <v>0.98265895953757254</v>
      </c>
      <c r="F227" s="60" t="s">
        <v>164</v>
      </c>
      <c r="G227" s="56"/>
      <c r="H227" s="88">
        <v>-1.31</v>
      </c>
      <c r="I227" s="88">
        <v>0</v>
      </c>
      <c r="J227" s="88">
        <v>0</v>
      </c>
      <c r="K227" s="108">
        <v>-0.17299999999999999</v>
      </c>
      <c r="L227" s="108">
        <v>-0.17299999999999999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-0.17299999999999996</v>
      </c>
      <c r="AB227" s="82">
        <v>0.17</v>
      </c>
      <c r="AC227" s="56"/>
      <c r="AD227" s="88">
        <v>-0.17299999999999996</v>
      </c>
      <c r="AE227" s="82">
        <v>0.17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2.298</v>
      </c>
      <c r="J228" s="88">
        <v>2.298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1.0047846889952152</v>
      </c>
      <c r="D229" s="9">
        <v>1.0047846889952152</v>
      </c>
      <c r="F229" s="128" t="s">
        <v>391</v>
      </c>
      <c r="H229" s="83">
        <v>-1.31</v>
      </c>
      <c r="I229" s="83">
        <v>0.38300000000000001</v>
      </c>
      <c r="J229" s="83">
        <v>0.38300000000000001</v>
      </c>
      <c r="K229" s="108">
        <v>-0.41799999999999998</v>
      </c>
      <c r="L229" s="108">
        <v>-0.41799999999999998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-0.41799999999999998</v>
      </c>
      <c r="AB229" s="82">
        <v>0.42</v>
      </c>
      <c r="AD229" s="83">
        <v>-0.41799999999999998</v>
      </c>
      <c r="AE229" s="82">
        <v>0.42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-6.7000000000000004E-2</v>
      </c>
      <c r="I230" s="83">
        <v>-6.4000000000000001E-2</v>
      </c>
      <c r="J230" s="83">
        <v>-6.4000000000000001E-2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-1.8000000000000002E-2</v>
      </c>
      <c r="R230" s="83">
        <v>0</v>
      </c>
      <c r="S230" s="83">
        <v>0</v>
      </c>
      <c r="T230" s="83">
        <v>-1.3999999999999999E-2</v>
      </c>
      <c r="U230" s="83">
        <v>0</v>
      </c>
      <c r="V230" s="83">
        <v>0</v>
      </c>
      <c r="W230" s="83">
        <v>-1.4999999999999999E-2</v>
      </c>
      <c r="X230" s="83">
        <v>0</v>
      </c>
      <c r="Y230" s="83">
        <v>-6.4000000000000001E-2</v>
      </c>
      <c r="AA230" s="83">
        <v>0</v>
      </c>
      <c r="AB230" s="82">
        <v>-0.06</v>
      </c>
      <c r="AD230" s="83">
        <v>0</v>
      </c>
      <c r="AE230" s="82">
        <v>-0.06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0.98837209302325579</v>
      </c>
      <c r="D232" s="9">
        <v>0.98837209302325579</v>
      </c>
      <c r="F232" s="60" t="s">
        <v>166</v>
      </c>
      <c r="G232" s="56"/>
      <c r="H232" s="88">
        <v>-7.2999999999999995E-2</v>
      </c>
      <c r="I232" s="88">
        <v>-2.5000000000000001E-2</v>
      </c>
      <c r="J232" s="88">
        <v>-2.5000000000000001E-2</v>
      </c>
      <c r="K232" s="108">
        <v>-0.17199999999999999</v>
      </c>
      <c r="L232" s="108">
        <v>-0.17199999999999999</v>
      </c>
      <c r="M232" s="88">
        <v>0</v>
      </c>
      <c r="N232" s="88">
        <v>0</v>
      </c>
      <c r="O232" s="88">
        <v>-4.0000000000000001E-3</v>
      </c>
      <c r="P232" s="88">
        <v>0</v>
      </c>
      <c r="Q232" s="88">
        <v>0</v>
      </c>
      <c r="R232" s="88">
        <v>0</v>
      </c>
      <c r="S232" s="88">
        <v>0</v>
      </c>
      <c r="T232" s="88">
        <v>0</v>
      </c>
      <c r="U232" s="88">
        <v>0</v>
      </c>
      <c r="V232" s="88">
        <v>0</v>
      </c>
      <c r="W232" s="88">
        <v>0</v>
      </c>
      <c r="X232" s="88">
        <v>0</v>
      </c>
      <c r="Y232" s="88">
        <v>-4.0000000000000001E-3</v>
      </c>
      <c r="Z232" s="56"/>
      <c r="AA232" s="88">
        <v>-0.17200000000000001</v>
      </c>
      <c r="AB232" s="82">
        <v>0.17</v>
      </c>
      <c r="AC232" s="56"/>
      <c r="AD232" s="88">
        <v>-0.17200000000000001</v>
      </c>
      <c r="AE232" s="82">
        <v>0.17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0.35947712418300654</v>
      </c>
      <c r="D236" s="9">
        <v>0.35947712418300654</v>
      </c>
      <c r="F236" s="60" t="s">
        <v>170</v>
      </c>
      <c r="G236" s="56"/>
      <c r="H236" s="88">
        <v>-0.28399999999999997</v>
      </c>
      <c r="I236" s="88">
        <v>-0.23400000000000001</v>
      </c>
      <c r="J236" s="88">
        <v>-0.23400000000000001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-0.19400000000000001</v>
      </c>
      <c r="Y236" s="88">
        <v>-0.19400000000000001</v>
      </c>
      <c r="Z236" s="56"/>
      <c r="AA236" s="88">
        <v>-0.30599999999999999</v>
      </c>
      <c r="AB236" s="82">
        <v>0.11</v>
      </c>
      <c r="AC236" s="56"/>
      <c r="AD236" s="88">
        <v>-0.30599999999999999</v>
      </c>
      <c r="AE236" s="82">
        <v>0.11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-0.08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0.08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0.58577405857740594</v>
      </c>
      <c r="D239" s="9">
        <v>0.58577405857740594</v>
      </c>
      <c r="F239" s="128" t="s">
        <v>196</v>
      </c>
      <c r="H239" s="83">
        <v>-0.35699999999999998</v>
      </c>
      <c r="I239" s="83">
        <v>-0.25900000000000001</v>
      </c>
      <c r="J239" s="83">
        <v>-0.25900000000000001</v>
      </c>
      <c r="K239" s="108">
        <v>-0.47799999999999998</v>
      </c>
      <c r="L239" s="108">
        <v>-0.47799999999999998</v>
      </c>
      <c r="M239" s="83">
        <v>0</v>
      </c>
      <c r="N239" s="83">
        <v>0</v>
      </c>
      <c r="O239" s="83">
        <v>-4.0000000000000001E-3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0</v>
      </c>
      <c r="W239" s="83">
        <v>0</v>
      </c>
      <c r="X239" s="83">
        <v>-0.19400000000000001</v>
      </c>
      <c r="Y239" s="83">
        <v>-0.19800000000000001</v>
      </c>
      <c r="AA239" s="83">
        <v>-0.47799999999999998</v>
      </c>
      <c r="AB239" s="82">
        <v>0.28000000000000003</v>
      </c>
      <c r="AD239" s="83">
        <v>-0.47799999999999998</v>
      </c>
      <c r="AE239" s="82">
        <v>0.28000000000000003</v>
      </c>
    </row>
    <row r="240" spans="1:31" ht="18" customHeight="1" x14ac:dyDescent="0.2">
      <c r="A240" s="57"/>
      <c r="B240" s="57"/>
      <c r="C240" s="9">
        <v>0.76811594202898548</v>
      </c>
      <c r="D240" s="9">
        <v>0.76811594202898548</v>
      </c>
      <c r="F240" s="117" t="s">
        <v>72</v>
      </c>
      <c r="H240" s="296">
        <v>-5.056</v>
      </c>
      <c r="I240" s="296">
        <v>-1.0049999999999999</v>
      </c>
      <c r="J240" s="296">
        <v>-1.0049999999999999</v>
      </c>
      <c r="K240" s="111">
        <v>-5.5200000000000005</v>
      </c>
      <c r="L240" s="111">
        <v>-5.5200000000000005</v>
      </c>
      <c r="M240" s="296">
        <v>-4.7E-2</v>
      </c>
      <c r="N240" s="296">
        <v>-0.15200000000000002</v>
      </c>
      <c r="O240" s="296">
        <v>-9.7000000000000003E-2</v>
      </c>
      <c r="P240" s="296">
        <v>2.5000000000000008E-2</v>
      </c>
      <c r="Q240" s="296">
        <v>-0.26400000000000001</v>
      </c>
      <c r="R240" s="296">
        <v>-7.8999999999999987E-2</v>
      </c>
      <c r="S240" s="296">
        <v>-2.3000000000000027E-2</v>
      </c>
      <c r="T240" s="296">
        <v>-2.3999999999999994E-2</v>
      </c>
      <c r="U240" s="296">
        <v>-5.099999999999999E-2</v>
      </c>
      <c r="V240" s="296">
        <v>-0.20800000000000007</v>
      </c>
      <c r="W240" s="296">
        <v>-7.1999999999999953E-2</v>
      </c>
      <c r="X240" s="296">
        <v>-0.28600000000000003</v>
      </c>
      <c r="Y240" s="296">
        <v>-1.278</v>
      </c>
      <c r="AA240" s="296">
        <v>-5.5200000000000005</v>
      </c>
      <c r="AB240" s="82">
        <v>4.24</v>
      </c>
      <c r="AD240" s="296">
        <v>-5.5200000000000005</v>
      </c>
      <c r="AE240" s="82">
        <v>4.24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4.3436538066678864E-3</v>
      </c>
      <c r="I241" s="78">
        <v>8.366361731512212E-4</v>
      </c>
      <c r="J241" s="78">
        <v>8.366361731512212E-4</v>
      </c>
      <c r="K241" s="131">
        <v>4.4063166784673998E-3</v>
      </c>
      <c r="L241" s="131">
        <v>4.4063166784673998E-3</v>
      </c>
      <c r="M241" s="78">
        <v>3.3510152863335614E-4</v>
      </c>
      <c r="N241" s="78">
        <v>1.3038368831436195E-3</v>
      </c>
      <c r="O241" s="78">
        <v>1.0792767732962451E-3</v>
      </c>
      <c r="P241" s="78">
        <v>-5.8815226085729094E-4</v>
      </c>
      <c r="Q241" s="78">
        <v>3.6794937908542283E-3</v>
      </c>
      <c r="R241" s="78">
        <v>7.6624636275460722E-4</v>
      </c>
      <c r="S241" s="78">
        <v>3.2818698096515547E-4</v>
      </c>
      <c r="T241" s="78">
        <v>3.4659542205213353E-4</v>
      </c>
      <c r="U241" s="78">
        <v>5.4904831625183007E-4</v>
      </c>
      <c r="V241" s="78">
        <v>1.3764442738594708E-3</v>
      </c>
      <c r="W241" s="78">
        <v>5.1040300570658883E-4</v>
      </c>
      <c r="X241" s="78">
        <v>2.1897083706579087E-3</v>
      </c>
      <c r="Y241" s="78">
        <v>1.0483401281304603E-3</v>
      </c>
      <c r="AA241" s="78">
        <v>4.4063166784673998E-3</v>
      </c>
      <c r="AB241" s="79"/>
      <c r="AD241" s="78">
        <v>4.4063166784673998E-3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0</v>
      </c>
      <c r="I243" s="96">
        <v>7.5428571428571428E-3</v>
      </c>
      <c r="J243" s="96">
        <v>7.5428571428571428E-3</v>
      </c>
      <c r="K243" s="134">
        <v>0</v>
      </c>
      <c r="L243" s="134">
        <v>0</v>
      </c>
      <c r="M243" s="96">
        <v>0</v>
      </c>
      <c r="N243" s="96">
        <v>0</v>
      </c>
      <c r="O243" s="96">
        <v>0</v>
      </c>
      <c r="P243" s="96">
        <v>0</v>
      </c>
      <c r="Q243" s="96">
        <v>0</v>
      </c>
      <c r="R243" s="96">
        <v>0</v>
      </c>
      <c r="S243" s="96">
        <v>0</v>
      </c>
      <c r="T243" s="96">
        <v>0</v>
      </c>
      <c r="U243" s="96">
        <v>0</v>
      </c>
      <c r="V243" s="96">
        <v>0</v>
      </c>
      <c r="W243" s="96">
        <v>0</v>
      </c>
      <c r="X243" s="96">
        <v>0</v>
      </c>
      <c r="Y243" s="96">
        <v>0</v>
      </c>
      <c r="AA243" s="96">
        <v>0</v>
      </c>
      <c r="AB243" s="95">
        <v>0</v>
      </c>
      <c r="AD243" s="96">
        <v>0</v>
      </c>
      <c r="AE243" s="95">
        <v>0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0</v>
      </c>
      <c r="D244" s="9">
        <v>0</v>
      </c>
      <c r="F244" s="128" t="s">
        <v>90</v>
      </c>
      <c r="H244" s="83">
        <v>0</v>
      </c>
      <c r="I244" s="83">
        <v>-0.26400000000000001</v>
      </c>
      <c r="J244" s="83">
        <v>-0.26400000000000001</v>
      </c>
      <c r="K244" s="108">
        <v>0</v>
      </c>
      <c r="L244" s="108">
        <v>0</v>
      </c>
      <c r="M244" s="83">
        <v>0</v>
      </c>
      <c r="N244" s="83">
        <v>0</v>
      </c>
      <c r="O244" s="83">
        <v>0</v>
      </c>
      <c r="P244" s="83">
        <v>0</v>
      </c>
      <c r="Q244" s="83">
        <v>0</v>
      </c>
      <c r="R244" s="83">
        <v>0</v>
      </c>
      <c r="S244" s="83">
        <v>0</v>
      </c>
      <c r="T244" s="83">
        <v>0</v>
      </c>
      <c r="U244" s="83">
        <v>0</v>
      </c>
      <c r="V244" s="83">
        <v>0</v>
      </c>
      <c r="W244" s="83">
        <v>0</v>
      </c>
      <c r="X244" s="83">
        <v>0</v>
      </c>
      <c r="Y244" s="83">
        <v>0</v>
      </c>
      <c r="AA244" s="83">
        <v>0</v>
      </c>
      <c r="AB244" s="82">
        <v>0</v>
      </c>
      <c r="AD244" s="83">
        <v>0</v>
      </c>
      <c r="AE244" s="82">
        <v>0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-1.4</v>
      </c>
      <c r="D245" s="9">
        <v>-1.4</v>
      </c>
      <c r="F245" s="128" t="s">
        <v>91</v>
      </c>
      <c r="H245" s="83">
        <v>-0.94699999999999995</v>
      </c>
      <c r="I245" s="83">
        <v>-1.343</v>
      </c>
      <c r="J245" s="83">
        <v>-1.343</v>
      </c>
      <c r="K245" s="108">
        <v>-1</v>
      </c>
      <c r="L245" s="108">
        <v>-1</v>
      </c>
      <c r="M245" s="83">
        <v>0</v>
      </c>
      <c r="N245" s="83">
        <v>0</v>
      </c>
      <c r="O245" s="83">
        <v>-0.39300000000000002</v>
      </c>
      <c r="P245" s="83">
        <v>0</v>
      </c>
      <c r="Q245" s="83">
        <v>0</v>
      </c>
      <c r="R245" s="83">
        <v>0</v>
      </c>
      <c r="S245" s="83">
        <v>0</v>
      </c>
      <c r="T245" s="83">
        <v>-0.23899999999999999</v>
      </c>
      <c r="U245" s="83">
        <v>-0.51300000000000001</v>
      </c>
      <c r="V245" s="83">
        <v>-0.30499999999999994</v>
      </c>
      <c r="W245" s="83">
        <v>-0.94500000000000006</v>
      </c>
      <c r="X245" s="83">
        <v>0</v>
      </c>
      <c r="Y245" s="83">
        <v>-2.395</v>
      </c>
      <c r="AA245" s="83">
        <v>-1</v>
      </c>
      <c r="AB245" s="82">
        <v>-1.4</v>
      </c>
      <c r="AD245" s="83">
        <v>-1</v>
      </c>
      <c r="AE245" s="82">
        <v>-1.4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-0.2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-1.4</v>
      </c>
      <c r="D253" s="9">
        <v>-1.4</v>
      </c>
      <c r="F253" s="117" t="s">
        <v>281</v>
      </c>
      <c r="H253" s="296">
        <v>-1.147</v>
      </c>
      <c r="I253" s="296">
        <v>-1.607</v>
      </c>
      <c r="J253" s="296">
        <v>-1.607</v>
      </c>
      <c r="K253" s="111">
        <v>-1</v>
      </c>
      <c r="L253" s="111">
        <v>-1</v>
      </c>
      <c r="M253" s="296">
        <v>0</v>
      </c>
      <c r="N253" s="296">
        <v>0</v>
      </c>
      <c r="O253" s="296">
        <v>-0.39300000000000002</v>
      </c>
      <c r="P253" s="296">
        <v>0</v>
      </c>
      <c r="Q253" s="296">
        <v>0</v>
      </c>
      <c r="R253" s="296">
        <v>0</v>
      </c>
      <c r="S253" s="296">
        <v>0</v>
      </c>
      <c r="T253" s="296">
        <v>-0.23899999999999999</v>
      </c>
      <c r="U253" s="296">
        <v>-0.51300000000000001</v>
      </c>
      <c r="V253" s="296">
        <v>-0.30499999999999994</v>
      </c>
      <c r="W253" s="296">
        <v>-0.94500000000000006</v>
      </c>
      <c r="X253" s="296">
        <v>0</v>
      </c>
      <c r="Y253" s="296">
        <v>-2.395</v>
      </c>
      <c r="AA253" s="296">
        <v>-1</v>
      </c>
      <c r="AB253" s="82">
        <v>-1.4</v>
      </c>
      <c r="AD253" s="296">
        <v>-1</v>
      </c>
      <c r="AE253" s="82">
        <v>-1.4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9.8539772868830419E-4</v>
      </c>
      <c r="I254" s="78">
        <v>1.3377854032378235E-3</v>
      </c>
      <c r="J254" s="78">
        <v>1.3377854032378235E-3</v>
      </c>
      <c r="K254" s="131">
        <v>7.982457750846739E-4</v>
      </c>
      <c r="L254" s="131">
        <v>7.982457750846739E-4</v>
      </c>
      <c r="M254" s="78">
        <v>0</v>
      </c>
      <c r="N254" s="78">
        <v>0</v>
      </c>
      <c r="O254" s="78">
        <v>4.3727399165507655E-3</v>
      </c>
      <c r="P254" s="78">
        <v>0</v>
      </c>
      <c r="Q254" s="78">
        <v>0</v>
      </c>
      <c r="R254" s="78">
        <v>0</v>
      </c>
      <c r="S254" s="78">
        <v>0</v>
      </c>
      <c r="T254" s="78">
        <v>3.4515127446024972E-3</v>
      </c>
      <c r="U254" s="78">
        <v>5.5227801222978217E-3</v>
      </c>
      <c r="V254" s="78">
        <v>2.0183437669573957E-3</v>
      </c>
      <c r="W254" s="78">
        <v>6.699039449898983E-3</v>
      </c>
      <c r="X254" s="78">
        <v>0</v>
      </c>
      <c r="Y254" s="78">
        <v>1.9646123684447982E-3</v>
      </c>
      <c r="AA254" s="78">
        <v>7.982457750846739E-4</v>
      </c>
      <c r="AB254" s="79"/>
      <c r="AD254" s="78">
        <v>7.982457750846739E-4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</v>
      </c>
      <c r="D256" s="9">
        <v>0</v>
      </c>
      <c r="F256" s="128" t="s">
        <v>79</v>
      </c>
      <c r="H256" s="83">
        <v>0</v>
      </c>
      <c r="I256" s="83">
        <v>0</v>
      </c>
      <c r="J256" s="83">
        <v>0</v>
      </c>
      <c r="K256" s="108">
        <v>0</v>
      </c>
      <c r="L256" s="108">
        <v>0</v>
      </c>
      <c r="M256" s="83">
        <v>0</v>
      </c>
      <c r="N256" s="83">
        <v>0</v>
      </c>
      <c r="O256" s="83">
        <v>0</v>
      </c>
      <c r="P256" s="83">
        <v>0</v>
      </c>
      <c r="Q256" s="83">
        <v>0</v>
      </c>
      <c r="R256" s="83">
        <v>0</v>
      </c>
      <c r="S256" s="83">
        <v>0</v>
      </c>
      <c r="T256" s="83">
        <v>0</v>
      </c>
      <c r="U256" s="83">
        <v>0</v>
      </c>
      <c r="V256" s="83">
        <v>0</v>
      </c>
      <c r="W256" s="83">
        <v>0</v>
      </c>
      <c r="X256" s="83">
        <v>0</v>
      </c>
      <c r="Y256" s="83">
        <v>0</v>
      </c>
      <c r="AA256" s="83">
        <v>0</v>
      </c>
      <c r="AB256" s="82">
        <v>0</v>
      </c>
      <c r="AD256" s="83">
        <v>0</v>
      </c>
      <c r="AE256" s="82">
        <v>0</v>
      </c>
    </row>
    <row r="257" spans="1:31" ht="18" customHeight="1" x14ac:dyDescent="0.2">
      <c r="A257" s="52" t="s">
        <v>136</v>
      </c>
      <c r="B257" s="52" t="s">
        <v>27</v>
      </c>
      <c r="C257" s="9">
        <v>0.81</v>
      </c>
      <c r="D257" s="9">
        <v>0.81</v>
      </c>
      <c r="F257" s="128" t="s">
        <v>197</v>
      </c>
      <c r="H257" s="83">
        <v>-1.046</v>
      </c>
      <c r="I257" s="83">
        <v>-1.1890000000000001</v>
      </c>
      <c r="J257" s="83">
        <v>-1.1890000000000001</v>
      </c>
      <c r="K257" s="108">
        <v>-1</v>
      </c>
      <c r="L257" s="108">
        <v>-1</v>
      </c>
      <c r="M257" s="83">
        <v>0</v>
      </c>
      <c r="N257" s="83">
        <v>0</v>
      </c>
      <c r="O257" s="83">
        <v>-3.5000000000000003E-2</v>
      </c>
      <c r="P257" s="83">
        <v>0</v>
      </c>
      <c r="Q257" s="83">
        <v>0</v>
      </c>
      <c r="R257" s="83">
        <v>-5.7999999999999996E-2</v>
      </c>
      <c r="S257" s="83">
        <v>-3.4000000000000002E-2</v>
      </c>
      <c r="T257" s="83">
        <v>0</v>
      </c>
      <c r="U257" s="83">
        <v>0</v>
      </c>
      <c r="V257" s="83">
        <v>0</v>
      </c>
      <c r="W257" s="83">
        <v>0</v>
      </c>
      <c r="X257" s="83">
        <v>-0.06</v>
      </c>
      <c r="Y257" s="83">
        <v>-0.187</v>
      </c>
      <c r="AA257" s="83">
        <v>-1</v>
      </c>
      <c r="AB257" s="82">
        <v>0.81</v>
      </c>
      <c r="AD257" s="83">
        <v>-1</v>
      </c>
      <c r="AE257" s="82">
        <v>0.81</v>
      </c>
    </row>
    <row r="258" spans="1:31" ht="18" customHeight="1" x14ac:dyDescent="0.2">
      <c r="A258" s="52" t="s">
        <v>85</v>
      </c>
      <c r="B258" s="52" t="s">
        <v>27</v>
      </c>
      <c r="C258" s="9">
        <v>0.21</v>
      </c>
      <c r="D258" s="9">
        <v>0.21</v>
      </c>
      <c r="F258" s="128" t="s">
        <v>84</v>
      </c>
      <c r="H258" s="83">
        <v>-1.327</v>
      </c>
      <c r="I258" s="83">
        <v>-1.272</v>
      </c>
      <c r="J258" s="83">
        <v>-1.272</v>
      </c>
      <c r="K258" s="108">
        <v>-1</v>
      </c>
      <c r="L258" s="108">
        <v>-1</v>
      </c>
      <c r="M258" s="83">
        <v>-1.0999999999999999E-2</v>
      </c>
      <c r="N258" s="83">
        <v>0</v>
      </c>
      <c r="O258" s="83">
        <v>0</v>
      </c>
      <c r="P258" s="83">
        <v>0</v>
      </c>
      <c r="Q258" s="83">
        <v>-1.0999999999999999E-2</v>
      </c>
      <c r="R258" s="83">
        <v>-2.7000000000000003E-2</v>
      </c>
      <c r="S258" s="83">
        <v>0</v>
      </c>
      <c r="T258" s="83">
        <v>0</v>
      </c>
      <c r="U258" s="83">
        <v>0</v>
      </c>
      <c r="V258" s="83">
        <v>-0.45500000000000002</v>
      </c>
      <c r="W258" s="83">
        <v>-0.16300000000000003</v>
      </c>
      <c r="X258" s="83">
        <v>-0.127</v>
      </c>
      <c r="Y258" s="83">
        <v>-0.79400000000000004</v>
      </c>
      <c r="AA258" s="83">
        <v>-1</v>
      </c>
      <c r="AB258" s="82">
        <v>0.21</v>
      </c>
      <c r="AD258" s="83">
        <v>-1</v>
      </c>
      <c r="AE258" s="82">
        <v>0.21</v>
      </c>
    </row>
    <row r="259" spans="1:31" ht="18" customHeight="1" x14ac:dyDescent="0.2">
      <c r="A259" s="52" t="s">
        <v>82</v>
      </c>
      <c r="B259" s="52" t="s">
        <v>27</v>
      </c>
      <c r="C259" s="9">
        <v>-0.5</v>
      </c>
      <c r="D259" s="9">
        <v>-0.5</v>
      </c>
      <c r="F259" s="128" t="s">
        <v>83</v>
      </c>
      <c r="H259" s="83">
        <v>-0.99199999999999999</v>
      </c>
      <c r="I259" s="83">
        <v>-1.3859999999999999</v>
      </c>
      <c r="J259" s="83">
        <v>-1.3859999999999999</v>
      </c>
      <c r="K259" s="108">
        <v>-1</v>
      </c>
      <c r="L259" s="108">
        <v>-1</v>
      </c>
      <c r="M259" s="83">
        <v>-0.23400000000000001</v>
      </c>
      <c r="N259" s="83">
        <v>-0.23400000000000001</v>
      </c>
      <c r="O259" s="83">
        <v>0</v>
      </c>
      <c r="P259" s="83">
        <v>-0.23399999999999993</v>
      </c>
      <c r="Q259" s="83">
        <v>-9.3000000000000083E-2</v>
      </c>
      <c r="R259" s="83">
        <v>0</v>
      </c>
      <c r="S259" s="83">
        <v>-0.23399999999999987</v>
      </c>
      <c r="T259" s="83">
        <v>0</v>
      </c>
      <c r="U259" s="83">
        <v>-9.4000000000000083E-2</v>
      </c>
      <c r="V259" s="83">
        <v>-0.23399999999999999</v>
      </c>
      <c r="W259" s="83">
        <v>-0.13900000000000001</v>
      </c>
      <c r="X259" s="83">
        <v>0</v>
      </c>
      <c r="Y259" s="83">
        <v>-1.496</v>
      </c>
      <c r="AA259" s="83">
        <v>-1</v>
      </c>
      <c r="AB259" s="82">
        <v>-0.5</v>
      </c>
      <c r="AD259" s="83">
        <v>-1</v>
      </c>
      <c r="AE259" s="82">
        <v>-0.5</v>
      </c>
    </row>
    <row r="260" spans="1:31" ht="18" customHeight="1" x14ac:dyDescent="0.2">
      <c r="A260" s="52" t="s">
        <v>188</v>
      </c>
      <c r="B260" s="52" t="s">
        <v>27</v>
      </c>
      <c r="C260" s="9">
        <v>-0.3</v>
      </c>
      <c r="D260" s="9">
        <v>-0.3</v>
      </c>
      <c r="F260" s="128" t="s">
        <v>189</v>
      </c>
      <c r="H260" s="83">
        <v>-13</v>
      </c>
      <c r="I260" s="83">
        <v>-13</v>
      </c>
      <c r="J260" s="83">
        <v>-13</v>
      </c>
      <c r="K260" s="108">
        <v>-10</v>
      </c>
      <c r="L260" s="108">
        <v>-10</v>
      </c>
      <c r="M260" s="83">
        <v>-1.083</v>
      </c>
      <c r="N260" s="83">
        <v>-1.0839999999999999</v>
      </c>
      <c r="O260" s="83">
        <v>-1.0830000000000002</v>
      </c>
      <c r="P260" s="83">
        <v>-1.0830000000000002</v>
      </c>
      <c r="Q260" s="83">
        <v>-1.0839999999999996</v>
      </c>
      <c r="R260" s="83">
        <v>-1.0830000000000002</v>
      </c>
      <c r="S260" s="83">
        <v>-1.0830000000000002</v>
      </c>
      <c r="T260" s="83">
        <v>-1.0839999999999996</v>
      </c>
      <c r="U260" s="83">
        <v>-1.0830000000000002</v>
      </c>
      <c r="V260" s="83">
        <v>-1.0830000000000002</v>
      </c>
      <c r="W260" s="83">
        <v>-1.0839999999999996</v>
      </c>
      <c r="X260" s="83">
        <v>-1.0830000000000002</v>
      </c>
      <c r="Y260" s="83">
        <v>-13</v>
      </c>
      <c r="AA260" s="83">
        <v>-10</v>
      </c>
      <c r="AB260" s="82">
        <v>-3</v>
      </c>
      <c r="AD260" s="83">
        <v>-10</v>
      </c>
      <c r="AE260" s="82">
        <v>-3</v>
      </c>
    </row>
    <row r="261" spans="1:31" ht="18" customHeight="1" x14ac:dyDescent="0.2">
      <c r="A261" s="52" t="s">
        <v>97</v>
      </c>
      <c r="B261" s="52" t="s">
        <v>27</v>
      </c>
      <c r="C261" s="9">
        <v>0</v>
      </c>
      <c r="D261" s="9">
        <v>0</v>
      </c>
      <c r="F261" s="128" t="s">
        <v>102</v>
      </c>
      <c r="H261" s="83">
        <v>-1.4E-2</v>
      </c>
      <c r="I261" s="83">
        <v>0</v>
      </c>
      <c r="J261" s="83">
        <v>0</v>
      </c>
      <c r="K261" s="108">
        <v>0</v>
      </c>
      <c r="L261" s="108">
        <v>0</v>
      </c>
      <c r="M261" s="83">
        <v>0</v>
      </c>
      <c r="N261" s="83">
        <v>0</v>
      </c>
      <c r="O261" s="83">
        <v>0</v>
      </c>
      <c r="P261" s="83">
        <v>0</v>
      </c>
      <c r="Q261" s="83">
        <v>0</v>
      </c>
      <c r="R261" s="83">
        <v>0</v>
      </c>
      <c r="S261" s="83">
        <v>0</v>
      </c>
      <c r="T261" s="83">
        <v>0</v>
      </c>
      <c r="U261" s="83">
        <v>0</v>
      </c>
      <c r="V261" s="83">
        <v>0</v>
      </c>
      <c r="W261" s="83">
        <v>0</v>
      </c>
      <c r="X261" s="83">
        <v>0</v>
      </c>
      <c r="Y261" s="83">
        <v>0</v>
      </c>
      <c r="AA261" s="83">
        <v>0</v>
      </c>
      <c r="AB261" s="82">
        <v>0</v>
      </c>
      <c r="AD261" s="83">
        <v>0</v>
      </c>
      <c r="AE261" s="82">
        <v>0</v>
      </c>
    </row>
    <row r="262" spans="1:31" ht="18" customHeight="1" x14ac:dyDescent="0.2">
      <c r="A262" s="52" t="s">
        <v>98</v>
      </c>
      <c r="B262" s="52" t="s">
        <v>27</v>
      </c>
      <c r="C262" s="9">
        <v>-0.625</v>
      </c>
      <c r="D262" s="9">
        <v>-0.625</v>
      </c>
      <c r="F262" s="128" t="s">
        <v>103</v>
      </c>
      <c r="H262" s="83">
        <v>-1.9350000000000001</v>
      </c>
      <c r="I262" s="83">
        <v>-3.4470000000000001</v>
      </c>
      <c r="J262" s="83">
        <v>-3.4470000000000001</v>
      </c>
      <c r="K262" s="108">
        <v>-2</v>
      </c>
      <c r="L262" s="108">
        <v>-2</v>
      </c>
      <c r="M262" s="83">
        <v>-0.501</v>
      </c>
      <c r="N262" s="83">
        <v>-0.29400000000000004</v>
      </c>
      <c r="O262" s="83">
        <v>0</v>
      </c>
      <c r="P262" s="83">
        <v>0</v>
      </c>
      <c r="Q262" s="83">
        <v>-0.24099999999999999</v>
      </c>
      <c r="R262" s="83">
        <v>-2.8999999999999915E-2</v>
      </c>
      <c r="S262" s="83">
        <v>-0.16000000000000014</v>
      </c>
      <c r="T262" s="83">
        <v>-0.98599999999999977</v>
      </c>
      <c r="U262" s="83">
        <v>-4.7000000000000153E-2</v>
      </c>
      <c r="V262" s="83">
        <v>-0.3450000000000002</v>
      </c>
      <c r="W262" s="83">
        <v>-0.55699999999999994</v>
      </c>
      <c r="X262" s="83">
        <v>-8.5999999999999854E-2</v>
      </c>
      <c r="Y262" s="83">
        <v>-3.246</v>
      </c>
      <c r="AA262" s="83">
        <v>-2</v>
      </c>
      <c r="AB262" s="82">
        <v>-1.25</v>
      </c>
      <c r="AD262" s="83">
        <v>-2</v>
      </c>
      <c r="AE262" s="82">
        <v>-1.25</v>
      </c>
    </row>
    <row r="263" spans="1:31" ht="18" customHeight="1" x14ac:dyDescent="0.2">
      <c r="A263" s="52" t="s">
        <v>81</v>
      </c>
      <c r="B263" s="52" t="s">
        <v>27</v>
      </c>
      <c r="C263" s="9">
        <v>0.28999999999999998</v>
      </c>
      <c r="D263" s="9">
        <v>0.28999999999999998</v>
      </c>
      <c r="F263" s="128" t="s">
        <v>104</v>
      </c>
      <c r="H263" s="83">
        <v>-1.651</v>
      </c>
      <c r="I263" s="83">
        <v>-1.276</v>
      </c>
      <c r="J263" s="83">
        <v>-1.276</v>
      </c>
      <c r="K263" s="108">
        <v>-2</v>
      </c>
      <c r="L263" s="108">
        <v>-2</v>
      </c>
      <c r="M263" s="83">
        <v>-0.114</v>
      </c>
      <c r="N263" s="83">
        <v>-0.108</v>
      </c>
      <c r="O263" s="83">
        <v>-0.11600000000000002</v>
      </c>
      <c r="P263" s="83">
        <v>-0.10899999999999999</v>
      </c>
      <c r="Q263" s="83">
        <v>-0.10600000000000004</v>
      </c>
      <c r="R263" s="83">
        <v>-0.11799999999999999</v>
      </c>
      <c r="S263" s="83">
        <v>-0.13</v>
      </c>
      <c r="T263" s="83">
        <v>-0.122</v>
      </c>
      <c r="U263" s="83">
        <v>-0.11999999999999988</v>
      </c>
      <c r="V263" s="83">
        <v>-0.123</v>
      </c>
      <c r="W263" s="83">
        <v>-0.12800000000000011</v>
      </c>
      <c r="X263" s="83">
        <v>-0.12399999999999989</v>
      </c>
      <c r="Y263" s="83">
        <v>-1.4179999999999999</v>
      </c>
      <c r="AA263" s="83">
        <v>-2</v>
      </c>
      <c r="AB263" s="82">
        <v>0.57999999999999996</v>
      </c>
      <c r="AD263" s="83">
        <v>-2</v>
      </c>
      <c r="AE263" s="82">
        <v>0.57999999999999996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-1.127</v>
      </c>
      <c r="I266" s="83">
        <v>-0.78800000000000003</v>
      </c>
      <c r="J266" s="83">
        <v>-0.78800000000000003</v>
      </c>
      <c r="K266" s="108">
        <v>-0.76700000000000002</v>
      </c>
      <c r="L266" s="108">
        <v>-0.76700000000000002</v>
      </c>
      <c r="M266" s="83">
        <v>-7.6999999999999999E-2</v>
      </c>
      <c r="N266" s="83">
        <v>-6.8999999999999992E-2</v>
      </c>
      <c r="O266" s="83">
        <v>-7.7000000000000013E-2</v>
      </c>
      <c r="P266" s="83">
        <v>-7.3999999999999982E-2</v>
      </c>
      <c r="Q266" s="83">
        <v>-7.5000000000000011E-2</v>
      </c>
      <c r="R266" s="83">
        <v>-7.5000000000000011E-2</v>
      </c>
      <c r="S266" s="83">
        <v>-7.400000000000001E-2</v>
      </c>
      <c r="T266" s="83">
        <v>-7.3999999999999955E-2</v>
      </c>
      <c r="U266" s="83">
        <v>-7.4000000000000066E-2</v>
      </c>
      <c r="V266" s="83">
        <v>-4.2999999999999927E-2</v>
      </c>
      <c r="W266" s="83">
        <v>-2.8000000000000025E-2</v>
      </c>
      <c r="X266" s="83">
        <v>-2.7000000000000024E-2</v>
      </c>
      <c r="Y266" s="83">
        <v>-0.76700000000000002</v>
      </c>
      <c r="AA266" s="83">
        <v>-0.76700000000000002</v>
      </c>
      <c r="AB266" s="82">
        <v>0</v>
      </c>
      <c r="AD266" s="83">
        <v>-0.76700000000000002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-0.97744360902255634</v>
      </c>
      <c r="D268" s="9">
        <v>-0.97744360902255634</v>
      </c>
      <c r="F268" s="60" t="s">
        <v>100</v>
      </c>
      <c r="G268" s="56"/>
      <c r="H268" s="88">
        <v>-0.38</v>
      </c>
      <c r="I268" s="88">
        <v>-0.32800000000000001</v>
      </c>
      <c r="J268" s="88">
        <v>-0.32800000000000001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-7.8E-2</v>
      </c>
      <c r="V268" s="88">
        <v>0</v>
      </c>
      <c r="W268" s="88">
        <v>-5.5000000000000007E-2</v>
      </c>
      <c r="X268" s="88">
        <v>0</v>
      </c>
      <c r="Y268" s="88">
        <v>-0.13300000000000001</v>
      </c>
      <c r="Z268" s="56"/>
      <c r="AA268" s="88">
        <v>0</v>
      </c>
      <c r="AB268" s="82">
        <v>-0.13</v>
      </c>
      <c r="AC268" s="56"/>
      <c r="AD268" s="88">
        <v>0</v>
      </c>
      <c r="AE268" s="82">
        <v>-0.13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-0.97826086956521741</v>
      </c>
      <c r="D269" s="9">
        <v>-0.97826086956521741</v>
      </c>
      <c r="F269" s="60" t="s">
        <v>182</v>
      </c>
      <c r="G269" s="56"/>
      <c r="H269" s="88">
        <v>-0.32</v>
      </c>
      <c r="I269" s="88">
        <v>-0.20399999999999999</v>
      </c>
      <c r="J269" s="88">
        <v>-0.20399999999999999</v>
      </c>
      <c r="K269" s="108">
        <v>0</v>
      </c>
      <c r="L269" s="108">
        <v>0</v>
      </c>
      <c r="M269" s="88">
        <v>0</v>
      </c>
      <c r="N269" s="88">
        <v>-5.7000000000000002E-2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-3.4999999999999996E-2</v>
      </c>
      <c r="V269" s="88">
        <v>0</v>
      </c>
      <c r="W269" s="88">
        <v>0</v>
      </c>
      <c r="X269" s="88">
        <v>0</v>
      </c>
      <c r="Y269" s="88">
        <v>-9.1999999999999998E-2</v>
      </c>
      <c r="Z269" s="56"/>
      <c r="AA269" s="88">
        <v>0</v>
      </c>
      <c r="AB269" s="82">
        <v>-0.09</v>
      </c>
      <c r="AC269" s="56"/>
      <c r="AD269" s="88">
        <v>0</v>
      </c>
      <c r="AE269" s="82">
        <v>-0.09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-2E-3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-0.13500000000000001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-9.0999999999999998E-2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0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-4</v>
      </c>
      <c r="I281" s="88">
        <v>-4</v>
      </c>
      <c r="J281" s="88">
        <v>-4</v>
      </c>
      <c r="K281" s="108">
        <v>-4</v>
      </c>
      <c r="L281" s="108">
        <v>-4</v>
      </c>
      <c r="M281" s="88">
        <v>-0.33400000000000002</v>
      </c>
      <c r="N281" s="88">
        <v>-0.33200000000000002</v>
      </c>
      <c r="O281" s="88">
        <v>-0.33399999999999996</v>
      </c>
      <c r="P281" s="88">
        <v>-0.33400000000000007</v>
      </c>
      <c r="Q281" s="88">
        <v>-0.33199999999999985</v>
      </c>
      <c r="R281" s="88">
        <v>-0.33400000000000007</v>
      </c>
      <c r="S281" s="88">
        <v>-0.33400000000000007</v>
      </c>
      <c r="T281" s="88">
        <v>-0.33199999999999985</v>
      </c>
      <c r="U281" s="88">
        <v>-0.33400000000000007</v>
      </c>
      <c r="V281" s="88">
        <v>-0.33400000000000007</v>
      </c>
      <c r="W281" s="88">
        <v>-0.33199999999999985</v>
      </c>
      <c r="X281" s="88">
        <v>-0.33400000000000007</v>
      </c>
      <c r="Y281" s="88">
        <v>-4</v>
      </c>
      <c r="Z281" s="56"/>
      <c r="AA281" s="88">
        <v>-4</v>
      </c>
      <c r="AB281" s="82">
        <v>0</v>
      </c>
      <c r="AC281" s="56"/>
      <c r="AD281" s="88">
        <v>-4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-1.0121457489878543</v>
      </c>
      <c r="D283" s="9">
        <v>-1.0121457489878543</v>
      </c>
      <c r="F283" s="60" t="s">
        <v>133</v>
      </c>
      <c r="G283" s="56"/>
      <c r="H283" s="88">
        <v>-0.28399999999999997</v>
      </c>
      <c r="I283" s="88">
        <v>-7.1999999999999995E-2</v>
      </c>
      <c r="J283" s="88">
        <v>-7.1999999999999995E-2</v>
      </c>
      <c r="K283" s="108">
        <v>0</v>
      </c>
      <c r="L283" s="10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8">
        <v>0</v>
      </c>
      <c r="U283" s="88">
        <v>-0.247</v>
      </c>
      <c r="V283" s="88">
        <v>0</v>
      </c>
      <c r="W283" s="88">
        <v>0</v>
      </c>
      <c r="X283" s="88">
        <v>0</v>
      </c>
      <c r="Y283" s="88">
        <v>-0.247</v>
      </c>
      <c r="Z283" s="56"/>
      <c r="AA283" s="88">
        <v>0</v>
      </c>
      <c r="AB283" s="82">
        <v>-0.25</v>
      </c>
      <c r="AC283" s="56"/>
      <c r="AD283" s="88">
        <v>0</v>
      </c>
      <c r="AE283" s="82">
        <v>-0.25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-0.11749999999999999</v>
      </c>
      <c r="D285" s="9">
        <v>-0.11749999999999999</v>
      </c>
      <c r="F285" s="128" t="s">
        <v>76</v>
      </c>
      <c r="H285" s="83">
        <v>-5.2119999999999997</v>
      </c>
      <c r="I285" s="83">
        <v>-4.6040000000000001</v>
      </c>
      <c r="J285" s="83">
        <v>-4.6040000000000001</v>
      </c>
      <c r="K285" s="108">
        <v>-4</v>
      </c>
      <c r="L285" s="108">
        <v>-4</v>
      </c>
      <c r="M285" s="83">
        <v>-0.33400000000000002</v>
      </c>
      <c r="N285" s="83">
        <v>-0.38900000000000001</v>
      </c>
      <c r="O285" s="83">
        <v>-0.33399999999999996</v>
      </c>
      <c r="P285" s="83">
        <v>-0.33400000000000007</v>
      </c>
      <c r="Q285" s="83">
        <v>-0.33199999999999985</v>
      </c>
      <c r="R285" s="83">
        <v>-0.33400000000000007</v>
      </c>
      <c r="S285" s="83">
        <v>-0.33400000000000007</v>
      </c>
      <c r="T285" s="83">
        <v>-0.33199999999999985</v>
      </c>
      <c r="U285" s="83">
        <v>-0.69400000000000006</v>
      </c>
      <c r="V285" s="83">
        <v>-0.33400000000000007</v>
      </c>
      <c r="W285" s="83">
        <v>-0.38699999999999984</v>
      </c>
      <c r="X285" s="83">
        <v>-0.33400000000000007</v>
      </c>
      <c r="Y285" s="83">
        <v>-4.4719999999999995</v>
      </c>
      <c r="AA285" s="83">
        <v>-4</v>
      </c>
      <c r="AB285" s="82">
        <v>-0.47</v>
      </c>
      <c r="AD285" s="83">
        <v>-4</v>
      </c>
      <c r="AE285" s="82">
        <v>-0.47</v>
      </c>
    </row>
    <row r="286" spans="1:31" ht="18" customHeight="1" x14ac:dyDescent="0.2">
      <c r="A286" s="52" t="s">
        <v>262</v>
      </c>
      <c r="B286" s="52" t="s">
        <v>27</v>
      </c>
      <c r="C286" s="9">
        <v>-1.0059171597633136</v>
      </c>
      <c r="D286" s="9">
        <v>-1.0059171597633136</v>
      </c>
      <c r="F286" s="126" t="s">
        <v>263</v>
      </c>
      <c r="G286" s="58"/>
      <c r="H286" s="87">
        <v>0.69799999999999995</v>
      </c>
      <c r="I286" s="87">
        <v>1.7609999999999999</v>
      </c>
      <c r="J286" s="87">
        <v>1.7609999999999999</v>
      </c>
      <c r="K286" s="87">
        <v>0</v>
      </c>
      <c r="L286" s="87">
        <v>0</v>
      </c>
      <c r="M286" s="87">
        <v>0.36599999999999999</v>
      </c>
      <c r="N286" s="87">
        <v>-3.999999999999998E-2</v>
      </c>
      <c r="O286" s="87">
        <v>0</v>
      </c>
      <c r="P286" s="87">
        <v>-0.59600000000000009</v>
      </c>
      <c r="Q286" s="87">
        <v>1.097</v>
      </c>
      <c r="R286" s="87">
        <v>-1.64</v>
      </c>
      <c r="S286" s="87">
        <v>0.17399999999999993</v>
      </c>
      <c r="T286" s="87">
        <v>1.137</v>
      </c>
      <c r="U286" s="87">
        <v>-1.022</v>
      </c>
      <c r="V286" s="87">
        <v>-0.13200000000000001</v>
      </c>
      <c r="W286" s="87">
        <v>0</v>
      </c>
      <c r="X286" s="87">
        <v>0.14900000000000002</v>
      </c>
      <c r="Y286" s="87">
        <v>-0.50700000000000001</v>
      </c>
      <c r="Z286" s="58"/>
      <c r="AA286" s="87">
        <v>0</v>
      </c>
      <c r="AB286" s="82">
        <v>-0.51</v>
      </c>
      <c r="AC286" s="58"/>
      <c r="AD286" s="87">
        <v>0</v>
      </c>
      <c r="AE286" s="82">
        <v>-0.51</v>
      </c>
    </row>
    <row r="287" spans="1:31" ht="18" customHeight="1" x14ac:dyDescent="0.2">
      <c r="A287" s="52" t="s">
        <v>261</v>
      </c>
      <c r="B287" s="52" t="s">
        <v>27</v>
      </c>
      <c r="C287" s="9">
        <v>0.73</v>
      </c>
      <c r="D287" s="9">
        <v>0.73</v>
      </c>
      <c r="F287" s="126" t="s">
        <v>264</v>
      </c>
      <c r="G287" s="58"/>
      <c r="H287" s="87">
        <v>0</v>
      </c>
      <c r="I287" s="87">
        <v>-2.5339999999999998</v>
      </c>
      <c r="J287" s="87">
        <v>-2.5339999999999998</v>
      </c>
      <c r="K287" s="87">
        <v>-1</v>
      </c>
      <c r="L287" s="87">
        <v>-1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-0.26900000000000002</v>
      </c>
      <c r="W287" s="87">
        <v>0</v>
      </c>
      <c r="X287" s="87">
        <v>0</v>
      </c>
      <c r="Y287" s="87">
        <v>-0.26900000000000002</v>
      </c>
      <c r="Z287" s="58"/>
      <c r="AA287" s="87">
        <v>-1</v>
      </c>
      <c r="AB287" s="82">
        <v>0.73</v>
      </c>
      <c r="AC287" s="58"/>
      <c r="AD287" s="87">
        <v>-1</v>
      </c>
      <c r="AE287" s="82">
        <v>0.73</v>
      </c>
    </row>
    <row r="288" spans="1:31" ht="18" customHeight="1" x14ac:dyDescent="0.2">
      <c r="A288" s="57"/>
      <c r="B288" s="57"/>
      <c r="C288" s="9">
        <v>-0.1488997232837001</v>
      </c>
      <c r="D288" s="9">
        <v>-0.1488997232837001</v>
      </c>
      <c r="F288" s="117" t="s">
        <v>94</v>
      </c>
      <c r="H288" s="296">
        <v>-25.605999999999998</v>
      </c>
      <c r="I288" s="296">
        <v>-27.734999999999999</v>
      </c>
      <c r="J288" s="296">
        <v>-27.734999999999999</v>
      </c>
      <c r="K288" s="111">
        <v>-22.766999999999999</v>
      </c>
      <c r="L288" s="111">
        <v>-22.766999999999999</v>
      </c>
      <c r="M288" s="296">
        <v>-1.9880000000000004</v>
      </c>
      <c r="N288" s="296">
        <v>-2.218</v>
      </c>
      <c r="O288" s="296">
        <v>-1.645</v>
      </c>
      <c r="P288" s="296">
        <v>-2.4300000000000002</v>
      </c>
      <c r="Q288" s="296">
        <v>-0.84499999999999975</v>
      </c>
      <c r="R288" s="296">
        <v>-3.3639999999999999</v>
      </c>
      <c r="S288" s="296">
        <v>-1.8750000000000002</v>
      </c>
      <c r="T288" s="296">
        <v>-1.460999999999999</v>
      </c>
      <c r="U288" s="296">
        <v>-3.1340000000000003</v>
      </c>
      <c r="V288" s="296">
        <v>-3.0180000000000007</v>
      </c>
      <c r="W288" s="296">
        <v>-2.4859999999999998</v>
      </c>
      <c r="X288" s="296">
        <v>-1.6920000000000002</v>
      </c>
      <c r="Y288" s="296">
        <v>-26.155999999999999</v>
      </c>
      <c r="AA288" s="296">
        <v>-22.766999999999999</v>
      </c>
      <c r="AB288" s="82">
        <v>-3.39</v>
      </c>
      <c r="AD288" s="296">
        <v>-22.766999999999999</v>
      </c>
      <c r="AE288" s="82">
        <v>-3.39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2.1998338483690247E-2</v>
      </c>
      <c r="I289" s="78">
        <v>2.3088660957561315E-2</v>
      </c>
      <c r="J289" s="78">
        <v>2.3088660957561315E-2</v>
      </c>
      <c r="K289" s="131">
        <v>1.817366156135277E-2</v>
      </c>
      <c r="L289" s="131">
        <v>1.817366156135277E-2</v>
      </c>
      <c r="M289" s="78">
        <v>1.4174081679215153E-2</v>
      </c>
      <c r="N289" s="78">
        <v>1.9025725044819392E-2</v>
      </c>
      <c r="O289" s="78">
        <v>1.8303198887343535E-2</v>
      </c>
      <c r="P289" s="78">
        <v>5.7168399755328662E-2</v>
      </c>
      <c r="Q289" s="78">
        <v>1.1777167626029629E-2</v>
      </c>
      <c r="R289" s="78">
        <v>3.2628516003879733E-2</v>
      </c>
      <c r="S289" s="78">
        <v>2.6754373448246341E-2</v>
      </c>
      <c r="T289" s="78">
        <v>2.109899631742362E-2</v>
      </c>
      <c r="U289" s="78">
        <v>3.3739557316337959E-2</v>
      </c>
      <c r="V289" s="78">
        <v>1.9971677012057126E-2</v>
      </c>
      <c r="W289" s="78">
        <v>1.7623081558146951E-2</v>
      </c>
      <c r="X289" s="78">
        <v>1.2954498472563572E-2</v>
      </c>
      <c r="Y289" s="78">
        <v>2.1455699836760808E-2</v>
      </c>
      <c r="AA289" s="78">
        <v>1.817366156135277E-2</v>
      </c>
      <c r="AB289" s="79"/>
      <c r="AD289" s="78">
        <v>1.817366156135277E-2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</v>
      </c>
      <c r="D291" s="9">
        <v>0</v>
      </c>
      <c r="F291" s="126" t="s">
        <v>260</v>
      </c>
      <c r="G291" s="58"/>
      <c r="H291" s="87">
        <v>0</v>
      </c>
      <c r="I291" s="87">
        <v>0</v>
      </c>
      <c r="J291" s="87">
        <v>0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58"/>
      <c r="AA291" s="87">
        <v>0</v>
      </c>
      <c r="AB291" s="82">
        <v>0</v>
      </c>
      <c r="AC291" s="58"/>
      <c r="AD291" s="87">
        <v>0</v>
      </c>
      <c r="AE291" s="82">
        <v>0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0</v>
      </c>
      <c r="I292" s="78">
        <v>0</v>
      </c>
      <c r="J292" s="78">
        <v>0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0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-5.2458210655160521E-3</v>
      </c>
      <c r="D294" s="9">
        <v>-5.2458210655160521E-3</v>
      </c>
      <c r="E294" s="26"/>
      <c r="F294" s="122" t="s">
        <v>284</v>
      </c>
      <c r="G294" s="26"/>
      <c r="H294" s="309">
        <v>-210.34141</v>
      </c>
      <c r="I294" s="309">
        <v>-212.89983999999998</v>
      </c>
      <c r="J294" s="309">
        <v>-212.89983999999998</v>
      </c>
      <c r="K294" s="130">
        <v>-211.59700000000001</v>
      </c>
      <c r="L294" s="130">
        <v>-211.59700000000001</v>
      </c>
      <c r="M294" s="309">
        <v>-19.18694</v>
      </c>
      <c r="N294" s="309">
        <v>-18.014160000000004</v>
      </c>
      <c r="O294" s="309">
        <v>-16.839870000000001</v>
      </c>
      <c r="P294" s="309">
        <v>-15.300879999999994</v>
      </c>
      <c r="Q294" s="309">
        <v>-16.207810000000002</v>
      </c>
      <c r="R294" s="309">
        <v>-20.751020000000004</v>
      </c>
      <c r="S294" s="309">
        <v>-14.199279999999991</v>
      </c>
      <c r="T294" s="309">
        <v>-12.042190000000007</v>
      </c>
      <c r="U294" s="309">
        <v>-19.669039999999985</v>
      </c>
      <c r="V294" s="309">
        <v>-20.652550000000019</v>
      </c>
      <c r="W294" s="309">
        <v>-19.934629999999984</v>
      </c>
      <c r="X294" s="309">
        <v>-19.912510000000015</v>
      </c>
      <c r="Y294" s="309">
        <v>-212.71088</v>
      </c>
      <c r="Z294" s="26"/>
      <c r="AA294" s="309">
        <v>-211.59700000000001</v>
      </c>
      <c r="AB294" s="82">
        <v>-1.1100000000000001</v>
      </c>
      <c r="AC294" s="26"/>
      <c r="AD294" s="309">
        <v>-211.59700000000001</v>
      </c>
      <c r="AE294" s="82">
        <v>-1.1100000000000001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0.18070614443164371</v>
      </c>
      <c r="I295" s="78">
        <v>0.17723353970358935</v>
      </c>
      <c r="J295" s="78">
        <v>0.17723353970358935</v>
      </c>
      <c r="K295" s="131">
        <v>0.16890641127059175</v>
      </c>
      <c r="L295" s="131">
        <v>0.16890641127059175</v>
      </c>
      <c r="M295" s="78">
        <v>0.13679942391056354</v>
      </c>
      <c r="N295" s="78">
        <v>0.15452319886085833</v>
      </c>
      <c r="O295" s="78">
        <v>0.18736990264255915</v>
      </c>
      <c r="P295" s="78">
        <v>0.35996988660424395</v>
      </c>
      <c r="Q295" s="78">
        <v>0.22589597067554953</v>
      </c>
      <c r="R295" s="78">
        <v>0.20127080504364703</v>
      </c>
      <c r="S295" s="78">
        <v>0.20260951456864801</v>
      </c>
      <c r="T295" s="78">
        <v>0.17390699689508274</v>
      </c>
      <c r="U295" s="78">
        <v>0.21175006459391943</v>
      </c>
      <c r="V295" s="78">
        <v>0.13666867398123284</v>
      </c>
      <c r="W295" s="78">
        <v>0.1413152093006769</v>
      </c>
      <c r="X295" s="78">
        <v>0.15245660778954315</v>
      </c>
      <c r="Y295" s="78">
        <v>0.1744861902926001</v>
      </c>
      <c r="AA295" s="78">
        <v>0.16890641127059175</v>
      </c>
      <c r="AB295" s="79"/>
      <c r="AD295" s="78">
        <v>0.16890641127059175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-0.10031772181689805</v>
      </c>
      <c r="D297" s="9">
        <v>-0.10031772181689805</v>
      </c>
      <c r="E297" s="26"/>
      <c r="F297" s="123" t="s">
        <v>28</v>
      </c>
      <c r="G297" s="26"/>
      <c r="H297" s="310">
        <v>237.53588999999988</v>
      </c>
      <c r="I297" s="310">
        <v>259.58117000000021</v>
      </c>
      <c r="J297" s="310">
        <v>259.58117000000021</v>
      </c>
      <c r="K297" s="136">
        <v>271.93600000000015</v>
      </c>
      <c r="L297" s="136">
        <v>271.93600000000015</v>
      </c>
      <c r="M297" s="310">
        <v>-34.129340000000006</v>
      </c>
      <c r="N297" s="310">
        <v>48.794750000000022</v>
      </c>
      <c r="O297" s="310">
        <v>-1.2775900000000142</v>
      </c>
      <c r="P297" s="310">
        <v>-25.773540000000004</v>
      </c>
      <c r="Q297" s="310">
        <v>9.9283499999999876</v>
      </c>
      <c r="R297" s="310">
        <v>34.197509999999987</v>
      </c>
      <c r="S297" s="310">
        <v>29.254910000000027</v>
      </c>
      <c r="T297" s="310">
        <v>16.991360000000029</v>
      </c>
      <c r="U297" s="310">
        <v>23.944060000000004</v>
      </c>
      <c r="V297" s="310">
        <v>43.719399999999993</v>
      </c>
      <c r="W297" s="310">
        <v>52.583399999999983</v>
      </c>
      <c r="X297" s="310">
        <v>46.425449999999927</v>
      </c>
      <c r="Y297" s="310">
        <v>244.65871999999987</v>
      </c>
      <c r="Z297" s="26"/>
      <c r="AA297" s="310">
        <v>271.93600000000015</v>
      </c>
      <c r="AB297" s="82">
        <v>-27.28</v>
      </c>
      <c r="AC297" s="26"/>
      <c r="AD297" s="310">
        <v>271.93600000000015</v>
      </c>
      <c r="AE297" s="82">
        <v>-27.28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0.20406915997206168</v>
      </c>
      <c r="I298" s="78">
        <v>0.21609452407056398</v>
      </c>
      <c r="J298" s="78">
        <v>0.21609452407056398</v>
      </c>
      <c r="K298" s="131">
        <v>0.21707176309342599</v>
      </c>
      <c r="L298" s="131">
        <v>0.21707176309342599</v>
      </c>
      <c r="M298" s="78">
        <v>-0.24333604266484149</v>
      </c>
      <c r="N298" s="78">
        <v>0.4185552286432378</v>
      </c>
      <c r="O298" s="78">
        <v>-1.421518776077902E-2</v>
      </c>
      <c r="P298" s="78">
        <v>-0.60635063285183277</v>
      </c>
      <c r="Q298" s="78">
        <v>0.1383761446152558</v>
      </c>
      <c r="R298" s="78">
        <v>0.33169262851600384</v>
      </c>
      <c r="S298" s="78">
        <v>0.41743828657857973</v>
      </c>
      <c r="T298" s="78">
        <v>0.24538031626832296</v>
      </c>
      <c r="U298" s="78">
        <v>0.25777344759280002</v>
      </c>
      <c r="V298" s="78">
        <v>0.28931402782005633</v>
      </c>
      <c r="W298" s="78">
        <v>0.37276007514266463</v>
      </c>
      <c r="X298" s="78">
        <v>0.3554482394285316</v>
      </c>
      <c r="Y298" s="78">
        <v>0.20069292165339142</v>
      </c>
      <c r="AA298" s="78">
        <v>0.21707176309342599</v>
      </c>
      <c r="AB298" s="79"/>
      <c r="AD298" s="78">
        <v>0.21707176309342599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-0.10031772181689805</v>
      </c>
      <c r="D305" s="9">
        <v>-0.10031772181689805</v>
      </c>
      <c r="E305" s="26"/>
      <c r="F305" s="123" t="s">
        <v>337</v>
      </c>
      <c r="G305" s="26"/>
      <c r="H305" s="310">
        <v>237.53588999999988</v>
      </c>
      <c r="I305" s="310">
        <v>259.58117000000021</v>
      </c>
      <c r="J305" s="310">
        <v>259.58117000000021</v>
      </c>
      <c r="K305" s="136">
        <v>271.93600000000015</v>
      </c>
      <c r="L305" s="136">
        <v>271.93600000000015</v>
      </c>
      <c r="M305" s="310">
        <v>-34.129340000000006</v>
      </c>
      <c r="N305" s="310">
        <v>48.794750000000022</v>
      </c>
      <c r="O305" s="310">
        <v>-1.2775900000000142</v>
      </c>
      <c r="P305" s="310">
        <v>-25.773540000000004</v>
      </c>
      <c r="Q305" s="310">
        <v>9.9283499999999876</v>
      </c>
      <c r="R305" s="310">
        <v>34.197509999999987</v>
      </c>
      <c r="S305" s="310">
        <v>29.254910000000027</v>
      </c>
      <c r="T305" s="310">
        <v>16.991360000000029</v>
      </c>
      <c r="U305" s="310">
        <v>23.944060000000004</v>
      </c>
      <c r="V305" s="310">
        <v>43.719399999999993</v>
      </c>
      <c r="W305" s="310">
        <v>52.583399999999983</v>
      </c>
      <c r="X305" s="310">
        <v>46.425449999999927</v>
      </c>
      <c r="Y305" s="310">
        <v>244.65871999999987</v>
      </c>
      <c r="Z305" s="29"/>
      <c r="AA305" s="310">
        <v>271.93600000000015</v>
      </c>
      <c r="AB305" s="82">
        <v>-27.28</v>
      </c>
      <c r="AC305" s="29"/>
      <c r="AD305" s="310">
        <v>271.93600000000015</v>
      </c>
      <c r="AE305" s="82">
        <v>-27.28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0.20406915997206168</v>
      </c>
      <c r="I306" s="78">
        <v>0.21609452407056398</v>
      </c>
      <c r="J306" s="78">
        <v>0.21609452407056398</v>
      </c>
      <c r="K306" s="131">
        <v>0.21707176309342599</v>
      </c>
      <c r="L306" s="131">
        <v>0.21707176309342599</v>
      </c>
      <c r="M306" s="78">
        <v>-0.24333604266484149</v>
      </c>
      <c r="N306" s="78">
        <v>0.4185552286432378</v>
      </c>
      <c r="O306" s="78">
        <v>-1.421518776077902E-2</v>
      </c>
      <c r="P306" s="78">
        <v>-0.60635063285183277</v>
      </c>
      <c r="Q306" s="78">
        <v>0.1383761446152558</v>
      </c>
      <c r="R306" s="78">
        <v>0.33169262851600384</v>
      </c>
      <c r="S306" s="78">
        <v>0.41743828657857973</v>
      </c>
      <c r="T306" s="78">
        <v>0.24538031626832296</v>
      </c>
      <c r="U306" s="78">
        <v>0.25777344759280002</v>
      </c>
      <c r="V306" s="78">
        <v>0.28931402782005633</v>
      </c>
      <c r="W306" s="78">
        <v>0.37276007514266463</v>
      </c>
      <c r="X306" s="78">
        <v>0.3554482394285316</v>
      </c>
      <c r="Y306" s="78">
        <v>0.20069292165339142</v>
      </c>
      <c r="Z306" s="29"/>
      <c r="AA306" s="78">
        <v>0.21707176309342599</v>
      </c>
      <c r="AB306" s="79"/>
      <c r="AC306" s="29"/>
      <c r="AD306" s="78">
        <v>0.21707176309342599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-3.9209999999999998</v>
      </c>
      <c r="I308" s="310">
        <v>-3.1880000000000002</v>
      </c>
      <c r="J308" s="310">
        <v>-3.1880000000000002</v>
      </c>
      <c r="K308" s="136">
        <v>-1.726</v>
      </c>
      <c r="L308" s="136">
        <v>-1.726</v>
      </c>
      <c r="M308" s="310">
        <v>-0.27400000000000002</v>
      </c>
      <c r="N308" s="310">
        <v>-0.248</v>
      </c>
      <c r="O308" s="310">
        <v>-0.22899999999999998</v>
      </c>
      <c r="P308" s="310">
        <v>-0.18000000000000005</v>
      </c>
      <c r="Q308" s="310">
        <v>-0.11499999999999999</v>
      </c>
      <c r="R308" s="310">
        <v>-0.11599999999999988</v>
      </c>
      <c r="S308" s="310">
        <v>-0.11499999999999999</v>
      </c>
      <c r="T308" s="310">
        <v>-0.11299999999999999</v>
      </c>
      <c r="U308" s="310">
        <v>-0.1160000000000001</v>
      </c>
      <c r="V308" s="310">
        <v>-8.4000000000000075E-2</v>
      </c>
      <c r="W308" s="310">
        <v>-6.6999999999999948E-2</v>
      </c>
      <c r="X308" s="310">
        <v>-6.899999999999995E-2</v>
      </c>
      <c r="Y308" s="310">
        <v>-1.726</v>
      </c>
      <c r="AA308" s="310">
        <v>-1.726</v>
      </c>
      <c r="AB308" s="82">
        <v>0</v>
      </c>
      <c r="AD308" s="310">
        <v>-1.726</v>
      </c>
      <c r="AE308" s="82">
        <v>0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241.45688999999999</v>
      </c>
      <c r="I310" s="310">
        <v>262.76916999999997</v>
      </c>
      <c r="J310" s="310">
        <v>262.76916999999997</v>
      </c>
      <c r="K310" s="136">
        <v>273.66199999999998</v>
      </c>
      <c r="L310" s="136">
        <v>273.66199999999998</v>
      </c>
      <c r="M310" s="310">
        <v>-33.855339999999998</v>
      </c>
      <c r="N310" s="310">
        <v>49.042749999999998</v>
      </c>
      <c r="O310" s="310">
        <v>-1.048589999999999</v>
      </c>
      <c r="P310" s="310">
        <v>-25.593540000000001</v>
      </c>
      <c r="Q310" s="310">
        <v>10.043350000000069</v>
      </c>
      <c r="R310" s="310">
        <v>34.313510000000036</v>
      </c>
      <c r="S310" s="310">
        <v>29.369909999999997</v>
      </c>
      <c r="T310" s="310">
        <v>17.104359999999907</v>
      </c>
      <c r="U310" s="310">
        <v>24.060059999999993</v>
      </c>
      <c r="V310" s="310">
        <v>43.803399999999996</v>
      </c>
      <c r="W310" s="310">
        <v>52.650399999999991</v>
      </c>
      <c r="X310" s="310">
        <v>46.494450000000001</v>
      </c>
      <c r="Y310" s="310">
        <v>246.38471999999999</v>
      </c>
      <c r="AA310" s="310">
        <v>273.66199999999998</v>
      </c>
      <c r="AB310" s="82">
        <v>-27.28</v>
      </c>
      <c r="AD310" s="310">
        <v>273.66199999999998</v>
      </c>
      <c r="AE310" s="82">
        <v>-27.28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245.60400000000001</v>
      </c>
      <c r="I352" s="83">
        <v>266.00700000000001</v>
      </c>
      <c r="J352" s="83">
        <v>266.00700000000001</v>
      </c>
      <c r="K352" s="108">
        <v>270.57</v>
      </c>
      <c r="L352" s="108">
        <v>270.57</v>
      </c>
      <c r="M352" s="83">
        <v>26.059000000000001</v>
      </c>
      <c r="N352" s="83">
        <v>43.154000000000003</v>
      </c>
      <c r="O352" s="83">
        <v>64.629000000000005</v>
      </c>
      <c r="P352" s="83">
        <v>68.768000000000001</v>
      </c>
      <c r="Q352" s="83">
        <v>86.393000000000001</v>
      </c>
      <c r="R352" s="83">
        <v>112.363</v>
      </c>
      <c r="S352" s="83">
        <v>127.931</v>
      </c>
      <c r="T352" s="83">
        <v>143.61699999999999</v>
      </c>
      <c r="U352" s="83">
        <v>160.52199999999999</v>
      </c>
      <c r="V352" s="83">
        <v>198.21600000000001</v>
      </c>
      <c r="W352" s="83">
        <v>232.928</v>
      </c>
      <c r="X352" s="83">
        <v>266.17200000000003</v>
      </c>
      <c r="Y352" s="83">
        <v>266.17200000000003</v>
      </c>
      <c r="AA352" s="83">
        <v>270.57</v>
      </c>
      <c r="AB352" s="42"/>
      <c r="AD352" s="83">
        <v>270.57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60</v>
      </c>
      <c r="I355" s="83">
        <v>103</v>
      </c>
      <c r="J355" s="83">
        <v>103</v>
      </c>
      <c r="K355" s="110"/>
      <c r="L355" s="110"/>
      <c r="M355" s="83">
        <v>7</v>
      </c>
      <c r="N355" s="83">
        <v>10</v>
      </c>
      <c r="O355" s="83">
        <v>10</v>
      </c>
      <c r="P355" s="83">
        <v>2</v>
      </c>
      <c r="Q355" s="83">
        <v>10</v>
      </c>
      <c r="R355" s="83">
        <v>12</v>
      </c>
      <c r="S355" s="83">
        <v>6</v>
      </c>
      <c r="T355" s="83">
        <v>7</v>
      </c>
      <c r="U355" s="83">
        <v>8</v>
      </c>
      <c r="V355" s="83">
        <v>12</v>
      </c>
      <c r="W355" s="83">
        <v>10</v>
      </c>
      <c r="X355" s="83">
        <v>14</v>
      </c>
      <c r="Y355" s="83">
        <v>108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22</v>
      </c>
      <c r="I356" s="83">
        <v>9</v>
      </c>
      <c r="J356" s="83">
        <v>9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1</v>
      </c>
      <c r="S356" s="83">
        <v>2</v>
      </c>
      <c r="T356" s="83">
        <v>0</v>
      </c>
      <c r="U356" s="83">
        <v>0</v>
      </c>
      <c r="V356" s="83">
        <v>2</v>
      </c>
      <c r="W356" s="83">
        <v>0</v>
      </c>
      <c r="X356" s="83">
        <v>3</v>
      </c>
      <c r="Y356" s="83">
        <v>8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3</v>
      </c>
      <c r="J357" s="83">
        <v>3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1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1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9</v>
      </c>
      <c r="I358" s="83">
        <v>4</v>
      </c>
      <c r="J358" s="83">
        <v>4</v>
      </c>
      <c r="K358" s="110"/>
      <c r="L358" s="110"/>
      <c r="M358" s="83">
        <v>2</v>
      </c>
      <c r="N358" s="83">
        <v>0</v>
      </c>
      <c r="O358" s="83">
        <v>1</v>
      </c>
      <c r="P358" s="83">
        <v>0</v>
      </c>
      <c r="Q358" s="83">
        <v>0</v>
      </c>
      <c r="R358" s="83">
        <v>0</v>
      </c>
      <c r="S358" s="83">
        <v>0</v>
      </c>
      <c r="T358" s="83">
        <v>1</v>
      </c>
      <c r="U358" s="83">
        <v>0</v>
      </c>
      <c r="V358" s="83">
        <v>2</v>
      </c>
      <c r="W358" s="83">
        <v>1</v>
      </c>
      <c r="X358" s="83">
        <v>0</v>
      </c>
      <c r="Y358" s="83">
        <v>7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1</v>
      </c>
      <c r="I359" s="83">
        <v>0</v>
      </c>
      <c r="J359" s="83">
        <v>0</v>
      </c>
      <c r="K359" s="110"/>
      <c r="L359" s="110"/>
      <c r="M359" s="83">
        <v>1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1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92</v>
      </c>
      <c r="I360" s="101">
        <v>119</v>
      </c>
      <c r="J360" s="101">
        <v>119</v>
      </c>
      <c r="K360" s="111"/>
      <c r="L360" s="111"/>
      <c r="M360" s="101">
        <v>10</v>
      </c>
      <c r="N360" s="101">
        <v>10</v>
      </c>
      <c r="O360" s="101">
        <v>11</v>
      </c>
      <c r="P360" s="101">
        <v>2</v>
      </c>
      <c r="Q360" s="101">
        <v>11</v>
      </c>
      <c r="R360" s="101">
        <v>13</v>
      </c>
      <c r="S360" s="101">
        <v>8</v>
      </c>
      <c r="T360" s="101">
        <v>8</v>
      </c>
      <c r="U360" s="101">
        <v>8</v>
      </c>
      <c r="V360" s="101">
        <v>16</v>
      </c>
      <c r="W360" s="101">
        <v>11</v>
      </c>
      <c r="X360" s="101">
        <v>17</v>
      </c>
      <c r="Y360" s="101">
        <v>125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-2.8534370946822308E-2</v>
      </c>
      <c r="D362" s="9">
        <v>-2.8534370946822308E-2</v>
      </c>
      <c r="F362" s="72" t="s">
        <v>120</v>
      </c>
      <c r="H362" s="82">
        <v>3870</v>
      </c>
      <c r="I362" s="82">
        <v>3835</v>
      </c>
      <c r="J362" s="82">
        <v>3835</v>
      </c>
      <c r="K362" s="112">
        <v>3855</v>
      </c>
      <c r="L362" s="112">
        <v>3855</v>
      </c>
      <c r="M362" s="82">
        <v>607</v>
      </c>
      <c r="N362" s="82">
        <v>290</v>
      </c>
      <c r="O362" s="82">
        <v>273</v>
      </c>
      <c r="P362" s="82">
        <v>215</v>
      </c>
      <c r="Q362" s="82">
        <v>209</v>
      </c>
      <c r="R362" s="82">
        <v>258</v>
      </c>
      <c r="S362" s="82">
        <v>241</v>
      </c>
      <c r="T362" s="82">
        <v>166</v>
      </c>
      <c r="U362" s="82">
        <v>413</v>
      </c>
      <c r="V362" s="82">
        <v>487</v>
      </c>
      <c r="W362" s="82">
        <v>357</v>
      </c>
      <c r="X362" s="82">
        <v>229</v>
      </c>
      <c r="Y362" s="82">
        <v>3745</v>
      </c>
      <c r="AA362" s="82">
        <v>3855</v>
      </c>
      <c r="AB362" s="82">
        <v>-110</v>
      </c>
      <c r="AD362" s="82">
        <v>3855</v>
      </c>
      <c r="AE362" s="82">
        <v>-110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0.15844427042547637</v>
      </c>
      <c r="N363" s="102">
        <v>7.5936108929039015E-2</v>
      </c>
      <c r="O363" s="102">
        <v>7.155963302752294E-2</v>
      </c>
      <c r="P363" s="102">
        <v>5.6474914630943E-2</v>
      </c>
      <c r="Q363" s="102">
        <v>5.4956613200105177E-2</v>
      </c>
      <c r="R363" s="102">
        <v>6.8380598992843891E-2</v>
      </c>
      <c r="S363" s="102">
        <v>6.3841059602649006E-2</v>
      </c>
      <c r="T363" s="102">
        <v>4.3938591847538379E-2</v>
      </c>
      <c r="U363" s="102">
        <v>0.10943296237413884</v>
      </c>
      <c r="V363" s="102">
        <v>0.12863180137348124</v>
      </c>
      <c r="W363" s="102">
        <v>9.45945945945946E-2</v>
      </c>
      <c r="X363" s="102">
        <v>6.1148197596795725E-2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3870</v>
      </c>
      <c r="I364" s="88">
        <v>3835</v>
      </c>
      <c r="J364" s="88">
        <v>3835</v>
      </c>
      <c r="K364" s="108">
        <v>0</v>
      </c>
      <c r="L364" s="108">
        <v>0</v>
      </c>
      <c r="M364" s="88">
        <v>3831</v>
      </c>
      <c r="N364" s="88">
        <v>3819</v>
      </c>
      <c r="O364" s="88">
        <v>3815</v>
      </c>
      <c r="P364" s="88">
        <v>3807</v>
      </c>
      <c r="Q364" s="88">
        <v>3803</v>
      </c>
      <c r="R364" s="88">
        <v>3773</v>
      </c>
      <c r="S364" s="88">
        <v>3775</v>
      </c>
      <c r="T364" s="88">
        <v>3778</v>
      </c>
      <c r="U364" s="88">
        <v>3774</v>
      </c>
      <c r="V364" s="88">
        <v>3786</v>
      </c>
      <c r="W364" s="88">
        <v>3774</v>
      </c>
      <c r="X364" s="88">
        <v>3745</v>
      </c>
      <c r="Y364" s="88">
        <v>3745</v>
      </c>
      <c r="AA364" s="88">
        <v>0</v>
      </c>
      <c r="AB364" s="82">
        <v>3745</v>
      </c>
      <c r="AD364" s="88">
        <v>0</v>
      </c>
      <c r="AE364" s="82">
        <v>3745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3855</v>
      </c>
      <c r="L365" s="108">
        <v>3855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3855</v>
      </c>
      <c r="AB365" s="82">
        <v>-3855</v>
      </c>
      <c r="AD365" s="88">
        <v>3855</v>
      </c>
      <c r="AE365" s="82">
        <v>-3855</v>
      </c>
    </row>
    <row r="366" spans="1:31" ht="18" customHeight="1" collapsed="1" x14ac:dyDescent="0.2">
      <c r="A366" s="54"/>
      <c r="B366" s="54"/>
      <c r="C366" s="9">
        <v>-2.8534370946822308E-2</v>
      </c>
      <c r="D366" s="9">
        <v>-2.8534370946822308E-2</v>
      </c>
      <c r="F366" s="129" t="s">
        <v>112</v>
      </c>
      <c r="H366" s="80">
        <v>3870</v>
      </c>
      <c r="I366" s="80">
        <v>3835</v>
      </c>
      <c r="J366" s="80">
        <v>3835</v>
      </c>
      <c r="K366" s="114">
        <v>3855</v>
      </c>
      <c r="L366" s="114">
        <v>3855</v>
      </c>
      <c r="M366" s="80">
        <v>3831</v>
      </c>
      <c r="N366" s="80">
        <v>3819</v>
      </c>
      <c r="O366" s="80">
        <v>3815</v>
      </c>
      <c r="P366" s="80">
        <v>3807</v>
      </c>
      <c r="Q366" s="80">
        <v>3803</v>
      </c>
      <c r="R366" s="80">
        <v>3773</v>
      </c>
      <c r="S366" s="80">
        <v>3775</v>
      </c>
      <c r="T366" s="80">
        <v>3778</v>
      </c>
      <c r="U366" s="80">
        <v>3774</v>
      </c>
      <c r="V366" s="80">
        <v>3786</v>
      </c>
      <c r="W366" s="80">
        <v>3774</v>
      </c>
      <c r="X366" s="80">
        <v>3745</v>
      </c>
      <c r="Y366" s="80">
        <v>3745</v>
      </c>
      <c r="AA366" s="80">
        <v>3855</v>
      </c>
      <c r="AB366" s="82">
        <v>-110</v>
      </c>
      <c r="AD366" s="80">
        <v>3855</v>
      </c>
      <c r="AE366" s="82">
        <v>-110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3870</v>
      </c>
      <c r="I367" s="282">
        <v>3835</v>
      </c>
      <c r="J367" s="282">
        <v>3835</v>
      </c>
      <c r="K367" s="282">
        <v>3855</v>
      </c>
      <c r="L367" s="282">
        <v>3855</v>
      </c>
      <c r="M367" s="282">
        <v>3831</v>
      </c>
      <c r="N367" s="282">
        <v>3819</v>
      </c>
      <c r="O367" s="282">
        <v>3815</v>
      </c>
      <c r="P367" s="282">
        <v>3807</v>
      </c>
      <c r="Q367" s="282">
        <v>3803</v>
      </c>
      <c r="R367" s="282">
        <v>3773</v>
      </c>
      <c r="S367" s="282">
        <v>3775</v>
      </c>
      <c r="T367" s="282">
        <v>3778</v>
      </c>
      <c r="U367" s="282">
        <v>3774</v>
      </c>
      <c r="V367" s="282">
        <v>3786</v>
      </c>
      <c r="W367" s="282">
        <v>3774</v>
      </c>
      <c r="X367" s="282">
        <v>3745</v>
      </c>
      <c r="Y367" s="282">
        <v>3745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386</v>
      </c>
      <c r="I371" s="83">
        <v>360</v>
      </c>
      <c r="J371" s="83">
        <v>360</v>
      </c>
      <c r="K371" s="108"/>
      <c r="L371" s="108"/>
      <c r="M371" s="83">
        <v>49</v>
      </c>
      <c r="N371" s="83">
        <v>22</v>
      </c>
      <c r="O371" s="83">
        <v>22</v>
      </c>
      <c r="P371" s="83">
        <v>2</v>
      </c>
      <c r="Q371" s="83">
        <v>14</v>
      </c>
      <c r="R371" s="83">
        <v>30</v>
      </c>
      <c r="S371" s="83">
        <v>36</v>
      </c>
      <c r="T371" s="83">
        <v>5</v>
      </c>
      <c r="U371" s="83">
        <v>58</v>
      </c>
      <c r="V371" s="83">
        <v>57</v>
      </c>
      <c r="W371" s="83">
        <v>21</v>
      </c>
      <c r="X371" s="83">
        <v>20</v>
      </c>
      <c r="Y371" s="83">
        <v>336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-410</v>
      </c>
      <c r="I372" s="83">
        <v>-398</v>
      </c>
      <c r="J372" s="83">
        <v>-398</v>
      </c>
      <c r="K372" s="108"/>
      <c r="L372" s="108"/>
      <c r="M372" s="83">
        <v>-52</v>
      </c>
      <c r="N372" s="83">
        <v>-33</v>
      </c>
      <c r="O372" s="83">
        <v>-25</v>
      </c>
      <c r="P372" s="83">
        <v>-9</v>
      </c>
      <c r="Q372" s="83">
        <v>-21</v>
      </c>
      <c r="R372" s="83">
        <v>-60</v>
      </c>
      <c r="S372" s="83">
        <v>-34</v>
      </c>
      <c r="T372" s="83">
        <v>-2</v>
      </c>
      <c r="U372" s="83">
        <v>-62</v>
      </c>
      <c r="V372" s="83">
        <v>-45</v>
      </c>
      <c r="W372" s="83">
        <v>-33</v>
      </c>
      <c r="X372" s="83">
        <v>-49</v>
      </c>
      <c r="Y372" s="83">
        <v>-425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3</v>
      </c>
      <c r="I373" s="83">
        <v>3</v>
      </c>
      <c r="J373" s="83">
        <v>3</v>
      </c>
      <c r="K373" s="108"/>
      <c r="L373" s="108"/>
      <c r="M373" s="83">
        <v>-1</v>
      </c>
      <c r="N373" s="83">
        <v>-1</v>
      </c>
      <c r="O373" s="83">
        <v>-1</v>
      </c>
      <c r="P373" s="83">
        <v>-1</v>
      </c>
      <c r="Q373" s="83">
        <v>3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-1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-5.5</v>
      </c>
      <c r="D374" s="9">
        <v>-5.5</v>
      </c>
      <c r="F374" s="129" t="s">
        <v>118</v>
      </c>
      <c r="H374" s="80">
        <v>-21</v>
      </c>
      <c r="I374" s="80">
        <v>-35</v>
      </c>
      <c r="J374" s="80">
        <v>-35</v>
      </c>
      <c r="K374" s="114">
        <v>20</v>
      </c>
      <c r="L374" s="114">
        <v>20</v>
      </c>
      <c r="M374" s="80">
        <v>-4</v>
      </c>
      <c r="N374" s="80">
        <v>-12</v>
      </c>
      <c r="O374" s="80">
        <v>-4</v>
      </c>
      <c r="P374" s="80">
        <v>-8</v>
      </c>
      <c r="Q374" s="80">
        <v>-4</v>
      </c>
      <c r="R374" s="80">
        <v>-30</v>
      </c>
      <c r="S374" s="80">
        <v>2</v>
      </c>
      <c r="T374" s="80">
        <v>3</v>
      </c>
      <c r="U374" s="80">
        <v>-4</v>
      </c>
      <c r="V374" s="80">
        <v>12</v>
      </c>
      <c r="W374" s="80">
        <v>-12</v>
      </c>
      <c r="X374" s="80">
        <v>-29</v>
      </c>
      <c r="Y374" s="80">
        <v>-90</v>
      </c>
      <c r="AA374" s="80">
        <v>20</v>
      </c>
      <c r="AB374" s="82">
        <v>-110</v>
      </c>
      <c r="AD374" s="80">
        <v>20</v>
      </c>
      <c r="AE374" s="82">
        <v>-110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7.7309800000000006</v>
      </c>
      <c r="I376" s="103">
        <v>7.6197399999999993</v>
      </c>
      <c r="J376" s="103">
        <v>7.6197399999999993</v>
      </c>
      <c r="K376" s="105">
        <v>7.55</v>
      </c>
      <c r="L376" s="105">
        <v>7.55</v>
      </c>
      <c r="M376" s="103">
        <v>6.7951807228915655</v>
      </c>
      <c r="N376" s="103">
        <v>6.6428571428571459</v>
      </c>
      <c r="O376" s="103">
        <v>5.4096385542168646</v>
      </c>
      <c r="P376" s="103">
        <v>4.4096385542168681</v>
      </c>
      <c r="Q376" s="103">
        <v>5.7304761904761943</v>
      </c>
      <c r="R376" s="103">
        <v>6.8554216867469808</v>
      </c>
      <c r="S376" s="103">
        <v>7.3506297918948595</v>
      </c>
      <c r="T376" s="103">
        <v>7.501160714285696</v>
      </c>
      <c r="U376" s="103">
        <v>8.7011445783132686</v>
      </c>
      <c r="V376" s="103">
        <v>7.9304162102957401</v>
      </c>
      <c r="W376" s="103">
        <v>7.8214285714285481</v>
      </c>
      <c r="X376" s="103">
        <v>10.697494523548759</v>
      </c>
      <c r="Y376" s="103">
        <v>7.1528713636363639</v>
      </c>
      <c r="AA376" s="103">
        <v>7.55</v>
      </c>
      <c r="AB376" s="42"/>
      <c r="AD376" s="103">
        <v>7.55</v>
      </c>
      <c r="AE376" s="42"/>
    </row>
    <row r="377" spans="1:33" ht="15" x14ac:dyDescent="0.2">
      <c r="F377" s="124" t="s">
        <v>384</v>
      </c>
      <c r="H377" s="103">
        <v>32.078755186721999</v>
      </c>
      <c r="I377" s="103">
        <v>42.568379888268161</v>
      </c>
      <c r="J377" s="103">
        <v>42.568379888268154</v>
      </c>
      <c r="K377" s="105">
        <v>50.333333333333336</v>
      </c>
      <c r="L377" s="105">
        <v>50.333333333333336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50.333333333333336</v>
      </c>
      <c r="AB377" s="42"/>
      <c r="AD377" s="103">
        <v>50.333333333333336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150.74091512330907</v>
      </c>
      <c r="I379" s="103">
        <v>157.9242861304979</v>
      </c>
      <c r="J379" s="103">
        <v>157.9242861304979</v>
      </c>
      <c r="K379" s="105">
        <v>165.92675496688744</v>
      </c>
      <c r="L379" s="105">
        <v>165.92675496688744</v>
      </c>
      <c r="M379" s="103">
        <v>8.3979018912529568</v>
      </c>
      <c r="N379" s="103">
        <v>19.182945041816001</v>
      </c>
      <c r="O379" s="103">
        <v>14.814216778025246</v>
      </c>
      <c r="P379" s="103">
        <v>5.2509107468123819</v>
      </c>
      <c r="Q379" s="103">
        <v>13.862112902332285</v>
      </c>
      <c r="R379" s="103">
        <v>18.236818980667845</v>
      </c>
      <c r="S379" s="103">
        <v>11.751308461696061</v>
      </c>
      <c r="T379" s="103">
        <v>9.5993080435964373</v>
      </c>
      <c r="U379" s="103">
        <v>12.553165465467538</v>
      </c>
      <c r="V379" s="103">
        <v>18.782217636884532</v>
      </c>
      <c r="W379" s="103">
        <v>19.677321156773218</v>
      </c>
      <c r="X379" s="103">
        <v>14.425927940495759</v>
      </c>
      <c r="Y379" s="103">
        <v>170.19193245789339</v>
      </c>
      <c r="Z379" s="26"/>
      <c r="AA379" s="103">
        <v>165.92675496688744</v>
      </c>
      <c r="AB379" s="42"/>
      <c r="AC379" s="26"/>
      <c r="AD379" s="103">
        <v>165.92675496688744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3.0973477564102567</v>
      </c>
      <c r="I381" s="103">
        <v>3.0435828083630052</v>
      </c>
      <c r="J381" s="103">
        <v>3.0435828083630052</v>
      </c>
      <c r="K381" s="105">
        <v>3.02</v>
      </c>
      <c r="L381" s="105">
        <v>3.02</v>
      </c>
      <c r="M381" s="103">
        <v>2.7115384615384612</v>
      </c>
      <c r="N381" s="103">
        <v>2.6571428571428584</v>
      </c>
      <c r="O381" s="103">
        <v>2.4402173913043463</v>
      </c>
      <c r="P381" s="103">
        <v>2.4238410596026516</v>
      </c>
      <c r="Q381" s="103">
        <v>2.3031578947368407</v>
      </c>
      <c r="R381" s="103">
        <v>2.7487922705313994</v>
      </c>
      <c r="S381" s="103">
        <v>2.919149630274037</v>
      </c>
      <c r="T381" s="103">
        <v>3.0148205741626741</v>
      </c>
      <c r="U381" s="103">
        <v>3.4888647342995207</v>
      </c>
      <c r="V381" s="103">
        <v>3.1493997390169608</v>
      </c>
      <c r="W381" s="103">
        <v>3.143540669856455</v>
      </c>
      <c r="X381" s="103">
        <v>4.3738524406627937</v>
      </c>
      <c r="Y381" s="103">
        <v>2.9618514963297571</v>
      </c>
      <c r="Z381" s="26"/>
      <c r="AA381" s="103">
        <v>3.02</v>
      </c>
      <c r="AB381" s="42"/>
      <c r="AC381" s="26"/>
      <c r="AD381" s="103">
        <v>3.02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0</v>
      </c>
      <c r="J383" s="66">
        <v>0</v>
      </c>
      <c r="K383" s="66">
        <v>0</v>
      </c>
      <c r="L383" s="66">
        <v>0</v>
      </c>
      <c r="M383" s="66">
        <v>0</v>
      </c>
      <c r="N383" s="66">
        <v>-1.5987211554602254E-14</v>
      </c>
      <c r="O383" s="66">
        <v>-1.7763568394002505E-15</v>
      </c>
      <c r="P383" s="66">
        <v>3.5527136788005009E-15</v>
      </c>
      <c r="Q383" s="66">
        <v>6.5281113847959205E-14</v>
      </c>
      <c r="R383" s="66">
        <v>1.2789769243681803E-13</v>
      </c>
      <c r="S383" s="66">
        <v>9.9475983006414026E-14</v>
      </c>
      <c r="T383" s="66">
        <v>-2.8421709430404007E-14</v>
      </c>
      <c r="U383" s="66">
        <v>-4.2632564145606011E-14</v>
      </c>
      <c r="V383" s="66">
        <v>-2.8421709430404007E-14</v>
      </c>
      <c r="W383" s="66">
        <v>0</v>
      </c>
      <c r="X383" s="66">
        <v>5.6843418860808015E-14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-28.50291</v>
      </c>
      <c r="N388" s="77">
        <v>16.60182</v>
      </c>
      <c r="O388" s="77">
        <v>35.226059999999997</v>
      </c>
      <c r="P388" s="77">
        <v>32.291759999999996</v>
      </c>
      <c r="Q388" s="77">
        <v>47.880159999999997</v>
      </c>
      <c r="R388" s="77">
        <v>45.867579999999997</v>
      </c>
      <c r="S388" s="77">
        <v>0</v>
      </c>
      <c r="T388" s="77">
        <v>66.720480000000094</v>
      </c>
      <c r="U388" s="77">
        <v>107.57285</v>
      </c>
      <c r="V388" s="77">
        <v>137.28451000000001</v>
      </c>
      <c r="W388" s="77">
        <v>178.19364999999999</v>
      </c>
      <c r="X388" s="77">
        <v>237.53588999999999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-31.03191</v>
      </c>
      <c r="N389" s="77">
        <v>4.6261699999999699</v>
      </c>
      <c r="O389" s="77">
        <v>24.30743</v>
      </c>
      <c r="P389" s="77">
        <v>32.917610000000103</v>
      </c>
      <c r="Q389" s="77">
        <v>42.416910000000001</v>
      </c>
      <c r="R389" s="77">
        <v>47.566370000000099</v>
      </c>
      <c r="S389" s="77">
        <v>85.738090000000099</v>
      </c>
      <c r="T389" s="77">
        <v>76.222490000000107</v>
      </c>
      <c r="U389" s="77">
        <v>122.03891</v>
      </c>
      <c r="V389" s="77">
        <v>166.64955</v>
      </c>
      <c r="W389" s="77">
        <v>207.99860000000001</v>
      </c>
      <c r="X389" s="77">
        <v>259.58116999999999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271.93600000000015</v>
      </c>
      <c r="M390" s="77">
        <v>22.661333333333346</v>
      </c>
      <c r="N390" s="77">
        <v>45.322666666666692</v>
      </c>
      <c r="O390" s="77">
        <v>67.984000000000037</v>
      </c>
      <c r="P390" s="77">
        <v>90.645333333333383</v>
      </c>
      <c r="Q390" s="77">
        <v>113.30666666666673</v>
      </c>
      <c r="R390" s="77">
        <v>135.96800000000007</v>
      </c>
      <c r="S390" s="77">
        <v>158.62933333333342</v>
      </c>
      <c r="T390" s="77">
        <v>181.29066666666677</v>
      </c>
      <c r="U390" s="77">
        <v>203.95200000000011</v>
      </c>
      <c r="V390" s="77">
        <v>226.61333333333346</v>
      </c>
      <c r="W390" s="77">
        <v>249.2746666666668</v>
      </c>
      <c r="X390" s="77">
        <v>271.93600000000015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-34.129339999999999</v>
      </c>
      <c r="N391" s="77">
        <v>14.66541</v>
      </c>
      <c r="O391" s="77">
        <v>13.38782</v>
      </c>
      <c r="P391" s="77">
        <v>-12.385719999999999</v>
      </c>
      <c r="Q391" s="77">
        <v>-2.4573699999999499</v>
      </c>
      <c r="R391" s="77">
        <v>31.7401400000001</v>
      </c>
      <c r="S391" s="77">
        <v>60.995050000000099</v>
      </c>
      <c r="T391" s="77">
        <v>77.986410000000006</v>
      </c>
      <c r="U391" s="77">
        <v>101.93047</v>
      </c>
      <c r="V391" s="77">
        <v>145.64986999999999</v>
      </c>
      <c r="W391" s="77">
        <v>198.23327</v>
      </c>
      <c r="X391" s="77">
        <v>244.65871999999999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271.93600000000015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244.65871999999999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320" priority="16" stopIfTrue="1">
      <formula>($C1&gt;0)</formula>
    </cfRule>
    <cfRule type="expression" dxfId="319" priority="17" stopIfTrue="1">
      <formula>AND($C1&lt;0,$C1&gt;=$AB$2)</formula>
    </cfRule>
    <cfRule type="expression" dxfId="318" priority="18" stopIfTrue="1">
      <formula>($C1&lt;$AB$2)</formula>
    </cfRule>
  </conditionalFormatting>
  <conditionalFormatting sqref="AA367:AD367 AA370:AD370 AE1:AE307 AE309 AE311:AE1048576">
    <cfRule type="expression" dxfId="317" priority="13" stopIfTrue="1">
      <formula>($D1&gt;0)</formula>
    </cfRule>
    <cfRule type="expression" dxfId="316" priority="14" stopIfTrue="1">
      <formula>AND($D1&lt;0,$D1&gt;=$AE$2)</formula>
    </cfRule>
    <cfRule type="expression" dxfId="315" priority="15" stopIfTrue="1">
      <formula>($D1&lt;$AE$2)</formula>
    </cfRule>
  </conditionalFormatting>
  <conditionalFormatting sqref="AB367:AB369">
    <cfRule type="expression" dxfId="314" priority="10" stopIfTrue="1">
      <formula>($C367&gt;0)</formula>
    </cfRule>
    <cfRule type="expression" dxfId="313" priority="11" stopIfTrue="1">
      <formula>AND($C367&lt;0,$C367&gt;=$AB$2)</formula>
    </cfRule>
    <cfRule type="expression" dxfId="312" priority="12" stopIfTrue="1">
      <formula>($C367&lt;$AB$2)</formula>
    </cfRule>
  </conditionalFormatting>
  <conditionalFormatting sqref="AE367:AE370">
    <cfRule type="expression" dxfId="311" priority="7" stopIfTrue="1">
      <formula>($D367&gt;0)</formula>
    </cfRule>
    <cfRule type="expression" dxfId="310" priority="8" stopIfTrue="1">
      <formula>AND($D367&lt;0,$D367&gt;=$AE$2)</formula>
    </cfRule>
    <cfRule type="expression" dxfId="309" priority="9" stopIfTrue="1">
      <formula>($D367&lt;$AE$2)</formula>
    </cfRule>
  </conditionalFormatting>
  <conditionalFormatting sqref="AE308">
    <cfRule type="expression" dxfId="308" priority="4" stopIfTrue="1">
      <formula>($D308&gt;0)</formula>
    </cfRule>
    <cfRule type="expression" dxfId="307" priority="5" stopIfTrue="1">
      <formula>AND($D308&lt;0,$D308&gt;=$AE$2)</formula>
    </cfRule>
    <cfRule type="expression" dxfId="306" priority="6" stopIfTrue="1">
      <formula>($D308&lt;$AE$2)</formula>
    </cfRule>
  </conditionalFormatting>
  <conditionalFormatting sqref="AE310">
    <cfRule type="expression" dxfId="305" priority="1" stopIfTrue="1">
      <formula>($D310&gt;0)</formula>
    </cfRule>
    <cfRule type="expression" dxfId="304" priority="2" stopIfTrue="1">
      <formula>AND($D310&lt;0,$D310&gt;=$AE$2)</formula>
    </cfRule>
    <cfRule type="expression" dxfId="303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AI414" sqref="AI414"/>
      <selection pane="bottomLeft" activeCell="W16" sqref="W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662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633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634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2.5613633995770924E-2</v>
      </c>
      <c r="D11" s="9">
        <v>2.5613633995770924E-2</v>
      </c>
      <c r="F11" s="116" t="s">
        <v>285</v>
      </c>
      <c r="G11" s="38"/>
      <c r="H11" s="81">
        <v>2180.7840000000001</v>
      </c>
      <c r="I11" s="81">
        <v>3006.5880000000002</v>
      </c>
      <c r="J11" s="81">
        <v>3006.5880000000002</v>
      </c>
      <c r="K11" s="108">
        <v>2725.8919999999998</v>
      </c>
      <c r="L11" s="108">
        <v>2725.8919999999998</v>
      </c>
      <c r="M11" s="81">
        <v>233.179</v>
      </c>
      <c r="N11" s="81">
        <v>224.85400000000001</v>
      </c>
      <c r="O11" s="81">
        <v>243.64099999999996</v>
      </c>
      <c r="P11" s="81">
        <v>219.57100000000003</v>
      </c>
      <c r="Q11" s="81">
        <v>224.45099999999991</v>
      </c>
      <c r="R11" s="81">
        <v>231.38800000000015</v>
      </c>
      <c r="S11" s="81">
        <v>250.71900000000005</v>
      </c>
      <c r="T11" s="81">
        <v>205.90599999999995</v>
      </c>
      <c r="U11" s="81">
        <v>234.84300000000007</v>
      </c>
      <c r="V11" s="81">
        <v>235.01699999999983</v>
      </c>
      <c r="W11" s="81">
        <v>193.48199999999997</v>
      </c>
      <c r="X11" s="81">
        <v>298.6579999999999</v>
      </c>
      <c r="Y11" s="81">
        <v>2795.7089999999998</v>
      </c>
      <c r="Z11" s="53"/>
      <c r="AA11" s="81">
        <v>2725.8919999999998</v>
      </c>
      <c r="AB11" s="82">
        <v>69.819999999999993</v>
      </c>
      <c r="AC11" s="53"/>
      <c r="AD11" s="81">
        <v>2725.8919999999998</v>
      </c>
      <c r="AE11" s="82">
        <v>69.819999999999993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-0.10306700345925249</v>
      </c>
      <c r="D12" s="9">
        <v>-0.10306700345925249</v>
      </c>
      <c r="F12" s="116" t="s">
        <v>286</v>
      </c>
      <c r="G12" s="38"/>
      <c r="H12" s="81">
        <v>1764.575</v>
      </c>
      <c r="I12" s="81">
        <v>1456.4559999999999</v>
      </c>
      <c r="J12" s="81">
        <v>1456.4559999999999</v>
      </c>
      <c r="K12" s="108">
        <v>1463.6110000000001</v>
      </c>
      <c r="L12" s="108">
        <v>1463.6110000000001</v>
      </c>
      <c r="M12" s="81">
        <v>117.747</v>
      </c>
      <c r="N12" s="81">
        <v>115.836</v>
      </c>
      <c r="O12" s="81">
        <v>124.00800000000001</v>
      </c>
      <c r="P12" s="81">
        <v>113.00200000000001</v>
      </c>
      <c r="Q12" s="81">
        <v>125.40000000000003</v>
      </c>
      <c r="R12" s="81">
        <v>116.27099999999996</v>
      </c>
      <c r="S12" s="81">
        <v>108.83899999999994</v>
      </c>
      <c r="T12" s="81">
        <v>120.0630000000001</v>
      </c>
      <c r="U12" s="81">
        <v>116.45899999999995</v>
      </c>
      <c r="V12" s="81">
        <v>107.15699999999993</v>
      </c>
      <c r="W12" s="81">
        <v>104.3130000000001</v>
      </c>
      <c r="X12" s="81">
        <v>43.667999999999893</v>
      </c>
      <c r="Y12" s="81">
        <v>1312.7629999999999</v>
      </c>
      <c r="Z12" s="53"/>
      <c r="AA12" s="81">
        <v>1463.6110000000001</v>
      </c>
      <c r="AB12" s="82">
        <v>-150.85</v>
      </c>
      <c r="AC12" s="53"/>
      <c r="AD12" s="81">
        <v>1463.6110000000001</v>
      </c>
      <c r="AE12" s="82">
        <v>-150.85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-0.36749290911333088</v>
      </c>
      <c r="D14" s="9">
        <v>-0.36749290911333088</v>
      </c>
      <c r="F14" s="116" t="s">
        <v>288</v>
      </c>
      <c r="G14" s="38"/>
      <c r="H14" s="81">
        <v>23.262</v>
      </c>
      <c r="I14" s="81">
        <v>10.044</v>
      </c>
      <c r="J14" s="81">
        <v>10.044</v>
      </c>
      <c r="K14" s="108">
        <v>16.218</v>
      </c>
      <c r="L14" s="108">
        <v>16.218</v>
      </c>
      <c r="M14" s="81">
        <v>0.83699999999999997</v>
      </c>
      <c r="N14" s="81">
        <v>0.871</v>
      </c>
      <c r="O14" s="81">
        <v>0.8550000000000002</v>
      </c>
      <c r="P14" s="81">
        <v>0.85399999999999965</v>
      </c>
      <c r="Q14" s="81">
        <v>0.85500000000000043</v>
      </c>
      <c r="R14" s="81">
        <v>0.85400000000000009</v>
      </c>
      <c r="S14" s="81">
        <v>0.85499999999999954</v>
      </c>
      <c r="T14" s="81">
        <v>0.85500000000000043</v>
      </c>
      <c r="U14" s="81">
        <v>0.85400000000000009</v>
      </c>
      <c r="V14" s="81">
        <v>0.85400000000000009</v>
      </c>
      <c r="W14" s="81">
        <v>0.85499999999999865</v>
      </c>
      <c r="X14" s="81">
        <v>0.85500000000000043</v>
      </c>
      <c r="Y14" s="81">
        <v>10.254</v>
      </c>
      <c r="Z14" s="53"/>
      <c r="AA14" s="81">
        <v>16.218</v>
      </c>
      <c r="AB14" s="82">
        <v>-5.96</v>
      </c>
      <c r="AC14" s="53"/>
      <c r="AD14" s="81">
        <v>16.218</v>
      </c>
      <c r="AE14" s="82">
        <v>-5.96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-2.0683730566055145E-2</v>
      </c>
      <c r="D16" s="9">
        <v>-2.0683730566055145E-2</v>
      </c>
      <c r="E16" s="27"/>
      <c r="F16" s="73" t="s">
        <v>290</v>
      </c>
      <c r="G16" s="38"/>
      <c r="H16" s="83">
        <v>3968.6210000000001</v>
      </c>
      <c r="I16" s="83">
        <v>4473.0879999999997</v>
      </c>
      <c r="J16" s="83">
        <v>4473.0879999999997</v>
      </c>
      <c r="K16" s="108">
        <v>4205.7209999999995</v>
      </c>
      <c r="L16" s="108">
        <v>4205.7209999999995</v>
      </c>
      <c r="M16" s="83">
        <v>351.76299999999998</v>
      </c>
      <c r="N16" s="83">
        <v>341.56099999999998</v>
      </c>
      <c r="O16" s="83">
        <v>368.50400000000002</v>
      </c>
      <c r="P16" s="83">
        <v>333.42700000000013</v>
      </c>
      <c r="Q16" s="83">
        <v>350.7059999999999</v>
      </c>
      <c r="R16" s="83">
        <v>348.51300000000015</v>
      </c>
      <c r="S16" s="83">
        <v>360.41300000000001</v>
      </c>
      <c r="T16" s="83">
        <v>326.82399999999961</v>
      </c>
      <c r="U16" s="83">
        <v>352.1560000000004</v>
      </c>
      <c r="V16" s="83">
        <v>343.02799999999979</v>
      </c>
      <c r="W16" s="83">
        <v>298.65000000000009</v>
      </c>
      <c r="X16" s="83">
        <v>343.18099999999959</v>
      </c>
      <c r="Y16" s="83">
        <v>4118.7259999999997</v>
      </c>
      <c r="AA16" s="83">
        <v>4205.7209999999995</v>
      </c>
      <c r="AB16" s="82">
        <v>-86.99</v>
      </c>
      <c r="AD16" s="83">
        <v>4205.7209999999995</v>
      </c>
      <c r="AE16" s="82">
        <v>-86.99</v>
      </c>
    </row>
    <row r="17" spans="1:33" ht="18" customHeight="1" x14ac:dyDescent="0.2">
      <c r="A17" s="52" t="s">
        <v>6</v>
      </c>
      <c r="B17" s="52" t="s">
        <v>38</v>
      </c>
      <c r="C17" s="9">
        <v>-3.1898391822556917E-2</v>
      </c>
      <c r="D17" s="9">
        <v>-3.1898391822556917E-2</v>
      </c>
      <c r="F17" s="73" t="s">
        <v>291</v>
      </c>
      <c r="G17" s="38"/>
      <c r="H17" s="83">
        <v>1133.4770000000001</v>
      </c>
      <c r="I17" s="83">
        <v>1102.2349999999999</v>
      </c>
      <c r="J17" s="83">
        <v>1102.2349999999999</v>
      </c>
      <c r="K17" s="108">
        <v>1131.405</v>
      </c>
      <c r="L17" s="108">
        <v>1131.405</v>
      </c>
      <c r="M17" s="83">
        <v>289.541</v>
      </c>
      <c r="N17" s="83">
        <v>161.00400000000002</v>
      </c>
      <c r="O17" s="83">
        <v>62.009999999999934</v>
      </c>
      <c r="P17" s="83">
        <v>65.635000000000105</v>
      </c>
      <c r="Q17" s="83">
        <v>44.572999999999979</v>
      </c>
      <c r="R17" s="83">
        <v>39.868999999999915</v>
      </c>
      <c r="S17" s="83">
        <v>37.944000000000074</v>
      </c>
      <c r="T17" s="83">
        <v>47.855000000000018</v>
      </c>
      <c r="U17" s="83">
        <v>75.740999999999985</v>
      </c>
      <c r="V17" s="83">
        <v>104.09899999999993</v>
      </c>
      <c r="W17" s="83">
        <v>84.283000000000015</v>
      </c>
      <c r="X17" s="83">
        <v>82.759000000000128</v>
      </c>
      <c r="Y17" s="83">
        <v>1095.3130000000001</v>
      </c>
      <c r="AA17" s="83">
        <v>1131.405</v>
      </c>
      <c r="AB17" s="82">
        <v>-36.090000000000003</v>
      </c>
      <c r="AD17" s="83">
        <v>1131.405</v>
      </c>
      <c r="AE17" s="82">
        <v>-36.090000000000003</v>
      </c>
    </row>
    <row r="18" spans="1:33" s="25" customFormat="1" ht="18" customHeight="1" x14ac:dyDescent="0.2">
      <c r="A18" s="54"/>
      <c r="B18" s="54"/>
      <c r="C18" s="9">
        <v>-2.3062974342370784E-2</v>
      </c>
      <c r="D18" s="9">
        <v>-2.3062974342370784E-2</v>
      </c>
      <c r="E18" s="26"/>
      <c r="F18" s="308" t="s">
        <v>224</v>
      </c>
      <c r="G18" s="38"/>
      <c r="H18" s="309">
        <v>5102.098</v>
      </c>
      <c r="I18" s="309">
        <v>5575.3229999999994</v>
      </c>
      <c r="J18" s="309">
        <v>5575.3229999999994</v>
      </c>
      <c r="K18" s="130">
        <v>5337.1259999999993</v>
      </c>
      <c r="L18" s="130">
        <v>5337.1259999999993</v>
      </c>
      <c r="M18" s="309">
        <v>641.30399999999997</v>
      </c>
      <c r="N18" s="309">
        <v>502.565</v>
      </c>
      <c r="O18" s="309">
        <v>430.51399999999995</v>
      </c>
      <c r="P18" s="309">
        <v>399.06200000000024</v>
      </c>
      <c r="Q18" s="309">
        <v>395.27899999999988</v>
      </c>
      <c r="R18" s="309">
        <v>388.38200000000006</v>
      </c>
      <c r="S18" s="309">
        <v>398.35700000000008</v>
      </c>
      <c r="T18" s="309">
        <v>374.67899999999963</v>
      </c>
      <c r="U18" s="309">
        <v>427.89700000000039</v>
      </c>
      <c r="V18" s="309">
        <v>447.12699999999973</v>
      </c>
      <c r="W18" s="309">
        <v>382.93300000000011</v>
      </c>
      <c r="X18" s="309">
        <v>425.93999999999971</v>
      </c>
      <c r="Y18" s="309">
        <v>5214.0389999999998</v>
      </c>
      <c r="Z18" s="26"/>
      <c r="AA18" s="309">
        <v>5337.1259999999993</v>
      </c>
      <c r="AB18" s="82">
        <v>-123.09</v>
      </c>
      <c r="AD18" s="309">
        <v>5337.1259999999993</v>
      </c>
      <c r="AE18" s="82">
        <v>-123.09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4.7332451499118154E-2</v>
      </c>
      <c r="D20" s="20">
        <v>4.7332451499118154E-2</v>
      </c>
      <c r="F20" s="148" t="s">
        <v>340</v>
      </c>
      <c r="G20" s="38"/>
      <c r="H20" s="150">
        <v>1591.115</v>
      </c>
      <c r="I20" s="150">
        <v>1413.806</v>
      </c>
      <c r="J20" s="150">
        <v>1413.806</v>
      </c>
      <c r="K20" s="151">
        <v>1814.4</v>
      </c>
      <c r="L20" s="151">
        <v>1814.4</v>
      </c>
      <c r="M20" s="150">
        <v>100.879</v>
      </c>
      <c r="N20" s="150">
        <v>152.64699999999999</v>
      </c>
      <c r="O20" s="150">
        <v>76.593999999999994</v>
      </c>
      <c r="P20" s="150">
        <v>16.380999999999972</v>
      </c>
      <c r="Q20" s="150">
        <v>85.32000000000005</v>
      </c>
      <c r="R20" s="150">
        <v>154.84899999999993</v>
      </c>
      <c r="S20" s="150">
        <v>102.69500000000005</v>
      </c>
      <c r="T20" s="150">
        <v>145.04899999999998</v>
      </c>
      <c r="U20" s="150">
        <v>159.779</v>
      </c>
      <c r="V20" s="150">
        <v>341.88400000000001</v>
      </c>
      <c r="W20" s="150">
        <v>247.29099999999994</v>
      </c>
      <c r="X20" s="150">
        <v>316.91100000000006</v>
      </c>
      <c r="Y20" s="150">
        <v>1900.279</v>
      </c>
      <c r="Z20" s="26"/>
      <c r="AA20" s="150">
        <v>1814.4000000000003</v>
      </c>
      <c r="AB20" s="82">
        <v>85.88</v>
      </c>
      <c r="AC20" s="56"/>
      <c r="AD20" s="150">
        <v>1814.4000000000003</v>
      </c>
      <c r="AE20" s="82">
        <v>85.88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-0.27875392064313775</v>
      </c>
      <c r="D22" s="9">
        <v>-0.27875392064313775</v>
      </c>
      <c r="F22" s="73" t="s">
        <v>341</v>
      </c>
      <c r="G22" s="38"/>
      <c r="H22" s="83">
        <v>189.601</v>
      </c>
      <c r="I22" s="83">
        <v>158.006</v>
      </c>
      <c r="J22" s="83">
        <v>158.006</v>
      </c>
      <c r="K22" s="108">
        <v>164.19499999999999</v>
      </c>
      <c r="L22" s="108">
        <v>164.19499999999999</v>
      </c>
      <c r="M22" s="83">
        <v>11.427</v>
      </c>
      <c r="N22" s="83">
        <v>12.521000000000001</v>
      </c>
      <c r="O22" s="83">
        <v>13.487000000000002</v>
      </c>
      <c r="P22" s="83">
        <v>4.0629999999999953</v>
      </c>
      <c r="Q22" s="83">
        <v>12.260000000000005</v>
      </c>
      <c r="R22" s="83">
        <v>11.850000000000001</v>
      </c>
      <c r="S22" s="83">
        <v>2.7399999999999949</v>
      </c>
      <c r="T22" s="83">
        <v>6.2180000000000035</v>
      </c>
      <c r="U22" s="83">
        <v>6.6739999999999924</v>
      </c>
      <c r="V22" s="83">
        <v>11.64200000000001</v>
      </c>
      <c r="W22" s="83">
        <v>10.801999999999992</v>
      </c>
      <c r="X22" s="83">
        <v>14.738</v>
      </c>
      <c r="Y22" s="83">
        <v>118.422</v>
      </c>
      <c r="AA22" s="83">
        <v>164.19499999999999</v>
      </c>
      <c r="AB22" s="82">
        <v>-45.77</v>
      </c>
      <c r="AC22" s="56"/>
      <c r="AD22" s="83">
        <v>164.19499999999999</v>
      </c>
      <c r="AE22" s="82">
        <v>-45.77</v>
      </c>
    </row>
    <row r="23" spans="1:33" ht="18" customHeight="1" x14ac:dyDescent="0.2">
      <c r="A23" s="52" t="s">
        <v>315</v>
      </c>
      <c r="B23" s="52" t="s">
        <v>123</v>
      </c>
      <c r="C23" s="9">
        <v>0.16123521681997371</v>
      </c>
      <c r="D23" s="9">
        <v>0.16123521681997371</v>
      </c>
      <c r="F23" s="73" t="s">
        <v>342</v>
      </c>
      <c r="G23" s="38"/>
      <c r="H23" s="83">
        <v>93.997</v>
      </c>
      <c r="I23" s="83">
        <v>74.278000000000006</v>
      </c>
      <c r="J23" s="83">
        <v>74.278000000000006</v>
      </c>
      <c r="K23" s="108">
        <v>76.099999999999994</v>
      </c>
      <c r="L23" s="108">
        <v>76.099999999999994</v>
      </c>
      <c r="M23" s="83">
        <v>21.145</v>
      </c>
      <c r="N23" s="83">
        <v>6.804000000000002</v>
      </c>
      <c r="O23" s="83">
        <v>3.945999999999998</v>
      </c>
      <c r="P23" s="83">
        <v>1.1900000000000013</v>
      </c>
      <c r="Q23" s="83">
        <v>2.554000000000002</v>
      </c>
      <c r="R23" s="83">
        <v>4.6890000000000001</v>
      </c>
      <c r="S23" s="83">
        <v>1.3509999999999991</v>
      </c>
      <c r="T23" s="83">
        <v>6.384999999999998</v>
      </c>
      <c r="U23" s="83">
        <v>5.429000000000002</v>
      </c>
      <c r="V23" s="83">
        <v>5.0940000000000012</v>
      </c>
      <c r="W23" s="83">
        <v>12.364999999999995</v>
      </c>
      <c r="X23" s="83">
        <v>17.418999999999997</v>
      </c>
      <c r="Y23" s="83">
        <v>88.370999999999995</v>
      </c>
      <c r="AA23" s="83">
        <v>76.099999999999994</v>
      </c>
      <c r="AB23" s="82">
        <v>12.27</v>
      </c>
      <c r="AC23" s="56"/>
      <c r="AD23" s="83">
        <v>76.099999999999994</v>
      </c>
      <c r="AE23" s="82">
        <v>12.27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-0.13645342373877972</v>
      </c>
      <c r="D24" s="69">
        <v>-0.13645342373877972</v>
      </c>
      <c r="E24" s="53"/>
      <c r="F24" s="116" t="s">
        <v>343</v>
      </c>
      <c r="G24" s="38"/>
      <c r="H24" s="81">
        <v>979.16099999999994</v>
      </c>
      <c r="I24" s="81">
        <v>938.13300000000004</v>
      </c>
      <c r="J24" s="81">
        <v>938.13300000000004</v>
      </c>
      <c r="K24" s="81">
        <v>1088.43</v>
      </c>
      <c r="L24" s="81">
        <v>1088.43</v>
      </c>
      <c r="M24" s="81">
        <v>130.33000000000001</v>
      </c>
      <c r="N24" s="81">
        <v>78.696999999999974</v>
      </c>
      <c r="O24" s="81">
        <v>51.98599999999999</v>
      </c>
      <c r="P24" s="81">
        <v>19.138000000000034</v>
      </c>
      <c r="Q24" s="81">
        <v>77.442000000000007</v>
      </c>
      <c r="R24" s="81">
        <v>105.05699999999996</v>
      </c>
      <c r="S24" s="81">
        <v>30.133000000000038</v>
      </c>
      <c r="T24" s="81">
        <v>92.461000000000013</v>
      </c>
      <c r="U24" s="81">
        <v>74.534999999999968</v>
      </c>
      <c r="V24" s="81">
        <v>82.379000000000019</v>
      </c>
      <c r="W24" s="81">
        <v>91.490999999999985</v>
      </c>
      <c r="X24" s="81">
        <v>106.26599999999996</v>
      </c>
      <c r="Y24" s="81">
        <v>939.91499999999996</v>
      </c>
      <c r="AA24" s="81">
        <v>1088.43</v>
      </c>
      <c r="AB24" s="85">
        <v>-148.52000000000001</v>
      </c>
      <c r="AC24" s="53"/>
      <c r="AD24" s="81">
        <v>1088.43</v>
      </c>
      <c r="AE24" s="85">
        <v>-148.52000000000001</v>
      </c>
    </row>
    <row r="25" spans="1:33" ht="18" customHeight="1" collapsed="1" x14ac:dyDescent="0.2">
      <c r="A25" s="54"/>
      <c r="B25" s="54"/>
      <c r="C25" s="9">
        <v>-8.774984250615657E-2</v>
      </c>
      <c r="D25" s="9">
        <v>-8.774984250615657E-2</v>
      </c>
      <c r="F25" s="73" t="s">
        <v>385</v>
      </c>
      <c r="G25" s="38"/>
      <c r="H25" s="83">
        <v>816.60699999999997</v>
      </c>
      <c r="I25" s="83">
        <v>750.15200000000004</v>
      </c>
      <c r="J25" s="83">
        <v>750.15200000000004</v>
      </c>
      <c r="K25" s="108">
        <v>873.05000000000007</v>
      </c>
      <c r="L25" s="108">
        <v>873.05000000000007</v>
      </c>
      <c r="M25" s="83">
        <v>104.63900000000001</v>
      </c>
      <c r="N25" s="83">
        <v>64.425999999999974</v>
      </c>
      <c r="O25" s="83">
        <v>51.43099999999999</v>
      </c>
      <c r="P25" s="83">
        <v>19.138000000000034</v>
      </c>
      <c r="Q25" s="83">
        <v>74.923000000000002</v>
      </c>
      <c r="R25" s="83">
        <v>93.701999999999956</v>
      </c>
      <c r="S25" s="83">
        <v>30.052000000000035</v>
      </c>
      <c r="T25" s="83">
        <v>67.827000000000012</v>
      </c>
      <c r="U25" s="83">
        <v>67.32199999999996</v>
      </c>
      <c r="V25" s="83">
        <v>58.299000000000021</v>
      </c>
      <c r="W25" s="83">
        <v>69.158999999999992</v>
      </c>
      <c r="X25" s="83">
        <v>95.517999999999958</v>
      </c>
      <c r="Y25" s="83">
        <v>796.43599999999992</v>
      </c>
      <c r="AA25" s="83">
        <v>873.05000000000007</v>
      </c>
      <c r="AB25" s="82">
        <v>-76.61</v>
      </c>
      <c r="AC25" s="56"/>
      <c r="AD25" s="83">
        <v>873.05000000000007</v>
      </c>
      <c r="AE25" s="82">
        <v>-76.61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1.0006715916722633</v>
      </c>
      <c r="D26" s="9">
        <v>1.0006715916722633</v>
      </c>
      <c r="F26" s="73" t="s">
        <v>345</v>
      </c>
      <c r="G26" s="38"/>
      <c r="H26" s="83">
        <v>1.982</v>
      </c>
      <c r="I26" s="83">
        <v>4.2249999999999996</v>
      </c>
      <c r="J26" s="83">
        <v>4.2249999999999996</v>
      </c>
      <c r="K26" s="108">
        <v>0</v>
      </c>
      <c r="L26" s="108">
        <v>0</v>
      </c>
      <c r="M26" s="83">
        <v>1.9950000000000001</v>
      </c>
      <c r="N26" s="83">
        <v>2.9269999999999996</v>
      </c>
      <c r="O26" s="83">
        <v>0</v>
      </c>
      <c r="P26" s="83">
        <v>0</v>
      </c>
      <c r="Q26" s="83">
        <v>2.5230000000000006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7.4450000000000003</v>
      </c>
      <c r="AA26" s="83">
        <v>0</v>
      </c>
      <c r="AB26" s="82">
        <v>7.45</v>
      </c>
      <c r="AC26" s="56"/>
      <c r="AD26" s="83">
        <v>0</v>
      </c>
      <c r="AE26" s="82">
        <v>7.45</v>
      </c>
    </row>
    <row r="27" spans="1:33" ht="18" customHeight="1" x14ac:dyDescent="0.2">
      <c r="A27" s="52" t="s">
        <v>315</v>
      </c>
      <c r="B27" s="52" t="s">
        <v>346</v>
      </c>
      <c r="C27" s="9">
        <v>-0.29262773722627738</v>
      </c>
      <c r="D27" s="9">
        <v>-0.29262773722627738</v>
      </c>
      <c r="F27" s="73" t="s">
        <v>347</v>
      </c>
      <c r="G27" s="38"/>
      <c r="H27" s="83">
        <v>84.602999999999994</v>
      </c>
      <c r="I27" s="83">
        <v>114.53400000000001</v>
      </c>
      <c r="J27" s="83">
        <v>114.53400000000001</v>
      </c>
      <c r="K27" s="108">
        <v>137</v>
      </c>
      <c r="L27" s="108">
        <v>137</v>
      </c>
      <c r="M27" s="83">
        <v>9.9359999999999999</v>
      </c>
      <c r="N27" s="83">
        <v>7.402000000000001</v>
      </c>
      <c r="O27" s="83">
        <v>6.4689999999999976</v>
      </c>
      <c r="P27" s="83">
        <v>3.5640000000000001</v>
      </c>
      <c r="Q27" s="83">
        <v>6.272000000000002</v>
      </c>
      <c r="R27" s="83">
        <v>9.4879999999999995</v>
      </c>
      <c r="S27" s="83">
        <v>7.1970000000000027</v>
      </c>
      <c r="T27" s="83">
        <v>4.0629999999999953</v>
      </c>
      <c r="U27" s="83">
        <v>7.7680000000000007</v>
      </c>
      <c r="V27" s="83">
        <v>15.443000000000005</v>
      </c>
      <c r="W27" s="83">
        <v>11.637</v>
      </c>
      <c r="X27" s="83">
        <v>7.6679999999999922</v>
      </c>
      <c r="Y27" s="83">
        <v>96.906999999999996</v>
      </c>
      <c r="AA27" s="83">
        <v>137</v>
      </c>
      <c r="AB27" s="82">
        <v>-40.090000000000003</v>
      </c>
      <c r="AC27" s="56"/>
      <c r="AD27" s="83">
        <v>137</v>
      </c>
      <c r="AE27" s="82">
        <v>-40.090000000000003</v>
      </c>
    </row>
    <row r="28" spans="1:33" ht="18" customHeight="1" x14ac:dyDescent="0.2">
      <c r="A28" s="52" t="s">
        <v>315</v>
      </c>
      <c r="B28" s="52" t="s">
        <v>349</v>
      </c>
      <c r="C28" s="9">
        <v>1.0003598416696653</v>
      </c>
      <c r="D28" s="9">
        <v>1.0003598416696653</v>
      </c>
      <c r="F28" s="73" t="s">
        <v>350</v>
      </c>
      <c r="G28" s="38"/>
      <c r="H28" s="83">
        <v>4.3390000000000004</v>
      </c>
      <c r="I28" s="83">
        <v>3.8849999999999998</v>
      </c>
      <c r="J28" s="83">
        <v>3.8849999999999998</v>
      </c>
      <c r="K28" s="108">
        <v>0</v>
      </c>
      <c r="L28" s="108">
        <v>0</v>
      </c>
      <c r="M28" s="83">
        <v>-0.45200000000000001</v>
      </c>
      <c r="N28" s="83">
        <v>-0.53699999999999992</v>
      </c>
      <c r="O28" s="83">
        <v>-1.1102230246251565E-16</v>
      </c>
      <c r="P28" s="83">
        <v>0</v>
      </c>
      <c r="Q28" s="83">
        <v>0</v>
      </c>
      <c r="R28" s="83">
        <v>0</v>
      </c>
      <c r="S28" s="83">
        <v>0</v>
      </c>
      <c r="T28" s="83">
        <v>3.7679999999999998</v>
      </c>
      <c r="U28" s="83">
        <v>0</v>
      </c>
      <c r="V28" s="83">
        <v>0</v>
      </c>
      <c r="W28" s="83">
        <v>0</v>
      </c>
      <c r="X28" s="83">
        <v>0</v>
      </c>
      <c r="Y28" s="83">
        <v>2.7789999999999999</v>
      </c>
      <c r="AA28" s="83">
        <v>0</v>
      </c>
      <c r="AB28" s="82">
        <v>2.78</v>
      </c>
      <c r="AC28" s="56"/>
      <c r="AD28" s="83">
        <v>0</v>
      </c>
      <c r="AE28" s="82">
        <v>2.78</v>
      </c>
    </row>
    <row r="29" spans="1:33" ht="18" customHeight="1" x14ac:dyDescent="0.2">
      <c r="A29" s="52" t="s">
        <v>315</v>
      </c>
      <c r="B29" s="52" t="s">
        <v>351</v>
      </c>
      <c r="C29" s="9">
        <v>1.0003237293622531</v>
      </c>
      <c r="D29" s="9">
        <v>1.0003237293622531</v>
      </c>
      <c r="F29" s="73" t="s">
        <v>352</v>
      </c>
      <c r="G29" s="38"/>
      <c r="H29" s="83">
        <v>11.217000000000001</v>
      </c>
      <c r="I29" s="83">
        <v>16.355</v>
      </c>
      <c r="J29" s="83">
        <v>16.355</v>
      </c>
      <c r="K29" s="108">
        <v>0</v>
      </c>
      <c r="L29" s="108">
        <v>0</v>
      </c>
      <c r="M29" s="83">
        <v>0.192</v>
      </c>
      <c r="N29" s="83">
        <v>3.177</v>
      </c>
      <c r="O29" s="83">
        <v>0</v>
      </c>
      <c r="P29" s="83">
        <v>0</v>
      </c>
      <c r="Q29" s="83">
        <v>1.7629999999999995</v>
      </c>
      <c r="R29" s="83">
        <v>1.117</v>
      </c>
      <c r="S29" s="83">
        <v>0</v>
      </c>
      <c r="T29" s="83">
        <v>2.221000000000001</v>
      </c>
      <c r="U29" s="83">
        <v>2.161999999999999</v>
      </c>
      <c r="V29" s="83">
        <v>1.7240000000000002</v>
      </c>
      <c r="W29" s="83">
        <v>0</v>
      </c>
      <c r="X29" s="83">
        <v>0</v>
      </c>
      <c r="Y29" s="83">
        <v>12.356</v>
      </c>
      <c r="AA29" s="83">
        <v>0</v>
      </c>
      <c r="AB29" s="82">
        <v>12.36</v>
      </c>
      <c r="AC29" s="56"/>
      <c r="AD29" s="83">
        <v>0</v>
      </c>
      <c r="AE29" s="82">
        <v>12.36</v>
      </c>
    </row>
    <row r="30" spans="1:33" ht="18" customHeight="1" x14ac:dyDescent="0.2">
      <c r="A30" s="52" t="s">
        <v>315</v>
      </c>
      <c r="B30" s="52" t="s">
        <v>353</v>
      </c>
      <c r="C30" s="9">
        <v>1.0002336994624912</v>
      </c>
      <c r="D30" s="9">
        <v>1.0002336994624912</v>
      </c>
      <c r="F30" s="73" t="s">
        <v>437</v>
      </c>
      <c r="G30" s="38"/>
      <c r="H30" s="83">
        <v>3.1960000000000002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3.3879999999999999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9.4489999999999998</v>
      </c>
      <c r="Y30" s="83">
        <v>12.837</v>
      </c>
      <c r="AA30" s="83">
        <v>0</v>
      </c>
      <c r="AB30" s="82">
        <v>12.84</v>
      </c>
      <c r="AC30" s="56"/>
      <c r="AD30" s="83">
        <v>0</v>
      </c>
      <c r="AE30" s="82">
        <v>12.84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1.0001102961451553</v>
      </c>
      <c r="D32" s="9">
        <v>1.0001102961451553</v>
      </c>
      <c r="F32" s="73" t="s">
        <v>356</v>
      </c>
      <c r="G32" s="38"/>
      <c r="H32" s="83">
        <v>19.595000000000169</v>
      </c>
      <c r="I32" s="83">
        <v>1.3419999999996008</v>
      </c>
      <c r="J32" s="83">
        <v>1.3419999999996008</v>
      </c>
      <c r="K32" s="108">
        <v>0</v>
      </c>
      <c r="L32" s="108">
        <v>0</v>
      </c>
      <c r="M32" s="83">
        <v>-5.5511151231257827E-15</v>
      </c>
      <c r="N32" s="83">
        <v>1.9620000000000601</v>
      </c>
      <c r="O32" s="83">
        <v>-5.2999999999986613E-2</v>
      </c>
      <c r="P32" s="83">
        <v>-5.3290705182007514E-14</v>
      </c>
      <c r="Q32" s="83">
        <v>1.319999999999979</v>
      </c>
      <c r="R32" s="83">
        <v>14.688000000000152</v>
      </c>
      <c r="S32" s="83">
        <v>8.747999999999962</v>
      </c>
      <c r="T32" s="83">
        <v>6.2909999999998973</v>
      </c>
      <c r="U32" s="83">
        <v>1.4210854715202004E-13</v>
      </c>
      <c r="V32" s="83">
        <v>7.1054273576010019E-14</v>
      </c>
      <c r="W32" s="83">
        <v>-2.8421709430404007E-14</v>
      </c>
      <c r="X32" s="83">
        <v>3.3099999999998744</v>
      </c>
      <c r="Y32" s="83">
        <v>36.265999999999799</v>
      </c>
      <c r="AA32" s="83">
        <v>0</v>
      </c>
      <c r="AB32" s="82">
        <v>36.270000000000003</v>
      </c>
      <c r="AC32" s="56"/>
      <c r="AD32" s="83">
        <v>0</v>
      </c>
      <c r="AE32" s="82">
        <v>36.270000000000003</v>
      </c>
    </row>
    <row r="33" spans="1:33" s="25" customFormat="1" ht="18" customHeight="1" x14ac:dyDescent="0.2">
      <c r="A33" s="54"/>
      <c r="B33" s="54"/>
      <c r="C33" s="20">
        <v>-6.2806665360360545E-2</v>
      </c>
      <c r="D33" s="20">
        <v>-6.2806665360360545E-2</v>
      </c>
      <c r="F33" s="148" t="s">
        <v>386</v>
      </c>
      <c r="G33" s="38"/>
      <c r="H33" s="150">
        <v>1225.1370000000002</v>
      </c>
      <c r="I33" s="150">
        <v>1122.7769999999998</v>
      </c>
      <c r="J33" s="150">
        <v>1122.7769999999998</v>
      </c>
      <c r="K33" s="151">
        <v>1250.345</v>
      </c>
      <c r="L33" s="151">
        <v>1250.345</v>
      </c>
      <c r="M33" s="150">
        <v>148.88200000000003</v>
      </c>
      <c r="N33" s="150">
        <v>98.682000000000031</v>
      </c>
      <c r="O33" s="150">
        <v>75.28</v>
      </c>
      <c r="P33" s="150">
        <v>27.954999999999977</v>
      </c>
      <c r="Q33" s="150">
        <v>105.003</v>
      </c>
      <c r="R33" s="150">
        <v>135.53400000000011</v>
      </c>
      <c r="S33" s="150">
        <v>50.087999999999994</v>
      </c>
      <c r="T33" s="150">
        <v>96.772999999999897</v>
      </c>
      <c r="U33" s="150">
        <v>89.355000000000103</v>
      </c>
      <c r="V33" s="150">
        <v>92.202000000000112</v>
      </c>
      <c r="W33" s="150">
        <v>103.96299999999995</v>
      </c>
      <c r="X33" s="150">
        <v>148.10199999999986</v>
      </c>
      <c r="Y33" s="150">
        <v>1171.8189999999997</v>
      </c>
      <c r="Z33" s="26"/>
      <c r="AA33" s="150">
        <v>1250.345</v>
      </c>
      <c r="AB33" s="82">
        <v>-78.53</v>
      </c>
      <c r="AC33" s="56"/>
      <c r="AD33" s="150">
        <v>1250.345</v>
      </c>
      <c r="AE33" s="82">
        <v>-78.53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-0.26500179662235002</v>
      </c>
      <c r="D35" s="69">
        <v>-0.26500179662235002</v>
      </c>
      <c r="E35" s="53"/>
      <c r="F35" s="116" t="s">
        <v>359</v>
      </c>
      <c r="G35" s="38"/>
      <c r="H35" s="81">
        <v>32.988</v>
      </c>
      <c r="I35" s="81">
        <v>42.634</v>
      </c>
      <c r="J35" s="81">
        <v>42.634</v>
      </c>
      <c r="K35" s="81">
        <v>55.66</v>
      </c>
      <c r="L35" s="81">
        <v>55.66</v>
      </c>
      <c r="M35" s="81">
        <v>4.8860000000000001</v>
      </c>
      <c r="N35" s="81">
        <v>4.226</v>
      </c>
      <c r="O35" s="81">
        <v>3.0820000000000007</v>
      </c>
      <c r="P35" s="81">
        <v>0</v>
      </c>
      <c r="Q35" s="81">
        <v>3.2319999999999993</v>
      </c>
      <c r="R35" s="81">
        <v>1.3849999999999998</v>
      </c>
      <c r="S35" s="81">
        <v>6.8999999999999062E-2</v>
      </c>
      <c r="T35" s="81">
        <v>7.7729999999999997</v>
      </c>
      <c r="U35" s="81">
        <v>4.0160000000000018</v>
      </c>
      <c r="V35" s="81">
        <v>4.6519999999999975</v>
      </c>
      <c r="W35" s="81">
        <v>4.3599999999999994</v>
      </c>
      <c r="X35" s="81">
        <v>3.2270000000000039</v>
      </c>
      <c r="Y35" s="81">
        <v>40.908000000000001</v>
      </c>
      <c r="AA35" s="81">
        <v>55.66</v>
      </c>
      <c r="AB35" s="85">
        <v>-14.75</v>
      </c>
      <c r="AC35" s="53"/>
      <c r="AD35" s="81">
        <v>55.66</v>
      </c>
      <c r="AE35" s="85">
        <v>-14.75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0.99960055921709612</v>
      </c>
      <c r="D36" s="69">
        <v>0.99960055921709612</v>
      </c>
      <c r="E36" s="53"/>
      <c r="F36" s="116" t="s">
        <v>360</v>
      </c>
      <c r="G36" s="38"/>
      <c r="H36" s="81">
        <v>1.4870000000000001</v>
      </c>
      <c r="I36" s="81">
        <v>4.0579999999999998</v>
      </c>
      <c r="J36" s="81">
        <v>4.0579999999999998</v>
      </c>
      <c r="K36" s="81">
        <v>0</v>
      </c>
      <c r="L36" s="81">
        <v>0</v>
      </c>
      <c r="M36" s="81">
        <v>0</v>
      </c>
      <c r="N36" s="81">
        <v>0.53800000000000003</v>
      </c>
      <c r="O36" s="81">
        <v>0</v>
      </c>
      <c r="P36" s="81">
        <v>0</v>
      </c>
      <c r="Q36" s="81">
        <v>0.10699999999999998</v>
      </c>
      <c r="R36" s="81">
        <v>0.85200000000000009</v>
      </c>
      <c r="S36" s="81">
        <v>0</v>
      </c>
      <c r="T36" s="81">
        <v>0.55599999999999983</v>
      </c>
      <c r="U36" s="81">
        <v>1.4300000000000002</v>
      </c>
      <c r="V36" s="81">
        <v>0.74199999999999955</v>
      </c>
      <c r="W36" s="81">
        <v>1.1920000000000002</v>
      </c>
      <c r="X36" s="81">
        <v>4.5969999999999995</v>
      </c>
      <c r="Y36" s="81">
        <v>10.013999999999999</v>
      </c>
      <c r="AA36" s="81">
        <v>0</v>
      </c>
      <c r="AB36" s="85">
        <v>10.01</v>
      </c>
      <c r="AC36" s="53"/>
      <c r="AD36" s="81">
        <v>0</v>
      </c>
      <c r="AE36" s="85">
        <v>10.01</v>
      </c>
    </row>
    <row r="37" spans="1:33" ht="18" customHeight="1" collapsed="1" x14ac:dyDescent="0.2">
      <c r="A37" s="54"/>
      <c r="B37" s="54"/>
      <c r="C37" s="9">
        <v>-8.5159899389148405E-2</v>
      </c>
      <c r="D37" s="9">
        <v>-8.5159899389148405E-2</v>
      </c>
      <c r="F37" s="73" t="s">
        <v>328</v>
      </c>
      <c r="G37" s="38"/>
      <c r="H37" s="83">
        <v>34.475000000000001</v>
      </c>
      <c r="I37" s="83">
        <v>46.692</v>
      </c>
      <c r="J37" s="83">
        <v>46.692</v>
      </c>
      <c r="K37" s="108">
        <v>55.66</v>
      </c>
      <c r="L37" s="108">
        <v>55.66</v>
      </c>
      <c r="M37" s="83">
        <v>4.8860000000000001</v>
      </c>
      <c r="N37" s="83">
        <v>4.7640000000000002</v>
      </c>
      <c r="O37" s="83">
        <v>3.0820000000000007</v>
      </c>
      <c r="P37" s="83">
        <v>0</v>
      </c>
      <c r="Q37" s="83">
        <v>3.3389999999999995</v>
      </c>
      <c r="R37" s="83">
        <v>2.2370000000000001</v>
      </c>
      <c r="S37" s="83">
        <v>6.8999999999999062E-2</v>
      </c>
      <c r="T37" s="83">
        <v>8.3289999999999988</v>
      </c>
      <c r="U37" s="83">
        <v>5.4460000000000015</v>
      </c>
      <c r="V37" s="83">
        <v>5.3939999999999966</v>
      </c>
      <c r="W37" s="83">
        <v>5.5519999999999996</v>
      </c>
      <c r="X37" s="83">
        <v>7.8240000000000034</v>
      </c>
      <c r="Y37" s="83">
        <v>50.921999999999997</v>
      </c>
      <c r="AA37" s="83">
        <v>55.66</v>
      </c>
      <c r="AB37" s="82">
        <v>-4.74</v>
      </c>
      <c r="AC37" s="56"/>
      <c r="AD37" s="83">
        <v>55.66</v>
      </c>
      <c r="AE37" s="82">
        <v>-4.74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-0.49187482588912618</v>
      </c>
      <c r="D38" s="69">
        <v>-0.49187482588912618</v>
      </c>
      <c r="E38" s="53"/>
      <c r="F38" s="116" t="s">
        <v>357</v>
      </c>
      <c r="G38" s="38"/>
      <c r="H38" s="81">
        <v>116.50700000000001</v>
      </c>
      <c r="I38" s="81">
        <v>165.13</v>
      </c>
      <c r="J38" s="81">
        <v>165.13</v>
      </c>
      <c r="K38" s="81">
        <v>215.38</v>
      </c>
      <c r="L38" s="81">
        <v>215.38</v>
      </c>
      <c r="M38" s="81">
        <v>18.349</v>
      </c>
      <c r="N38" s="81">
        <v>17.291</v>
      </c>
      <c r="O38" s="81">
        <v>6.799999999999784E-2</v>
      </c>
      <c r="P38" s="81">
        <v>0</v>
      </c>
      <c r="Q38" s="81">
        <v>2.5189999999999984</v>
      </c>
      <c r="R38" s="81">
        <v>8.0670000000000002</v>
      </c>
      <c r="S38" s="81">
        <v>0</v>
      </c>
      <c r="T38" s="81">
        <v>14.808</v>
      </c>
      <c r="U38" s="81">
        <v>5.1790000000000092</v>
      </c>
      <c r="V38" s="81">
        <v>21.168999999999997</v>
      </c>
      <c r="W38" s="81">
        <v>16.397999999999996</v>
      </c>
      <c r="X38" s="81">
        <v>5.5930000000000035</v>
      </c>
      <c r="Y38" s="81">
        <v>109.441</v>
      </c>
      <c r="AA38" s="81">
        <v>215.38</v>
      </c>
      <c r="AB38" s="85">
        <v>-105.94</v>
      </c>
      <c r="AC38" s="53"/>
      <c r="AD38" s="81">
        <v>215.38</v>
      </c>
      <c r="AE38" s="85">
        <v>-105.94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1.0000587578588638</v>
      </c>
      <c r="D39" s="69">
        <v>1.0000587578588638</v>
      </c>
      <c r="E39" s="53"/>
      <c r="F39" s="116" t="s">
        <v>358</v>
      </c>
      <c r="G39" s="38"/>
      <c r="H39" s="81">
        <v>46.046999999999997</v>
      </c>
      <c r="I39" s="81">
        <v>22.850999999999999</v>
      </c>
      <c r="J39" s="81">
        <v>22.850999999999999</v>
      </c>
      <c r="K39" s="81">
        <v>0</v>
      </c>
      <c r="L39" s="81">
        <v>0</v>
      </c>
      <c r="M39" s="81">
        <v>7.3419999999999996</v>
      </c>
      <c r="N39" s="81">
        <v>-3.0199999999999996</v>
      </c>
      <c r="O39" s="81">
        <v>0.4870000000000001</v>
      </c>
      <c r="P39" s="81">
        <v>0</v>
      </c>
      <c r="Q39" s="81">
        <v>0</v>
      </c>
      <c r="R39" s="81">
        <v>3.2879999999999994</v>
      </c>
      <c r="S39" s="81">
        <v>8.1000000000001293E-2</v>
      </c>
      <c r="T39" s="81">
        <v>9.8260000000000005</v>
      </c>
      <c r="U39" s="81">
        <v>2.0339999999999989</v>
      </c>
      <c r="V39" s="81">
        <v>2.9110000000000014</v>
      </c>
      <c r="W39" s="81">
        <v>5.9339999999999975</v>
      </c>
      <c r="X39" s="81">
        <v>5.1549999999999976</v>
      </c>
      <c r="Y39" s="81">
        <v>34.037999999999997</v>
      </c>
      <c r="AA39" s="81">
        <v>0</v>
      </c>
      <c r="AB39" s="85">
        <v>34.04</v>
      </c>
      <c r="AC39" s="53"/>
      <c r="AD39" s="81">
        <v>0</v>
      </c>
      <c r="AE39" s="85">
        <v>34.04</v>
      </c>
    </row>
    <row r="40" spans="1:33" ht="18" customHeight="1" collapsed="1" x14ac:dyDescent="0.2">
      <c r="A40" s="54"/>
      <c r="B40" s="54"/>
      <c r="C40" s="9">
        <v>-0.33382858204104376</v>
      </c>
      <c r="D40" s="9">
        <v>-0.33382858204104376</v>
      </c>
      <c r="F40" s="73" t="s">
        <v>327</v>
      </c>
      <c r="G40" s="38"/>
      <c r="H40" s="83">
        <v>162.554</v>
      </c>
      <c r="I40" s="83">
        <v>187.98099999999999</v>
      </c>
      <c r="J40" s="83">
        <v>187.98099999999999</v>
      </c>
      <c r="K40" s="108">
        <v>215.38</v>
      </c>
      <c r="L40" s="108">
        <v>215.38</v>
      </c>
      <c r="M40" s="83">
        <v>25.690999999999999</v>
      </c>
      <c r="N40" s="83">
        <v>14.271000000000001</v>
      </c>
      <c r="O40" s="83">
        <v>0.55499999999999794</v>
      </c>
      <c r="P40" s="83">
        <v>0</v>
      </c>
      <c r="Q40" s="83">
        <v>2.5189999999999984</v>
      </c>
      <c r="R40" s="83">
        <v>11.355</v>
      </c>
      <c r="S40" s="83">
        <v>8.1000000000001293E-2</v>
      </c>
      <c r="T40" s="83">
        <v>24.634</v>
      </c>
      <c r="U40" s="83">
        <v>7.2130000000000081</v>
      </c>
      <c r="V40" s="83">
        <v>24.08</v>
      </c>
      <c r="W40" s="83">
        <v>22.331999999999994</v>
      </c>
      <c r="X40" s="83">
        <v>10.748000000000001</v>
      </c>
      <c r="Y40" s="83">
        <v>143.47899999999998</v>
      </c>
      <c r="AA40" s="83">
        <v>215.38</v>
      </c>
      <c r="AB40" s="82">
        <v>-71.900000000000006</v>
      </c>
      <c r="AC40" s="56"/>
      <c r="AD40" s="83">
        <v>215.38</v>
      </c>
      <c r="AE40" s="82">
        <v>-71.900000000000006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-1</v>
      </c>
      <c r="D41" s="69">
        <v>-1</v>
      </c>
      <c r="E41" s="53"/>
      <c r="F41" s="116" t="s">
        <v>361</v>
      </c>
      <c r="G41" s="38"/>
      <c r="H41" s="81">
        <v>10.528</v>
      </c>
      <c r="I41" s="81">
        <v>1.37</v>
      </c>
      <c r="J41" s="81">
        <v>1.37</v>
      </c>
      <c r="K41" s="81">
        <v>3.5</v>
      </c>
      <c r="L41" s="81">
        <v>3.5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3.5</v>
      </c>
      <c r="AB41" s="85">
        <v>-3.5</v>
      </c>
      <c r="AC41" s="53"/>
      <c r="AD41" s="81">
        <v>3.5</v>
      </c>
      <c r="AE41" s="85">
        <v>-3.5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-1</v>
      </c>
      <c r="D43" s="9">
        <v>-1</v>
      </c>
      <c r="F43" s="73" t="s">
        <v>329</v>
      </c>
      <c r="G43" s="38"/>
      <c r="H43" s="83">
        <v>10.528</v>
      </c>
      <c r="I43" s="83">
        <v>1.37</v>
      </c>
      <c r="J43" s="83">
        <v>1.37</v>
      </c>
      <c r="K43" s="108">
        <v>3.5</v>
      </c>
      <c r="L43" s="108">
        <v>3.5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3.5</v>
      </c>
      <c r="AB43" s="82">
        <v>-3.5</v>
      </c>
      <c r="AC43" s="56"/>
      <c r="AD43" s="83">
        <v>3.5</v>
      </c>
      <c r="AE43" s="82">
        <v>-3.5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73</v>
      </c>
      <c r="L44" s="81">
        <v>73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73</v>
      </c>
      <c r="AB44" s="85">
        <v>-73</v>
      </c>
      <c r="AC44" s="53"/>
      <c r="AD44" s="81">
        <v>73</v>
      </c>
      <c r="AE44" s="85">
        <v>-73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1</v>
      </c>
      <c r="D45" s="69">
        <v>1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2.87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2.87</v>
      </c>
      <c r="AA45" s="81">
        <v>0</v>
      </c>
      <c r="AB45" s="85">
        <v>2.87</v>
      </c>
      <c r="AC45" s="53"/>
      <c r="AD45" s="81">
        <v>0</v>
      </c>
      <c r="AE45" s="85">
        <v>2.87</v>
      </c>
    </row>
    <row r="46" spans="1:33" ht="18" customHeight="1" collapsed="1" x14ac:dyDescent="0.2">
      <c r="A46" s="54"/>
      <c r="B46" s="54"/>
      <c r="C46" s="9">
        <v>-0.9606849315068493</v>
      </c>
      <c r="D46" s="9">
        <v>-0.9606849315068493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73</v>
      </c>
      <c r="L46" s="108">
        <v>73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2.87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2.87</v>
      </c>
      <c r="AA46" s="83">
        <v>73</v>
      </c>
      <c r="AB46" s="82">
        <v>-70.13</v>
      </c>
      <c r="AC46" s="56"/>
      <c r="AD46" s="83">
        <v>73</v>
      </c>
      <c r="AE46" s="82">
        <v>-70.13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0.73299999999999998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0.73299999999999998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-0.73263080952671011</v>
      </c>
      <c r="D50" s="69">
        <v>-0.73263080952671011</v>
      </c>
      <c r="E50" s="53"/>
      <c r="F50" s="116" t="s">
        <v>366</v>
      </c>
      <c r="G50" s="38"/>
      <c r="H50" s="81">
        <v>157.821</v>
      </c>
      <c r="I50" s="81">
        <v>150.864</v>
      </c>
      <c r="J50" s="81">
        <v>150.864</v>
      </c>
      <c r="K50" s="81">
        <v>820.85</v>
      </c>
      <c r="L50" s="81">
        <v>820.85</v>
      </c>
      <c r="M50" s="81">
        <v>7.1859999999999999</v>
      </c>
      <c r="N50" s="81">
        <v>5.6059999999999999</v>
      </c>
      <c r="O50" s="81">
        <v>4.4659999999999993</v>
      </c>
      <c r="P50" s="81">
        <v>0</v>
      </c>
      <c r="Q50" s="81">
        <v>2.2940000000000005</v>
      </c>
      <c r="R50" s="81">
        <v>4.1820000000000022</v>
      </c>
      <c r="S50" s="81">
        <v>27.902999999999999</v>
      </c>
      <c r="T50" s="81">
        <v>14.828999999999994</v>
      </c>
      <c r="U50" s="81">
        <v>20.215000000000003</v>
      </c>
      <c r="V50" s="81">
        <v>26.662000000000006</v>
      </c>
      <c r="W50" s="81">
        <v>80.822999999999993</v>
      </c>
      <c r="X50" s="81">
        <v>25.307000000000016</v>
      </c>
      <c r="Y50" s="81">
        <v>219.47300000000001</v>
      </c>
      <c r="AA50" s="81">
        <v>820.85</v>
      </c>
      <c r="AB50" s="85">
        <v>-601.38</v>
      </c>
      <c r="AC50" s="53"/>
      <c r="AD50" s="81">
        <v>820.85</v>
      </c>
      <c r="AE50" s="85">
        <v>-601.38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1.0000107992526917</v>
      </c>
      <c r="D51" s="69">
        <v>1.0000107992526917</v>
      </c>
      <c r="E51" s="53"/>
      <c r="F51" s="116" t="s">
        <v>367</v>
      </c>
      <c r="G51" s="38"/>
      <c r="H51" s="81">
        <v>274.01499999999999</v>
      </c>
      <c r="I51" s="81">
        <v>361.49400000000003</v>
      </c>
      <c r="J51" s="81">
        <v>361.49400000000003</v>
      </c>
      <c r="K51" s="81">
        <v>0</v>
      </c>
      <c r="L51" s="81">
        <v>0</v>
      </c>
      <c r="M51" s="81">
        <v>32.520000000000003</v>
      </c>
      <c r="N51" s="81">
        <v>8.2560000000000002</v>
      </c>
      <c r="O51" s="81">
        <v>5.2669999999999959</v>
      </c>
      <c r="P51" s="81">
        <v>0</v>
      </c>
      <c r="Q51" s="81">
        <v>7.8629999999999995</v>
      </c>
      <c r="R51" s="81">
        <v>11.966000000000001</v>
      </c>
      <c r="S51" s="81">
        <v>7.8359999999999985</v>
      </c>
      <c r="T51" s="81">
        <v>20.527000000000001</v>
      </c>
      <c r="U51" s="81">
        <v>24.759</v>
      </c>
      <c r="V51" s="81">
        <v>13.205000000000013</v>
      </c>
      <c r="W51" s="81">
        <v>30.591999999999985</v>
      </c>
      <c r="X51" s="81">
        <v>22.407000000000011</v>
      </c>
      <c r="Y51" s="81">
        <v>185.19800000000001</v>
      </c>
      <c r="AA51" s="81">
        <v>0</v>
      </c>
      <c r="AB51" s="85">
        <v>185.2</v>
      </c>
      <c r="AC51" s="53"/>
      <c r="AD51" s="81">
        <v>0</v>
      </c>
      <c r="AE51" s="85">
        <v>185.2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0.99996891127277254</v>
      </c>
      <c r="D52" s="69">
        <v>0.99996891127277254</v>
      </c>
      <c r="E52" s="53"/>
      <c r="F52" s="116" t="s">
        <v>368</v>
      </c>
      <c r="G52" s="38"/>
      <c r="H52" s="81">
        <v>61.343000000000004</v>
      </c>
      <c r="I52" s="81">
        <v>43.859000000000002</v>
      </c>
      <c r="J52" s="81">
        <v>43.859000000000002</v>
      </c>
      <c r="K52" s="81">
        <v>0</v>
      </c>
      <c r="L52" s="81">
        <v>0</v>
      </c>
      <c r="M52" s="81">
        <v>2.5369999999999999</v>
      </c>
      <c r="N52" s="81">
        <v>1.4050000000000002</v>
      </c>
      <c r="O52" s="81">
        <v>5.7759999999999998</v>
      </c>
      <c r="P52" s="81">
        <v>-0.42999999999999972</v>
      </c>
      <c r="Q52" s="81">
        <v>3.766</v>
      </c>
      <c r="R52" s="81">
        <v>10.549000000000001</v>
      </c>
      <c r="S52" s="81">
        <v>2.2449999999999974</v>
      </c>
      <c r="T52" s="81">
        <v>10.142000000000003</v>
      </c>
      <c r="U52" s="81">
        <v>6.661999999999999</v>
      </c>
      <c r="V52" s="81">
        <v>2.5779999999999959</v>
      </c>
      <c r="W52" s="81">
        <v>8.4730000000000061</v>
      </c>
      <c r="X52" s="81">
        <v>10.628999999999991</v>
      </c>
      <c r="Y52" s="81">
        <v>64.331999999999994</v>
      </c>
      <c r="AA52" s="81">
        <v>0</v>
      </c>
      <c r="AB52" s="82">
        <v>64.33</v>
      </c>
      <c r="AC52" s="53"/>
      <c r="AD52" s="81">
        <v>0</v>
      </c>
      <c r="AE52" s="82">
        <v>64.33</v>
      </c>
    </row>
    <row r="53" spans="1:34" ht="18" customHeight="1" collapsed="1" x14ac:dyDescent="0.2">
      <c r="A53" s="54"/>
      <c r="B53" s="54"/>
      <c r="C53" s="9">
        <v>-0.42864104282146559</v>
      </c>
      <c r="D53" s="9">
        <v>-0.42864104282146559</v>
      </c>
      <c r="F53" s="73" t="s">
        <v>376</v>
      </c>
      <c r="G53" s="38"/>
      <c r="H53" s="83">
        <v>493.17900000000003</v>
      </c>
      <c r="I53" s="83">
        <v>556.2170000000001</v>
      </c>
      <c r="J53" s="83">
        <v>556.2170000000001</v>
      </c>
      <c r="K53" s="108">
        <v>820.85</v>
      </c>
      <c r="L53" s="108">
        <v>820.85</v>
      </c>
      <c r="M53" s="83">
        <v>42.243000000000002</v>
      </c>
      <c r="N53" s="83">
        <v>15.266999999999999</v>
      </c>
      <c r="O53" s="83">
        <v>15.508999999999995</v>
      </c>
      <c r="P53" s="83">
        <v>-0.42999999999999972</v>
      </c>
      <c r="Q53" s="83">
        <v>13.923</v>
      </c>
      <c r="R53" s="83">
        <v>26.697000000000003</v>
      </c>
      <c r="S53" s="83">
        <v>37.983999999999995</v>
      </c>
      <c r="T53" s="83">
        <v>45.497999999999998</v>
      </c>
      <c r="U53" s="83">
        <v>51.636000000000003</v>
      </c>
      <c r="V53" s="83">
        <v>42.445000000000014</v>
      </c>
      <c r="W53" s="83">
        <v>119.88799999999998</v>
      </c>
      <c r="X53" s="83">
        <v>58.343000000000018</v>
      </c>
      <c r="Y53" s="83">
        <v>469.00300000000004</v>
      </c>
      <c r="AA53" s="83">
        <v>820.85</v>
      </c>
      <c r="AB53" s="82">
        <v>-351.85</v>
      </c>
      <c r="AC53" s="56"/>
      <c r="AD53" s="83">
        <v>820.85</v>
      </c>
      <c r="AE53" s="82">
        <v>-351.85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-0.42975376372615315</v>
      </c>
      <c r="D55" s="20">
        <v>-0.42975376372615315</v>
      </c>
      <c r="F55" s="148" t="s">
        <v>388</v>
      </c>
      <c r="G55" s="38"/>
      <c r="H55" s="150">
        <v>701.46900000000005</v>
      </c>
      <c r="I55" s="150">
        <v>792.2600000000001</v>
      </c>
      <c r="J55" s="150">
        <v>792.2600000000001</v>
      </c>
      <c r="K55" s="151">
        <v>1168.3899999999999</v>
      </c>
      <c r="L55" s="151">
        <v>1168.3899999999999</v>
      </c>
      <c r="M55" s="150">
        <v>72.819999999999993</v>
      </c>
      <c r="N55" s="150">
        <v>34.302</v>
      </c>
      <c r="O55" s="150">
        <v>19.145999999999994</v>
      </c>
      <c r="P55" s="150">
        <v>-0.42999999999999972</v>
      </c>
      <c r="Q55" s="150">
        <v>19.780999999999999</v>
      </c>
      <c r="R55" s="150">
        <v>40.289000000000001</v>
      </c>
      <c r="S55" s="150">
        <v>41.003999999999991</v>
      </c>
      <c r="T55" s="150">
        <v>78.460999999999999</v>
      </c>
      <c r="U55" s="150">
        <v>64.295000000000016</v>
      </c>
      <c r="V55" s="150">
        <v>71.919000000000011</v>
      </c>
      <c r="W55" s="150">
        <v>147.77199999999996</v>
      </c>
      <c r="X55" s="150">
        <v>76.91500000000002</v>
      </c>
      <c r="Y55" s="150">
        <v>666.274</v>
      </c>
      <c r="AA55" s="150">
        <v>1168.3899999999999</v>
      </c>
      <c r="AB55" s="82">
        <v>-502.12</v>
      </c>
      <c r="AC55" s="56"/>
      <c r="AD55" s="150">
        <v>1168.3899999999999</v>
      </c>
      <c r="AE55" s="82">
        <v>-502.12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0.99150141643059486</v>
      </c>
      <c r="D57" s="9">
        <v>0.99150141643059486</v>
      </c>
      <c r="F57" s="73" t="s">
        <v>317</v>
      </c>
      <c r="G57" s="38"/>
      <c r="H57" s="83">
        <v>88.272999999999996</v>
      </c>
      <c r="I57" s="83">
        <v>68.573999999999998</v>
      </c>
      <c r="J57" s="83">
        <v>68.573999999999998</v>
      </c>
      <c r="K57" s="108">
        <v>0</v>
      </c>
      <c r="L57" s="108">
        <v>0</v>
      </c>
      <c r="M57" s="83">
        <v>0.35299999999999998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0.35299999999999998</v>
      </c>
      <c r="AA57" s="83">
        <v>0</v>
      </c>
      <c r="AB57" s="82">
        <v>0.35</v>
      </c>
      <c r="AD57" s="83">
        <v>0</v>
      </c>
      <c r="AE57" s="82">
        <v>0.35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-0.11679523568230166</v>
      </c>
      <c r="D59" s="9">
        <v>-0.11679523568230166</v>
      </c>
      <c r="E59" s="26"/>
      <c r="F59" s="308" t="s">
        <v>389</v>
      </c>
      <c r="G59" s="38"/>
      <c r="H59" s="309">
        <v>3605.9940000000001</v>
      </c>
      <c r="I59" s="309">
        <v>3397.4169999999999</v>
      </c>
      <c r="J59" s="309">
        <v>3397.4169999999999</v>
      </c>
      <c r="K59" s="130">
        <v>4233.1350000000002</v>
      </c>
      <c r="L59" s="130">
        <v>4233.1350000000002</v>
      </c>
      <c r="M59" s="309">
        <v>322.93400000000003</v>
      </c>
      <c r="N59" s="309">
        <v>285.63100000000003</v>
      </c>
      <c r="O59" s="309">
        <v>171.01999999999998</v>
      </c>
      <c r="P59" s="309">
        <v>43.905999999999949</v>
      </c>
      <c r="Q59" s="309">
        <v>210.10400000000004</v>
      </c>
      <c r="R59" s="309">
        <v>330.67200000000003</v>
      </c>
      <c r="S59" s="309">
        <v>193.78700000000003</v>
      </c>
      <c r="T59" s="309">
        <v>320.2829999999999</v>
      </c>
      <c r="U59" s="309">
        <v>313.42900000000009</v>
      </c>
      <c r="V59" s="309">
        <v>506.00500000000011</v>
      </c>
      <c r="W59" s="309">
        <v>499.02599999999984</v>
      </c>
      <c r="X59" s="309">
        <v>541.92799999999988</v>
      </c>
      <c r="Y59" s="309">
        <v>3738.7249999999999</v>
      </c>
      <c r="AA59" s="309">
        <v>4233.1350000000002</v>
      </c>
      <c r="AB59" s="82">
        <v>-494.41</v>
      </c>
      <c r="AD59" s="309">
        <v>4233.1350000000002</v>
      </c>
      <c r="AE59" s="82">
        <v>-494.41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-6.4522796191242862E-2</v>
      </c>
      <c r="D61" s="9">
        <v>-6.4522796191242862E-2</v>
      </c>
      <c r="F61" s="117" t="s">
        <v>241</v>
      </c>
      <c r="G61" s="38"/>
      <c r="H61" s="296">
        <v>8708.0920000000006</v>
      </c>
      <c r="I61" s="296">
        <v>8972.74</v>
      </c>
      <c r="J61" s="296">
        <v>8972.74</v>
      </c>
      <c r="K61" s="111">
        <v>9570.2609999999986</v>
      </c>
      <c r="L61" s="111">
        <v>9570.2609999999986</v>
      </c>
      <c r="M61" s="296">
        <v>964.23800000000006</v>
      </c>
      <c r="N61" s="296">
        <v>788.19600000000003</v>
      </c>
      <c r="O61" s="296">
        <v>601.53399999999988</v>
      </c>
      <c r="P61" s="296">
        <v>442.96800000000019</v>
      </c>
      <c r="Q61" s="296">
        <v>605.38299999999992</v>
      </c>
      <c r="R61" s="296">
        <v>719.05400000000009</v>
      </c>
      <c r="S61" s="296">
        <v>592.14400000000012</v>
      </c>
      <c r="T61" s="296">
        <v>694.96199999999953</v>
      </c>
      <c r="U61" s="296">
        <v>741.32600000000048</v>
      </c>
      <c r="V61" s="296">
        <v>953.13199999999983</v>
      </c>
      <c r="W61" s="296">
        <v>881.95899999999995</v>
      </c>
      <c r="X61" s="296">
        <v>967.8679999999996</v>
      </c>
      <c r="Y61" s="296">
        <v>8952.7639999999992</v>
      </c>
      <c r="AA61" s="296">
        <v>9570.2609999999986</v>
      </c>
      <c r="AB61" s="82">
        <v>-617.5</v>
      </c>
      <c r="AD61" s="296">
        <v>9570.2609999999986</v>
      </c>
      <c r="AE61" s="82">
        <v>-617.5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-1.0001916075876605</v>
      </c>
      <c r="D63" s="9">
        <v>-1.0001916075876605</v>
      </c>
      <c r="E63" s="26"/>
      <c r="F63" s="126" t="s">
        <v>29</v>
      </c>
      <c r="G63" s="38"/>
      <c r="H63" s="87">
        <v>15.673999999999999</v>
      </c>
      <c r="I63" s="87">
        <v>-38.128999999999998</v>
      </c>
      <c r="J63" s="87">
        <v>-38.128999999999998</v>
      </c>
      <c r="K63" s="87">
        <v>0</v>
      </c>
      <c r="L63" s="87">
        <v>0</v>
      </c>
      <c r="M63" s="87">
        <v>-326.56799999999998</v>
      </c>
      <c r="N63" s="87">
        <v>-12.050000000000011</v>
      </c>
      <c r="O63" s="87">
        <v>-62.77600000000001</v>
      </c>
      <c r="P63" s="87">
        <v>-240.76800000000003</v>
      </c>
      <c r="Q63" s="87">
        <v>-42.024000000000001</v>
      </c>
      <c r="R63" s="87">
        <v>186.99600000000004</v>
      </c>
      <c r="S63" s="87">
        <v>75.452999999999975</v>
      </c>
      <c r="T63" s="87">
        <v>-13.087999999999965</v>
      </c>
      <c r="U63" s="87">
        <v>51.432000000000016</v>
      </c>
      <c r="V63" s="87">
        <v>65.180999999999983</v>
      </c>
      <c r="W63" s="87">
        <v>12.163000000000011</v>
      </c>
      <c r="X63" s="87">
        <v>295.61099999999999</v>
      </c>
      <c r="Y63" s="87">
        <v>-10.438000000000001</v>
      </c>
      <c r="AA63" s="87">
        <v>0</v>
      </c>
      <c r="AB63" s="82">
        <v>-10.44</v>
      </c>
      <c r="AD63" s="87">
        <v>0</v>
      </c>
      <c r="AE63" s="82">
        <v>-10.44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4.2833333333333332</v>
      </c>
      <c r="D64" s="9">
        <v>4.2833333333333332</v>
      </c>
      <c r="E64" s="26"/>
      <c r="F64" s="60" t="s">
        <v>128</v>
      </c>
      <c r="G64" s="38"/>
      <c r="H64" s="88">
        <v>-21.282</v>
      </c>
      <c r="I64" s="88">
        <v>23.120999999999999</v>
      </c>
      <c r="J64" s="88">
        <v>23.120999999999999</v>
      </c>
      <c r="K64" s="88">
        <v>-3</v>
      </c>
      <c r="L64" s="88">
        <v>-3</v>
      </c>
      <c r="M64" s="88">
        <v>0.4</v>
      </c>
      <c r="N64" s="88">
        <v>0</v>
      </c>
      <c r="O64" s="88">
        <v>-6.0970000000000004</v>
      </c>
      <c r="P64" s="88">
        <v>-0.40000000000000036</v>
      </c>
      <c r="Q64" s="88">
        <v>0</v>
      </c>
      <c r="R64" s="88">
        <v>0</v>
      </c>
      <c r="S64" s="88">
        <v>-1.585</v>
      </c>
      <c r="T64" s="88">
        <v>0</v>
      </c>
      <c r="U64" s="88">
        <v>5.2750000000000004</v>
      </c>
      <c r="V64" s="88">
        <v>8.8369999999999997</v>
      </c>
      <c r="W64" s="88">
        <v>0</v>
      </c>
      <c r="X64" s="88">
        <v>3.423</v>
      </c>
      <c r="Y64" s="88">
        <v>9.8529999999999998</v>
      </c>
      <c r="Z64" s="56"/>
      <c r="AA64" s="88">
        <v>-3</v>
      </c>
      <c r="AB64" s="82">
        <v>12.85</v>
      </c>
      <c r="AC64" s="56"/>
      <c r="AD64" s="88">
        <v>-3</v>
      </c>
      <c r="AE64" s="82">
        <v>12.85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-0.99985827664399085</v>
      </c>
      <c r="D65" s="9">
        <v>-0.99985827664399085</v>
      </c>
      <c r="E65" s="26"/>
      <c r="F65" s="60" t="s">
        <v>129</v>
      </c>
      <c r="G65" s="38"/>
      <c r="H65" s="88">
        <v>-31.187999999999999</v>
      </c>
      <c r="I65" s="88">
        <v>-35.823</v>
      </c>
      <c r="J65" s="88">
        <v>-35.823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-11.05</v>
      </c>
      <c r="V65" s="88">
        <v>0</v>
      </c>
      <c r="W65" s="88">
        <v>-3.0619999999999994</v>
      </c>
      <c r="X65" s="88">
        <v>0</v>
      </c>
      <c r="Y65" s="88">
        <v>-14.112</v>
      </c>
      <c r="Z65" s="56"/>
      <c r="AA65" s="88">
        <v>0</v>
      </c>
      <c r="AB65" s="82">
        <v>-14.11</v>
      </c>
      <c r="AC65" s="56"/>
      <c r="AD65" s="88">
        <v>0</v>
      </c>
      <c r="AE65" s="82">
        <v>-14.11</v>
      </c>
    </row>
    <row r="66" spans="1:31" s="58" customFormat="1" ht="18" customHeight="1" collapsed="1" x14ac:dyDescent="0.2">
      <c r="A66" s="57"/>
      <c r="B66" s="57"/>
      <c r="C66" s="9">
        <v>-0.42</v>
      </c>
      <c r="D66" s="9">
        <v>-0.42</v>
      </c>
      <c r="E66" s="26"/>
      <c r="F66" s="126" t="s">
        <v>0</v>
      </c>
      <c r="G66" s="38"/>
      <c r="H66" s="87">
        <v>-52.47</v>
      </c>
      <c r="I66" s="87">
        <v>-12.702000000000002</v>
      </c>
      <c r="J66" s="87">
        <v>-12.702000000000002</v>
      </c>
      <c r="K66" s="87">
        <v>-3</v>
      </c>
      <c r="L66" s="87">
        <v>-3</v>
      </c>
      <c r="M66" s="87">
        <v>0.4</v>
      </c>
      <c r="N66" s="87">
        <v>0</v>
      </c>
      <c r="O66" s="87">
        <v>-6.0970000000000004</v>
      </c>
      <c r="P66" s="87">
        <v>-0.40000000000000036</v>
      </c>
      <c r="Q66" s="87">
        <v>0</v>
      </c>
      <c r="R66" s="87">
        <v>0</v>
      </c>
      <c r="S66" s="87">
        <v>-1.585</v>
      </c>
      <c r="T66" s="87">
        <v>0</v>
      </c>
      <c r="U66" s="87">
        <v>-5.7750000000000004</v>
      </c>
      <c r="V66" s="87">
        <v>8.8369999999999997</v>
      </c>
      <c r="W66" s="87">
        <v>-3.0619999999999994</v>
      </c>
      <c r="X66" s="87">
        <v>3.423</v>
      </c>
      <c r="Y66" s="87">
        <v>-4.2590000000000003</v>
      </c>
      <c r="AA66" s="87">
        <v>-3</v>
      </c>
      <c r="AB66" s="82">
        <v>-1.26</v>
      </c>
      <c r="AD66" s="87">
        <v>-3</v>
      </c>
      <c r="AE66" s="82">
        <v>-1.26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2.968</v>
      </c>
      <c r="D67" s="9">
        <v>2.968</v>
      </c>
      <c r="E67" s="26"/>
      <c r="F67" s="60" t="s">
        <v>139</v>
      </c>
      <c r="G67" s="38"/>
      <c r="H67" s="88">
        <v>3.26</v>
      </c>
      <c r="I67" s="88">
        <v>6.2370000000000001</v>
      </c>
      <c r="J67" s="88">
        <v>6.2370000000000001</v>
      </c>
      <c r="K67" s="108">
        <v>5</v>
      </c>
      <c r="L67" s="108">
        <v>5</v>
      </c>
      <c r="M67" s="88">
        <v>-0.08</v>
      </c>
      <c r="N67" s="88">
        <v>1.32</v>
      </c>
      <c r="O67" s="88">
        <v>0</v>
      </c>
      <c r="P67" s="88">
        <v>0.28499999999999992</v>
      </c>
      <c r="Q67" s="88">
        <v>0.64500000000000002</v>
      </c>
      <c r="R67" s="88">
        <v>1.7250000000000001</v>
      </c>
      <c r="S67" s="88">
        <v>0.12499999999999956</v>
      </c>
      <c r="T67" s="88">
        <v>7.6929999999999996</v>
      </c>
      <c r="U67" s="88">
        <v>0.44500000000000028</v>
      </c>
      <c r="V67" s="88">
        <v>0.48500000000000121</v>
      </c>
      <c r="W67" s="88">
        <v>0.125</v>
      </c>
      <c r="X67" s="88">
        <v>7.0739999999999981</v>
      </c>
      <c r="Y67" s="88">
        <v>19.841999999999999</v>
      </c>
      <c r="Z67" s="56"/>
      <c r="AA67" s="88">
        <v>5</v>
      </c>
      <c r="AB67" s="82">
        <v>14.84</v>
      </c>
      <c r="AC67" s="56"/>
      <c r="AD67" s="88">
        <v>5</v>
      </c>
      <c r="AE67" s="82">
        <v>14.84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-0.26</v>
      </c>
      <c r="D70" s="9">
        <v>-0.26</v>
      </c>
      <c r="E70" s="26"/>
      <c r="F70" s="60" t="s">
        <v>145</v>
      </c>
      <c r="G70" s="38"/>
      <c r="H70" s="88">
        <v>2.4609999999999999</v>
      </c>
      <c r="I70" s="88">
        <v>4.1710000000000003</v>
      </c>
      <c r="J70" s="88">
        <v>4.1710000000000003</v>
      </c>
      <c r="K70" s="108">
        <v>2</v>
      </c>
      <c r="L70" s="108">
        <v>2</v>
      </c>
      <c r="M70" s="88">
        <v>0</v>
      </c>
      <c r="N70" s="88">
        <v>1.48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1.48</v>
      </c>
      <c r="Z70" s="56"/>
      <c r="AA70" s="88">
        <v>2</v>
      </c>
      <c r="AB70" s="82">
        <v>-0.52</v>
      </c>
      <c r="AC70" s="56"/>
      <c r="AD70" s="88">
        <v>2</v>
      </c>
      <c r="AE70" s="82">
        <v>-0.52</v>
      </c>
    </row>
    <row r="71" spans="1:31" s="59" customFormat="1" ht="18" customHeight="1" collapsed="1" x14ac:dyDescent="0.2">
      <c r="A71" s="57"/>
      <c r="B71" s="57"/>
      <c r="C71" s="9">
        <v>2.0457142857142858</v>
      </c>
      <c r="D71" s="9">
        <v>2.0457142857142858</v>
      </c>
      <c r="E71" s="26"/>
      <c r="F71" s="127" t="s">
        <v>279</v>
      </c>
      <c r="G71" s="38"/>
      <c r="H71" s="89">
        <v>5.7210000000000001</v>
      </c>
      <c r="I71" s="89">
        <v>10.408000000000001</v>
      </c>
      <c r="J71" s="89">
        <v>10.408000000000001</v>
      </c>
      <c r="K71" s="89">
        <v>7</v>
      </c>
      <c r="L71" s="89">
        <v>7</v>
      </c>
      <c r="M71" s="89">
        <v>-0.08</v>
      </c>
      <c r="N71" s="89">
        <v>2.8</v>
      </c>
      <c r="O71" s="89">
        <v>0</v>
      </c>
      <c r="P71" s="89">
        <v>0.28499999999999992</v>
      </c>
      <c r="Q71" s="89">
        <v>0.64500000000000002</v>
      </c>
      <c r="R71" s="89">
        <v>1.7250000000000001</v>
      </c>
      <c r="S71" s="89">
        <v>0.12499999999999956</v>
      </c>
      <c r="T71" s="89">
        <v>7.6929999999999996</v>
      </c>
      <c r="U71" s="89">
        <v>0.44500000000000028</v>
      </c>
      <c r="V71" s="89">
        <v>0.48500000000000121</v>
      </c>
      <c r="W71" s="89">
        <v>0.125</v>
      </c>
      <c r="X71" s="89">
        <v>7.0739999999999981</v>
      </c>
      <c r="Y71" s="89">
        <v>21.321999999999999</v>
      </c>
      <c r="AA71" s="89">
        <v>7</v>
      </c>
      <c r="AB71" s="82">
        <v>14.32</v>
      </c>
      <c r="AD71" s="89">
        <v>7</v>
      </c>
      <c r="AE71" s="82">
        <v>14.32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8677.0170000000016</v>
      </c>
      <c r="I73" s="309">
        <v>8932.3169999999991</v>
      </c>
      <c r="J73" s="309">
        <v>8932.3169999999991</v>
      </c>
      <c r="K73" s="130">
        <v>9574.2609999999986</v>
      </c>
      <c r="L73" s="130">
        <v>9574.2609999999986</v>
      </c>
      <c r="M73" s="309">
        <v>637.99</v>
      </c>
      <c r="N73" s="309">
        <v>778.94599999999991</v>
      </c>
      <c r="O73" s="309">
        <v>532.66099999999983</v>
      </c>
      <c r="P73" s="309">
        <v>202.08500000000015</v>
      </c>
      <c r="Q73" s="309">
        <v>564.00399999999991</v>
      </c>
      <c r="R73" s="309">
        <v>907.7750000000002</v>
      </c>
      <c r="S73" s="309">
        <v>666.13700000000006</v>
      </c>
      <c r="T73" s="309">
        <v>689.56699999999955</v>
      </c>
      <c r="U73" s="309">
        <v>787.42800000000057</v>
      </c>
      <c r="V73" s="309">
        <v>1027.6349999999998</v>
      </c>
      <c r="W73" s="309">
        <v>891.18499999999995</v>
      </c>
      <c r="X73" s="309">
        <v>1273.9759999999997</v>
      </c>
      <c r="Y73" s="309">
        <v>8959.3889999999992</v>
      </c>
      <c r="Z73" s="25"/>
      <c r="AA73" s="309">
        <v>9574.2609999999986</v>
      </c>
      <c r="AB73" s="82">
        <v>-614.87</v>
      </c>
      <c r="AC73" s="25"/>
      <c r="AD73" s="309">
        <v>9574.2609999999986</v>
      </c>
      <c r="AE73" s="82">
        <v>-614.87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0.21112059904537467</v>
      </c>
      <c r="D75" s="9">
        <v>0.21112059904537467</v>
      </c>
      <c r="F75" s="128" t="s">
        <v>390</v>
      </c>
      <c r="G75" s="38"/>
      <c r="H75" s="83">
        <v>-687.63800000000003</v>
      </c>
      <c r="I75" s="83">
        <v>-711.97400000000005</v>
      </c>
      <c r="J75" s="83">
        <v>-711.97400000000005</v>
      </c>
      <c r="K75" s="108">
        <v>-750.66099999999994</v>
      </c>
      <c r="L75" s="108">
        <v>-750.66099999999994</v>
      </c>
      <c r="M75" s="83">
        <v>-70.152000000000001</v>
      </c>
      <c r="N75" s="83">
        <v>-49.167000000000002</v>
      </c>
      <c r="O75" s="83">
        <v>-27.707999999999984</v>
      </c>
      <c r="P75" s="83">
        <v>-17.62700000000001</v>
      </c>
      <c r="Q75" s="83">
        <v>-37.597000000000008</v>
      </c>
      <c r="R75" s="83">
        <v>-46.614000000000004</v>
      </c>
      <c r="S75" s="83">
        <v>-42.120000000000005</v>
      </c>
      <c r="T75" s="83">
        <v>-35.981999999999971</v>
      </c>
      <c r="U75" s="83">
        <v>-87.18100000000004</v>
      </c>
      <c r="V75" s="83">
        <v>-60.030999999999949</v>
      </c>
      <c r="W75" s="83">
        <v>-63.45900000000006</v>
      </c>
      <c r="X75" s="83">
        <v>-54.548000000000002</v>
      </c>
      <c r="Y75" s="83">
        <v>-592.18600000000004</v>
      </c>
      <c r="AA75" s="83">
        <v>-750.66099999999994</v>
      </c>
      <c r="AB75" s="82">
        <v>158.47999999999999</v>
      </c>
      <c r="AD75" s="83">
        <v>-750.66099999999994</v>
      </c>
      <c r="AE75" s="82">
        <v>158.47999999999999</v>
      </c>
    </row>
    <row r="76" spans="1:31" ht="18" customHeight="1" x14ac:dyDescent="0.2">
      <c r="A76" s="52" t="s">
        <v>49</v>
      </c>
      <c r="B76" s="52" t="s">
        <v>22</v>
      </c>
      <c r="C76" s="9">
        <v>-1.0010131712259374</v>
      </c>
      <c r="D76" s="9">
        <v>-1.0010131712259374</v>
      </c>
      <c r="F76" s="128" t="s">
        <v>214</v>
      </c>
      <c r="H76" s="83">
        <v>20.152000000000001</v>
      </c>
      <c r="I76" s="83">
        <v>15.558999999999999</v>
      </c>
      <c r="J76" s="83">
        <v>15.558999999999999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-7.9329999999999998</v>
      </c>
      <c r="R76" s="83">
        <v>-6.2940000000000005</v>
      </c>
      <c r="S76" s="83">
        <v>-6.2929999999999993</v>
      </c>
      <c r="T76" s="83">
        <v>-6.2940000000000005</v>
      </c>
      <c r="U76" s="83">
        <v>-6.2929999999999993</v>
      </c>
      <c r="V76" s="83">
        <v>-6.294000000000004</v>
      </c>
      <c r="W76" s="83">
        <v>-6.2939999999999969</v>
      </c>
      <c r="X76" s="83">
        <v>40.76</v>
      </c>
      <c r="Y76" s="83">
        <v>-4.9349999999999996</v>
      </c>
      <c r="AA76" s="83">
        <v>0</v>
      </c>
      <c r="AB76" s="82">
        <v>-4.9400000000000004</v>
      </c>
      <c r="AD76" s="83">
        <v>0</v>
      </c>
      <c r="AE76" s="82">
        <v>-4.9400000000000004</v>
      </c>
    </row>
    <row r="77" spans="1:31" ht="18" customHeight="1" collapsed="1" x14ac:dyDescent="0.2">
      <c r="A77" s="57"/>
      <c r="B77" s="57"/>
      <c r="C77" s="9">
        <v>0.2045397323159189</v>
      </c>
      <c r="D77" s="9">
        <v>0.2045397323159189</v>
      </c>
      <c r="F77" s="308" t="s">
        <v>48</v>
      </c>
      <c r="H77" s="309">
        <v>-667.48599999999999</v>
      </c>
      <c r="I77" s="309">
        <v>-696.41500000000008</v>
      </c>
      <c r="J77" s="309">
        <v>-696.41500000000008</v>
      </c>
      <c r="K77" s="130">
        <v>-750.66099999999994</v>
      </c>
      <c r="L77" s="130">
        <v>-750.66099999999994</v>
      </c>
      <c r="M77" s="309">
        <v>-70.152000000000001</v>
      </c>
      <c r="N77" s="309">
        <v>-49.167000000000002</v>
      </c>
      <c r="O77" s="309">
        <v>-27.707999999999984</v>
      </c>
      <c r="P77" s="309">
        <v>-17.62700000000001</v>
      </c>
      <c r="Q77" s="309">
        <v>-45.530000000000008</v>
      </c>
      <c r="R77" s="309">
        <v>-52.908000000000001</v>
      </c>
      <c r="S77" s="309">
        <v>-48.413000000000004</v>
      </c>
      <c r="T77" s="309">
        <v>-42.275999999999968</v>
      </c>
      <c r="U77" s="309">
        <v>-93.474000000000046</v>
      </c>
      <c r="V77" s="309">
        <v>-66.32499999999996</v>
      </c>
      <c r="W77" s="309">
        <v>-69.753000000000057</v>
      </c>
      <c r="X77" s="309">
        <v>-13.788000000000004</v>
      </c>
      <c r="Y77" s="309">
        <v>-597.12099999999998</v>
      </c>
      <c r="AA77" s="309">
        <v>-750.66099999999994</v>
      </c>
      <c r="AB77" s="82">
        <v>153.54</v>
      </c>
      <c r="AD77" s="309">
        <v>-750.66099999999994</v>
      </c>
      <c r="AE77" s="82">
        <v>153.54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0.16819091568582636</v>
      </c>
      <c r="I78" s="78">
        <v>0.15568998418989299</v>
      </c>
      <c r="J78" s="78">
        <v>0.15568998418989299</v>
      </c>
      <c r="K78" s="131">
        <v>0.17848568652081295</v>
      </c>
      <c r="L78" s="131">
        <v>0.17848568652081295</v>
      </c>
      <c r="M78" s="78">
        <v>0.1994297296759466</v>
      </c>
      <c r="N78" s="78">
        <v>0.14394793316567173</v>
      </c>
      <c r="O78" s="78">
        <v>7.5190499967435862E-2</v>
      </c>
      <c r="P78" s="78">
        <v>5.2866144613363669E-2</v>
      </c>
      <c r="Q78" s="78">
        <v>0.12982384105204933</v>
      </c>
      <c r="R78" s="78">
        <v>0.15181069285794213</v>
      </c>
      <c r="S78" s="78">
        <v>0.13432645326333956</v>
      </c>
      <c r="T78" s="78">
        <v>0.12935402540817062</v>
      </c>
      <c r="U78" s="78">
        <v>0.26543350106202945</v>
      </c>
      <c r="V78" s="78">
        <v>0.19335156313770308</v>
      </c>
      <c r="W78" s="78">
        <v>0.23356102461074849</v>
      </c>
      <c r="X78" s="78">
        <v>4.017704942872715E-2</v>
      </c>
      <c r="Y78" s="78">
        <v>0.14497711185449094</v>
      </c>
      <c r="AA78" s="78">
        <v>0.17848568652081295</v>
      </c>
      <c r="AB78" s="79"/>
      <c r="AD78" s="78">
        <v>0.17848568652081295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1.1268921242510239E-2</v>
      </c>
      <c r="D82" s="9">
        <v>1.1268921242510239E-2</v>
      </c>
      <c r="F82" s="128" t="s">
        <v>215</v>
      </c>
      <c r="H82" s="83">
        <v>-1681.491</v>
      </c>
      <c r="I82" s="83">
        <v>-1691.1880000000001</v>
      </c>
      <c r="J82" s="83">
        <v>-1691.1880000000001</v>
      </c>
      <c r="K82" s="108">
        <v>-1768.5809999999999</v>
      </c>
      <c r="L82" s="108">
        <v>-1768.5809999999999</v>
      </c>
      <c r="M82" s="83">
        <v>-148.637</v>
      </c>
      <c r="N82" s="83">
        <v>-138.50900000000001</v>
      </c>
      <c r="O82" s="83">
        <v>-73.510999999999967</v>
      </c>
      <c r="P82" s="83">
        <v>-34.663000000000011</v>
      </c>
      <c r="Q82" s="83">
        <v>-115.87600000000003</v>
      </c>
      <c r="R82" s="83">
        <v>-183.42899999999997</v>
      </c>
      <c r="S82" s="83">
        <v>-109.75300000000004</v>
      </c>
      <c r="T82" s="83">
        <v>-136.00699999999995</v>
      </c>
      <c r="U82" s="83">
        <v>-190.77999999999997</v>
      </c>
      <c r="V82" s="83">
        <v>-207.11200000000008</v>
      </c>
      <c r="W82" s="83">
        <v>-224.3309999999999</v>
      </c>
      <c r="X82" s="83">
        <v>-186.04200000000014</v>
      </c>
      <c r="Y82" s="83">
        <v>-1748.65</v>
      </c>
      <c r="AA82" s="83">
        <v>-1768.5809999999999</v>
      </c>
      <c r="AB82" s="82">
        <v>19.93</v>
      </c>
      <c r="AD82" s="83">
        <v>-1768.5809999999999</v>
      </c>
      <c r="AE82" s="82">
        <v>19.93</v>
      </c>
    </row>
    <row r="83" spans="1:31" ht="18" customHeight="1" collapsed="1" x14ac:dyDescent="0.2">
      <c r="A83" s="57"/>
      <c r="B83" s="57"/>
      <c r="C83" s="9">
        <v>1.1268921242510239E-2</v>
      </c>
      <c r="D83" s="9">
        <v>1.1268921242510239E-2</v>
      </c>
      <c r="F83" s="308" t="s">
        <v>319</v>
      </c>
      <c r="H83" s="309">
        <v>-1681.491</v>
      </c>
      <c r="I83" s="309">
        <v>-1691.1880000000001</v>
      </c>
      <c r="J83" s="309">
        <v>-1691.1880000000001</v>
      </c>
      <c r="K83" s="130">
        <v>-1768.5809999999999</v>
      </c>
      <c r="L83" s="130">
        <v>-1768.5809999999999</v>
      </c>
      <c r="M83" s="309">
        <v>-148.637</v>
      </c>
      <c r="N83" s="309">
        <v>-138.50900000000001</v>
      </c>
      <c r="O83" s="309">
        <v>-73.510999999999967</v>
      </c>
      <c r="P83" s="309">
        <v>-34.663000000000011</v>
      </c>
      <c r="Q83" s="309">
        <v>-115.87600000000003</v>
      </c>
      <c r="R83" s="309">
        <v>-183.42899999999997</v>
      </c>
      <c r="S83" s="309">
        <v>-109.75300000000004</v>
      </c>
      <c r="T83" s="309">
        <v>-136.00699999999995</v>
      </c>
      <c r="U83" s="309">
        <v>-190.77999999999997</v>
      </c>
      <c r="V83" s="309">
        <v>-207.11200000000008</v>
      </c>
      <c r="W83" s="309">
        <v>-224.3309999999999</v>
      </c>
      <c r="X83" s="309">
        <v>-186.04200000000014</v>
      </c>
      <c r="Y83" s="309">
        <v>-1748.65</v>
      </c>
      <c r="AA83" s="309">
        <v>-1768.5809999999999</v>
      </c>
      <c r="AB83" s="82">
        <v>19.93</v>
      </c>
      <c r="AD83" s="309">
        <v>-1768.5809999999999</v>
      </c>
      <c r="AE83" s="82">
        <v>19.93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0.46630443644664965</v>
      </c>
      <c r="I84" s="78">
        <v>0.49778640655533313</v>
      </c>
      <c r="J84" s="78">
        <v>0.49778640655533313</v>
      </c>
      <c r="K84" s="131">
        <v>0.41779461321219374</v>
      </c>
      <c r="L84" s="131">
        <v>0.41779461321219374</v>
      </c>
      <c r="M84" s="78">
        <v>0.46027051967275046</v>
      </c>
      <c r="N84" s="78">
        <v>0.48492285501223609</v>
      </c>
      <c r="O84" s="78">
        <v>0.42983861536662366</v>
      </c>
      <c r="P84" s="78">
        <v>0.78948207534277892</v>
      </c>
      <c r="Q84" s="78">
        <v>0.55151734379164608</v>
      </c>
      <c r="R84" s="78">
        <v>0.554715851357236</v>
      </c>
      <c r="S84" s="78">
        <v>0.56635894048620405</v>
      </c>
      <c r="T84" s="78">
        <v>0.42464632840331829</v>
      </c>
      <c r="U84" s="78">
        <v>0.60868649678236508</v>
      </c>
      <c r="V84" s="78">
        <v>0.40930820841691296</v>
      </c>
      <c r="W84" s="78">
        <v>0.44953769943850619</v>
      </c>
      <c r="X84" s="78">
        <v>0.34329652647584213</v>
      </c>
      <c r="Y84" s="78">
        <v>0.46771292352339372</v>
      </c>
      <c r="AA84" s="78">
        <v>0.41779461321219374</v>
      </c>
      <c r="AB84" s="79"/>
      <c r="AD84" s="78">
        <v>0.41779461321219374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-120.976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147.214</v>
      </c>
      <c r="I87" s="88">
        <v>12.534000000000001</v>
      </c>
      <c r="J87" s="88">
        <v>12.534000000000001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-42.771999999999998</v>
      </c>
      <c r="T87" s="88">
        <v>42.771999999999998</v>
      </c>
      <c r="U87" s="88">
        <v>0</v>
      </c>
      <c r="V87" s="88">
        <v>0</v>
      </c>
      <c r="W87" s="88">
        <v>15</v>
      </c>
      <c r="X87" s="88">
        <v>-50</v>
      </c>
      <c r="Y87" s="88">
        <v>-35</v>
      </c>
      <c r="AA87" s="88">
        <v>0</v>
      </c>
      <c r="AB87" s="87">
        <v>-35</v>
      </c>
      <c r="AD87" s="88">
        <v>0</v>
      </c>
      <c r="AE87" s="87">
        <v>-35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26.238</v>
      </c>
      <c r="I88" s="83">
        <v>12.534000000000001</v>
      </c>
      <c r="J88" s="83">
        <v>12.534000000000001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-42.771999999999998</v>
      </c>
      <c r="T88" s="83">
        <v>42.771999999999998</v>
      </c>
      <c r="U88" s="83">
        <v>0</v>
      </c>
      <c r="V88" s="83">
        <v>0</v>
      </c>
      <c r="W88" s="83">
        <v>15</v>
      </c>
      <c r="X88" s="83">
        <v>-50</v>
      </c>
      <c r="Y88" s="83">
        <v>-35</v>
      </c>
      <c r="AA88" s="83">
        <v>0</v>
      </c>
      <c r="AB88" s="82">
        <v>-35</v>
      </c>
      <c r="AD88" s="83">
        <v>0</v>
      </c>
      <c r="AE88" s="82">
        <v>-35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-1.0000418077678834</v>
      </c>
      <c r="D89" s="9">
        <v>-1.0000418077678834</v>
      </c>
      <c r="F89" s="128" t="s">
        <v>59</v>
      </c>
      <c r="H89" s="83">
        <v>-19.445</v>
      </c>
      <c r="I89" s="83">
        <v>-16.396000000000001</v>
      </c>
      <c r="J89" s="83">
        <v>-16.396000000000001</v>
      </c>
      <c r="K89" s="108">
        <v>0</v>
      </c>
      <c r="L89" s="108">
        <v>0</v>
      </c>
      <c r="M89" s="83">
        <v>-0.34</v>
      </c>
      <c r="N89" s="83">
        <v>-0.80399999999999983</v>
      </c>
      <c r="O89" s="83">
        <v>0</v>
      </c>
      <c r="P89" s="83">
        <v>6.9999999999998952E-3</v>
      </c>
      <c r="Q89" s="83">
        <v>-7.6999999999999957E-2</v>
      </c>
      <c r="R89" s="83">
        <v>-8.4999999999999964E-2</v>
      </c>
      <c r="S89" s="83">
        <v>-4.1000000000000147E-2</v>
      </c>
      <c r="T89" s="83">
        <v>-0.873</v>
      </c>
      <c r="U89" s="83">
        <v>-0.14500000000000002</v>
      </c>
      <c r="V89" s="83">
        <v>-38.192</v>
      </c>
      <c r="W89" s="83">
        <v>-4.4000000000004036E-2</v>
      </c>
      <c r="X89" s="83">
        <v>-7.2439999999999998</v>
      </c>
      <c r="Y89" s="83">
        <v>-47.838000000000001</v>
      </c>
      <c r="AA89" s="83">
        <v>0</v>
      </c>
      <c r="AB89" s="82">
        <v>-47.84</v>
      </c>
      <c r="AD89" s="83">
        <v>0</v>
      </c>
      <c r="AE89" s="82">
        <v>-47.84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-0.99985274628184362</v>
      </c>
      <c r="D91" s="9">
        <v>-0.99985274628184362</v>
      </c>
      <c r="F91" s="128" t="s">
        <v>222</v>
      </c>
      <c r="H91" s="83">
        <v>-2.6469999999999998</v>
      </c>
      <c r="I91" s="83">
        <v>-3.4470000000000001</v>
      </c>
      <c r="J91" s="83">
        <v>-3.4470000000000001</v>
      </c>
      <c r="K91" s="108">
        <v>0</v>
      </c>
      <c r="L91" s="108">
        <v>0</v>
      </c>
      <c r="M91" s="83">
        <v>-0.26800000000000002</v>
      </c>
      <c r="N91" s="83">
        <v>-0.23599999999999999</v>
      </c>
      <c r="O91" s="83">
        <v>-0.18999999999999995</v>
      </c>
      <c r="P91" s="83">
        <v>-3.5000000000000031E-2</v>
      </c>
      <c r="Q91" s="83">
        <v>-0.35799999999999998</v>
      </c>
      <c r="R91" s="83">
        <v>-0.73</v>
      </c>
      <c r="S91" s="83">
        <v>-0.40599999999999992</v>
      </c>
      <c r="T91" s="83">
        <v>-1.1200000000000001</v>
      </c>
      <c r="U91" s="83">
        <v>-0.86899999999999977</v>
      </c>
      <c r="V91" s="83">
        <v>-0.85000000000000053</v>
      </c>
      <c r="W91" s="83">
        <v>-0.75599999999999934</v>
      </c>
      <c r="X91" s="83">
        <v>-0.97300000000000075</v>
      </c>
      <c r="Y91" s="83">
        <v>-6.7910000000000004</v>
      </c>
      <c r="AA91" s="83">
        <v>0</v>
      </c>
      <c r="AB91" s="82">
        <v>-6.79</v>
      </c>
      <c r="AD91" s="83">
        <v>0</v>
      </c>
      <c r="AE91" s="82">
        <v>-6.79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1.004566210045662</v>
      </c>
      <c r="D92" s="9">
        <v>1.004566210045662</v>
      </c>
      <c r="F92" s="128" t="s">
        <v>223</v>
      </c>
      <c r="H92" s="83">
        <v>0.36099999999999999</v>
      </c>
      <c r="I92" s="83">
        <v>0.79900000000000004</v>
      </c>
      <c r="J92" s="83">
        <v>0.79900000000000004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0.34799999999999998</v>
      </c>
      <c r="R92" s="83">
        <v>0</v>
      </c>
      <c r="S92" s="83">
        <v>9.0000000000000024E-2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0.438</v>
      </c>
      <c r="AA92" s="83">
        <v>0</v>
      </c>
      <c r="AB92" s="82">
        <v>0.44</v>
      </c>
      <c r="AD92" s="83">
        <v>0</v>
      </c>
      <c r="AE92" s="82">
        <v>0.44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1.0024449877750612</v>
      </c>
      <c r="D93" s="9">
        <v>1.0024449877750612</v>
      </c>
      <c r="F93" s="60" t="s">
        <v>62</v>
      </c>
      <c r="H93" s="88">
        <v>-3.32980171213748E-15</v>
      </c>
      <c r="I93" s="88">
        <v>3.2862601528904602E-14</v>
      </c>
      <c r="J93" s="88">
        <v>3.2862601528904602E-14</v>
      </c>
      <c r="K93" s="108">
        <v>0</v>
      </c>
      <c r="L93" s="108">
        <v>0</v>
      </c>
      <c r="M93" s="88">
        <v>0.51200000000000001</v>
      </c>
      <c r="N93" s="88">
        <v>0</v>
      </c>
      <c r="O93" s="88">
        <v>0.51200000000000001</v>
      </c>
      <c r="P93" s="88">
        <v>0</v>
      </c>
      <c r="Q93" s="88">
        <v>-1.0000000000001119E-3</v>
      </c>
      <c r="R93" s="88">
        <v>0</v>
      </c>
      <c r="S93" s="88">
        <v>0</v>
      </c>
      <c r="T93" s="88">
        <v>1.0000000000001119E-3</v>
      </c>
      <c r="U93" s="88">
        <v>0</v>
      </c>
      <c r="V93" s="88">
        <v>0.61199999999999988</v>
      </c>
      <c r="W93" s="88">
        <v>-9.9920072216264089E-15</v>
      </c>
      <c r="X93" s="88">
        <v>9.9920072216264089E-15</v>
      </c>
      <c r="Y93" s="88">
        <v>1.6359999999999999</v>
      </c>
      <c r="AA93" s="88">
        <v>0</v>
      </c>
      <c r="AB93" s="82">
        <v>1.64</v>
      </c>
      <c r="AD93" s="88">
        <v>0</v>
      </c>
      <c r="AE93" s="82">
        <v>1.64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-1.0031948881789139</v>
      </c>
      <c r="D94" s="9">
        <v>-1.0031948881789139</v>
      </c>
      <c r="F94" s="60" t="s">
        <v>63</v>
      </c>
      <c r="H94" s="88">
        <v>-0.19</v>
      </c>
      <c r="I94" s="88">
        <v>-0.69699999999999995</v>
      </c>
      <c r="J94" s="88">
        <v>-0.69699999999999995</v>
      </c>
      <c r="K94" s="108">
        <v>0</v>
      </c>
      <c r="L94" s="108">
        <v>0</v>
      </c>
      <c r="M94" s="88">
        <v>0</v>
      </c>
      <c r="N94" s="88">
        <v>0</v>
      </c>
      <c r="O94" s="88">
        <v>-1.5649999999999999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-1.5649999999999999</v>
      </c>
      <c r="AA94" s="88">
        <v>0</v>
      </c>
      <c r="AB94" s="82">
        <v>-1.57</v>
      </c>
      <c r="AD94" s="88">
        <v>0</v>
      </c>
      <c r="AE94" s="82">
        <v>-1.57</v>
      </c>
    </row>
    <row r="95" spans="1:31" ht="18" hidden="1" customHeight="1" outlineLevel="1" x14ac:dyDescent="0.2">
      <c r="A95" s="57"/>
      <c r="B95" s="57"/>
      <c r="C95" s="9">
        <v>1.0000329066438407</v>
      </c>
      <c r="D95" s="9">
        <v>1.0000329066438407</v>
      </c>
      <c r="F95" s="128" t="s">
        <v>65</v>
      </c>
      <c r="H95" s="83">
        <v>-42.548000000000165</v>
      </c>
      <c r="I95" s="83">
        <v>-51.578999999999944</v>
      </c>
      <c r="J95" s="83">
        <v>-51.578999999999944</v>
      </c>
      <c r="K95" s="108">
        <v>0</v>
      </c>
      <c r="L95" s="108">
        <v>0</v>
      </c>
      <c r="M95" s="83">
        <v>4.7649999999999819</v>
      </c>
      <c r="N95" s="83">
        <v>-0.62799999999997813</v>
      </c>
      <c r="O95" s="83">
        <v>5.3819999999999641</v>
      </c>
      <c r="P95" s="83">
        <v>2.6030000000000459</v>
      </c>
      <c r="Q95" s="83">
        <v>-9.9620000000000068</v>
      </c>
      <c r="R95" s="83">
        <v>15.887000000000004</v>
      </c>
      <c r="S95" s="83">
        <v>64.138999999999982</v>
      </c>
      <c r="T95" s="83">
        <v>-89.928000000000097</v>
      </c>
      <c r="U95" s="83">
        <v>22.251000000000193</v>
      </c>
      <c r="V95" s="83">
        <v>28.714999999999918</v>
      </c>
      <c r="W95" s="83">
        <v>-28.79400000000016</v>
      </c>
      <c r="X95" s="83">
        <v>15.959000000000417</v>
      </c>
      <c r="Y95" s="83">
        <v>30.389000000000323</v>
      </c>
      <c r="AA95" s="83">
        <v>0</v>
      </c>
      <c r="AB95" s="82">
        <v>30.39</v>
      </c>
      <c r="AD95" s="83">
        <v>0</v>
      </c>
      <c r="AE95" s="82">
        <v>30.39</v>
      </c>
    </row>
    <row r="96" spans="1:31" ht="18" customHeight="1" collapsed="1" x14ac:dyDescent="0.2">
      <c r="A96" s="57"/>
      <c r="B96" s="57"/>
      <c r="C96" s="9">
        <v>-0.99996598755144928</v>
      </c>
      <c r="D96" s="9">
        <v>-0.99996598755144928</v>
      </c>
      <c r="F96" s="308" t="s">
        <v>33</v>
      </c>
      <c r="H96" s="309">
        <v>-38.041000000000167</v>
      </c>
      <c r="I96" s="309">
        <v>-58.088999999999942</v>
      </c>
      <c r="J96" s="309">
        <v>-58.088999999999942</v>
      </c>
      <c r="K96" s="130">
        <v>0</v>
      </c>
      <c r="L96" s="130">
        <v>0</v>
      </c>
      <c r="M96" s="309">
        <v>4.1569999999999823</v>
      </c>
      <c r="N96" s="309">
        <v>-1.6679999999999779</v>
      </c>
      <c r="O96" s="309">
        <v>5.1919999999999646</v>
      </c>
      <c r="P96" s="309">
        <v>2.5750000000000455</v>
      </c>
      <c r="Q96" s="309">
        <v>-10.049000000000007</v>
      </c>
      <c r="R96" s="309">
        <v>15.072000000000003</v>
      </c>
      <c r="S96" s="309">
        <v>21.009999999999991</v>
      </c>
      <c r="T96" s="309">
        <v>-49.149000000000115</v>
      </c>
      <c r="U96" s="309">
        <v>21.237000000000194</v>
      </c>
      <c r="V96" s="309">
        <v>-10.327000000000083</v>
      </c>
      <c r="W96" s="309">
        <v>-14.594000000000165</v>
      </c>
      <c r="X96" s="309">
        <v>-42.257999999999583</v>
      </c>
      <c r="Y96" s="309">
        <v>-58.80199999999968</v>
      </c>
      <c r="AA96" s="309">
        <v>0</v>
      </c>
      <c r="AB96" s="82">
        <v>-58.8</v>
      </c>
      <c r="AD96" s="309">
        <v>0</v>
      </c>
      <c r="AE96" s="82">
        <v>-58.8</v>
      </c>
    </row>
    <row r="97" spans="1:33" ht="18" customHeight="1" x14ac:dyDescent="0.2">
      <c r="A97" s="52" t="s">
        <v>21</v>
      </c>
      <c r="B97" s="52" t="s">
        <v>22</v>
      </c>
      <c r="C97" s="9">
        <v>4.5517659676998078E-2</v>
      </c>
      <c r="D97" s="9">
        <v>4.5517659676998078E-2</v>
      </c>
      <c r="F97" s="117" t="s">
        <v>125</v>
      </c>
      <c r="H97" s="296">
        <v>-2387.018</v>
      </c>
      <c r="I97" s="296">
        <v>-2445.692</v>
      </c>
      <c r="J97" s="296">
        <v>-2445.692</v>
      </c>
      <c r="K97" s="111">
        <v>-2519.2420000000002</v>
      </c>
      <c r="L97" s="111">
        <v>-2519.2420000000002</v>
      </c>
      <c r="M97" s="296">
        <v>-214.63200000000001</v>
      </c>
      <c r="N97" s="296">
        <v>-189.34399999999999</v>
      </c>
      <c r="O97" s="296">
        <v>-96.026999999999987</v>
      </c>
      <c r="P97" s="296">
        <v>-49.714999999999975</v>
      </c>
      <c r="Q97" s="296">
        <v>-171.45500000000004</v>
      </c>
      <c r="R97" s="296">
        <v>-221.26499999999999</v>
      </c>
      <c r="S97" s="296">
        <v>-137.15600000000006</v>
      </c>
      <c r="T97" s="296">
        <v>-227.43200000000002</v>
      </c>
      <c r="U97" s="296">
        <v>-263.01699999999983</v>
      </c>
      <c r="V97" s="296">
        <v>-283.76400000000012</v>
      </c>
      <c r="W97" s="296">
        <v>-308.67800000000011</v>
      </c>
      <c r="X97" s="296">
        <v>-242.08799999999974</v>
      </c>
      <c r="Y97" s="296">
        <v>-2404.5729999999999</v>
      </c>
      <c r="AA97" s="296">
        <v>-2519.2420000000002</v>
      </c>
      <c r="AB97" s="82">
        <v>114.67</v>
      </c>
      <c r="AD97" s="296">
        <v>-2519.2420000000002</v>
      </c>
      <c r="AE97" s="82">
        <v>114.67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0.27411492666820697</v>
      </c>
      <c r="I98" s="78">
        <v>0.27256913718663417</v>
      </c>
      <c r="J98" s="78">
        <v>0.27256913718663417</v>
      </c>
      <c r="K98" s="131">
        <v>0.26323649898367457</v>
      </c>
      <c r="L98" s="131">
        <v>0.26323649898367457</v>
      </c>
      <c r="M98" s="78">
        <v>0.22259234753245566</v>
      </c>
      <c r="N98" s="78">
        <v>0.24022451268466216</v>
      </c>
      <c r="O98" s="78">
        <v>0.15963686175677519</v>
      </c>
      <c r="P98" s="78">
        <v>0.11223158331978823</v>
      </c>
      <c r="Q98" s="78">
        <v>0.28321740121542899</v>
      </c>
      <c r="R98" s="78">
        <v>0.30771680569192295</v>
      </c>
      <c r="S98" s="78">
        <v>0.23162609095084985</v>
      </c>
      <c r="T98" s="78">
        <v>0.32725818102284754</v>
      </c>
      <c r="U98" s="78">
        <v>0.35479262834434466</v>
      </c>
      <c r="V98" s="78">
        <v>0.29771742004255464</v>
      </c>
      <c r="W98" s="78">
        <v>0.34999132612740519</v>
      </c>
      <c r="X98" s="78">
        <v>0.25012501704777906</v>
      </c>
      <c r="Y98" s="78">
        <v>0.26858442822797518</v>
      </c>
      <c r="AA98" s="78">
        <v>0.26323649898367457</v>
      </c>
      <c r="AB98" s="79"/>
      <c r="AD98" s="78">
        <v>0.26323649898367457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5.3230000000000004</v>
      </c>
      <c r="I100" s="94">
        <v>3.8319999999999994</v>
      </c>
      <c r="J100" s="94">
        <v>3.8319999999999999</v>
      </c>
      <c r="K100" s="133">
        <v>4.99</v>
      </c>
      <c r="L100" s="133">
        <v>4.99</v>
      </c>
      <c r="M100" s="94">
        <v>4.9799999999999995</v>
      </c>
      <c r="N100" s="94">
        <v>5.04</v>
      </c>
      <c r="O100" s="94">
        <v>4.0560000000000009</v>
      </c>
      <c r="P100" s="94">
        <v>4.2479999999999976</v>
      </c>
      <c r="Q100" s="94">
        <v>5.0760000000000005</v>
      </c>
      <c r="R100" s="94">
        <v>4.980000000000004</v>
      </c>
      <c r="S100" s="94">
        <v>4.9679999999999964</v>
      </c>
      <c r="T100" s="94">
        <v>5.0279999999999987</v>
      </c>
      <c r="U100" s="94">
        <v>4.2360000000000042</v>
      </c>
      <c r="V100" s="94">
        <v>3</v>
      </c>
      <c r="W100" s="94">
        <v>3.0959999999999965</v>
      </c>
      <c r="X100" s="94">
        <v>-6.6599999999999966</v>
      </c>
      <c r="Y100" s="94">
        <v>3.504</v>
      </c>
      <c r="Z100" s="56"/>
      <c r="AA100" s="94">
        <v>4.99</v>
      </c>
      <c r="AB100" s="95">
        <v>-1.49</v>
      </c>
      <c r="AC100" s="56"/>
      <c r="AD100" s="94">
        <v>4.99</v>
      </c>
      <c r="AE100" s="95">
        <v>-1.49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1</v>
      </c>
      <c r="I101" s="94">
        <v>1</v>
      </c>
      <c r="J101" s="94">
        <v>1</v>
      </c>
      <c r="K101" s="133">
        <v>1</v>
      </c>
      <c r="L101" s="133">
        <v>1</v>
      </c>
      <c r="M101" s="94">
        <v>0.504</v>
      </c>
      <c r="N101" s="94">
        <v>0.504</v>
      </c>
      <c r="O101" s="94">
        <v>0.38400000000000012</v>
      </c>
      <c r="P101" s="94">
        <v>0.28800000000000003</v>
      </c>
      <c r="Q101" s="94">
        <v>0.504</v>
      </c>
      <c r="R101" s="94">
        <v>0.49199999999999999</v>
      </c>
      <c r="S101" s="94">
        <v>0.504</v>
      </c>
      <c r="T101" s="94">
        <v>0.504</v>
      </c>
      <c r="U101" s="94">
        <v>0.49199999999999999</v>
      </c>
      <c r="V101" s="94">
        <v>0.50399999999999956</v>
      </c>
      <c r="W101" s="94">
        <v>0.50400000000000045</v>
      </c>
      <c r="X101" s="94">
        <v>0.40800000000000036</v>
      </c>
      <c r="Y101" s="94">
        <v>0.46600000000000003</v>
      </c>
      <c r="Z101" s="56"/>
      <c r="AA101" s="94">
        <v>1</v>
      </c>
      <c r="AB101" s="95">
        <v>-0.53</v>
      </c>
      <c r="AC101" s="56"/>
      <c r="AD101" s="94">
        <v>1</v>
      </c>
      <c r="AE101" s="95">
        <v>-0.53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62.328000000000003</v>
      </c>
      <c r="I102" s="94">
        <v>61.624000000000002</v>
      </c>
      <c r="J102" s="94">
        <v>61.624000000000002</v>
      </c>
      <c r="K102" s="133">
        <v>67.069999999999993</v>
      </c>
      <c r="L102" s="133">
        <v>67.069999999999993</v>
      </c>
      <c r="M102" s="94">
        <v>60.492000000000004</v>
      </c>
      <c r="N102" s="94">
        <v>60.396000000000001</v>
      </c>
      <c r="O102" s="94">
        <v>43.212000000000018</v>
      </c>
      <c r="P102" s="94">
        <v>21.995999999999981</v>
      </c>
      <c r="Q102" s="94">
        <v>50.927999999999997</v>
      </c>
      <c r="R102" s="94">
        <v>58.151999999999987</v>
      </c>
      <c r="S102" s="94">
        <v>63</v>
      </c>
      <c r="T102" s="94">
        <v>65.400000000000034</v>
      </c>
      <c r="U102" s="94">
        <v>65.987999999999943</v>
      </c>
      <c r="V102" s="94">
        <v>65.472000000000094</v>
      </c>
      <c r="W102" s="94">
        <v>63.131999999999948</v>
      </c>
      <c r="X102" s="94">
        <v>58.427999999999997</v>
      </c>
      <c r="Y102" s="94">
        <v>56.383000000000003</v>
      </c>
      <c r="Z102" s="56"/>
      <c r="AA102" s="94">
        <v>67.069999999999993</v>
      </c>
      <c r="AB102" s="95">
        <v>-10.69</v>
      </c>
      <c r="AC102" s="56"/>
      <c r="AD102" s="94">
        <v>67.069999999999993</v>
      </c>
      <c r="AE102" s="95">
        <v>-10.69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1.9350000000000001</v>
      </c>
      <c r="I103" s="94">
        <v>1.704</v>
      </c>
      <c r="J103" s="94">
        <v>1.704</v>
      </c>
      <c r="K103" s="133">
        <v>1</v>
      </c>
      <c r="L103" s="133">
        <v>1</v>
      </c>
      <c r="M103" s="94">
        <v>0.996</v>
      </c>
      <c r="N103" s="94">
        <v>1.008</v>
      </c>
      <c r="O103" s="94">
        <v>0.57600000000000007</v>
      </c>
      <c r="P103" s="94">
        <v>-6.0000000000000053E-2</v>
      </c>
      <c r="Q103" s="94">
        <v>0.91199999999999948</v>
      </c>
      <c r="R103" s="94">
        <v>0.99600000000000044</v>
      </c>
      <c r="S103" s="94">
        <v>0.76799999999999979</v>
      </c>
      <c r="T103" s="94">
        <v>0.86400000000000077</v>
      </c>
      <c r="U103" s="94">
        <v>0.99599999999999866</v>
      </c>
      <c r="V103" s="94">
        <v>1.2960000000000012</v>
      </c>
      <c r="W103" s="94">
        <v>0.99600000000000044</v>
      </c>
      <c r="X103" s="94">
        <v>0.58799999999999919</v>
      </c>
      <c r="Y103" s="94">
        <v>0.82799999999999996</v>
      </c>
      <c r="Z103" s="56"/>
      <c r="AA103" s="94">
        <v>1</v>
      </c>
      <c r="AB103" s="95">
        <v>-0.17</v>
      </c>
      <c r="AC103" s="56"/>
      <c r="AD103" s="94">
        <v>1</v>
      </c>
      <c r="AE103" s="95">
        <v>-0.17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70.585999999999999</v>
      </c>
      <c r="I104" s="96">
        <v>68.16</v>
      </c>
      <c r="J104" s="96">
        <v>68.16</v>
      </c>
      <c r="K104" s="134">
        <v>74.06</v>
      </c>
      <c r="L104" s="134">
        <v>74.06</v>
      </c>
      <c r="M104" s="96">
        <v>66.972000000000008</v>
      </c>
      <c r="N104" s="96">
        <v>66.948000000000008</v>
      </c>
      <c r="O104" s="96">
        <v>48.22799999999998</v>
      </c>
      <c r="P104" s="96">
        <v>26.472000000000008</v>
      </c>
      <c r="Q104" s="96">
        <v>57.420000000000016</v>
      </c>
      <c r="R104" s="96">
        <v>64.619999999999948</v>
      </c>
      <c r="S104" s="96">
        <v>69.240000000000066</v>
      </c>
      <c r="T104" s="96">
        <v>71.795999999999992</v>
      </c>
      <c r="U104" s="96">
        <v>71.711999999999989</v>
      </c>
      <c r="V104" s="96">
        <v>70.272000000000048</v>
      </c>
      <c r="W104" s="96">
        <v>67.727999999999952</v>
      </c>
      <c r="X104" s="96">
        <v>52.76400000000001</v>
      </c>
      <c r="Y104" s="96">
        <v>61.181000000000004</v>
      </c>
      <c r="AA104" s="96">
        <v>74.06</v>
      </c>
      <c r="AB104" s="95">
        <v>-12.88</v>
      </c>
      <c r="AD104" s="96">
        <v>74.06</v>
      </c>
      <c r="AE104" s="95">
        <v>-12.88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74.55</v>
      </c>
      <c r="I105" s="97">
        <v>72.591999999999999</v>
      </c>
      <c r="J105" s="97">
        <v>72.591999999999999</v>
      </c>
      <c r="K105" s="134">
        <v>74.06</v>
      </c>
      <c r="L105" s="134">
        <v>74.06</v>
      </c>
      <c r="M105" s="97">
        <v>70.800000000000011</v>
      </c>
      <c r="N105" s="97">
        <v>71.34</v>
      </c>
      <c r="O105" s="97">
        <v>55.99199999999999</v>
      </c>
      <c r="P105" s="97">
        <v>31.512</v>
      </c>
      <c r="Q105" s="97">
        <v>63.755999999999972</v>
      </c>
      <c r="R105" s="97">
        <v>71.196000000000026</v>
      </c>
      <c r="S105" s="97">
        <v>72.588000000000022</v>
      </c>
      <c r="T105" s="97">
        <v>74.147999999999968</v>
      </c>
      <c r="U105" s="97">
        <v>77.159999999999968</v>
      </c>
      <c r="V105" s="97">
        <v>78.372000000000071</v>
      </c>
      <c r="W105" s="97">
        <v>75.935999999999922</v>
      </c>
      <c r="X105" s="97">
        <v>58.356000000000108</v>
      </c>
      <c r="Y105" s="97">
        <v>66.763000000000005</v>
      </c>
      <c r="Z105" s="56"/>
      <c r="AA105" s="97">
        <v>74.06</v>
      </c>
      <c r="AB105" s="98">
        <v>-7.3</v>
      </c>
      <c r="AC105" s="56"/>
      <c r="AD105" s="97">
        <v>74.06</v>
      </c>
      <c r="AE105" s="98">
        <v>-7.3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3.9639999999999986</v>
      </c>
      <c r="I106" s="96">
        <v>4.4320000000000022</v>
      </c>
      <c r="J106" s="96">
        <v>4.4320000000000022</v>
      </c>
      <c r="K106" s="134">
        <v>0</v>
      </c>
      <c r="L106" s="134">
        <v>0</v>
      </c>
      <c r="M106" s="96">
        <v>3.828000000000003</v>
      </c>
      <c r="N106" s="96">
        <v>4.3919999999999959</v>
      </c>
      <c r="O106" s="96">
        <v>7.76400000000001</v>
      </c>
      <c r="P106" s="96">
        <v>5.039999999999992</v>
      </c>
      <c r="Q106" s="96">
        <v>6.3359999999999559</v>
      </c>
      <c r="R106" s="96">
        <v>6.5760000000000787</v>
      </c>
      <c r="S106" s="96">
        <v>3.3479999999999563</v>
      </c>
      <c r="T106" s="96">
        <v>2.3519999999999754</v>
      </c>
      <c r="U106" s="96">
        <v>5.4479999999999791</v>
      </c>
      <c r="V106" s="96">
        <v>8.1000000000000227</v>
      </c>
      <c r="W106" s="96">
        <v>8.20799999999997</v>
      </c>
      <c r="X106" s="96">
        <v>5.5920000000000982</v>
      </c>
      <c r="Y106" s="96">
        <v>5.5820000000000007</v>
      </c>
      <c r="AA106" s="96">
        <v>0</v>
      </c>
      <c r="AB106" s="95">
        <v>5.58</v>
      </c>
      <c r="AD106" s="96">
        <v>0</v>
      </c>
      <c r="AE106" s="95">
        <v>5.58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5.3172367538564705E-2</v>
      </c>
      <c r="I107" s="90">
        <v>6.1053559620894898E-2</v>
      </c>
      <c r="J107" s="90">
        <v>6.1053559620894898E-2</v>
      </c>
      <c r="K107" s="135">
        <v>0</v>
      </c>
      <c r="L107" s="135">
        <v>0</v>
      </c>
      <c r="M107" s="90">
        <v>5.4067796610169527E-2</v>
      </c>
      <c r="N107" s="90">
        <v>6.1564339781328789E-2</v>
      </c>
      <c r="O107" s="90">
        <v>0.13866266609515665</v>
      </c>
      <c r="P107" s="90">
        <v>0.15993907083015968</v>
      </c>
      <c r="Q107" s="90">
        <v>9.9378881987576995E-2</v>
      </c>
      <c r="R107" s="90">
        <v>9.2364739592112985E-2</v>
      </c>
      <c r="S107" s="90">
        <v>4.6123326169614197E-2</v>
      </c>
      <c r="T107" s="90">
        <v>3.172034309758829E-2</v>
      </c>
      <c r="U107" s="90">
        <v>7.0606531881803797E-2</v>
      </c>
      <c r="V107" s="90">
        <v>0.10335323840147011</v>
      </c>
      <c r="W107" s="90">
        <v>0.10809102402022727</v>
      </c>
      <c r="X107" s="90">
        <v>9.5825622044007269E-2</v>
      </c>
      <c r="Y107" s="90">
        <v>8.3609184728067942E-2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0.14937774501860979</v>
      </c>
      <c r="D108" s="9">
        <v>0.14937774501860979</v>
      </c>
      <c r="F108" s="128" t="s">
        <v>73</v>
      </c>
      <c r="H108" s="83">
        <v>-3155.5574299999998</v>
      </c>
      <c r="I108" s="83">
        <v>-3065.5991399999998</v>
      </c>
      <c r="J108" s="83">
        <v>-3065.5991399999998</v>
      </c>
      <c r="K108" s="108">
        <v>-3283.22</v>
      </c>
      <c r="L108" s="108">
        <v>-3283.22</v>
      </c>
      <c r="M108" s="83">
        <v>-250.73181</v>
      </c>
      <c r="N108" s="83">
        <v>-252.69960000000003</v>
      </c>
      <c r="O108" s="83">
        <v>-191.81209000000001</v>
      </c>
      <c r="P108" s="83">
        <v>-120.33885999999995</v>
      </c>
      <c r="Q108" s="83">
        <v>-187.12202000000002</v>
      </c>
      <c r="R108" s="83">
        <v>-289.81397000000004</v>
      </c>
      <c r="S108" s="83">
        <v>-246.63810999999987</v>
      </c>
      <c r="T108" s="83">
        <v>-241.71163999999999</v>
      </c>
      <c r="U108" s="83">
        <v>-263.22667999999999</v>
      </c>
      <c r="V108" s="83">
        <v>-258.09375</v>
      </c>
      <c r="W108" s="83">
        <v>-206.14953999999989</v>
      </c>
      <c r="X108" s="83">
        <v>-284.43900000000031</v>
      </c>
      <c r="Y108" s="83">
        <v>-2792.7770700000001</v>
      </c>
      <c r="AA108" s="83">
        <v>-3283.22</v>
      </c>
      <c r="AB108" s="82">
        <v>490.44</v>
      </c>
      <c r="AD108" s="83">
        <v>-3283.22</v>
      </c>
      <c r="AE108" s="82">
        <v>490.44</v>
      </c>
    </row>
    <row r="109" spans="1:33" ht="18" customHeight="1" x14ac:dyDescent="0.2">
      <c r="A109" s="52" t="s">
        <v>225</v>
      </c>
      <c r="B109" s="52" t="s">
        <v>23</v>
      </c>
      <c r="C109" s="9">
        <v>0.99959950633025207</v>
      </c>
      <c r="D109" s="9">
        <v>0.99959950633025207</v>
      </c>
      <c r="F109" s="126" t="s">
        <v>226</v>
      </c>
      <c r="G109" s="58"/>
      <c r="H109" s="87">
        <v>4.2928199999999999</v>
      </c>
      <c r="I109" s="87">
        <v>6.4363599999999996</v>
      </c>
      <c r="J109" s="87">
        <v>6.4363599999999996</v>
      </c>
      <c r="K109" s="87">
        <v>0</v>
      </c>
      <c r="L109" s="87">
        <v>0</v>
      </c>
      <c r="M109" s="87">
        <v>-25.165790000000001</v>
      </c>
      <c r="N109" s="87">
        <v>-5.9479299999999995</v>
      </c>
      <c r="O109" s="87">
        <v>0.8255100000000013</v>
      </c>
      <c r="P109" s="87">
        <v>4.0960800000000006</v>
      </c>
      <c r="Q109" s="87">
        <v>-10.227760000000004</v>
      </c>
      <c r="R109" s="87">
        <v>15.383510000000001</v>
      </c>
      <c r="S109" s="87">
        <v>16.919630000000002</v>
      </c>
      <c r="T109" s="87">
        <v>38.929050000000004</v>
      </c>
      <c r="U109" s="87">
        <v>15.522119999999994</v>
      </c>
      <c r="V109" s="87">
        <v>-20.841290000000001</v>
      </c>
      <c r="W109" s="87">
        <v>-18.237390000000001</v>
      </c>
      <c r="X109" s="87">
        <v>0.97916000000000025</v>
      </c>
      <c r="Y109" s="87">
        <v>12.2349</v>
      </c>
      <c r="Z109" s="58"/>
      <c r="AA109" s="87">
        <v>0</v>
      </c>
      <c r="AB109" s="82">
        <v>12.23</v>
      </c>
      <c r="AC109" s="58"/>
      <c r="AD109" s="87">
        <v>0</v>
      </c>
      <c r="AE109" s="82">
        <v>12.23</v>
      </c>
    </row>
    <row r="110" spans="1:33" ht="18" customHeight="1" x14ac:dyDescent="0.2">
      <c r="A110" s="52" t="s">
        <v>41</v>
      </c>
      <c r="B110" s="52" t="s">
        <v>23</v>
      </c>
      <c r="C110" s="9">
        <v>1.0000000000000027</v>
      </c>
      <c r="D110" s="9">
        <v>1.0000000000000027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0.13</v>
      </c>
      <c r="N110" s="83">
        <v>0</v>
      </c>
      <c r="O110" s="83">
        <v>0.13</v>
      </c>
      <c r="P110" s="83">
        <v>0</v>
      </c>
      <c r="Q110" s="83">
        <v>1.9984014443252818E-15</v>
      </c>
      <c r="R110" s="83">
        <v>0</v>
      </c>
      <c r="S110" s="83">
        <v>0</v>
      </c>
      <c r="T110" s="83">
        <v>0</v>
      </c>
      <c r="U110" s="83">
        <v>0</v>
      </c>
      <c r="V110" s="83">
        <v>0.12999999999999701</v>
      </c>
      <c r="W110" s="83">
        <v>0</v>
      </c>
      <c r="X110" s="83">
        <v>0</v>
      </c>
      <c r="Y110" s="83">
        <v>0.38999999999999901</v>
      </c>
      <c r="AA110" s="83">
        <v>0</v>
      </c>
      <c r="AB110" s="82">
        <v>0.39</v>
      </c>
      <c r="AD110" s="83">
        <v>0</v>
      </c>
      <c r="AE110" s="82">
        <v>0.39</v>
      </c>
    </row>
    <row r="111" spans="1:33" ht="18" customHeight="1" x14ac:dyDescent="0.2">
      <c r="A111" s="52" t="s">
        <v>228</v>
      </c>
      <c r="B111" s="52" t="s">
        <v>23</v>
      </c>
      <c r="C111" s="9">
        <v>1.0003540126800905</v>
      </c>
      <c r="D111" s="9">
        <v>1.0003540126800905</v>
      </c>
      <c r="F111" s="128" t="s">
        <v>392</v>
      </c>
      <c r="H111" s="83">
        <v>14.61642</v>
      </c>
      <c r="I111" s="83">
        <v>11.0985</v>
      </c>
      <c r="J111" s="83">
        <v>11.0985</v>
      </c>
      <c r="K111" s="108">
        <v>0</v>
      </c>
      <c r="L111" s="108">
        <v>0</v>
      </c>
      <c r="M111" s="83">
        <v>1.32795</v>
      </c>
      <c r="N111" s="83">
        <v>-0.77656999999999998</v>
      </c>
      <c r="O111" s="83">
        <v>0</v>
      </c>
      <c r="P111" s="83">
        <v>0</v>
      </c>
      <c r="Q111" s="83">
        <v>0.12455000000000005</v>
      </c>
      <c r="R111" s="83">
        <v>0</v>
      </c>
      <c r="S111" s="83">
        <v>-0.75525000000000009</v>
      </c>
      <c r="T111" s="83">
        <v>5.6076800000000002</v>
      </c>
      <c r="U111" s="83">
        <v>1.0438099999999997</v>
      </c>
      <c r="V111" s="83">
        <v>2.3520000000000429E-2</v>
      </c>
      <c r="W111" s="83">
        <v>0</v>
      </c>
      <c r="X111" s="83">
        <v>0.86167000000000016</v>
      </c>
      <c r="Y111" s="83">
        <v>7.4573600000000004</v>
      </c>
      <c r="AA111" s="83">
        <v>0</v>
      </c>
      <c r="AB111" s="82">
        <v>7.46</v>
      </c>
      <c r="AD111" s="83">
        <v>0</v>
      </c>
      <c r="AE111" s="82">
        <v>7.46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-20.234179999999999</v>
      </c>
      <c r="P112" s="83">
        <v>-54.88600000000001</v>
      </c>
      <c r="Q112" s="83">
        <v>-10.752020000000002</v>
      </c>
      <c r="R112" s="83">
        <v>20.597410000000011</v>
      </c>
      <c r="S112" s="83">
        <v>54.885989999999993</v>
      </c>
      <c r="T112" s="83">
        <v>10.752020000000003</v>
      </c>
      <c r="U112" s="83">
        <v>-0.3632200000000001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1.000165075789208</v>
      </c>
      <c r="D113" s="9">
        <v>1.000165075789208</v>
      </c>
      <c r="F113" s="128" t="s">
        <v>74</v>
      </c>
      <c r="H113" s="83">
        <v>-9.8681400000000004</v>
      </c>
      <c r="I113" s="83">
        <v>-6.8860400000000004</v>
      </c>
      <c r="J113" s="83">
        <v>-6.8860400000000004</v>
      </c>
      <c r="K113" s="108">
        <v>0</v>
      </c>
      <c r="L113" s="108">
        <v>0</v>
      </c>
      <c r="M113" s="83">
        <v>1.47522</v>
      </c>
      <c r="N113" s="83">
        <v>0.13800000000000012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-0.34919000000000011</v>
      </c>
      <c r="V113" s="83">
        <v>0.57225999999999999</v>
      </c>
      <c r="W113" s="83">
        <v>0.22337000000000007</v>
      </c>
      <c r="X113" s="83">
        <v>0</v>
      </c>
      <c r="Y113" s="83">
        <v>2.05966</v>
      </c>
      <c r="AA113" s="83">
        <v>0</v>
      </c>
      <c r="AB113" s="82">
        <v>2.06</v>
      </c>
      <c r="AD113" s="83">
        <v>0</v>
      </c>
      <c r="AE113" s="82">
        <v>2.06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0.51236727272727278</v>
      </c>
      <c r="I114" s="96">
        <v>1.5522186363636363</v>
      </c>
      <c r="J114" s="96">
        <v>1.5522186363636363</v>
      </c>
      <c r="K114" s="134">
        <v>0</v>
      </c>
      <c r="L114" s="134">
        <v>0</v>
      </c>
      <c r="M114" s="96">
        <v>0</v>
      </c>
      <c r="N114" s="96">
        <v>3.0953836363636364</v>
      </c>
      <c r="O114" s="96">
        <v>0.81269727272727255</v>
      </c>
      <c r="P114" s="96">
        <v>0.82151727272727293</v>
      </c>
      <c r="Q114" s="96">
        <v>1.7462454545454542</v>
      </c>
      <c r="R114" s="96">
        <v>2.8909499999999997</v>
      </c>
      <c r="S114" s="96">
        <v>0.50851090909090857</v>
      </c>
      <c r="T114" s="96">
        <v>1.4858454545454556</v>
      </c>
      <c r="U114" s="96">
        <v>1.2943772727272718</v>
      </c>
      <c r="V114" s="96">
        <v>0.9546545454545472</v>
      </c>
      <c r="W114" s="96">
        <v>0.44073818181818136</v>
      </c>
      <c r="X114" s="96">
        <v>1.2277581818181809</v>
      </c>
      <c r="Y114" s="96">
        <v>1.2732231818181818</v>
      </c>
      <c r="AA114" s="96">
        <v>0</v>
      </c>
      <c r="AB114" s="95">
        <v>1.27</v>
      </c>
      <c r="AD114" s="96">
        <v>0</v>
      </c>
      <c r="AE114" s="95">
        <v>1.27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-0.99996751265846062</v>
      </c>
      <c r="D115" s="9">
        <v>-0.99996751265846062</v>
      </c>
      <c r="F115" s="128" t="s">
        <v>75</v>
      </c>
      <c r="H115" s="83">
        <v>-22.544160000000002</v>
      </c>
      <c r="I115" s="83">
        <v>-68.297619999999995</v>
      </c>
      <c r="J115" s="83">
        <v>-68.297619999999995</v>
      </c>
      <c r="K115" s="108">
        <v>0</v>
      </c>
      <c r="L115" s="108">
        <v>0</v>
      </c>
      <c r="M115" s="83">
        <v>0</v>
      </c>
      <c r="N115" s="83">
        <v>-11.349740000000001</v>
      </c>
      <c r="O115" s="83">
        <v>-2.9798899999999993</v>
      </c>
      <c r="P115" s="83">
        <v>-3.0122300000000006</v>
      </c>
      <c r="Q115" s="83">
        <v>-6.4028999999999989</v>
      </c>
      <c r="R115" s="83">
        <v>-10.600149999999999</v>
      </c>
      <c r="S115" s="83">
        <v>-1.8645399999999981</v>
      </c>
      <c r="T115" s="83">
        <v>-5.4481000000000037</v>
      </c>
      <c r="U115" s="83">
        <v>-4.7460499999999968</v>
      </c>
      <c r="V115" s="83">
        <v>-3.5004000000000062</v>
      </c>
      <c r="W115" s="83">
        <v>-1.6160399999999981</v>
      </c>
      <c r="X115" s="83">
        <v>-4.5017799999999966</v>
      </c>
      <c r="Y115" s="83">
        <v>-56.021819999999998</v>
      </c>
      <c r="AA115" s="83">
        <v>0</v>
      </c>
      <c r="AB115" s="82">
        <v>-56.02</v>
      </c>
      <c r="AD115" s="83">
        <v>0</v>
      </c>
      <c r="AE115" s="82">
        <v>-56.02</v>
      </c>
    </row>
    <row r="116" spans="1:33" ht="18" customHeight="1" x14ac:dyDescent="0.2">
      <c r="A116" s="57"/>
      <c r="B116" s="57"/>
      <c r="C116" s="9">
        <v>0.13905860709912832</v>
      </c>
      <c r="D116" s="9">
        <v>0.13905860709912832</v>
      </c>
      <c r="F116" s="117" t="s">
        <v>280</v>
      </c>
      <c r="H116" s="296">
        <v>-3169.0604899999998</v>
      </c>
      <c r="I116" s="296">
        <v>-3123.2479399999993</v>
      </c>
      <c r="J116" s="296">
        <v>-3123.2479399999993</v>
      </c>
      <c r="K116" s="111">
        <v>-3283.22</v>
      </c>
      <c r="L116" s="111">
        <v>-3283.22</v>
      </c>
      <c r="M116" s="296">
        <v>-272.96443000000005</v>
      </c>
      <c r="N116" s="296">
        <v>-270.63584000000003</v>
      </c>
      <c r="O116" s="296">
        <v>-214.07065000000003</v>
      </c>
      <c r="P116" s="296">
        <v>-174.14100999999997</v>
      </c>
      <c r="Q116" s="296">
        <v>-214.38015000000001</v>
      </c>
      <c r="R116" s="296">
        <v>-264.4332</v>
      </c>
      <c r="S116" s="296">
        <v>-177.45227999999986</v>
      </c>
      <c r="T116" s="296">
        <v>-191.87098999999998</v>
      </c>
      <c r="U116" s="296">
        <v>-252.11920999999998</v>
      </c>
      <c r="V116" s="296">
        <v>-281.70965999999999</v>
      </c>
      <c r="W116" s="296">
        <v>-225.7795999999999</v>
      </c>
      <c r="X116" s="296">
        <v>-287.09995000000032</v>
      </c>
      <c r="Y116" s="296">
        <v>-2826.6569700000005</v>
      </c>
      <c r="AA116" s="296">
        <v>-3283.22</v>
      </c>
      <c r="AB116" s="82">
        <v>456.56</v>
      </c>
      <c r="AD116" s="296">
        <v>-3283.22</v>
      </c>
      <c r="AE116" s="82">
        <v>456.56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0.36392133776262353</v>
      </c>
      <c r="I117" s="78">
        <v>0.34808185013719323</v>
      </c>
      <c r="J117" s="78">
        <v>0.34808185013719323</v>
      </c>
      <c r="K117" s="131">
        <v>0.34306483386398767</v>
      </c>
      <c r="L117" s="131">
        <v>0.34306483386398767</v>
      </c>
      <c r="M117" s="78">
        <v>0.28308823132877986</v>
      </c>
      <c r="N117" s="78">
        <v>0.34336109292612499</v>
      </c>
      <c r="O117" s="78">
        <v>0.35587456403129347</v>
      </c>
      <c r="P117" s="78">
        <v>0.3931232278629605</v>
      </c>
      <c r="Q117" s="78">
        <v>0.3541231749157146</v>
      </c>
      <c r="R117" s="78">
        <v>0.36775151796666172</v>
      </c>
      <c r="S117" s="78">
        <v>0.29967757842686882</v>
      </c>
      <c r="T117" s="78">
        <v>0.27608846239074958</v>
      </c>
      <c r="U117" s="78">
        <v>0.34009222663173799</v>
      </c>
      <c r="V117" s="78">
        <v>0.29556206275730962</v>
      </c>
      <c r="W117" s="78">
        <v>0.25599784116948737</v>
      </c>
      <c r="X117" s="78">
        <v>0.29663130716172087</v>
      </c>
      <c r="Y117" s="78">
        <v>0.31573008849557532</v>
      </c>
      <c r="AA117" s="78">
        <v>0.34306483386398767</v>
      </c>
      <c r="AB117" s="79"/>
      <c r="AD117" s="78">
        <v>0.34306483386398767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74.081999999999994</v>
      </c>
      <c r="I119" s="96">
        <v>75.311999999999998</v>
      </c>
      <c r="J119" s="96">
        <v>75.311999999999998</v>
      </c>
      <c r="K119" s="134">
        <v>73.66</v>
      </c>
      <c r="L119" s="134">
        <v>73.66</v>
      </c>
      <c r="M119" s="96">
        <v>73.007999999999996</v>
      </c>
      <c r="N119" s="96">
        <v>73.427999999999983</v>
      </c>
      <c r="O119" s="96">
        <v>72</v>
      </c>
      <c r="P119" s="96">
        <v>72</v>
      </c>
      <c r="Q119" s="96">
        <v>73.116000000000042</v>
      </c>
      <c r="R119" s="96">
        <v>73.115999999999985</v>
      </c>
      <c r="S119" s="96">
        <v>72.995999999999981</v>
      </c>
      <c r="T119" s="96">
        <v>72.995999999999981</v>
      </c>
      <c r="U119" s="96">
        <v>68.004000000000019</v>
      </c>
      <c r="V119" s="96">
        <v>69.108000000000061</v>
      </c>
      <c r="W119" s="96">
        <v>71.795999999999935</v>
      </c>
      <c r="X119" s="96">
        <v>74.37600000000009</v>
      </c>
      <c r="Y119" s="96">
        <v>72.162000000000006</v>
      </c>
      <c r="AA119" s="96">
        <v>73.66</v>
      </c>
      <c r="AB119" s="95">
        <v>-1.5</v>
      </c>
      <c r="AD119" s="96">
        <v>73.66</v>
      </c>
      <c r="AE119" s="95">
        <v>-1.5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-6287.3842498852628</v>
      </c>
      <c r="I120" s="161">
        <v>-6159.5894412577018</v>
      </c>
      <c r="J120" s="161">
        <v>-6159.5894412577018</v>
      </c>
      <c r="K120" s="162">
        <v>-6462.4276405104538</v>
      </c>
      <c r="L120" s="162">
        <v>-6462.4276405104538</v>
      </c>
      <c r="M120" s="161">
        <v>-589.74358974358984</v>
      </c>
      <c r="N120" s="161">
        <v>-385.68393528354318</v>
      </c>
      <c r="O120" s="161">
        <v>-598.87500000000011</v>
      </c>
      <c r="P120" s="161">
        <v>-194.19444444444446</v>
      </c>
      <c r="Q120" s="161">
        <v>-244.41982602987019</v>
      </c>
      <c r="R120" s="161">
        <v>-652.42901690464475</v>
      </c>
      <c r="S120" s="161">
        <v>-437.46232670283302</v>
      </c>
      <c r="T120" s="161">
        <v>-340.92279028987906</v>
      </c>
      <c r="U120" s="161">
        <v>-538.08599494147404</v>
      </c>
      <c r="V120" s="161">
        <v>-684.14655322104443</v>
      </c>
      <c r="W120" s="161">
        <v>-795.51785614797564</v>
      </c>
      <c r="X120" s="161">
        <v>-459.85264063676419</v>
      </c>
      <c r="Y120" s="161">
        <v>-5904.2016573820001</v>
      </c>
      <c r="AA120" s="161">
        <v>-6462.4276405104538</v>
      </c>
      <c r="AB120" s="163">
        <v>558.23</v>
      </c>
      <c r="AD120" s="161">
        <v>-6462.4276405104538</v>
      </c>
      <c r="AE120" s="163">
        <v>558.23</v>
      </c>
    </row>
    <row r="121" spans="1:33" ht="18" customHeight="1" x14ac:dyDescent="0.2">
      <c r="A121" s="52" t="s">
        <v>70</v>
      </c>
      <c r="B121" s="52" t="s">
        <v>23</v>
      </c>
      <c r="C121" s="9">
        <v>0.17319057142215127</v>
      </c>
      <c r="D121" s="9">
        <v>0.17319057142215127</v>
      </c>
      <c r="F121" s="128" t="s">
        <v>414</v>
      </c>
      <c r="H121" s="83">
        <v>-165.36500000000001</v>
      </c>
      <c r="I121" s="83">
        <v>-139.58000000000001</v>
      </c>
      <c r="J121" s="83">
        <v>-139.58000000000001</v>
      </c>
      <c r="K121" s="108">
        <v>-178.012</v>
      </c>
      <c r="L121" s="108">
        <v>-178.012</v>
      </c>
      <c r="M121" s="83">
        <v>-8.4670000000000005</v>
      </c>
      <c r="N121" s="83">
        <v>-14.13</v>
      </c>
      <c r="O121" s="83">
        <v>-11.588999999999999</v>
      </c>
      <c r="P121" s="83">
        <v>-8.6940000000000026</v>
      </c>
      <c r="Q121" s="83">
        <v>-9.3999999999999986</v>
      </c>
      <c r="R121" s="83">
        <v>-26.222999999999999</v>
      </c>
      <c r="S121" s="83">
        <v>-10.573999999999998</v>
      </c>
      <c r="T121" s="83">
        <v>-7.0949999999999989</v>
      </c>
      <c r="U121" s="83">
        <v>-13.701000000000008</v>
      </c>
      <c r="V121" s="83">
        <v>-11.878999999999991</v>
      </c>
      <c r="W121" s="83">
        <v>-14.694000000000003</v>
      </c>
      <c r="X121" s="83">
        <v>-10.734000000000009</v>
      </c>
      <c r="Y121" s="83">
        <v>-147.18</v>
      </c>
      <c r="AA121" s="83">
        <v>-178.01200000000003</v>
      </c>
      <c r="AB121" s="82">
        <v>30.83</v>
      </c>
      <c r="AD121" s="83">
        <v>-178.01200000000003</v>
      </c>
      <c r="AE121" s="82">
        <v>30.83</v>
      </c>
    </row>
    <row r="122" spans="1:33" ht="18" customHeight="1" x14ac:dyDescent="0.2">
      <c r="A122" s="52" t="s">
        <v>155</v>
      </c>
      <c r="B122" s="52" t="s">
        <v>23</v>
      </c>
      <c r="C122" s="9">
        <v>-1.0029498525073746</v>
      </c>
      <c r="D122" s="9">
        <v>-1.0029498525073746</v>
      </c>
      <c r="F122" s="128" t="s">
        <v>156</v>
      </c>
      <c r="H122" s="83">
        <v>-1.8979999999999999</v>
      </c>
      <c r="I122" s="83">
        <v>-0.59299999999999997</v>
      </c>
      <c r="J122" s="83">
        <v>-0.59299999999999997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-2.3E-2</v>
      </c>
      <c r="W122" s="83">
        <v>-0.84</v>
      </c>
      <c r="X122" s="83">
        <v>0.52400000000000002</v>
      </c>
      <c r="Y122" s="83">
        <v>-0.33900000000000002</v>
      </c>
      <c r="AA122" s="83">
        <v>0</v>
      </c>
      <c r="AB122" s="82">
        <v>-0.34</v>
      </c>
      <c r="AD122" s="83">
        <v>0</v>
      </c>
      <c r="AE122" s="82">
        <v>-0.34</v>
      </c>
    </row>
    <row r="123" spans="1:33" ht="18" customHeight="1" x14ac:dyDescent="0.2">
      <c r="A123" s="52" t="s">
        <v>71</v>
      </c>
      <c r="B123" s="52" t="s">
        <v>23</v>
      </c>
      <c r="C123" s="9">
        <v>0.10515802240136977</v>
      </c>
      <c r="D123" s="9">
        <v>0.10515802240136977</v>
      </c>
      <c r="F123" s="128" t="s">
        <v>209</v>
      </c>
      <c r="H123" s="83">
        <v>-162.495</v>
      </c>
      <c r="I123" s="83">
        <v>-155.95699999999999</v>
      </c>
      <c r="J123" s="83">
        <v>-155.95699999999999</v>
      </c>
      <c r="K123" s="108">
        <v>-140.16999999999999</v>
      </c>
      <c r="L123" s="108">
        <v>-140.16999999999999</v>
      </c>
      <c r="M123" s="83">
        <v>-14.263999999999999</v>
      </c>
      <c r="N123" s="83">
        <v>-12.440000000000001</v>
      </c>
      <c r="O123" s="83">
        <v>-9.9810000000000016</v>
      </c>
      <c r="P123" s="83">
        <v>1.0840000000000032</v>
      </c>
      <c r="Q123" s="83">
        <v>-5.5630000000000024</v>
      </c>
      <c r="R123" s="83">
        <v>-11.914000000000001</v>
      </c>
      <c r="S123" s="83">
        <v>-10.651999999999994</v>
      </c>
      <c r="T123" s="83">
        <v>-11.146000000000008</v>
      </c>
      <c r="U123" s="83">
        <v>-10.649000000000001</v>
      </c>
      <c r="V123" s="83">
        <v>-12.412999999999997</v>
      </c>
      <c r="W123" s="83">
        <v>-12.838999999999999</v>
      </c>
      <c r="X123" s="83">
        <v>-14.658000000000001</v>
      </c>
      <c r="Y123" s="83">
        <v>-125.435</v>
      </c>
      <c r="AA123" s="83">
        <v>-140.16999999999999</v>
      </c>
      <c r="AB123" s="82">
        <v>14.74</v>
      </c>
      <c r="AD123" s="83">
        <v>-140.16999999999999</v>
      </c>
      <c r="AE123" s="82">
        <v>14.74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5.9024908511391805E-2</v>
      </c>
      <c r="D124" s="9">
        <v>5.9024908511391805E-2</v>
      </c>
      <c r="F124" s="60" t="s">
        <v>158</v>
      </c>
      <c r="G124" s="56"/>
      <c r="H124" s="88">
        <v>-2.613</v>
      </c>
      <c r="I124" s="88">
        <v>-4.798</v>
      </c>
      <c r="J124" s="88">
        <v>-4.798</v>
      </c>
      <c r="K124" s="108">
        <v>-8.4710000000000001</v>
      </c>
      <c r="L124" s="108">
        <v>-8.4710000000000001</v>
      </c>
      <c r="M124" s="88">
        <v>-0.33200000000000002</v>
      </c>
      <c r="N124" s="88">
        <v>-2.0250000000000004</v>
      </c>
      <c r="O124" s="88">
        <v>-1.331</v>
      </c>
      <c r="P124" s="88">
        <v>-0.84299999999999953</v>
      </c>
      <c r="Q124" s="88">
        <v>1.6059999999999999</v>
      </c>
      <c r="R124" s="88">
        <v>-1.2210000000000001</v>
      </c>
      <c r="S124" s="88">
        <v>-1.5920000000000005</v>
      </c>
      <c r="T124" s="88">
        <v>0.84100000000000019</v>
      </c>
      <c r="U124" s="88">
        <v>-1.9609999999999994</v>
      </c>
      <c r="V124" s="88">
        <v>-0.375</v>
      </c>
      <c r="W124" s="88">
        <v>-0.45199999999999996</v>
      </c>
      <c r="X124" s="88">
        <v>-0.29100000000000037</v>
      </c>
      <c r="Y124" s="88">
        <v>-7.976</v>
      </c>
      <c r="Z124" s="56"/>
      <c r="AA124" s="88">
        <v>-8.4710000000000001</v>
      </c>
      <c r="AB124" s="82">
        <v>0.5</v>
      </c>
      <c r="AC124" s="56"/>
      <c r="AD124" s="88">
        <v>-8.4710000000000001</v>
      </c>
      <c r="AE124" s="82">
        <v>0.5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0.3167707484840257</v>
      </c>
      <c r="D125" s="9">
        <v>0.3167707484840257</v>
      </c>
      <c r="F125" s="60" t="s">
        <v>176</v>
      </c>
      <c r="G125" s="56"/>
      <c r="H125" s="88">
        <v>-49.598999999999997</v>
      </c>
      <c r="I125" s="88">
        <v>-43.045999999999999</v>
      </c>
      <c r="J125" s="88">
        <v>-43.045999999999999</v>
      </c>
      <c r="K125" s="108">
        <v>-51.267359999999996</v>
      </c>
      <c r="L125" s="108">
        <v>-51.267359999999996</v>
      </c>
      <c r="M125" s="88">
        <v>-4.3</v>
      </c>
      <c r="N125" s="88">
        <v>-2.1690000000000005</v>
      </c>
      <c r="O125" s="88">
        <v>-2.2109999999999994</v>
      </c>
      <c r="P125" s="88">
        <v>-2.4779999999999998</v>
      </c>
      <c r="Q125" s="88">
        <v>-0.88600000000000101</v>
      </c>
      <c r="R125" s="88">
        <v>-0.25199999999999889</v>
      </c>
      <c r="S125" s="88">
        <v>-3.141</v>
      </c>
      <c r="T125" s="88">
        <v>-2.2050000000000001</v>
      </c>
      <c r="U125" s="88">
        <v>-4.7860000000000014</v>
      </c>
      <c r="V125" s="88">
        <v>-3.6289999999999978</v>
      </c>
      <c r="W125" s="88">
        <v>-5.2060000000000031</v>
      </c>
      <c r="X125" s="88">
        <v>-3.7660000000000018</v>
      </c>
      <c r="Y125" s="88">
        <v>-35.029000000000003</v>
      </c>
      <c r="Z125" s="56"/>
      <c r="AA125" s="88">
        <v>-51.267359999999996</v>
      </c>
      <c r="AB125" s="82">
        <v>16.239999999999998</v>
      </c>
      <c r="AC125" s="56"/>
      <c r="AD125" s="88">
        <v>-51.267359999999996</v>
      </c>
      <c r="AE125" s="82">
        <v>16.239999999999998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-0.34978474784747843</v>
      </c>
      <c r="D126" s="9">
        <v>-0.34978474784747843</v>
      </c>
      <c r="F126" s="60" t="s">
        <v>178</v>
      </c>
      <c r="G126" s="56"/>
      <c r="H126" s="88">
        <v>-19.047000000000001</v>
      </c>
      <c r="I126" s="88">
        <v>-19.289000000000001</v>
      </c>
      <c r="J126" s="88">
        <v>-19.289000000000001</v>
      </c>
      <c r="K126" s="108">
        <v>-13.007999999999999</v>
      </c>
      <c r="L126" s="108">
        <v>-13.007999999999999</v>
      </c>
      <c r="M126" s="88">
        <v>-2.5840000000000001</v>
      </c>
      <c r="N126" s="88">
        <v>-0.62199999999999989</v>
      </c>
      <c r="O126" s="88">
        <v>-1.3359999999999999</v>
      </c>
      <c r="P126" s="88">
        <v>0</v>
      </c>
      <c r="Q126" s="88">
        <v>-0.1379999999999999</v>
      </c>
      <c r="R126" s="88">
        <v>-1.5760000000000005</v>
      </c>
      <c r="S126" s="88">
        <v>-2.41</v>
      </c>
      <c r="T126" s="88">
        <v>-1.5719999999999992</v>
      </c>
      <c r="U126" s="88">
        <v>-7.099999999999973E-2</v>
      </c>
      <c r="V126" s="88">
        <v>-0.75300000000000011</v>
      </c>
      <c r="W126" s="88">
        <v>-5.8510000000000009</v>
      </c>
      <c r="X126" s="88">
        <v>-0.64300000000000068</v>
      </c>
      <c r="Y126" s="88">
        <v>-17.556000000000001</v>
      </c>
      <c r="Z126" s="56"/>
      <c r="AA126" s="88">
        <v>-13.008000000000001</v>
      </c>
      <c r="AB126" s="82">
        <v>-4.55</v>
      </c>
      <c r="AC126" s="56"/>
      <c r="AD126" s="88">
        <v>-13.008000000000001</v>
      </c>
      <c r="AE126" s="82">
        <v>-4.55</v>
      </c>
    </row>
    <row r="127" spans="1:33" ht="18" customHeight="1" collapsed="1" x14ac:dyDescent="0.2">
      <c r="A127" s="57"/>
      <c r="B127" s="57"/>
      <c r="C127" s="9">
        <v>0.16756852164149519</v>
      </c>
      <c r="D127" s="9">
        <v>0.16756852164149519</v>
      </c>
      <c r="F127" s="128" t="s">
        <v>158</v>
      </c>
      <c r="H127" s="83">
        <v>-71.259</v>
      </c>
      <c r="I127" s="83">
        <v>-67.13300000000001</v>
      </c>
      <c r="J127" s="83">
        <v>-67.13300000000001</v>
      </c>
      <c r="K127" s="108">
        <v>-72.746359999999996</v>
      </c>
      <c r="L127" s="108">
        <v>-72.746359999999996</v>
      </c>
      <c r="M127" s="83">
        <v>-7.2159999999999993</v>
      </c>
      <c r="N127" s="83">
        <v>-4.8160000000000007</v>
      </c>
      <c r="O127" s="83">
        <v>-4.8779999999999992</v>
      </c>
      <c r="P127" s="83">
        <v>-3.3209999999999993</v>
      </c>
      <c r="Q127" s="83">
        <v>0.58199999999999896</v>
      </c>
      <c r="R127" s="83">
        <v>-3.0489999999999995</v>
      </c>
      <c r="S127" s="83">
        <v>-7.1430000000000007</v>
      </c>
      <c r="T127" s="83">
        <v>-2.9359999999999991</v>
      </c>
      <c r="U127" s="83">
        <v>-6.8180000000000005</v>
      </c>
      <c r="V127" s="83">
        <v>-4.7569999999999979</v>
      </c>
      <c r="W127" s="83">
        <v>-11.509000000000004</v>
      </c>
      <c r="X127" s="83">
        <v>-4.7000000000000028</v>
      </c>
      <c r="Y127" s="83">
        <v>-60.561000000000007</v>
      </c>
      <c r="AA127" s="83">
        <v>-72.746359999999996</v>
      </c>
      <c r="AB127" s="82">
        <v>12.19</v>
      </c>
      <c r="AD127" s="83">
        <v>-72.746359999999996</v>
      </c>
      <c r="AE127" s="82">
        <v>12.19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0.38431315776316316</v>
      </c>
      <c r="D128" s="9">
        <v>0.38431315776316316</v>
      </c>
      <c r="F128" s="128" t="s">
        <v>154</v>
      </c>
      <c r="H128" s="83">
        <v>-19.364000000000001</v>
      </c>
      <c r="I128" s="83">
        <v>-20.207999999999998</v>
      </c>
      <c r="J128" s="83">
        <v>-20.207999999999998</v>
      </c>
      <c r="K128" s="108">
        <v>-26.80106</v>
      </c>
      <c r="L128" s="108">
        <v>-26.80106</v>
      </c>
      <c r="M128" s="83">
        <v>-0.86199999999999999</v>
      </c>
      <c r="N128" s="83">
        <v>-2.8580000000000001</v>
      </c>
      <c r="O128" s="83">
        <v>-0.85999999999999988</v>
      </c>
      <c r="P128" s="83">
        <v>-0.85700000000000021</v>
      </c>
      <c r="Q128" s="83">
        <v>-0.86099999999999977</v>
      </c>
      <c r="R128" s="83">
        <v>-0.86000000000000032</v>
      </c>
      <c r="S128" s="83">
        <v>-0.86099999999999977</v>
      </c>
      <c r="T128" s="83">
        <v>-0.85899999999999999</v>
      </c>
      <c r="U128" s="83">
        <v>-2.8599999999999994</v>
      </c>
      <c r="V128" s="83">
        <v>-4.8580000000000005</v>
      </c>
      <c r="W128" s="83">
        <v>-0.86100000000000065</v>
      </c>
      <c r="X128" s="83">
        <v>0.95200000000000173</v>
      </c>
      <c r="Y128" s="83">
        <v>-16.504999999999999</v>
      </c>
      <c r="AA128" s="83">
        <v>-26.801059999999996</v>
      </c>
      <c r="AB128" s="82">
        <v>10.3</v>
      </c>
      <c r="AD128" s="83">
        <v>-26.801059999999996</v>
      </c>
      <c r="AE128" s="82">
        <v>10.3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-0.47616764169943415</v>
      </c>
      <c r="D129" s="9">
        <v>-0.47616764169943415</v>
      </c>
      <c r="F129" s="60" t="s">
        <v>162</v>
      </c>
      <c r="G129" s="56"/>
      <c r="H129" s="88">
        <v>-11.916</v>
      </c>
      <c r="I129" s="88">
        <v>-29.556000000000001</v>
      </c>
      <c r="J129" s="88">
        <v>-29.556000000000001</v>
      </c>
      <c r="K129" s="108">
        <v>-20.853999999999999</v>
      </c>
      <c r="L129" s="108">
        <v>-20.853999999999999</v>
      </c>
      <c r="M129" s="88">
        <v>-0.30299999999999999</v>
      </c>
      <c r="N129" s="88">
        <v>2.7439999999999998</v>
      </c>
      <c r="O129" s="88">
        <v>-7.3890000000000002</v>
      </c>
      <c r="P129" s="88">
        <v>-5.5519999999999996</v>
      </c>
      <c r="Q129" s="88">
        <v>0</v>
      </c>
      <c r="R129" s="88">
        <v>-1.4570000000000007</v>
      </c>
      <c r="S129" s="88">
        <v>-2.4579999999999984</v>
      </c>
      <c r="T129" s="88">
        <v>-6.100000000000172E-2</v>
      </c>
      <c r="U129" s="88">
        <v>-1.0609999999999999</v>
      </c>
      <c r="V129" s="88">
        <v>-7.5449999999999999</v>
      </c>
      <c r="W129" s="88">
        <v>-7.8350000000000009</v>
      </c>
      <c r="X129" s="88">
        <v>0.13000000000000256</v>
      </c>
      <c r="Y129" s="88">
        <v>-30.786999999999999</v>
      </c>
      <c r="Z129" s="56"/>
      <c r="AA129" s="88">
        <v>-20.853999999999999</v>
      </c>
      <c r="AB129" s="82">
        <v>-9.93</v>
      </c>
      <c r="AC129" s="56"/>
      <c r="AD129" s="88">
        <v>-20.853999999999999</v>
      </c>
      <c r="AE129" s="82">
        <v>-9.93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1.0143016533116949E-3</v>
      </c>
      <c r="D130" s="9">
        <v>1.0143016533116949E-3</v>
      </c>
      <c r="F130" s="60" t="s">
        <v>164</v>
      </c>
      <c r="G130" s="56"/>
      <c r="H130" s="88">
        <v>-14.205</v>
      </c>
      <c r="I130" s="88">
        <v>-24.416</v>
      </c>
      <c r="J130" s="88">
        <v>-24.416</v>
      </c>
      <c r="K130" s="108">
        <v>-19.718</v>
      </c>
      <c r="L130" s="108">
        <v>-19.718</v>
      </c>
      <c r="M130" s="88">
        <v>-13.169</v>
      </c>
      <c r="N130" s="88">
        <v>6.3420000000000005</v>
      </c>
      <c r="O130" s="88">
        <v>-7.0299999999999994</v>
      </c>
      <c r="P130" s="88">
        <v>4.5030000000000001</v>
      </c>
      <c r="Q130" s="88">
        <v>0</v>
      </c>
      <c r="R130" s="88">
        <v>-2</v>
      </c>
      <c r="S130" s="88">
        <v>2</v>
      </c>
      <c r="T130" s="88">
        <v>0</v>
      </c>
      <c r="U130" s="88">
        <v>1.4459999999999988</v>
      </c>
      <c r="V130" s="88">
        <v>-5.9999999999999991</v>
      </c>
      <c r="W130" s="88">
        <v>-4.1929999999999996</v>
      </c>
      <c r="X130" s="88">
        <v>-1.5920000000000023</v>
      </c>
      <c r="Y130" s="88">
        <v>-19.693000000000001</v>
      </c>
      <c r="Z130" s="56"/>
      <c r="AA130" s="88">
        <v>-19.718</v>
      </c>
      <c r="AB130" s="82">
        <v>0.02</v>
      </c>
      <c r="AC130" s="56"/>
      <c r="AD130" s="88">
        <v>-19.718</v>
      </c>
      <c r="AE130" s="82">
        <v>0.02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</v>
      </c>
      <c r="D131" s="9">
        <v>1</v>
      </c>
      <c r="F131" s="60" t="s">
        <v>168</v>
      </c>
      <c r="G131" s="56"/>
      <c r="H131" s="88">
        <v>14.872999999999999</v>
      </c>
      <c r="I131" s="88">
        <v>4.7240000000000002</v>
      </c>
      <c r="J131" s="88">
        <v>4.7240000000000002</v>
      </c>
      <c r="K131" s="108">
        <v>0</v>
      </c>
      <c r="L131" s="108">
        <v>0</v>
      </c>
      <c r="M131" s="88">
        <v>2.6120000000000001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2.9879999999999995</v>
      </c>
      <c r="W131" s="88">
        <v>0</v>
      </c>
      <c r="X131" s="88">
        <v>0</v>
      </c>
      <c r="Y131" s="88">
        <v>5.6</v>
      </c>
      <c r="Z131" s="56"/>
      <c r="AA131" s="88">
        <v>0</v>
      </c>
      <c r="AB131" s="82">
        <v>5.6</v>
      </c>
      <c r="AC131" s="56"/>
      <c r="AD131" s="88">
        <v>0</v>
      </c>
      <c r="AE131" s="82">
        <v>5.6</v>
      </c>
    </row>
    <row r="132" spans="1:33" ht="18" customHeight="1" collapsed="1" x14ac:dyDescent="0.2">
      <c r="A132" s="57"/>
      <c r="B132" s="57"/>
      <c r="C132" s="9">
        <v>-0.10623089815636398</v>
      </c>
      <c r="D132" s="9">
        <v>-0.10623089815636398</v>
      </c>
      <c r="F132" s="128" t="s">
        <v>391</v>
      </c>
      <c r="H132" s="83">
        <v>-11.248000000000003</v>
      </c>
      <c r="I132" s="83">
        <v>-49.248000000000005</v>
      </c>
      <c r="J132" s="83">
        <v>-49.248000000000005</v>
      </c>
      <c r="K132" s="108">
        <v>-40.572000000000003</v>
      </c>
      <c r="L132" s="108">
        <v>-40.572000000000003</v>
      </c>
      <c r="M132" s="83">
        <v>-10.860000000000001</v>
      </c>
      <c r="N132" s="83">
        <v>9.0860000000000003</v>
      </c>
      <c r="O132" s="83">
        <v>-14.419</v>
      </c>
      <c r="P132" s="83">
        <v>-1.0489999999999995</v>
      </c>
      <c r="Q132" s="83">
        <v>0</v>
      </c>
      <c r="R132" s="83">
        <v>-3.4570000000000007</v>
      </c>
      <c r="S132" s="83">
        <v>-0.45799999999999841</v>
      </c>
      <c r="T132" s="83">
        <v>-6.100000000000172E-2</v>
      </c>
      <c r="U132" s="83">
        <v>0.3849999999999989</v>
      </c>
      <c r="V132" s="83">
        <v>-10.556999999999999</v>
      </c>
      <c r="W132" s="83">
        <v>-12.028</v>
      </c>
      <c r="X132" s="83">
        <v>-1.4619999999999997</v>
      </c>
      <c r="Y132" s="83">
        <v>-44.88</v>
      </c>
      <c r="AA132" s="83">
        <v>-40.572000000000003</v>
      </c>
      <c r="AB132" s="82">
        <v>-4.3099999999999996</v>
      </c>
      <c r="AD132" s="83">
        <v>-40.572000000000003</v>
      </c>
      <c r="AE132" s="82">
        <v>-4.3099999999999996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-0.47119237063371139</v>
      </c>
      <c r="D133" s="9">
        <v>-0.47119237063371139</v>
      </c>
      <c r="F133" s="60" t="s">
        <v>166</v>
      </c>
      <c r="G133" s="56"/>
      <c r="H133" s="88">
        <v>-28.370999999999999</v>
      </c>
      <c r="I133" s="88">
        <v>-26.030999999999999</v>
      </c>
      <c r="J133" s="88">
        <v>-26.030999999999999</v>
      </c>
      <c r="K133" s="108">
        <v>-17.721</v>
      </c>
      <c r="L133" s="108">
        <v>-17.721</v>
      </c>
      <c r="M133" s="88">
        <v>-1.387</v>
      </c>
      <c r="N133" s="88">
        <v>-1.8079999999999998</v>
      </c>
      <c r="O133" s="88">
        <v>-1.3919999999999999</v>
      </c>
      <c r="P133" s="88">
        <v>-1.1450000000000005</v>
      </c>
      <c r="Q133" s="88">
        <v>-1.2829999999999995</v>
      </c>
      <c r="R133" s="88">
        <v>-2.2000000000000002</v>
      </c>
      <c r="S133" s="88">
        <v>-2.245000000000001</v>
      </c>
      <c r="T133" s="88">
        <v>-1.6899999999999995</v>
      </c>
      <c r="U133" s="88">
        <v>-2.9489999999999998</v>
      </c>
      <c r="V133" s="88">
        <v>-2.7929999999999993</v>
      </c>
      <c r="W133" s="88">
        <v>-3.2560000000000002</v>
      </c>
      <c r="X133" s="88">
        <v>-3.9269999999999996</v>
      </c>
      <c r="Y133" s="88">
        <v>-26.074999999999999</v>
      </c>
      <c r="Z133" s="56"/>
      <c r="AA133" s="88">
        <v>-17.721</v>
      </c>
      <c r="AB133" s="82">
        <v>-8.35</v>
      </c>
      <c r="AC133" s="56"/>
      <c r="AD133" s="88">
        <v>-17.721</v>
      </c>
      <c r="AE133" s="82">
        <v>-8.35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-0.90909090909090906</v>
      </c>
      <c r="D134" s="9">
        <v>-0.90909090909090906</v>
      </c>
      <c r="F134" s="60" t="s">
        <v>160</v>
      </c>
      <c r="G134" s="56"/>
      <c r="H134" s="88">
        <v>0</v>
      </c>
      <c r="I134" s="88">
        <v>-0.01</v>
      </c>
      <c r="J134" s="88">
        <v>-0.01</v>
      </c>
      <c r="K134" s="108">
        <v>0</v>
      </c>
      <c r="L134" s="108">
        <v>0</v>
      </c>
      <c r="M134" s="88">
        <v>0</v>
      </c>
      <c r="N134" s="88">
        <v>-1.0999999999999999E-2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-5.000000000000001E-3</v>
      </c>
      <c r="X134" s="88">
        <v>-1.7000000000000001E-2</v>
      </c>
      <c r="Y134" s="88">
        <v>-3.3000000000000002E-2</v>
      </c>
      <c r="Z134" s="56"/>
      <c r="AA134" s="88">
        <v>0</v>
      </c>
      <c r="AB134" s="82">
        <v>-0.03</v>
      </c>
      <c r="AC134" s="56"/>
      <c r="AD134" s="88">
        <v>0</v>
      </c>
      <c r="AE134" s="82">
        <v>-0.03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-1</v>
      </c>
      <c r="D137" s="9">
        <v>-1</v>
      </c>
      <c r="F137" s="60" t="s">
        <v>170</v>
      </c>
      <c r="G137" s="56"/>
      <c r="H137" s="88">
        <v>-0.36799999999999999</v>
      </c>
      <c r="I137" s="88">
        <v>-0.22</v>
      </c>
      <c r="J137" s="88">
        <v>-0.22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-0.18</v>
      </c>
      <c r="Y137" s="88">
        <v>-0.18</v>
      </c>
      <c r="Z137" s="56"/>
      <c r="AA137" s="88">
        <v>0</v>
      </c>
      <c r="AB137" s="82">
        <v>-0.18</v>
      </c>
      <c r="AC137" s="56"/>
      <c r="AD137" s="88">
        <v>0</v>
      </c>
      <c r="AE137" s="82">
        <v>-0.18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-0.99971996639596739</v>
      </c>
      <c r="D138" s="9">
        <v>-0.99971996639596739</v>
      </c>
      <c r="F138" s="60" t="s">
        <v>172</v>
      </c>
      <c r="G138" s="56"/>
      <c r="H138" s="88">
        <v>-22.454999999999998</v>
      </c>
      <c r="I138" s="88">
        <v>-27.343</v>
      </c>
      <c r="J138" s="88">
        <v>-27.343</v>
      </c>
      <c r="K138" s="108">
        <v>0</v>
      </c>
      <c r="L138" s="108">
        <v>0</v>
      </c>
      <c r="M138" s="88">
        <v>-0.29699999999999999</v>
      </c>
      <c r="N138" s="88">
        <v>-0.35400000000000004</v>
      </c>
      <c r="O138" s="88">
        <v>0</v>
      </c>
      <c r="P138" s="88">
        <v>4.5380000000000003</v>
      </c>
      <c r="Q138" s="88">
        <v>0.10599999999999943</v>
      </c>
      <c r="R138" s="88">
        <v>-9.42</v>
      </c>
      <c r="S138" s="88">
        <v>0.74699999999999989</v>
      </c>
      <c r="T138" s="88">
        <v>1.7859999999999996</v>
      </c>
      <c r="U138" s="88">
        <v>-6.25</v>
      </c>
      <c r="V138" s="88">
        <v>-1.9949999999999992</v>
      </c>
      <c r="W138" s="88">
        <v>-3.1450000000000014</v>
      </c>
      <c r="X138" s="88">
        <v>0</v>
      </c>
      <c r="Y138" s="88">
        <v>-14.284000000000001</v>
      </c>
      <c r="Z138" s="56"/>
      <c r="AA138" s="88">
        <v>0</v>
      </c>
      <c r="AB138" s="82">
        <v>-14.28</v>
      </c>
      <c r="AC138" s="56"/>
      <c r="AD138" s="88">
        <v>0</v>
      </c>
      <c r="AE138" s="82">
        <v>-14.28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0.99971996639596739</v>
      </c>
      <c r="D139" s="9">
        <v>0.99971996639596739</v>
      </c>
      <c r="F139" s="60" t="s">
        <v>174</v>
      </c>
      <c r="G139" s="56"/>
      <c r="H139" s="88">
        <v>22.454999999999998</v>
      </c>
      <c r="I139" s="88">
        <v>27.343</v>
      </c>
      <c r="J139" s="88">
        <v>27.343</v>
      </c>
      <c r="K139" s="108">
        <v>0</v>
      </c>
      <c r="L139" s="108">
        <v>0</v>
      </c>
      <c r="M139" s="88">
        <v>0.29699999999999999</v>
      </c>
      <c r="N139" s="88">
        <v>0.35400000000000004</v>
      </c>
      <c r="O139" s="88">
        <v>0</v>
      </c>
      <c r="P139" s="88">
        <v>-4.5380000000000003</v>
      </c>
      <c r="Q139" s="88">
        <v>-0.10599999999999943</v>
      </c>
      <c r="R139" s="88">
        <v>9.42</v>
      </c>
      <c r="S139" s="88">
        <v>-0.74699999999999989</v>
      </c>
      <c r="T139" s="88">
        <v>-1.7859999999999996</v>
      </c>
      <c r="U139" s="88">
        <v>6.25</v>
      </c>
      <c r="V139" s="88">
        <v>1.9949999999999992</v>
      </c>
      <c r="W139" s="88">
        <v>3.1450000000000014</v>
      </c>
      <c r="X139" s="88">
        <v>0</v>
      </c>
      <c r="Y139" s="88">
        <v>14.284000000000001</v>
      </c>
      <c r="Z139" s="56"/>
      <c r="AA139" s="88">
        <v>0</v>
      </c>
      <c r="AB139" s="82">
        <v>14.28</v>
      </c>
      <c r="AC139" s="56"/>
      <c r="AD139" s="88">
        <v>0</v>
      </c>
      <c r="AE139" s="82">
        <v>14.28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-5.4139999999999997</v>
      </c>
      <c r="I140" s="83">
        <v>-4.9109999999999996</v>
      </c>
      <c r="J140" s="83">
        <v>-4.9109999999999996</v>
      </c>
      <c r="K140" s="108">
        <v>0</v>
      </c>
      <c r="L140" s="108">
        <v>0</v>
      </c>
      <c r="M140" s="83">
        <v>0</v>
      </c>
      <c r="N140" s="83">
        <v>-1.343</v>
      </c>
      <c r="O140" s="83">
        <v>0</v>
      </c>
      <c r="P140" s="83">
        <v>0</v>
      </c>
      <c r="Q140" s="83">
        <v>-1.3460000000000001</v>
      </c>
      <c r="R140" s="83">
        <v>0</v>
      </c>
      <c r="S140" s="83">
        <v>0</v>
      </c>
      <c r="T140" s="83">
        <v>-1.0989999999999998</v>
      </c>
      <c r="U140" s="83">
        <v>0</v>
      </c>
      <c r="V140" s="83">
        <v>0</v>
      </c>
      <c r="W140" s="83">
        <v>-1.0830000000000006</v>
      </c>
      <c r="X140" s="83">
        <v>0</v>
      </c>
      <c r="Y140" s="83">
        <v>-4.8710000000000004</v>
      </c>
      <c r="AA140" s="83">
        <v>0</v>
      </c>
      <c r="AB140" s="82">
        <v>-4.87</v>
      </c>
      <c r="AD140" s="83">
        <v>0</v>
      </c>
      <c r="AE140" s="82">
        <v>-4.87</v>
      </c>
    </row>
    <row r="141" spans="1:33" ht="18" customHeight="1" x14ac:dyDescent="0.2">
      <c r="A141" s="57"/>
      <c r="B141" s="57"/>
      <c r="C141" s="9">
        <v>-0.4836070199198691</v>
      </c>
      <c r="D141" s="9">
        <v>-0.4836070199198691</v>
      </c>
      <c r="F141" s="128" t="s">
        <v>196</v>
      </c>
      <c r="H141" s="83">
        <v>-28.738999999999997</v>
      </c>
      <c r="I141" s="83">
        <v>-26.260999999999999</v>
      </c>
      <c r="J141" s="83">
        <v>-26.260999999999999</v>
      </c>
      <c r="K141" s="108">
        <v>-17.721</v>
      </c>
      <c r="L141" s="108">
        <v>-17.721</v>
      </c>
      <c r="M141" s="83">
        <v>-1.387</v>
      </c>
      <c r="N141" s="83">
        <v>-1.8189999999999995</v>
      </c>
      <c r="O141" s="83">
        <v>-1.3919999999999999</v>
      </c>
      <c r="P141" s="83">
        <v>-1.1450000000000005</v>
      </c>
      <c r="Q141" s="83">
        <v>-1.2829999999999995</v>
      </c>
      <c r="R141" s="83">
        <v>-2.2000000000000011</v>
      </c>
      <c r="S141" s="83">
        <v>-2.245000000000001</v>
      </c>
      <c r="T141" s="83">
        <v>-1.6899999999999995</v>
      </c>
      <c r="U141" s="83">
        <v>-2.9489999999999998</v>
      </c>
      <c r="V141" s="83">
        <v>-2.7929999999999993</v>
      </c>
      <c r="W141" s="83">
        <v>-3.2610000000000001</v>
      </c>
      <c r="X141" s="83">
        <v>-4.1239999999999997</v>
      </c>
      <c r="Y141" s="83">
        <v>-26.288000000000004</v>
      </c>
      <c r="AA141" s="83">
        <v>-17.721</v>
      </c>
      <c r="AB141" s="82">
        <v>-8.57</v>
      </c>
      <c r="AD141" s="83">
        <v>-17.721</v>
      </c>
      <c r="AE141" s="82">
        <v>-8.57</v>
      </c>
    </row>
    <row r="142" spans="1:33" ht="18" customHeight="1" x14ac:dyDescent="0.2">
      <c r="A142" s="57"/>
      <c r="B142" s="57"/>
      <c r="C142" s="9">
        <v>0.1049530398169061</v>
      </c>
      <c r="D142" s="9">
        <v>0.1049530398169061</v>
      </c>
      <c r="F142" s="117" t="s">
        <v>72</v>
      </c>
      <c r="H142" s="296">
        <v>-465.78199999999998</v>
      </c>
      <c r="I142" s="296">
        <v>-463.89100000000002</v>
      </c>
      <c r="J142" s="296">
        <v>-463.89100000000002</v>
      </c>
      <c r="K142" s="111">
        <v>-476.02242000000001</v>
      </c>
      <c r="L142" s="111">
        <v>-476.02242000000001</v>
      </c>
      <c r="M142" s="296">
        <v>-43.056000000000004</v>
      </c>
      <c r="N142" s="296">
        <v>-28.32</v>
      </c>
      <c r="O142" s="296">
        <v>-43.119000000000007</v>
      </c>
      <c r="P142" s="296">
        <v>-13.981999999999999</v>
      </c>
      <c r="Q142" s="296">
        <v>-17.870999999999999</v>
      </c>
      <c r="R142" s="296">
        <v>-47.703000000000003</v>
      </c>
      <c r="S142" s="296">
        <v>-31.932999999999993</v>
      </c>
      <c r="T142" s="296">
        <v>-24.886000000000006</v>
      </c>
      <c r="U142" s="296">
        <v>-36.592000000000006</v>
      </c>
      <c r="V142" s="296">
        <v>-47.27999999999998</v>
      </c>
      <c r="W142" s="296">
        <v>-57.115000000000009</v>
      </c>
      <c r="X142" s="296">
        <v>-34.202000000000012</v>
      </c>
      <c r="Y142" s="296">
        <v>-426.05899999999997</v>
      </c>
      <c r="AA142" s="296">
        <v>-476.02242000000001</v>
      </c>
      <c r="AB142" s="82">
        <v>49.96</v>
      </c>
      <c r="AD142" s="296">
        <v>-476.02242000000001</v>
      </c>
      <c r="AE142" s="82">
        <v>49.96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5.3488410549635899E-2</v>
      </c>
      <c r="I143" s="78">
        <v>5.1700038115447461E-2</v>
      </c>
      <c r="J143" s="78">
        <v>5.1700038115447461E-2</v>
      </c>
      <c r="K143" s="131">
        <v>4.973975317914528E-2</v>
      </c>
      <c r="L143" s="131">
        <v>4.973975317914528E-2</v>
      </c>
      <c r="M143" s="78">
        <v>4.465287615713133E-2</v>
      </c>
      <c r="N143" s="78">
        <v>3.5930149353714053E-2</v>
      </c>
      <c r="O143" s="78">
        <v>7.1681733700838218E-2</v>
      </c>
      <c r="P143" s="78">
        <v>3.1564356793267218E-2</v>
      </c>
      <c r="Q143" s="78">
        <v>2.9520155009308158E-2</v>
      </c>
      <c r="R143" s="78">
        <v>6.6341331805399875E-2</v>
      </c>
      <c r="S143" s="78">
        <v>5.3927760814936887E-2</v>
      </c>
      <c r="T143" s="78">
        <v>3.5809152155081896E-2</v>
      </c>
      <c r="U143" s="78">
        <v>4.9360200505580515E-2</v>
      </c>
      <c r="V143" s="78">
        <v>4.9604881590377813E-2</v>
      </c>
      <c r="W143" s="78">
        <v>6.4759246178110338E-2</v>
      </c>
      <c r="X143" s="78">
        <v>3.5337463373104623E-2</v>
      </c>
      <c r="Y143" s="78">
        <v>4.7589660578565458E-2</v>
      </c>
      <c r="AA143" s="78">
        <v>4.973975317914528E-2</v>
      </c>
      <c r="AB143" s="79"/>
      <c r="AD143" s="78">
        <v>4.973975317914528E-2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1.8093199999999998</v>
      </c>
      <c r="I145" s="96">
        <v>2.2139199999999999</v>
      </c>
      <c r="J145" s="96">
        <v>2.2139199999999999</v>
      </c>
      <c r="K145" s="134">
        <v>3.66</v>
      </c>
      <c r="L145" s="134">
        <v>3.66</v>
      </c>
      <c r="M145" s="96">
        <v>6.024</v>
      </c>
      <c r="N145" s="96">
        <v>1.3823999999999994</v>
      </c>
      <c r="O145" s="96">
        <v>3.7209599999999998</v>
      </c>
      <c r="P145" s="96">
        <v>1.6562400000000008</v>
      </c>
      <c r="Q145" s="96">
        <v>1.8863999999999996</v>
      </c>
      <c r="R145" s="96">
        <v>4.14072</v>
      </c>
      <c r="S145" s="96">
        <v>3.805200000000001</v>
      </c>
      <c r="T145" s="96">
        <v>12.860879999999996</v>
      </c>
      <c r="U145" s="96">
        <v>5.4806400000000028</v>
      </c>
      <c r="V145" s="96">
        <v>6.7749599999999965</v>
      </c>
      <c r="W145" s="96">
        <v>13.766880000000006</v>
      </c>
      <c r="X145" s="96">
        <v>5.5845600000000015</v>
      </c>
      <c r="Y145" s="96">
        <v>5.5903200000000011</v>
      </c>
      <c r="AA145" s="96">
        <v>3.66</v>
      </c>
      <c r="AB145" s="95">
        <v>1.93</v>
      </c>
      <c r="AD145" s="96">
        <v>3.66</v>
      </c>
      <c r="AE145" s="95">
        <v>1.93</v>
      </c>
    </row>
    <row r="146" spans="1:33" ht="18" customHeight="1" collapsed="1" x14ac:dyDescent="0.2">
      <c r="A146" s="52" t="s">
        <v>86</v>
      </c>
      <c r="B146" s="52" t="s">
        <v>23</v>
      </c>
      <c r="C146" s="9">
        <v>-0.52743169398907097</v>
      </c>
      <c r="D146" s="9">
        <v>-0.52743169398907097</v>
      </c>
      <c r="F146" s="128" t="s">
        <v>90</v>
      </c>
      <c r="H146" s="83">
        <v>-90.465999999999994</v>
      </c>
      <c r="I146" s="83">
        <v>-110.696</v>
      </c>
      <c r="J146" s="83">
        <v>-110.696</v>
      </c>
      <c r="K146" s="108">
        <v>-183</v>
      </c>
      <c r="L146" s="108">
        <v>-183</v>
      </c>
      <c r="M146" s="83">
        <v>-25.1</v>
      </c>
      <c r="N146" s="83">
        <v>-5.759999999999998</v>
      </c>
      <c r="O146" s="83">
        <v>-15.503999999999998</v>
      </c>
      <c r="P146" s="83">
        <v>-6.9010000000000034</v>
      </c>
      <c r="Q146" s="83">
        <v>-7.8599999999999994</v>
      </c>
      <c r="R146" s="83">
        <v>-17.253</v>
      </c>
      <c r="S146" s="83">
        <v>-15.855000000000004</v>
      </c>
      <c r="T146" s="83">
        <v>-53.586999999999989</v>
      </c>
      <c r="U146" s="83">
        <v>-22.836000000000013</v>
      </c>
      <c r="V146" s="83">
        <v>-28.228999999999985</v>
      </c>
      <c r="W146" s="83">
        <v>-57.362000000000023</v>
      </c>
      <c r="X146" s="83">
        <v>-23.269000000000005</v>
      </c>
      <c r="Y146" s="83">
        <v>-279.51600000000002</v>
      </c>
      <c r="AA146" s="83">
        <v>-183</v>
      </c>
      <c r="AB146" s="82">
        <v>-96.52</v>
      </c>
      <c r="AD146" s="83">
        <v>-183</v>
      </c>
      <c r="AE146" s="82">
        <v>-96.52</v>
      </c>
    </row>
    <row r="147" spans="1:33" ht="18" customHeight="1" x14ac:dyDescent="0.2">
      <c r="A147" s="52" t="s">
        <v>87</v>
      </c>
      <c r="B147" s="52" t="s">
        <v>23</v>
      </c>
      <c r="C147" s="9">
        <v>0.47636363636363638</v>
      </c>
      <c r="D147" s="9">
        <v>0.47636363636363638</v>
      </c>
      <c r="F147" s="128" t="s">
        <v>91</v>
      </c>
      <c r="H147" s="83">
        <v>-5.726</v>
      </c>
      <c r="I147" s="83">
        <v>-1.1120000000000001</v>
      </c>
      <c r="J147" s="83">
        <v>-1.1120000000000001</v>
      </c>
      <c r="K147" s="108">
        <v>-5.5</v>
      </c>
      <c r="L147" s="108">
        <v>-5.5</v>
      </c>
      <c r="M147" s="83">
        <v>-8.5000000000000006E-2</v>
      </c>
      <c r="N147" s="83">
        <v>-1.3720000000000001</v>
      </c>
      <c r="O147" s="83">
        <v>-0.877</v>
      </c>
      <c r="P147" s="83">
        <v>0</v>
      </c>
      <c r="Q147" s="83">
        <v>-0.12199999999999989</v>
      </c>
      <c r="R147" s="83">
        <v>0</v>
      </c>
      <c r="S147" s="83">
        <v>0</v>
      </c>
      <c r="T147" s="83">
        <v>-0.39999999999999991</v>
      </c>
      <c r="U147" s="83">
        <v>0</v>
      </c>
      <c r="V147" s="83">
        <v>0.79899999999999993</v>
      </c>
      <c r="W147" s="83">
        <v>-0.24500000000000011</v>
      </c>
      <c r="X147" s="83">
        <v>-0.58099999999999996</v>
      </c>
      <c r="Y147" s="83">
        <v>-2.883</v>
      </c>
      <c r="AA147" s="83">
        <v>-5.5</v>
      </c>
      <c r="AB147" s="82">
        <v>2.62</v>
      </c>
      <c r="AD147" s="83">
        <v>-5.5</v>
      </c>
      <c r="AE147" s="82">
        <v>2.62</v>
      </c>
    </row>
    <row r="148" spans="1:33" ht="18" customHeight="1" x14ac:dyDescent="0.2">
      <c r="A148" s="52" t="s">
        <v>88</v>
      </c>
      <c r="B148" s="52" t="s">
        <v>23</v>
      </c>
      <c r="C148" s="9">
        <v>-0.49333333333333335</v>
      </c>
      <c r="D148" s="9">
        <v>-0.49333333333333335</v>
      </c>
      <c r="F148" s="128" t="s">
        <v>92</v>
      </c>
      <c r="H148" s="83">
        <v>-17.86</v>
      </c>
      <c r="I148" s="83">
        <v>-32.116</v>
      </c>
      <c r="J148" s="83">
        <v>-32.116</v>
      </c>
      <c r="K148" s="108">
        <v>-24</v>
      </c>
      <c r="L148" s="108">
        <v>-24</v>
      </c>
      <c r="M148" s="83">
        <v>-4.3529999999999998</v>
      </c>
      <c r="N148" s="83">
        <v>1.2989999999999999</v>
      </c>
      <c r="O148" s="83">
        <v>-1.3420000000000001</v>
      </c>
      <c r="P148" s="83">
        <v>-0.87999999999999989</v>
      </c>
      <c r="Q148" s="83">
        <v>-1.2010000000000005</v>
      </c>
      <c r="R148" s="83">
        <v>-5.8019999999999996</v>
      </c>
      <c r="S148" s="83">
        <v>-1.7219999999999995</v>
      </c>
      <c r="T148" s="83">
        <v>-8.6319999999999997</v>
      </c>
      <c r="U148" s="83">
        <v>-6.7620000000000005</v>
      </c>
      <c r="V148" s="83">
        <v>-3.823000000000004</v>
      </c>
      <c r="W148" s="83">
        <v>-2.320999999999998</v>
      </c>
      <c r="X148" s="83">
        <v>-0.29899999999999949</v>
      </c>
      <c r="Y148" s="83">
        <v>-35.838000000000001</v>
      </c>
      <c r="AA148" s="83">
        <v>-24</v>
      </c>
      <c r="AB148" s="82">
        <v>-11.84</v>
      </c>
      <c r="AD148" s="83">
        <v>-24</v>
      </c>
      <c r="AE148" s="82">
        <v>-11.84</v>
      </c>
    </row>
    <row r="149" spans="1:33" ht="18" customHeight="1" x14ac:dyDescent="0.2">
      <c r="A149" s="52" t="s">
        <v>211</v>
      </c>
      <c r="B149" s="52" t="s">
        <v>23</v>
      </c>
      <c r="C149" s="9">
        <v>1.048</v>
      </c>
      <c r="D149" s="9">
        <v>1.048</v>
      </c>
      <c r="F149" s="126" t="s">
        <v>146</v>
      </c>
      <c r="G149" s="58"/>
      <c r="H149" s="87">
        <v>-5.569</v>
      </c>
      <c r="I149" s="87">
        <v>-8.84</v>
      </c>
      <c r="J149" s="87">
        <v>-8.84</v>
      </c>
      <c r="K149" s="87">
        <v>-7.5</v>
      </c>
      <c r="L149" s="87">
        <v>-7.5</v>
      </c>
      <c r="M149" s="87">
        <v>0</v>
      </c>
      <c r="N149" s="87">
        <v>0</v>
      </c>
      <c r="O149" s="87">
        <v>0</v>
      </c>
      <c r="P149" s="87">
        <v>0</v>
      </c>
      <c r="Q149" s="87">
        <v>1.8240000000000001</v>
      </c>
      <c r="R149" s="87">
        <v>-0.30600000000000005</v>
      </c>
      <c r="S149" s="87">
        <v>-1.157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0.36099999999999999</v>
      </c>
      <c r="Z149" s="58"/>
      <c r="AA149" s="87">
        <v>-7.5</v>
      </c>
      <c r="AB149" s="82">
        <v>7.86</v>
      </c>
      <c r="AC149" s="58"/>
      <c r="AD149" s="87">
        <v>-7.5</v>
      </c>
      <c r="AE149" s="82">
        <v>7.86</v>
      </c>
    </row>
    <row r="150" spans="1:33" ht="18" customHeight="1" x14ac:dyDescent="0.2">
      <c r="A150" s="52" t="s">
        <v>89</v>
      </c>
      <c r="B150" s="52" t="s">
        <v>23</v>
      </c>
      <c r="C150" s="9">
        <v>-1.1744444444444444</v>
      </c>
      <c r="D150" s="9">
        <v>-1.1744444444444444</v>
      </c>
      <c r="F150" s="128" t="s">
        <v>93</v>
      </c>
      <c r="H150" s="83">
        <v>-7.6859999999999999</v>
      </c>
      <c r="I150" s="83">
        <v>-23.178999999999998</v>
      </c>
      <c r="J150" s="83">
        <v>-23.178999999999998</v>
      </c>
      <c r="K150" s="108">
        <v>-9</v>
      </c>
      <c r="L150" s="108">
        <v>-9</v>
      </c>
      <c r="M150" s="83">
        <v>-0.56899999999999995</v>
      </c>
      <c r="N150" s="83">
        <v>-0.46700000000000008</v>
      </c>
      <c r="O150" s="83">
        <v>-0.21699999999999986</v>
      </c>
      <c r="P150" s="83">
        <v>-7.9000000000000181E-2</v>
      </c>
      <c r="Q150" s="83">
        <v>-0.82699999999999974</v>
      </c>
      <c r="R150" s="83">
        <v>-1.9770000000000003</v>
      </c>
      <c r="S150" s="83">
        <v>0.52200000000000024</v>
      </c>
      <c r="T150" s="83">
        <v>-6.2879999999999994</v>
      </c>
      <c r="U150" s="83">
        <v>-2.8440000000000012</v>
      </c>
      <c r="V150" s="83">
        <v>-5.0370000000000008</v>
      </c>
      <c r="W150" s="83">
        <v>-1.6679999999999993</v>
      </c>
      <c r="X150" s="83">
        <v>-0.12099999999999866</v>
      </c>
      <c r="Y150" s="83">
        <v>-19.571999999999999</v>
      </c>
      <c r="AA150" s="83">
        <v>-9</v>
      </c>
      <c r="AB150" s="82">
        <v>-10.57</v>
      </c>
      <c r="AD150" s="83">
        <v>-9</v>
      </c>
      <c r="AE150" s="82">
        <v>-10.57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0.99898751265609176</v>
      </c>
      <c r="D155" s="9">
        <v>0.99898751265609176</v>
      </c>
      <c r="F155" s="60" t="s">
        <v>152</v>
      </c>
      <c r="G155" s="56"/>
      <c r="H155" s="88">
        <v>0.89700000000000002</v>
      </c>
      <c r="I155" s="88">
        <v>1.665</v>
      </c>
      <c r="J155" s="88">
        <v>1.665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1.74</v>
      </c>
      <c r="T155" s="88">
        <v>0</v>
      </c>
      <c r="U155" s="88">
        <v>0</v>
      </c>
      <c r="V155" s="88">
        <v>0</v>
      </c>
      <c r="W155" s="88">
        <v>1.2230000000000001</v>
      </c>
      <c r="X155" s="88">
        <v>0</v>
      </c>
      <c r="Y155" s="88">
        <v>2.9630000000000001</v>
      </c>
      <c r="Z155" s="56"/>
      <c r="AA155" s="88">
        <v>0</v>
      </c>
      <c r="AB155" s="82">
        <v>2.96</v>
      </c>
      <c r="AC155" s="56"/>
      <c r="AD155" s="88">
        <v>0</v>
      </c>
      <c r="AE155" s="82">
        <v>2.96</v>
      </c>
    </row>
    <row r="156" spans="1:33" ht="18" customHeight="1" collapsed="1" x14ac:dyDescent="0.2">
      <c r="A156" s="57"/>
      <c r="B156" s="57"/>
      <c r="C156" s="9">
        <v>0.99898751265609176</v>
      </c>
      <c r="D156" s="9">
        <v>0.99898751265609176</v>
      </c>
      <c r="F156" s="128" t="s">
        <v>76</v>
      </c>
      <c r="H156" s="83">
        <v>0.89700000000000002</v>
      </c>
      <c r="I156" s="83">
        <v>1.665</v>
      </c>
      <c r="J156" s="83">
        <v>1.665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1.74</v>
      </c>
      <c r="T156" s="83">
        <v>0</v>
      </c>
      <c r="U156" s="83">
        <v>0</v>
      </c>
      <c r="V156" s="83">
        <v>0</v>
      </c>
      <c r="W156" s="83">
        <v>1.2230000000000001</v>
      </c>
      <c r="X156" s="83">
        <v>0</v>
      </c>
      <c r="Y156" s="83">
        <v>2.9630000000000001</v>
      </c>
      <c r="AA156" s="83">
        <v>0</v>
      </c>
      <c r="AB156" s="82">
        <v>2.96</v>
      </c>
      <c r="AD156" s="83">
        <v>0</v>
      </c>
      <c r="AE156" s="82">
        <v>2.96</v>
      </c>
    </row>
    <row r="157" spans="1:33" ht="18" customHeight="1" x14ac:dyDescent="0.2">
      <c r="A157" s="57"/>
      <c r="B157" s="57"/>
      <c r="C157" s="9">
        <v>-0.4606550218340611</v>
      </c>
      <c r="D157" s="9">
        <v>-0.4606550218340611</v>
      </c>
      <c r="F157" s="117" t="s">
        <v>281</v>
      </c>
      <c r="H157" s="296">
        <v>-126.40999999999998</v>
      </c>
      <c r="I157" s="296">
        <v>-174.27799999999999</v>
      </c>
      <c r="J157" s="296">
        <v>-174.27799999999999</v>
      </c>
      <c r="K157" s="111">
        <v>-229</v>
      </c>
      <c r="L157" s="111">
        <v>-229</v>
      </c>
      <c r="M157" s="296">
        <v>-30.107000000000003</v>
      </c>
      <c r="N157" s="296">
        <v>-6.2999999999999989</v>
      </c>
      <c r="O157" s="296">
        <v>-17.939999999999994</v>
      </c>
      <c r="P157" s="296">
        <v>-7.860000000000003</v>
      </c>
      <c r="Q157" s="296">
        <v>-8.1859999999999999</v>
      </c>
      <c r="R157" s="296">
        <v>-25.338000000000001</v>
      </c>
      <c r="S157" s="296">
        <v>-16.472000000000005</v>
      </c>
      <c r="T157" s="296">
        <v>-68.906999999999982</v>
      </c>
      <c r="U157" s="296">
        <v>-32.442000000000014</v>
      </c>
      <c r="V157" s="296">
        <v>-36.289999999999992</v>
      </c>
      <c r="W157" s="296">
        <v>-60.373000000000019</v>
      </c>
      <c r="X157" s="296">
        <v>-24.270000000000003</v>
      </c>
      <c r="Y157" s="296">
        <v>-334.48500000000001</v>
      </c>
      <c r="AA157" s="296">
        <v>-229</v>
      </c>
      <c r="AB157" s="82">
        <v>-105.49</v>
      </c>
      <c r="AD157" s="296">
        <v>-229</v>
      </c>
      <c r="AE157" s="82">
        <v>-105.49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1.4516383152589565E-2</v>
      </c>
      <c r="I158" s="78">
        <v>1.9423052490097785E-2</v>
      </c>
      <c r="J158" s="78">
        <v>1.9423052490097785E-2</v>
      </c>
      <c r="K158" s="131">
        <v>2.3928292028817192E-2</v>
      </c>
      <c r="L158" s="131">
        <v>2.3928292028817192E-2</v>
      </c>
      <c r="M158" s="78">
        <v>3.1223619065002626E-2</v>
      </c>
      <c r="N158" s="78">
        <v>7.9929357672457093E-3</v>
      </c>
      <c r="O158" s="78">
        <v>2.9823750610938032E-2</v>
      </c>
      <c r="P158" s="78">
        <v>1.77439453865742E-2</v>
      </c>
      <c r="Q158" s="78">
        <v>1.352201829255199E-2</v>
      </c>
      <c r="R158" s="78">
        <v>3.5237965437922604E-2</v>
      </c>
      <c r="S158" s="78">
        <v>2.7817557891323733E-2</v>
      </c>
      <c r="T158" s="78">
        <v>9.9152183860412552E-2</v>
      </c>
      <c r="U158" s="78">
        <v>4.3762123546186152E-2</v>
      </c>
      <c r="V158" s="78">
        <v>3.8074474469433406E-2</v>
      </c>
      <c r="W158" s="78">
        <v>6.8453295447974363E-2</v>
      </c>
      <c r="X158" s="78">
        <v>2.5075733467786944E-2</v>
      </c>
      <c r="Y158" s="78">
        <v>3.7361087592613862E-2</v>
      </c>
      <c r="AA158" s="78">
        <v>2.3928292028817192E-2</v>
      </c>
      <c r="AB158" s="79"/>
      <c r="AD158" s="78">
        <v>2.3928292028817192E-2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-5.6000000000000008E-3</v>
      </c>
      <c r="D160" s="9">
        <v>-5.6000000000000008E-3</v>
      </c>
      <c r="F160" s="128" t="s">
        <v>194</v>
      </c>
      <c r="H160" s="83">
        <v>-11.712</v>
      </c>
      <c r="I160" s="83">
        <v>-11.935</v>
      </c>
      <c r="J160" s="83">
        <v>-11.935</v>
      </c>
      <c r="K160" s="108">
        <v>-12.5</v>
      </c>
      <c r="L160" s="108">
        <v>-12.5</v>
      </c>
      <c r="M160" s="83">
        <v>-1.7749999999999999</v>
      </c>
      <c r="N160" s="83">
        <v>-1.0060000000000002</v>
      </c>
      <c r="O160" s="83">
        <v>-0.93699999999999983</v>
      </c>
      <c r="P160" s="83">
        <v>-0.63700000000000045</v>
      </c>
      <c r="Q160" s="83">
        <v>-1.1059999999999999</v>
      </c>
      <c r="R160" s="83">
        <v>-1.008</v>
      </c>
      <c r="S160" s="83">
        <v>-0.91299999999999937</v>
      </c>
      <c r="T160" s="83">
        <v>-1.027000000000001</v>
      </c>
      <c r="U160" s="83">
        <v>-0.99699999999999989</v>
      </c>
      <c r="V160" s="83">
        <v>-0.96499999999999986</v>
      </c>
      <c r="W160" s="83">
        <v>-1.3010000000000002</v>
      </c>
      <c r="X160" s="83">
        <v>-0.90199999999999925</v>
      </c>
      <c r="Y160" s="83">
        <v>-12.574</v>
      </c>
      <c r="AA160" s="83">
        <v>-12.5</v>
      </c>
      <c r="AB160" s="82">
        <v>-7.0000000000000007E-2</v>
      </c>
      <c r="AD160" s="83">
        <v>-12.5</v>
      </c>
      <c r="AE160" s="82">
        <v>-7.0000000000000007E-2</v>
      </c>
    </row>
    <row r="161" spans="1:31" ht="18" customHeight="1" x14ac:dyDescent="0.2">
      <c r="A161" s="52" t="s">
        <v>82</v>
      </c>
      <c r="B161" s="52" t="s">
        <v>23</v>
      </c>
      <c r="C161" s="9">
        <v>-2.625</v>
      </c>
      <c r="D161" s="9">
        <v>-2.625</v>
      </c>
      <c r="F161" s="128" t="s">
        <v>101</v>
      </c>
      <c r="H161" s="83">
        <v>-1</v>
      </c>
      <c r="I161" s="83">
        <v>-1.7050000000000001</v>
      </c>
      <c r="J161" s="83">
        <v>-1.7050000000000001</v>
      </c>
      <c r="K161" s="108">
        <v>-1.2</v>
      </c>
      <c r="L161" s="108">
        <v>-1.2</v>
      </c>
      <c r="M161" s="83">
        <v>-0.13500000000000001</v>
      </c>
      <c r="N161" s="83">
        <v>-1.5409999999999999</v>
      </c>
      <c r="O161" s="83">
        <v>-3.400000000000003E-2</v>
      </c>
      <c r="P161" s="83">
        <v>-0.41400000000000015</v>
      </c>
      <c r="Q161" s="83">
        <v>-9.2999999999999972E-2</v>
      </c>
      <c r="R161" s="83">
        <v>-0.19799999999999995</v>
      </c>
      <c r="S161" s="83">
        <v>-0.26200000000000001</v>
      </c>
      <c r="T161" s="83">
        <v>-0.16199999999999992</v>
      </c>
      <c r="U161" s="83">
        <v>-0.19300000000000006</v>
      </c>
      <c r="V161" s="83">
        <v>-0.48999999999999977</v>
      </c>
      <c r="W161" s="83">
        <v>-0.43600000000000039</v>
      </c>
      <c r="X161" s="83">
        <v>-0.39100000000000001</v>
      </c>
      <c r="Y161" s="83">
        <v>-4.3490000000000002</v>
      </c>
      <c r="AA161" s="83">
        <v>-1.2</v>
      </c>
      <c r="AB161" s="82">
        <v>-3.15</v>
      </c>
      <c r="AD161" s="83">
        <v>-1.2</v>
      </c>
      <c r="AE161" s="82">
        <v>-3.15</v>
      </c>
    </row>
    <row r="162" spans="1:31" ht="18" customHeight="1" x14ac:dyDescent="0.2">
      <c r="A162" s="52" t="s">
        <v>98</v>
      </c>
      <c r="B162" s="52" t="s">
        <v>23</v>
      </c>
      <c r="C162" s="9">
        <v>0.38765432098765434</v>
      </c>
      <c r="D162" s="9">
        <v>0.38765432098765434</v>
      </c>
      <c r="F162" s="128" t="s">
        <v>103</v>
      </c>
      <c r="H162" s="83">
        <v>-8.1890000000000001</v>
      </c>
      <c r="I162" s="83">
        <v>-10.379</v>
      </c>
      <c r="J162" s="83">
        <v>-10.379</v>
      </c>
      <c r="K162" s="108">
        <v>-8.1</v>
      </c>
      <c r="L162" s="108">
        <v>-8.1</v>
      </c>
      <c r="M162" s="83">
        <v>-0.98</v>
      </c>
      <c r="N162" s="83">
        <v>-0.70399999999999996</v>
      </c>
      <c r="O162" s="83">
        <v>-0.25</v>
      </c>
      <c r="P162" s="83">
        <v>0.53600000000000003</v>
      </c>
      <c r="Q162" s="83">
        <v>-0.14000000000000012</v>
      </c>
      <c r="R162" s="83">
        <v>-6.4000000000000057E-2</v>
      </c>
      <c r="S162" s="83">
        <v>-0.41999999999999971</v>
      </c>
      <c r="T162" s="83">
        <v>-0.68900000000000006</v>
      </c>
      <c r="U162" s="83">
        <v>-0.39400000000000013</v>
      </c>
      <c r="V162" s="83">
        <v>-1.4360000000000004</v>
      </c>
      <c r="W162" s="83">
        <v>-0.1039999999999992</v>
      </c>
      <c r="X162" s="83">
        <v>-0.32000000000000028</v>
      </c>
      <c r="Y162" s="83">
        <v>-4.9649999999999999</v>
      </c>
      <c r="AA162" s="83">
        <v>-8.1</v>
      </c>
      <c r="AB162" s="82">
        <v>3.14</v>
      </c>
      <c r="AD162" s="83">
        <v>-8.1</v>
      </c>
      <c r="AE162" s="82">
        <v>3.14</v>
      </c>
    </row>
    <row r="163" spans="1:31" ht="18" customHeight="1" x14ac:dyDescent="0.2">
      <c r="A163" s="52" t="s">
        <v>81</v>
      </c>
      <c r="B163" s="52" t="s">
        <v>23</v>
      </c>
      <c r="C163" s="9">
        <v>7.8E-2</v>
      </c>
      <c r="D163" s="9">
        <v>7.8E-2</v>
      </c>
      <c r="F163" s="128" t="s">
        <v>104</v>
      </c>
      <c r="H163" s="83">
        <v>-14.554</v>
      </c>
      <c r="I163" s="83">
        <v>-9.7319999999999993</v>
      </c>
      <c r="J163" s="83">
        <v>-9.7319999999999993</v>
      </c>
      <c r="K163" s="108">
        <v>-10</v>
      </c>
      <c r="L163" s="108">
        <v>-10</v>
      </c>
      <c r="M163" s="83">
        <v>-0.61899999999999999</v>
      </c>
      <c r="N163" s="83">
        <v>-0.86899999999999999</v>
      </c>
      <c r="O163" s="83">
        <v>-0.7330000000000001</v>
      </c>
      <c r="P163" s="83">
        <v>-0.67700000000000005</v>
      </c>
      <c r="Q163" s="83">
        <v>-1.0999999999999677E-2</v>
      </c>
      <c r="R163" s="83">
        <v>-1.327</v>
      </c>
      <c r="S163" s="83">
        <v>-0.6980000000000004</v>
      </c>
      <c r="T163" s="83">
        <v>-0.69899999999999984</v>
      </c>
      <c r="U163" s="83">
        <v>-0.69000000000000039</v>
      </c>
      <c r="V163" s="83">
        <v>-0.95099999999999962</v>
      </c>
      <c r="W163" s="83">
        <v>-0.96099999999999941</v>
      </c>
      <c r="X163" s="83">
        <v>-0.98200000000000109</v>
      </c>
      <c r="Y163" s="83">
        <v>-9.2170000000000005</v>
      </c>
      <c r="AA163" s="83">
        <v>-10</v>
      </c>
      <c r="AB163" s="82">
        <v>0.78</v>
      </c>
      <c r="AD163" s="83">
        <v>-10</v>
      </c>
      <c r="AE163" s="82">
        <v>0.78</v>
      </c>
    </row>
    <row r="164" spans="1:31" ht="18" customHeight="1" x14ac:dyDescent="0.2">
      <c r="A164" s="52" t="s">
        <v>99</v>
      </c>
      <c r="B164" s="52" t="s">
        <v>23</v>
      </c>
      <c r="C164" s="9">
        <v>1.4192449616803861E-2</v>
      </c>
      <c r="D164" s="9">
        <v>1.4192449616803861E-2</v>
      </c>
      <c r="F164" s="128" t="s">
        <v>105</v>
      </c>
      <c r="H164" s="83">
        <v>-12.696999999999999</v>
      </c>
      <c r="I164" s="83">
        <v>-14.327999999999999</v>
      </c>
      <c r="J164" s="83">
        <v>-14.327999999999999</v>
      </c>
      <c r="K164" s="108">
        <v>-14.092000000000001</v>
      </c>
      <c r="L164" s="108">
        <v>-14.092000000000001</v>
      </c>
      <c r="M164" s="83">
        <v>-1.1559999999999999</v>
      </c>
      <c r="N164" s="83">
        <v>-1.0080000000000002</v>
      </c>
      <c r="O164" s="83">
        <v>-1.0949999999999998</v>
      </c>
      <c r="P164" s="83">
        <v>-0.96399999999999997</v>
      </c>
      <c r="Q164" s="83">
        <v>-0.9430000000000005</v>
      </c>
      <c r="R164" s="83">
        <v>-0.91199999999999992</v>
      </c>
      <c r="S164" s="83">
        <v>-0.85099999999999998</v>
      </c>
      <c r="T164" s="83">
        <v>-2.2249999999999996</v>
      </c>
      <c r="U164" s="83">
        <v>-1.2270000000000003</v>
      </c>
      <c r="V164" s="83">
        <v>-1.1199999999999992</v>
      </c>
      <c r="W164" s="83">
        <v>-1.2530000000000001</v>
      </c>
      <c r="X164" s="83">
        <v>-1.136000000000001</v>
      </c>
      <c r="Y164" s="83">
        <v>-13.89</v>
      </c>
      <c r="AA164" s="83">
        <v>-14.092000000000001</v>
      </c>
      <c r="AB164" s="82">
        <v>0.2</v>
      </c>
      <c r="AD164" s="83">
        <v>-14.092000000000001</v>
      </c>
      <c r="AE164" s="82">
        <v>0.2</v>
      </c>
    </row>
    <row r="165" spans="1:31" ht="18" customHeight="1" x14ac:dyDescent="0.2">
      <c r="A165" s="52" t="s">
        <v>132</v>
      </c>
      <c r="B165" s="52" t="s">
        <v>23</v>
      </c>
      <c r="C165" s="9">
        <v>3.7037037037037035E-2</v>
      </c>
      <c r="D165" s="9">
        <v>3.7037037037037035E-2</v>
      </c>
      <c r="F165" s="128" t="s">
        <v>133</v>
      </c>
      <c r="H165" s="83">
        <v>-1.4379999999999999</v>
      </c>
      <c r="I165" s="83">
        <v>-0.39800000000000002</v>
      </c>
      <c r="J165" s="83">
        <v>-0.39800000000000002</v>
      </c>
      <c r="K165" s="108">
        <v>-0.81</v>
      </c>
      <c r="L165" s="108">
        <v>-0.81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-0.77900000000000003</v>
      </c>
      <c r="V165" s="83">
        <v>0</v>
      </c>
      <c r="W165" s="83">
        <v>0</v>
      </c>
      <c r="X165" s="83">
        <v>0</v>
      </c>
      <c r="Y165" s="83">
        <v>-0.77900000000000003</v>
      </c>
      <c r="AA165" s="83">
        <v>-0.81</v>
      </c>
      <c r="AB165" s="82">
        <v>0.03</v>
      </c>
      <c r="AD165" s="83">
        <v>-0.81</v>
      </c>
      <c r="AE165" s="82">
        <v>0.03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-0.44126984126984126</v>
      </c>
      <c r="D169" s="9">
        <v>-0.44126984126984126</v>
      </c>
      <c r="F169" s="60" t="s">
        <v>100</v>
      </c>
      <c r="G169" s="56"/>
      <c r="H169" s="88">
        <v>-11.494999999999999</v>
      </c>
      <c r="I169" s="88">
        <v>-18.494</v>
      </c>
      <c r="J169" s="88">
        <v>-18.494</v>
      </c>
      <c r="K169" s="108">
        <v>-15.75</v>
      </c>
      <c r="L169" s="108">
        <v>-15.75</v>
      </c>
      <c r="M169" s="88">
        <v>-1.04</v>
      </c>
      <c r="N169" s="88">
        <v>-2.0019999999999998</v>
      </c>
      <c r="O169" s="88">
        <v>-1.6480000000000006</v>
      </c>
      <c r="P169" s="88">
        <v>0</v>
      </c>
      <c r="Q169" s="88">
        <v>0</v>
      </c>
      <c r="R169" s="88">
        <v>-0.86699999999999999</v>
      </c>
      <c r="S169" s="88">
        <v>8.3000000000000185E-2</v>
      </c>
      <c r="T169" s="88">
        <v>-0.95399999999999974</v>
      </c>
      <c r="U169" s="88">
        <v>0</v>
      </c>
      <c r="V169" s="88">
        <v>0</v>
      </c>
      <c r="W169" s="88">
        <v>-2.4319999999999995</v>
      </c>
      <c r="X169" s="88">
        <v>-13.838000000000001</v>
      </c>
      <c r="Y169" s="88">
        <v>-22.698</v>
      </c>
      <c r="Z169" s="56"/>
      <c r="AA169" s="88">
        <v>-15.75</v>
      </c>
      <c r="AB169" s="82">
        <v>-6.95</v>
      </c>
      <c r="AC169" s="56"/>
      <c r="AD169" s="88">
        <v>-15.75</v>
      </c>
      <c r="AE169" s="82">
        <v>-6.95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-1.7000000000000001E-2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0.995</v>
      </c>
      <c r="D171" s="9">
        <v>0.995</v>
      </c>
      <c r="F171" s="60" t="s">
        <v>183</v>
      </c>
      <c r="G171" s="56"/>
      <c r="H171" s="88">
        <v>-2.6829999999999998</v>
      </c>
      <c r="I171" s="88">
        <v>-1.2649999999999999</v>
      </c>
      <c r="J171" s="88">
        <v>-1.2649999999999999</v>
      </c>
      <c r="K171" s="108">
        <v>-2</v>
      </c>
      <c r="L171" s="108">
        <v>-2</v>
      </c>
      <c r="M171" s="88">
        <v>0</v>
      </c>
      <c r="N171" s="88">
        <v>-8.0000000000000002E-3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-6.0000000000000001E-3</v>
      </c>
      <c r="Y171" s="88">
        <v>-1.4E-2</v>
      </c>
      <c r="Z171" s="56"/>
      <c r="AA171" s="88">
        <v>-2</v>
      </c>
      <c r="AB171" s="82">
        <v>1.99</v>
      </c>
      <c r="AC171" s="56"/>
      <c r="AD171" s="88">
        <v>-2</v>
      </c>
      <c r="AE171" s="82">
        <v>1.99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-1.0999999999999999E-2</v>
      </c>
      <c r="J172" s="88">
        <v>-1.0999999999999999E-2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-7</v>
      </c>
      <c r="J176" s="88">
        <v>-7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-2.15</v>
      </c>
      <c r="D177" s="9">
        <v>-2.15</v>
      </c>
      <c r="F177" s="60" t="s">
        <v>102</v>
      </c>
      <c r="G177" s="56"/>
      <c r="H177" s="88">
        <v>-0.33100000000000002</v>
      </c>
      <c r="I177" s="88">
        <v>-2.1579999999999999</v>
      </c>
      <c r="J177" s="88">
        <v>-2.1579999999999999</v>
      </c>
      <c r="K177" s="108">
        <v>-1</v>
      </c>
      <c r="L177" s="108">
        <v>-1</v>
      </c>
      <c r="M177" s="88">
        <v>0</v>
      </c>
      <c r="N177" s="88">
        <v>0</v>
      </c>
      <c r="O177" s="88">
        <v>0</v>
      </c>
      <c r="P177" s="88">
        <v>0</v>
      </c>
      <c r="Q177" s="88">
        <v>-0.4</v>
      </c>
      <c r="R177" s="88">
        <v>0</v>
      </c>
      <c r="S177" s="88">
        <v>0</v>
      </c>
      <c r="T177" s="88">
        <v>-0.19299999999999995</v>
      </c>
      <c r="U177" s="88">
        <v>-1.6520000000000001</v>
      </c>
      <c r="V177" s="88">
        <v>5.9000000000000163E-2</v>
      </c>
      <c r="W177" s="88">
        <v>-0.81499999999999995</v>
      </c>
      <c r="X177" s="88">
        <v>-0.15300000000000002</v>
      </c>
      <c r="Y177" s="88">
        <v>-3.1539999999999999</v>
      </c>
      <c r="Z177" s="56"/>
      <c r="AA177" s="88">
        <v>-1</v>
      </c>
      <c r="AB177" s="82">
        <v>-2.15</v>
      </c>
      <c r="AC177" s="56"/>
      <c r="AD177" s="88">
        <v>-1</v>
      </c>
      <c r="AE177" s="82">
        <v>-2.15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1.0027855153203342</v>
      </c>
      <c r="D180" s="9">
        <v>1.0027855153203342</v>
      </c>
      <c r="F180" s="60" t="s">
        <v>191</v>
      </c>
      <c r="G180" s="56"/>
      <c r="H180" s="88">
        <v>0</v>
      </c>
      <c r="I180" s="88">
        <v>4.1609999999999996</v>
      </c>
      <c r="J180" s="88">
        <v>4.1609999999999996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0.36000000000000099</v>
      </c>
      <c r="R180" s="88">
        <v>-9.9920072216264089E-16</v>
      </c>
      <c r="S180" s="88">
        <v>0</v>
      </c>
      <c r="T180" s="88">
        <v>1.0000000000000009E-3</v>
      </c>
      <c r="U180" s="88">
        <v>-1.0000000000000009E-3</v>
      </c>
      <c r="V180" s="88">
        <v>9.9999999999900169E-4</v>
      </c>
      <c r="W180" s="88">
        <v>-1.9999999999990026E-3</v>
      </c>
      <c r="X180" s="88">
        <v>0</v>
      </c>
      <c r="Y180" s="88">
        <v>0.35899999999999999</v>
      </c>
      <c r="Z180" s="56"/>
      <c r="AA180" s="88">
        <v>0</v>
      </c>
      <c r="AB180" s="82">
        <v>0.36</v>
      </c>
      <c r="AC180" s="56"/>
      <c r="AD180" s="88">
        <v>0</v>
      </c>
      <c r="AE180" s="82">
        <v>0.36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-1.2</v>
      </c>
      <c r="J182" s="88">
        <v>-1.2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-0.1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0.9994697773064688</v>
      </c>
      <c r="D186" s="9">
        <v>0.9994697773064688</v>
      </c>
      <c r="F186" s="126" t="s">
        <v>190</v>
      </c>
      <c r="G186" s="58"/>
      <c r="H186" s="87">
        <v>7.03</v>
      </c>
      <c r="I186" s="87">
        <v>9.5540000000000003</v>
      </c>
      <c r="J186" s="87">
        <v>9.5540000000000003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7.5439999999999996</v>
      </c>
      <c r="Y186" s="87">
        <v>7.5439999999999996</v>
      </c>
      <c r="Z186" s="58"/>
      <c r="AA186" s="87">
        <v>0</v>
      </c>
      <c r="AB186" s="82">
        <v>7.54</v>
      </c>
      <c r="AC186" s="58"/>
      <c r="AD186" s="87">
        <v>0</v>
      </c>
      <c r="AE186" s="82">
        <v>7.54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-1.0006925207756234</v>
      </c>
      <c r="D187" s="9">
        <v>-1.0006925207756234</v>
      </c>
      <c r="F187" s="126" t="s">
        <v>264</v>
      </c>
      <c r="G187" s="58"/>
      <c r="H187" s="87">
        <v>-0.71299999999999997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-2.8879999999999999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-2.8879999999999999</v>
      </c>
      <c r="Z187" s="58"/>
      <c r="AA187" s="87">
        <v>0</v>
      </c>
      <c r="AB187" s="82">
        <v>-2.89</v>
      </c>
      <c r="AC187" s="58"/>
      <c r="AD187" s="87">
        <v>0</v>
      </c>
      <c r="AE187" s="82">
        <v>-2.89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-0.112</v>
      </c>
      <c r="D189" s="9">
        <v>-0.112</v>
      </c>
      <c r="F189" s="128" t="s">
        <v>195</v>
      </c>
      <c r="H189" s="83">
        <v>-8.3089999999999975</v>
      </c>
      <c r="I189" s="83">
        <v>-16.413000000000004</v>
      </c>
      <c r="J189" s="83">
        <v>-16.413000000000004</v>
      </c>
      <c r="K189" s="108">
        <v>-18.75</v>
      </c>
      <c r="L189" s="108">
        <v>-18.75</v>
      </c>
      <c r="M189" s="83">
        <v>-1.04</v>
      </c>
      <c r="N189" s="83">
        <v>-4.8979999999999997</v>
      </c>
      <c r="O189" s="83">
        <v>-1.6480000000000006</v>
      </c>
      <c r="P189" s="83">
        <v>0</v>
      </c>
      <c r="Q189" s="83">
        <v>-3.9999999999999036E-2</v>
      </c>
      <c r="R189" s="83">
        <v>-0.86700000000000099</v>
      </c>
      <c r="S189" s="83">
        <v>8.3000000000000185E-2</v>
      </c>
      <c r="T189" s="83">
        <v>-1.1459999999999999</v>
      </c>
      <c r="U189" s="83">
        <v>-1.653</v>
      </c>
      <c r="V189" s="83">
        <v>5.9999999999999165E-2</v>
      </c>
      <c r="W189" s="83">
        <v>-3.2489999999999983</v>
      </c>
      <c r="X189" s="83">
        <v>-6.4530000000000021</v>
      </c>
      <c r="Y189" s="83">
        <v>-20.850999999999999</v>
      </c>
      <c r="AA189" s="83">
        <v>-18.75</v>
      </c>
      <c r="AB189" s="82">
        <v>-2.1</v>
      </c>
      <c r="AD189" s="83">
        <v>-18.75</v>
      </c>
      <c r="AE189" s="82">
        <v>-2.1</v>
      </c>
    </row>
    <row r="190" spans="1:33" ht="18" customHeight="1" x14ac:dyDescent="0.2">
      <c r="A190" s="57"/>
      <c r="B190" s="57"/>
      <c r="C190" s="9">
        <v>-1.7875695165923119E-2</v>
      </c>
      <c r="D190" s="9">
        <v>-1.7875695165923119E-2</v>
      </c>
      <c r="F190" s="117" t="s">
        <v>94</v>
      </c>
      <c r="H190" s="296">
        <v>-57.899000000000001</v>
      </c>
      <c r="I190" s="296">
        <v>-64.89</v>
      </c>
      <c r="J190" s="296">
        <v>-64.89</v>
      </c>
      <c r="K190" s="111">
        <v>-65.451999999999998</v>
      </c>
      <c r="L190" s="111">
        <v>-65.451999999999998</v>
      </c>
      <c r="M190" s="296">
        <v>-5.7049999999999992</v>
      </c>
      <c r="N190" s="296">
        <v>-10.026</v>
      </c>
      <c r="O190" s="296">
        <v>-4.6970000000000001</v>
      </c>
      <c r="P190" s="296">
        <v>-2.1560000000000006</v>
      </c>
      <c r="Q190" s="296">
        <v>-2.3329999999999993</v>
      </c>
      <c r="R190" s="296">
        <v>-4.3760000000000012</v>
      </c>
      <c r="S190" s="296">
        <v>-3.0609999999999991</v>
      </c>
      <c r="T190" s="296">
        <v>-5.9480000000000004</v>
      </c>
      <c r="U190" s="296">
        <v>-5.9330000000000016</v>
      </c>
      <c r="V190" s="296">
        <v>-4.9019999999999992</v>
      </c>
      <c r="W190" s="296">
        <v>-7.3039999999999985</v>
      </c>
      <c r="X190" s="296">
        <v>-10.184000000000005</v>
      </c>
      <c r="Y190" s="296">
        <v>-66.625</v>
      </c>
      <c r="AA190" s="296">
        <v>-65.451999999999998</v>
      </c>
      <c r="AB190" s="82">
        <v>-1.17</v>
      </c>
      <c r="AD190" s="296">
        <v>-65.451999999999998</v>
      </c>
      <c r="AE190" s="82">
        <v>-1.17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6.648873254899006E-3</v>
      </c>
      <c r="I191" s="78">
        <v>7.2319046355962622E-3</v>
      </c>
      <c r="J191" s="78">
        <v>7.2319046355962622E-3</v>
      </c>
      <c r="K191" s="131">
        <v>6.8391029251971295E-3</v>
      </c>
      <c r="L191" s="131">
        <v>6.8391029251971295E-3</v>
      </c>
      <c r="M191" s="78">
        <v>5.9165890578881967E-3</v>
      </c>
      <c r="N191" s="78">
        <v>1.2720186349588172E-2</v>
      </c>
      <c r="O191" s="78">
        <v>7.8083699342015598E-3</v>
      </c>
      <c r="P191" s="78">
        <v>4.8671687345361279E-3</v>
      </c>
      <c r="Q191" s="78">
        <v>3.8537586949088419E-3</v>
      </c>
      <c r="R191" s="78">
        <v>6.0857738083648803E-3</v>
      </c>
      <c r="S191" s="78">
        <v>5.1693506984787458E-3</v>
      </c>
      <c r="T191" s="78">
        <v>8.5587413412531975E-3</v>
      </c>
      <c r="U191" s="78">
        <v>8.0032266506233404E-3</v>
      </c>
      <c r="V191" s="78">
        <v>5.1430441953475492E-3</v>
      </c>
      <c r="W191" s="78">
        <v>8.2815641089891926E-3</v>
      </c>
      <c r="X191" s="78">
        <v>1.0522095988295933E-2</v>
      </c>
      <c r="Y191" s="78">
        <v>7.4418358397473679E-3</v>
      </c>
      <c r="AA191" s="78">
        <v>6.8391029251971295E-3</v>
      </c>
      <c r="AB191" s="79"/>
      <c r="AD191" s="78">
        <v>6.8391029251971295E-3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7.8281603095135349E-2</v>
      </c>
      <c r="D193" s="9">
        <v>7.8281603095135349E-2</v>
      </c>
      <c r="E193" s="26"/>
      <c r="F193" s="122" t="s">
        <v>282</v>
      </c>
      <c r="G193" s="26"/>
      <c r="H193" s="309">
        <v>-6206.1694900000002</v>
      </c>
      <c r="I193" s="309">
        <v>-6271.9989399999995</v>
      </c>
      <c r="J193" s="309">
        <v>-6271.9989399999995</v>
      </c>
      <c r="K193" s="130">
        <v>-6572.93642</v>
      </c>
      <c r="L193" s="130">
        <v>-6572.93642</v>
      </c>
      <c r="M193" s="309">
        <v>-566.46443000000011</v>
      </c>
      <c r="N193" s="309">
        <v>-504.62584000000004</v>
      </c>
      <c r="O193" s="309">
        <v>-375.85365000000007</v>
      </c>
      <c r="P193" s="309">
        <v>-247.85400999999996</v>
      </c>
      <c r="Q193" s="309">
        <v>-414.22515000000004</v>
      </c>
      <c r="R193" s="309">
        <v>-563.11519999999996</v>
      </c>
      <c r="S193" s="309">
        <v>-366.07427999999987</v>
      </c>
      <c r="T193" s="309">
        <v>-519.04399000000001</v>
      </c>
      <c r="U193" s="309">
        <v>-590.10320999999976</v>
      </c>
      <c r="V193" s="309">
        <v>-653.94566000000009</v>
      </c>
      <c r="W193" s="309">
        <v>-659.24959999999999</v>
      </c>
      <c r="X193" s="309">
        <v>-597.84394999999995</v>
      </c>
      <c r="Y193" s="309">
        <v>-6058.3989700000002</v>
      </c>
      <c r="Z193" s="26"/>
      <c r="AA193" s="309">
        <v>-6572.9364200000009</v>
      </c>
      <c r="AB193" s="82">
        <v>514.54</v>
      </c>
      <c r="AC193" s="26"/>
      <c r="AD193" s="309">
        <v>-6572.9364200000009</v>
      </c>
      <c r="AE193" s="82">
        <v>514.54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0.712689931387955</v>
      </c>
      <c r="I194" s="78">
        <v>0.69900598256496893</v>
      </c>
      <c r="J194" s="78">
        <v>0.69900598256496893</v>
      </c>
      <c r="K194" s="131">
        <v>0.68680848098082181</v>
      </c>
      <c r="L194" s="131">
        <v>0.68680848098082181</v>
      </c>
      <c r="M194" s="78">
        <v>0.58747366314125771</v>
      </c>
      <c r="N194" s="78">
        <v>0.64022887708133513</v>
      </c>
      <c r="O194" s="78">
        <v>0.62482528003404658</v>
      </c>
      <c r="P194" s="78">
        <v>0.5595302820971263</v>
      </c>
      <c r="Q194" s="78">
        <v>0.68423650812791259</v>
      </c>
      <c r="R194" s="78">
        <v>0.78313339471027199</v>
      </c>
      <c r="S194" s="78">
        <v>0.61821833878245802</v>
      </c>
      <c r="T194" s="78">
        <v>0.74686672077034477</v>
      </c>
      <c r="U194" s="78">
        <v>0.79601040567847259</v>
      </c>
      <c r="V194" s="78">
        <v>0.68610188305502307</v>
      </c>
      <c r="W194" s="78">
        <v>0.74748327303196638</v>
      </c>
      <c r="X194" s="78">
        <v>0.61769161703868725</v>
      </c>
      <c r="Y194" s="78">
        <v>0.67670710073447715</v>
      </c>
      <c r="AA194" s="78">
        <v>0.68680848098082192</v>
      </c>
      <c r="AB194" s="79"/>
      <c r="AD194" s="78">
        <v>0.68680848098082192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-3.3428573726604419E-2</v>
      </c>
      <c r="D196" s="9">
        <v>-3.3428573726604419E-2</v>
      </c>
      <c r="F196" s="123" t="s">
        <v>283</v>
      </c>
      <c r="H196" s="310">
        <v>2470.8475100000014</v>
      </c>
      <c r="I196" s="310">
        <v>2660.3180599999996</v>
      </c>
      <c r="J196" s="310">
        <v>2660.3180599999996</v>
      </c>
      <c r="K196" s="136">
        <v>3001.3245799999986</v>
      </c>
      <c r="L196" s="136">
        <v>3001.3245799999986</v>
      </c>
      <c r="M196" s="310">
        <v>71.525569999999902</v>
      </c>
      <c r="N196" s="310">
        <v>274.32015999999987</v>
      </c>
      <c r="O196" s="310">
        <v>156.80734999999976</v>
      </c>
      <c r="P196" s="310">
        <v>-45.76900999999981</v>
      </c>
      <c r="Q196" s="310">
        <v>149.77884999999986</v>
      </c>
      <c r="R196" s="310">
        <v>344.65980000000025</v>
      </c>
      <c r="S196" s="310">
        <v>300.06272000000018</v>
      </c>
      <c r="T196" s="310">
        <v>170.52300999999954</v>
      </c>
      <c r="U196" s="310">
        <v>197.3247900000008</v>
      </c>
      <c r="V196" s="310">
        <v>373.68933999999967</v>
      </c>
      <c r="W196" s="310">
        <v>231.93539999999996</v>
      </c>
      <c r="X196" s="310">
        <v>676.13204999999971</v>
      </c>
      <c r="Y196" s="310">
        <v>2900.990029999999</v>
      </c>
      <c r="AA196" s="310">
        <v>3001.3245799999986</v>
      </c>
      <c r="AB196" s="82">
        <v>-100.33</v>
      </c>
      <c r="AD196" s="310">
        <v>3001.3245799999986</v>
      </c>
      <c r="AE196" s="82">
        <v>-100.33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0.28374154866531054</v>
      </c>
      <c r="I197" s="78">
        <v>0.29648892757396289</v>
      </c>
      <c r="J197" s="78">
        <v>0.29648892757396289</v>
      </c>
      <c r="K197" s="131">
        <v>0.31360948045199594</v>
      </c>
      <c r="L197" s="131">
        <v>0.31360948045199594</v>
      </c>
      <c r="M197" s="78">
        <v>7.4178335639126333E-2</v>
      </c>
      <c r="N197" s="78">
        <v>0.34803546326040713</v>
      </c>
      <c r="O197" s="78">
        <v>0.26067911373255676</v>
      </c>
      <c r="P197" s="78">
        <v>-0.10332351321088609</v>
      </c>
      <c r="Q197" s="78">
        <v>0.24741172117485935</v>
      </c>
      <c r="R197" s="78">
        <v>0.47932394507227583</v>
      </c>
      <c r="S197" s="78">
        <v>0.50673944175741059</v>
      </c>
      <c r="T197" s="78">
        <v>0.24537026484901284</v>
      </c>
      <c r="U197" s="78">
        <v>0.2661781591364672</v>
      </c>
      <c r="V197" s="78">
        <v>0.39206462483685339</v>
      </c>
      <c r="W197" s="78">
        <v>0.26297753070154051</v>
      </c>
      <c r="X197" s="78">
        <v>0.6985787834704732</v>
      </c>
      <c r="Y197" s="78">
        <v>0.32403289419893111</v>
      </c>
      <c r="AA197" s="78">
        <v>0.31360948045199594</v>
      </c>
      <c r="AB197" s="79"/>
      <c r="AD197" s="78">
        <v>0.31360948045199594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3.996</v>
      </c>
      <c r="I199" s="94">
        <v>4.38</v>
      </c>
      <c r="J199" s="94">
        <v>4.38</v>
      </c>
      <c r="K199" s="133">
        <v>5</v>
      </c>
      <c r="L199" s="133">
        <v>5</v>
      </c>
      <c r="M199" s="94">
        <v>4.9799999999999995</v>
      </c>
      <c r="N199" s="94">
        <v>5.04</v>
      </c>
      <c r="O199" s="94">
        <v>4.5360000000000014</v>
      </c>
      <c r="P199" s="94">
        <v>4.1759999999999984</v>
      </c>
      <c r="Q199" s="94">
        <v>5.0400000000000027</v>
      </c>
      <c r="R199" s="94">
        <v>4.9799999999999969</v>
      </c>
      <c r="S199" s="94">
        <v>4.0680000000000014</v>
      </c>
      <c r="T199" s="94">
        <v>4.1039999999999992</v>
      </c>
      <c r="U199" s="94">
        <v>3.9840000000000018</v>
      </c>
      <c r="V199" s="94">
        <v>3.9840000000000018</v>
      </c>
      <c r="W199" s="94">
        <v>4.0319999999999965</v>
      </c>
      <c r="X199" s="94">
        <v>3.9840000000000018</v>
      </c>
      <c r="Y199" s="94">
        <v>4.4089999999999998</v>
      </c>
      <c r="Z199" s="56"/>
      <c r="AA199" s="94">
        <v>5</v>
      </c>
      <c r="AB199" s="95">
        <v>-0.59</v>
      </c>
      <c r="AC199" s="56"/>
      <c r="AD199" s="94">
        <v>5</v>
      </c>
      <c r="AE199" s="95">
        <v>-0.59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12.233000000000001</v>
      </c>
      <c r="I201" s="94">
        <v>8.0860000000000003</v>
      </c>
      <c r="J201" s="94">
        <v>8.0860000000000003</v>
      </c>
      <c r="K201" s="133">
        <v>7.6</v>
      </c>
      <c r="L201" s="133">
        <v>7.6</v>
      </c>
      <c r="M201" s="94">
        <v>7.5359999999999996</v>
      </c>
      <c r="N201" s="94">
        <v>8.6160000000000014</v>
      </c>
      <c r="O201" s="94">
        <v>6.2999999999999972</v>
      </c>
      <c r="P201" s="94">
        <v>4.9320000000000022</v>
      </c>
      <c r="Q201" s="94">
        <v>8.0279999999999987</v>
      </c>
      <c r="R201" s="94">
        <v>7.847999999999999</v>
      </c>
      <c r="S201" s="94">
        <v>8.5800000000000054</v>
      </c>
      <c r="T201" s="94">
        <v>8.652000000000001</v>
      </c>
      <c r="U201" s="94">
        <v>8.519999999999996</v>
      </c>
      <c r="V201" s="94">
        <v>9.4080000000000013</v>
      </c>
      <c r="W201" s="94">
        <v>10.295999999999992</v>
      </c>
      <c r="X201" s="94">
        <v>30.72</v>
      </c>
      <c r="Y201" s="94">
        <v>9.9529999999999994</v>
      </c>
      <c r="Z201" s="56"/>
      <c r="AA201" s="94">
        <v>7.6</v>
      </c>
      <c r="AB201" s="95">
        <v>2.35</v>
      </c>
      <c r="AC201" s="56"/>
      <c r="AD201" s="94">
        <v>7.6</v>
      </c>
      <c r="AE201" s="95">
        <v>2.35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16.228999999999999</v>
      </c>
      <c r="I202" s="96">
        <v>12.465999999999999</v>
      </c>
      <c r="J202" s="96">
        <v>12.465999999999999</v>
      </c>
      <c r="K202" s="134">
        <v>12.6</v>
      </c>
      <c r="L202" s="134">
        <v>12.6</v>
      </c>
      <c r="M202" s="96">
        <v>12.515999999999998</v>
      </c>
      <c r="N202" s="96">
        <v>13.656000000000002</v>
      </c>
      <c r="O202" s="96">
        <v>10.836000000000002</v>
      </c>
      <c r="P202" s="96">
        <v>9.107999999999997</v>
      </c>
      <c r="Q202" s="96">
        <v>13.068000000000005</v>
      </c>
      <c r="R202" s="96">
        <v>12.827999999999996</v>
      </c>
      <c r="S202" s="96">
        <v>12.647999999999996</v>
      </c>
      <c r="T202" s="96">
        <v>12.756</v>
      </c>
      <c r="U202" s="96">
        <v>12.504000000000005</v>
      </c>
      <c r="V202" s="96">
        <v>13.391999999999996</v>
      </c>
      <c r="W202" s="96">
        <v>14.328000000000017</v>
      </c>
      <c r="X202" s="96">
        <v>34.703999999999979</v>
      </c>
      <c r="Y202" s="96">
        <v>14.362</v>
      </c>
      <c r="AA202" s="96">
        <v>12.6</v>
      </c>
      <c r="AB202" s="95">
        <v>1.76</v>
      </c>
      <c r="AD202" s="96">
        <v>12.6</v>
      </c>
      <c r="AE202" s="95">
        <v>1.76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17.853000000000002</v>
      </c>
      <c r="I203" s="97">
        <v>15.847</v>
      </c>
      <c r="J203" s="97">
        <v>15.847</v>
      </c>
      <c r="K203" s="134">
        <v>12.6</v>
      </c>
      <c r="L203" s="134">
        <v>12.6</v>
      </c>
      <c r="M203" s="97">
        <v>13.584</v>
      </c>
      <c r="N203" s="97">
        <v>14.639999999999997</v>
      </c>
      <c r="O203" s="97">
        <v>13.68</v>
      </c>
      <c r="P203" s="97">
        <v>10.152000000000001</v>
      </c>
      <c r="Q203" s="97">
        <v>14.040000000000006</v>
      </c>
      <c r="R203" s="97">
        <v>13.835999999999984</v>
      </c>
      <c r="S203" s="97">
        <v>14.412000000000006</v>
      </c>
      <c r="T203" s="97">
        <v>14.604000000000013</v>
      </c>
      <c r="U203" s="97">
        <v>14.603999999999985</v>
      </c>
      <c r="V203" s="97">
        <v>15.408000000000015</v>
      </c>
      <c r="W203" s="97">
        <v>15.263999999999982</v>
      </c>
      <c r="X203" s="97">
        <v>31.992000000000019</v>
      </c>
      <c r="Y203" s="97">
        <v>15.518000000000001</v>
      </c>
      <c r="Z203" s="56"/>
      <c r="AA203" s="97">
        <v>12.6</v>
      </c>
      <c r="AB203" s="98">
        <v>2.92</v>
      </c>
      <c r="AC203" s="56"/>
      <c r="AD203" s="97">
        <v>12.6</v>
      </c>
      <c r="AE203" s="98">
        <v>2.92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1.6240000000000023</v>
      </c>
      <c r="I204" s="96">
        <v>3.3810000000000002</v>
      </c>
      <c r="J204" s="96">
        <v>3.3810000000000002</v>
      </c>
      <c r="K204" s="134">
        <v>0</v>
      </c>
      <c r="L204" s="134">
        <v>0</v>
      </c>
      <c r="M204" s="96">
        <v>1.0680000000000014</v>
      </c>
      <c r="N204" s="96">
        <v>0.98399999999999466</v>
      </c>
      <c r="O204" s="96">
        <v>2.8439999999999976</v>
      </c>
      <c r="P204" s="96">
        <v>1.044000000000004</v>
      </c>
      <c r="Q204" s="96">
        <v>0.97200000000000131</v>
      </c>
      <c r="R204" s="96">
        <v>1.0079999999999885</v>
      </c>
      <c r="S204" s="96">
        <v>1.76400000000001</v>
      </c>
      <c r="T204" s="96">
        <v>1.8480000000000132</v>
      </c>
      <c r="U204" s="96">
        <v>2.0999999999999801</v>
      </c>
      <c r="V204" s="96">
        <v>2.0160000000000196</v>
      </c>
      <c r="W204" s="96">
        <v>0.93599999999996442</v>
      </c>
      <c r="X204" s="96">
        <v>-2.7119999999999607</v>
      </c>
      <c r="Y204" s="96">
        <v>1.1560000000000006</v>
      </c>
      <c r="AA204" s="96">
        <v>0</v>
      </c>
      <c r="AB204" s="95">
        <v>1.1599999999999999</v>
      </c>
      <c r="AD204" s="96">
        <v>0</v>
      </c>
      <c r="AE204" s="95">
        <v>1.1599999999999999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9.0965103904105879E-2</v>
      </c>
      <c r="I205" s="90">
        <v>0.21335268505079827</v>
      </c>
      <c r="J205" s="90">
        <v>0.21335268505079827</v>
      </c>
      <c r="K205" s="135">
        <v>0</v>
      </c>
      <c r="L205" s="135">
        <v>0</v>
      </c>
      <c r="M205" s="90">
        <v>7.8621908127208581E-2</v>
      </c>
      <c r="N205" s="90">
        <v>6.7213114754098011E-2</v>
      </c>
      <c r="O205" s="90">
        <v>0.2078947368421051</v>
      </c>
      <c r="P205" s="90">
        <v>0.1028368794326245</v>
      </c>
      <c r="Q205" s="90">
        <v>6.923076923076929E-2</v>
      </c>
      <c r="R205" s="90">
        <v>7.2853425845619366E-2</v>
      </c>
      <c r="S205" s="90">
        <v>0.12239800166527957</v>
      </c>
      <c r="T205" s="90">
        <v>0.12654067378800407</v>
      </c>
      <c r="U205" s="90">
        <v>0.14379622021363889</v>
      </c>
      <c r="V205" s="90">
        <v>0.13084112149532823</v>
      </c>
      <c r="W205" s="90">
        <v>6.1320754716978877E-2</v>
      </c>
      <c r="X205" s="90">
        <v>-8.4771192798198267E-2</v>
      </c>
      <c r="Y205" s="90">
        <v>7.4494135842247747E-2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-9.1995301678164942E-2</v>
      </c>
      <c r="D206" s="9">
        <v>-9.1995301678164942E-2</v>
      </c>
      <c r="F206" s="128" t="s">
        <v>73</v>
      </c>
      <c r="H206" s="83">
        <v>-835.58324000000005</v>
      </c>
      <c r="I206" s="83">
        <v>-810.55732</v>
      </c>
      <c r="J206" s="83">
        <v>-810.55732</v>
      </c>
      <c r="K206" s="108">
        <v>-740.69</v>
      </c>
      <c r="L206" s="108">
        <v>-740.69</v>
      </c>
      <c r="M206" s="83">
        <v>-55.930520000000001</v>
      </c>
      <c r="N206" s="83">
        <v>-64.189679999999996</v>
      </c>
      <c r="O206" s="83">
        <v>-58.615159999999989</v>
      </c>
      <c r="P206" s="83">
        <v>-52.384610000000009</v>
      </c>
      <c r="Q206" s="83">
        <v>-61.050120000000021</v>
      </c>
      <c r="R206" s="83">
        <v>-69.995159999999998</v>
      </c>
      <c r="S206" s="83">
        <v>-63.446039999999982</v>
      </c>
      <c r="T206" s="83">
        <v>-61.461670000000026</v>
      </c>
      <c r="U206" s="83">
        <v>-63.888239999999939</v>
      </c>
      <c r="V206" s="83">
        <v>-65.176390000000083</v>
      </c>
      <c r="W206" s="83">
        <v>-105.32853999999998</v>
      </c>
      <c r="X206" s="83">
        <v>-87.36564999999996</v>
      </c>
      <c r="Y206" s="83">
        <v>-808.83177999999998</v>
      </c>
      <c r="AA206" s="83">
        <v>-740.69</v>
      </c>
      <c r="AB206" s="82">
        <v>-68.14</v>
      </c>
      <c r="AD206" s="83">
        <v>-740.69</v>
      </c>
      <c r="AE206" s="82">
        <v>-68.14</v>
      </c>
    </row>
    <row r="207" spans="1:37" ht="18" customHeight="1" x14ac:dyDescent="0.2">
      <c r="A207" s="52" t="s">
        <v>225</v>
      </c>
      <c r="B207" s="52" t="s">
        <v>27</v>
      </c>
      <c r="C207" s="9">
        <v>-1.0003902960087097</v>
      </c>
      <c r="D207" s="9">
        <v>-1.0003902960087097</v>
      </c>
      <c r="F207" s="126" t="s">
        <v>226</v>
      </c>
      <c r="G207" s="58"/>
      <c r="H207" s="87">
        <v>-1.53932</v>
      </c>
      <c r="I207" s="87">
        <v>11.01069</v>
      </c>
      <c r="J207" s="87">
        <v>11.01069</v>
      </c>
      <c r="K207" s="87">
        <v>0</v>
      </c>
      <c r="L207" s="87">
        <v>0</v>
      </c>
      <c r="M207" s="87">
        <v>-4.1247600000000002</v>
      </c>
      <c r="N207" s="87">
        <v>-3.25861</v>
      </c>
      <c r="O207" s="87">
        <v>-2.6426699999999999</v>
      </c>
      <c r="P207" s="87">
        <v>2.4971899999999998</v>
      </c>
      <c r="Q207" s="87">
        <v>-1.8745399999999997</v>
      </c>
      <c r="R207" s="87">
        <v>-1.2372399999999999</v>
      </c>
      <c r="S207" s="87">
        <v>7.1820899999999996</v>
      </c>
      <c r="T207" s="87">
        <v>11.574850000000001</v>
      </c>
      <c r="U207" s="87">
        <v>-2.7318900000000017</v>
      </c>
      <c r="V207" s="87">
        <v>-3.8430000000000004</v>
      </c>
      <c r="W207" s="87">
        <v>-5.2401200000000001</v>
      </c>
      <c r="X207" s="87">
        <v>-1.1694</v>
      </c>
      <c r="Y207" s="87">
        <v>-4.8681000000000001</v>
      </c>
      <c r="Z207" s="58"/>
      <c r="AA207" s="87">
        <v>0</v>
      </c>
      <c r="AB207" s="82">
        <v>-4.87</v>
      </c>
      <c r="AC207" s="58"/>
      <c r="AD207" s="87">
        <v>0</v>
      </c>
      <c r="AE207" s="82">
        <v>-4.87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129.57</v>
      </c>
      <c r="I208" s="83">
        <v>77.083309999999997</v>
      </c>
      <c r="J208" s="83">
        <v>77.083309999999997</v>
      </c>
      <c r="K208" s="108">
        <v>42</v>
      </c>
      <c r="L208" s="108">
        <v>42</v>
      </c>
      <c r="M208" s="83">
        <v>3.5</v>
      </c>
      <c r="N208" s="83">
        <v>3.5</v>
      </c>
      <c r="O208" s="83">
        <v>3.5</v>
      </c>
      <c r="P208" s="83">
        <v>3.5</v>
      </c>
      <c r="Q208" s="83">
        <v>3.5</v>
      </c>
      <c r="R208" s="83">
        <v>3.5</v>
      </c>
      <c r="S208" s="83">
        <v>3.5</v>
      </c>
      <c r="T208" s="83">
        <v>3.5</v>
      </c>
      <c r="U208" s="83">
        <v>3.5</v>
      </c>
      <c r="V208" s="83">
        <v>3.5</v>
      </c>
      <c r="W208" s="83">
        <v>3.5</v>
      </c>
      <c r="X208" s="83">
        <v>3.5</v>
      </c>
      <c r="Y208" s="83">
        <v>42</v>
      </c>
      <c r="AA208" s="83">
        <v>42</v>
      </c>
      <c r="AB208" s="82">
        <v>0</v>
      </c>
      <c r="AD208" s="83">
        <v>42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1.0075255993749228</v>
      </c>
      <c r="D209" s="9">
        <v>1.0075255993749228</v>
      </c>
      <c r="F209" s="128" t="s">
        <v>392</v>
      </c>
      <c r="H209" s="83">
        <v>2.7446299999999999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0.2384</v>
      </c>
      <c r="W209" s="83">
        <v>0.24793999999999999</v>
      </c>
      <c r="X209" s="83">
        <v>0</v>
      </c>
      <c r="Y209" s="83">
        <v>0.48633999999999999</v>
      </c>
      <c r="AA209" s="83">
        <v>0</v>
      </c>
      <c r="AB209" s="82">
        <v>0.49</v>
      </c>
      <c r="AD209" s="83">
        <v>0</v>
      </c>
      <c r="AE209" s="82">
        <v>0.49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-1.5391699999999999</v>
      </c>
      <c r="P210" s="83">
        <v>-6.5588599999999992</v>
      </c>
      <c r="Q210" s="83">
        <v>-0.82930999999999955</v>
      </c>
      <c r="R210" s="83">
        <v>0.44177999999999962</v>
      </c>
      <c r="S210" s="83">
        <v>6.3260199999999998</v>
      </c>
      <c r="T210" s="83">
        <v>0.82930999999999977</v>
      </c>
      <c r="U210" s="83">
        <v>1.0973900000000001</v>
      </c>
      <c r="V210" s="83">
        <v>-5.5511151231257827E-17</v>
      </c>
      <c r="W210" s="83">
        <v>0</v>
      </c>
      <c r="X210" s="83">
        <v>0.23283999999999999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-1.9950000000000001</v>
      </c>
      <c r="D211" s="9">
        <v>-1.9950000000000001</v>
      </c>
      <c r="F211" s="128" t="s">
        <v>74</v>
      </c>
      <c r="H211" s="83">
        <v>-9.6350300000000004</v>
      </c>
      <c r="I211" s="83">
        <v>-5.82613</v>
      </c>
      <c r="J211" s="83">
        <v>-5.82613</v>
      </c>
      <c r="K211" s="108">
        <v>-2</v>
      </c>
      <c r="L211" s="108">
        <v>-2</v>
      </c>
      <c r="M211" s="83">
        <v>0.89078000000000002</v>
      </c>
      <c r="N211" s="83">
        <v>-0.55200000000000005</v>
      </c>
      <c r="O211" s="83">
        <v>-1.3005</v>
      </c>
      <c r="P211" s="83">
        <v>0</v>
      </c>
      <c r="Q211" s="83">
        <v>0</v>
      </c>
      <c r="R211" s="83">
        <v>-3.024</v>
      </c>
      <c r="S211" s="83">
        <v>-1.7849999999999997</v>
      </c>
      <c r="T211" s="83">
        <v>0</v>
      </c>
      <c r="U211" s="83">
        <v>-0.22299999999999986</v>
      </c>
      <c r="V211" s="83">
        <v>0</v>
      </c>
      <c r="W211" s="83">
        <v>0</v>
      </c>
      <c r="X211" s="83">
        <v>0</v>
      </c>
      <c r="Y211" s="83">
        <v>-5.9937199999999997</v>
      </c>
      <c r="AA211" s="83">
        <v>-2</v>
      </c>
      <c r="AB211" s="82">
        <v>-3.99</v>
      </c>
      <c r="AD211" s="83">
        <v>-2</v>
      </c>
      <c r="AE211" s="82">
        <v>-3.99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0.73652727272727281</v>
      </c>
      <c r="X212" s="96">
        <v>3.7201909090909089</v>
      </c>
      <c r="Y212" s="96">
        <v>0.37139318181818187</v>
      </c>
      <c r="AA212" s="96">
        <v>0</v>
      </c>
      <c r="AB212" s="95">
        <v>0.37</v>
      </c>
      <c r="AD212" s="96">
        <v>0</v>
      </c>
      <c r="AE212" s="95">
        <v>0.37</v>
      </c>
    </row>
    <row r="213" spans="1:31" ht="18" customHeight="1" collapsed="1" x14ac:dyDescent="0.2">
      <c r="A213" s="52" t="s">
        <v>25</v>
      </c>
      <c r="B213" s="52" t="s">
        <v>27</v>
      </c>
      <c r="C213" s="9">
        <v>-0.99992044696566362</v>
      </c>
      <c r="D213" s="9">
        <v>-0.99992044696566362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-2.7006000000000001</v>
      </c>
      <c r="X213" s="83">
        <v>-13.640700000000001</v>
      </c>
      <c r="Y213" s="83">
        <v>-16.3413</v>
      </c>
      <c r="AA213" s="83">
        <v>0</v>
      </c>
      <c r="AB213" s="82">
        <v>-16.34</v>
      </c>
      <c r="AD213" s="83">
        <v>0</v>
      </c>
      <c r="AE213" s="82">
        <v>-16.34</v>
      </c>
    </row>
    <row r="214" spans="1:31" ht="18" customHeight="1" x14ac:dyDescent="0.2">
      <c r="A214" s="57"/>
      <c r="B214" s="57"/>
      <c r="C214" s="9">
        <v>-0.13252650958341064</v>
      </c>
      <c r="D214" s="9">
        <v>-0.13252650958341064</v>
      </c>
      <c r="F214" s="117" t="s">
        <v>280</v>
      </c>
      <c r="H214" s="296">
        <v>-714.44296000000008</v>
      </c>
      <c r="I214" s="296">
        <v>-728.2894500000001</v>
      </c>
      <c r="J214" s="296">
        <v>-728.2894500000001</v>
      </c>
      <c r="K214" s="111">
        <v>-700.69</v>
      </c>
      <c r="L214" s="111">
        <v>-700.69</v>
      </c>
      <c r="M214" s="296">
        <v>-55.664500000000004</v>
      </c>
      <c r="N214" s="296">
        <v>-64.500290000000007</v>
      </c>
      <c r="O214" s="296">
        <v>-60.597499999999989</v>
      </c>
      <c r="P214" s="296">
        <v>-52.946280000000002</v>
      </c>
      <c r="Q214" s="296">
        <v>-60.253970000000017</v>
      </c>
      <c r="R214" s="296">
        <v>-70.314620000000005</v>
      </c>
      <c r="S214" s="296">
        <v>-48.222929999999977</v>
      </c>
      <c r="T214" s="296">
        <v>-45.557510000000029</v>
      </c>
      <c r="U214" s="296">
        <v>-62.245739999999948</v>
      </c>
      <c r="V214" s="296">
        <v>-65.280990000000088</v>
      </c>
      <c r="W214" s="296">
        <v>-109.52131999999997</v>
      </c>
      <c r="X214" s="296">
        <v>-98.442909999999955</v>
      </c>
      <c r="Y214" s="296">
        <v>-793.54856000000007</v>
      </c>
      <c r="AA214" s="296">
        <v>-700.69</v>
      </c>
      <c r="AB214" s="82">
        <v>-92.86</v>
      </c>
      <c r="AD214" s="296">
        <v>-700.69</v>
      </c>
      <c r="AE214" s="82">
        <v>-92.86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8.2043570508901376E-2</v>
      </c>
      <c r="I215" s="78">
        <v>8.1166895507949643E-2</v>
      </c>
      <c r="J215" s="78">
        <v>8.1166895507949643E-2</v>
      </c>
      <c r="K215" s="131">
        <v>7.3215349090270387E-2</v>
      </c>
      <c r="L215" s="131">
        <v>7.3215349090270387E-2</v>
      </c>
      <c r="M215" s="78">
        <v>5.7729004664823419E-2</v>
      </c>
      <c r="N215" s="78">
        <v>8.183280554582871E-2</v>
      </c>
      <c r="O215" s="78">
        <v>0.10073827913301658</v>
      </c>
      <c r="P215" s="78">
        <v>0.11952619602318899</v>
      </c>
      <c r="Q215" s="78">
        <v>9.9530330385887988E-2</v>
      </c>
      <c r="R215" s="78">
        <v>9.7787676586181288E-2</v>
      </c>
      <c r="S215" s="78">
        <v>8.1437842822016215E-2</v>
      </c>
      <c r="T215" s="78">
        <v>6.5553958345924035E-2</v>
      </c>
      <c r="U215" s="78">
        <v>8.3965407931193434E-2</v>
      </c>
      <c r="V215" s="78">
        <v>6.8491027475732741E-2</v>
      </c>
      <c r="W215" s="78">
        <v>0.12417960472085435</v>
      </c>
      <c r="X215" s="78">
        <v>0.10171109076857587</v>
      </c>
      <c r="Y215" s="78">
        <v>8.8637270009574706E-2</v>
      </c>
      <c r="AA215" s="78">
        <v>7.3215349090270387E-2</v>
      </c>
      <c r="AB215" s="79"/>
      <c r="AD215" s="78">
        <v>7.3215349090270387E-2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3.6659999999999999</v>
      </c>
      <c r="I217" s="96">
        <v>3.8519999999999999</v>
      </c>
      <c r="J217" s="96">
        <v>3.8519999999999999</v>
      </c>
      <c r="K217" s="134">
        <v>5</v>
      </c>
      <c r="L217" s="134">
        <v>5</v>
      </c>
      <c r="M217" s="96">
        <v>4.992</v>
      </c>
      <c r="N217" s="96">
        <v>5.0159999999999991</v>
      </c>
      <c r="O217" s="96">
        <v>4.9920000000000009</v>
      </c>
      <c r="P217" s="96">
        <v>4.9919999999999973</v>
      </c>
      <c r="Q217" s="96">
        <v>5.0160000000000053</v>
      </c>
      <c r="R217" s="96">
        <v>4.9919999999999973</v>
      </c>
      <c r="S217" s="96">
        <v>4.9919999999999973</v>
      </c>
      <c r="T217" s="96">
        <v>5.0160000000000053</v>
      </c>
      <c r="U217" s="96">
        <v>4.9919999999999973</v>
      </c>
      <c r="V217" s="96">
        <v>4.9920000000000044</v>
      </c>
      <c r="W217" s="96">
        <v>5.0159999999999911</v>
      </c>
      <c r="X217" s="96">
        <v>4.9920000000000044</v>
      </c>
      <c r="Y217" s="96">
        <v>5</v>
      </c>
      <c r="AA217" s="96">
        <v>5</v>
      </c>
      <c r="AB217" s="95">
        <v>0</v>
      </c>
      <c r="AD217" s="96">
        <v>5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-7477.3595199127121</v>
      </c>
      <c r="I218" s="161">
        <v>-7008.0477673935611</v>
      </c>
      <c r="J218" s="161">
        <v>-7008.0477673935611</v>
      </c>
      <c r="K218" s="162">
        <v>-7320</v>
      </c>
      <c r="L218" s="162">
        <v>-7320</v>
      </c>
      <c r="M218" s="161">
        <v>-766.82692307692309</v>
      </c>
      <c r="N218" s="161">
        <v>-956.14035087719276</v>
      </c>
      <c r="O218" s="161">
        <v>-462.94070512820502</v>
      </c>
      <c r="P218" s="161">
        <v>23.838141025641058</v>
      </c>
      <c r="Q218" s="161">
        <v>-252.79106858054203</v>
      </c>
      <c r="R218" s="161">
        <v>-446.11378205128227</v>
      </c>
      <c r="S218" s="161">
        <v>-518.02884615384653</v>
      </c>
      <c r="T218" s="161">
        <v>212.51993620414646</v>
      </c>
      <c r="U218" s="161">
        <v>-927.08333333333348</v>
      </c>
      <c r="V218" s="161">
        <v>-526.04166666666629</v>
      </c>
      <c r="W218" s="161">
        <v>-440.59011164274426</v>
      </c>
      <c r="X218" s="161">
        <v>-1136.4182692307681</v>
      </c>
      <c r="Y218" s="161">
        <v>-6193.5999999999995</v>
      </c>
      <c r="AA218" s="161">
        <v>-7320</v>
      </c>
      <c r="AB218" s="163">
        <v>1126.4000000000001</v>
      </c>
      <c r="AD218" s="161">
        <v>-7320</v>
      </c>
      <c r="AE218" s="163">
        <v>1126.4000000000001</v>
      </c>
    </row>
    <row r="219" spans="1:31" ht="18" customHeight="1" x14ac:dyDescent="0.2">
      <c r="A219" s="52" t="s">
        <v>70</v>
      </c>
      <c r="B219" s="52" t="s">
        <v>27</v>
      </c>
      <c r="C219" s="9">
        <v>2.19103046901746E-2</v>
      </c>
      <c r="D219" s="9">
        <v>2.19103046901746E-2</v>
      </c>
      <c r="F219" s="128" t="s">
        <v>414</v>
      </c>
      <c r="H219" s="83">
        <v>-10.954000000000001</v>
      </c>
      <c r="I219" s="83">
        <v>-10.491</v>
      </c>
      <c r="J219" s="83">
        <v>-10.491</v>
      </c>
      <c r="K219" s="108">
        <v>-14.605</v>
      </c>
      <c r="L219" s="108">
        <v>-14.605</v>
      </c>
      <c r="M219" s="83">
        <v>-1.1180000000000001</v>
      </c>
      <c r="N219" s="83">
        <v>-1.163</v>
      </c>
      <c r="O219" s="83">
        <v>-1.1179999999999999</v>
      </c>
      <c r="P219" s="83">
        <v>-1.1239999999999997</v>
      </c>
      <c r="Q219" s="83">
        <v>-1.1160000000000005</v>
      </c>
      <c r="R219" s="83">
        <v>-1.117</v>
      </c>
      <c r="S219" s="83">
        <v>-1.117</v>
      </c>
      <c r="T219" s="83">
        <v>-0.22900000000000009</v>
      </c>
      <c r="U219" s="83">
        <v>-1.770999999999999</v>
      </c>
      <c r="V219" s="83">
        <v>-1.1120000000000001</v>
      </c>
      <c r="W219" s="83">
        <v>-1.2710000000000008</v>
      </c>
      <c r="X219" s="83">
        <v>-2.0250000000000004</v>
      </c>
      <c r="Y219" s="83">
        <v>-14.281000000000001</v>
      </c>
      <c r="AA219" s="83">
        <v>-14.604999999999999</v>
      </c>
      <c r="AB219" s="82">
        <v>0.32</v>
      </c>
      <c r="AD219" s="83">
        <v>-14.604999999999999</v>
      </c>
      <c r="AE219" s="82">
        <v>0.32</v>
      </c>
    </row>
    <row r="220" spans="1:31" ht="18" customHeight="1" x14ac:dyDescent="0.2">
      <c r="A220" s="52" t="s">
        <v>71</v>
      </c>
      <c r="B220" s="52" t="s">
        <v>27</v>
      </c>
      <c r="C220" s="9">
        <v>0.39653679653679647</v>
      </c>
      <c r="D220" s="9">
        <v>0.39653679653679647</v>
      </c>
      <c r="F220" s="128" t="s">
        <v>209</v>
      </c>
      <c r="H220" s="83">
        <v>-7.8689999999999998</v>
      </c>
      <c r="I220" s="83">
        <v>-7.2930000000000001</v>
      </c>
      <c r="J220" s="83">
        <v>-7.2930000000000001</v>
      </c>
      <c r="K220" s="108">
        <v>-11.55</v>
      </c>
      <c r="L220" s="108">
        <v>-11.55</v>
      </c>
      <c r="M220" s="83">
        <v>-0.79500000000000004</v>
      </c>
      <c r="N220" s="83">
        <v>-0.65600000000000003</v>
      </c>
      <c r="O220" s="83">
        <v>-0.85299999999999976</v>
      </c>
      <c r="P220" s="83">
        <v>0.13999999999999968</v>
      </c>
      <c r="Q220" s="83">
        <v>-0.47399999999999975</v>
      </c>
      <c r="R220" s="83">
        <v>-0.50499999999999989</v>
      </c>
      <c r="S220" s="83">
        <v>-0.81200000000000028</v>
      </c>
      <c r="T220" s="83">
        <v>-0.38600000000000012</v>
      </c>
      <c r="U220" s="83">
        <v>-0.72199999999999953</v>
      </c>
      <c r="V220" s="83">
        <v>-0.7240000000000002</v>
      </c>
      <c r="W220" s="83">
        <v>-0.41800000000000015</v>
      </c>
      <c r="X220" s="83">
        <v>-0.76100000000000012</v>
      </c>
      <c r="Y220" s="83">
        <v>-6.9660000000000002</v>
      </c>
      <c r="AA220" s="83">
        <v>-11.550000000000002</v>
      </c>
      <c r="AB220" s="82">
        <v>4.58</v>
      </c>
      <c r="AD220" s="83">
        <v>-11.550000000000002</v>
      </c>
      <c r="AE220" s="82">
        <v>4.58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0.49484536082474223</v>
      </c>
      <c r="D221" s="9">
        <v>0.49484536082474223</v>
      </c>
      <c r="F221" s="60" t="s">
        <v>158</v>
      </c>
      <c r="G221" s="56"/>
      <c r="H221" s="88">
        <v>-0.21299999999999999</v>
      </c>
      <c r="I221" s="88">
        <v>-0.68600000000000005</v>
      </c>
      <c r="J221" s="88">
        <v>-0.68600000000000005</v>
      </c>
      <c r="K221" s="108">
        <v>-0.48499999999999999</v>
      </c>
      <c r="L221" s="108">
        <v>-0.48499999999999999</v>
      </c>
      <c r="M221" s="88">
        <v>0.55200000000000005</v>
      </c>
      <c r="N221" s="88">
        <v>-0.32800000000000007</v>
      </c>
      <c r="O221" s="88">
        <v>-0.19799999999999998</v>
      </c>
      <c r="P221" s="88">
        <v>-0.14100000000000001</v>
      </c>
      <c r="Q221" s="88">
        <v>-0.158</v>
      </c>
      <c r="R221" s="88">
        <v>-0.20999999999999996</v>
      </c>
      <c r="S221" s="88">
        <v>-0.24199999999999999</v>
      </c>
      <c r="T221" s="88">
        <v>2.0030000000000001</v>
      </c>
      <c r="U221" s="88">
        <v>-1.444</v>
      </c>
      <c r="V221" s="88">
        <v>-7.5000000000000067E-2</v>
      </c>
      <c r="W221" s="88">
        <v>0</v>
      </c>
      <c r="X221" s="88">
        <v>0</v>
      </c>
      <c r="Y221" s="88">
        <v>-0.24099999999999999</v>
      </c>
      <c r="Z221" s="56"/>
      <c r="AA221" s="88">
        <v>-0.48500000000000004</v>
      </c>
      <c r="AB221" s="82">
        <v>0.24</v>
      </c>
      <c r="AC221" s="56"/>
      <c r="AD221" s="88">
        <v>-0.48500000000000004</v>
      </c>
      <c r="AE221" s="82">
        <v>0.24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0.51195499296765123</v>
      </c>
      <c r="D222" s="9">
        <v>0.51195499296765123</v>
      </c>
      <c r="F222" s="60" t="s">
        <v>176</v>
      </c>
      <c r="G222" s="56"/>
      <c r="H222" s="88">
        <v>-3.028</v>
      </c>
      <c r="I222" s="88">
        <v>-2.403</v>
      </c>
      <c r="J222" s="88">
        <v>-2.403</v>
      </c>
      <c r="K222" s="108">
        <v>-3.5550000000000002</v>
      </c>
      <c r="L222" s="108">
        <v>-3.5550000000000002</v>
      </c>
      <c r="M222" s="88">
        <v>-0.247</v>
      </c>
      <c r="N222" s="88">
        <v>0.14699999999999999</v>
      </c>
      <c r="O222" s="88">
        <v>-9.9000000000000005E-2</v>
      </c>
      <c r="P222" s="88">
        <v>-9.8999999999999977E-2</v>
      </c>
      <c r="Q222" s="88">
        <v>-0.10000000000000003</v>
      </c>
      <c r="R222" s="88">
        <v>-9.8999999999999977E-2</v>
      </c>
      <c r="S222" s="88">
        <v>-9.8999999999999977E-2</v>
      </c>
      <c r="T222" s="88">
        <v>-9.8999999999999977E-2</v>
      </c>
      <c r="U222" s="88">
        <v>-0.39600000000000002</v>
      </c>
      <c r="V222" s="88">
        <v>-0.246</v>
      </c>
      <c r="W222" s="88">
        <v>-0.20100000000000007</v>
      </c>
      <c r="X222" s="88">
        <v>-0.20100000000000007</v>
      </c>
      <c r="Y222" s="88">
        <v>-1.7390000000000001</v>
      </c>
      <c r="Z222" s="56"/>
      <c r="AA222" s="88">
        <v>-3.5550000000000002</v>
      </c>
      <c r="AB222" s="82">
        <v>1.82</v>
      </c>
      <c r="AC222" s="56"/>
      <c r="AD222" s="88">
        <v>-3.5550000000000002</v>
      </c>
      <c r="AE222" s="82">
        <v>1.82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0.63414634146341464</v>
      </c>
      <c r="D223" s="9">
        <v>0.63414634146341464</v>
      </c>
      <c r="F223" s="60" t="s">
        <v>178</v>
      </c>
      <c r="G223" s="56"/>
      <c r="H223" s="88">
        <v>-0.85899999999999999</v>
      </c>
      <c r="I223" s="88">
        <v>-1.2989999999999999</v>
      </c>
      <c r="J223" s="88">
        <v>-1.2989999999999999</v>
      </c>
      <c r="K223" s="108">
        <v>-0.82</v>
      </c>
      <c r="L223" s="108">
        <v>-0.82</v>
      </c>
      <c r="M223" s="88">
        <v>0</v>
      </c>
      <c r="N223" s="88">
        <v>0</v>
      </c>
      <c r="O223" s="88">
        <v>-7.2999999999999995E-2</v>
      </c>
      <c r="P223" s="88">
        <v>0</v>
      </c>
      <c r="Q223" s="88">
        <v>0</v>
      </c>
      <c r="R223" s="88">
        <v>-9.0000000000000011E-2</v>
      </c>
      <c r="S223" s="88">
        <v>0</v>
      </c>
      <c r="T223" s="88">
        <v>0</v>
      </c>
      <c r="U223" s="88">
        <v>0</v>
      </c>
      <c r="V223" s="88">
        <v>0</v>
      </c>
      <c r="W223" s="88">
        <v>-0.13499999999999998</v>
      </c>
      <c r="X223" s="88">
        <v>0</v>
      </c>
      <c r="Y223" s="88">
        <v>-0.29799999999999999</v>
      </c>
      <c r="Z223" s="56"/>
      <c r="AA223" s="88">
        <v>-0.82</v>
      </c>
      <c r="AB223" s="82">
        <v>0.52</v>
      </c>
      <c r="AC223" s="56"/>
      <c r="AD223" s="88">
        <v>-0.82</v>
      </c>
      <c r="AE223" s="82">
        <v>0.52</v>
      </c>
    </row>
    <row r="224" spans="1:31" ht="18" customHeight="1" collapsed="1" x14ac:dyDescent="0.2">
      <c r="A224" s="57"/>
      <c r="B224" s="57"/>
      <c r="C224" s="9">
        <v>0.53086419753086422</v>
      </c>
      <c r="D224" s="9">
        <v>0.53086419753086422</v>
      </c>
      <c r="F224" s="128" t="s">
        <v>158</v>
      </c>
      <c r="H224" s="83">
        <v>-4.0999999999999996</v>
      </c>
      <c r="I224" s="83">
        <v>-4.3879999999999999</v>
      </c>
      <c r="J224" s="83">
        <v>-4.3879999999999999</v>
      </c>
      <c r="K224" s="108">
        <v>-4.8600000000000003</v>
      </c>
      <c r="L224" s="108">
        <v>-4.8600000000000003</v>
      </c>
      <c r="M224" s="83">
        <v>0.30500000000000005</v>
      </c>
      <c r="N224" s="83">
        <v>-0.18100000000000008</v>
      </c>
      <c r="O224" s="83">
        <v>-0.37</v>
      </c>
      <c r="P224" s="83">
        <v>-0.24</v>
      </c>
      <c r="Q224" s="83">
        <v>-0.25800000000000001</v>
      </c>
      <c r="R224" s="83">
        <v>-0.39899999999999997</v>
      </c>
      <c r="S224" s="83">
        <v>-0.34099999999999997</v>
      </c>
      <c r="T224" s="83">
        <v>1.9040000000000001</v>
      </c>
      <c r="U224" s="83">
        <v>-1.8399999999999999</v>
      </c>
      <c r="V224" s="83">
        <v>-0.32100000000000006</v>
      </c>
      <c r="W224" s="83">
        <v>-0.33600000000000008</v>
      </c>
      <c r="X224" s="83">
        <v>-0.20100000000000007</v>
      </c>
      <c r="Y224" s="83">
        <v>-2.278</v>
      </c>
      <c r="AA224" s="83">
        <v>-4.8600000000000003</v>
      </c>
      <c r="AB224" s="82">
        <v>2.58</v>
      </c>
      <c r="AD224" s="83">
        <v>-4.8600000000000003</v>
      </c>
      <c r="AE224" s="82">
        <v>2.58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-0.52400000000000002</v>
      </c>
      <c r="I225" s="83">
        <v>-0.52</v>
      </c>
      <c r="J225" s="83">
        <v>-0.52</v>
      </c>
      <c r="K225" s="108">
        <v>-1.105</v>
      </c>
      <c r="L225" s="108">
        <v>-1.105</v>
      </c>
      <c r="M225" s="83">
        <v>-5.5E-2</v>
      </c>
      <c r="N225" s="83">
        <v>-5.3999999999999999E-2</v>
      </c>
      <c r="O225" s="83">
        <v>-5.2000000000000005E-2</v>
      </c>
      <c r="P225" s="83">
        <v>-5.3999999999999992E-2</v>
      </c>
      <c r="Q225" s="83">
        <v>-5.5000000000000021E-2</v>
      </c>
      <c r="R225" s="83">
        <v>-5.4999999999999993E-2</v>
      </c>
      <c r="S225" s="83">
        <v>-5.3999999999999992E-2</v>
      </c>
      <c r="T225" s="83">
        <v>-5.1999999999999991E-2</v>
      </c>
      <c r="U225" s="83">
        <v>-5.3999999999999992E-2</v>
      </c>
      <c r="V225" s="83">
        <v>-5.5000000000000049E-2</v>
      </c>
      <c r="W225" s="83">
        <v>-5.3999999999999937E-2</v>
      </c>
      <c r="X225" s="83">
        <v>-0.21000000000000008</v>
      </c>
      <c r="Y225" s="83">
        <v>-0.80400000000000005</v>
      </c>
      <c r="AA225" s="83">
        <v>-1.105</v>
      </c>
      <c r="AB225" s="82">
        <v>0.3</v>
      </c>
      <c r="AD225" s="83">
        <v>-1.105</v>
      </c>
      <c r="AE225" s="82">
        <v>0.3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-7.6</v>
      </c>
      <c r="D226" s="9">
        <v>-7.6</v>
      </c>
      <c r="F226" s="60" t="s">
        <v>162</v>
      </c>
      <c r="G226" s="56"/>
      <c r="H226" s="88">
        <v>-0.67500000000000004</v>
      </c>
      <c r="I226" s="88">
        <v>-0.27</v>
      </c>
      <c r="J226" s="88">
        <v>-0.27</v>
      </c>
      <c r="K226" s="108">
        <v>-0.22500000000000001</v>
      </c>
      <c r="L226" s="108">
        <v>-0.22500000000000001</v>
      </c>
      <c r="M226" s="88">
        <v>-8.4000000000000005E-2</v>
      </c>
      <c r="N226" s="88">
        <v>-3.3159999999999998</v>
      </c>
      <c r="O226" s="88">
        <v>0.39999999999999991</v>
      </c>
      <c r="P226" s="88">
        <v>0</v>
      </c>
      <c r="Q226" s="88">
        <v>1.069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-1.931</v>
      </c>
      <c r="Z226" s="56"/>
      <c r="AA226" s="88">
        <v>-0.22500000000000001</v>
      </c>
      <c r="AB226" s="82">
        <v>-1.71</v>
      </c>
      <c r="AC226" s="56"/>
      <c r="AD226" s="88">
        <v>-0.22500000000000001</v>
      </c>
      <c r="AE226" s="82">
        <v>-1.71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1.0057803468208093</v>
      </c>
      <c r="D227" s="9">
        <v>1.0057803468208093</v>
      </c>
      <c r="F227" s="60" t="s">
        <v>164</v>
      </c>
      <c r="G227" s="56"/>
      <c r="H227" s="88">
        <v>0</v>
      </c>
      <c r="I227" s="88">
        <v>-1.333</v>
      </c>
      <c r="J227" s="88">
        <v>-1.333</v>
      </c>
      <c r="K227" s="108">
        <v>-0.86499999999999999</v>
      </c>
      <c r="L227" s="108">
        <v>-0.86499999999999999</v>
      </c>
      <c r="M227" s="88">
        <v>-2</v>
      </c>
      <c r="N227" s="88">
        <v>0.73399999999999999</v>
      </c>
      <c r="O227" s="88">
        <v>0</v>
      </c>
      <c r="P227" s="88">
        <v>1.266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-0.86499999999999988</v>
      </c>
      <c r="AB227" s="82">
        <v>0.87</v>
      </c>
      <c r="AC227" s="56"/>
      <c r="AD227" s="88">
        <v>-0.86499999999999988</v>
      </c>
      <c r="AE227" s="82">
        <v>0.87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-0.77064220183486232</v>
      </c>
      <c r="D229" s="9">
        <v>-0.77064220183486232</v>
      </c>
      <c r="F229" s="128" t="s">
        <v>391</v>
      </c>
      <c r="H229" s="83">
        <v>-0.67500000000000004</v>
      </c>
      <c r="I229" s="83">
        <v>-1.603</v>
      </c>
      <c r="J229" s="83">
        <v>-1.603</v>
      </c>
      <c r="K229" s="108">
        <v>-1.0900000000000001</v>
      </c>
      <c r="L229" s="108">
        <v>-1.0900000000000001</v>
      </c>
      <c r="M229" s="83">
        <v>-2.0840000000000001</v>
      </c>
      <c r="N229" s="83">
        <v>-2.5819999999999999</v>
      </c>
      <c r="O229" s="83">
        <v>0.39999999999999991</v>
      </c>
      <c r="P229" s="83">
        <v>1.266</v>
      </c>
      <c r="Q229" s="83">
        <v>1.069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-1.931</v>
      </c>
      <c r="AA229" s="83">
        <v>-1.0900000000000001</v>
      </c>
      <c r="AB229" s="82">
        <v>-0.84</v>
      </c>
      <c r="AD229" s="83">
        <v>-1.0900000000000001</v>
      </c>
      <c r="AE229" s="82">
        <v>-0.84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-0.28699999999999998</v>
      </c>
      <c r="I230" s="83">
        <v>-0.25600000000000001</v>
      </c>
      <c r="J230" s="83">
        <v>-0.25600000000000001</v>
      </c>
      <c r="K230" s="108">
        <v>0</v>
      </c>
      <c r="L230" s="108">
        <v>0</v>
      </c>
      <c r="M230" s="83">
        <v>0</v>
      </c>
      <c r="N230" s="83">
        <v>-9.1999999999999998E-2</v>
      </c>
      <c r="O230" s="83">
        <v>0</v>
      </c>
      <c r="P230" s="83">
        <v>0</v>
      </c>
      <c r="Q230" s="83">
        <v>-8.299999999999999E-2</v>
      </c>
      <c r="R230" s="83">
        <v>0</v>
      </c>
      <c r="S230" s="83">
        <v>0</v>
      </c>
      <c r="T230" s="83">
        <v>-7.0000000000000007E-2</v>
      </c>
      <c r="U230" s="83">
        <v>0</v>
      </c>
      <c r="V230" s="83">
        <v>0</v>
      </c>
      <c r="W230" s="83">
        <v>-7.1000000000000008E-2</v>
      </c>
      <c r="X230" s="83">
        <v>0</v>
      </c>
      <c r="Y230" s="83">
        <v>-0.316</v>
      </c>
      <c r="AA230" s="83">
        <v>0</v>
      </c>
      <c r="AB230" s="82">
        <v>-0.32</v>
      </c>
      <c r="AD230" s="83">
        <v>0</v>
      </c>
      <c r="AE230" s="82">
        <v>-0.32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-0.98654708520179368</v>
      </c>
      <c r="D231" s="9">
        <v>-0.98654708520179368</v>
      </c>
      <c r="F231" s="60" t="s">
        <v>156</v>
      </c>
      <c r="G231" s="56"/>
      <c r="H231" s="88">
        <v>0</v>
      </c>
      <c r="I231" s="88">
        <v>-0.504</v>
      </c>
      <c r="J231" s="88">
        <v>-0.504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-0.223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-0.223</v>
      </c>
      <c r="Z231" s="56"/>
      <c r="AA231" s="88">
        <v>0</v>
      </c>
      <c r="AB231" s="82">
        <v>-0.22</v>
      </c>
      <c r="AC231" s="56"/>
      <c r="AD231" s="88">
        <v>0</v>
      </c>
      <c r="AE231" s="82">
        <v>-0.22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-6.4516129032258063E-2</v>
      </c>
      <c r="D232" s="9">
        <v>-6.4516129032258063E-2</v>
      </c>
      <c r="F232" s="60" t="s">
        <v>166</v>
      </c>
      <c r="G232" s="56"/>
      <c r="H232" s="88">
        <v>-1.68</v>
      </c>
      <c r="I232" s="88">
        <v>-0.66300000000000003</v>
      </c>
      <c r="J232" s="88">
        <v>-0.66300000000000003</v>
      </c>
      <c r="K232" s="108">
        <v>-1.86</v>
      </c>
      <c r="L232" s="108">
        <v>-1.86</v>
      </c>
      <c r="M232" s="88">
        <v>-8.1000000000000003E-2</v>
      </c>
      <c r="N232" s="88">
        <v>-6.4999999999999988E-2</v>
      </c>
      <c r="O232" s="88">
        <v>-0.31800000000000006</v>
      </c>
      <c r="P232" s="88">
        <v>0.13100000000000006</v>
      </c>
      <c r="Q232" s="88">
        <v>-0.128</v>
      </c>
      <c r="R232" s="88">
        <v>-0.15099999999999997</v>
      </c>
      <c r="S232" s="88">
        <v>-0.26200000000000001</v>
      </c>
      <c r="T232" s="88">
        <v>-0.10099999999999998</v>
      </c>
      <c r="U232" s="88">
        <v>-0.24099999999999999</v>
      </c>
      <c r="V232" s="88">
        <v>-0.41399999999999992</v>
      </c>
      <c r="W232" s="88">
        <v>-6.0000000000000053E-2</v>
      </c>
      <c r="X232" s="88">
        <v>-0.29000000000000004</v>
      </c>
      <c r="Y232" s="88">
        <v>-1.98</v>
      </c>
      <c r="Z232" s="56"/>
      <c r="AA232" s="88">
        <v>-1.86</v>
      </c>
      <c r="AB232" s="82">
        <v>-0.12</v>
      </c>
      <c r="AC232" s="56"/>
      <c r="AD232" s="88">
        <v>-1.86</v>
      </c>
      <c r="AE232" s="82">
        <v>-0.12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-3.0000000000000001E-3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-3.0000000000000001E-3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-0.43137254901960786</v>
      </c>
      <c r="D236" s="9">
        <v>-0.43137254901960786</v>
      </c>
      <c r="F236" s="60" t="s">
        <v>170</v>
      </c>
      <c r="G236" s="56"/>
      <c r="H236" s="88">
        <v>-1.323</v>
      </c>
      <c r="I236" s="88">
        <v>-0.91400000000000003</v>
      </c>
      <c r="J236" s="88">
        <v>-0.91400000000000003</v>
      </c>
      <c r="K236" s="108">
        <v>-1.53</v>
      </c>
      <c r="L236" s="108">
        <v>-1.53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-2.1859999999999999</v>
      </c>
      <c r="Y236" s="88">
        <v>-2.1859999999999999</v>
      </c>
      <c r="Z236" s="56"/>
      <c r="AA236" s="88">
        <v>-1.53</v>
      </c>
      <c r="AB236" s="82">
        <v>-0.66</v>
      </c>
      <c r="AC236" s="56"/>
      <c r="AD236" s="88">
        <v>-1.53</v>
      </c>
      <c r="AE236" s="82">
        <v>-0.66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-1.0027855153203342</v>
      </c>
      <c r="D237" s="9">
        <v>-1.0027855153203342</v>
      </c>
      <c r="F237" s="60" t="s">
        <v>172</v>
      </c>
      <c r="G237" s="56"/>
      <c r="H237" s="88">
        <v>-0.77200000000000002</v>
      </c>
      <c r="I237" s="88">
        <v>-3.83</v>
      </c>
      <c r="J237" s="88">
        <v>-3.83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-0.78100000000000003</v>
      </c>
      <c r="Q237" s="88">
        <v>-0.13200000000000001</v>
      </c>
      <c r="R237" s="88">
        <v>-0.17999999999999994</v>
      </c>
      <c r="S237" s="88">
        <v>8.4000000000000075E-2</v>
      </c>
      <c r="T237" s="88">
        <v>-0.36500000000000021</v>
      </c>
      <c r="U237" s="88">
        <v>-0.22799999999999998</v>
      </c>
      <c r="V237" s="88">
        <v>-4.9999999999999822E-2</v>
      </c>
      <c r="W237" s="88">
        <v>-0.14300000000000002</v>
      </c>
      <c r="X237" s="88">
        <v>0</v>
      </c>
      <c r="Y237" s="88">
        <v>-1.7949999999999999</v>
      </c>
      <c r="Z237" s="56"/>
      <c r="AA237" s="88">
        <v>0</v>
      </c>
      <c r="AB237" s="82">
        <v>-1.8</v>
      </c>
      <c r="AC237" s="56"/>
      <c r="AD237" s="88">
        <v>0</v>
      </c>
      <c r="AE237" s="82">
        <v>-1.8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1.0027855153203342</v>
      </c>
      <c r="D238" s="9">
        <v>1.0027855153203342</v>
      </c>
      <c r="F238" s="60" t="s">
        <v>174</v>
      </c>
      <c r="G238" s="56"/>
      <c r="H238" s="88">
        <v>0.77200000000000002</v>
      </c>
      <c r="I238" s="88">
        <v>3.4670000000000001</v>
      </c>
      <c r="J238" s="88">
        <v>3.4670000000000001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0.78100000000000003</v>
      </c>
      <c r="Q238" s="88">
        <v>0.13200000000000001</v>
      </c>
      <c r="R238" s="88">
        <v>0.17999999999999994</v>
      </c>
      <c r="S238" s="88">
        <v>-8.4000000000000075E-2</v>
      </c>
      <c r="T238" s="88">
        <v>0.36500000000000021</v>
      </c>
      <c r="U238" s="88">
        <v>0.22799999999999998</v>
      </c>
      <c r="V238" s="88">
        <v>4.9999999999999822E-2</v>
      </c>
      <c r="W238" s="88">
        <v>0.14300000000000002</v>
      </c>
      <c r="X238" s="88">
        <v>0</v>
      </c>
      <c r="Y238" s="88">
        <v>1.7949999999999999</v>
      </c>
      <c r="Z238" s="56"/>
      <c r="AA238" s="88">
        <v>0</v>
      </c>
      <c r="AB238" s="82">
        <v>1.8</v>
      </c>
      <c r="AC238" s="56"/>
      <c r="AD238" s="88">
        <v>0</v>
      </c>
      <c r="AE238" s="82">
        <v>1.8</v>
      </c>
    </row>
    <row r="239" spans="1:31" ht="18" customHeight="1" collapsed="1" x14ac:dyDescent="0.2">
      <c r="A239" s="57"/>
      <c r="B239" s="57"/>
      <c r="C239" s="9">
        <v>-0.29498525073746312</v>
      </c>
      <c r="D239" s="9">
        <v>-0.29498525073746312</v>
      </c>
      <c r="F239" s="128" t="s">
        <v>196</v>
      </c>
      <c r="H239" s="83">
        <v>-3.0030000000000001</v>
      </c>
      <c r="I239" s="83">
        <v>-2.4439999999999995</v>
      </c>
      <c r="J239" s="83">
        <v>-2.4439999999999995</v>
      </c>
      <c r="K239" s="108">
        <v>-3.39</v>
      </c>
      <c r="L239" s="108">
        <v>-3.39</v>
      </c>
      <c r="M239" s="83">
        <v>-8.1000000000000003E-2</v>
      </c>
      <c r="N239" s="83">
        <v>-6.7999999999999991E-2</v>
      </c>
      <c r="O239" s="83">
        <v>-0.31800000000000006</v>
      </c>
      <c r="P239" s="83">
        <v>0.13100000000000012</v>
      </c>
      <c r="Q239" s="83">
        <v>-0.35099999999999998</v>
      </c>
      <c r="R239" s="83">
        <v>-0.15099999999999997</v>
      </c>
      <c r="S239" s="83">
        <v>-0.26200000000000001</v>
      </c>
      <c r="T239" s="83">
        <v>-0.10099999999999998</v>
      </c>
      <c r="U239" s="83">
        <v>-0.24099999999999999</v>
      </c>
      <c r="V239" s="83">
        <v>-0.41399999999999992</v>
      </c>
      <c r="W239" s="83">
        <v>-6.0000000000000053E-2</v>
      </c>
      <c r="X239" s="83">
        <v>-2.476</v>
      </c>
      <c r="Y239" s="83">
        <v>-4.3919999999999995</v>
      </c>
      <c r="AA239" s="83">
        <v>-3.39</v>
      </c>
      <c r="AB239" s="82">
        <v>-1</v>
      </c>
      <c r="AD239" s="83">
        <v>-3.39</v>
      </c>
      <c r="AE239" s="82">
        <v>-1</v>
      </c>
    </row>
    <row r="240" spans="1:31" ht="18" customHeight="1" x14ac:dyDescent="0.2">
      <c r="A240" s="57"/>
      <c r="B240" s="57"/>
      <c r="C240" s="9">
        <v>0.15382513661202185</v>
      </c>
      <c r="D240" s="9">
        <v>0.15382513661202185</v>
      </c>
      <c r="F240" s="117" t="s">
        <v>72</v>
      </c>
      <c r="H240" s="296">
        <v>-27.412000000000003</v>
      </c>
      <c r="I240" s="296">
        <v>-26.994999999999997</v>
      </c>
      <c r="J240" s="296">
        <v>-26.994999999999997</v>
      </c>
      <c r="K240" s="111">
        <v>-36.6</v>
      </c>
      <c r="L240" s="111">
        <v>-36.6</v>
      </c>
      <c r="M240" s="296">
        <v>-3.8279999999999998</v>
      </c>
      <c r="N240" s="296">
        <v>-4.7959999999999985</v>
      </c>
      <c r="O240" s="296">
        <v>-2.3109999999999999</v>
      </c>
      <c r="P240" s="296">
        <v>0.11900000000000011</v>
      </c>
      <c r="Q240" s="296">
        <v>-1.2680000000000002</v>
      </c>
      <c r="R240" s="296">
        <v>-2.2269999999999999</v>
      </c>
      <c r="S240" s="296">
        <v>-2.5860000000000003</v>
      </c>
      <c r="T240" s="296">
        <v>1.0659999999999998</v>
      </c>
      <c r="U240" s="296">
        <v>-4.6279999999999983</v>
      </c>
      <c r="V240" s="296">
        <v>-2.6260000000000003</v>
      </c>
      <c r="W240" s="296">
        <v>-2.2100000000000013</v>
      </c>
      <c r="X240" s="296">
        <v>-5.673</v>
      </c>
      <c r="Y240" s="296">
        <v>-30.967999999999996</v>
      </c>
      <c r="AA240" s="296">
        <v>-36.6</v>
      </c>
      <c r="AB240" s="82">
        <v>5.63</v>
      </c>
      <c r="AD240" s="296">
        <v>-36.6</v>
      </c>
      <c r="AE240" s="82">
        <v>5.63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3.1478767105354421E-3</v>
      </c>
      <c r="I241" s="78">
        <v>3.0085570294023896E-3</v>
      </c>
      <c r="J241" s="78">
        <v>3.0085570294023896E-3</v>
      </c>
      <c r="K241" s="131">
        <v>3.8243471102825731E-3</v>
      </c>
      <c r="L241" s="131">
        <v>3.8243471102825731E-3</v>
      </c>
      <c r="M241" s="78">
        <v>3.9699742179835264E-3</v>
      </c>
      <c r="N241" s="78">
        <v>6.0847809428111769E-3</v>
      </c>
      <c r="O241" s="78">
        <v>3.8418443512752403E-3</v>
      </c>
      <c r="P241" s="78">
        <v>-2.6864243015296829E-4</v>
      </c>
      <c r="Q241" s="78">
        <v>2.0945418024622435E-3</v>
      </c>
      <c r="R241" s="78">
        <v>3.097124833461742E-3</v>
      </c>
      <c r="S241" s="78">
        <v>4.3671809559836794E-3</v>
      </c>
      <c r="T241" s="78">
        <v>-1.5338968173799438E-3</v>
      </c>
      <c r="U241" s="78">
        <v>6.2428675103800421E-3</v>
      </c>
      <c r="V241" s="78">
        <v>2.7551273066060114E-3</v>
      </c>
      <c r="W241" s="78">
        <v>2.5057854163288784E-3</v>
      </c>
      <c r="X241" s="78">
        <v>5.861336463236725E-3</v>
      </c>
      <c r="Y241" s="78">
        <v>3.4590434864584835E-3</v>
      </c>
      <c r="AA241" s="78">
        <v>3.8243471102825731E-3</v>
      </c>
      <c r="AB241" s="79"/>
      <c r="AD241" s="78">
        <v>3.8243471102825731E-3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6.4380285714285712</v>
      </c>
      <c r="I243" s="96">
        <v>6.4881142857142855</v>
      </c>
      <c r="J243" s="96">
        <v>6.4881142857142855</v>
      </c>
      <c r="K243" s="134">
        <v>5.0999999999999996</v>
      </c>
      <c r="L243" s="134">
        <v>5.0999999999999996</v>
      </c>
      <c r="M243" s="96">
        <v>4.7067428571428573</v>
      </c>
      <c r="N243" s="96">
        <v>8.9115428571428552</v>
      </c>
      <c r="O243" s="96">
        <v>2.0166857142857135</v>
      </c>
      <c r="P243" s="96">
        <v>1.9052571428571436</v>
      </c>
      <c r="Q243" s="96">
        <v>4.9686857142857139</v>
      </c>
      <c r="R243" s="96">
        <v>6.4714285714285715</v>
      </c>
      <c r="S243" s="96">
        <v>3.1251428571428601</v>
      </c>
      <c r="T243" s="96">
        <v>6.2314285714285713</v>
      </c>
      <c r="U243" s="96">
        <v>5.28342857142857</v>
      </c>
      <c r="V243" s="96">
        <v>6.0949714285714238</v>
      </c>
      <c r="W243" s="96">
        <v>7.105714285714293</v>
      </c>
      <c r="X243" s="96">
        <v>3.2862857142857074</v>
      </c>
      <c r="Y243" s="96">
        <v>5.0089428571428565</v>
      </c>
      <c r="AA243" s="96">
        <v>5.0999999999999996</v>
      </c>
      <c r="AB243" s="95">
        <v>-0.09</v>
      </c>
      <c r="AD243" s="96">
        <v>5.0999999999999996</v>
      </c>
      <c r="AE243" s="95">
        <v>-0.09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1.7871148459383753E-2</v>
      </c>
      <c r="D244" s="9">
        <v>1.7871148459383753E-2</v>
      </c>
      <c r="F244" s="128" t="s">
        <v>90</v>
      </c>
      <c r="H244" s="83">
        <v>-225.33099999999999</v>
      </c>
      <c r="I244" s="83">
        <v>-227.084</v>
      </c>
      <c r="J244" s="83">
        <v>-227.084</v>
      </c>
      <c r="K244" s="108">
        <v>-178.5</v>
      </c>
      <c r="L244" s="108">
        <v>-178.5</v>
      </c>
      <c r="M244" s="83">
        <v>-13.728</v>
      </c>
      <c r="N244" s="83">
        <v>-25.991999999999997</v>
      </c>
      <c r="O244" s="83">
        <v>-5.8819999999999979</v>
      </c>
      <c r="P244" s="83">
        <v>-5.5570000000000022</v>
      </c>
      <c r="Q244" s="83">
        <v>-14.491999999999997</v>
      </c>
      <c r="R244" s="83">
        <v>-18.875</v>
      </c>
      <c r="S244" s="83">
        <v>-9.1150000000000091</v>
      </c>
      <c r="T244" s="83">
        <v>-18.174999999999997</v>
      </c>
      <c r="U244" s="83">
        <v>-15.409999999999997</v>
      </c>
      <c r="V244" s="83">
        <v>-17.776999999999987</v>
      </c>
      <c r="W244" s="83">
        <v>-20.725000000000023</v>
      </c>
      <c r="X244" s="83">
        <v>-9.5849999999999795</v>
      </c>
      <c r="Y244" s="83">
        <v>-175.31299999999999</v>
      </c>
      <c r="AA244" s="83">
        <v>-178.5</v>
      </c>
      <c r="AB244" s="82">
        <v>3.19</v>
      </c>
      <c r="AD244" s="83">
        <v>-178.5</v>
      </c>
      <c r="AE244" s="82">
        <v>3.19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-0.26333333333333336</v>
      </c>
      <c r="D245" s="9">
        <v>-0.26333333333333336</v>
      </c>
      <c r="F245" s="128" t="s">
        <v>91</v>
      </c>
      <c r="H245" s="83">
        <v>-2.3210000000000002</v>
      </c>
      <c r="I245" s="83">
        <v>-2.6139999999999999</v>
      </c>
      <c r="J245" s="83">
        <v>-2.6139999999999999</v>
      </c>
      <c r="K245" s="108">
        <v>-3</v>
      </c>
      <c r="L245" s="108">
        <v>-3</v>
      </c>
      <c r="M245" s="83">
        <v>-0.34699999999999998</v>
      </c>
      <c r="N245" s="83">
        <v>-0.40400000000000003</v>
      </c>
      <c r="O245" s="83">
        <v>-0.16000000000000003</v>
      </c>
      <c r="P245" s="83">
        <v>-0.36999999999999988</v>
      </c>
      <c r="Q245" s="83">
        <v>-0.76600000000000024</v>
      </c>
      <c r="R245" s="83">
        <v>0</v>
      </c>
      <c r="S245" s="83">
        <v>-0.39799999999999969</v>
      </c>
      <c r="T245" s="83">
        <v>-0.28800000000000026</v>
      </c>
      <c r="U245" s="83">
        <v>0</v>
      </c>
      <c r="V245" s="83">
        <v>-0.73599999999999977</v>
      </c>
      <c r="W245" s="83">
        <v>-0.31600000000000028</v>
      </c>
      <c r="X245" s="83">
        <v>-9.9999999999988987E-4</v>
      </c>
      <c r="Y245" s="83">
        <v>-3.786</v>
      </c>
      <c r="AA245" s="83">
        <v>-3</v>
      </c>
      <c r="AB245" s="82">
        <v>-0.79</v>
      </c>
      <c r="AD245" s="83">
        <v>-3</v>
      </c>
      <c r="AE245" s="82">
        <v>-0.79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-0.99397590361445787</v>
      </c>
      <c r="D246" s="9">
        <v>-0.99397590361445787</v>
      </c>
      <c r="F246" s="128" t="s">
        <v>92</v>
      </c>
      <c r="H246" s="83">
        <v>0</v>
      </c>
      <c r="I246" s="83">
        <v>-0.03</v>
      </c>
      <c r="J246" s="83">
        <v>-0.03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-0.66400000000000003</v>
      </c>
      <c r="W246" s="83">
        <v>0</v>
      </c>
      <c r="X246" s="83">
        <v>0</v>
      </c>
      <c r="Y246" s="83">
        <v>-0.66400000000000003</v>
      </c>
      <c r="AA246" s="83">
        <v>0</v>
      </c>
      <c r="AB246" s="82">
        <v>-0.66</v>
      </c>
      <c r="AD246" s="83">
        <v>0</v>
      </c>
      <c r="AE246" s="82">
        <v>-0.66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-0.58499999999999996</v>
      </c>
      <c r="D250" s="9">
        <v>-0.58499999999999996</v>
      </c>
      <c r="F250" s="126" t="s">
        <v>146</v>
      </c>
      <c r="G250" s="58"/>
      <c r="H250" s="87">
        <v>-2.2149999999999999</v>
      </c>
      <c r="I250" s="87">
        <v>-1.335</v>
      </c>
      <c r="J250" s="87">
        <v>-1.335</v>
      </c>
      <c r="K250" s="112">
        <v>-2</v>
      </c>
      <c r="L250" s="112">
        <v>-2</v>
      </c>
      <c r="M250" s="87">
        <v>0</v>
      </c>
      <c r="N250" s="87">
        <v>0</v>
      </c>
      <c r="O250" s="87">
        <v>0</v>
      </c>
      <c r="P250" s="87">
        <v>0</v>
      </c>
      <c r="Q250" s="87">
        <v>-0.73199999999999998</v>
      </c>
      <c r="R250" s="87">
        <v>-0.42900000000000005</v>
      </c>
      <c r="S250" s="87">
        <v>0</v>
      </c>
      <c r="T250" s="87">
        <v>0</v>
      </c>
      <c r="U250" s="87">
        <v>0</v>
      </c>
      <c r="V250" s="87">
        <v>-1.9500000000000002</v>
      </c>
      <c r="W250" s="87">
        <v>-5.8999999999999719E-2</v>
      </c>
      <c r="X250" s="87">
        <v>0</v>
      </c>
      <c r="Y250" s="87">
        <v>-3.17</v>
      </c>
      <c r="Z250" s="58"/>
      <c r="AA250" s="87">
        <v>-2</v>
      </c>
      <c r="AB250" s="82">
        <v>-1.17</v>
      </c>
      <c r="AC250" s="58"/>
      <c r="AD250" s="87">
        <v>-2</v>
      </c>
      <c r="AE250" s="82">
        <v>-1.17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-1.0025062656641603</v>
      </c>
      <c r="D251" s="9">
        <v>-1.0025062656641603</v>
      </c>
      <c r="F251" s="128" t="s">
        <v>93</v>
      </c>
      <c r="H251" s="83">
        <v>-6.6000000000000003E-2</v>
      </c>
      <c r="I251" s="83">
        <v>-5.6000000000000001E-2</v>
      </c>
      <c r="J251" s="83">
        <v>-5.6000000000000001E-2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-0.22900000000000001</v>
      </c>
      <c r="T251" s="83">
        <v>0</v>
      </c>
      <c r="U251" s="83">
        <v>0</v>
      </c>
      <c r="V251" s="83">
        <v>-4.0000000000000008E-2</v>
      </c>
      <c r="W251" s="83">
        <v>-1.799999999999996E-2</v>
      </c>
      <c r="X251" s="83">
        <v>-0.11200000000000004</v>
      </c>
      <c r="Y251" s="83">
        <v>-0.39900000000000002</v>
      </c>
      <c r="AA251" s="83">
        <v>0</v>
      </c>
      <c r="AB251" s="82">
        <v>-0.4</v>
      </c>
      <c r="AD251" s="83">
        <v>0</v>
      </c>
      <c r="AE251" s="82">
        <v>-0.4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9.2643051771117168E-4</v>
      </c>
      <c r="D253" s="9">
        <v>9.2643051771117168E-4</v>
      </c>
      <c r="F253" s="117" t="s">
        <v>281</v>
      </c>
      <c r="H253" s="296">
        <v>-229.93299999999999</v>
      </c>
      <c r="I253" s="296">
        <v>-231.11900000000003</v>
      </c>
      <c r="J253" s="296">
        <v>-231.11900000000003</v>
      </c>
      <c r="K253" s="111">
        <v>-183.5</v>
      </c>
      <c r="L253" s="111">
        <v>-183.5</v>
      </c>
      <c r="M253" s="296">
        <v>-14.074999999999999</v>
      </c>
      <c r="N253" s="296">
        <v>-26.395999999999997</v>
      </c>
      <c r="O253" s="296">
        <v>-6.041999999999998</v>
      </c>
      <c r="P253" s="296">
        <v>-5.9270000000000023</v>
      </c>
      <c r="Q253" s="296">
        <v>-15.989999999999997</v>
      </c>
      <c r="R253" s="296">
        <v>-19.303999999999998</v>
      </c>
      <c r="S253" s="296">
        <v>-9.742000000000008</v>
      </c>
      <c r="T253" s="296">
        <v>-18.462999999999997</v>
      </c>
      <c r="U253" s="296">
        <v>-15.409999999999997</v>
      </c>
      <c r="V253" s="296">
        <v>-21.166999999999987</v>
      </c>
      <c r="W253" s="296">
        <v>-21.118000000000023</v>
      </c>
      <c r="X253" s="296">
        <v>-9.6979999999999791</v>
      </c>
      <c r="Y253" s="296">
        <v>-183.33199999999997</v>
      </c>
      <c r="AA253" s="296">
        <v>-183.5</v>
      </c>
      <c r="AB253" s="82">
        <v>0.17</v>
      </c>
      <c r="AD253" s="296">
        <v>-183.5</v>
      </c>
      <c r="AE253" s="82">
        <v>0.17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2.6404521220033044E-2</v>
      </c>
      <c r="I254" s="78">
        <v>2.5757906726373441E-2</v>
      </c>
      <c r="J254" s="78">
        <v>2.5757906726373441E-2</v>
      </c>
      <c r="K254" s="131">
        <v>1.9173980730515086E-2</v>
      </c>
      <c r="L254" s="131">
        <v>1.9173980730515086E-2</v>
      </c>
      <c r="M254" s="78">
        <v>1.4597018578400766E-2</v>
      </c>
      <c r="N254" s="78">
        <v>3.3489132144796464E-2</v>
      </c>
      <c r="O254" s="78">
        <v>1.0044320021810903E-2</v>
      </c>
      <c r="P254" s="78">
        <v>1.3380199021148254E-2</v>
      </c>
      <c r="Q254" s="78">
        <v>2.6413031089409511E-2</v>
      </c>
      <c r="R254" s="78">
        <v>2.6846384277119655E-2</v>
      </c>
      <c r="S254" s="78">
        <v>1.6452079223972557E-2</v>
      </c>
      <c r="T254" s="78">
        <v>2.6566920205709103E-2</v>
      </c>
      <c r="U254" s="78">
        <v>2.078707613114876E-2</v>
      </c>
      <c r="V254" s="78">
        <v>2.2207836899820792E-2</v>
      </c>
      <c r="W254" s="78">
        <v>2.3944423720377053E-2</v>
      </c>
      <c r="X254" s="78">
        <v>1.0019961399694983E-2</v>
      </c>
      <c r="Y254" s="78">
        <v>2.0477698284015973E-2</v>
      </c>
      <c r="AA254" s="78">
        <v>1.9173980730515086E-2</v>
      </c>
      <c r="AB254" s="79"/>
      <c r="AD254" s="78">
        <v>1.9173980730515086E-2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9.4782608695652179E-2</v>
      </c>
      <c r="D256" s="9">
        <v>9.4782608695652179E-2</v>
      </c>
      <c r="F256" s="128" t="s">
        <v>79</v>
      </c>
      <c r="H256" s="83">
        <v>-10.555999999999999</v>
      </c>
      <c r="I256" s="83">
        <v>-11.656000000000001</v>
      </c>
      <c r="J256" s="83">
        <v>-11.656000000000001</v>
      </c>
      <c r="K256" s="108">
        <v>-11.5</v>
      </c>
      <c r="L256" s="108">
        <v>-11.5</v>
      </c>
      <c r="M256" s="83">
        <v>-1.595</v>
      </c>
      <c r="N256" s="83">
        <v>-1.1279999999999999</v>
      </c>
      <c r="O256" s="83">
        <v>-1.2670000000000003</v>
      </c>
      <c r="P256" s="83">
        <v>-0.62199999999999989</v>
      </c>
      <c r="Q256" s="83">
        <v>-1.7909999999999995</v>
      </c>
      <c r="R256" s="83">
        <v>-0.63400000000000034</v>
      </c>
      <c r="S256" s="83">
        <v>-0.58999999999999986</v>
      </c>
      <c r="T256" s="83">
        <v>0.91999999999999993</v>
      </c>
      <c r="U256" s="83">
        <v>-1.0280000000000005</v>
      </c>
      <c r="V256" s="83">
        <v>-0.6949999999999994</v>
      </c>
      <c r="W256" s="83">
        <v>-0.90700000000000003</v>
      </c>
      <c r="X256" s="83">
        <v>-1.0739999999999998</v>
      </c>
      <c r="Y256" s="83">
        <v>-10.411</v>
      </c>
      <c r="AA256" s="83">
        <v>-11.5</v>
      </c>
      <c r="AB256" s="82">
        <v>1.0900000000000001</v>
      </c>
      <c r="AD256" s="83">
        <v>-11.5</v>
      </c>
      <c r="AE256" s="82">
        <v>1.0900000000000001</v>
      </c>
    </row>
    <row r="257" spans="1:31" ht="18" customHeight="1" x14ac:dyDescent="0.2">
      <c r="A257" s="52" t="s">
        <v>136</v>
      </c>
      <c r="B257" s="52" t="s">
        <v>27</v>
      </c>
      <c r="C257" s="9">
        <v>5.6666666666666671E-2</v>
      </c>
      <c r="D257" s="9">
        <v>5.6666666666666671E-2</v>
      </c>
      <c r="F257" s="128" t="s">
        <v>197</v>
      </c>
      <c r="H257" s="83">
        <v>-11.625</v>
      </c>
      <c r="I257" s="83">
        <v>-10.211</v>
      </c>
      <c r="J257" s="83">
        <v>-10.211</v>
      </c>
      <c r="K257" s="108">
        <v>-9</v>
      </c>
      <c r="L257" s="108">
        <v>-9</v>
      </c>
      <c r="M257" s="83">
        <v>-0.85199999999999998</v>
      </c>
      <c r="N257" s="83">
        <v>-1.3280000000000003</v>
      </c>
      <c r="O257" s="83">
        <v>-0.36699999999999999</v>
      </c>
      <c r="P257" s="83">
        <v>-5.2999999999999936E-2</v>
      </c>
      <c r="Q257" s="83">
        <v>-0.36499999999999977</v>
      </c>
      <c r="R257" s="83">
        <v>-1.5680000000000005</v>
      </c>
      <c r="S257" s="83">
        <v>-0.36499999999999932</v>
      </c>
      <c r="T257" s="83">
        <v>-0.75400000000000045</v>
      </c>
      <c r="U257" s="83">
        <v>-1.1289999999999996</v>
      </c>
      <c r="V257" s="83">
        <v>0.50999999999999979</v>
      </c>
      <c r="W257" s="83">
        <v>-1.7610000000000001</v>
      </c>
      <c r="X257" s="83">
        <v>-0.45899999999999963</v>
      </c>
      <c r="Y257" s="83">
        <v>-8.4909999999999997</v>
      </c>
      <c r="AA257" s="83">
        <v>-9</v>
      </c>
      <c r="AB257" s="82">
        <v>0.51</v>
      </c>
      <c r="AD257" s="83">
        <v>-9</v>
      </c>
      <c r="AE257" s="82">
        <v>0.51</v>
      </c>
    </row>
    <row r="258" spans="1:31" ht="18" customHeight="1" x14ac:dyDescent="0.2">
      <c r="A258" s="52" t="s">
        <v>85</v>
      </c>
      <c r="B258" s="52" t="s">
        <v>27</v>
      </c>
      <c r="C258" s="9">
        <v>0.14707692307692308</v>
      </c>
      <c r="D258" s="9">
        <v>0.14707692307692308</v>
      </c>
      <c r="F258" s="128" t="s">
        <v>84</v>
      </c>
      <c r="H258" s="83">
        <v>-47.901000000000003</v>
      </c>
      <c r="I258" s="83">
        <v>-47.210999999999999</v>
      </c>
      <c r="J258" s="83">
        <v>-47.210999999999999</v>
      </c>
      <c r="K258" s="108">
        <v>-32.5</v>
      </c>
      <c r="L258" s="108">
        <v>-32.5</v>
      </c>
      <c r="M258" s="83">
        <v>-4.2629999999999999</v>
      </c>
      <c r="N258" s="83">
        <v>-3.375</v>
      </c>
      <c r="O258" s="83">
        <v>-0.76800000000000068</v>
      </c>
      <c r="P258" s="83">
        <v>-1.6790000000000003</v>
      </c>
      <c r="Q258" s="83">
        <v>-2.0279999999999987</v>
      </c>
      <c r="R258" s="83">
        <v>-1.9310000000000009</v>
      </c>
      <c r="S258" s="83">
        <v>-0.16199999999999903</v>
      </c>
      <c r="T258" s="83">
        <v>-3.8680000000000021</v>
      </c>
      <c r="U258" s="83">
        <v>-1.3419999999999987</v>
      </c>
      <c r="V258" s="83">
        <v>-3.1280000000000001</v>
      </c>
      <c r="W258" s="83">
        <v>-2.9269999999999996</v>
      </c>
      <c r="X258" s="83">
        <v>-2.2469999999999999</v>
      </c>
      <c r="Y258" s="83">
        <v>-27.718</v>
      </c>
      <c r="AA258" s="83">
        <v>-32.5</v>
      </c>
      <c r="AB258" s="82">
        <v>4.78</v>
      </c>
      <c r="AD258" s="83">
        <v>-32.5</v>
      </c>
      <c r="AE258" s="82">
        <v>4.78</v>
      </c>
    </row>
    <row r="259" spans="1:31" ht="18" customHeight="1" x14ac:dyDescent="0.2">
      <c r="A259" s="52" t="s">
        <v>82</v>
      </c>
      <c r="B259" s="52" t="s">
        <v>27</v>
      </c>
      <c r="C259" s="9">
        <v>-0.16142857142857142</v>
      </c>
      <c r="D259" s="9">
        <v>-0.16142857142857142</v>
      </c>
      <c r="F259" s="128" t="s">
        <v>83</v>
      </c>
      <c r="H259" s="83">
        <v>-22.837</v>
      </c>
      <c r="I259" s="83">
        <v>-21.74</v>
      </c>
      <c r="J259" s="83">
        <v>-21.74</v>
      </c>
      <c r="K259" s="108">
        <v>-21</v>
      </c>
      <c r="L259" s="108">
        <v>-21</v>
      </c>
      <c r="M259" s="83">
        <v>-1.5820000000000001</v>
      </c>
      <c r="N259" s="83">
        <v>-2.0410000000000004</v>
      </c>
      <c r="O259" s="83">
        <v>0.27</v>
      </c>
      <c r="P259" s="83">
        <v>-0.88500000000000023</v>
      </c>
      <c r="Q259" s="83">
        <v>-0.43599999999999994</v>
      </c>
      <c r="R259" s="83">
        <v>-2.6429999999999998</v>
      </c>
      <c r="S259" s="83">
        <v>-1.0700000000000003</v>
      </c>
      <c r="T259" s="83">
        <v>-3.2619999999999987</v>
      </c>
      <c r="U259" s="83">
        <v>-2.798</v>
      </c>
      <c r="V259" s="83">
        <v>-2.4690000000000012</v>
      </c>
      <c r="W259" s="83">
        <v>-3.3619999999999983</v>
      </c>
      <c r="X259" s="83">
        <v>-4.1120000000000019</v>
      </c>
      <c r="Y259" s="83">
        <v>-24.39</v>
      </c>
      <c r="AA259" s="83">
        <v>-21</v>
      </c>
      <c r="AB259" s="82">
        <v>-3.39</v>
      </c>
      <c r="AD259" s="83">
        <v>-21</v>
      </c>
      <c r="AE259" s="82">
        <v>-3.39</v>
      </c>
    </row>
    <row r="260" spans="1:31" ht="18" customHeight="1" x14ac:dyDescent="0.2">
      <c r="A260" s="52" t="s">
        <v>188</v>
      </c>
      <c r="B260" s="52" t="s">
        <v>27</v>
      </c>
      <c r="C260" s="9">
        <v>7.8226950354609928E-2</v>
      </c>
      <c r="D260" s="9">
        <v>7.8226950354609928E-2</v>
      </c>
      <c r="F260" s="128" t="s">
        <v>189</v>
      </c>
      <c r="H260" s="83">
        <v>-133.024</v>
      </c>
      <c r="I260" s="83">
        <v>-112.691</v>
      </c>
      <c r="J260" s="83">
        <v>-112.691</v>
      </c>
      <c r="K260" s="108">
        <v>-141</v>
      </c>
      <c r="L260" s="108">
        <v>-141</v>
      </c>
      <c r="M260" s="83">
        <v>-13.606</v>
      </c>
      <c r="N260" s="83">
        <v>-9.8420000000000005</v>
      </c>
      <c r="O260" s="83">
        <v>-9.9480000000000004</v>
      </c>
      <c r="P260" s="83">
        <v>-5.2659999999999982</v>
      </c>
      <c r="Q260" s="83">
        <v>-13.944000000000003</v>
      </c>
      <c r="R260" s="83">
        <v>-12.223999999999997</v>
      </c>
      <c r="S260" s="83">
        <v>-13.335000000000008</v>
      </c>
      <c r="T260" s="83">
        <v>-9.7409999999999997</v>
      </c>
      <c r="U260" s="83">
        <v>-9.6310000000000002</v>
      </c>
      <c r="V260" s="83">
        <v>-13.238</v>
      </c>
      <c r="W260" s="83">
        <v>-9.5619999999999976</v>
      </c>
      <c r="X260" s="83">
        <v>-9.6369999999999862</v>
      </c>
      <c r="Y260" s="83">
        <v>-129.97399999999999</v>
      </c>
      <c r="AA260" s="83">
        <v>-141</v>
      </c>
      <c r="AB260" s="82">
        <v>11.03</v>
      </c>
      <c r="AD260" s="83">
        <v>-141</v>
      </c>
      <c r="AE260" s="82">
        <v>11.03</v>
      </c>
    </row>
    <row r="261" spans="1:31" ht="18" customHeight="1" x14ac:dyDescent="0.2">
      <c r="A261" s="52" t="s">
        <v>97</v>
      </c>
      <c r="B261" s="52" t="s">
        <v>27</v>
      </c>
      <c r="C261" s="9">
        <v>-6.1083743842364528E-2</v>
      </c>
      <c r="D261" s="9">
        <v>-6.1083743842364528E-2</v>
      </c>
      <c r="F261" s="128" t="s">
        <v>102</v>
      </c>
      <c r="H261" s="83">
        <v>-21.437000000000001</v>
      </c>
      <c r="I261" s="83">
        <v>-16.641999999999999</v>
      </c>
      <c r="J261" s="83">
        <v>-16.641999999999999</v>
      </c>
      <c r="K261" s="108">
        <v>-20.3</v>
      </c>
      <c r="L261" s="108">
        <v>-20.3</v>
      </c>
      <c r="M261" s="83">
        <v>-0.93899999999999995</v>
      </c>
      <c r="N261" s="83">
        <v>-1.4020000000000001</v>
      </c>
      <c r="O261" s="83">
        <v>-0.60899999999999999</v>
      </c>
      <c r="P261" s="83">
        <v>-0.2719999999999998</v>
      </c>
      <c r="Q261" s="83">
        <v>-0.76600000000000001</v>
      </c>
      <c r="R261" s="83">
        <v>-1.9689999999999999</v>
      </c>
      <c r="S261" s="83">
        <v>-1.883</v>
      </c>
      <c r="T261" s="83">
        <v>-2.3919999999999995</v>
      </c>
      <c r="U261" s="83">
        <v>-2.3050000000000015</v>
      </c>
      <c r="V261" s="83">
        <v>-3.2109999999999985</v>
      </c>
      <c r="W261" s="83">
        <v>-3.7780000000000005</v>
      </c>
      <c r="X261" s="83">
        <v>-2.0150000000000006</v>
      </c>
      <c r="Y261" s="83">
        <v>-21.541</v>
      </c>
      <c r="AA261" s="83">
        <v>-20.3</v>
      </c>
      <c r="AB261" s="82">
        <v>-1.24</v>
      </c>
      <c r="AD261" s="83">
        <v>-20.3</v>
      </c>
      <c r="AE261" s="82">
        <v>-1.24</v>
      </c>
    </row>
    <row r="262" spans="1:31" ht="18" customHeight="1" x14ac:dyDescent="0.2">
      <c r="A262" s="52" t="s">
        <v>98</v>
      </c>
      <c r="B262" s="52" t="s">
        <v>27</v>
      </c>
      <c r="C262" s="9">
        <v>-9.9999999999999992E-2</v>
      </c>
      <c r="D262" s="9">
        <v>-9.9999999999999992E-2</v>
      </c>
      <c r="F262" s="128" t="s">
        <v>103</v>
      </c>
      <c r="H262" s="83">
        <v>-7.4550000000000001</v>
      </c>
      <c r="I262" s="83">
        <v>-11.641</v>
      </c>
      <c r="J262" s="83">
        <v>-11.641</v>
      </c>
      <c r="K262" s="108">
        <v>-9.3000000000000007</v>
      </c>
      <c r="L262" s="108">
        <v>-9.3000000000000007</v>
      </c>
      <c r="M262" s="83">
        <v>-1.4390000000000001</v>
      </c>
      <c r="N262" s="83">
        <v>-3.7210000000000001</v>
      </c>
      <c r="O262" s="83">
        <v>2.0000000000000462E-2</v>
      </c>
      <c r="P262" s="83">
        <v>0.51799999999999979</v>
      </c>
      <c r="Q262" s="83">
        <v>-0.76600000000000001</v>
      </c>
      <c r="R262" s="83">
        <v>-5.600000000000005E-2</v>
      </c>
      <c r="S262" s="83">
        <v>-0.26100000000000012</v>
      </c>
      <c r="T262" s="83">
        <v>-1.54</v>
      </c>
      <c r="U262" s="83">
        <v>-0.74899999999999967</v>
      </c>
      <c r="V262" s="83">
        <v>-0.65200000000000102</v>
      </c>
      <c r="W262" s="83">
        <v>-0.6769999999999996</v>
      </c>
      <c r="X262" s="83">
        <v>-0.91099999999999959</v>
      </c>
      <c r="Y262" s="83">
        <v>-10.234</v>
      </c>
      <c r="AA262" s="83">
        <v>-9.3000000000000007</v>
      </c>
      <c r="AB262" s="82">
        <v>-0.93</v>
      </c>
      <c r="AD262" s="83">
        <v>-9.3000000000000007</v>
      </c>
      <c r="AE262" s="82">
        <v>-0.93</v>
      </c>
    </row>
    <row r="263" spans="1:31" ht="18" customHeight="1" x14ac:dyDescent="0.2">
      <c r="A263" s="52" t="s">
        <v>81</v>
      </c>
      <c r="B263" s="52" t="s">
        <v>27</v>
      </c>
      <c r="C263" s="9">
        <v>-3.8221153846153849E-2</v>
      </c>
      <c r="D263" s="9">
        <v>-3.8221153846153849E-2</v>
      </c>
      <c r="F263" s="128" t="s">
        <v>104</v>
      </c>
      <c r="H263" s="83">
        <v>-47.487000000000002</v>
      </c>
      <c r="I263" s="83">
        <v>-53.463999999999999</v>
      </c>
      <c r="J263" s="83">
        <v>-53.463999999999999</v>
      </c>
      <c r="K263" s="108">
        <v>-41.6</v>
      </c>
      <c r="L263" s="108">
        <v>-41.6</v>
      </c>
      <c r="M263" s="83">
        <v>-1.1379999999999999</v>
      </c>
      <c r="N263" s="83">
        <v>-4.8929999999999998</v>
      </c>
      <c r="O263" s="83">
        <v>-3.29</v>
      </c>
      <c r="P263" s="83">
        <v>-2.2070000000000007</v>
      </c>
      <c r="Q263" s="83">
        <v>-4.9350000000000005</v>
      </c>
      <c r="R263" s="83">
        <v>-1.7970000000000006</v>
      </c>
      <c r="S263" s="83">
        <v>-3.3929999999999971</v>
      </c>
      <c r="T263" s="83">
        <v>-3.2420000000000009</v>
      </c>
      <c r="U263" s="83">
        <v>-4.6080000000000005</v>
      </c>
      <c r="V263" s="83">
        <v>-3.6799999999999997</v>
      </c>
      <c r="W263" s="83">
        <v>-5.6950000000000003</v>
      </c>
      <c r="X263" s="83">
        <v>-4.3160000000000025</v>
      </c>
      <c r="Y263" s="83">
        <v>-43.194000000000003</v>
      </c>
      <c r="AA263" s="83">
        <v>-41.6</v>
      </c>
      <c r="AB263" s="82">
        <v>-1.59</v>
      </c>
      <c r="AD263" s="83">
        <v>-41.6</v>
      </c>
      <c r="AE263" s="82">
        <v>-1.59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-0.19846153846153847</v>
      </c>
      <c r="D265" s="9">
        <v>-0.19846153846153847</v>
      </c>
      <c r="F265" s="128" t="s">
        <v>205</v>
      </c>
      <c r="H265" s="83">
        <v>-6.5090000000000003</v>
      </c>
      <c r="I265" s="83">
        <v>-7.2569999999999997</v>
      </c>
      <c r="J265" s="83">
        <v>-7.2569999999999997</v>
      </c>
      <c r="K265" s="108">
        <v>-6.5</v>
      </c>
      <c r="L265" s="108">
        <v>-6.5</v>
      </c>
      <c r="M265" s="83">
        <v>0</v>
      </c>
      <c r="N265" s="83">
        <v>-0.2</v>
      </c>
      <c r="O265" s="83">
        <v>0</v>
      </c>
      <c r="P265" s="83">
        <v>-1.08</v>
      </c>
      <c r="Q265" s="83">
        <v>-0.22499999999999987</v>
      </c>
      <c r="R265" s="83">
        <v>-0.45000000000000018</v>
      </c>
      <c r="S265" s="83">
        <v>-0.22500000000000009</v>
      </c>
      <c r="T265" s="83">
        <v>-0.22499999999999964</v>
      </c>
      <c r="U265" s="83">
        <v>-0.22500000000000009</v>
      </c>
      <c r="V265" s="83">
        <v>-0.22500000000000009</v>
      </c>
      <c r="W265" s="83">
        <v>-0.22500000000000009</v>
      </c>
      <c r="X265" s="83">
        <v>-4.7069999999999999</v>
      </c>
      <c r="Y265" s="83">
        <v>-7.7869999999999999</v>
      </c>
      <c r="AA265" s="83">
        <v>-6.5</v>
      </c>
      <c r="AB265" s="82">
        <v>-1.29</v>
      </c>
      <c r="AD265" s="83">
        <v>-6.5</v>
      </c>
      <c r="AE265" s="82">
        <v>-1.29</v>
      </c>
    </row>
    <row r="266" spans="1:31" ht="18" customHeight="1" x14ac:dyDescent="0.2">
      <c r="A266" s="52" t="s">
        <v>99</v>
      </c>
      <c r="B266" s="52" t="s">
        <v>27</v>
      </c>
      <c r="C266" s="9">
        <v>-1.45800933125972E-2</v>
      </c>
      <c r="D266" s="9">
        <v>-1.45800933125972E-2</v>
      </c>
      <c r="F266" s="128" t="s">
        <v>105</v>
      </c>
      <c r="H266" s="83">
        <v>-14.926</v>
      </c>
      <c r="I266" s="83">
        <v>-9.1479999999999997</v>
      </c>
      <c r="J266" s="83">
        <v>-9.1479999999999997</v>
      </c>
      <c r="K266" s="108">
        <v>-10.288</v>
      </c>
      <c r="L266" s="108">
        <v>-10.288</v>
      </c>
      <c r="M266" s="83">
        <v>-0.93300000000000005</v>
      </c>
      <c r="N266" s="83">
        <v>-0.83899999999999997</v>
      </c>
      <c r="O266" s="83">
        <v>-0.93399999999999994</v>
      </c>
      <c r="P266" s="83">
        <v>-0.90100000000000025</v>
      </c>
      <c r="Q266" s="83">
        <v>-0.9009999999999998</v>
      </c>
      <c r="R266" s="83">
        <v>-0.89499999999999957</v>
      </c>
      <c r="S266" s="83">
        <v>-0.8960000000000008</v>
      </c>
      <c r="T266" s="83">
        <v>-0.89399999999999924</v>
      </c>
      <c r="U266" s="83">
        <v>-1.0460000000000012</v>
      </c>
      <c r="V266" s="83">
        <v>-0.75799999999999912</v>
      </c>
      <c r="W266" s="83">
        <v>-0.74200000000000088</v>
      </c>
      <c r="X266" s="83">
        <v>-0.69999999999999929</v>
      </c>
      <c r="Y266" s="83">
        <v>-10.439</v>
      </c>
      <c r="AA266" s="83">
        <v>-10.288</v>
      </c>
      <c r="AB266" s="82">
        <v>-0.15</v>
      </c>
      <c r="AD266" s="83">
        <v>-10.288</v>
      </c>
      <c r="AE266" s="82">
        <v>-0.15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0.72909698996655514</v>
      </c>
      <c r="D268" s="9">
        <v>0.72909698996655514</v>
      </c>
      <c r="F268" s="60" t="s">
        <v>100</v>
      </c>
      <c r="G268" s="56"/>
      <c r="H268" s="88">
        <v>-0.108</v>
      </c>
      <c r="I268" s="88">
        <v>-1.2949999999999999</v>
      </c>
      <c r="J268" s="88">
        <v>-1.2949999999999999</v>
      </c>
      <c r="K268" s="108">
        <v>-1.4950000000000001</v>
      </c>
      <c r="L268" s="108">
        <v>-1.4950000000000001</v>
      </c>
      <c r="M268" s="88">
        <v>0</v>
      </c>
      <c r="N268" s="88">
        <v>-8.5000000000000006E-2</v>
      </c>
      <c r="O268" s="88">
        <v>0</v>
      </c>
      <c r="P268" s="88">
        <v>0</v>
      </c>
      <c r="Q268" s="88">
        <v>0</v>
      </c>
      <c r="R268" s="88">
        <v>-0.15599999999999997</v>
      </c>
      <c r="S268" s="88">
        <v>0</v>
      </c>
      <c r="T268" s="88">
        <v>0</v>
      </c>
      <c r="U268" s="88">
        <v>-5.4999999999999993E-2</v>
      </c>
      <c r="V268" s="88">
        <v>0</v>
      </c>
      <c r="W268" s="88">
        <v>-5.4999999999999993E-2</v>
      </c>
      <c r="X268" s="88">
        <v>-5.5000000000000049E-2</v>
      </c>
      <c r="Y268" s="88">
        <v>-0.40600000000000003</v>
      </c>
      <c r="Z268" s="56"/>
      <c r="AA268" s="88">
        <v>-1.4950000000000001</v>
      </c>
      <c r="AB268" s="82">
        <v>1.0900000000000001</v>
      </c>
      <c r="AC268" s="56"/>
      <c r="AD268" s="88">
        <v>-1.4950000000000001</v>
      </c>
      <c r="AE268" s="82">
        <v>1.0900000000000001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-1.153846153846154</v>
      </c>
      <c r="D269" s="9">
        <v>-1.153846153846154</v>
      </c>
      <c r="F269" s="60" t="s">
        <v>182</v>
      </c>
      <c r="G269" s="56"/>
      <c r="H269" s="88">
        <v>-0.20599999999999999</v>
      </c>
      <c r="I269" s="88">
        <v>-8.5000000000000006E-2</v>
      </c>
      <c r="J269" s="88">
        <v>-8.5000000000000006E-2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-2.5999999999999999E-2</v>
      </c>
      <c r="U269" s="88">
        <v>0</v>
      </c>
      <c r="V269" s="88">
        <v>0</v>
      </c>
      <c r="W269" s="88">
        <v>0</v>
      </c>
      <c r="X269" s="88">
        <v>0</v>
      </c>
      <c r="Y269" s="88">
        <v>-2.5999999999999999E-2</v>
      </c>
      <c r="Z269" s="56"/>
      <c r="AA269" s="88">
        <v>0</v>
      </c>
      <c r="AB269" s="82">
        <v>-0.03</v>
      </c>
      <c r="AC269" s="56"/>
      <c r="AD269" s="88">
        <v>0</v>
      </c>
      <c r="AE269" s="82">
        <v>-0.03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-1.41</v>
      </c>
      <c r="D271" s="9">
        <v>-1.41</v>
      </c>
      <c r="F271" s="60" t="s">
        <v>183</v>
      </c>
      <c r="G271" s="56"/>
      <c r="H271" s="88">
        <v>-0.66700000000000004</v>
      </c>
      <c r="I271" s="88">
        <v>-4.6479999999999997</v>
      </c>
      <c r="J271" s="88">
        <v>-4.6479999999999997</v>
      </c>
      <c r="K271" s="108">
        <v>-1</v>
      </c>
      <c r="L271" s="108">
        <v>-1</v>
      </c>
      <c r="M271" s="88">
        <v>-8.9999999999999993E-3</v>
      </c>
      <c r="N271" s="88">
        <v>-8.0000000000000019E-3</v>
      </c>
      <c r="O271" s="88">
        <v>0</v>
      </c>
      <c r="P271" s="88">
        <v>0</v>
      </c>
      <c r="Q271" s="88">
        <v>-1.7160000000000002</v>
      </c>
      <c r="R271" s="88">
        <v>0</v>
      </c>
      <c r="S271" s="88">
        <v>-1.6000000000000014E-2</v>
      </c>
      <c r="T271" s="88">
        <v>0</v>
      </c>
      <c r="U271" s="88">
        <v>-0.10199999999999987</v>
      </c>
      <c r="V271" s="88">
        <v>-0.49299999999999988</v>
      </c>
      <c r="W271" s="88">
        <v>-6.0000000000002274E-3</v>
      </c>
      <c r="X271" s="88">
        <v>-5.4999999999999716E-2</v>
      </c>
      <c r="Y271" s="88">
        <v>-2.4049999999999998</v>
      </c>
      <c r="Z271" s="56"/>
      <c r="AA271" s="88">
        <v>-1</v>
      </c>
      <c r="AB271" s="82">
        <v>-1.41</v>
      </c>
      <c r="AC271" s="56"/>
      <c r="AD271" s="88">
        <v>-1</v>
      </c>
      <c r="AE271" s="82">
        <v>-1.41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0.5</v>
      </c>
      <c r="D272" s="9">
        <v>0.5</v>
      </c>
      <c r="F272" s="60" t="s">
        <v>185</v>
      </c>
      <c r="G272" s="56"/>
      <c r="H272" s="88">
        <v>-0.04</v>
      </c>
      <c r="I272" s="88">
        <v>-3.05</v>
      </c>
      <c r="J272" s="88">
        <v>-3.05</v>
      </c>
      <c r="K272" s="108">
        <v>-2</v>
      </c>
      <c r="L272" s="108">
        <v>-2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-1</v>
      </c>
      <c r="W272" s="88">
        <v>0</v>
      </c>
      <c r="X272" s="88">
        <v>0</v>
      </c>
      <c r="Y272" s="88">
        <v>-1</v>
      </c>
      <c r="Z272" s="56"/>
      <c r="AA272" s="88">
        <v>-2</v>
      </c>
      <c r="AB272" s="82">
        <v>1</v>
      </c>
      <c r="AC272" s="56"/>
      <c r="AD272" s="88">
        <v>-2</v>
      </c>
      <c r="AE272" s="82">
        <v>1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-1.0047846889952152</v>
      </c>
      <c r="D273" s="9">
        <v>-1.0047846889952152</v>
      </c>
      <c r="F273" s="60" t="s">
        <v>187</v>
      </c>
      <c r="G273" s="56"/>
      <c r="H273" s="88">
        <v>-0.35499999999999998</v>
      </c>
      <c r="I273" s="88">
        <v>-0.20699999999999999</v>
      </c>
      <c r="J273" s="88">
        <v>-0.20699999999999999</v>
      </c>
      <c r="K273" s="108">
        <v>0</v>
      </c>
      <c r="L273" s="108">
        <v>0</v>
      </c>
      <c r="M273" s="88">
        <v>-0.14000000000000001</v>
      </c>
      <c r="N273" s="88">
        <v>-6.8999999999999978E-2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-0.20899999999999999</v>
      </c>
      <c r="Z273" s="56"/>
      <c r="AA273" s="88">
        <v>0</v>
      </c>
      <c r="AB273" s="82">
        <v>-0.21</v>
      </c>
      <c r="AC273" s="56"/>
      <c r="AD273" s="88">
        <v>0</v>
      </c>
      <c r="AE273" s="82">
        <v>-0.21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0.92499999999999982</v>
      </c>
      <c r="D274" s="9">
        <v>0.92499999999999982</v>
      </c>
      <c r="F274" s="60" t="s">
        <v>194</v>
      </c>
      <c r="G274" s="56"/>
      <c r="H274" s="88">
        <v>-4.2999999999999997E-2</v>
      </c>
      <c r="I274" s="88">
        <v>-8.8999999999999996E-2</v>
      </c>
      <c r="J274" s="88">
        <v>-8.8999999999999996E-2</v>
      </c>
      <c r="K274" s="108">
        <v>-0.4</v>
      </c>
      <c r="L274" s="108">
        <v>-0.4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-1.7000000000000001E-2</v>
      </c>
      <c r="T274" s="88">
        <v>0</v>
      </c>
      <c r="U274" s="88">
        <v>-9.9999999999999985E-3</v>
      </c>
      <c r="V274" s="88">
        <v>0</v>
      </c>
      <c r="W274" s="88">
        <v>0</v>
      </c>
      <c r="X274" s="88">
        <v>0</v>
      </c>
      <c r="Y274" s="88">
        <v>-2.7E-2</v>
      </c>
      <c r="Z274" s="56"/>
      <c r="AA274" s="88">
        <v>-0.40000000000000008</v>
      </c>
      <c r="AB274" s="82">
        <v>0.37</v>
      </c>
      <c r="AC274" s="56"/>
      <c r="AD274" s="88">
        <v>-0.40000000000000008</v>
      </c>
      <c r="AE274" s="82">
        <v>0.37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-1.0416666666666667</v>
      </c>
      <c r="D275" s="9">
        <v>-1.0416666666666667</v>
      </c>
      <c r="F275" s="60" t="s">
        <v>201</v>
      </c>
      <c r="G275" s="56"/>
      <c r="H275" s="88">
        <v>-9.6000000000000002E-2</v>
      </c>
      <c r="I275" s="88">
        <v>-0.192</v>
      </c>
      <c r="J275" s="88">
        <v>-0.192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-9.6000000000000002E-2</v>
      </c>
      <c r="Y275" s="88">
        <v>-9.6000000000000002E-2</v>
      </c>
      <c r="Z275" s="56"/>
      <c r="AA275" s="88">
        <v>0</v>
      </c>
      <c r="AB275" s="82">
        <v>-0.1</v>
      </c>
      <c r="AC275" s="56"/>
      <c r="AD275" s="88">
        <v>0</v>
      </c>
      <c r="AE275" s="82">
        <v>-0.1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1</v>
      </c>
      <c r="D276" s="9">
        <v>1</v>
      </c>
      <c r="F276" s="60" t="s">
        <v>135</v>
      </c>
      <c r="G276" s="56"/>
      <c r="H276" s="88">
        <v>0</v>
      </c>
      <c r="I276" s="88">
        <v>-3.9529999999999998</v>
      </c>
      <c r="J276" s="88">
        <v>-3.9529999999999998</v>
      </c>
      <c r="K276" s="108">
        <v>-11</v>
      </c>
      <c r="L276" s="108">
        <v>-11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-11</v>
      </c>
      <c r="AB276" s="82">
        <v>11</v>
      </c>
      <c r="AC276" s="56"/>
      <c r="AD276" s="88">
        <v>-11</v>
      </c>
      <c r="AE276" s="82">
        <v>11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-1</v>
      </c>
      <c r="D279" s="9">
        <v>-1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-0.54</v>
      </c>
      <c r="X279" s="88">
        <v>0</v>
      </c>
      <c r="Y279" s="88">
        <v>-0.54</v>
      </c>
      <c r="Z279" s="56"/>
      <c r="AA279" s="88">
        <v>0</v>
      </c>
      <c r="AB279" s="82">
        <v>-0.54</v>
      </c>
      <c r="AC279" s="56"/>
      <c r="AD279" s="88">
        <v>0</v>
      </c>
      <c r="AE279" s="82">
        <v>-0.54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-4.4059999999999997</v>
      </c>
      <c r="I281" s="88">
        <v>-4.7080000000000002</v>
      </c>
      <c r="J281" s="88">
        <v>-4.7080000000000002</v>
      </c>
      <c r="K281" s="108">
        <v>-4</v>
      </c>
      <c r="L281" s="108">
        <v>-4</v>
      </c>
      <c r="M281" s="88">
        <v>-0.33300000000000002</v>
      </c>
      <c r="N281" s="88">
        <v>-0.33400000000000002</v>
      </c>
      <c r="O281" s="88">
        <v>-0.33299999999999996</v>
      </c>
      <c r="P281" s="88">
        <v>-0.33299999999999996</v>
      </c>
      <c r="Q281" s="88">
        <v>-0.33400000000000007</v>
      </c>
      <c r="R281" s="88">
        <v>-0.33299999999999996</v>
      </c>
      <c r="S281" s="88">
        <v>-0.33300000000000018</v>
      </c>
      <c r="T281" s="88">
        <v>-0.33399999999999963</v>
      </c>
      <c r="U281" s="88">
        <v>-0.33300000000000018</v>
      </c>
      <c r="V281" s="88">
        <v>-0.33299999999998997</v>
      </c>
      <c r="W281" s="88">
        <v>-0.33400000000000984</v>
      </c>
      <c r="X281" s="88">
        <v>-0.33300000000000018</v>
      </c>
      <c r="Y281" s="88">
        <v>-4</v>
      </c>
      <c r="Z281" s="56"/>
      <c r="AA281" s="88">
        <v>-4</v>
      </c>
      <c r="AB281" s="82">
        <v>0</v>
      </c>
      <c r="AC281" s="56"/>
      <c r="AD281" s="88">
        <v>-4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0.05</v>
      </c>
      <c r="D283" s="9">
        <v>0.05</v>
      </c>
      <c r="F283" s="60" t="s">
        <v>133</v>
      </c>
      <c r="G283" s="56"/>
      <c r="H283" s="88">
        <v>-1.9530000000000001</v>
      </c>
      <c r="I283" s="88">
        <v>-5.6879999999999997</v>
      </c>
      <c r="J283" s="88">
        <v>-5.6879999999999997</v>
      </c>
      <c r="K283" s="108">
        <v>-2.6</v>
      </c>
      <c r="L283" s="108">
        <v>-2.6</v>
      </c>
      <c r="M283" s="88">
        <v>-7.5999999999999998E-2</v>
      </c>
      <c r="N283" s="88">
        <v>-8.3000000000000004E-2</v>
      </c>
      <c r="O283" s="88">
        <v>0</v>
      </c>
      <c r="P283" s="88">
        <v>-0.161</v>
      </c>
      <c r="Q283" s="88">
        <v>-8.1000000000000016E-2</v>
      </c>
      <c r="R283" s="88">
        <v>-8.2999999999999963E-2</v>
      </c>
      <c r="S283" s="88">
        <v>0</v>
      </c>
      <c r="T283" s="88">
        <v>-0.16400000000000003</v>
      </c>
      <c r="U283" s="88">
        <v>-1.1069999999999998</v>
      </c>
      <c r="V283" s="88">
        <v>-8.4000000000000075E-2</v>
      </c>
      <c r="W283" s="88">
        <v>-8.2999999999999963E-2</v>
      </c>
      <c r="X283" s="88">
        <v>-0.55099999999999993</v>
      </c>
      <c r="Y283" s="88">
        <v>-2.4729999999999999</v>
      </c>
      <c r="Z283" s="56"/>
      <c r="AA283" s="88">
        <v>-2.6</v>
      </c>
      <c r="AB283" s="82">
        <v>0.13</v>
      </c>
      <c r="AC283" s="56"/>
      <c r="AD283" s="88">
        <v>-2.6</v>
      </c>
      <c r="AE283" s="82">
        <v>0.13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0.50277839519893308</v>
      </c>
      <c r="D285" s="9">
        <v>0.50277839519893308</v>
      </c>
      <c r="F285" s="128" t="s">
        <v>76</v>
      </c>
      <c r="H285" s="83">
        <v>-7.8739999999999997</v>
      </c>
      <c r="I285" s="83">
        <v>-23.914999999999999</v>
      </c>
      <c r="J285" s="83">
        <v>-23.914999999999999</v>
      </c>
      <c r="K285" s="108">
        <v>-22.495000000000001</v>
      </c>
      <c r="L285" s="108">
        <v>-22.495000000000001</v>
      </c>
      <c r="M285" s="83">
        <v>-0.55800000000000005</v>
      </c>
      <c r="N285" s="83">
        <v>-0.57899999999999996</v>
      </c>
      <c r="O285" s="83">
        <v>-0.33299999999999996</v>
      </c>
      <c r="P285" s="83">
        <v>-0.49399999999999999</v>
      </c>
      <c r="Q285" s="83">
        <v>-2.1310000000000002</v>
      </c>
      <c r="R285" s="83">
        <v>-0.57199999999999984</v>
      </c>
      <c r="S285" s="83">
        <v>-0.36600000000000021</v>
      </c>
      <c r="T285" s="83">
        <v>-0.52399999999999969</v>
      </c>
      <c r="U285" s="83">
        <v>-1.6069999999999998</v>
      </c>
      <c r="V285" s="83">
        <v>-1.9099999999999899</v>
      </c>
      <c r="W285" s="83">
        <v>-1.01800000000001</v>
      </c>
      <c r="X285" s="83">
        <v>-1.0899999999999999</v>
      </c>
      <c r="Y285" s="83">
        <v>-11.181999999999999</v>
      </c>
      <c r="AA285" s="83">
        <v>-22.495000000000001</v>
      </c>
      <c r="AB285" s="82">
        <v>11.31</v>
      </c>
      <c r="AD285" s="83">
        <v>-22.495000000000001</v>
      </c>
      <c r="AE285" s="82">
        <v>11.31</v>
      </c>
    </row>
    <row r="286" spans="1:31" ht="18" customHeight="1" x14ac:dyDescent="0.2">
      <c r="A286" s="52" t="s">
        <v>262</v>
      </c>
      <c r="B286" s="52" t="s">
        <v>27</v>
      </c>
      <c r="C286" s="9">
        <v>-2.5425</v>
      </c>
      <c r="D286" s="9">
        <v>-2.5425</v>
      </c>
      <c r="F286" s="126" t="s">
        <v>263</v>
      </c>
      <c r="G286" s="58"/>
      <c r="H286" s="87">
        <v>11.72</v>
      </c>
      <c r="I286" s="87">
        <v>3.5790000000000002</v>
      </c>
      <c r="J286" s="87">
        <v>3.5790000000000002</v>
      </c>
      <c r="K286" s="87">
        <v>20</v>
      </c>
      <c r="L286" s="87">
        <v>20</v>
      </c>
      <c r="M286" s="87">
        <v>1.0000000000000101E-2</v>
      </c>
      <c r="N286" s="87">
        <v>-8.0489999999999995</v>
      </c>
      <c r="O286" s="87">
        <v>10.616</v>
      </c>
      <c r="P286" s="87">
        <v>-12.566000000000001</v>
      </c>
      <c r="Q286" s="87">
        <v>-8.3239999999999981</v>
      </c>
      <c r="R286" s="87">
        <v>-6.1219999999999999</v>
      </c>
      <c r="S286" s="87">
        <v>-3.3910000000000018</v>
      </c>
      <c r="T286" s="87">
        <v>-3.7349999999999994</v>
      </c>
      <c r="U286" s="87">
        <v>7.3120000000000012</v>
      </c>
      <c r="V286" s="87">
        <v>-3.7550000000000026</v>
      </c>
      <c r="W286" s="87">
        <v>-2.7449999999999974</v>
      </c>
      <c r="X286" s="87">
        <v>-9.800000000000253E-2</v>
      </c>
      <c r="Y286" s="87">
        <v>-30.847000000000001</v>
      </c>
      <c r="Z286" s="58"/>
      <c r="AA286" s="87">
        <v>20</v>
      </c>
      <c r="AB286" s="82">
        <v>-50.85</v>
      </c>
      <c r="AC286" s="58"/>
      <c r="AD286" s="87">
        <v>20</v>
      </c>
      <c r="AE286" s="82">
        <v>-50.85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-1.45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-0.10056206073660398</v>
      </c>
      <c r="D288" s="9">
        <v>-0.10056206073660398</v>
      </c>
      <c r="F288" s="117" t="s">
        <v>94</v>
      </c>
      <c r="H288" s="296">
        <v>-321.36099999999999</v>
      </c>
      <c r="I288" s="296">
        <v>-321.99700000000001</v>
      </c>
      <c r="J288" s="296">
        <v>-321.99700000000001</v>
      </c>
      <c r="K288" s="111">
        <v>-305.48300000000006</v>
      </c>
      <c r="L288" s="111">
        <v>-305.48300000000006</v>
      </c>
      <c r="M288" s="296">
        <v>-26.895</v>
      </c>
      <c r="N288" s="296">
        <v>-37.396999999999998</v>
      </c>
      <c r="O288" s="296">
        <v>-6.6100000000000012</v>
      </c>
      <c r="P288" s="296">
        <v>-25.507000000000001</v>
      </c>
      <c r="Q288" s="296">
        <v>-36.611999999999995</v>
      </c>
      <c r="R288" s="296">
        <v>-30.861000000000001</v>
      </c>
      <c r="S288" s="296">
        <v>-25.937000000000005</v>
      </c>
      <c r="T288" s="296">
        <v>-29.256999999999998</v>
      </c>
      <c r="U288" s="296">
        <v>-19.156000000000002</v>
      </c>
      <c r="V288" s="296">
        <v>-33.210999999999991</v>
      </c>
      <c r="W288" s="296">
        <v>-33.399000000000008</v>
      </c>
      <c r="X288" s="296">
        <v>-31.365999999999996</v>
      </c>
      <c r="Y288" s="296">
        <v>-336.20799999999997</v>
      </c>
      <c r="AA288" s="296">
        <v>-305.48300000000006</v>
      </c>
      <c r="AB288" s="82">
        <v>-30.72</v>
      </c>
      <c r="AD288" s="296">
        <v>-305.48300000000006</v>
      </c>
      <c r="AE288" s="82">
        <v>-30.72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3.6903721274419238E-2</v>
      </c>
      <c r="I289" s="78">
        <v>3.5886139573864842E-2</v>
      </c>
      <c r="J289" s="78">
        <v>3.5886139573864842E-2</v>
      </c>
      <c r="K289" s="131">
        <v>3.1920028095367523E-2</v>
      </c>
      <c r="L289" s="131">
        <v>3.1920028095367523E-2</v>
      </c>
      <c r="M289" s="78">
        <v>2.7892491272901502E-2</v>
      </c>
      <c r="N289" s="78">
        <v>4.7446320458363146E-2</v>
      </c>
      <c r="O289" s="78">
        <v>1.0988572549515078E-2</v>
      </c>
      <c r="P289" s="78">
        <v>5.7582037528670221E-2</v>
      </c>
      <c r="Q289" s="78">
        <v>6.0477416775826208E-2</v>
      </c>
      <c r="R289" s="78">
        <v>4.2918890653553136E-2</v>
      </c>
      <c r="S289" s="78">
        <v>4.3801845497041261E-2</v>
      </c>
      <c r="T289" s="78">
        <v>4.2098704677378071E-2</v>
      </c>
      <c r="U289" s="78">
        <v>2.5840183670881624E-2</v>
      </c>
      <c r="V289" s="78">
        <v>3.4844071964848518E-2</v>
      </c>
      <c r="W289" s="78">
        <v>3.7869107294103255E-2</v>
      </c>
      <c r="X289" s="78">
        <v>3.2407311740857231E-2</v>
      </c>
      <c r="Y289" s="78">
        <v>3.7553542123974229E-2</v>
      </c>
      <c r="AA289" s="78">
        <v>3.1920028095367523E-2</v>
      </c>
      <c r="AB289" s="79"/>
      <c r="AD289" s="78">
        <v>3.1920028095367523E-2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1.0714285714285714</v>
      </c>
      <c r="D291" s="9">
        <v>1.0714285714285714</v>
      </c>
      <c r="F291" s="126" t="s">
        <v>260</v>
      </c>
      <c r="G291" s="58"/>
      <c r="H291" s="87">
        <v>-0.20499999999999999</v>
      </c>
      <c r="I291" s="87">
        <v>-2.351</v>
      </c>
      <c r="J291" s="87">
        <v>-2.351</v>
      </c>
      <c r="K291" s="87">
        <v>0</v>
      </c>
      <c r="L291" s="87">
        <v>0</v>
      </c>
      <c r="M291" s="87">
        <v>-0.13500000000000001</v>
      </c>
      <c r="N291" s="87">
        <v>-3.5000000000000003E-2</v>
      </c>
      <c r="O291" s="87">
        <v>-3.3999999999999975E-2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0.23199999999999998</v>
      </c>
      <c r="Y291" s="87">
        <v>2.8000000000000001E-2</v>
      </c>
      <c r="Z291" s="58"/>
      <c r="AA291" s="87">
        <v>0</v>
      </c>
      <c r="AB291" s="82">
        <v>0.03</v>
      </c>
      <c r="AC291" s="58"/>
      <c r="AD291" s="87">
        <v>0</v>
      </c>
      <c r="AE291" s="82">
        <v>0.03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2.3541322255208142E-5</v>
      </c>
      <c r="I292" s="78">
        <v>2.6201583908594254E-4</v>
      </c>
      <c r="J292" s="78">
        <v>2.6201583908594254E-4</v>
      </c>
      <c r="K292" s="131">
        <v>0</v>
      </c>
      <c r="L292" s="131">
        <v>0</v>
      </c>
      <c r="M292" s="78">
        <v>1.4000692775020275E-4</v>
      </c>
      <c r="N292" s="78">
        <v>4.4405198706920614E-5</v>
      </c>
      <c r="O292" s="78">
        <v>5.6522158348488996E-5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-2.3970210813871321E-4</v>
      </c>
      <c r="Y292" s="78">
        <v>-3.1275257562915771E-6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-9.6030818586073402E-2</v>
      </c>
      <c r="D294" s="9">
        <v>-9.6030818586073402E-2</v>
      </c>
      <c r="E294" s="26"/>
      <c r="F294" s="122" t="s">
        <v>284</v>
      </c>
      <c r="G294" s="26"/>
      <c r="H294" s="309">
        <v>-1293.3539599999999</v>
      </c>
      <c r="I294" s="309">
        <v>-1310.7514500000002</v>
      </c>
      <c r="J294" s="309">
        <v>-1310.7514500000002</v>
      </c>
      <c r="K294" s="130">
        <v>-1226.2730000000001</v>
      </c>
      <c r="L294" s="130">
        <v>-1226.2730000000001</v>
      </c>
      <c r="M294" s="309">
        <v>-100.59750000000001</v>
      </c>
      <c r="N294" s="309">
        <v>-133.12429</v>
      </c>
      <c r="O294" s="309">
        <v>-75.594499999999982</v>
      </c>
      <c r="P294" s="309">
        <v>-84.261279999999999</v>
      </c>
      <c r="Q294" s="309">
        <v>-114.12397000000001</v>
      </c>
      <c r="R294" s="309">
        <v>-122.70662000000002</v>
      </c>
      <c r="S294" s="309">
        <v>-86.487929999999977</v>
      </c>
      <c r="T294" s="309">
        <v>-92.211510000000033</v>
      </c>
      <c r="U294" s="309">
        <v>-101.43973999999996</v>
      </c>
      <c r="V294" s="309">
        <v>-122.28499000000008</v>
      </c>
      <c r="W294" s="309">
        <v>-166.24832000000001</v>
      </c>
      <c r="X294" s="309">
        <v>-144.94790999999992</v>
      </c>
      <c r="Y294" s="309">
        <v>-1344.02856</v>
      </c>
      <c r="Z294" s="26"/>
      <c r="AA294" s="309">
        <v>-1226.2730000000001</v>
      </c>
      <c r="AB294" s="82">
        <v>-117.76</v>
      </c>
      <c r="AC294" s="26"/>
      <c r="AD294" s="309">
        <v>-1226.2730000000001</v>
      </c>
      <c r="AE294" s="82">
        <v>-117.76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0.14852323103614429</v>
      </c>
      <c r="I295" s="78">
        <v>0.14608151467667627</v>
      </c>
      <c r="J295" s="78">
        <v>0.14608151467667627</v>
      </c>
      <c r="K295" s="131">
        <v>0.12813370502643556</v>
      </c>
      <c r="L295" s="131">
        <v>0.12813370502643556</v>
      </c>
      <c r="M295" s="78">
        <v>0.10432849566185942</v>
      </c>
      <c r="N295" s="78">
        <v>0.16889744429050643</v>
      </c>
      <c r="O295" s="78">
        <v>0.12566953821396629</v>
      </c>
      <c r="P295" s="78">
        <v>0.19021979014285448</v>
      </c>
      <c r="Q295" s="78">
        <v>0.18851532005358596</v>
      </c>
      <c r="R295" s="78">
        <v>0.17065007635031584</v>
      </c>
      <c r="S295" s="78">
        <v>0.14605894849901369</v>
      </c>
      <c r="T295" s="78">
        <v>0.13268568641163128</v>
      </c>
      <c r="U295" s="78">
        <v>0.1368355352436039</v>
      </c>
      <c r="V295" s="78">
        <v>0.12829806364700808</v>
      </c>
      <c r="W295" s="78">
        <v>0.18849892115166353</v>
      </c>
      <c r="X295" s="78">
        <v>0.14975999826422609</v>
      </c>
      <c r="Y295" s="78">
        <v>0.15012442637826709</v>
      </c>
      <c r="AA295" s="78">
        <v>0.12813370502643556</v>
      </c>
      <c r="AB295" s="79"/>
      <c r="AD295" s="78">
        <v>0.12813370502643556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-0.12286403530876562</v>
      </c>
      <c r="D297" s="9">
        <v>-0.12286403530876562</v>
      </c>
      <c r="E297" s="26"/>
      <c r="F297" s="123" t="s">
        <v>28</v>
      </c>
      <c r="G297" s="26"/>
      <c r="H297" s="310">
        <v>1177.4935500000015</v>
      </c>
      <c r="I297" s="310">
        <v>1349.5666099999994</v>
      </c>
      <c r="J297" s="310">
        <v>1349.5666099999994</v>
      </c>
      <c r="K297" s="136">
        <v>1775.0515799999985</v>
      </c>
      <c r="L297" s="136">
        <v>1775.0515799999985</v>
      </c>
      <c r="M297" s="310">
        <v>-29.071930000000108</v>
      </c>
      <c r="N297" s="310">
        <v>141.19586999999987</v>
      </c>
      <c r="O297" s="310">
        <v>81.212849999999776</v>
      </c>
      <c r="P297" s="310">
        <v>-130.03028999999981</v>
      </c>
      <c r="Q297" s="310">
        <v>35.654879999999849</v>
      </c>
      <c r="R297" s="310">
        <v>221.95318000000023</v>
      </c>
      <c r="S297" s="310">
        <v>213.57479000000021</v>
      </c>
      <c r="T297" s="310">
        <v>78.311499999999512</v>
      </c>
      <c r="U297" s="310">
        <v>95.885050000000845</v>
      </c>
      <c r="V297" s="310">
        <v>251.4043499999996</v>
      </c>
      <c r="W297" s="310">
        <v>65.687079999999952</v>
      </c>
      <c r="X297" s="310">
        <v>531.18413999999984</v>
      </c>
      <c r="Y297" s="310">
        <v>1556.9614699999991</v>
      </c>
      <c r="Z297" s="26"/>
      <c r="AA297" s="310">
        <v>1775.0515799999985</v>
      </c>
      <c r="AB297" s="82">
        <v>-218.09</v>
      </c>
      <c r="AC297" s="26"/>
      <c r="AD297" s="310">
        <v>1775.0515799999985</v>
      </c>
      <c r="AE297" s="82">
        <v>-218.09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0.13521831762916622</v>
      </c>
      <c r="I298" s="78">
        <v>0.1504074128972866</v>
      </c>
      <c r="J298" s="78">
        <v>0.1504074128972866</v>
      </c>
      <c r="K298" s="131">
        <v>0.18547577542556037</v>
      </c>
      <c r="L298" s="131">
        <v>0.18547577542556037</v>
      </c>
      <c r="M298" s="78">
        <v>-3.0150160022733088E-2</v>
      </c>
      <c r="N298" s="78">
        <v>0.17913801896990073</v>
      </c>
      <c r="O298" s="78">
        <v>0.13500957551859047</v>
      </c>
      <c r="P298" s="78">
        <v>-0.29354330335374057</v>
      </c>
      <c r="Q298" s="78">
        <v>5.8896401121273395E-2</v>
      </c>
      <c r="R298" s="78">
        <v>0.30867386872195995</v>
      </c>
      <c r="S298" s="78">
        <v>0.36068049325839691</v>
      </c>
      <c r="T298" s="78">
        <v>0.11268457843738156</v>
      </c>
      <c r="U298" s="78">
        <v>0.1293426238928633</v>
      </c>
      <c r="V298" s="78">
        <v>0.26376656118984532</v>
      </c>
      <c r="W298" s="78">
        <v>7.4478609549876978E-2</v>
      </c>
      <c r="X298" s="78">
        <v>0.54881878520624716</v>
      </c>
      <c r="Y298" s="78">
        <v>0.17390846782066402</v>
      </c>
      <c r="AA298" s="78">
        <v>0.18547577542556037</v>
      </c>
      <c r="AB298" s="79"/>
      <c r="AD298" s="78">
        <v>0.18547577542556037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-0.12286403530876562</v>
      </c>
      <c r="D305" s="9">
        <v>-0.12286403530876562</v>
      </c>
      <c r="E305" s="26"/>
      <c r="F305" s="123" t="s">
        <v>337</v>
      </c>
      <c r="G305" s="26"/>
      <c r="H305" s="310">
        <v>1177.4935500000015</v>
      </c>
      <c r="I305" s="310">
        <v>1349.5666099999994</v>
      </c>
      <c r="J305" s="310">
        <v>1349.5666099999994</v>
      </c>
      <c r="K305" s="136">
        <v>1775.0515799999985</v>
      </c>
      <c r="L305" s="136">
        <v>1775.0515799999985</v>
      </c>
      <c r="M305" s="310">
        <v>-29.071930000000108</v>
      </c>
      <c r="N305" s="310">
        <v>141.19586999999987</v>
      </c>
      <c r="O305" s="310">
        <v>81.212849999999776</v>
      </c>
      <c r="P305" s="310">
        <v>-130.03028999999981</v>
      </c>
      <c r="Q305" s="310">
        <v>35.654879999999849</v>
      </c>
      <c r="R305" s="310">
        <v>221.95318000000023</v>
      </c>
      <c r="S305" s="310">
        <v>213.57479000000021</v>
      </c>
      <c r="T305" s="310">
        <v>78.311499999999512</v>
      </c>
      <c r="U305" s="310">
        <v>95.885050000000845</v>
      </c>
      <c r="V305" s="310">
        <v>251.4043499999996</v>
      </c>
      <c r="W305" s="310">
        <v>65.687079999999952</v>
      </c>
      <c r="X305" s="310">
        <v>531.18413999999984</v>
      </c>
      <c r="Y305" s="310">
        <v>1556.9614699999991</v>
      </c>
      <c r="Z305" s="29"/>
      <c r="AA305" s="310">
        <v>1775.0515799999985</v>
      </c>
      <c r="AB305" s="82">
        <v>-218.09</v>
      </c>
      <c r="AC305" s="29"/>
      <c r="AD305" s="310">
        <v>1775.0515799999985</v>
      </c>
      <c r="AE305" s="82">
        <v>-218.09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0.13521831762916622</v>
      </c>
      <c r="I306" s="78">
        <v>0.1504074128972866</v>
      </c>
      <c r="J306" s="78">
        <v>0.1504074128972866</v>
      </c>
      <c r="K306" s="131">
        <v>0.18547577542556037</v>
      </c>
      <c r="L306" s="131">
        <v>0.18547577542556037</v>
      </c>
      <c r="M306" s="78">
        <v>-3.0150160022733088E-2</v>
      </c>
      <c r="N306" s="78">
        <v>0.17913801896990073</v>
      </c>
      <c r="O306" s="78">
        <v>0.13500957551859047</v>
      </c>
      <c r="P306" s="78">
        <v>-0.29354330335374057</v>
      </c>
      <c r="Q306" s="78">
        <v>5.8896401121273395E-2</v>
      </c>
      <c r="R306" s="78">
        <v>0.30867386872195995</v>
      </c>
      <c r="S306" s="78">
        <v>0.36068049325839691</v>
      </c>
      <c r="T306" s="78">
        <v>0.11268457843738156</v>
      </c>
      <c r="U306" s="78">
        <v>0.1293426238928633</v>
      </c>
      <c r="V306" s="78">
        <v>0.26376656118984532</v>
      </c>
      <c r="W306" s="78">
        <v>7.4478609549876978E-2</v>
      </c>
      <c r="X306" s="78">
        <v>0.54881878520624716</v>
      </c>
      <c r="Y306" s="78">
        <v>0.17390846782066402</v>
      </c>
      <c r="Z306" s="29"/>
      <c r="AA306" s="78">
        <v>0.18547577542556037</v>
      </c>
      <c r="AB306" s="79"/>
      <c r="AC306" s="29"/>
      <c r="AD306" s="78">
        <v>0.18547577542556037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-27.623000000000001</v>
      </c>
      <c r="I308" s="310">
        <v>-23.475999999999999</v>
      </c>
      <c r="J308" s="310">
        <v>-23.475999999999999</v>
      </c>
      <c r="K308" s="136">
        <v>-24.38</v>
      </c>
      <c r="L308" s="136">
        <v>-24.38</v>
      </c>
      <c r="M308" s="310">
        <v>-2.089</v>
      </c>
      <c r="N308" s="310">
        <v>-1.847</v>
      </c>
      <c r="O308" s="310">
        <v>-2.0289999999999999</v>
      </c>
      <c r="P308" s="310">
        <v>-1.8650000000000002</v>
      </c>
      <c r="Q308" s="310">
        <v>-1.8439999999999994</v>
      </c>
      <c r="R308" s="310">
        <v>-1.8070000000000004</v>
      </c>
      <c r="S308" s="310">
        <v>-1.7469999999999999</v>
      </c>
      <c r="T308" s="310">
        <v>-3.1190000000000015</v>
      </c>
      <c r="U308" s="310">
        <v>-2.2729999999999997</v>
      </c>
      <c r="V308" s="310">
        <v>-1.8780000000000001</v>
      </c>
      <c r="W308" s="310">
        <v>-1.9949999999999974</v>
      </c>
      <c r="X308" s="310">
        <v>-1.8360000000000021</v>
      </c>
      <c r="Y308" s="310">
        <v>-24.329000000000001</v>
      </c>
      <c r="AA308" s="310">
        <v>-24.38</v>
      </c>
      <c r="AB308" s="82">
        <v>0.05</v>
      </c>
      <c r="AD308" s="310">
        <v>-24.38</v>
      </c>
      <c r="AE308" s="82">
        <v>0.05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1205.11655</v>
      </c>
      <c r="I310" s="310">
        <v>1373.04261</v>
      </c>
      <c r="J310" s="310">
        <v>1373.04261</v>
      </c>
      <c r="K310" s="136">
        <v>1799.4315799999999</v>
      </c>
      <c r="L310" s="136">
        <v>1799.4315799999999</v>
      </c>
      <c r="M310" s="310">
        <v>-26.98293</v>
      </c>
      <c r="N310" s="310">
        <v>143.04287000000102</v>
      </c>
      <c r="O310" s="310">
        <v>83.24184999999899</v>
      </c>
      <c r="P310" s="310">
        <v>-128.16528999999932</v>
      </c>
      <c r="Q310" s="310">
        <v>37.498880000000312</v>
      </c>
      <c r="R310" s="310">
        <v>223.76017999999999</v>
      </c>
      <c r="S310" s="310">
        <v>215.32178999999695</v>
      </c>
      <c r="T310" s="310">
        <v>81.430500000004031</v>
      </c>
      <c r="U310" s="310">
        <v>98.15804999999898</v>
      </c>
      <c r="V310" s="310">
        <v>253.28234999999802</v>
      </c>
      <c r="W310" s="310">
        <v>67.682080000001065</v>
      </c>
      <c r="X310" s="310">
        <v>533.02013999998985</v>
      </c>
      <c r="Y310" s="310">
        <v>1581.2904699999899</v>
      </c>
      <c r="AA310" s="310">
        <v>1799.4315799999997</v>
      </c>
      <c r="AB310" s="82">
        <v>-218.14</v>
      </c>
      <c r="AD310" s="310">
        <v>1799.4315799999997</v>
      </c>
      <c r="AE310" s="82">
        <v>-218.14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2369.1289999999999</v>
      </c>
      <c r="I352" s="83">
        <v>2403.1619999999998</v>
      </c>
      <c r="J352" s="83">
        <v>2403.1619999999998</v>
      </c>
      <c r="K352" s="108">
        <v>2519.2420000000002</v>
      </c>
      <c r="L352" s="108">
        <v>2519.2420000000002</v>
      </c>
      <c r="M352" s="83">
        <v>218.78899999999999</v>
      </c>
      <c r="N352" s="83">
        <v>406.46499999999997</v>
      </c>
      <c r="O352" s="83">
        <v>507.68400000000003</v>
      </c>
      <c r="P352" s="83">
        <v>559.97400000000005</v>
      </c>
      <c r="Q352" s="83">
        <v>713.447</v>
      </c>
      <c r="R352" s="83">
        <v>943.49</v>
      </c>
      <c r="S352" s="83">
        <v>1095.3630000000001</v>
      </c>
      <c r="T352" s="83">
        <v>1267.3520000000001</v>
      </c>
      <c r="U352" s="83">
        <v>1545.3130000000001</v>
      </c>
      <c r="V352" s="83">
        <v>1812.4559999999999</v>
      </c>
      <c r="W352" s="83">
        <v>2100.2460000000001</v>
      </c>
      <c r="X352" s="83">
        <v>2340.8359999999998</v>
      </c>
      <c r="Y352" s="83">
        <v>2340.8359999999998</v>
      </c>
      <c r="AA352" s="83">
        <v>2519.2420000000002</v>
      </c>
      <c r="AB352" s="42"/>
      <c r="AD352" s="83">
        <v>2519.2420000000002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762</v>
      </c>
      <c r="I355" s="83">
        <v>944</v>
      </c>
      <c r="J355" s="83">
        <v>944</v>
      </c>
      <c r="K355" s="110"/>
      <c r="L355" s="110"/>
      <c r="M355" s="83">
        <v>78</v>
      </c>
      <c r="N355" s="83">
        <v>102</v>
      </c>
      <c r="O355" s="83">
        <v>38</v>
      </c>
      <c r="P355" s="83">
        <v>13</v>
      </c>
      <c r="Q355" s="83">
        <v>57</v>
      </c>
      <c r="R355" s="83">
        <v>133</v>
      </c>
      <c r="S355" s="83">
        <v>40</v>
      </c>
      <c r="T355" s="83">
        <v>107</v>
      </c>
      <c r="U355" s="83">
        <v>148</v>
      </c>
      <c r="V355" s="83">
        <v>181</v>
      </c>
      <c r="W355" s="83">
        <v>154</v>
      </c>
      <c r="X355" s="83">
        <v>127</v>
      </c>
      <c r="Y355" s="83">
        <v>1178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565</v>
      </c>
      <c r="I356" s="83">
        <v>274</v>
      </c>
      <c r="J356" s="83">
        <v>274</v>
      </c>
      <c r="K356" s="110"/>
      <c r="L356" s="110"/>
      <c r="M356" s="83">
        <v>15</v>
      </c>
      <c r="N356" s="83">
        <v>15</v>
      </c>
      <c r="O356" s="83">
        <v>9</v>
      </c>
      <c r="P356" s="83">
        <v>5</v>
      </c>
      <c r="Q356" s="83">
        <v>15</v>
      </c>
      <c r="R356" s="83">
        <v>19</v>
      </c>
      <c r="S356" s="83">
        <v>12</v>
      </c>
      <c r="T356" s="83">
        <v>16</v>
      </c>
      <c r="U356" s="83">
        <v>12</v>
      </c>
      <c r="V356" s="83">
        <v>11</v>
      </c>
      <c r="W356" s="83">
        <v>15</v>
      </c>
      <c r="X356" s="83">
        <v>20</v>
      </c>
      <c r="Y356" s="83">
        <v>164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1</v>
      </c>
      <c r="I357" s="83">
        <v>7</v>
      </c>
      <c r="J357" s="83">
        <v>7</v>
      </c>
      <c r="K357" s="110"/>
      <c r="L357" s="110"/>
      <c r="M357" s="83">
        <v>1</v>
      </c>
      <c r="N357" s="83">
        <v>1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1</v>
      </c>
      <c r="U357" s="83">
        <v>1</v>
      </c>
      <c r="V357" s="83">
        <v>0</v>
      </c>
      <c r="W357" s="83">
        <v>6</v>
      </c>
      <c r="X357" s="83">
        <v>0</v>
      </c>
      <c r="Y357" s="83">
        <v>10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1</v>
      </c>
      <c r="I358" s="83">
        <v>2</v>
      </c>
      <c r="J358" s="83">
        <v>2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3</v>
      </c>
      <c r="I359" s="83">
        <v>2</v>
      </c>
      <c r="J359" s="83">
        <v>2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1332</v>
      </c>
      <c r="I360" s="101">
        <v>1229</v>
      </c>
      <c r="J360" s="101">
        <v>1229</v>
      </c>
      <c r="K360" s="111"/>
      <c r="L360" s="111"/>
      <c r="M360" s="101">
        <v>94</v>
      </c>
      <c r="N360" s="101">
        <v>118</v>
      </c>
      <c r="O360" s="101">
        <v>47</v>
      </c>
      <c r="P360" s="101">
        <v>18</v>
      </c>
      <c r="Q360" s="101">
        <v>72</v>
      </c>
      <c r="R360" s="101">
        <v>152</v>
      </c>
      <c r="S360" s="101">
        <v>52</v>
      </c>
      <c r="T360" s="101">
        <v>124</v>
      </c>
      <c r="U360" s="101">
        <v>161</v>
      </c>
      <c r="V360" s="101">
        <v>192</v>
      </c>
      <c r="W360" s="101">
        <v>175</v>
      </c>
      <c r="X360" s="101">
        <v>147</v>
      </c>
      <c r="Y360" s="101">
        <v>1352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-8.5653104925053528E-2</v>
      </c>
      <c r="D362" s="9">
        <v>-8.5653104925053528E-2</v>
      </c>
      <c r="F362" s="72" t="s">
        <v>120</v>
      </c>
      <c r="H362" s="82">
        <v>9005</v>
      </c>
      <c r="I362" s="82">
        <v>8379</v>
      </c>
      <c r="J362" s="82">
        <v>8379</v>
      </c>
      <c r="K362" s="112">
        <v>8873</v>
      </c>
      <c r="L362" s="112">
        <v>8873</v>
      </c>
      <c r="M362" s="82">
        <v>1142</v>
      </c>
      <c r="N362" s="82">
        <v>697</v>
      </c>
      <c r="O362" s="82">
        <v>559</v>
      </c>
      <c r="P362" s="82">
        <v>468</v>
      </c>
      <c r="Q362" s="82">
        <v>481</v>
      </c>
      <c r="R362" s="82">
        <v>479</v>
      </c>
      <c r="S362" s="82">
        <v>487</v>
      </c>
      <c r="T362" s="82">
        <v>452</v>
      </c>
      <c r="U362" s="82">
        <v>789</v>
      </c>
      <c r="V362" s="82">
        <v>1102</v>
      </c>
      <c r="W362" s="82">
        <v>1011</v>
      </c>
      <c r="X362" s="82">
        <v>446</v>
      </c>
      <c r="Y362" s="82">
        <v>8113</v>
      </c>
      <c r="AA362" s="82">
        <v>8873</v>
      </c>
      <c r="AB362" s="82">
        <v>-760</v>
      </c>
      <c r="AD362" s="82">
        <v>8873</v>
      </c>
      <c r="AE362" s="82">
        <v>-760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0.13619558735837806</v>
      </c>
      <c r="N363" s="102">
        <v>8.2956438943108779E-2</v>
      </c>
      <c r="O363" s="102">
        <v>6.6452686638135999E-2</v>
      </c>
      <c r="P363" s="102">
        <v>5.5807297877414737E-2</v>
      </c>
      <c r="Q363" s="102">
        <v>5.7646212847555132E-2</v>
      </c>
      <c r="R363" s="102">
        <v>5.7627526467757456E-2</v>
      </c>
      <c r="S363" s="102">
        <v>5.866056371958564E-2</v>
      </c>
      <c r="T363" s="102">
        <v>5.450379838417943E-2</v>
      </c>
      <c r="U363" s="102">
        <v>9.5729191943702982E-2</v>
      </c>
      <c r="V363" s="102">
        <v>0.13377033260500121</v>
      </c>
      <c r="W363" s="102">
        <v>0.12191004461594115</v>
      </c>
      <c r="X363" s="102">
        <v>5.4973499322075681E-2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9005</v>
      </c>
      <c r="I364" s="88">
        <v>8379</v>
      </c>
      <c r="J364" s="88">
        <v>8379</v>
      </c>
      <c r="K364" s="108">
        <v>0</v>
      </c>
      <c r="L364" s="108">
        <v>0</v>
      </c>
      <c r="M364" s="88">
        <v>8385</v>
      </c>
      <c r="N364" s="88">
        <v>8402</v>
      </c>
      <c r="O364" s="88">
        <v>8412</v>
      </c>
      <c r="P364" s="88">
        <v>8386</v>
      </c>
      <c r="Q364" s="88">
        <v>8344</v>
      </c>
      <c r="R364" s="88">
        <v>8312</v>
      </c>
      <c r="S364" s="88">
        <v>8302</v>
      </c>
      <c r="T364" s="88">
        <v>8293</v>
      </c>
      <c r="U364" s="88">
        <v>8242</v>
      </c>
      <c r="V364" s="88">
        <v>8238</v>
      </c>
      <c r="W364" s="88">
        <v>8293</v>
      </c>
      <c r="X364" s="88">
        <v>8113</v>
      </c>
      <c r="Y364" s="88">
        <v>8113</v>
      </c>
      <c r="AA364" s="88">
        <v>0</v>
      </c>
      <c r="AB364" s="82">
        <v>8113</v>
      </c>
      <c r="AD364" s="88">
        <v>0</v>
      </c>
      <c r="AE364" s="82">
        <v>8113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8873</v>
      </c>
      <c r="L365" s="108">
        <v>8873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8873</v>
      </c>
      <c r="AB365" s="82">
        <v>-8873</v>
      </c>
      <c r="AD365" s="88">
        <v>8873</v>
      </c>
      <c r="AE365" s="82">
        <v>-8873</v>
      </c>
    </row>
    <row r="366" spans="1:31" ht="18" customHeight="1" collapsed="1" x14ac:dyDescent="0.2">
      <c r="A366" s="54"/>
      <c r="B366" s="54"/>
      <c r="C366" s="9">
        <v>-8.5653104925053528E-2</v>
      </c>
      <c r="D366" s="9">
        <v>-8.5653104925053528E-2</v>
      </c>
      <c r="F366" s="129" t="s">
        <v>112</v>
      </c>
      <c r="H366" s="80">
        <v>9005</v>
      </c>
      <c r="I366" s="80">
        <v>8379</v>
      </c>
      <c r="J366" s="80">
        <v>8379</v>
      </c>
      <c r="K366" s="114">
        <v>8873</v>
      </c>
      <c r="L366" s="114">
        <v>8873</v>
      </c>
      <c r="M366" s="80">
        <v>8385</v>
      </c>
      <c r="N366" s="80">
        <v>8402</v>
      </c>
      <c r="O366" s="80">
        <v>8412</v>
      </c>
      <c r="P366" s="80">
        <v>8386</v>
      </c>
      <c r="Q366" s="80">
        <v>8344</v>
      </c>
      <c r="R366" s="80">
        <v>8312</v>
      </c>
      <c r="S366" s="80">
        <v>8302</v>
      </c>
      <c r="T366" s="80">
        <v>8293</v>
      </c>
      <c r="U366" s="80">
        <v>8242</v>
      </c>
      <c r="V366" s="80">
        <v>8238</v>
      </c>
      <c r="W366" s="80">
        <v>8293</v>
      </c>
      <c r="X366" s="80">
        <v>8113</v>
      </c>
      <c r="Y366" s="80">
        <v>8113</v>
      </c>
      <c r="AA366" s="80">
        <v>8873</v>
      </c>
      <c r="AB366" s="82">
        <v>-760</v>
      </c>
      <c r="AD366" s="80">
        <v>8873</v>
      </c>
      <c r="AE366" s="82">
        <v>-760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9005</v>
      </c>
      <c r="I367" s="282">
        <v>8379</v>
      </c>
      <c r="J367" s="282">
        <v>8379</v>
      </c>
      <c r="K367" s="282">
        <v>8873</v>
      </c>
      <c r="L367" s="282">
        <v>8873</v>
      </c>
      <c r="M367" s="282">
        <v>8385</v>
      </c>
      <c r="N367" s="282">
        <v>8402</v>
      </c>
      <c r="O367" s="282">
        <v>8412</v>
      </c>
      <c r="P367" s="282">
        <v>8386</v>
      </c>
      <c r="Q367" s="282">
        <v>8344</v>
      </c>
      <c r="R367" s="282">
        <v>8312</v>
      </c>
      <c r="S367" s="282">
        <v>8302</v>
      </c>
      <c r="T367" s="282">
        <v>8293</v>
      </c>
      <c r="U367" s="282">
        <v>8242</v>
      </c>
      <c r="V367" s="282">
        <v>8238</v>
      </c>
      <c r="W367" s="282">
        <v>8293</v>
      </c>
      <c r="X367" s="282">
        <v>8113</v>
      </c>
      <c r="Y367" s="282">
        <v>8113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848</v>
      </c>
      <c r="I371" s="83">
        <v>673</v>
      </c>
      <c r="J371" s="83">
        <v>673</v>
      </c>
      <c r="K371" s="108"/>
      <c r="L371" s="108"/>
      <c r="M371" s="83">
        <v>73</v>
      </c>
      <c r="N371" s="83">
        <v>74</v>
      </c>
      <c r="O371" s="83">
        <v>45</v>
      </c>
      <c r="P371" s="83">
        <v>0</v>
      </c>
      <c r="Q371" s="83">
        <v>24</v>
      </c>
      <c r="R371" s="83">
        <v>27</v>
      </c>
      <c r="S371" s="83">
        <v>54</v>
      </c>
      <c r="T371" s="83">
        <v>39</v>
      </c>
      <c r="U371" s="83">
        <v>66</v>
      </c>
      <c r="V371" s="83">
        <v>72</v>
      </c>
      <c r="W371" s="83">
        <v>122</v>
      </c>
      <c r="X371" s="83">
        <v>31</v>
      </c>
      <c r="Y371" s="83">
        <v>627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-791</v>
      </c>
      <c r="I372" s="83">
        <v>-968</v>
      </c>
      <c r="J372" s="83">
        <v>-968</v>
      </c>
      <c r="K372" s="108"/>
      <c r="L372" s="108"/>
      <c r="M372" s="83">
        <v>-35</v>
      </c>
      <c r="N372" s="83">
        <v>-37</v>
      </c>
      <c r="O372" s="83">
        <v>-29</v>
      </c>
      <c r="P372" s="83">
        <v>-24</v>
      </c>
      <c r="Q372" s="83">
        <v>-32</v>
      </c>
      <c r="R372" s="83">
        <v>-46</v>
      </c>
      <c r="S372" s="83">
        <v>-35</v>
      </c>
      <c r="T372" s="83">
        <v>-47</v>
      </c>
      <c r="U372" s="83">
        <v>-101</v>
      </c>
      <c r="V372" s="83">
        <v>-54</v>
      </c>
      <c r="W372" s="83">
        <v>-53</v>
      </c>
      <c r="X372" s="83">
        <v>-172</v>
      </c>
      <c r="Y372" s="83">
        <v>-665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-254</v>
      </c>
      <c r="I373" s="83">
        <v>-331</v>
      </c>
      <c r="J373" s="83">
        <v>-331</v>
      </c>
      <c r="K373" s="108"/>
      <c r="L373" s="108"/>
      <c r="M373" s="83">
        <v>-32</v>
      </c>
      <c r="N373" s="83">
        <v>-20</v>
      </c>
      <c r="O373" s="83">
        <v>-6</v>
      </c>
      <c r="P373" s="83">
        <v>-2</v>
      </c>
      <c r="Q373" s="83">
        <v>-34</v>
      </c>
      <c r="R373" s="83">
        <v>-13</v>
      </c>
      <c r="S373" s="83">
        <v>-29</v>
      </c>
      <c r="T373" s="83">
        <v>-1</v>
      </c>
      <c r="U373" s="83">
        <v>-16</v>
      </c>
      <c r="V373" s="83">
        <v>-22</v>
      </c>
      <c r="W373" s="83">
        <v>-14</v>
      </c>
      <c r="X373" s="83">
        <v>-39</v>
      </c>
      <c r="Y373" s="83">
        <v>-228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-1.5384615384615385</v>
      </c>
      <c r="D374" s="9">
        <v>-1.5384615384615385</v>
      </c>
      <c r="F374" s="129" t="s">
        <v>118</v>
      </c>
      <c r="H374" s="80">
        <v>-197</v>
      </c>
      <c r="I374" s="80">
        <v>-626</v>
      </c>
      <c r="J374" s="80">
        <v>-626</v>
      </c>
      <c r="K374" s="114">
        <v>494</v>
      </c>
      <c r="L374" s="114">
        <v>494</v>
      </c>
      <c r="M374" s="80">
        <v>6</v>
      </c>
      <c r="N374" s="80">
        <v>17</v>
      </c>
      <c r="O374" s="80">
        <v>10</v>
      </c>
      <c r="P374" s="80">
        <v>-26</v>
      </c>
      <c r="Q374" s="80">
        <v>-42</v>
      </c>
      <c r="R374" s="80">
        <v>-32</v>
      </c>
      <c r="S374" s="80">
        <v>-10</v>
      </c>
      <c r="T374" s="80">
        <v>-9</v>
      </c>
      <c r="U374" s="80">
        <v>-51</v>
      </c>
      <c r="V374" s="80">
        <v>-4</v>
      </c>
      <c r="W374" s="80">
        <v>55</v>
      </c>
      <c r="X374" s="80">
        <v>-180</v>
      </c>
      <c r="Y374" s="80">
        <v>-266</v>
      </c>
      <c r="AA374" s="80">
        <v>494</v>
      </c>
      <c r="AB374" s="82">
        <v>-760</v>
      </c>
      <c r="AD374" s="80">
        <v>494</v>
      </c>
      <c r="AE374" s="82">
        <v>-760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12.145347975338582</v>
      </c>
      <c r="I376" s="103">
        <v>17.064232420762956</v>
      </c>
      <c r="J376" s="103">
        <v>17.064232420762952</v>
      </c>
      <c r="K376" s="105">
        <v>14.174348697394787</v>
      </c>
      <c r="L376" s="105">
        <v>14.174348697394787</v>
      </c>
      <c r="M376" s="103">
        <v>13.356626506024099</v>
      </c>
      <c r="N376" s="103">
        <v>12.871782467532467</v>
      </c>
      <c r="O376" s="103">
        <v>11.771611753630985</v>
      </c>
      <c r="P376" s="103">
        <v>5.7612422958397529</v>
      </c>
      <c r="Q376" s="103">
        <v>10.748748119492799</v>
      </c>
      <c r="R376" s="103">
        <v>13.089090361445768</v>
      </c>
      <c r="S376" s="103">
        <v>13.549458717610902</v>
      </c>
      <c r="T376" s="103">
        <v>15.860526144499902</v>
      </c>
      <c r="U376" s="103">
        <v>17.177293973731622</v>
      </c>
      <c r="V376" s="103">
        <v>24.400538181818209</v>
      </c>
      <c r="W376" s="103">
        <v>24.980496828752656</v>
      </c>
      <c r="X376" s="103">
        <v>-9.7958435708435765</v>
      </c>
      <c r="Y376" s="103">
        <v>18.049812551888749</v>
      </c>
      <c r="AA376" s="103">
        <v>14.174348697394787</v>
      </c>
      <c r="AB376" s="42"/>
      <c r="AD376" s="103">
        <v>14.174348697394787</v>
      </c>
      <c r="AE376" s="42"/>
    </row>
    <row r="377" spans="1:33" ht="15" x14ac:dyDescent="0.2">
      <c r="F377" s="124" t="s">
        <v>384</v>
      </c>
      <c r="H377" s="103">
        <v>64.649687272727277</v>
      </c>
      <c r="I377" s="103">
        <v>65.390138636363631</v>
      </c>
      <c r="J377" s="103">
        <v>65.390138636363631</v>
      </c>
      <c r="K377" s="105">
        <v>70.72999999999999</v>
      </c>
      <c r="L377" s="105">
        <v>70.72999999999999</v>
      </c>
      <c r="M377" s="103">
        <v>131.97619047619048</v>
      </c>
      <c r="N377" s="103">
        <v>128.71782467532469</v>
      </c>
      <c r="O377" s="103">
        <v>124.33764914772726</v>
      </c>
      <c r="P377" s="103">
        <v>84.978323863636291</v>
      </c>
      <c r="Q377" s="103">
        <v>108.25524891774892</v>
      </c>
      <c r="R377" s="103">
        <v>132.48713414634142</v>
      </c>
      <c r="S377" s="103">
        <v>133.55895021645023</v>
      </c>
      <c r="T377" s="103">
        <v>158.22762987012993</v>
      </c>
      <c r="U377" s="103">
        <v>147.89231152993338</v>
      </c>
      <c r="V377" s="103">
        <v>145.241298701299</v>
      </c>
      <c r="W377" s="103">
        <v>153.45162337662316</v>
      </c>
      <c r="X377" s="103">
        <v>159.90274064171109</v>
      </c>
      <c r="Y377" s="103">
        <v>135.72219566913773</v>
      </c>
      <c r="AA377" s="103">
        <v>70.72999999999999</v>
      </c>
      <c r="AB377" s="42"/>
      <c r="AD377" s="103">
        <v>70.72999999999999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134.1274237479262</v>
      </c>
      <c r="I379" s="103">
        <v>136.44120024909233</v>
      </c>
      <c r="J379" s="103">
        <v>136.44120024909233</v>
      </c>
      <c r="K379" s="105">
        <v>135.26454121306375</v>
      </c>
      <c r="L379" s="105">
        <v>135.26454121306375</v>
      </c>
      <c r="M379" s="103">
        <v>9.5927295688255452</v>
      </c>
      <c r="N379" s="103">
        <v>11.963939152224006</v>
      </c>
      <c r="O379" s="103">
        <v>11.15621881498865</v>
      </c>
      <c r="P379" s="103">
        <v>8.245566782051867</v>
      </c>
      <c r="Q379" s="103">
        <v>10.325372717031639</v>
      </c>
      <c r="R379" s="103">
        <v>13.899953776766489</v>
      </c>
      <c r="S379" s="103">
        <v>9.8941507013254437</v>
      </c>
      <c r="T379" s="103">
        <v>8.5504952850842528</v>
      </c>
      <c r="U379" s="103">
        <v>10.815700468416043</v>
      </c>
      <c r="V379" s="103">
        <v>14.03179433101424</v>
      </c>
      <c r="W379" s="103">
        <v>11.521391247435462</v>
      </c>
      <c r="X379" s="103">
        <v>19.419004004077227</v>
      </c>
      <c r="Y379" s="103">
        <v>141.32103590713669</v>
      </c>
      <c r="Z379" s="26"/>
      <c r="AA379" s="103">
        <v>135.26454121306375</v>
      </c>
      <c r="AB379" s="42"/>
      <c r="AC379" s="26"/>
      <c r="AD379" s="103">
        <v>135.26454121306375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3.4625669938536627</v>
      </c>
      <c r="I381" s="103">
        <v>4.486731567657583</v>
      </c>
      <c r="J381" s="103">
        <v>4.486731567657583</v>
      </c>
      <c r="K381" s="105">
        <v>5.5692913385826763</v>
      </c>
      <c r="L381" s="105">
        <v>5.5692913385826763</v>
      </c>
      <c r="M381" s="103">
        <v>5.4330962249355892</v>
      </c>
      <c r="N381" s="103">
        <v>3.7012480394493039</v>
      </c>
      <c r="O381" s="103">
        <v>5.7409476458529349</v>
      </c>
      <c r="P381" s="103">
        <v>3.5794700654625644</v>
      </c>
      <c r="Q381" s="103">
        <v>4.1980429975754063</v>
      </c>
      <c r="R381" s="103">
        <v>4.5521139111696387</v>
      </c>
      <c r="S381" s="103">
        <v>5.7507808089684156</v>
      </c>
      <c r="T381" s="103">
        <v>5.3580883646415796</v>
      </c>
      <c r="U381" s="103">
        <v>5.2713727532403007</v>
      </c>
      <c r="V381" s="103">
        <v>4.7217796202956723</v>
      </c>
      <c r="W381" s="103">
        <v>4.2638983460788786</v>
      </c>
      <c r="X381" s="103">
        <v>1.7292979366483712</v>
      </c>
      <c r="Y381" s="103">
        <v>4.1247738275032075</v>
      </c>
      <c r="Z381" s="26"/>
      <c r="AA381" s="103">
        <v>5.5692913385826763</v>
      </c>
      <c r="AB381" s="42"/>
      <c r="AC381" s="26"/>
      <c r="AD381" s="103">
        <v>5.5692913385826763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0</v>
      </c>
      <c r="J383" s="66">
        <v>0</v>
      </c>
      <c r="K383" s="66">
        <v>0</v>
      </c>
      <c r="L383" s="66">
        <v>0</v>
      </c>
      <c r="M383" s="66">
        <v>1.1013412404281553E-13</v>
      </c>
      <c r="N383" s="66">
        <v>1.2363443602225743E-12</v>
      </c>
      <c r="O383" s="66">
        <v>4.5474735088646412E-13</v>
      </c>
      <c r="P383" s="66">
        <v>8.5265128291212022E-13</v>
      </c>
      <c r="Q383" s="66">
        <v>1.4068746168049984E-12</v>
      </c>
      <c r="R383" s="66">
        <v>1.1937117960769683E-12</v>
      </c>
      <c r="S383" s="66">
        <v>-1.0231815394945443E-12</v>
      </c>
      <c r="T383" s="66">
        <v>2.3874235921539366E-12</v>
      </c>
      <c r="U383" s="66">
        <v>4.5474735088646412E-13</v>
      </c>
      <c r="V383" s="66">
        <v>-1.1368683772161603E-13</v>
      </c>
      <c r="W383" s="66">
        <v>-2.2737367544323206E-13</v>
      </c>
      <c r="X383" s="66">
        <v>-1.0004441719502211E-11</v>
      </c>
      <c r="Y383" s="66">
        <v>-9.0949470177292824E-12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-73.941389999999998</v>
      </c>
      <c r="N388" s="77">
        <v>66.657790000000105</v>
      </c>
      <c r="O388" s="77">
        <v>87.779729999999901</v>
      </c>
      <c r="P388" s="77">
        <v>105.226289999999</v>
      </c>
      <c r="Q388" s="77">
        <v>216.06604999999999</v>
      </c>
      <c r="R388" s="77">
        <v>325.65026</v>
      </c>
      <c r="S388" s="77">
        <v>0</v>
      </c>
      <c r="T388" s="77">
        <v>630.81584999999995</v>
      </c>
      <c r="U388" s="77">
        <v>723.39774</v>
      </c>
      <c r="V388" s="77">
        <v>903.35796000000198</v>
      </c>
      <c r="W388" s="77">
        <v>1056.7898399999999</v>
      </c>
      <c r="X388" s="77">
        <v>1177.4935499999999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-7.9977899999999504</v>
      </c>
      <c r="N389" s="77">
        <v>28.907200000000099</v>
      </c>
      <c r="O389" s="77">
        <v>135.17266000000001</v>
      </c>
      <c r="P389" s="77">
        <v>192.593459999999</v>
      </c>
      <c r="Q389" s="77">
        <v>317.42571999999899</v>
      </c>
      <c r="R389" s="77">
        <v>337.46516000000003</v>
      </c>
      <c r="S389" s="77">
        <v>431.63898</v>
      </c>
      <c r="T389" s="77">
        <v>608.59789000000103</v>
      </c>
      <c r="U389" s="77">
        <v>732.85884000000306</v>
      </c>
      <c r="V389" s="77">
        <v>942.37111000000198</v>
      </c>
      <c r="W389" s="77">
        <v>1000.91317</v>
      </c>
      <c r="X389" s="77">
        <v>1349.5666100000001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1775.0515799999985</v>
      </c>
      <c r="M390" s="77">
        <v>147.92096499999988</v>
      </c>
      <c r="N390" s="77">
        <v>295.84192999999976</v>
      </c>
      <c r="O390" s="77">
        <v>443.76289499999962</v>
      </c>
      <c r="P390" s="77">
        <v>591.68385999999953</v>
      </c>
      <c r="Q390" s="77">
        <v>739.60482499999944</v>
      </c>
      <c r="R390" s="77">
        <v>887.52578999999923</v>
      </c>
      <c r="S390" s="77">
        <v>1035.446754999999</v>
      </c>
      <c r="T390" s="77">
        <v>1183.3677199999991</v>
      </c>
      <c r="U390" s="77">
        <v>1331.2886849999988</v>
      </c>
      <c r="V390" s="77">
        <v>1479.2096499999989</v>
      </c>
      <c r="W390" s="77">
        <v>1627.1306149999984</v>
      </c>
      <c r="X390" s="77">
        <v>1775.0515799999985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-29.071929999999998</v>
      </c>
      <c r="N391" s="77">
        <v>112.123940000001</v>
      </c>
      <c r="O391" s="77">
        <v>193.33679000000001</v>
      </c>
      <c r="P391" s="77">
        <v>63.306500000000597</v>
      </c>
      <c r="Q391" s="77">
        <v>98.961380000001</v>
      </c>
      <c r="R391" s="77">
        <v>320.91456000000102</v>
      </c>
      <c r="S391" s="77">
        <v>534.48934999999904</v>
      </c>
      <c r="T391" s="77">
        <v>612.80085000000201</v>
      </c>
      <c r="U391" s="77">
        <v>708.68590000000097</v>
      </c>
      <c r="V391" s="77">
        <v>960.09024999999997</v>
      </c>
      <c r="W391" s="77">
        <v>1025.7773299999999</v>
      </c>
      <c r="X391" s="77">
        <v>1556.96146999999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1775.0515799999985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1556.96146999999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302" priority="16" stopIfTrue="1">
      <formula>($C1&gt;0)</formula>
    </cfRule>
    <cfRule type="expression" dxfId="301" priority="17" stopIfTrue="1">
      <formula>AND($C1&lt;0,$C1&gt;=$AB$2)</formula>
    </cfRule>
    <cfRule type="expression" dxfId="300" priority="18" stopIfTrue="1">
      <formula>($C1&lt;$AB$2)</formula>
    </cfRule>
  </conditionalFormatting>
  <conditionalFormatting sqref="AA367:AD367 AA370:AD370 AE1:AE307 AE309 AE311:AE1048576">
    <cfRule type="expression" dxfId="299" priority="13" stopIfTrue="1">
      <formula>($D1&gt;0)</formula>
    </cfRule>
    <cfRule type="expression" dxfId="298" priority="14" stopIfTrue="1">
      <formula>AND($D1&lt;0,$D1&gt;=$AE$2)</formula>
    </cfRule>
    <cfRule type="expression" dxfId="297" priority="15" stopIfTrue="1">
      <formula>($D1&lt;$AE$2)</formula>
    </cfRule>
  </conditionalFormatting>
  <conditionalFormatting sqref="AB367:AB369">
    <cfRule type="expression" dxfId="296" priority="10" stopIfTrue="1">
      <formula>($C367&gt;0)</formula>
    </cfRule>
    <cfRule type="expression" dxfId="295" priority="11" stopIfTrue="1">
      <formula>AND($C367&lt;0,$C367&gt;=$AB$2)</formula>
    </cfRule>
    <cfRule type="expression" dxfId="294" priority="12" stopIfTrue="1">
      <formula>($C367&lt;$AB$2)</formula>
    </cfRule>
  </conditionalFormatting>
  <conditionalFormatting sqref="AE367:AE370">
    <cfRule type="expression" dxfId="293" priority="7" stopIfTrue="1">
      <formula>($D367&gt;0)</formula>
    </cfRule>
    <cfRule type="expression" dxfId="292" priority="8" stopIfTrue="1">
      <formula>AND($D367&lt;0,$D367&gt;=$AE$2)</formula>
    </cfRule>
    <cfRule type="expression" dxfId="291" priority="9" stopIfTrue="1">
      <formula>($D367&lt;$AE$2)</formula>
    </cfRule>
  </conditionalFormatting>
  <conditionalFormatting sqref="AE308">
    <cfRule type="expression" dxfId="290" priority="4" stopIfTrue="1">
      <formula>($D308&gt;0)</formula>
    </cfRule>
    <cfRule type="expression" dxfId="289" priority="5" stopIfTrue="1">
      <formula>AND($D308&lt;0,$D308&gt;=$AE$2)</formula>
    </cfRule>
    <cfRule type="expression" dxfId="288" priority="6" stopIfTrue="1">
      <formula>($D308&lt;$AE$2)</formula>
    </cfRule>
  </conditionalFormatting>
  <conditionalFormatting sqref="AE310">
    <cfRule type="expression" dxfId="287" priority="1" stopIfTrue="1">
      <formula>($D310&gt;0)</formula>
    </cfRule>
    <cfRule type="expression" dxfId="286" priority="2" stopIfTrue="1">
      <formula>AND($D310&lt;0,$D310&gt;=$AE$2)</formula>
    </cfRule>
    <cfRule type="expression" dxfId="285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V26" sqref="V26"/>
      <selection pane="bottomLeft" activeCell="U16" sqref="U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659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635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636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4.3322849195744584E-2</v>
      </c>
      <c r="D11" s="9">
        <v>4.3322849195744584E-2</v>
      </c>
      <c r="F11" s="116" t="s">
        <v>285</v>
      </c>
      <c r="G11" s="38"/>
      <c r="H11" s="81">
        <v>1175.5709999999999</v>
      </c>
      <c r="I11" s="81">
        <v>1701.1859999999999</v>
      </c>
      <c r="J11" s="81">
        <v>1701.1859999999999</v>
      </c>
      <c r="K11" s="108">
        <v>1649.4760000000001</v>
      </c>
      <c r="L11" s="108">
        <v>1649.4760000000001</v>
      </c>
      <c r="M11" s="81">
        <v>142.46899999999999</v>
      </c>
      <c r="N11" s="81">
        <v>138.13299999999998</v>
      </c>
      <c r="O11" s="81">
        <v>142.59900000000005</v>
      </c>
      <c r="P11" s="81">
        <v>137.06899999999996</v>
      </c>
      <c r="Q11" s="81">
        <v>135.202</v>
      </c>
      <c r="R11" s="81">
        <v>141.69100000000003</v>
      </c>
      <c r="S11" s="81">
        <v>147.17099999999994</v>
      </c>
      <c r="T11" s="81">
        <v>129.82600000000014</v>
      </c>
      <c r="U11" s="81">
        <v>136.53800000000001</v>
      </c>
      <c r="V11" s="81">
        <v>155.14699999999993</v>
      </c>
      <c r="W11" s="81">
        <v>113.20299999999997</v>
      </c>
      <c r="X11" s="81">
        <v>201.88699999999994</v>
      </c>
      <c r="Y11" s="81">
        <v>1720.9349999999999</v>
      </c>
      <c r="Z11" s="53"/>
      <c r="AA11" s="81">
        <v>1649.4759999999999</v>
      </c>
      <c r="AB11" s="82">
        <v>71.459999999999994</v>
      </c>
      <c r="AC11" s="53"/>
      <c r="AD11" s="81">
        <v>1649.4759999999999</v>
      </c>
      <c r="AE11" s="82">
        <v>71.459999999999994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-0.15143896989534461</v>
      </c>
      <c r="D12" s="9">
        <v>-0.15143896989534461</v>
      </c>
      <c r="F12" s="116" t="s">
        <v>286</v>
      </c>
      <c r="G12" s="38"/>
      <c r="H12" s="81">
        <v>420.76</v>
      </c>
      <c r="I12" s="81">
        <v>568.82600000000002</v>
      </c>
      <c r="J12" s="81">
        <v>568.82600000000002</v>
      </c>
      <c r="K12" s="108">
        <v>600.63800000000003</v>
      </c>
      <c r="L12" s="108">
        <v>600.63800000000003</v>
      </c>
      <c r="M12" s="81">
        <v>51.433999999999997</v>
      </c>
      <c r="N12" s="81">
        <v>50.394000000000005</v>
      </c>
      <c r="O12" s="81">
        <v>53.510999999999996</v>
      </c>
      <c r="P12" s="81">
        <v>50.527000000000015</v>
      </c>
      <c r="Q12" s="81">
        <v>52.431999999999988</v>
      </c>
      <c r="R12" s="81">
        <v>51.177999999999997</v>
      </c>
      <c r="S12" s="81">
        <v>44.081000000000017</v>
      </c>
      <c r="T12" s="81">
        <v>51.865000000000009</v>
      </c>
      <c r="U12" s="81">
        <v>48.037999999999954</v>
      </c>
      <c r="V12" s="81">
        <v>43.793000000000006</v>
      </c>
      <c r="W12" s="81">
        <v>35.458000000000027</v>
      </c>
      <c r="X12" s="81">
        <v>-23.036000000000001</v>
      </c>
      <c r="Y12" s="81">
        <v>509.67500000000001</v>
      </c>
      <c r="Z12" s="53"/>
      <c r="AA12" s="81">
        <v>600.63800000000003</v>
      </c>
      <c r="AB12" s="82">
        <v>-90.96</v>
      </c>
      <c r="AC12" s="53"/>
      <c r="AD12" s="81">
        <v>600.63800000000003</v>
      </c>
      <c r="AE12" s="82">
        <v>-90.96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4.6953148923139738E-2</v>
      </c>
      <c r="D14" s="9">
        <v>4.6953148923139738E-2</v>
      </c>
      <c r="F14" s="116" t="s">
        <v>288</v>
      </c>
      <c r="G14" s="38"/>
      <c r="H14" s="81">
        <v>9.718</v>
      </c>
      <c r="I14" s="81">
        <v>10.044</v>
      </c>
      <c r="J14" s="81">
        <v>10.044</v>
      </c>
      <c r="K14" s="108">
        <v>9.7970000000000006</v>
      </c>
      <c r="L14" s="108">
        <v>9.7970000000000006</v>
      </c>
      <c r="M14" s="81">
        <v>0.83699999999999997</v>
      </c>
      <c r="N14" s="81">
        <v>0.871</v>
      </c>
      <c r="O14" s="81">
        <v>0.8550000000000002</v>
      </c>
      <c r="P14" s="81">
        <v>0.85399999999999965</v>
      </c>
      <c r="Q14" s="81">
        <v>0.85500000000000043</v>
      </c>
      <c r="R14" s="81">
        <v>0.85400000000000009</v>
      </c>
      <c r="S14" s="81">
        <v>0.85499999999999954</v>
      </c>
      <c r="T14" s="81">
        <v>0.85500000000000043</v>
      </c>
      <c r="U14" s="81">
        <v>0.85400000000000009</v>
      </c>
      <c r="V14" s="81">
        <v>0.85400000000000009</v>
      </c>
      <c r="W14" s="81">
        <v>0.85499999999999865</v>
      </c>
      <c r="X14" s="81">
        <v>0.85500000000000043</v>
      </c>
      <c r="Y14" s="81">
        <v>10.254</v>
      </c>
      <c r="Z14" s="53"/>
      <c r="AA14" s="81">
        <v>9.7970000000000006</v>
      </c>
      <c r="AB14" s="82">
        <v>0.46</v>
      </c>
      <c r="AC14" s="53"/>
      <c r="AD14" s="81">
        <v>9.7970000000000006</v>
      </c>
      <c r="AE14" s="82">
        <v>0.46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-8.4295354994068355E-3</v>
      </c>
      <c r="D16" s="9">
        <v>-8.4295354994068355E-3</v>
      </c>
      <c r="E16" s="27"/>
      <c r="F16" s="73" t="s">
        <v>290</v>
      </c>
      <c r="G16" s="38"/>
      <c r="H16" s="83">
        <v>1606.049</v>
      </c>
      <c r="I16" s="83">
        <v>2280.056</v>
      </c>
      <c r="J16" s="83">
        <v>2280.056</v>
      </c>
      <c r="K16" s="108">
        <v>2259.9110000000001</v>
      </c>
      <c r="L16" s="108">
        <v>2259.9110000000001</v>
      </c>
      <c r="M16" s="83">
        <v>194.74</v>
      </c>
      <c r="N16" s="83">
        <v>189.39799999999997</v>
      </c>
      <c r="O16" s="83">
        <v>196.96499999999997</v>
      </c>
      <c r="P16" s="83">
        <v>188.45000000000005</v>
      </c>
      <c r="Q16" s="83">
        <v>188.48900000000003</v>
      </c>
      <c r="R16" s="83">
        <v>193.72300000000007</v>
      </c>
      <c r="S16" s="83">
        <v>192.10699999999997</v>
      </c>
      <c r="T16" s="83">
        <v>182.54599999999982</v>
      </c>
      <c r="U16" s="83">
        <v>185.43000000000006</v>
      </c>
      <c r="V16" s="83">
        <v>199.7940000000001</v>
      </c>
      <c r="W16" s="83">
        <v>149.51599999999985</v>
      </c>
      <c r="X16" s="83">
        <v>179.70600000000013</v>
      </c>
      <c r="Y16" s="83">
        <v>2240.864</v>
      </c>
      <c r="AA16" s="83">
        <v>2259.9110000000001</v>
      </c>
      <c r="AB16" s="82">
        <v>-19.05</v>
      </c>
      <c r="AD16" s="83">
        <v>2259.9110000000001</v>
      </c>
      <c r="AE16" s="82">
        <v>-19.05</v>
      </c>
    </row>
    <row r="17" spans="1:33" ht="18" customHeight="1" x14ac:dyDescent="0.2">
      <c r="A17" s="52" t="s">
        <v>6</v>
      </c>
      <c r="B17" s="52" t="s">
        <v>38</v>
      </c>
      <c r="C17" s="9">
        <v>-3.7055254959829483E-2</v>
      </c>
      <c r="D17" s="9">
        <v>-3.7055254959829483E-2</v>
      </c>
      <c r="F17" s="73" t="s">
        <v>291</v>
      </c>
      <c r="G17" s="38"/>
      <c r="H17" s="83">
        <v>145.65199999999999</v>
      </c>
      <c r="I17" s="83">
        <v>142.376</v>
      </c>
      <c r="J17" s="83">
        <v>142.376</v>
      </c>
      <c r="K17" s="108">
        <v>152.47499999999999</v>
      </c>
      <c r="L17" s="108">
        <v>152.47499999999999</v>
      </c>
      <c r="M17" s="83">
        <v>62.567999999999998</v>
      </c>
      <c r="N17" s="83">
        <v>7.6890000000000072</v>
      </c>
      <c r="O17" s="83">
        <v>7.3990000000000009</v>
      </c>
      <c r="P17" s="83">
        <v>7.5249999999999915</v>
      </c>
      <c r="Q17" s="83">
        <v>3.5010000000000048</v>
      </c>
      <c r="R17" s="83">
        <v>3.0219999999999914</v>
      </c>
      <c r="S17" s="83">
        <v>1.8590000000000089</v>
      </c>
      <c r="T17" s="83">
        <v>6.6979999999999933</v>
      </c>
      <c r="U17" s="83">
        <v>11.138000000000005</v>
      </c>
      <c r="V17" s="83">
        <v>11.391999999999996</v>
      </c>
      <c r="W17" s="83">
        <v>12.674000000000007</v>
      </c>
      <c r="X17" s="83">
        <v>11.355999999999995</v>
      </c>
      <c r="Y17" s="83">
        <v>146.821</v>
      </c>
      <c r="AA17" s="83">
        <v>152.47499999999999</v>
      </c>
      <c r="AB17" s="82">
        <v>-5.65</v>
      </c>
      <c r="AD17" s="83">
        <v>152.47499999999999</v>
      </c>
      <c r="AE17" s="82">
        <v>-5.65</v>
      </c>
    </row>
    <row r="18" spans="1:33" s="25" customFormat="1" ht="18" customHeight="1" x14ac:dyDescent="0.2">
      <c r="A18" s="54"/>
      <c r="B18" s="54"/>
      <c r="C18" s="9">
        <v>-1.0238825793218829E-2</v>
      </c>
      <c r="D18" s="9">
        <v>-1.0238825793218829E-2</v>
      </c>
      <c r="E18" s="26"/>
      <c r="F18" s="308" t="s">
        <v>224</v>
      </c>
      <c r="G18" s="38"/>
      <c r="H18" s="309">
        <v>1751.701</v>
      </c>
      <c r="I18" s="309">
        <v>2422.4320000000002</v>
      </c>
      <c r="J18" s="309">
        <v>2422.4320000000002</v>
      </c>
      <c r="K18" s="130">
        <v>2412.386</v>
      </c>
      <c r="L18" s="130">
        <v>2412.386</v>
      </c>
      <c r="M18" s="309">
        <v>257.30799999999999</v>
      </c>
      <c r="N18" s="309">
        <v>197.08699999999999</v>
      </c>
      <c r="O18" s="309">
        <v>204.36399999999998</v>
      </c>
      <c r="P18" s="309">
        <v>195.97500000000002</v>
      </c>
      <c r="Q18" s="309">
        <v>191.99000000000004</v>
      </c>
      <c r="R18" s="309">
        <v>196.74500000000006</v>
      </c>
      <c r="S18" s="309">
        <v>193.96599999999998</v>
      </c>
      <c r="T18" s="309">
        <v>189.2439999999998</v>
      </c>
      <c r="U18" s="309">
        <v>196.56800000000007</v>
      </c>
      <c r="V18" s="309">
        <v>211.18600000000009</v>
      </c>
      <c r="W18" s="309">
        <v>162.18999999999986</v>
      </c>
      <c r="X18" s="309">
        <v>191.06200000000013</v>
      </c>
      <c r="Y18" s="309">
        <v>2387.6849999999999</v>
      </c>
      <c r="Z18" s="26"/>
      <c r="AA18" s="309">
        <v>2412.386</v>
      </c>
      <c r="AB18" s="82">
        <v>-24.7</v>
      </c>
      <c r="AD18" s="309">
        <v>2412.386</v>
      </c>
      <c r="AE18" s="82">
        <v>-24.7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-0.37744444444444442</v>
      </c>
      <c r="D20" s="20">
        <v>-0.37744444444444442</v>
      </c>
      <c r="F20" s="148" t="s">
        <v>340</v>
      </c>
      <c r="G20" s="38"/>
      <c r="H20" s="150">
        <v>484.83499999999998</v>
      </c>
      <c r="I20" s="150">
        <v>332.01499999999999</v>
      </c>
      <c r="J20" s="150">
        <v>332.01499999999999</v>
      </c>
      <c r="K20" s="151">
        <v>360</v>
      </c>
      <c r="L20" s="151">
        <v>360</v>
      </c>
      <c r="M20" s="150">
        <v>11.224</v>
      </c>
      <c r="N20" s="150">
        <v>17.292999999999999</v>
      </c>
      <c r="O20" s="150">
        <v>18.721</v>
      </c>
      <c r="P20" s="150">
        <v>10.591999999999999</v>
      </c>
      <c r="Q20" s="150">
        <v>14.719000000000008</v>
      </c>
      <c r="R20" s="150">
        <v>15.819999999999993</v>
      </c>
      <c r="S20" s="150">
        <v>2.8670000000000044</v>
      </c>
      <c r="T20" s="150">
        <v>35.759999999999991</v>
      </c>
      <c r="U20" s="150">
        <v>7.8349999999999937</v>
      </c>
      <c r="V20" s="150">
        <v>30.237000000000023</v>
      </c>
      <c r="W20" s="150">
        <v>20.058999999999997</v>
      </c>
      <c r="X20" s="150">
        <v>38.990999999999985</v>
      </c>
      <c r="Y20" s="150">
        <v>224.11799999999999</v>
      </c>
      <c r="Z20" s="26"/>
      <c r="AA20" s="150">
        <v>360</v>
      </c>
      <c r="AB20" s="82">
        <v>-135.88</v>
      </c>
      <c r="AC20" s="56"/>
      <c r="AD20" s="150">
        <v>360</v>
      </c>
      <c r="AE20" s="82">
        <v>-135.88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-0.32365611537741146</v>
      </c>
      <c r="D22" s="9">
        <v>-0.32365611537741146</v>
      </c>
      <c r="F22" s="73" t="s">
        <v>341</v>
      </c>
      <c r="G22" s="38"/>
      <c r="H22" s="83">
        <v>28.225000000000001</v>
      </c>
      <c r="I22" s="83">
        <v>23.754000000000001</v>
      </c>
      <c r="J22" s="83">
        <v>23.754000000000001</v>
      </c>
      <c r="K22" s="108">
        <v>26.695</v>
      </c>
      <c r="L22" s="108">
        <v>26.695</v>
      </c>
      <c r="M22" s="83">
        <v>2.1</v>
      </c>
      <c r="N22" s="83">
        <v>1.2170000000000001</v>
      </c>
      <c r="O22" s="83">
        <v>1.2119999999999997</v>
      </c>
      <c r="P22" s="83">
        <v>0</v>
      </c>
      <c r="Q22" s="83">
        <v>4.0519999999999996</v>
      </c>
      <c r="R22" s="83">
        <v>2.625</v>
      </c>
      <c r="S22" s="83">
        <v>0.16999999999999993</v>
      </c>
      <c r="T22" s="83">
        <v>1.4710000000000001</v>
      </c>
      <c r="U22" s="83">
        <v>0.34700000000000131</v>
      </c>
      <c r="V22" s="83">
        <v>1.5829999999999984</v>
      </c>
      <c r="W22" s="83">
        <v>0.77800000000000047</v>
      </c>
      <c r="X22" s="83">
        <v>2.4980000000000011</v>
      </c>
      <c r="Y22" s="83">
        <v>18.053000000000001</v>
      </c>
      <c r="AA22" s="83">
        <v>26.695000000000004</v>
      </c>
      <c r="AB22" s="82">
        <v>-8.64</v>
      </c>
      <c r="AC22" s="56"/>
      <c r="AD22" s="83">
        <v>26.695000000000004</v>
      </c>
      <c r="AE22" s="82">
        <v>-8.64</v>
      </c>
    </row>
    <row r="23" spans="1:33" ht="18" customHeight="1" x14ac:dyDescent="0.2">
      <c r="A23" s="52" t="s">
        <v>315</v>
      </c>
      <c r="B23" s="52" t="s">
        <v>123</v>
      </c>
      <c r="C23" s="9">
        <v>-0.52952380952380951</v>
      </c>
      <c r="D23" s="9">
        <v>-0.52952380952380951</v>
      </c>
      <c r="F23" s="73" t="s">
        <v>342</v>
      </c>
      <c r="G23" s="38"/>
      <c r="H23" s="83">
        <v>19.117000000000001</v>
      </c>
      <c r="I23" s="83">
        <v>9.3940000000000001</v>
      </c>
      <c r="J23" s="83">
        <v>9.3940000000000001</v>
      </c>
      <c r="K23" s="108">
        <v>10.5</v>
      </c>
      <c r="L23" s="108">
        <v>10.5</v>
      </c>
      <c r="M23" s="83">
        <v>0.49</v>
      </c>
      <c r="N23" s="83">
        <v>1.161</v>
      </c>
      <c r="O23" s="83">
        <v>0.11199999999999988</v>
      </c>
      <c r="P23" s="83">
        <v>0</v>
      </c>
      <c r="Q23" s="83">
        <v>0.17800000000000016</v>
      </c>
      <c r="R23" s="83">
        <v>0.95300000000000007</v>
      </c>
      <c r="S23" s="83">
        <v>-2.5340000000000003</v>
      </c>
      <c r="T23" s="83">
        <v>2.8170000000000002</v>
      </c>
      <c r="U23" s="83">
        <v>0.54999999999999982</v>
      </c>
      <c r="V23" s="83">
        <v>0.53900000000000015</v>
      </c>
      <c r="W23" s="83">
        <v>0.45399999999999974</v>
      </c>
      <c r="X23" s="83">
        <v>0.2240000000000002</v>
      </c>
      <c r="Y23" s="83">
        <v>4.944</v>
      </c>
      <c r="AA23" s="83">
        <v>10.5</v>
      </c>
      <c r="AB23" s="82">
        <v>-5.56</v>
      </c>
      <c r="AC23" s="56"/>
      <c r="AD23" s="83">
        <v>10.5</v>
      </c>
      <c r="AE23" s="82">
        <v>-5.56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-0.11521531100478469</v>
      </c>
      <c r="D24" s="69">
        <v>-0.11521531100478469</v>
      </c>
      <c r="E24" s="53"/>
      <c r="F24" s="116" t="s">
        <v>343</v>
      </c>
      <c r="G24" s="38"/>
      <c r="H24" s="81">
        <v>196.59700000000001</v>
      </c>
      <c r="I24" s="81">
        <v>218.79499999999999</v>
      </c>
      <c r="J24" s="81">
        <v>218.79499999999999</v>
      </c>
      <c r="K24" s="81">
        <v>209</v>
      </c>
      <c r="L24" s="81">
        <v>209</v>
      </c>
      <c r="M24" s="81">
        <v>13.891999999999999</v>
      </c>
      <c r="N24" s="81">
        <v>5.3470000000000013</v>
      </c>
      <c r="O24" s="81">
        <v>11.46</v>
      </c>
      <c r="P24" s="81">
        <v>0</v>
      </c>
      <c r="Q24" s="81">
        <v>24.794</v>
      </c>
      <c r="R24" s="81">
        <v>33.576999999999991</v>
      </c>
      <c r="S24" s="81">
        <v>7.8370000000000033</v>
      </c>
      <c r="T24" s="81">
        <v>6.7409999999999997</v>
      </c>
      <c r="U24" s="81">
        <v>23.296000000000006</v>
      </c>
      <c r="V24" s="81">
        <v>16.545000000000002</v>
      </c>
      <c r="W24" s="81">
        <v>19.901999999999987</v>
      </c>
      <c r="X24" s="81">
        <v>21.53</v>
      </c>
      <c r="Y24" s="81">
        <v>184.92099999999999</v>
      </c>
      <c r="AA24" s="81">
        <v>209</v>
      </c>
      <c r="AB24" s="85">
        <v>-24.08</v>
      </c>
      <c r="AC24" s="53"/>
      <c r="AD24" s="81">
        <v>209</v>
      </c>
      <c r="AE24" s="85">
        <v>-24.08</v>
      </c>
    </row>
    <row r="25" spans="1:33" ht="18" customHeight="1" collapsed="1" x14ac:dyDescent="0.2">
      <c r="A25" s="54"/>
      <c r="B25" s="54"/>
      <c r="C25" s="9">
        <v>0.11793548387096775</v>
      </c>
      <c r="D25" s="9">
        <v>0.11793548387096775</v>
      </c>
      <c r="F25" s="73" t="s">
        <v>385</v>
      </c>
      <c r="G25" s="38"/>
      <c r="H25" s="83">
        <v>145.68900000000002</v>
      </c>
      <c r="I25" s="83">
        <v>173.88399999999999</v>
      </c>
      <c r="J25" s="83">
        <v>173.88399999999999</v>
      </c>
      <c r="K25" s="108">
        <v>155</v>
      </c>
      <c r="L25" s="108">
        <v>155</v>
      </c>
      <c r="M25" s="83">
        <v>10.352</v>
      </c>
      <c r="N25" s="83">
        <v>5.3590000000000009</v>
      </c>
      <c r="O25" s="83">
        <v>11.46</v>
      </c>
      <c r="P25" s="83">
        <v>0</v>
      </c>
      <c r="Q25" s="83">
        <v>24.794</v>
      </c>
      <c r="R25" s="83">
        <v>33.576999999999991</v>
      </c>
      <c r="S25" s="83">
        <v>7.8370000000000033</v>
      </c>
      <c r="T25" s="83">
        <v>4.0599999999999996</v>
      </c>
      <c r="U25" s="83">
        <v>20.881000000000007</v>
      </c>
      <c r="V25" s="83">
        <v>16.545000000000002</v>
      </c>
      <c r="W25" s="83">
        <v>16.882999999999988</v>
      </c>
      <c r="X25" s="83">
        <v>21.53</v>
      </c>
      <c r="Y25" s="83">
        <v>173.27799999999999</v>
      </c>
      <c r="AA25" s="83">
        <v>155</v>
      </c>
      <c r="AB25" s="82">
        <v>18.28</v>
      </c>
      <c r="AC25" s="56"/>
      <c r="AD25" s="83">
        <v>155</v>
      </c>
      <c r="AE25" s="82">
        <v>18.28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0.27300000000000002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-0.46299999999999997</v>
      </c>
      <c r="D27" s="9">
        <v>-0.46299999999999997</v>
      </c>
      <c r="F27" s="73" t="s">
        <v>347</v>
      </c>
      <c r="G27" s="38"/>
      <c r="H27" s="83">
        <v>8.4459999999999997</v>
      </c>
      <c r="I27" s="83">
        <v>16.257000000000001</v>
      </c>
      <c r="J27" s="83">
        <v>16.257000000000001</v>
      </c>
      <c r="K27" s="108">
        <v>20</v>
      </c>
      <c r="L27" s="108">
        <v>20</v>
      </c>
      <c r="M27" s="83">
        <v>0.41899999999999998</v>
      </c>
      <c r="N27" s="83">
        <v>0.37600000000000006</v>
      </c>
      <c r="O27" s="83">
        <v>0.70499999999999996</v>
      </c>
      <c r="P27" s="83">
        <v>0</v>
      </c>
      <c r="Q27" s="83">
        <v>1.1949999999999998</v>
      </c>
      <c r="R27" s="83">
        <v>2.9609999999999999</v>
      </c>
      <c r="S27" s="83">
        <v>0.36000000000000032</v>
      </c>
      <c r="T27" s="83">
        <v>0</v>
      </c>
      <c r="U27" s="83">
        <v>1.5049999999999999</v>
      </c>
      <c r="V27" s="83">
        <v>0.43200000000000038</v>
      </c>
      <c r="W27" s="83">
        <v>1.0629999999999997</v>
      </c>
      <c r="X27" s="83">
        <v>1.7200000000000006</v>
      </c>
      <c r="Y27" s="83">
        <v>10.736000000000001</v>
      </c>
      <c r="AA27" s="83">
        <v>20</v>
      </c>
      <c r="AB27" s="82">
        <v>-9.26</v>
      </c>
      <c r="AC27" s="56"/>
      <c r="AD27" s="83">
        <v>20</v>
      </c>
      <c r="AE27" s="82">
        <v>-9.26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2.04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1.0020876826722338</v>
      </c>
      <c r="D29" s="9">
        <v>1.0020876826722338</v>
      </c>
      <c r="F29" s="73" t="s">
        <v>352</v>
      </c>
      <c r="G29" s="38"/>
      <c r="H29" s="83">
        <v>0.19</v>
      </c>
      <c r="I29" s="83">
        <v>2.323</v>
      </c>
      <c r="J29" s="83">
        <v>2.323</v>
      </c>
      <c r="K29" s="108">
        <v>0</v>
      </c>
      <c r="L29" s="108">
        <v>0</v>
      </c>
      <c r="M29" s="83">
        <v>0.192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1.724</v>
      </c>
      <c r="W29" s="83">
        <v>0</v>
      </c>
      <c r="X29" s="83">
        <v>0</v>
      </c>
      <c r="Y29" s="83">
        <v>1.9159999999999999</v>
      </c>
      <c r="AA29" s="83">
        <v>0</v>
      </c>
      <c r="AB29" s="82">
        <v>1.92</v>
      </c>
      <c r="AC29" s="56"/>
      <c r="AD29" s="83">
        <v>0</v>
      </c>
      <c r="AE29" s="82">
        <v>1.92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1.0001195361995461</v>
      </c>
      <c r="D32" s="9">
        <v>1.0001195361995461</v>
      </c>
      <c r="F32" s="73" t="s">
        <v>356</v>
      </c>
      <c r="G32" s="38"/>
      <c r="H32" s="83">
        <v>6.2999999999902911E-2</v>
      </c>
      <c r="I32" s="83">
        <v>4.2632564145606011E-14</v>
      </c>
      <c r="J32" s="83">
        <v>4.2632564145606011E-14</v>
      </c>
      <c r="K32" s="108">
        <v>0</v>
      </c>
      <c r="L32" s="108">
        <v>0</v>
      </c>
      <c r="M32" s="83">
        <v>-3.5527136788005009E-15</v>
      </c>
      <c r="N32" s="83">
        <v>2.2204460492503131E-15</v>
      </c>
      <c r="O32" s="83">
        <v>8.8817841970012523E-16</v>
      </c>
      <c r="P32" s="83">
        <v>0</v>
      </c>
      <c r="Q32" s="83">
        <v>1.3199999999999827</v>
      </c>
      <c r="R32" s="83">
        <v>8.2790000000000088</v>
      </c>
      <c r="S32" s="83">
        <v>7.3969999999999976</v>
      </c>
      <c r="T32" s="83">
        <v>4.7910000000000252</v>
      </c>
      <c r="U32" s="83">
        <v>-1.7763568394002505E-14</v>
      </c>
      <c r="V32" s="83">
        <v>-5.3290705182007514E-15</v>
      </c>
      <c r="W32" s="83">
        <v>1.7763568394002505E-14</v>
      </c>
      <c r="X32" s="83">
        <v>3.309999999999981</v>
      </c>
      <c r="Y32" s="83">
        <v>25.096999999999994</v>
      </c>
      <c r="AA32" s="83">
        <v>0</v>
      </c>
      <c r="AB32" s="82">
        <v>25.1</v>
      </c>
      <c r="AC32" s="56"/>
      <c r="AD32" s="83">
        <v>0</v>
      </c>
      <c r="AE32" s="82">
        <v>25.1</v>
      </c>
    </row>
    <row r="33" spans="1:33" s="25" customFormat="1" ht="18" customHeight="1" x14ac:dyDescent="0.2">
      <c r="A33" s="54"/>
      <c r="B33" s="54"/>
      <c r="C33" s="20">
        <v>0.10287707061900608</v>
      </c>
      <c r="D33" s="20">
        <v>0.10287707061900608</v>
      </c>
      <c r="F33" s="148" t="s">
        <v>386</v>
      </c>
      <c r="G33" s="38"/>
      <c r="H33" s="150">
        <v>204.04299999999989</v>
      </c>
      <c r="I33" s="150">
        <v>225.61200000000002</v>
      </c>
      <c r="J33" s="150">
        <v>225.61200000000002</v>
      </c>
      <c r="K33" s="151">
        <v>212.19499999999999</v>
      </c>
      <c r="L33" s="151">
        <v>212.19499999999999</v>
      </c>
      <c r="M33" s="150">
        <v>13.552999999999997</v>
      </c>
      <c r="N33" s="150">
        <v>8.1130000000000031</v>
      </c>
      <c r="O33" s="150">
        <v>13.489000000000001</v>
      </c>
      <c r="P33" s="150">
        <v>0</v>
      </c>
      <c r="Q33" s="150">
        <v>31.538999999999984</v>
      </c>
      <c r="R33" s="150">
        <v>48.395000000000003</v>
      </c>
      <c r="S33" s="150">
        <v>13.23</v>
      </c>
      <c r="T33" s="150">
        <v>13.139000000000024</v>
      </c>
      <c r="U33" s="150">
        <v>23.282999999999991</v>
      </c>
      <c r="V33" s="150">
        <v>20.823</v>
      </c>
      <c r="W33" s="150">
        <v>19.178000000000004</v>
      </c>
      <c r="X33" s="150">
        <v>29.281999999999982</v>
      </c>
      <c r="Y33" s="150">
        <v>234.02399999999994</v>
      </c>
      <c r="Z33" s="26"/>
      <c r="AA33" s="150">
        <v>212.19500000000002</v>
      </c>
      <c r="AB33" s="82">
        <v>21.83</v>
      </c>
      <c r="AC33" s="56"/>
      <c r="AD33" s="150">
        <v>212.19500000000002</v>
      </c>
      <c r="AE33" s="82">
        <v>21.83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-0.57534246575342474</v>
      </c>
      <c r="D35" s="69">
        <v>-0.57534246575342474</v>
      </c>
      <c r="E35" s="53"/>
      <c r="F35" s="116" t="s">
        <v>359</v>
      </c>
      <c r="G35" s="38"/>
      <c r="H35" s="81">
        <v>6.0209999999999999</v>
      </c>
      <c r="I35" s="81">
        <v>7.0149999999999997</v>
      </c>
      <c r="J35" s="81">
        <v>7.0149999999999997</v>
      </c>
      <c r="K35" s="81">
        <v>10.95</v>
      </c>
      <c r="L35" s="81">
        <v>10.95</v>
      </c>
      <c r="M35" s="81">
        <v>0</v>
      </c>
      <c r="N35" s="81">
        <v>0.38900000000000001</v>
      </c>
      <c r="O35" s="81">
        <v>0.96300000000000008</v>
      </c>
      <c r="P35" s="81">
        <v>0</v>
      </c>
      <c r="Q35" s="81">
        <v>0</v>
      </c>
      <c r="R35" s="81">
        <v>0</v>
      </c>
      <c r="S35" s="81">
        <v>0</v>
      </c>
      <c r="T35" s="81">
        <v>1.1479999999999999</v>
      </c>
      <c r="U35" s="81">
        <v>0.54499999999999993</v>
      </c>
      <c r="V35" s="81">
        <v>0</v>
      </c>
      <c r="W35" s="81">
        <v>1.6100000000000003</v>
      </c>
      <c r="X35" s="81">
        <v>0</v>
      </c>
      <c r="Y35" s="81">
        <v>4.6550000000000002</v>
      </c>
      <c r="AA35" s="81">
        <v>10.949999999999998</v>
      </c>
      <c r="AB35" s="85">
        <v>-6.3</v>
      </c>
      <c r="AC35" s="53"/>
      <c r="AD35" s="81">
        <v>10.949999999999998</v>
      </c>
      <c r="AE35" s="85">
        <v>-6.3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</v>
      </c>
      <c r="D36" s="69">
        <v>1</v>
      </c>
      <c r="E36" s="53"/>
      <c r="F36" s="116" t="s">
        <v>360</v>
      </c>
      <c r="G36" s="38"/>
      <c r="H36" s="81">
        <v>0.71699999999999997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0.52800000000000002</v>
      </c>
      <c r="U36" s="81">
        <v>0</v>
      </c>
      <c r="V36" s="81">
        <v>0</v>
      </c>
      <c r="W36" s="81">
        <v>1.1919999999999999</v>
      </c>
      <c r="X36" s="81">
        <v>0</v>
      </c>
      <c r="Y36" s="81">
        <v>1.72</v>
      </c>
      <c r="AA36" s="81">
        <v>0</v>
      </c>
      <c r="AB36" s="85">
        <v>1.72</v>
      </c>
      <c r="AC36" s="53"/>
      <c r="AD36" s="81">
        <v>0</v>
      </c>
      <c r="AE36" s="85">
        <v>1.72</v>
      </c>
    </row>
    <row r="37" spans="1:33" ht="18" customHeight="1" collapsed="1" x14ac:dyDescent="0.2">
      <c r="A37" s="54"/>
      <c r="B37" s="54"/>
      <c r="C37" s="9">
        <v>-0.41826484018264848</v>
      </c>
      <c r="D37" s="9">
        <v>-0.41826484018264848</v>
      </c>
      <c r="F37" s="73" t="s">
        <v>328</v>
      </c>
      <c r="G37" s="38"/>
      <c r="H37" s="83">
        <v>6.7379999999999995</v>
      </c>
      <c r="I37" s="83">
        <v>7.0149999999999997</v>
      </c>
      <c r="J37" s="83">
        <v>7.0149999999999997</v>
      </c>
      <c r="K37" s="108">
        <v>10.95</v>
      </c>
      <c r="L37" s="108">
        <v>10.95</v>
      </c>
      <c r="M37" s="83">
        <v>0</v>
      </c>
      <c r="N37" s="83">
        <v>0.38900000000000001</v>
      </c>
      <c r="O37" s="83">
        <v>0.96300000000000008</v>
      </c>
      <c r="P37" s="83">
        <v>0</v>
      </c>
      <c r="Q37" s="83">
        <v>0</v>
      </c>
      <c r="R37" s="83">
        <v>0</v>
      </c>
      <c r="S37" s="83">
        <v>0</v>
      </c>
      <c r="T37" s="83">
        <v>1.6759999999999999</v>
      </c>
      <c r="U37" s="83">
        <v>0.54499999999999993</v>
      </c>
      <c r="V37" s="83">
        <v>0</v>
      </c>
      <c r="W37" s="83">
        <v>2.8020000000000005</v>
      </c>
      <c r="X37" s="83">
        <v>0</v>
      </c>
      <c r="Y37" s="83">
        <v>6.375</v>
      </c>
      <c r="AA37" s="83">
        <v>10.949999999999998</v>
      </c>
      <c r="AB37" s="82">
        <v>-4.58</v>
      </c>
      <c r="AC37" s="56"/>
      <c r="AD37" s="83">
        <v>10.949999999999998</v>
      </c>
      <c r="AE37" s="82">
        <v>-4.58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-0.90648148148148155</v>
      </c>
      <c r="D38" s="69">
        <v>-0.90648148148148155</v>
      </c>
      <c r="E38" s="53"/>
      <c r="F38" s="116" t="s">
        <v>357</v>
      </c>
      <c r="G38" s="38"/>
      <c r="H38" s="81">
        <v>25.390999999999998</v>
      </c>
      <c r="I38" s="81">
        <v>41.957999999999998</v>
      </c>
      <c r="J38" s="81">
        <v>41.957999999999998</v>
      </c>
      <c r="K38" s="81">
        <v>54</v>
      </c>
      <c r="L38" s="81">
        <v>54</v>
      </c>
      <c r="M38" s="81">
        <v>0</v>
      </c>
      <c r="N38" s="81">
        <v>6.9000000000000006E-2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2.681</v>
      </c>
      <c r="U38" s="81">
        <v>2.298</v>
      </c>
      <c r="V38" s="81">
        <v>0</v>
      </c>
      <c r="W38" s="81">
        <v>0</v>
      </c>
      <c r="X38" s="81">
        <v>0</v>
      </c>
      <c r="Y38" s="81">
        <v>5.048</v>
      </c>
      <c r="AA38" s="81">
        <v>54</v>
      </c>
      <c r="AB38" s="85">
        <v>-48.95</v>
      </c>
      <c r="AC38" s="53"/>
      <c r="AD38" s="81">
        <v>54</v>
      </c>
      <c r="AE38" s="85">
        <v>-48.95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1.0007581501137226</v>
      </c>
      <c r="D39" s="69">
        <v>1.0007581501137226</v>
      </c>
      <c r="E39" s="53"/>
      <c r="F39" s="116" t="s">
        <v>358</v>
      </c>
      <c r="G39" s="38"/>
      <c r="H39" s="81">
        <v>25.516999999999999</v>
      </c>
      <c r="I39" s="81">
        <v>2.9529999999999998</v>
      </c>
      <c r="J39" s="81">
        <v>2.9529999999999998</v>
      </c>
      <c r="K39" s="81">
        <v>0</v>
      </c>
      <c r="L39" s="81">
        <v>0</v>
      </c>
      <c r="M39" s="81">
        <v>3.54</v>
      </c>
      <c r="N39" s="81">
        <v>-8.0999999999999961E-2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0.11699999999999999</v>
      </c>
      <c r="V39" s="81">
        <v>0</v>
      </c>
      <c r="W39" s="81">
        <v>3.0189999999999997</v>
      </c>
      <c r="X39" s="81">
        <v>0</v>
      </c>
      <c r="Y39" s="81">
        <v>6.5949999999999998</v>
      </c>
      <c r="AA39" s="81">
        <v>0</v>
      </c>
      <c r="AB39" s="85">
        <v>6.6</v>
      </c>
      <c r="AC39" s="53"/>
      <c r="AD39" s="81">
        <v>0</v>
      </c>
      <c r="AE39" s="85">
        <v>6.6</v>
      </c>
    </row>
    <row r="40" spans="1:33" ht="18" customHeight="1" collapsed="1" x14ac:dyDescent="0.2">
      <c r="A40" s="54"/>
      <c r="B40" s="54"/>
      <c r="C40" s="9">
        <v>-0.78444444444444439</v>
      </c>
      <c r="D40" s="9">
        <v>-0.78444444444444439</v>
      </c>
      <c r="F40" s="73" t="s">
        <v>327</v>
      </c>
      <c r="G40" s="38"/>
      <c r="H40" s="83">
        <v>50.908000000000001</v>
      </c>
      <c r="I40" s="83">
        <v>44.911000000000001</v>
      </c>
      <c r="J40" s="83">
        <v>44.911000000000001</v>
      </c>
      <c r="K40" s="108">
        <v>54</v>
      </c>
      <c r="L40" s="108">
        <v>54</v>
      </c>
      <c r="M40" s="83">
        <v>3.54</v>
      </c>
      <c r="N40" s="83">
        <v>-1.1999999999999955E-2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2.681</v>
      </c>
      <c r="U40" s="83">
        <v>2.415</v>
      </c>
      <c r="V40" s="83">
        <v>0</v>
      </c>
      <c r="W40" s="83">
        <v>3.0189999999999997</v>
      </c>
      <c r="X40" s="83">
        <v>0</v>
      </c>
      <c r="Y40" s="83">
        <v>11.643000000000001</v>
      </c>
      <c r="AA40" s="83">
        <v>54</v>
      </c>
      <c r="AB40" s="82">
        <v>-42.36</v>
      </c>
      <c r="AC40" s="56"/>
      <c r="AD40" s="83">
        <v>54</v>
      </c>
      <c r="AE40" s="82">
        <v>-42.36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-1</v>
      </c>
      <c r="D41" s="69">
        <v>-1</v>
      </c>
      <c r="E41" s="53"/>
      <c r="F41" s="116" t="s">
        <v>361</v>
      </c>
      <c r="G41" s="38"/>
      <c r="H41" s="81">
        <v>0</v>
      </c>
      <c r="I41" s="81">
        <v>0.54800000000000004</v>
      </c>
      <c r="J41" s="81">
        <v>0.54800000000000004</v>
      </c>
      <c r="K41" s="81">
        <v>1</v>
      </c>
      <c r="L41" s="81">
        <v>1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1</v>
      </c>
      <c r="AB41" s="85">
        <v>-1</v>
      </c>
      <c r="AC41" s="53"/>
      <c r="AD41" s="81">
        <v>1</v>
      </c>
      <c r="AE41" s="85">
        <v>-1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-1</v>
      </c>
      <c r="D43" s="9">
        <v>-1</v>
      </c>
      <c r="F43" s="73" t="s">
        <v>329</v>
      </c>
      <c r="G43" s="38"/>
      <c r="H43" s="83">
        <v>0</v>
      </c>
      <c r="I43" s="83">
        <v>0.54800000000000004</v>
      </c>
      <c r="J43" s="83">
        <v>0.54800000000000004</v>
      </c>
      <c r="K43" s="108">
        <v>1</v>
      </c>
      <c r="L43" s="108">
        <v>1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1</v>
      </c>
      <c r="AB43" s="82">
        <v>-1</v>
      </c>
      <c r="AC43" s="56"/>
      <c r="AD43" s="83">
        <v>1</v>
      </c>
      <c r="AE43" s="82">
        <v>-1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20</v>
      </c>
      <c r="L44" s="81">
        <v>20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20</v>
      </c>
      <c r="AB44" s="85">
        <v>-20</v>
      </c>
      <c r="AC44" s="53"/>
      <c r="AD44" s="81">
        <v>20</v>
      </c>
      <c r="AE44" s="85">
        <v>-20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1</v>
      </c>
      <c r="D45" s="69">
        <v>1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2.87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2.87</v>
      </c>
      <c r="AA45" s="81">
        <v>0</v>
      </c>
      <c r="AB45" s="85">
        <v>2.87</v>
      </c>
      <c r="AC45" s="53"/>
      <c r="AD45" s="81">
        <v>0</v>
      </c>
      <c r="AE45" s="85">
        <v>2.87</v>
      </c>
    </row>
    <row r="46" spans="1:33" ht="18" customHeight="1" collapsed="1" x14ac:dyDescent="0.2">
      <c r="A46" s="54"/>
      <c r="B46" s="54"/>
      <c r="C46" s="9">
        <v>-0.85649999999999993</v>
      </c>
      <c r="D46" s="9">
        <v>-0.85649999999999993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20</v>
      </c>
      <c r="L46" s="108">
        <v>20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2.87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2.87</v>
      </c>
      <c r="AA46" s="83">
        <v>20</v>
      </c>
      <c r="AB46" s="82">
        <v>-17.13</v>
      </c>
      <c r="AC46" s="56"/>
      <c r="AD46" s="83">
        <v>20</v>
      </c>
      <c r="AE46" s="82">
        <v>-17.13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-0.65170000000000006</v>
      </c>
      <c r="D50" s="69">
        <v>-0.65170000000000006</v>
      </c>
      <c r="E50" s="53"/>
      <c r="F50" s="116" t="s">
        <v>366</v>
      </c>
      <c r="G50" s="38"/>
      <c r="H50" s="81">
        <v>4.5419999999999998</v>
      </c>
      <c r="I50" s="81">
        <v>8.7050000000000001</v>
      </c>
      <c r="J50" s="81">
        <v>8.7050000000000001</v>
      </c>
      <c r="K50" s="81">
        <v>100</v>
      </c>
      <c r="L50" s="81">
        <v>100</v>
      </c>
      <c r="M50" s="81">
        <v>0.48499999999999999</v>
      </c>
      <c r="N50" s="81">
        <v>0.93499999999999994</v>
      </c>
      <c r="O50" s="81">
        <v>0</v>
      </c>
      <c r="P50" s="81">
        <v>0</v>
      </c>
      <c r="Q50" s="81">
        <v>-3.0000000000000027E-2</v>
      </c>
      <c r="R50" s="81">
        <v>0</v>
      </c>
      <c r="S50" s="81">
        <v>2.3879999999999999</v>
      </c>
      <c r="T50" s="81">
        <v>5.9770000000000012</v>
      </c>
      <c r="U50" s="81">
        <v>0.40999999999999837</v>
      </c>
      <c r="V50" s="81">
        <v>1.2870000000000008</v>
      </c>
      <c r="W50" s="81">
        <v>15.176</v>
      </c>
      <c r="X50" s="81">
        <v>8.2010000000000005</v>
      </c>
      <c r="Y50" s="81">
        <v>34.829000000000001</v>
      </c>
      <c r="AA50" s="81">
        <v>100</v>
      </c>
      <c r="AB50" s="85">
        <v>-65.17</v>
      </c>
      <c r="AC50" s="53"/>
      <c r="AD50" s="81">
        <v>100</v>
      </c>
      <c r="AE50" s="85">
        <v>-65.17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1.0001508523155831</v>
      </c>
      <c r="D51" s="69">
        <v>1.0001508523155831</v>
      </c>
      <c r="E51" s="53"/>
      <c r="F51" s="116" t="s">
        <v>367</v>
      </c>
      <c r="G51" s="38"/>
      <c r="H51" s="81">
        <v>55.042999999999999</v>
      </c>
      <c r="I51" s="81">
        <v>45.713000000000001</v>
      </c>
      <c r="J51" s="81">
        <v>45.713000000000001</v>
      </c>
      <c r="K51" s="81">
        <v>0</v>
      </c>
      <c r="L51" s="81">
        <v>0</v>
      </c>
      <c r="M51" s="81">
        <v>4.3019999999999996</v>
      </c>
      <c r="N51" s="81">
        <v>2.226</v>
      </c>
      <c r="O51" s="81">
        <v>0.7840000000000007</v>
      </c>
      <c r="P51" s="81">
        <v>0</v>
      </c>
      <c r="Q51" s="81">
        <v>1.8180000000000005</v>
      </c>
      <c r="R51" s="81">
        <v>3.7909999999999986</v>
      </c>
      <c r="S51" s="81">
        <v>0.33500000000000085</v>
      </c>
      <c r="T51" s="81">
        <v>2.9329999999999998</v>
      </c>
      <c r="U51" s="81">
        <v>2.2390000000000008</v>
      </c>
      <c r="V51" s="81">
        <v>1.0609999999999999</v>
      </c>
      <c r="W51" s="81">
        <v>1.3170000000000002</v>
      </c>
      <c r="X51" s="81">
        <v>5.7099999999999973</v>
      </c>
      <c r="Y51" s="81">
        <v>26.515999999999998</v>
      </c>
      <c r="AA51" s="81">
        <v>0</v>
      </c>
      <c r="AB51" s="85">
        <v>26.52</v>
      </c>
      <c r="AC51" s="53"/>
      <c r="AD51" s="81">
        <v>0</v>
      </c>
      <c r="AE51" s="85">
        <v>26.52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0.99963868481271823</v>
      </c>
      <c r="D52" s="69">
        <v>0.99963868481271823</v>
      </c>
      <c r="E52" s="53"/>
      <c r="F52" s="116" t="s">
        <v>368</v>
      </c>
      <c r="G52" s="38"/>
      <c r="H52" s="81">
        <v>20.696000000000002</v>
      </c>
      <c r="I52" s="81">
        <v>15.34</v>
      </c>
      <c r="J52" s="81">
        <v>15.34</v>
      </c>
      <c r="K52" s="81">
        <v>0</v>
      </c>
      <c r="L52" s="81">
        <v>0</v>
      </c>
      <c r="M52" s="81">
        <v>0.60399999999999998</v>
      </c>
      <c r="N52" s="81">
        <v>0</v>
      </c>
      <c r="O52" s="81">
        <v>0.36499999999999999</v>
      </c>
      <c r="P52" s="81">
        <v>0</v>
      </c>
      <c r="Q52" s="81">
        <v>0</v>
      </c>
      <c r="R52" s="81">
        <v>1.2430000000000003</v>
      </c>
      <c r="S52" s="81">
        <v>1.2879999999999998</v>
      </c>
      <c r="T52" s="81">
        <v>0.84299999999999997</v>
      </c>
      <c r="U52" s="81">
        <v>0.36500000000000021</v>
      </c>
      <c r="V52" s="81">
        <v>0.39400000000000013</v>
      </c>
      <c r="W52" s="81">
        <v>0.84299999999999997</v>
      </c>
      <c r="X52" s="81">
        <v>2.3580000000000005</v>
      </c>
      <c r="Y52" s="81">
        <v>8.3030000000000008</v>
      </c>
      <c r="AA52" s="81">
        <v>0</v>
      </c>
      <c r="AB52" s="82">
        <v>8.3000000000000007</v>
      </c>
      <c r="AC52" s="53"/>
      <c r="AD52" s="81">
        <v>0</v>
      </c>
      <c r="AE52" s="82">
        <v>8.3000000000000007</v>
      </c>
    </row>
    <row r="53" spans="1:34" ht="18" customHeight="1" collapsed="1" x14ac:dyDescent="0.2">
      <c r="A53" s="54"/>
      <c r="B53" s="54"/>
      <c r="C53" s="9">
        <v>-0.30349999999999999</v>
      </c>
      <c r="D53" s="9">
        <v>-0.30349999999999999</v>
      </c>
      <c r="F53" s="73" t="s">
        <v>376</v>
      </c>
      <c r="G53" s="38"/>
      <c r="H53" s="83">
        <v>80.281000000000006</v>
      </c>
      <c r="I53" s="83">
        <v>69.757999999999996</v>
      </c>
      <c r="J53" s="83">
        <v>69.757999999999996</v>
      </c>
      <c r="K53" s="108">
        <v>100</v>
      </c>
      <c r="L53" s="108">
        <v>100</v>
      </c>
      <c r="M53" s="83">
        <v>5.391</v>
      </c>
      <c r="N53" s="83">
        <v>3.161</v>
      </c>
      <c r="O53" s="83">
        <v>1.1490000000000007</v>
      </c>
      <c r="P53" s="83">
        <v>0</v>
      </c>
      <c r="Q53" s="83">
        <v>1.7880000000000005</v>
      </c>
      <c r="R53" s="83">
        <v>5.0339999999999989</v>
      </c>
      <c r="S53" s="83">
        <v>4.011000000000001</v>
      </c>
      <c r="T53" s="83">
        <v>9.7530000000000001</v>
      </c>
      <c r="U53" s="83">
        <v>3.0139999999999993</v>
      </c>
      <c r="V53" s="83">
        <v>2.7420000000000009</v>
      </c>
      <c r="W53" s="83">
        <v>17.336000000000002</v>
      </c>
      <c r="X53" s="83">
        <v>16.268999999999998</v>
      </c>
      <c r="Y53" s="83">
        <v>69.647999999999996</v>
      </c>
      <c r="AA53" s="83">
        <v>100</v>
      </c>
      <c r="AB53" s="82">
        <v>-30.35</v>
      </c>
      <c r="AC53" s="56"/>
      <c r="AD53" s="83">
        <v>100</v>
      </c>
      <c r="AE53" s="82">
        <v>-30.35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-0.51309491798870677</v>
      </c>
      <c r="D55" s="20">
        <v>-0.51309491798870677</v>
      </c>
      <c r="F55" s="148" t="s">
        <v>388</v>
      </c>
      <c r="G55" s="38"/>
      <c r="H55" s="150">
        <v>137.92700000000002</v>
      </c>
      <c r="I55" s="150">
        <v>122.232</v>
      </c>
      <c r="J55" s="150">
        <v>122.232</v>
      </c>
      <c r="K55" s="151">
        <v>185.95</v>
      </c>
      <c r="L55" s="151">
        <v>185.95</v>
      </c>
      <c r="M55" s="150">
        <v>8.9310000000000009</v>
      </c>
      <c r="N55" s="150">
        <v>3.5380000000000003</v>
      </c>
      <c r="O55" s="150">
        <v>2.112000000000001</v>
      </c>
      <c r="P55" s="150">
        <v>0</v>
      </c>
      <c r="Q55" s="150">
        <v>1.7880000000000005</v>
      </c>
      <c r="R55" s="150">
        <v>5.0339999999999989</v>
      </c>
      <c r="S55" s="150">
        <v>6.8810000000000011</v>
      </c>
      <c r="T55" s="150">
        <v>14.11</v>
      </c>
      <c r="U55" s="150">
        <v>5.9739999999999993</v>
      </c>
      <c r="V55" s="150">
        <v>2.7420000000000009</v>
      </c>
      <c r="W55" s="150">
        <v>23.157000000000004</v>
      </c>
      <c r="X55" s="150">
        <v>16.268999999999998</v>
      </c>
      <c r="Y55" s="150">
        <v>90.536000000000001</v>
      </c>
      <c r="AA55" s="150">
        <v>185.94999999999996</v>
      </c>
      <c r="AB55" s="82">
        <v>-95.41</v>
      </c>
      <c r="AC55" s="56"/>
      <c r="AD55" s="150">
        <v>185.94999999999996</v>
      </c>
      <c r="AE55" s="82">
        <v>-95.41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-0.27629279359489278</v>
      </c>
      <c r="D59" s="9">
        <v>-0.27629279359489278</v>
      </c>
      <c r="E59" s="26"/>
      <c r="F59" s="308" t="s">
        <v>389</v>
      </c>
      <c r="G59" s="38"/>
      <c r="H59" s="309">
        <v>826.80499999999995</v>
      </c>
      <c r="I59" s="309">
        <v>679.85900000000004</v>
      </c>
      <c r="J59" s="309">
        <v>679.85900000000004</v>
      </c>
      <c r="K59" s="130">
        <v>758.14499999999998</v>
      </c>
      <c r="L59" s="130">
        <v>758.14499999999998</v>
      </c>
      <c r="M59" s="309">
        <v>33.707999999999998</v>
      </c>
      <c r="N59" s="309">
        <v>28.944000000000003</v>
      </c>
      <c r="O59" s="309">
        <v>34.322000000000003</v>
      </c>
      <c r="P59" s="309">
        <v>10.591999999999999</v>
      </c>
      <c r="Q59" s="309">
        <v>48.045999999999992</v>
      </c>
      <c r="R59" s="309">
        <v>69.248999999999995</v>
      </c>
      <c r="S59" s="309">
        <v>22.978000000000009</v>
      </c>
      <c r="T59" s="309">
        <v>63.009000000000015</v>
      </c>
      <c r="U59" s="309">
        <v>37.091999999999985</v>
      </c>
      <c r="V59" s="309">
        <v>53.802000000000021</v>
      </c>
      <c r="W59" s="309">
        <v>62.394000000000005</v>
      </c>
      <c r="X59" s="309">
        <v>84.541999999999973</v>
      </c>
      <c r="Y59" s="309">
        <v>548.678</v>
      </c>
      <c r="AA59" s="309">
        <v>758.14499999999998</v>
      </c>
      <c r="AB59" s="82">
        <v>-209.47</v>
      </c>
      <c r="AD59" s="309">
        <v>758.14499999999998</v>
      </c>
      <c r="AE59" s="82">
        <v>-209.47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-7.3858290614411265E-2</v>
      </c>
      <c r="D61" s="9">
        <v>-7.3858290614411265E-2</v>
      </c>
      <c r="F61" s="117" t="s">
        <v>241</v>
      </c>
      <c r="G61" s="38"/>
      <c r="H61" s="296">
        <v>2578.5059999999999</v>
      </c>
      <c r="I61" s="296">
        <v>3102.2910000000002</v>
      </c>
      <c r="J61" s="296">
        <v>3102.2910000000002</v>
      </c>
      <c r="K61" s="111">
        <v>3170.5309999999999</v>
      </c>
      <c r="L61" s="111">
        <v>3170.5309999999999</v>
      </c>
      <c r="M61" s="296">
        <v>291.01599999999996</v>
      </c>
      <c r="N61" s="296">
        <v>226.03100000000001</v>
      </c>
      <c r="O61" s="296">
        <v>238.68599999999998</v>
      </c>
      <c r="P61" s="296">
        <v>206.56700000000001</v>
      </c>
      <c r="Q61" s="296">
        <v>240.03600000000003</v>
      </c>
      <c r="R61" s="296">
        <v>265.99400000000003</v>
      </c>
      <c r="S61" s="296">
        <v>216.94399999999999</v>
      </c>
      <c r="T61" s="296">
        <v>252.25299999999982</v>
      </c>
      <c r="U61" s="296">
        <v>233.66000000000005</v>
      </c>
      <c r="V61" s="296">
        <v>264.98800000000011</v>
      </c>
      <c r="W61" s="296">
        <v>224.58399999999986</v>
      </c>
      <c r="X61" s="296">
        <v>275.6040000000001</v>
      </c>
      <c r="Y61" s="296">
        <v>2936.3629999999998</v>
      </c>
      <c r="AA61" s="296">
        <v>3170.5310000000004</v>
      </c>
      <c r="AB61" s="82">
        <v>-234.17</v>
      </c>
      <c r="AD61" s="296">
        <v>3170.5310000000004</v>
      </c>
      <c r="AE61" s="82">
        <v>-234.17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</v>
      </c>
      <c r="D63" s="9">
        <v>-1</v>
      </c>
      <c r="E63" s="26"/>
      <c r="F63" s="126" t="s">
        <v>29</v>
      </c>
      <c r="G63" s="38"/>
      <c r="H63" s="87">
        <v>-1.1659999999999999</v>
      </c>
      <c r="I63" s="87">
        <v>-0.39100000000000001</v>
      </c>
      <c r="J63" s="87">
        <v>-0.39100000000000001</v>
      </c>
      <c r="K63" s="87">
        <v>0</v>
      </c>
      <c r="L63" s="87">
        <v>0</v>
      </c>
      <c r="M63" s="87">
        <v>-74.340999999999994</v>
      </c>
      <c r="N63" s="87">
        <v>7.9139999999999873</v>
      </c>
      <c r="O63" s="87">
        <v>-45.655999999999992</v>
      </c>
      <c r="P63" s="87">
        <v>-157.79299999999998</v>
      </c>
      <c r="Q63" s="87">
        <v>-50.968000000000018</v>
      </c>
      <c r="R63" s="87">
        <v>80.526999999999987</v>
      </c>
      <c r="S63" s="87">
        <v>23.28400000000002</v>
      </c>
      <c r="T63" s="87">
        <v>-24.572000000000003</v>
      </c>
      <c r="U63" s="87">
        <v>25.695999999999998</v>
      </c>
      <c r="V63" s="87">
        <v>-12.748999999999995</v>
      </c>
      <c r="W63" s="87">
        <v>-6.6230000000000189</v>
      </c>
      <c r="X63" s="87">
        <v>224.61100000000002</v>
      </c>
      <c r="Y63" s="87">
        <v>-10.67</v>
      </c>
      <c r="AA63" s="87">
        <v>0</v>
      </c>
      <c r="AB63" s="82">
        <v>-10.67</v>
      </c>
      <c r="AD63" s="87">
        <v>0</v>
      </c>
      <c r="AE63" s="82">
        <v>-10.67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-1.0000609050490286</v>
      </c>
      <c r="D64" s="9">
        <v>-1.0000609050490286</v>
      </c>
      <c r="E64" s="26"/>
      <c r="F64" s="60" t="s">
        <v>128</v>
      </c>
      <c r="G64" s="38"/>
      <c r="H64" s="88">
        <v>2.76</v>
      </c>
      <c r="I64" s="88">
        <v>-8.4</v>
      </c>
      <c r="J64" s="88">
        <v>-8.4</v>
      </c>
      <c r="K64" s="88">
        <v>0</v>
      </c>
      <c r="L64" s="88">
        <v>0</v>
      </c>
      <c r="M64" s="88">
        <v>0.4</v>
      </c>
      <c r="N64" s="88">
        <v>0</v>
      </c>
      <c r="O64" s="88">
        <v>-6.0970000000000004</v>
      </c>
      <c r="P64" s="88">
        <v>-0.40000000000000036</v>
      </c>
      <c r="Q64" s="88">
        <v>0</v>
      </c>
      <c r="R64" s="88">
        <v>0</v>
      </c>
      <c r="S64" s="88">
        <v>-1.585</v>
      </c>
      <c r="T64" s="88">
        <v>0</v>
      </c>
      <c r="U64" s="88">
        <v>0</v>
      </c>
      <c r="V64" s="88">
        <v>0</v>
      </c>
      <c r="W64" s="88">
        <v>0</v>
      </c>
      <c r="X64" s="88">
        <v>-8.7370000000000001</v>
      </c>
      <c r="Y64" s="88">
        <v>-16.419</v>
      </c>
      <c r="Z64" s="56"/>
      <c r="AA64" s="88">
        <v>0</v>
      </c>
      <c r="AB64" s="82">
        <v>-16.420000000000002</v>
      </c>
      <c r="AC64" s="56"/>
      <c r="AD64" s="88">
        <v>0</v>
      </c>
      <c r="AE64" s="82">
        <v>-16.420000000000002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0</v>
      </c>
      <c r="I65" s="88">
        <v>-1.381</v>
      </c>
      <c r="J65" s="88">
        <v>-1.381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-1.0000609050490286</v>
      </c>
      <c r="D66" s="9">
        <v>-1.0000609050490286</v>
      </c>
      <c r="E66" s="26"/>
      <c r="F66" s="126" t="s">
        <v>0</v>
      </c>
      <c r="G66" s="38"/>
      <c r="H66" s="87">
        <v>2.76</v>
      </c>
      <c r="I66" s="87">
        <v>-9.7810000000000006</v>
      </c>
      <c r="J66" s="87">
        <v>-9.7810000000000006</v>
      </c>
      <c r="K66" s="87">
        <v>0</v>
      </c>
      <c r="L66" s="87">
        <v>0</v>
      </c>
      <c r="M66" s="87">
        <v>0.4</v>
      </c>
      <c r="N66" s="87">
        <v>0</v>
      </c>
      <c r="O66" s="87">
        <v>-6.0970000000000004</v>
      </c>
      <c r="P66" s="87">
        <v>-0.40000000000000036</v>
      </c>
      <c r="Q66" s="87">
        <v>0</v>
      </c>
      <c r="R66" s="87">
        <v>0</v>
      </c>
      <c r="S66" s="87">
        <v>-1.585</v>
      </c>
      <c r="T66" s="87">
        <v>0</v>
      </c>
      <c r="U66" s="87">
        <v>0</v>
      </c>
      <c r="V66" s="87">
        <v>0</v>
      </c>
      <c r="W66" s="87">
        <v>0</v>
      </c>
      <c r="X66" s="87">
        <v>-8.7370000000000001</v>
      </c>
      <c r="Y66" s="87">
        <v>-16.419</v>
      </c>
      <c r="AA66" s="87">
        <v>0</v>
      </c>
      <c r="AB66" s="82">
        <v>-16.420000000000002</v>
      </c>
      <c r="AD66" s="87">
        <v>0</v>
      </c>
      <c r="AE66" s="82">
        <v>-16.420000000000002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0</v>
      </c>
      <c r="D67" s="9">
        <v>0</v>
      </c>
      <c r="E67" s="26"/>
      <c r="F67" s="60" t="s">
        <v>139</v>
      </c>
      <c r="G67" s="38"/>
      <c r="H67" s="88">
        <v>0.16</v>
      </c>
      <c r="I67" s="88">
        <v>0</v>
      </c>
      <c r="J67" s="88">
        <v>0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56"/>
      <c r="AA67" s="88">
        <v>0</v>
      </c>
      <c r="AB67" s="82">
        <v>0</v>
      </c>
      <c r="AC67" s="56"/>
      <c r="AD67" s="88">
        <v>0</v>
      </c>
      <c r="AE67" s="82">
        <v>0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-0.26</v>
      </c>
      <c r="D70" s="9">
        <v>-0.26</v>
      </c>
      <c r="E70" s="26"/>
      <c r="F70" s="60" t="s">
        <v>145</v>
      </c>
      <c r="G70" s="38"/>
      <c r="H70" s="88">
        <v>2.4489999999999998</v>
      </c>
      <c r="I70" s="88">
        <v>4.1710000000000003</v>
      </c>
      <c r="J70" s="88">
        <v>4.1710000000000003</v>
      </c>
      <c r="K70" s="108">
        <v>2</v>
      </c>
      <c r="L70" s="108">
        <v>2</v>
      </c>
      <c r="M70" s="88">
        <v>0</v>
      </c>
      <c r="N70" s="88">
        <v>1.48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1.48</v>
      </c>
      <c r="Z70" s="56"/>
      <c r="AA70" s="88">
        <v>2</v>
      </c>
      <c r="AB70" s="82">
        <v>-0.52</v>
      </c>
      <c r="AC70" s="56"/>
      <c r="AD70" s="88">
        <v>2</v>
      </c>
      <c r="AE70" s="82">
        <v>-0.52</v>
      </c>
    </row>
    <row r="71" spans="1:31" s="59" customFormat="1" ht="18" customHeight="1" collapsed="1" x14ac:dyDescent="0.2">
      <c r="A71" s="57"/>
      <c r="B71" s="57"/>
      <c r="C71" s="9">
        <v>-0.26</v>
      </c>
      <c r="D71" s="9">
        <v>-0.26</v>
      </c>
      <c r="E71" s="26"/>
      <c r="F71" s="127" t="s">
        <v>279</v>
      </c>
      <c r="G71" s="38"/>
      <c r="H71" s="89">
        <v>2.609</v>
      </c>
      <c r="I71" s="89">
        <v>4.1710000000000003</v>
      </c>
      <c r="J71" s="89">
        <v>4.1710000000000003</v>
      </c>
      <c r="K71" s="89">
        <v>2</v>
      </c>
      <c r="L71" s="89">
        <v>2</v>
      </c>
      <c r="M71" s="89">
        <v>0</v>
      </c>
      <c r="N71" s="89">
        <v>1.48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1.48</v>
      </c>
      <c r="AA71" s="89">
        <v>2</v>
      </c>
      <c r="AB71" s="82">
        <v>-0.52</v>
      </c>
      <c r="AD71" s="89">
        <v>2</v>
      </c>
      <c r="AE71" s="82">
        <v>-0.52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2582.7089999999998</v>
      </c>
      <c r="I73" s="309">
        <v>3096.29</v>
      </c>
      <c r="J73" s="309">
        <v>3096.29</v>
      </c>
      <c r="K73" s="130">
        <v>3172.5309999999999</v>
      </c>
      <c r="L73" s="130">
        <v>3172.5309999999999</v>
      </c>
      <c r="M73" s="309">
        <v>217.07499999999996</v>
      </c>
      <c r="N73" s="309">
        <v>235.42499999999998</v>
      </c>
      <c r="O73" s="309">
        <v>186.93299999999996</v>
      </c>
      <c r="P73" s="309">
        <v>48.374000000000031</v>
      </c>
      <c r="Q73" s="309">
        <v>189.06800000000001</v>
      </c>
      <c r="R73" s="309">
        <v>346.52100000000002</v>
      </c>
      <c r="S73" s="309">
        <v>238.643</v>
      </c>
      <c r="T73" s="309">
        <v>227.68099999999981</v>
      </c>
      <c r="U73" s="309">
        <v>259.35600000000005</v>
      </c>
      <c r="V73" s="309">
        <v>252.23900000000012</v>
      </c>
      <c r="W73" s="309">
        <v>217.96099999999984</v>
      </c>
      <c r="X73" s="309">
        <v>491.47800000000012</v>
      </c>
      <c r="Y73" s="309">
        <v>2910.7539999999999</v>
      </c>
      <c r="Z73" s="25"/>
      <c r="AA73" s="309">
        <v>3172.5310000000004</v>
      </c>
      <c r="AB73" s="82">
        <v>-261.77999999999997</v>
      </c>
      <c r="AC73" s="25"/>
      <c r="AD73" s="309">
        <v>3172.5310000000004</v>
      </c>
      <c r="AE73" s="82">
        <v>-261.77999999999997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0.31304566127141459</v>
      </c>
      <c r="D75" s="9">
        <v>0.31304566127141459</v>
      </c>
      <c r="F75" s="128" t="s">
        <v>390</v>
      </c>
      <c r="G75" s="38"/>
      <c r="H75" s="83">
        <v>-270.89299999999997</v>
      </c>
      <c r="I75" s="83">
        <v>-375.75900000000001</v>
      </c>
      <c r="J75" s="83">
        <v>-375.75900000000001</v>
      </c>
      <c r="K75" s="108">
        <v>-446.13299999999998</v>
      </c>
      <c r="L75" s="108">
        <v>-446.13299999999998</v>
      </c>
      <c r="M75" s="83">
        <v>-37.493000000000002</v>
      </c>
      <c r="N75" s="83">
        <v>-25.108999999999995</v>
      </c>
      <c r="O75" s="83">
        <v>-14.741000000000007</v>
      </c>
      <c r="P75" s="83">
        <v>-11.953999999999994</v>
      </c>
      <c r="Q75" s="83">
        <v>-18.988</v>
      </c>
      <c r="R75" s="83">
        <v>-21.557000000000016</v>
      </c>
      <c r="S75" s="83">
        <v>-23.254999999999995</v>
      </c>
      <c r="T75" s="83">
        <v>-18.918999999999983</v>
      </c>
      <c r="U75" s="83">
        <v>-41.385999999999996</v>
      </c>
      <c r="V75" s="83">
        <v>-32.078000000000003</v>
      </c>
      <c r="W75" s="83">
        <v>-33.407999999999987</v>
      </c>
      <c r="X75" s="83">
        <v>-27.588000000000022</v>
      </c>
      <c r="Y75" s="83">
        <v>-306.476</v>
      </c>
      <c r="AA75" s="83">
        <v>-446.13299999999998</v>
      </c>
      <c r="AB75" s="82">
        <v>139.66</v>
      </c>
      <c r="AD75" s="83">
        <v>-446.13299999999998</v>
      </c>
      <c r="AE75" s="82">
        <v>139.66</v>
      </c>
    </row>
    <row r="76" spans="1:31" ht="18" customHeight="1" x14ac:dyDescent="0.2">
      <c r="A76" s="52" t="s">
        <v>49</v>
      </c>
      <c r="B76" s="52" t="s">
        <v>22</v>
      </c>
      <c r="C76" s="9">
        <v>-1.0010131712259374</v>
      </c>
      <c r="D76" s="9">
        <v>-1.0010131712259374</v>
      </c>
      <c r="F76" s="128" t="s">
        <v>214</v>
      </c>
      <c r="H76" s="83">
        <v>20.152000000000001</v>
      </c>
      <c r="I76" s="83">
        <v>15.558999999999999</v>
      </c>
      <c r="J76" s="83">
        <v>15.558999999999999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-7.9329999999999998</v>
      </c>
      <c r="R76" s="83">
        <v>-6.2940000000000005</v>
      </c>
      <c r="S76" s="83">
        <v>-6.2929999999999993</v>
      </c>
      <c r="T76" s="83">
        <v>-6.2940000000000005</v>
      </c>
      <c r="U76" s="83">
        <v>-6.2929999999999993</v>
      </c>
      <c r="V76" s="83">
        <v>-6.294000000000004</v>
      </c>
      <c r="W76" s="83">
        <v>-6.2939999999999969</v>
      </c>
      <c r="X76" s="83">
        <v>40.76</v>
      </c>
      <c r="Y76" s="83">
        <v>-4.9349999999999996</v>
      </c>
      <c r="AA76" s="83">
        <v>0</v>
      </c>
      <c r="AB76" s="82">
        <v>-4.9400000000000004</v>
      </c>
      <c r="AD76" s="83">
        <v>0</v>
      </c>
      <c r="AE76" s="82">
        <v>-4.9400000000000004</v>
      </c>
    </row>
    <row r="77" spans="1:31" ht="18" customHeight="1" collapsed="1" x14ac:dyDescent="0.2">
      <c r="A77" s="57"/>
      <c r="B77" s="57"/>
      <c r="C77" s="9">
        <v>0.30197273010514802</v>
      </c>
      <c r="D77" s="9">
        <v>0.30197273010514802</v>
      </c>
      <c r="F77" s="308" t="s">
        <v>48</v>
      </c>
      <c r="H77" s="309">
        <v>-250.74099999999999</v>
      </c>
      <c r="I77" s="309">
        <v>-360.2</v>
      </c>
      <c r="J77" s="309">
        <v>-360.2</v>
      </c>
      <c r="K77" s="130">
        <v>-446.13299999999998</v>
      </c>
      <c r="L77" s="130">
        <v>-446.13299999999998</v>
      </c>
      <c r="M77" s="309">
        <v>-37.493000000000002</v>
      </c>
      <c r="N77" s="309">
        <v>-25.108999999999995</v>
      </c>
      <c r="O77" s="309">
        <v>-14.741000000000007</v>
      </c>
      <c r="P77" s="309">
        <v>-11.953999999999994</v>
      </c>
      <c r="Q77" s="309">
        <v>-26.920999999999999</v>
      </c>
      <c r="R77" s="309">
        <v>-27.851000000000017</v>
      </c>
      <c r="S77" s="309">
        <v>-29.547999999999995</v>
      </c>
      <c r="T77" s="309">
        <v>-25.212999999999983</v>
      </c>
      <c r="U77" s="309">
        <v>-47.678999999999995</v>
      </c>
      <c r="V77" s="309">
        <v>-38.372000000000007</v>
      </c>
      <c r="W77" s="309">
        <v>-39.701999999999984</v>
      </c>
      <c r="X77" s="309">
        <v>13.171999999999976</v>
      </c>
      <c r="Y77" s="309">
        <v>-311.411</v>
      </c>
      <c r="AA77" s="309">
        <v>-446.13299999999998</v>
      </c>
      <c r="AB77" s="82">
        <v>134.72</v>
      </c>
      <c r="AD77" s="309">
        <v>-446.13299999999998</v>
      </c>
      <c r="AE77" s="82">
        <v>134.72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0.15612288292573887</v>
      </c>
      <c r="I78" s="78">
        <v>0.15797857596480089</v>
      </c>
      <c r="J78" s="78">
        <v>0.15797857596480089</v>
      </c>
      <c r="K78" s="131">
        <v>0.19741175648067555</v>
      </c>
      <c r="L78" s="131">
        <v>0.19741175648067555</v>
      </c>
      <c r="M78" s="78">
        <v>0.19252849953784537</v>
      </c>
      <c r="N78" s="78">
        <v>0.13257267764179134</v>
      </c>
      <c r="O78" s="78">
        <v>7.4840707739953827E-2</v>
      </c>
      <c r="P78" s="78">
        <v>6.3433271424781085E-2</v>
      </c>
      <c r="Q78" s="78">
        <v>0.14282531076084018</v>
      </c>
      <c r="R78" s="78">
        <v>0.14376713141960434</v>
      </c>
      <c r="S78" s="78">
        <v>0.15381011623730528</v>
      </c>
      <c r="T78" s="78">
        <v>0.13811861119936875</v>
      </c>
      <c r="U78" s="78">
        <v>0.25712667853098203</v>
      </c>
      <c r="V78" s="78">
        <v>0.19205781955414084</v>
      </c>
      <c r="W78" s="78">
        <v>0.26553679873725877</v>
      </c>
      <c r="X78" s="78">
        <v>-7.3297497022915103E-2</v>
      </c>
      <c r="Y78" s="78">
        <v>0.1389691654647493</v>
      </c>
      <c r="AA78" s="78">
        <v>0.19741175648067555</v>
      </c>
      <c r="AB78" s="79"/>
      <c r="AD78" s="78">
        <v>0.19741175648067555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1.604566942724631E-2</v>
      </c>
      <c r="D82" s="9">
        <v>1.604566942724631E-2</v>
      </c>
      <c r="F82" s="128" t="s">
        <v>215</v>
      </c>
      <c r="H82" s="83">
        <v>-415.09</v>
      </c>
      <c r="I82" s="83">
        <v>-374.79399999999998</v>
      </c>
      <c r="J82" s="83">
        <v>-374.79399999999998</v>
      </c>
      <c r="K82" s="108">
        <v>-312.85700000000003</v>
      </c>
      <c r="L82" s="108">
        <v>-312.85700000000003</v>
      </c>
      <c r="M82" s="83">
        <v>-35.716999999999999</v>
      </c>
      <c r="N82" s="83">
        <v>-18.389000000000003</v>
      </c>
      <c r="O82" s="83">
        <v>-13.311</v>
      </c>
      <c r="P82" s="83">
        <v>-14.149000000000001</v>
      </c>
      <c r="Q82" s="83">
        <v>-24.793999999999997</v>
      </c>
      <c r="R82" s="83">
        <v>-44.701000000000008</v>
      </c>
      <c r="S82" s="83">
        <v>-28.623999999999995</v>
      </c>
      <c r="T82" s="83">
        <v>-15.695999999999998</v>
      </c>
      <c r="U82" s="83">
        <v>-33.677999999999997</v>
      </c>
      <c r="V82" s="83">
        <v>-20.807999999999993</v>
      </c>
      <c r="W82" s="83">
        <v>-27.443000000000012</v>
      </c>
      <c r="X82" s="83">
        <v>-30.523000000000025</v>
      </c>
      <c r="Y82" s="83">
        <v>-307.83300000000003</v>
      </c>
      <c r="AA82" s="83">
        <v>-312.85700000000003</v>
      </c>
      <c r="AB82" s="82">
        <v>5.0199999999999996</v>
      </c>
      <c r="AD82" s="83">
        <v>-312.85700000000003</v>
      </c>
      <c r="AE82" s="82">
        <v>5.0199999999999996</v>
      </c>
    </row>
    <row r="83" spans="1:31" ht="18" customHeight="1" collapsed="1" x14ac:dyDescent="0.2">
      <c r="A83" s="57"/>
      <c r="B83" s="57"/>
      <c r="C83" s="9">
        <v>1.604566942724631E-2</v>
      </c>
      <c r="D83" s="9">
        <v>1.604566942724631E-2</v>
      </c>
      <c r="F83" s="308" t="s">
        <v>319</v>
      </c>
      <c r="H83" s="309">
        <v>-415.09</v>
      </c>
      <c r="I83" s="309">
        <v>-374.79399999999998</v>
      </c>
      <c r="J83" s="309">
        <v>-374.79399999999998</v>
      </c>
      <c r="K83" s="130">
        <v>-312.85700000000003</v>
      </c>
      <c r="L83" s="130">
        <v>-312.85700000000003</v>
      </c>
      <c r="M83" s="309">
        <v>-35.716999999999999</v>
      </c>
      <c r="N83" s="309">
        <v>-18.389000000000003</v>
      </c>
      <c r="O83" s="309">
        <v>-13.311</v>
      </c>
      <c r="P83" s="309">
        <v>-14.149000000000001</v>
      </c>
      <c r="Q83" s="309">
        <v>-24.793999999999997</v>
      </c>
      <c r="R83" s="309">
        <v>-44.701000000000008</v>
      </c>
      <c r="S83" s="309">
        <v>-28.623999999999995</v>
      </c>
      <c r="T83" s="309">
        <v>-15.695999999999998</v>
      </c>
      <c r="U83" s="309">
        <v>-33.677999999999997</v>
      </c>
      <c r="V83" s="309">
        <v>-20.807999999999993</v>
      </c>
      <c r="W83" s="309">
        <v>-27.443000000000012</v>
      </c>
      <c r="X83" s="309">
        <v>-30.523000000000025</v>
      </c>
      <c r="Y83" s="309">
        <v>-307.83300000000003</v>
      </c>
      <c r="AA83" s="309">
        <v>-312.85700000000003</v>
      </c>
      <c r="AB83" s="82">
        <v>5.0199999999999996</v>
      </c>
      <c r="AD83" s="309">
        <v>-312.85700000000003</v>
      </c>
      <c r="AE83" s="82">
        <v>5.0199999999999996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0.50204098910867734</v>
      </c>
      <c r="I84" s="78">
        <v>0.55128195699402371</v>
      </c>
      <c r="J84" s="78">
        <v>0.55128195699402371</v>
      </c>
      <c r="K84" s="131">
        <v>0.4126611663995674</v>
      </c>
      <c r="L84" s="131">
        <v>0.4126611663995674</v>
      </c>
      <c r="M84" s="78">
        <v>1.0596000949329536</v>
      </c>
      <c r="N84" s="78">
        <v>0.6353302929795468</v>
      </c>
      <c r="O84" s="78">
        <v>0.38782704970572807</v>
      </c>
      <c r="P84" s="78">
        <v>1.3358194864048341</v>
      </c>
      <c r="Q84" s="78">
        <v>0.51604712150855436</v>
      </c>
      <c r="R84" s="78">
        <v>0.64551112651446241</v>
      </c>
      <c r="S84" s="78">
        <v>1.2457132909739745</v>
      </c>
      <c r="T84" s="78">
        <v>0.24910727038994421</v>
      </c>
      <c r="U84" s="78">
        <v>0.9079585894532517</v>
      </c>
      <c r="V84" s="78">
        <v>0.38675142188022721</v>
      </c>
      <c r="W84" s="78">
        <v>0.43983395839343542</v>
      </c>
      <c r="X84" s="78">
        <v>0.36103948333372804</v>
      </c>
      <c r="Y84" s="78">
        <v>0.56104491158748848</v>
      </c>
      <c r="AA84" s="78">
        <v>0.4126611663995674</v>
      </c>
      <c r="AB84" s="79"/>
      <c r="AD84" s="78">
        <v>0.4126611663995674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-34.985999999999997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48.73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-7.032</v>
      </c>
      <c r="T87" s="88">
        <v>7.032</v>
      </c>
      <c r="U87" s="88">
        <v>0</v>
      </c>
      <c r="V87" s="88">
        <v>0</v>
      </c>
      <c r="W87" s="88">
        <v>0</v>
      </c>
      <c r="X87" s="88">
        <v>-15</v>
      </c>
      <c r="Y87" s="88">
        <v>-15</v>
      </c>
      <c r="AA87" s="88">
        <v>0</v>
      </c>
      <c r="AB87" s="87">
        <v>-15</v>
      </c>
      <c r="AD87" s="88">
        <v>0</v>
      </c>
      <c r="AE87" s="87">
        <v>-15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13.744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-7.032</v>
      </c>
      <c r="T88" s="83">
        <v>7.032</v>
      </c>
      <c r="U88" s="83">
        <v>0</v>
      </c>
      <c r="V88" s="83">
        <v>0</v>
      </c>
      <c r="W88" s="83">
        <v>0</v>
      </c>
      <c r="X88" s="83">
        <v>-15</v>
      </c>
      <c r="Y88" s="83">
        <v>-15</v>
      </c>
      <c r="AA88" s="83">
        <v>0</v>
      </c>
      <c r="AB88" s="82">
        <v>-15</v>
      </c>
      <c r="AD88" s="83">
        <v>0</v>
      </c>
      <c r="AE88" s="82">
        <v>-15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-1.0000556513996326</v>
      </c>
      <c r="D89" s="9">
        <v>-1.0000556513996326</v>
      </c>
      <c r="F89" s="128" t="s">
        <v>59</v>
      </c>
      <c r="H89" s="83">
        <v>-2.0150000000000001</v>
      </c>
      <c r="I89" s="83">
        <v>-3.625</v>
      </c>
      <c r="J89" s="83">
        <v>-3.625</v>
      </c>
      <c r="K89" s="108">
        <v>0</v>
      </c>
      <c r="L89" s="108">
        <v>0</v>
      </c>
      <c r="M89" s="83">
        <v>0</v>
      </c>
      <c r="N89" s="83">
        <v>-0.51600000000000001</v>
      </c>
      <c r="O89" s="83">
        <v>0</v>
      </c>
      <c r="P89" s="83">
        <v>0</v>
      </c>
      <c r="Q89" s="83">
        <v>0</v>
      </c>
      <c r="R89" s="83">
        <v>0</v>
      </c>
      <c r="S89" s="83">
        <v>-4.1000000000000036E-2</v>
      </c>
      <c r="T89" s="83">
        <v>-0.80399999999999994</v>
      </c>
      <c r="U89" s="83">
        <v>-5.4000000000000048E-2</v>
      </c>
      <c r="V89" s="83">
        <v>-11.353000000000002</v>
      </c>
      <c r="W89" s="83">
        <v>0</v>
      </c>
      <c r="X89" s="83">
        <v>-5.2010000000000005</v>
      </c>
      <c r="Y89" s="83">
        <v>-17.969000000000001</v>
      </c>
      <c r="AA89" s="83">
        <v>0</v>
      </c>
      <c r="AB89" s="82">
        <v>-17.97</v>
      </c>
      <c r="AD89" s="83">
        <v>0</v>
      </c>
      <c r="AE89" s="82">
        <v>-17.97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-1.0017172295363479</v>
      </c>
      <c r="D91" s="9">
        <v>-1.0017172295363479</v>
      </c>
      <c r="F91" s="128" t="s">
        <v>222</v>
      </c>
      <c r="H91" s="83">
        <v>-2.125</v>
      </c>
      <c r="I91" s="83">
        <v>-2.6280000000000001</v>
      </c>
      <c r="J91" s="83">
        <v>-2.6280000000000001</v>
      </c>
      <c r="K91" s="108">
        <v>0</v>
      </c>
      <c r="L91" s="108">
        <v>0</v>
      </c>
      <c r="M91" s="83">
        <v>-0.221</v>
      </c>
      <c r="N91" s="83">
        <v>-0.17400000000000002</v>
      </c>
      <c r="O91" s="83">
        <v>-4.4999999999999984E-2</v>
      </c>
      <c r="P91" s="83">
        <v>-1.5000000000000013E-2</v>
      </c>
      <c r="Q91" s="83">
        <v>-3.2999999999999974E-2</v>
      </c>
      <c r="R91" s="83">
        <v>-0.42600000000000005</v>
      </c>
      <c r="S91" s="83">
        <v>-0.10699999999999987</v>
      </c>
      <c r="T91" s="83">
        <v>-0.18500000000000005</v>
      </c>
      <c r="U91" s="83">
        <v>-0.28000000000000003</v>
      </c>
      <c r="V91" s="83">
        <v>-6.899999999999995E-2</v>
      </c>
      <c r="W91" s="83">
        <v>-8.4999999999999964E-2</v>
      </c>
      <c r="X91" s="83">
        <v>-0.10700000000000021</v>
      </c>
      <c r="Y91" s="83">
        <v>-1.7470000000000001</v>
      </c>
      <c r="AA91" s="83">
        <v>0</v>
      </c>
      <c r="AB91" s="82">
        <v>-1.75</v>
      </c>
      <c r="AD91" s="83">
        <v>0</v>
      </c>
      <c r="AE91" s="82">
        <v>-1.75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1.5543122344752199E-15</v>
      </c>
      <c r="Q93" s="88">
        <v>-1.0000000000010003E-3</v>
      </c>
      <c r="R93" s="88">
        <v>1.7770073607037418E-15</v>
      </c>
      <c r="S93" s="88">
        <v>0</v>
      </c>
      <c r="T93" s="88">
        <v>9.9999999999766899E-4</v>
      </c>
      <c r="U93" s="88">
        <v>0</v>
      </c>
      <c r="V93" s="88">
        <v>0</v>
      </c>
      <c r="W93" s="88">
        <v>-1.4210854715202001E-14</v>
      </c>
      <c r="X93" s="88">
        <v>1.4210854715202001E-14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0.99991695041940087</v>
      </c>
      <c r="D95" s="9">
        <v>0.99991695041940087</v>
      </c>
      <c r="F95" s="128" t="s">
        <v>65</v>
      </c>
      <c r="H95" s="83">
        <v>8.9719999999999658</v>
      </c>
      <c r="I95" s="83">
        <v>-9.0710000000000122</v>
      </c>
      <c r="J95" s="83">
        <v>-9.0710000000000122</v>
      </c>
      <c r="K95" s="108">
        <v>0</v>
      </c>
      <c r="L95" s="108">
        <v>0</v>
      </c>
      <c r="M95" s="83">
        <v>4.9830000000000076</v>
      </c>
      <c r="N95" s="83">
        <v>-0.1530000000000106</v>
      </c>
      <c r="O95" s="83">
        <v>10.125000000000012</v>
      </c>
      <c r="P95" s="83">
        <v>-0.21300000000002284</v>
      </c>
      <c r="Q95" s="83">
        <v>-5.5670000000000011</v>
      </c>
      <c r="R95" s="83">
        <v>7.7180000000000586</v>
      </c>
      <c r="S95" s="83">
        <v>26.425999999999945</v>
      </c>
      <c r="T95" s="83">
        <v>-30.202999999999985</v>
      </c>
      <c r="U95" s="83">
        <v>3.5739999999999741</v>
      </c>
      <c r="V95" s="83">
        <v>7.1319999999999739</v>
      </c>
      <c r="W95" s="83">
        <v>-13.031999999999947</v>
      </c>
      <c r="X95" s="83">
        <v>13.291999999999973</v>
      </c>
      <c r="Y95" s="83">
        <v>24.081999999999987</v>
      </c>
      <c r="AA95" s="83">
        <v>0</v>
      </c>
      <c r="AB95" s="82">
        <v>24.08</v>
      </c>
      <c r="AD95" s="83">
        <v>0</v>
      </c>
      <c r="AE95" s="82">
        <v>24.08</v>
      </c>
    </row>
    <row r="96" spans="1:31" ht="18" customHeight="1" collapsed="1" x14ac:dyDescent="0.2">
      <c r="A96" s="57"/>
      <c r="B96" s="57"/>
      <c r="C96" s="9">
        <v>-0.99962384803460469</v>
      </c>
      <c r="D96" s="9">
        <v>-0.99962384803460469</v>
      </c>
      <c r="F96" s="308" t="s">
        <v>33</v>
      </c>
      <c r="H96" s="309">
        <v>18.575999999999965</v>
      </c>
      <c r="I96" s="309">
        <v>-15.324000000000012</v>
      </c>
      <c r="J96" s="309">
        <v>-15.324000000000012</v>
      </c>
      <c r="K96" s="130">
        <v>0</v>
      </c>
      <c r="L96" s="130">
        <v>0</v>
      </c>
      <c r="M96" s="309">
        <v>4.7620000000000076</v>
      </c>
      <c r="N96" s="309">
        <v>-0.84300000000001063</v>
      </c>
      <c r="O96" s="309">
        <v>10.080000000000013</v>
      </c>
      <c r="P96" s="309">
        <v>-0.22800000000002285</v>
      </c>
      <c r="Q96" s="309">
        <v>-5.6000000000000014</v>
      </c>
      <c r="R96" s="309">
        <v>7.2920000000000584</v>
      </c>
      <c r="S96" s="309">
        <v>19.245999999999945</v>
      </c>
      <c r="T96" s="309">
        <v>-24.159999999999982</v>
      </c>
      <c r="U96" s="309">
        <v>3.2399999999999736</v>
      </c>
      <c r="V96" s="309">
        <v>-4.2900000000000276</v>
      </c>
      <c r="W96" s="309">
        <v>-13.116999999999948</v>
      </c>
      <c r="X96" s="309">
        <v>-7.0160000000000267</v>
      </c>
      <c r="Y96" s="309">
        <v>-10.634000000000015</v>
      </c>
      <c r="AA96" s="309">
        <v>0</v>
      </c>
      <c r="AB96" s="82">
        <v>-10.63</v>
      </c>
      <c r="AD96" s="309">
        <v>0</v>
      </c>
      <c r="AE96" s="82">
        <v>-10.63</v>
      </c>
    </row>
    <row r="97" spans="1:33" ht="18" customHeight="1" x14ac:dyDescent="0.2">
      <c r="A97" s="52" t="s">
        <v>21</v>
      </c>
      <c r="B97" s="52" t="s">
        <v>22</v>
      </c>
      <c r="C97" s="9">
        <v>0.17010764305195061</v>
      </c>
      <c r="D97" s="9">
        <v>0.17010764305195061</v>
      </c>
      <c r="F97" s="117" t="s">
        <v>125</v>
      </c>
      <c r="H97" s="296">
        <v>-647.255</v>
      </c>
      <c r="I97" s="296">
        <v>-750.31799999999998</v>
      </c>
      <c r="J97" s="296">
        <v>-750.31799999999998</v>
      </c>
      <c r="K97" s="111">
        <v>-758.99</v>
      </c>
      <c r="L97" s="111">
        <v>-758.99</v>
      </c>
      <c r="M97" s="296">
        <v>-68.447999999999993</v>
      </c>
      <c r="N97" s="296">
        <v>-44.341000000000008</v>
      </c>
      <c r="O97" s="296">
        <v>-17.971999999999994</v>
      </c>
      <c r="P97" s="296">
        <v>-26.331000000000017</v>
      </c>
      <c r="Q97" s="296">
        <v>-57.314999999999998</v>
      </c>
      <c r="R97" s="296">
        <v>-65.259999999999962</v>
      </c>
      <c r="S97" s="296">
        <v>-38.926000000000045</v>
      </c>
      <c r="T97" s="296">
        <v>-65.06899999999996</v>
      </c>
      <c r="U97" s="296">
        <v>-78.117000000000019</v>
      </c>
      <c r="V97" s="296">
        <v>-63.470000000000027</v>
      </c>
      <c r="W97" s="296">
        <v>-80.261999999999944</v>
      </c>
      <c r="X97" s="296">
        <v>-24.367000000000075</v>
      </c>
      <c r="Y97" s="296">
        <v>-629.87800000000004</v>
      </c>
      <c r="AA97" s="296">
        <v>-758.99000000000012</v>
      </c>
      <c r="AB97" s="82">
        <v>129.11000000000001</v>
      </c>
      <c r="AD97" s="296">
        <v>-758.99000000000012</v>
      </c>
      <c r="AE97" s="82">
        <v>129.11000000000001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0.25101938874681695</v>
      </c>
      <c r="I98" s="78">
        <v>0.24185932267475874</v>
      </c>
      <c r="J98" s="78">
        <v>0.24185932267475874</v>
      </c>
      <c r="K98" s="131">
        <v>0.23938892254956662</v>
      </c>
      <c r="L98" s="131">
        <v>0.23938892254956662</v>
      </c>
      <c r="M98" s="78">
        <v>0.23520356269071116</v>
      </c>
      <c r="N98" s="78">
        <v>0.19617220646725453</v>
      </c>
      <c r="O98" s="78">
        <v>7.529557661530209E-2</v>
      </c>
      <c r="P98" s="78">
        <v>0.12746953772867892</v>
      </c>
      <c r="Q98" s="78">
        <v>0.23877668349747533</v>
      </c>
      <c r="R98" s="78">
        <v>0.24534387993714127</v>
      </c>
      <c r="S98" s="78">
        <v>0.17942879268382644</v>
      </c>
      <c r="T98" s="78">
        <v>0.25795134250137763</v>
      </c>
      <c r="U98" s="78">
        <v>0.33431909612257127</v>
      </c>
      <c r="V98" s="78">
        <v>0.23952028016363006</v>
      </c>
      <c r="W98" s="78">
        <v>0.35738075731129554</v>
      </c>
      <c r="X98" s="78">
        <v>8.84130854414307E-2</v>
      </c>
      <c r="Y98" s="78">
        <v>0.21450958209185991</v>
      </c>
      <c r="AA98" s="78">
        <v>0.23938892254956662</v>
      </c>
      <c r="AB98" s="79"/>
      <c r="AD98" s="78">
        <v>0.23938892254956662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</v>
      </c>
      <c r="I100" s="94">
        <v>1</v>
      </c>
      <c r="J100" s="94">
        <v>1</v>
      </c>
      <c r="K100" s="133">
        <v>1</v>
      </c>
      <c r="L100" s="133">
        <v>1</v>
      </c>
      <c r="M100" s="94">
        <v>0.996</v>
      </c>
      <c r="N100" s="94">
        <v>1.008</v>
      </c>
      <c r="O100" s="94">
        <v>0.89999999999999991</v>
      </c>
      <c r="P100" s="94">
        <v>1.0920000000000005</v>
      </c>
      <c r="Q100" s="94">
        <v>1.0079999999999991</v>
      </c>
      <c r="R100" s="94">
        <v>0.99600000000000044</v>
      </c>
      <c r="S100" s="94">
        <v>0.99599999999999955</v>
      </c>
      <c r="T100" s="94">
        <v>1.0080000000000018</v>
      </c>
      <c r="U100" s="94">
        <v>0.57599999999999874</v>
      </c>
      <c r="V100" s="94">
        <v>0</v>
      </c>
      <c r="W100" s="94">
        <v>8.3999999999999631E-2</v>
      </c>
      <c r="X100" s="94">
        <v>0</v>
      </c>
      <c r="Y100" s="94">
        <v>0.72199999999999998</v>
      </c>
      <c r="Z100" s="56"/>
      <c r="AA100" s="94">
        <v>1</v>
      </c>
      <c r="AB100" s="95">
        <v>-0.28000000000000003</v>
      </c>
      <c r="AC100" s="56"/>
      <c r="AD100" s="94">
        <v>1</v>
      </c>
      <c r="AE100" s="95">
        <v>-0.28000000000000003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20.77</v>
      </c>
      <c r="I102" s="94">
        <v>23.47</v>
      </c>
      <c r="J102" s="94">
        <v>23.47</v>
      </c>
      <c r="K102" s="133">
        <v>25.21</v>
      </c>
      <c r="L102" s="133">
        <v>25.21</v>
      </c>
      <c r="M102" s="94">
        <v>24.527999999999999</v>
      </c>
      <c r="N102" s="94">
        <v>24.936</v>
      </c>
      <c r="O102" s="94">
        <v>18.311999999999998</v>
      </c>
      <c r="P102" s="94">
        <v>8.9639999999999986</v>
      </c>
      <c r="Q102" s="94">
        <v>21.659999999999997</v>
      </c>
      <c r="R102" s="94">
        <v>24.072000000000003</v>
      </c>
      <c r="S102" s="94">
        <v>26.531999999999996</v>
      </c>
      <c r="T102" s="94">
        <v>27.168000000000006</v>
      </c>
      <c r="U102" s="94">
        <v>26.02800000000002</v>
      </c>
      <c r="V102" s="94">
        <v>24.900000000000006</v>
      </c>
      <c r="W102" s="94">
        <v>22.703999999999979</v>
      </c>
      <c r="X102" s="94">
        <v>21.876000000000005</v>
      </c>
      <c r="Y102" s="94">
        <v>22.64</v>
      </c>
      <c r="Z102" s="56"/>
      <c r="AA102" s="94">
        <v>25.21</v>
      </c>
      <c r="AB102" s="95">
        <v>-2.57</v>
      </c>
      <c r="AC102" s="56"/>
      <c r="AD102" s="94">
        <v>25.21</v>
      </c>
      <c r="AE102" s="95">
        <v>-2.57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21.77</v>
      </c>
      <c r="I104" s="96">
        <v>24.47</v>
      </c>
      <c r="J104" s="96">
        <v>24.47</v>
      </c>
      <c r="K104" s="134">
        <v>26.21</v>
      </c>
      <c r="L104" s="134">
        <v>26.21</v>
      </c>
      <c r="M104" s="96">
        <v>25.523999999999997</v>
      </c>
      <c r="N104" s="96">
        <v>25.943999999999999</v>
      </c>
      <c r="O104" s="96">
        <v>19.211999999999996</v>
      </c>
      <c r="P104" s="96">
        <v>10.055999999999997</v>
      </c>
      <c r="Q104" s="96">
        <v>22.668000000000021</v>
      </c>
      <c r="R104" s="96">
        <v>25.067999999999969</v>
      </c>
      <c r="S104" s="96">
        <v>27.52800000000002</v>
      </c>
      <c r="T104" s="96">
        <v>28.176000000000016</v>
      </c>
      <c r="U104" s="96">
        <v>26.604000000000013</v>
      </c>
      <c r="V104" s="96">
        <v>24.899999999999977</v>
      </c>
      <c r="W104" s="96">
        <v>22.788000000000011</v>
      </c>
      <c r="X104" s="96">
        <v>21.875999999999976</v>
      </c>
      <c r="Y104" s="96">
        <v>23.361999999999998</v>
      </c>
      <c r="AA104" s="96">
        <v>26.21</v>
      </c>
      <c r="AB104" s="95">
        <v>-2.85</v>
      </c>
      <c r="AD104" s="96">
        <v>26.21</v>
      </c>
      <c r="AE104" s="95">
        <v>-2.85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22.556999999999999</v>
      </c>
      <c r="I105" s="97">
        <v>24.981000000000005</v>
      </c>
      <c r="J105" s="97">
        <v>24.981000000000002</v>
      </c>
      <c r="K105" s="134">
        <v>26.21</v>
      </c>
      <c r="L105" s="134">
        <v>26.21</v>
      </c>
      <c r="M105" s="97">
        <v>25.751999999999999</v>
      </c>
      <c r="N105" s="97">
        <v>26.052000000000003</v>
      </c>
      <c r="O105" s="97">
        <v>20.519999999999996</v>
      </c>
      <c r="P105" s="97">
        <v>10.043999999999997</v>
      </c>
      <c r="Q105" s="97">
        <v>23.352000000000004</v>
      </c>
      <c r="R105" s="97">
        <v>26.711999999999989</v>
      </c>
      <c r="S105" s="97">
        <v>28.404000000000025</v>
      </c>
      <c r="T105" s="97">
        <v>28.548000000000002</v>
      </c>
      <c r="U105" s="97">
        <v>27.599999999999994</v>
      </c>
      <c r="V105" s="97">
        <v>27.876000000000005</v>
      </c>
      <c r="W105" s="97">
        <v>26.615999999999985</v>
      </c>
      <c r="X105" s="97">
        <v>24.384000000000015</v>
      </c>
      <c r="Y105" s="97">
        <v>24.655000000000001</v>
      </c>
      <c r="Z105" s="56"/>
      <c r="AA105" s="97">
        <v>26.21</v>
      </c>
      <c r="AB105" s="98">
        <v>-1.56</v>
      </c>
      <c r="AC105" s="56"/>
      <c r="AD105" s="97">
        <v>26.21</v>
      </c>
      <c r="AE105" s="98">
        <v>-1.56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0.78699999999999903</v>
      </c>
      <c r="I106" s="96">
        <v>0.51100000000000634</v>
      </c>
      <c r="J106" s="96">
        <v>0.51100000000000279</v>
      </c>
      <c r="K106" s="134">
        <v>0</v>
      </c>
      <c r="L106" s="134">
        <v>0</v>
      </c>
      <c r="M106" s="96">
        <v>0.22800000000000153</v>
      </c>
      <c r="N106" s="96">
        <v>0.10800000000000409</v>
      </c>
      <c r="O106" s="96">
        <v>1.3079999999999998</v>
      </c>
      <c r="P106" s="96">
        <v>-1.2000000000000455E-2</v>
      </c>
      <c r="Q106" s="96">
        <v>0.68399999999998329</v>
      </c>
      <c r="R106" s="96">
        <v>1.6440000000000197</v>
      </c>
      <c r="S106" s="96">
        <v>0.87600000000000477</v>
      </c>
      <c r="T106" s="96">
        <v>0.37199999999998568</v>
      </c>
      <c r="U106" s="96">
        <v>0.9959999999999809</v>
      </c>
      <c r="V106" s="96">
        <v>2.9760000000000275</v>
      </c>
      <c r="W106" s="96">
        <v>3.8279999999999745</v>
      </c>
      <c r="X106" s="96">
        <v>2.5080000000000382</v>
      </c>
      <c r="Y106" s="96">
        <v>1.2930000000000028</v>
      </c>
      <c r="AA106" s="96">
        <v>0</v>
      </c>
      <c r="AB106" s="95">
        <v>1.29</v>
      </c>
      <c r="AD106" s="96">
        <v>0</v>
      </c>
      <c r="AE106" s="95">
        <v>1.29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3.4889391319767656E-2</v>
      </c>
      <c r="I107" s="90">
        <v>2.0455546215123743E-2</v>
      </c>
      <c r="J107" s="90">
        <v>2.0455546215123604E-2</v>
      </c>
      <c r="K107" s="135">
        <v>0</v>
      </c>
      <c r="L107" s="135">
        <v>0</v>
      </c>
      <c r="M107" s="90">
        <v>8.8536812674744302E-3</v>
      </c>
      <c r="N107" s="90">
        <v>4.145555043758793E-3</v>
      </c>
      <c r="O107" s="90">
        <v>6.3742690058479531E-2</v>
      </c>
      <c r="P107" s="90">
        <v>-1.1947431302270469E-3</v>
      </c>
      <c r="Q107" s="90">
        <v>2.9290853031859507E-2</v>
      </c>
      <c r="R107" s="90">
        <v>6.1545372866128344E-2</v>
      </c>
      <c r="S107" s="90">
        <v>3.0840726658217292E-2</v>
      </c>
      <c r="T107" s="90">
        <v>1.3030685161832201E-2</v>
      </c>
      <c r="U107" s="90">
        <v>3.6086956521738447E-2</v>
      </c>
      <c r="V107" s="90">
        <v>0.10675850193715121</v>
      </c>
      <c r="W107" s="90">
        <v>0.14382326420198288</v>
      </c>
      <c r="X107" s="90">
        <v>0.10285433070866293</v>
      </c>
      <c r="Y107" s="90">
        <v>5.2443723382681107E-2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8.4391154897555956E-2</v>
      </c>
      <c r="D108" s="9">
        <v>8.4391154897555956E-2</v>
      </c>
      <c r="F108" s="128" t="s">
        <v>73</v>
      </c>
      <c r="H108" s="83">
        <v>-931.29106999999999</v>
      </c>
      <c r="I108" s="83">
        <v>-1010.39678</v>
      </c>
      <c r="J108" s="83">
        <v>-1010.39678</v>
      </c>
      <c r="K108" s="108">
        <v>-1108.4100000000001</v>
      </c>
      <c r="L108" s="108">
        <v>-1108.4100000000001</v>
      </c>
      <c r="M108" s="83">
        <v>-88.788809999999998</v>
      </c>
      <c r="N108" s="83">
        <v>-85.646100000000004</v>
      </c>
      <c r="O108" s="83">
        <v>-75.126730000000009</v>
      </c>
      <c r="P108" s="83">
        <v>-43.197529999999972</v>
      </c>
      <c r="Q108" s="83">
        <v>-69.77476999999999</v>
      </c>
      <c r="R108" s="83">
        <v>-106.26131000000004</v>
      </c>
      <c r="S108" s="83">
        <v>-94.169059999999945</v>
      </c>
      <c r="T108" s="83">
        <v>-89.647500000000036</v>
      </c>
      <c r="U108" s="83">
        <v>-94.383410000000026</v>
      </c>
      <c r="V108" s="83">
        <v>-91.099230000000034</v>
      </c>
      <c r="W108" s="83">
        <v>-80.861779999999953</v>
      </c>
      <c r="X108" s="83">
        <v>-95.909040000000005</v>
      </c>
      <c r="Y108" s="83">
        <v>-1014.86527</v>
      </c>
      <c r="AA108" s="83">
        <v>-1108.4100000000001</v>
      </c>
      <c r="AB108" s="82">
        <v>93.54</v>
      </c>
      <c r="AD108" s="83">
        <v>-1108.4100000000001</v>
      </c>
      <c r="AE108" s="82">
        <v>93.54</v>
      </c>
    </row>
    <row r="109" spans="1:33" ht="18" customHeight="1" x14ac:dyDescent="0.2">
      <c r="A109" s="52" t="s">
        <v>225</v>
      </c>
      <c r="B109" s="52" t="s">
        <v>23</v>
      </c>
      <c r="C109" s="9">
        <v>-0.99939890345418014</v>
      </c>
      <c r="D109" s="9">
        <v>-0.99939890345418014</v>
      </c>
      <c r="F109" s="126" t="s">
        <v>226</v>
      </c>
      <c r="G109" s="58"/>
      <c r="H109" s="87">
        <v>-6.8137499999999998</v>
      </c>
      <c r="I109" s="87">
        <v>-9.5846499999999999</v>
      </c>
      <c r="J109" s="87">
        <v>-9.5846499999999999</v>
      </c>
      <c r="K109" s="87">
        <v>0</v>
      </c>
      <c r="L109" s="87">
        <v>0</v>
      </c>
      <c r="M109" s="87">
        <v>-9.2130299999999998</v>
      </c>
      <c r="N109" s="87">
        <v>-4.0217799999999997</v>
      </c>
      <c r="O109" s="87">
        <v>5.3961599999999992</v>
      </c>
      <c r="P109" s="87">
        <v>-1.4220899999999999</v>
      </c>
      <c r="Q109" s="87">
        <v>-4.5462399999999992</v>
      </c>
      <c r="R109" s="87">
        <v>3.8994900000000001</v>
      </c>
      <c r="S109" s="87">
        <v>5.6678999999999995</v>
      </c>
      <c r="T109" s="87">
        <v>5.6105</v>
      </c>
      <c r="U109" s="87">
        <v>5.7988999999999997</v>
      </c>
      <c r="V109" s="87">
        <v>-6.1807600000000003</v>
      </c>
      <c r="W109" s="87">
        <v>-6.1242700000000001</v>
      </c>
      <c r="X109" s="87">
        <v>-3.0997299999999992</v>
      </c>
      <c r="Y109" s="87">
        <v>-8.2349499999999995</v>
      </c>
      <c r="Z109" s="58"/>
      <c r="AA109" s="87">
        <v>0</v>
      </c>
      <c r="AB109" s="82">
        <v>-8.23</v>
      </c>
      <c r="AC109" s="58"/>
      <c r="AD109" s="87">
        <v>0</v>
      </c>
      <c r="AE109" s="82">
        <v>-8.23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0</v>
      </c>
      <c r="D111" s="9">
        <v>0</v>
      </c>
      <c r="F111" s="128" t="s">
        <v>392</v>
      </c>
      <c r="H111" s="83">
        <v>4.3679699999999997</v>
      </c>
      <c r="I111" s="83">
        <v>0</v>
      </c>
      <c r="J111" s="83">
        <v>0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</v>
      </c>
      <c r="AA111" s="83">
        <v>0</v>
      </c>
      <c r="AB111" s="82">
        <v>0</v>
      </c>
      <c r="AD111" s="83">
        <v>0</v>
      </c>
      <c r="AE111" s="82">
        <v>0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-7.2861200000000004</v>
      </c>
      <c r="P112" s="83">
        <v>-21.891649999999998</v>
      </c>
      <c r="Q112" s="83">
        <v>-3.6104000000000021</v>
      </c>
      <c r="R112" s="83">
        <v>7.8069400000000009</v>
      </c>
      <c r="S112" s="83">
        <v>21.891649999999998</v>
      </c>
      <c r="T112" s="83">
        <v>3.6104000000000016</v>
      </c>
      <c r="U112" s="83">
        <v>-0.52082000000000006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-0.99673164738879483</v>
      </c>
      <c r="D113" s="9">
        <v>-0.99673164738879483</v>
      </c>
      <c r="F113" s="128" t="s">
        <v>74</v>
      </c>
      <c r="H113" s="83">
        <v>-5.3710000000000004</v>
      </c>
      <c r="I113" s="83">
        <v>-4.0878199999999998</v>
      </c>
      <c r="J113" s="83">
        <v>-4.0878199999999998</v>
      </c>
      <c r="K113" s="108">
        <v>0</v>
      </c>
      <c r="L113" s="108">
        <v>0</v>
      </c>
      <c r="M113" s="83">
        <v>-0.73699999999999999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-0.34919</v>
      </c>
      <c r="V113" s="83">
        <v>0</v>
      </c>
      <c r="W113" s="83">
        <v>0.22336999999999996</v>
      </c>
      <c r="X113" s="83">
        <v>0</v>
      </c>
      <c r="Y113" s="83">
        <v>-0.86282000000000003</v>
      </c>
      <c r="AA113" s="83">
        <v>0</v>
      </c>
      <c r="AB113" s="82">
        <v>-0.86</v>
      </c>
      <c r="AD113" s="83">
        <v>0</v>
      </c>
      <c r="AE113" s="82">
        <v>-0.86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</v>
      </c>
      <c r="I114" s="96">
        <v>0.7811486363636363</v>
      </c>
      <c r="J114" s="96">
        <v>0.7811486363636363</v>
      </c>
      <c r="K114" s="134">
        <v>0</v>
      </c>
      <c r="L114" s="134">
        <v>0</v>
      </c>
      <c r="M114" s="96">
        <v>0</v>
      </c>
      <c r="N114" s="96">
        <v>2.0693836363636362</v>
      </c>
      <c r="O114" s="96">
        <v>0.9277200000000001</v>
      </c>
      <c r="P114" s="96">
        <v>0</v>
      </c>
      <c r="Q114" s="96">
        <v>0.60544363636363596</v>
      </c>
      <c r="R114" s="96">
        <v>1.1527636363636371</v>
      </c>
      <c r="S114" s="96">
        <v>0</v>
      </c>
      <c r="T114" s="96">
        <v>0</v>
      </c>
      <c r="U114" s="96">
        <v>0</v>
      </c>
      <c r="V114" s="96">
        <v>0</v>
      </c>
      <c r="W114" s="96">
        <v>0.28589999999999932</v>
      </c>
      <c r="X114" s="96">
        <v>-0.38966454545454543</v>
      </c>
      <c r="Y114" s="96">
        <v>0.38762886363636362</v>
      </c>
      <c r="AA114" s="96">
        <v>0</v>
      </c>
      <c r="AB114" s="95">
        <v>0.39</v>
      </c>
      <c r="AD114" s="96">
        <v>0</v>
      </c>
      <c r="AE114" s="95">
        <v>0.39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-1.0002538745179754</v>
      </c>
      <c r="D115" s="9">
        <v>-1.0002538745179754</v>
      </c>
      <c r="F115" s="128" t="s">
        <v>75</v>
      </c>
      <c r="H115" s="83">
        <v>0</v>
      </c>
      <c r="I115" s="83">
        <v>-34.370539999999998</v>
      </c>
      <c r="J115" s="83">
        <v>-34.370539999999998</v>
      </c>
      <c r="K115" s="108">
        <v>0</v>
      </c>
      <c r="L115" s="108">
        <v>0</v>
      </c>
      <c r="M115" s="83">
        <v>0</v>
      </c>
      <c r="N115" s="83">
        <v>-7.5877400000000002</v>
      </c>
      <c r="O115" s="83">
        <v>-3.4016400000000004</v>
      </c>
      <c r="P115" s="83">
        <v>0</v>
      </c>
      <c r="Q115" s="83">
        <v>-2.2199599999999986</v>
      </c>
      <c r="R115" s="83">
        <v>-4.2268000000000026</v>
      </c>
      <c r="S115" s="83">
        <v>0</v>
      </c>
      <c r="T115" s="83">
        <v>0</v>
      </c>
      <c r="U115" s="83">
        <v>0</v>
      </c>
      <c r="V115" s="83">
        <v>0</v>
      </c>
      <c r="W115" s="83">
        <v>-1.0482999999999976</v>
      </c>
      <c r="X115" s="83">
        <v>1.4287700000000001</v>
      </c>
      <c r="Y115" s="83">
        <v>-17.055669999999999</v>
      </c>
      <c r="AA115" s="83">
        <v>0</v>
      </c>
      <c r="AB115" s="82">
        <v>-17.059999999999999</v>
      </c>
      <c r="AD115" s="83">
        <v>0</v>
      </c>
      <c r="AE115" s="82">
        <v>-17.059999999999999</v>
      </c>
    </row>
    <row r="116" spans="1:33" ht="18" customHeight="1" x14ac:dyDescent="0.2">
      <c r="A116" s="57"/>
      <c r="B116" s="57"/>
      <c r="C116" s="9">
        <v>6.0798801887388239E-2</v>
      </c>
      <c r="D116" s="9">
        <v>6.0798801887388239E-2</v>
      </c>
      <c r="F116" s="117" t="s">
        <v>280</v>
      </c>
      <c r="H116" s="296">
        <v>-939.10784999999998</v>
      </c>
      <c r="I116" s="296">
        <v>-1058.4397899999999</v>
      </c>
      <c r="J116" s="296">
        <v>-1058.4397899999999</v>
      </c>
      <c r="K116" s="111">
        <v>-1108.4100000000001</v>
      </c>
      <c r="L116" s="111">
        <v>-1108.4100000000001</v>
      </c>
      <c r="M116" s="296">
        <v>-98.738839999999996</v>
      </c>
      <c r="N116" s="296">
        <v>-97.255619999999993</v>
      </c>
      <c r="O116" s="296">
        <v>-80.418330000000012</v>
      </c>
      <c r="P116" s="296">
        <v>-66.511269999999968</v>
      </c>
      <c r="Q116" s="296">
        <v>-80.151369999999986</v>
      </c>
      <c r="R116" s="296">
        <v>-98.781680000000037</v>
      </c>
      <c r="S116" s="296">
        <v>-66.609509999999943</v>
      </c>
      <c r="T116" s="296">
        <v>-80.426600000000036</v>
      </c>
      <c r="U116" s="296">
        <v>-89.454520000000016</v>
      </c>
      <c r="V116" s="296">
        <v>-97.279990000000041</v>
      </c>
      <c r="W116" s="296">
        <v>-87.810979999999944</v>
      </c>
      <c r="X116" s="296">
        <v>-97.58</v>
      </c>
      <c r="Y116" s="296">
        <v>-1041.0187100000001</v>
      </c>
      <c r="AA116" s="296">
        <v>-1108.4100000000001</v>
      </c>
      <c r="AB116" s="82">
        <v>67.39</v>
      </c>
      <c r="AD116" s="296">
        <v>-1108.4100000000001</v>
      </c>
      <c r="AE116" s="82">
        <v>67.39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0.36420619149228273</v>
      </c>
      <c r="I117" s="78">
        <v>0.34118004726184614</v>
      </c>
      <c r="J117" s="78">
        <v>0.34118004726184614</v>
      </c>
      <c r="K117" s="131">
        <v>0.34959759106597604</v>
      </c>
      <c r="L117" s="131">
        <v>0.34959759106597604</v>
      </c>
      <c r="M117" s="78">
        <v>0.33929007339802625</v>
      </c>
      <c r="N117" s="78">
        <v>0.43027558166800123</v>
      </c>
      <c r="O117" s="78">
        <v>0.33692101757120241</v>
      </c>
      <c r="P117" s="78">
        <v>0.32198400518959935</v>
      </c>
      <c r="Q117" s="78">
        <v>0.33391395457348055</v>
      </c>
      <c r="R117" s="78">
        <v>0.37136807597163857</v>
      </c>
      <c r="S117" s="78">
        <v>0.30703550224942816</v>
      </c>
      <c r="T117" s="78">
        <v>0.31883307631623842</v>
      </c>
      <c r="U117" s="78">
        <v>0.38284053753316782</v>
      </c>
      <c r="V117" s="78">
        <v>0.36711092577777105</v>
      </c>
      <c r="W117" s="78">
        <v>0.39099392654864101</v>
      </c>
      <c r="X117" s="78">
        <v>0.35405872193436949</v>
      </c>
      <c r="Y117" s="78">
        <v>0.35452657249801883</v>
      </c>
      <c r="AA117" s="78">
        <v>0.34959759106597599</v>
      </c>
      <c r="AB117" s="79"/>
      <c r="AD117" s="78">
        <v>0.34959759106597599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23.25</v>
      </c>
      <c r="I119" s="96">
        <v>26.715999999999998</v>
      </c>
      <c r="J119" s="96">
        <v>26.716000000000001</v>
      </c>
      <c r="K119" s="134">
        <v>26.36</v>
      </c>
      <c r="L119" s="134">
        <v>26.36</v>
      </c>
      <c r="M119" s="96">
        <v>27</v>
      </c>
      <c r="N119" s="96">
        <v>27</v>
      </c>
      <c r="O119" s="96">
        <v>27</v>
      </c>
      <c r="P119" s="96">
        <v>27</v>
      </c>
      <c r="Q119" s="96">
        <v>28.115999999999985</v>
      </c>
      <c r="R119" s="96">
        <v>27.120000000000005</v>
      </c>
      <c r="S119" s="96">
        <v>27</v>
      </c>
      <c r="T119" s="96">
        <v>27.000000000000028</v>
      </c>
      <c r="U119" s="96">
        <v>24</v>
      </c>
      <c r="V119" s="96">
        <v>24.47999999999999</v>
      </c>
      <c r="W119" s="96">
        <v>25.692000000000007</v>
      </c>
      <c r="X119" s="96">
        <v>28.067999999999984</v>
      </c>
      <c r="Y119" s="96">
        <v>26.623000000000001</v>
      </c>
      <c r="AA119" s="96">
        <v>26.36</v>
      </c>
      <c r="AB119" s="95">
        <v>0.26</v>
      </c>
      <c r="AD119" s="96">
        <v>26.36</v>
      </c>
      <c r="AE119" s="95">
        <v>0.26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-5545.4193548387093</v>
      </c>
      <c r="I120" s="161">
        <v>-5790.5375056146149</v>
      </c>
      <c r="J120" s="161">
        <v>-5790.537505614614</v>
      </c>
      <c r="K120" s="162">
        <v>-6078.5781487101676</v>
      </c>
      <c r="L120" s="162">
        <v>-6078.5781487101676</v>
      </c>
      <c r="M120" s="161">
        <v>-424.74074074074076</v>
      </c>
      <c r="N120" s="161">
        <v>-204.07407407407402</v>
      </c>
      <c r="O120" s="161">
        <v>-446.25925925925935</v>
      </c>
      <c r="P120" s="161">
        <v>-239.29629629629628</v>
      </c>
      <c r="Q120" s="161">
        <v>-224.32067150377028</v>
      </c>
      <c r="R120" s="161">
        <v>-561.24631268436553</v>
      </c>
      <c r="S120" s="161">
        <v>-374.14814814814827</v>
      </c>
      <c r="T120" s="161">
        <v>-319.59259259259204</v>
      </c>
      <c r="U120" s="161">
        <v>-568.16666666666708</v>
      </c>
      <c r="V120" s="161">
        <v>-878.47222222222274</v>
      </c>
      <c r="W120" s="161">
        <v>-987.11661217499545</v>
      </c>
      <c r="X120" s="161">
        <v>-357.20393330483154</v>
      </c>
      <c r="Y120" s="161">
        <v>-5494.3094316943998</v>
      </c>
      <c r="AA120" s="161">
        <v>-6078.5781487101676</v>
      </c>
      <c r="AB120" s="163">
        <v>584.27</v>
      </c>
      <c r="AD120" s="161">
        <v>-6078.5781487101676</v>
      </c>
      <c r="AE120" s="163">
        <v>584.27</v>
      </c>
    </row>
    <row r="121" spans="1:33" ht="18" customHeight="1" x14ac:dyDescent="0.2">
      <c r="A121" s="52" t="s">
        <v>70</v>
      </c>
      <c r="B121" s="52" t="s">
        <v>23</v>
      </c>
      <c r="C121" s="9">
        <v>0.24234096374254394</v>
      </c>
      <c r="D121" s="9">
        <v>0.24234096374254394</v>
      </c>
      <c r="F121" s="128" t="s">
        <v>414</v>
      </c>
      <c r="H121" s="83">
        <v>-41.557000000000002</v>
      </c>
      <c r="I121" s="83">
        <v>-48.186</v>
      </c>
      <c r="J121" s="83">
        <v>-48.186</v>
      </c>
      <c r="K121" s="108">
        <v>-64.042000000000002</v>
      </c>
      <c r="L121" s="108">
        <v>-64.042000000000002</v>
      </c>
      <c r="M121" s="83">
        <v>-1.5429999999999999</v>
      </c>
      <c r="N121" s="83">
        <v>-4.8460000000000001</v>
      </c>
      <c r="O121" s="83">
        <v>-4.5010000000000003</v>
      </c>
      <c r="P121" s="83">
        <v>-4.4989999999999988</v>
      </c>
      <c r="Q121" s="83">
        <v>-3.5570000000000022</v>
      </c>
      <c r="R121" s="83">
        <v>-6.2939999999999969</v>
      </c>
      <c r="S121" s="83">
        <v>-4.4230000000000018</v>
      </c>
      <c r="T121" s="83">
        <v>-2.5639999999999965</v>
      </c>
      <c r="U121" s="83">
        <v>-4.4850000000000065</v>
      </c>
      <c r="V121" s="83">
        <v>-4.2749999999999986</v>
      </c>
      <c r="W121" s="83">
        <v>-4.4429999999999978</v>
      </c>
      <c r="X121" s="83">
        <v>-3.0960000000000036</v>
      </c>
      <c r="Y121" s="83">
        <v>-48.526000000000003</v>
      </c>
      <c r="AA121" s="83">
        <v>-64.042000000000002</v>
      </c>
      <c r="AB121" s="82">
        <v>15.52</v>
      </c>
      <c r="AD121" s="83">
        <v>-64.042000000000002</v>
      </c>
      <c r="AE121" s="82">
        <v>15.52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-0.59299999999999997</v>
      </c>
      <c r="J122" s="83">
        <v>-0.59299999999999997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-0.84</v>
      </c>
      <c r="X122" s="83">
        <v>0.84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-0.12574024499067088</v>
      </c>
      <c r="D123" s="9">
        <v>-0.12574024499067088</v>
      </c>
      <c r="F123" s="128" t="s">
        <v>209</v>
      </c>
      <c r="H123" s="83">
        <v>-46.393999999999998</v>
      </c>
      <c r="I123" s="83">
        <v>-51.908999999999999</v>
      </c>
      <c r="J123" s="83">
        <v>-51.908999999999999</v>
      </c>
      <c r="K123" s="108">
        <v>-36.981000000000002</v>
      </c>
      <c r="L123" s="108">
        <v>-36.981000000000002</v>
      </c>
      <c r="M123" s="83">
        <v>-5.4470000000000001</v>
      </c>
      <c r="N123" s="83">
        <v>-4.4609999999999994</v>
      </c>
      <c r="O123" s="83">
        <v>-3.8130000000000006</v>
      </c>
      <c r="P123" s="83">
        <v>0.14400000000000013</v>
      </c>
      <c r="Q123" s="83">
        <v>-1.7929999999999993</v>
      </c>
      <c r="R123" s="83">
        <v>-3.6989999999999998</v>
      </c>
      <c r="S123" s="83">
        <v>-3.7460000000000022</v>
      </c>
      <c r="T123" s="83">
        <v>-3.4309999999999974</v>
      </c>
      <c r="U123" s="83">
        <v>-4.0660000000000025</v>
      </c>
      <c r="V123" s="83">
        <v>-3.5860000000000021</v>
      </c>
      <c r="W123" s="83">
        <v>-3.5329999999999941</v>
      </c>
      <c r="X123" s="83">
        <v>-4.1970000000000027</v>
      </c>
      <c r="Y123" s="83">
        <v>-41.628</v>
      </c>
      <c r="AA123" s="83">
        <v>-36.981000000000002</v>
      </c>
      <c r="AB123" s="82">
        <v>-4.6500000000000004</v>
      </c>
      <c r="AD123" s="83">
        <v>-36.981000000000002</v>
      </c>
      <c r="AE123" s="82">
        <v>-4.6500000000000004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-0.77532167601451663</v>
      </c>
      <c r="D124" s="9">
        <v>-0.77532167601451663</v>
      </c>
      <c r="F124" s="60" t="s">
        <v>158</v>
      </c>
      <c r="G124" s="56"/>
      <c r="H124" s="88">
        <v>-1.2450000000000001</v>
      </c>
      <c r="I124" s="88">
        <v>-2.0760000000000001</v>
      </c>
      <c r="J124" s="88">
        <v>-2.0760000000000001</v>
      </c>
      <c r="K124" s="108">
        <v>-3.0310000000000001</v>
      </c>
      <c r="L124" s="108">
        <v>-3.0310000000000001</v>
      </c>
      <c r="M124" s="88">
        <v>-0.13800000000000001</v>
      </c>
      <c r="N124" s="88">
        <v>-1.2410000000000001</v>
      </c>
      <c r="O124" s="88">
        <v>-0.62699999999999978</v>
      </c>
      <c r="P124" s="88">
        <v>-0.371</v>
      </c>
      <c r="Q124" s="88">
        <v>8.9999999999999858E-2</v>
      </c>
      <c r="R124" s="88">
        <v>-0.6080000000000001</v>
      </c>
      <c r="S124" s="88">
        <v>-0.91699999999999982</v>
      </c>
      <c r="T124" s="88">
        <v>-0.67099999999999982</v>
      </c>
      <c r="U124" s="88">
        <v>6.4999999999999503E-2</v>
      </c>
      <c r="V124" s="88">
        <v>-0.32500000000000018</v>
      </c>
      <c r="W124" s="88">
        <v>-0.40799999999999947</v>
      </c>
      <c r="X124" s="88">
        <v>-0.23200000000000021</v>
      </c>
      <c r="Y124" s="88">
        <v>-5.383</v>
      </c>
      <c r="Z124" s="56"/>
      <c r="AA124" s="88">
        <v>-3.0310000000000001</v>
      </c>
      <c r="AB124" s="82">
        <v>-2.35</v>
      </c>
      <c r="AC124" s="56"/>
      <c r="AD124" s="88">
        <v>-3.0310000000000001</v>
      </c>
      <c r="AE124" s="82">
        <v>-2.35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0.31177506845970032</v>
      </c>
      <c r="D125" s="9">
        <v>0.31177506845970032</v>
      </c>
      <c r="F125" s="60" t="s">
        <v>176</v>
      </c>
      <c r="G125" s="56"/>
      <c r="H125" s="88">
        <v>-14.552</v>
      </c>
      <c r="I125" s="88">
        <v>-14.407999999999999</v>
      </c>
      <c r="J125" s="88">
        <v>-14.407999999999999</v>
      </c>
      <c r="K125" s="108">
        <v>-18.34656</v>
      </c>
      <c r="L125" s="108">
        <v>-18.34656</v>
      </c>
      <c r="M125" s="88">
        <v>-1.4159999999999999</v>
      </c>
      <c r="N125" s="88">
        <v>-0.54100000000000015</v>
      </c>
      <c r="O125" s="88">
        <v>-0.97099999999999986</v>
      </c>
      <c r="P125" s="88">
        <v>-0.98099999999999987</v>
      </c>
      <c r="Q125" s="88">
        <v>0.10699999999999976</v>
      </c>
      <c r="R125" s="88">
        <v>-1.1099999999999999</v>
      </c>
      <c r="S125" s="88">
        <v>-0.94099999999999984</v>
      </c>
      <c r="T125" s="88">
        <v>-0.35800000000000054</v>
      </c>
      <c r="U125" s="88">
        <v>-1.641</v>
      </c>
      <c r="V125" s="88">
        <v>-1.2530000000000001</v>
      </c>
      <c r="W125" s="88">
        <v>-2.1929999999999996</v>
      </c>
      <c r="X125" s="88">
        <v>-1.3239999999999998</v>
      </c>
      <c r="Y125" s="88">
        <v>-12.622</v>
      </c>
      <c r="Z125" s="56"/>
      <c r="AA125" s="88">
        <v>-18.34656</v>
      </c>
      <c r="AB125" s="82">
        <v>5.72</v>
      </c>
      <c r="AC125" s="56"/>
      <c r="AD125" s="88">
        <v>-18.34656</v>
      </c>
      <c r="AE125" s="82">
        <v>5.72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0.16523155690016292</v>
      </c>
      <c r="D126" s="9">
        <v>0.16523155690016292</v>
      </c>
      <c r="F126" s="60" t="s">
        <v>178</v>
      </c>
      <c r="G126" s="56"/>
      <c r="H126" s="88">
        <v>-4.5090000000000003</v>
      </c>
      <c r="I126" s="88">
        <v>-4.3460000000000001</v>
      </c>
      <c r="J126" s="88">
        <v>-4.3460000000000001</v>
      </c>
      <c r="K126" s="108">
        <v>-4.2969999999999997</v>
      </c>
      <c r="L126" s="108">
        <v>-4.2969999999999997</v>
      </c>
      <c r="M126" s="88">
        <v>-0.72599999999999998</v>
      </c>
      <c r="N126" s="88">
        <v>-0.29000000000000004</v>
      </c>
      <c r="O126" s="88">
        <v>-0.56899999999999995</v>
      </c>
      <c r="P126" s="88">
        <v>0</v>
      </c>
      <c r="Q126" s="88">
        <v>0</v>
      </c>
      <c r="R126" s="88">
        <v>0</v>
      </c>
      <c r="S126" s="88">
        <v>-0.26600000000000001</v>
      </c>
      <c r="T126" s="88">
        <v>-0.3530000000000002</v>
      </c>
      <c r="U126" s="88">
        <v>0</v>
      </c>
      <c r="V126" s="88">
        <v>-0.16199999999999992</v>
      </c>
      <c r="W126" s="88">
        <v>-0.81999999999999984</v>
      </c>
      <c r="X126" s="88">
        <v>-0.39700000000000024</v>
      </c>
      <c r="Y126" s="88">
        <v>-3.5830000000000002</v>
      </c>
      <c r="Z126" s="56"/>
      <c r="AA126" s="88">
        <v>-4.2969999999999997</v>
      </c>
      <c r="AB126" s="82">
        <v>0.71</v>
      </c>
      <c r="AC126" s="56"/>
      <c r="AD126" s="88">
        <v>-4.2969999999999997</v>
      </c>
      <c r="AE126" s="82">
        <v>0.71</v>
      </c>
    </row>
    <row r="127" spans="1:33" ht="18" customHeight="1" collapsed="1" x14ac:dyDescent="0.2">
      <c r="A127" s="57"/>
      <c r="B127" s="57"/>
      <c r="C127" s="9">
        <v>0.15930165891840015</v>
      </c>
      <c r="D127" s="9">
        <v>0.15930165891840015</v>
      </c>
      <c r="F127" s="128" t="s">
        <v>158</v>
      </c>
      <c r="H127" s="83">
        <v>-20.306000000000001</v>
      </c>
      <c r="I127" s="83">
        <v>-20.83</v>
      </c>
      <c r="J127" s="83">
        <v>-20.83</v>
      </c>
      <c r="K127" s="108">
        <v>-25.67456</v>
      </c>
      <c r="L127" s="108">
        <v>-25.67456</v>
      </c>
      <c r="M127" s="83">
        <v>-2.2799999999999998</v>
      </c>
      <c r="N127" s="83">
        <v>-2.0720000000000001</v>
      </c>
      <c r="O127" s="83">
        <v>-2.1669999999999998</v>
      </c>
      <c r="P127" s="83">
        <v>-1.3519999999999999</v>
      </c>
      <c r="Q127" s="83">
        <v>0.19699999999999962</v>
      </c>
      <c r="R127" s="83">
        <v>-1.718</v>
      </c>
      <c r="S127" s="83">
        <v>-2.1239999999999997</v>
      </c>
      <c r="T127" s="83">
        <v>-1.3820000000000006</v>
      </c>
      <c r="U127" s="83">
        <v>-1.5760000000000005</v>
      </c>
      <c r="V127" s="83">
        <v>-1.7400000000000002</v>
      </c>
      <c r="W127" s="83">
        <v>-3.4209999999999989</v>
      </c>
      <c r="X127" s="83">
        <v>-1.9530000000000003</v>
      </c>
      <c r="Y127" s="83">
        <v>-21.588000000000001</v>
      </c>
      <c r="AA127" s="83">
        <v>-25.67456</v>
      </c>
      <c r="AB127" s="82">
        <v>4.09</v>
      </c>
      <c r="AD127" s="83">
        <v>-25.67456</v>
      </c>
      <c r="AE127" s="82">
        <v>4.09</v>
      </c>
    </row>
    <row r="128" spans="1:33" ht="18" customHeight="1" collapsed="1" x14ac:dyDescent="0.2">
      <c r="A128" s="52" t="s">
        <v>153</v>
      </c>
      <c r="B128" s="52" t="s">
        <v>23</v>
      </c>
      <c r="C128" s="9">
        <v>-1.8434503180436917E-2</v>
      </c>
      <c r="D128" s="9">
        <v>-1.8434503180436917E-2</v>
      </c>
      <c r="F128" s="128" t="s">
        <v>154</v>
      </c>
      <c r="H128" s="83">
        <v>-4.6059999999999999</v>
      </c>
      <c r="I128" s="83">
        <v>-8.8030000000000008</v>
      </c>
      <c r="J128" s="83">
        <v>-8.8030000000000008</v>
      </c>
      <c r="K128" s="108">
        <v>-10.306760000000001</v>
      </c>
      <c r="L128" s="108">
        <v>-10.306760000000001</v>
      </c>
      <c r="M128" s="83">
        <v>-0.28499999999999998</v>
      </c>
      <c r="N128" s="83">
        <v>-0.28399999999999997</v>
      </c>
      <c r="O128" s="83">
        <v>-0.28400000000000003</v>
      </c>
      <c r="P128" s="83">
        <v>-0.28499999999999992</v>
      </c>
      <c r="Q128" s="83">
        <v>-0.28400000000000003</v>
      </c>
      <c r="R128" s="83">
        <v>-0.28500000000000014</v>
      </c>
      <c r="S128" s="83">
        <v>-0.28499999999999992</v>
      </c>
      <c r="T128" s="83">
        <v>-0.28299999999999992</v>
      </c>
      <c r="U128" s="83">
        <v>-2.2849999999999997</v>
      </c>
      <c r="V128" s="83">
        <v>-4.285000000000001</v>
      </c>
      <c r="W128" s="83">
        <v>-0.28399999999999892</v>
      </c>
      <c r="X128" s="83">
        <v>-1.3710000000000004</v>
      </c>
      <c r="Y128" s="83">
        <v>-10.5</v>
      </c>
      <c r="AA128" s="83">
        <v>-10.306760000000001</v>
      </c>
      <c r="AB128" s="82">
        <v>-0.19</v>
      </c>
      <c r="AD128" s="83">
        <v>-10.306760000000001</v>
      </c>
      <c r="AE128" s="82">
        <v>-0.19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-0.39063392347230153</v>
      </c>
      <c r="D129" s="9">
        <v>-0.39063392347230153</v>
      </c>
      <c r="F129" s="60" t="s">
        <v>162</v>
      </c>
      <c r="G129" s="56"/>
      <c r="H129" s="88">
        <v>-15.3</v>
      </c>
      <c r="I129" s="88">
        <v>-10.587</v>
      </c>
      <c r="J129" s="88">
        <v>-10.587</v>
      </c>
      <c r="K129" s="108">
        <v>-8.7550000000000008</v>
      </c>
      <c r="L129" s="108">
        <v>-8.7550000000000008</v>
      </c>
      <c r="M129" s="88">
        <v>0.51200000000000001</v>
      </c>
      <c r="N129" s="88">
        <v>3.488</v>
      </c>
      <c r="O129" s="88">
        <v>-0.6080000000000001</v>
      </c>
      <c r="P129" s="88">
        <v>-0.33000000000000007</v>
      </c>
      <c r="Q129" s="88">
        <v>0</v>
      </c>
      <c r="R129" s="88">
        <v>-0.64399999999999968</v>
      </c>
      <c r="S129" s="88">
        <v>-1.054</v>
      </c>
      <c r="T129" s="88">
        <v>0</v>
      </c>
      <c r="U129" s="88">
        <v>-0.45700000000000007</v>
      </c>
      <c r="V129" s="88">
        <v>-5.9850000000000003</v>
      </c>
      <c r="W129" s="88">
        <v>-7.6469999999999994</v>
      </c>
      <c r="X129" s="88">
        <v>0.55100000000000016</v>
      </c>
      <c r="Y129" s="88">
        <v>-12.173999999999999</v>
      </c>
      <c r="Z129" s="56"/>
      <c r="AA129" s="88">
        <v>-8.7550000000000008</v>
      </c>
      <c r="AB129" s="82">
        <v>-3.42</v>
      </c>
      <c r="AC129" s="56"/>
      <c r="AD129" s="88">
        <v>-8.7550000000000008</v>
      </c>
      <c r="AE129" s="82">
        <v>-3.42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0.24269557021677665</v>
      </c>
      <c r="D130" s="9">
        <v>0.24269557021677665</v>
      </c>
      <c r="F130" s="60" t="s">
        <v>164</v>
      </c>
      <c r="G130" s="56"/>
      <c r="H130" s="88">
        <v>-3.4689999999999999</v>
      </c>
      <c r="I130" s="88">
        <v>-10</v>
      </c>
      <c r="J130" s="88">
        <v>-10</v>
      </c>
      <c r="K130" s="108">
        <v>-8.4879999999999995</v>
      </c>
      <c r="L130" s="108">
        <v>-8.4879999999999995</v>
      </c>
      <c r="M130" s="88">
        <v>-2.2370000000000001</v>
      </c>
      <c r="N130" s="88">
        <v>3.77</v>
      </c>
      <c r="O130" s="88">
        <v>0</v>
      </c>
      <c r="P130" s="88">
        <v>0</v>
      </c>
      <c r="Q130" s="88">
        <v>0</v>
      </c>
      <c r="R130" s="88">
        <v>-2</v>
      </c>
      <c r="S130" s="88">
        <v>2</v>
      </c>
      <c r="T130" s="88">
        <v>0</v>
      </c>
      <c r="U130" s="88">
        <v>0</v>
      </c>
      <c r="V130" s="88">
        <v>-4</v>
      </c>
      <c r="W130" s="88">
        <v>-4.1929999999999996</v>
      </c>
      <c r="X130" s="88">
        <v>0.23599999999999977</v>
      </c>
      <c r="Y130" s="88">
        <v>-6.4240000000000004</v>
      </c>
      <c r="Z130" s="56"/>
      <c r="AA130" s="88">
        <v>-8.4879999999999995</v>
      </c>
      <c r="AB130" s="82">
        <v>2.06</v>
      </c>
      <c r="AC130" s="56"/>
      <c r="AD130" s="88">
        <v>-8.4879999999999995</v>
      </c>
      <c r="AE130" s="82">
        <v>2.06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0.99885518030910136</v>
      </c>
      <c r="D131" s="9">
        <v>0.99885518030910136</v>
      </c>
      <c r="F131" s="60" t="s">
        <v>168</v>
      </c>
      <c r="G131" s="56"/>
      <c r="H131" s="88">
        <v>10.317</v>
      </c>
      <c r="I131" s="88">
        <v>3.931</v>
      </c>
      <c r="J131" s="88">
        <v>3.931</v>
      </c>
      <c r="K131" s="108">
        <v>0</v>
      </c>
      <c r="L131" s="108">
        <v>0</v>
      </c>
      <c r="M131" s="88">
        <v>0.50600000000000001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2.9880000000000004</v>
      </c>
      <c r="W131" s="88">
        <v>-4.4408920985006262E-16</v>
      </c>
      <c r="X131" s="88">
        <v>0</v>
      </c>
      <c r="Y131" s="88">
        <v>3.4940000000000002</v>
      </c>
      <c r="Z131" s="56"/>
      <c r="AA131" s="88">
        <v>0</v>
      </c>
      <c r="AB131" s="82">
        <v>3.49</v>
      </c>
      <c r="AC131" s="56"/>
      <c r="AD131" s="88">
        <v>0</v>
      </c>
      <c r="AE131" s="82">
        <v>3.49</v>
      </c>
    </row>
    <row r="132" spans="1:33" ht="18" customHeight="1" collapsed="1" x14ac:dyDescent="0.2">
      <c r="A132" s="57"/>
      <c r="B132" s="57"/>
      <c r="C132" s="9">
        <v>0.12410833381662123</v>
      </c>
      <c r="D132" s="9">
        <v>0.12410833381662123</v>
      </c>
      <c r="F132" s="128" t="s">
        <v>391</v>
      </c>
      <c r="H132" s="83">
        <v>-8.4520000000000017</v>
      </c>
      <c r="I132" s="83">
        <v>-16.655999999999999</v>
      </c>
      <c r="J132" s="83">
        <v>-16.655999999999999</v>
      </c>
      <c r="K132" s="108">
        <v>-17.243000000000002</v>
      </c>
      <c r="L132" s="108">
        <v>-17.243000000000002</v>
      </c>
      <c r="M132" s="83">
        <v>-1.2190000000000001</v>
      </c>
      <c r="N132" s="83">
        <v>7.258</v>
      </c>
      <c r="O132" s="83">
        <v>-0.6080000000000001</v>
      </c>
      <c r="P132" s="83">
        <v>-0.33000000000000007</v>
      </c>
      <c r="Q132" s="83">
        <v>0</v>
      </c>
      <c r="R132" s="83">
        <v>-2.6439999999999997</v>
      </c>
      <c r="S132" s="83">
        <v>0.94599999999999995</v>
      </c>
      <c r="T132" s="83">
        <v>0</v>
      </c>
      <c r="U132" s="83">
        <v>-0.45700000000000007</v>
      </c>
      <c r="V132" s="83">
        <v>-6.996999999999999</v>
      </c>
      <c r="W132" s="83">
        <v>-11.84</v>
      </c>
      <c r="X132" s="83">
        <v>0.78699999999999992</v>
      </c>
      <c r="Y132" s="83">
        <v>-15.103999999999999</v>
      </c>
      <c r="AA132" s="83">
        <v>-17.243000000000002</v>
      </c>
      <c r="AB132" s="82">
        <v>2.14</v>
      </c>
      <c r="AD132" s="83">
        <v>-17.243000000000002</v>
      </c>
      <c r="AE132" s="82">
        <v>2.14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-0.15541443850267384</v>
      </c>
      <c r="D133" s="9">
        <v>-0.15541443850267384</v>
      </c>
      <c r="F133" s="60" t="s">
        <v>166</v>
      </c>
      <c r="G133" s="56"/>
      <c r="H133" s="88">
        <v>-5.7430000000000003</v>
      </c>
      <c r="I133" s="88">
        <v>-5.8230000000000004</v>
      </c>
      <c r="J133" s="88">
        <v>-5.8230000000000004</v>
      </c>
      <c r="K133" s="108">
        <v>-5.984</v>
      </c>
      <c r="L133" s="108">
        <v>-5.984</v>
      </c>
      <c r="M133" s="88">
        <v>-0.69399999999999995</v>
      </c>
      <c r="N133" s="88">
        <v>-0.6080000000000001</v>
      </c>
      <c r="O133" s="88">
        <v>-0.67599999999999993</v>
      </c>
      <c r="P133" s="88">
        <v>-0.13900000000000001</v>
      </c>
      <c r="Q133" s="88">
        <v>-0.3660000000000001</v>
      </c>
      <c r="R133" s="88">
        <v>-0.58099999999999996</v>
      </c>
      <c r="S133" s="88">
        <v>-0.46999999999999975</v>
      </c>
      <c r="T133" s="88">
        <v>-0.55299999999999994</v>
      </c>
      <c r="U133" s="88">
        <v>-0.76700000000000035</v>
      </c>
      <c r="V133" s="88">
        <v>-0.62199999999999989</v>
      </c>
      <c r="W133" s="88">
        <v>-0.58900000000000041</v>
      </c>
      <c r="X133" s="88">
        <v>-0.84799999999999986</v>
      </c>
      <c r="Y133" s="88">
        <v>-6.9130000000000003</v>
      </c>
      <c r="Z133" s="56"/>
      <c r="AA133" s="88">
        <v>-5.9839999999999991</v>
      </c>
      <c r="AB133" s="82">
        <v>-0.93</v>
      </c>
      <c r="AC133" s="56"/>
      <c r="AD133" s="88">
        <v>-5.9839999999999991</v>
      </c>
      <c r="AE133" s="82">
        <v>-0.93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-0.7142857142857143</v>
      </c>
      <c r="D134" s="9">
        <v>-0.7142857142857143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-6.0000000000000001E-3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-8.0000000000000002E-3</v>
      </c>
      <c r="Y134" s="88">
        <v>-1.4E-2</v>
      </c>
      <c r="Z134" s="56"/>
      <c r="AA134" s="88">
        <v>0</v>
      </c>
      <c r="AB134" s="82">
        <v>-0.01</v>
      </c>
      <c r="AC134" s="56"/>
      <c r="AD134" s="88">
        <v>0</v>
      </c>
      <c r="AE134" s="82">
        <v>-0.01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-1</v>
      </c>
      <c r="D137" s="9">
        <v>-1</v>
      </c>
      <c r="F137" s="60" t="s">
        <v>170</v>
      </c>
      <c r="G137" s="56"/>
      <c r="H137" s="88">
        <v>-0.22</v>
      </c>
      <c r="I137" s="88">
        <v>-0.22</v>
      </c>
      <c r="J137" s="88">
        <v>-0.22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-0.18</v>
      </c>
      <c r="Y137" s="88">
        <v>-0.18</v>
      </c>
      <c r="Z137" s="56"/>
      <c r="AA137" s="88">
        <v>0</v>
      </c>
      <c r="AB137" s="82">
        <v>-0.18</v>
      </c>
      <c r="AC137" s="56"/>
      <c r="AD137" s="88">
        <v>0</v>
      </c>
      <c r="AE137" s="82">
        <v>-0.18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</v>
      </c>
      <c r="D138" s="9">
        <v>-1</v>
      </c>
      <c r="F138" s="60" t="s">
        <v>172</v>
      </c>
      <c r="G138" s="56"/>
      <c r="H138" s="88">
        <v>-5.2619999999999996</v>
      </c>
      <c r="I138" s="88">
        <v>-5.6420000000000003</v>
      </c>
      <c r="J138" s="88">
        <v>-5.6420000000000003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-0.752</v>
      </c>
      <c r="Q138" s="88">
        <v>0.59799999999999998</v>
      </c>
      <c r="R138" s="88">
        <v>-0.36599999999999999</v>
      </c>
      <c r="S138" s="88">
        <v>0.498</v>
      </c>
      <c r="T138" s="88">
        <v>1.161</v>
      </c>
      <c r="U138" s="88">
        <v>-2.488</v>
      </c>
      <c r="V138" s="88">
        <v>-0.16599999999999993</v>
      </c>
      <c r="W138" s="88">
        <v>-0.16500000000000004</v>
      </c>
      <c r="X138" s="88">
        <v>0</v>
      </c>
      <c r="Y138" s="88">
        <v>-1.68</v>
      </c>
      <c r="Z138" s="56"/>
      <c r="AA138" s="88">
        <v>0</v>
      </c>
      <c r="AB138" s="82">
        <v>-1.68</v>
      </c>
      <c r="AC138" s="56"/>
      <c r="AD138" s="88">
        <v>0</v>
      </c>
      <c r="AE138" s="82">
        <v>-1.68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</v>
      </c>
      <c r="D139" s="9">
        <v>1</v>
      </c>
      <c r="F139" s="60" t="s">
        <v>174</v>
      </c>
      <c r="G139" s="56"/>
      <c r="H139" s="88">
        <v>5.2619999999999996</v>
      </c>
      <c r="I139" s="88">
        <v>5.6420000000000003</v>
      </c>
      <c r="J139" s="88">
        <v>5.6420000000000003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0.752</v>
      </c>
      <c r="Q139" s="88">
        <v>-0.59799999999999998</v>
      </c>
      <c r="R139" s="88">
        <v>0.36599999999999999</v>
      </c>
      <c r="S139" s="88">
        <v>-0.498</v>
      </c>
      <c r="T139" s="88">
        <v>-1.161</v>
      </c>
      <c r="U139" s="88">
        <v>2.488</v>
      </c>
      <c r="V139" s="88">
        <v>0.16599999999999993</v>
      </c>
      <c r="W139" s="88">
        <v>0.16500000000000004</v>
      </c>
      <c r="X139" s="88">
        <v>0</v>
      </c>
      <c r="Y139" s="88">
        <v>1.68</v>
      </c>
      <c r="Z139" s="56"/>
      <c r="AA139" s="88">
        <v>0</v>
      </c>
      <c r="AB139" s="82">
        <v>1.68</v>
      </c>
      <c r="AC139" s="56"/>
      <c r="AD139" s="88">
        <v>0</v>
      </c>
      <c r="AE139" s="82">
        <v>1.68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-1.653</v>
      </c>
      <c r="I140" s="83">
        <v>-1.68</v>
      </c>
      <c r="J140" s="83">
        <v>-1.68</v>
      </c>
      <c r="K140" s="108">
        <v>0</v>
      </c>
      <c r="L140" s="108">
        <v>0</v>
      </c>
      <c r="M140" s="83">
        <v>0</v>
      </c>
      <c r="N140" s="83">
        <v>-0.49099999999999999</v>
      </c>
      <c r="O140" s="83">
        <v>0</v>
      </c>
      <c r="P140" s="83">
        <v>0</v>
      </c>
      <c r="Q140" s="83">
        <v>-0.504</v>
      </c>
      <c r="R140" s="83">
        <v>0</v>
      </c>
      <c r="S140" s="83">
        <v>0</v>
      </c>
      <c r="T140" s="83">
        <v>-0.41600000000000004</v>
      </c>
      <c r="U140" s="83">
        <v>0</v>
      </c>
      <c r="V140" s="83">
        <v>0</v>
      </c>
      <c r="W140" s="83">
        <v>-0.41100000000000003</v>
      </c>
      <c r="X140" s="83">
        <v>0</v>
      </c>
      <c r="Y140" s="83">
        <v>-1.8220000000000001</v>
      </c>
      <c r="AA140" s="83">
        <v>0</v>
      </c>
      <c r="AB140" s="82">
        <v>-1.82</v>
      </c>
      <c r="AD140" s="83">
        <v>0</v>
      </c>
      <c r="AE140" s="82">
        <v>-1.82</v>
      </c>
    </row>
    <row r="141" spans="1:33" ht="18" customHeight="1" x14ac:dyDescent="0.2">
      <c r="A141" s="57"/>
      <c r="B141" s="57"/>
      <c r="C141" s="9">
        <v>-0.18716577540106957</v>
      </c>
      <c r="D141" s="9">
        <v>-0.18716577540106957</v>
      </c>
      <c r="F141" s="128" t="s">
        <v>196</v>
      </c>
      <c r="H141" s="83">
        <v>-5.9630000000000001</v>
      </c>
      <c r="I141" s="83">
        <v>-6.0430000000000001</v>
      </c>
      <c r="J141" s="83">
        <v>-6.0430000000000001</v>
      </c>
      <c r="K141" s="108">
        <v>-5.984</v>
      </c>
      <c r="L141" s="108">
        <v>-5.984</v>
      </c>
      <c r="M141" s="83">
        <v>-0.69399999999999995</v>
      </c>
      <c r="N141" s="83">
        <v>-0.6140000000000001</v>
      </c>
      <c r="O141" s="83">
        <v>-0.67599999999999993</v>
      </c>
      <c r="P141" s="83">
        <v>-0.13900000000000001</v>
      </c>
      <c r="Q141" s="83">
        <v>-0.3660000000000001</v>
      </c>
      <c r="R141" s="83">
        <v>-0.58099999999999996</v>
      </c>
      <c r="S141" s="83">
        <v>-0.46999999999999975</v>
      </c>
      <c r="T141" s="83">
        <v>-0.55299999999999994</v>
      </c>
      <c r="U141" s="83">
        <v>-0.76700000000000035</v>
      </c>
      <c r="V141" s="83">
        <v>-0.62199999999999989</v>
      </c>
      <c r="W141" s="83">
        <v>-0.58900000000000041</v>
      </c>
      <c r="X141" s="83">
        <v>-1.0359999999999998</v>
      </c>
      <c r="Y141" s="83">
        <v>-7.1070000000000011</v>
      </c>
      <c r="AA141" s="83">
        <v>-5.9839999999999991</v>
      </c>
      <c r="AB141" s="82">
        <v>-1.1200000000000001</v>
      </c>
      <c r="AD141" s="83">
        <v>-5.9839999999999991</v>
      </c>
      <c r="AE141" s="82">
        <v>-1.1200000000000001</v>
      </c>
    </row>
    <row r="142" spans="1:33" ht="18" customHeight="1" x14ac:dyDescent="0.2">
      <c r="A142" s="57"/>
      <c r="B142" s="57"/>
      <c r="C142" s="9">
        <v>8.7124040418564863E-2</v>
      </c>
      <c r="D142" s="9">
        <v>8.7124040418564863E-2</v>
      </c>
      <c r="F142" s="117" t="s">
        <v>72</v>
      </c>
      <c r="H142" s="296">
        <v>-128.93099999999998</v>
      </c>
      <c r="I142" s="296">
        <v>-154.70000000000002</v>
      </c>
      <c r="J142" s="296">
        <v>-154.70000000000002</v>
      </c>
      <c r="K142" s="111">
        <v>-160.23132000000001</v>
      </c>
      <c r="L142" s="111">
        <v>-160.23132000000001</v>
      </c>
      <c r="M142" s="296">
        <v>-11.468</v>
      </c>
      <c r="N142" s="296">
        <v>-5.509999999999998</v>
      </c>
      <c r="O142" s="296">
        <v>-12.049000000000001</v>
      </c>
      <c r="P142" s="296">
        <v>-6.4609999999999994</v>
      </c>
      <c r="Q142" s="296">
        <v>-6.3070000000000022</v>
      </c>
      <c r="R142" s="296">
        <v>-15.220999999999997</v>
      </c>
      <c r="S142" s="296">
        <v>-10.102000000000004</v>
      </c>
      <c r="T142" s="296">
        <v>-8.6289999999999942</v>
      </c>
      <c r="U142" s="296">
        <v>-13.63600000000001</v>
      </c>
      <c r="V142" s="296">
        <v>-21.505000000000003</v>
      </c>
      <c r="W142" s="296">
        <v>-25.36099999999999</v>
      </c>
      <c r="X142" s="296">
        <v>-10.026000000000005</v>
      </c>
      <c r="Y142" s="296">
        <v>-146.27500000000001</v>
      </c>
      <c r="AA142" s="296">
        <v>-160.23132000000001</v>
      </c>
      <c r="AB142" s="82">
        <v>13.96</v>
      </c>
      <c r="AD142" s="296">
        <v>-160.23132000000001</v>
      </c>
      <c r="AE142" s="82">
        <v>13.96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5.0002210582407017E-2</v>
      </c>
      <c r="I143" s="78">
        <v>4.9866372948250186E-2</v>
      </c>
      <c r="J143" s="78">
        <v>4.9866372948250186E-2</v>
      </c>
      <c r="K143" s="131">
        <v>5.0537692266689714E-2</v>
      </c>
      <c r="L143" s="131">
        <v>5.0537692266689714E-2</v>
      </c>
      <c r="M143" s="78">
        <v>3.9406768012755319E-2</v>
      </c>
      <c r="N143" s="78">
        <v>2.4377187199985832E-2</v>
      </c>
      <c r="O143" s="78">
        <v>5.0480547665133282E-2</v>
      </c>
      <c r="P143" s="78">
        <v>3.1277987287417638E-2</v>
      </c>
      <c r="Q143" s="78">
        <v>2.6275225382859244E-2</v>
      </c>
      <c r="R143" s="78">
        <v>5.7223095257787751E-2</v>
      </c>
      <c r="S143" s="78">
        <v>4.6565012169039036E-2</v>
      </c>
      <c r="T143" s="78">
        <v>3.4207720027115633E-2</v>
      </c>
      <c r="U143" s="78">
        <v>5.8358298382264862E-2</v>
      </c>
      <c r="V143" s="78">
        <v>8.1154618322339098E-2</v>
      </c>
      <c r="W143" s="78">
        <v>0.11292434011327612</v>
      </c>
      <c r="X143" s="78">
        <v>3.6378281882701272E-2</v>
      </c>
      <c r="Y143" s="78">
        <v>4.9815026275702293E-2</v>
      </c>
      <c r="AA143" s="78">
        <v>5.0537692266689707E-2</v>
      </c>
      <c r="AB143" s="79"/>
      <c r="AD143" s="78">
        <v>5.0537692266689707E-2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0.13634000000000002</v>
      </c>
      <c r="I145" s="96">
        <v>0.14476</v>
      </c>
      <c r="J145" s="96">
        <v>0.14476</v>
      </c>
      <c r="K145" s="134">
        <v>0.6</v>
      </c>
      <c r="L145" s="134">
        <v>0.6</v>
      </c>
      <c r="M145" s="96">
        <v>0.28248000000000001</v>
      </c>
      <c r="N145" s="96">
        <v>0.1704</v>
      </c>
      <c r="O145" s="96">
        <v>8.616E-2</v>
      </c>
      <c r="P145" s="96">
        <v>0.1704</v>
      </c>
      <c r="Q145" s="96">
        <v>0</v>
      </c>
      <c r="R145" s="96">
        <v>0.15287999999999999</v>
      </c>
      <c r="S145" s="96">
        <v>0.38015999999999994</v>
      </c>
      <c r="T145" s="96">
        <v>0.50856000000000012</v>
      </c>
      <c r="U145" s="96">
        <v>0.34728000000000003</v>
      </c>
      <c r="V145" s="96">
        <v>1.2635999999999998</v>
      </c>
      <c r="W145" s="96">
        <v>1.5338400000000005</v>
      </c>
      <c r="X145" s="96">
        <v>1.6792800000000001</v>
      </c>
      <c r="Y145" s="96">
        <v>0.54791999999999996</v>
      </c>
      <c r="AA145" s="96">
        <v>0.6</v>
      </c>
      <c r="AB145" s="95">
        <v>-0.05</v>
      </c>
      <c r="AD145" s="96">
        <v>0.6</v>
      </c>
      <c r="AE145" s="95">
        <v>-0.05</v>
      </c>
    </row>
    <row r="146" spans="1:33" ht="18" customHeight="1" collapsed="1" x14ac:dyDescent="0.2">
      <c r="A146" s="52" t="s">
        <v>86</v>
      </c>
      <c r="B146" s="52" t="s">
        <v>23</v>
      </c>
      <c r="C146" s="9">
        <v>8.666666666666667E-2</v>
      </c>
      <c r="D146" s="9">
        <v>8.666666666666667E-2</v>
      </c>
      <c r="F146" s="128" t="s">
        <v>90</v>
      </c>
      <c r="H146" s="83">
        <v>-6.8170000000000002</v>
      </c>
      <c r="I146" s="83">
        <v>-7.2380000000000004</v>
      </c>
      <c r="J146" s="83">
        <v>-7.2380000000000004</v>
      </c>
      <c r="K146" s="108">
        <v>-30</v>
      </c>
      <c r="L146" s="108">
        <v>-30</v>
      </c>
      <c r="M146" s="83">
        <v>-1.177</v>
      </c>
      <c r="N146" s="83">
        <v>-0.71</v>
      </c>
      <c r="O146" s="83">
        <v>-0.35899999999999999</v>
      </c>
      <c r="P146" s="83">
        <v>-0.71</v>
      </c>
      <c r="Q146" s="83">
        <v>0</v>
      </c>
      <c r="R146" s="83">
        <v>-0.63700000000000001</v>
      </c>
      <c r="S146" s="83">
        <v>-1.5839999999999996</v>
      </c>
      <c r="T146" s="83">
        <v>-2.1190000000000007</v>
      </c>
      <c r="U146" s="83">
        <v>-1.4470000000000001</v>
      </c>
      <c r="V146" s="83">
        <v>-5.2649999999999988</v>
      </c>
      <c r="W146" s="83">
        <v>-6.3910000000000018</v>
      </c>
      <c r="X146" s="83">
        <v>-6.9969999999999999</v>
      </c>
      <c r="Y146" s="83">
        <v>-27.396000000000001</v>
      </c>
      <c r="AA146" s="83">
        <v>-30</v>
      </c>
      <c r="AB146" s="82">
        <v>2.6</v>
      </c>
      <c r="AD146" s="83">
        <v>-30</v>
      </c>
      <c r="AE146" s="82">
        <v>2.6</v>
      </c>
    </row>
    <row r="147" spans="1:33" ht="18" customHeight="1" x14ac:dyDescent="0.2">
      <c r="A147" s="52" t="s">
        <v>87</v>
      </c>
      <c r="B147" s="52" t="s">
        <v>23</v>
      </c>
      <c r="C147" s="9">
        <v>0.56999999999999995</v>
      </c>
      <c r="D147" s="9">
        <v>0.56999999999999995</v>
      </c>
      <c r="F147" s="128" t="s">
        <v>91</v>
      </c>
      <c r="H147" s="83">
        <v>-2.4119999999999999</v>
      </c>
      <c r="I147" s="83">
        <v>-0.434</v>
      </c>
      <c r="J147" s="83">
        <v>-0.434</v>
      </c>
      <c r="K147" s="108">
        <v>-2</v>
      </c>
      <c r="L147" s="108">
        <v>-2</v>
      </c>
      <c r="M147" s="83">
        <v>0</v>
      </c>
      <c r="N147" s="83">
        <v>-0.82399999999999995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0.17499999999999993</v>
      </c>
      <c r="W147" s="83">
        <v>0</v>
      </c>
      <c r="X147" s="83">
        <v>-0.21399999999999997</v>
      </c>
      <c r="Y147" s="83">
        <v>-0.86299999999999999</v>
      </c>
      <c r="AA147" s="83">
        <v>-2</v>
      </c>
      <c r="AB147" s="82">
        <v>1.1399999999999999</v>
      </c>
      <c r="AD147" s="83">
        <v>-2</v>
      </c>
      <c r="AE147" s="82">
        <v>1.1399999999999999</v>
      </c>
    </row>
    <row r="148" spans="1:33" ht="18" customHeight="1" x14ac:dyDescent="0.2">
      <c r="A148" s="52" t="s">
        <v>88</v>
      </c>
      <c r="B148" s="52" t="s">
        <v>23</v>
      </c>
      <c r="C148" s="9">
        <v>-1.004</v>
      </c>
      <c r="D148" s="9">
        <v>-1.004</v>
      </c>
      <c r="F148" s="128" t="s">
        <v>92</v>
      </c>
      <c r="H148" s="83">
        <v>-4.782</v>
      </c>
      <c r="I148" s="83">
        <v>-9.6950000000000003</v>
      </c>
      <c r="J148" s="83">
        <v>-9.6950000000000003</v>
      </c>
      <c r="K148" s="108">
        <v>-5</v>
      </c>
      <c r="L148" s="108">
        <v>-5</v>
      </c>
      <c r="M148" s="83">
        <v>-1.0149999999999999</v>
      </c>
      <c r="N148" s="83">
        <v>-3.9000000000000146E-2</v>
      </c>
      <c r="O148" s="83">
        <v>-0.65100000000000002</v>
      </c>
      <c r="P148" s="83">
        <v>-0.42599999999999971</v>
      </c>
      <c r="Q148" s="83">
        <v>-0.35200000000000031</v>
      </c>
      <c r="R148" s="83">
        <v>-0.56899999999999995</v>
      </c>
      <c r="S148" s="83">
        <v>-0.51900000000000013</v>
      </c>
      <c r="T148" s="83">
        <v>-2.778</v>
      </c>
      <c r="U148" s="83">
        <v>-4.7210000000000001</v>
      </c>
      <c r="V148" s="83">
        <v>1.4920000000000009</v>
      </c>
      <c r="W148" s="83">
        <v>-2.2000000000000242E-2</v>
      </c>
      <c r="X148" s="83">
        <v>-0.4220000000000006</v>
      </c>
      <c r="Y148" s="83">
        <v>-10.022</v>
      </c>
      <c r="AA148" s="83">
        <v>-5</v>
      </c>
      <c r="AB148" s="82">
        <v>-5.0199999999999996</v>
      </c>
      <c r="AD148" s="83">
        <v>-5</v>
      </c>
      <c r="AE148" s="82">
        <v>-5.0199999999999996</v>
      </c>
    </row>
    <row r="149" spans="1:33" ht="18" customHeight="1" x14ac:dyDescent="0.2">
      <c r="A149" s="52" t="s">
        <v>211</v>
      </c>
      <c r="B149" s="52" t="s">
        <v>23</v>
      </c>
      <c r="C149" s="9">
        <v>1</v>
      </c>
      <c r="D149" s="9">
        <v>1</v>
      </c>
      <c r="F149" s="126" t="s">
        <v>146</v>
      </c>
      <c r="G149" s="58"/>
      <c r="H149" s="87">
        <v>-2.496</v>
      </c>
      <c r="I149" s="87">
        <v>0</v>
      </c>
      <c r="J149" s="87">
        <v>0</v>
      </c>
      <c r="K149" s="87">
        <v>-2.5</v>
      </c>
      <c r="L149" s="87">
        <v>-2.5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-2.5</v>
      </c>
      <c r="AB149" s="82">
        <v>2.5</v>
      </c>
      <c r="AC149" s="58"/>
      <c r="AD149" s="87">
        <v>-2.5</v>
      </c>
      <c r="AE149" s="82">
        <v>2.5</v>
      </c>
    </row>
    <row r="150" spans="1:33" ht="18" customHeight="1" x14ac:dyDescent="0.2">
      <c r="A150" s="52" t="s">
        <v>89</v>
      </c>
      <c r="B150" s="52" t="s">
        <v>23</v>
      </c>
      <c r="C150" s="9">
        <v>-3.09</v>
      </c>
      <c r="D150" s="9">
        <v>-3.09</v>
      </c>
      <c r="F150" s="128" t="s">
        <v>93</v>
      </c>
      <c r="H150" s="83">
        <v>-1.53</v>
      </c>
      <c r="I150" s="83">
        <v>-8.423</v>
      </c>
      <c r="J150" s="83">
        <v>-8.423</v>
      </c>
      <c r="K150" s="108">
        <v>-1</v>
      </c>
      <c r="L150" s="108">
        <v>-1</v>
      </c>
      <c r="M150" s="83">
        <v>-8.5999999999999993E-2</v>
      </c>
      <c r="N150" s="83">
        <v>0</v>
      </c>
      <c r="O150" s="83">
        <v>-0.17</v>
      </c>
      <c r="P150" s="83">
        <v>0</v>
      </c>
      <c r="Q150" s="83">
        <v>-4.1999999999999982E-2</v>
      </c>
      <c r="R150" s="83">
        <v>-1.0939999999999999</v>
      </c>
      <c r="S150" s="83">
        <v>-0.25900000000000012</v>
      </c>
      <c r="T150" s="83">
        <v>-0.95700000000000007</v>
      </c>
      <c r="U150" s="83">
        <v>-1.0089999999999999</v>
      </c>
      <c r="V150" s="83">
        <v>-0.27800000000000002</v>
      </c>
      <c r="W150" s="83">
        <v>-3.0000000000001137E-3</v>
      </c>
      <c r="X150" s="83">
        <v>-0.18699999999999983</v>
      </c>
      <c r="Y150" s="83">
        <v>-4.085</v>
      </c>
      <c r="AA150" s="83">
        <v>-1</v>
      </c>
      <c r="AB150" s="82">
        <v>-3.09</v>
      </c>
      <c r="AD150" s="83">
        <v>-1</v>
      </c>
      <c r="AE150" s="82">
        <v>-3.09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1.665</v>
      </c>
      <c r="J155" s="88">
        <v>1.665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1.665</v>
      </c>
      <c r="J156" s="83">
        <v>1.665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-4.617283950617284E-2</v>
      </c>
      <c r="D157" s="9">
        <v>-4.617283950617284E-2</v>
      </c>
      <c r="F157" s="117" t="s">
        <v>281</v>
      </c>
      <c r="H157" s="296">
        <v>-18.036999999999999</v>
      </c>
      <c r="I157" s="296">
        <v>-24.125</v>
      </c>
      <c r="J157" s="296">
        <v>-24.125</v>
      </c>
      <c r="K157" s="111">
        <v>-40.5</v>
      </c>
      <c r="L157" s="111">
        <v>-40.5</v>
      </c>
      <c r="M157" s="296">
        <v>-2.278</v>
      </c>
      <c r="N157" s="296">
        <v>-1.573</v>
      </c>
      <c r="O157" s="296">
        <v>-1.18</v>
      </c>
      <c r="P157" s="296">
        <v>-1.1359999999999997</v>
      </c>
      <c r="Q157" s="296">
        <v>-0.39400000000000029</v>
      </c>
      <c r="R157" s="296">
        <v>-2.2999999999999998</v>
      </c>
      <c r="S157" s="296">
        <v>-2.3620000000000001</v>
      </c>
      <c r="T157" s="296">
        <v>-5.8540000000000001</v>
      </c>
      <c r="U157" s="296">
        <v>-7.1769999999999996</v>
      </c>
      <c r="V157" s="296">
        <v>-3.8759999999999981</v>
      </c>
      <c r="W157" s="296">
        <v>-6.4160000000000021</v>
      </c>
      <c r="X157" s="296">
        <v>-7.82</v>
      </c>
      <c r="Y157" s="296">
        <v>-42.366</v>
      </c>
      <c r="AA157" s="296">
        <v>-40.5</v>
      </c>
      <c r="AB157" s="82">
        <v>-1.87</v>
      </c>
      <c r="AD157" s="296">
        <v>-40.5</v>
      </c>
      <c r="AE157" s="82">
        <v>-1.87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6.9951359430616023E-3</v>
      </c>
      <c r="I158" s="78">
        <v>7.776510972052589E-3</v>
      </c>
      <c r="J158" s="78">
        <v>7.776510972052589E-3</v>
      </c>
      <c r="K158" s="131">
        <v>1.2773885510029708E-2</v>
      </c>
      <c r="L158" s="131">
        <v>1.2773885510029708E-2</v>
      </c>
      <c r="M158" s="78">
        <v>7.8277483024988322E-3</v>
      </c>
      <c r="N158" s="78">
        <v>6.959222407545867E-3</v>
      </c>
      <c r="O158" s="78">
        <v>4.9437336081714052E-3</v>
      </c>
      <c r="P158" s="78">
        <v>5.4994263362492541E-3</v>
      </c>
      <c r="Q158" s="78">
        <v>1.6414204535986278E-3</v>
      </c>
      <c r="R158" s="78">
        <v>8.6468115822161389E-3</v>
      </c>
      <c r="S158" s="78">
        <v>1.0887602330555352E-2</v>
      </c>
      <c r="T158" s="78">
        <v>2.3206859779665672E-2</v>
      </c>
      <c r="U158" s="78">
        <v>3.0715569631087895E-2</v>
      </c>
      <c r="V158" s="78">
        <v>1.4627077452563876E-2</v>
      </c>
      <c r="W158" s="78">
        <v>2.8568375307234738E-2</v>
      </c>
      <c r="X158" s="78">
        <v>2.8374043918085359E-2</v>
      </c>
      <c r="Y158" s="78">
        <v>1.4428052662426274E-2</v>
      </c>
      <c r="AA158" s="78">
        <v>1.2773885510029706E-2</v>
      </c>
      <c r="AB158" s="79"/>
      <c r="AD158" s="78">
        <v>1.2773885510029706E-2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0.13111111111111109</v>
      </c>
      <c r="D160" s="9">
        <v>0.13111111111111109</v>
      </c>
      <c r="F160" s="128" t="s">
        <v>194</v>
      </c>
      <c r="H160" s="83">
        <v>-4.5259999999999998</v>
      </c>
      <c r="I160" s="83">
        <v>-3.879</v>
      </c>
      <c r="J160" s="83">
        <v>-3.879</v>
      </c>
      <c r="K160" s="108">
        <v>-4.5</v>
      </c>
      <c r="L160" s="108">
        <v>-4.5</v>
      </c>
      <c r="M160" s="83">
        <v>-0.60099999999999998</v>
      </c>
      <c r="N160" s="83">
        <v>-0.22699999999999998</v>
      </c>
      <c r="O160" s="83">
        <v>-0.499</v>
      </c>
      <c r="P160" s="83">
        <v>-0.2370000000000001</v>
      </c>
      <c r="Q160" s="83">
        <v>-0.66599999999999993</v>
      </c>
      <c r="R160" s="83">
        <v>-0.25</v>
      </c>
      <c r="S160" s="83">
        <v>-0.22900000000000009</v>
      </c>
      <c r="T160" s="83">
        <v>-0.32399999999999984</v>
      </c>
      <c r="U160" s="83">
        <v>-0.22299999999999986</v>
      </c>
      <c r="V160" s="83">
        <v>-0.17000000000000037</v>
      </c>
      <c r="W160" s="83">
        <v>-0.34699999999999998</v>
      </c>
      <c r="X160" s="83">
        <v>-0.1419999999999999</v>
      </c>
      <c r="Y160" s="83">
        <v>-3.915</v>
      </c>
      <c r="AA160" s="83">
        <v>-4.5</v>
      </c>
      <c r="AB160" s="82">
        <v>0.59</v>
      </c>
      <c r="AD160" s="83">
        <v>-4.5</v>
      </c>
      <c r="AE160" s="82">
        <v>0.59</v>
      </c>
    </row>
    <row r="161" spans="1:31" ht="18" customHeight="1" x14ac:dyDescent="0.2">
      <c r="A161" s="52" t="s">
        <v>82</v>
      </c>
      <c r="B161" s="52" t="s">
        <v>23</v>
      </c>
      <c r="C161" s="9">
        <v>-1.0058479532163742</v>
      </c>
      <c r="D161" s="9">
        <v>-1.0058479532163742</v>
      </c>
      <c r="F161" s="128" t="s">
        <v>101</v>
      </c>
      <c r="H161" s="83">
        <v>-0.38</v>
      </c>
      <c r="I161" s="83">
        <v>-1.2E-2</v>
      </c>
      <c r="J161" s="83">
        <v>-1.2E-2</v>
      </c>
      <c r="K161" s="108">
        <v>0</v>
      </c>
      <c r="L161" s="108">
        <v>0</v>
      </c>
      <c r="M161" s="83">
        <v>0</v>
      </c>
      <c r="N161" s="83">
        <v>-0.44</v>
      </c>
      <c r="O161" s="83">
        <v>0</v>
      </c>
      <c r="P161" s="83">
        <v>0</v>
      </c>
      <c r="Q161" s="83">
        <v>0</v>
      </c>
      <c r="R161" s="83">
        <v>-0.19800000000000001</v>
      </c>
      <c r="S161" s="83">
        <v>0</v>
      </c>
      <c r="T161" s="83">
        <v>0</v>
      </c>
      <c r="U161" s="83">
        <v>0.16300000000000003</v>
      </c>
      <c r="V161" s="83">
        <v>0</v>
      </c>
      <c r="W161" s="83">
        <v>-0.38</v>
      </c>
      <c r="X161" s="83">
        <v>0</v>
      </c>
      <c r="Y161" s="83">
        <v>-0.85499999999999998</v>
      </c>
      <c r="AA161" s="83">
        <v>0</v>
      </c>
      <c r="AB161" s="82">
        <v>-0.86</v>
      </c>
      <c r="AD161" s="83">
        <v>0</v>
      </c>
      <c r="AE161" s="82">
        <v>-0.86</v>
      </c>
    </row>
    <row r="162" spans="1:31" ht="18" customHeight="1" x14ac:dyDescent="0.2">
      <c r="A162" s="52" t="s">
        <v>98</v>
      </c>
      <c r="B162" s="52" t="s">
        <v>23</v>
      </c>
      <c r="C162" s="9">
        <v>0.77</v>
      </c>
      <c r="D162" s="9">
        <v>0.77</v>
      </c>
      <c r="F162" s="128" t="s">
        <v>103</v>
      </c>
      <c r="H162" s="83">
        <v>-0.65700000000000003</v>
      </c>
      <c r="I162" s="83">
        <v>-1.899</v>
      </c>
      <c r="J162" s="83">
        <v>-1.899</v>
      </c>
      <c r="K162" s="108">
        <v>-1</v>
      </c>
      <c r="L162" s="108">
        <v>-1</v>
      </c>
      <c r="M162" s="83">
        <v>0.13200000000000001</v>
      </c>
      <c r="N162" s="83">
        <v>-0.27100000000000002</v>
      </c>
      <c r="O162" s="83">
        <v>-1.999999999999999E-2</v>
      </c>
      <c r="P162" s="83">
        <v>0.20300000000000001</v>
      </c>
      <c r="Q162" s="83">
        <v>-1.3877787807814457E-17</v>
      </c>
      <c r="R162" s="83">
        <v>-3.9999999999999966E-3</v>
      </c>
      <c r="S162" s="83">
        <v>-2.8000000000000001E-2</v>
      </c>
      <c r="T162" s="83">
        <v>0</v>
      </c>
      <c r="U162" s="83">
        <v>-3.9E-2</v>
      </c>
      <c r="V162" s="83">
        <v>-0.2</v>
      </c>
      <c r="W162" s="83">
        <v>6.2E-2</v>
      </c>
      <c r="X162" s="83">
        <v>-6.0999999999999999E-2</v>
      </c>
      <c r="Y162" s="83">
        <v>-0.22600000000000001</v>
      </c>
      <c r="AA162" s="83">
        <v>-1</v>
      </c>
      <c r="AB162" s="82">
        <v>0.77</v>
      </c>
      <c r="AD162" s="83">
        <v>-1</v>
      </c>
      <c r="AE162" s="82">
        <v>0.77</v>
      </c>
    </row>
    <row r="163" spans="1:31" ht="18" customHeight="1" x14ac:dyDescent="0.2">
      <c r="A163" s="52" t="s">
        <v>81</v>
      </c>
      <c r="B163" s="52" t="s">
        <v>23</v>
      </c>
      <c r="C163" s="9">
        <v>3.6666666666666667E-2</v>
      </c>
      <c r="D163" s="9">
        <v>3.6666666666666667E-2</v>
      </c>
      <c r="F163" s="128" t="s">
        <v>104</v>
      </c>
      <c r="H163" s="83">
        <v>-3.3580000000000001</v>
      </c>
      <c r="I163" s="83">
        <v>-2.8780000000000001</v>
      </c>
      <c r="J163" s="83">
        <v>-2.8780000000000001</v>
      </c>
      <c r="K163" s="108">
        <v>-3</v>
      </c>
      <c r="L163" s="108">
        <v>-3</v>
      </c>
      <c r="M163" s="83">
        <v>-9.7000000000000003E-2</v>
      </c>
      <c r="N163" s="83">
        <v>-0.40400000000000003</v>
      </c>
      <c r="O163" s="83">
        <v>-0.26100000000000001</v>
      </c>
      <c r="P163" s="83">
        <v>-0.22599999999999998</v>
      </c>
      <c r="Q163" s="83">
        <v>-4.0000000000000036E-3</v>
      </c>
      <c r="R163" s="83">
        <v>-0.43900000000000006</v>
      </c>
      <c r="S163" s="83">
        <v>-0.22599999999999998</v>
      </c>
      <c r="T163" s="83">
        <v>-0.23299999999999987</v>
      </c>
      <c r="U163" s="83">
        <v>-0.22799999999999998</v>
      </c>
      <c r="V163" s="83">
        <v>-0.23600000000000021</v>
      </c>
      <c r="W163" s="83">
        <v>-0.24900000000000011</v>
      </c>
      <c r="X163" s="83">
        <v>-0.29099999999999993</v>
      </c>
      <c r="Y163" s="83">
        <v>-2.8940000000000001</v>
      </c>
      <c r="AA163" s="83">
        <v>-3</v>
      </c>
      <c r="AB163" s="82">
        <v>0.11</v>
      </c>
      <c r="AD163" s="83">
        <v>-3</v>
      </c>
      <c r="AE163" s="82">
        <v>0.11</v>
      </c>
    </row>
    <row r="164" spans="1:31" ht="18" customHeight="1" x14ac:dyDescent="0.2">
      <c r="A164" s="52" t="s">
        <v>99</v>
      </c>
      <c r="B164" s="52" t="s">
        <v>23</v>
      </c>
      <c r="C164" s="9">
        <v>5.5899682731530446E-2</v>
      </c>
      <c r="D164" s="9">
        <v>5.5899682731530446E-2</v>
      </c>
      <c r="F164" s="128" t="s">
        <v>105</v>
      </c>
      <c r="H164" s="83">
        <v>-3.5049999999999999</v>
      </c>
      <c r="I164" s="83">
        <v>-4.8410000000000002</v>
      </c>
      <c r="J164" s="83">
        <v>-4.8410000000000002</v>
      </c>
      <c r="K164" s="108">
        <v>-6.6189999999999998</v>
      </c>
      <c r="L164" s="108">
        <v>-6.6189999999999998</v>
      </c>
      <c r="M164" s="83">
        <v>-0.40799999999999997</v>
      </c>
      <c r="N164" s="83">
        <v>-0.36800000000000005</v>
      </c>
      <c r="O164" s="83">
        <v>-0.40799999999999992</v>
      </c>
      <c r="P164" s="83">
        <v>-0.39400000000000013</v>
      </c>
      <c r="Q164" s="83">
        <v>-0.39700000000000002</v>
      </c>
      <c r="R164" s="83">
        <v>-0.39500000000000002</v>
      </c>
      <c r="S164" s="83">
        <v>-0.34399999999999986</v>
      </c>
      <c r="T164" s="83">
        <v>-1.427</v>
      </c>
      <c r="U164" s="83">
        <v>-0.50600000000000023</v>
      </c>
      <c r="V164" s="83">
        <v>-0.51999999999999957</v>
      </c>
      <c r="W164" s="83">
        <v>-0.54600000000000026</v>
      </c>
      <c r="X164" s="83">
        <v>-0.53300000000000036</v>
      </c>
      <c r="Y164" s="83">
        <v>-6.2460000000000004</v>
      </c>
      <c r="AA164" s="83">
        <v>-6.6189999999999998</v>
      </c>
      <c r="AB164" s="82">
        <v>0.37</v>
      </c>
      <c r="AD164" s="83">
        <v>-6.6189999999999998</v>
      </c>
      <c r="AE164" s="82">
        <v>0.37</v>
      </c>
    </row>
    <row r="165" spans="1:31" ht="18" customHeight="1" x14ac:dyDescent="0.2">
      <c r="A165" s="52" t="s">
        <v>132</v>
      </c>
      <c r="B165" s="52" t="s">
        <v>23</v>
      </c>
      <c r="C165" s="9">
        <v>-1.037037037037037</v>
      </c>
      <c r="D165" s="9">
        <v>-1.037037037037037</v>
      </c>
      <c r="F165" s="128" t="s">
        <v>133</v>
      </c>
      <c r="H165" s="83">
        <v>-0.378</v>
      </c>
      <c r="I165" s="83">
        <v>-0.13700000000000001</v>
      </c>
      <c r="J165" s="83">
        <v>-0.13700000000000001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-0.13500000000000001</v>
      </c>
      <c r="V165" s="83">
        <v>0</v>
      </c>
      <c r="W165" s="83">
        <v>0</v>
      </c>
      <c r="X165" s="83">
        <v>0</v>
      </c>
      <c r="Y165" s="83">
        <v>-0.13500000000000001</v>
      </c>
      <c r="AA165" s="83">
        <v>0</v>
      </c>
      <c r="AB165" s="82">
        <v>-0.14000000000000001</v>
      </c>
      <c r="AD165" s="83">
        <v>0</v>
      </c>
      <c r="AE165" s="82">
        <v>-0.14000000000000001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-0.03</v>
      </c>
      <c r="D169" s="9">
        <v>-0.03</v>
      </c>
      <c r="F169" s="60" t="s">
        <v>100</v>
      </c>
      <c r="G169" s="56"/>
      <c r="H169" s="88">
        <v>-3.3580000000000001</v>
      </c>
      <c r="I169" s="88">
        <v>-4.8099999999999996</v>
      </c>
      <c r="J169" s="88">
        <v>-4.8099999999999996</v>
      </c>
      <c r="K169" s="108">
        <v>-3</v>
      </c>
      <c r="L169" s="108">
        <v>-3</v>
      </c>
      <c r="M169" s="88">
        <v>0</v>
      </c>
      <c r="N169" s="88">
        <v>-2.0019999999999998</v>
      </c>
      <c r="O169" s="88">
        <v>0</v>
      </c>
      <c r="P169" s="88">
        <v>0</v>
      </c>
      <c r="Q169" s="88">
        <v>0</v>
      </c>
      <c r="R169" s="88">
        <v>0</v>
      </c>
      <c r="S169" s="88">
        <v>-0.13300000000000001</v>
      </c>
      <c r="T169" s="88">
        <v>-0.43400000000000016</v>
      </c>
      <c r="U169" s="88">
        <v>0</v>
      </c>
      <c r="V169" s="88">
        <v>0</v>
      </c>
      <c r="W169" s="88">
        <v>-0.26000000000000023</v>
      </c>
      <c r="X169" s="88">
        <v>-0.25999999999999979</v>
      </c>
      <c r="Y169" s="88">
        <v>-3.089</v>
      </c>
      <c r="Z169" s="56"/>
      <c r="AA169" s="88">
        <v>-3</v>
      </c>
      <c r="AB169" s="82">
        <v>-0.09</v>
      </c>
      <c r="AC169" s="56"/>
      <c r="AD169" s="88">
        <v>-3</v>
      </c>
      <c r="AE169" s="82">
        <v>-0.09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-0.7142857142857143</v>
      </c>
      <c r="D171" s="9">
        <v>-0.7142857142857143</v>
      </c>
      <c r="F171" s="60" t="s">
        <v>183</v>
      </c>
      <c r="G171" s="56"/>
      <c r="H171" s="88">
        <v>-7.8E-2</v>
      </c>
      <c r="I171" s="88">
        <v>-1.2649999999999999</v>
      </c>
      <c r="J171" s="88">
        <v>-1.2649999999999999</v>
      </c>
      <c r="K171" s="108">
        <v>0</v>
      </c>
      <c r="L171" s="108">
        <v>0</v>
      </c>
      <c r="M171" s="88">
        <v>0</v>
      </c>
      <c r="N171" s="88">
        <v>-8.0000000000000002E-3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-6.0000000000000001E-3</v>
      </c>
      <c r="Y171" s="88">
        <v>-1.4E-2</v>
      </c>
      <c r="Z171" s="56"/>
      <c r="AA171" s="88">
        <v>0</v>
      </c>
      <c r="AB171" s="82">
        <v>-0.01</v>
      </c>
      <c r="AC171" s="56"/>
      <c r="AD171" s="88">
        <v>0</v>
      </c>
      <c r="AE171" s="82">
        <v>-0.01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-1.0999999999999999E-2</v>
      </c>
      <c r="J172" s="88">
        <v>-1.0999999999999999E-2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-7</v>
      </c>
      <c r="J176" s="88">
        <v>-7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-0.99756690997566899</v>
      </c>
      <c r="D177" s="9">
        <v>-0.99756690997566899</v>
      </c>
      <c r="F177" s="60" t="s">
        <v>102</v>
      </c>
      <c r="G177" s="56"/>
      <c r="H177" s="88">
        <v>-0.1</v>
      </c>
      <c r="I177" s="88">
        <v>-0.127</v>
      </c>
      <c r="J177" s="88">
        <v>-0.127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-0.193</v>
      </c>
      <c r="U177" s="88">
        <v>-0.50800000000000001</v>
      </c>
      <c r="V177" s="88">
        <v>1.1102230246251565E-16</v>
      </c>
      <c r="W177" s="88">
        <v>-0.37900000000000011</v>
      </c>
      <c r="X177" s="88">
        <v>-0.15300000000000002</v>
      </c>
      <c r="Y177" s="88">
        <v>-1.2330000000000001</v>
      </c>
      <c r="Z177" s="56"/>
      <c r="AA177" s="88">
        <v>0</v>
      </c>
      <c r="AB177" s="82">
        <v>-1.23</v>
      </c>
      <c r="AC177" s="56"/>
      <c r="AD177" s="88">
        <v>0</v>
      </c>
      <c r="AE177" s="82">
        <v>-1.23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-0.1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1.001150747986191</v>
      </c>
      <c r="D186" s="9">
        <v>1.001150747986191</v>
      </c>
      <c r="F186" s="126" t="s">
        <v>190</v>
      </c>
      <c r="G186" s="58"/>
      <c r="H186" s="87">
        <v>0.75700000000000001</v>
      </c>
      <c r="I186" s="87">
        <v>1.1890000000000001</v>
      </c>
      <c r="J186" s="87">
        <v>1.1890000000000001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0.86899999999999999</v>
      </c>
      <c r="Y186" s="87">
        <v>0.86899999999999999</v>
      </c>
      <c r="Z186" s="58"/>
      <c r="AA186" s="87">
        <v>0</v>
      </c>
      <c r="AB186" s="82">
        <v>0.87</v>
      </c>
      <c r="AC186" s="58"/>
      <c r="AD186" s="87">
        <v>0</v>
      </c>
      <c r="AE186" s="82">
        <v>0.87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-0.68200000000000005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-0.15666666666666665</v>
      </c>
      <c r="D189" s="9">
        <v>-0.15666666666666665</v>
      </c>
      <c r="F189" s="128" t="s">
        <v>195</v>
      </c>
      <c r="H189" s="83">
        <v>-3.5609999999999999</v>
      </c>
      <c r="I189" s="83">
        <v>-12.023999999999999</v>
      </c>
      <c r="J189" s="83">
        <v>-12.023999999999999</v>
      </c>
      <c r="K189" s="108">
        <v>-3</v>
      </c>
      <c r="L189" s="108">
        <v>-3</v>
      </c>
      <c r="M189" s="83">
        <v>0</v>
      </c>
      <c r="N189" s="83">
        <v>-2.0099999999999998</v>
      </c>
      <c r="O189" s="83">
        <v>0</v>
      </c>
      <c r="P189" s="83">
        <v>0</v>
      </c>
      <c r="Q189" s="83">
        <v>0</v>
      </c>
      <c r="R189" s="83">
        <v>0</v>
      </c>
      <c r="S189" s="83">
        <v>-0.13300000000000001</v>
      </c>
      <c r="T189" s="83">
        <v>-0.62700000000000022</v>
      </c>
      <c r="U189" s="83">
        <v>-0.50800000000000001</v>
      </c>
      <c r="V189" s="83">
        <v>1.1102230246251565E-16</v>
      </c>
      <c r="W189" s="83">
        <v>-0.63900000000000035</v>
      </c>
      <c r="X189" s="83">
        <v>0.45000000000000018</v>
      </c>
      <c r="Y189" s="83">
        <v>-3.4670000000000005</v>
      </c>
      <c r="AA189" s="83">
        <v>-3</v>
      </c>
      <c r="AB189" s="82">
        <v>-0.47</v>
      </c>
      <c r="AD189" s="83">
        <v>-3</v>
      </c>
      <c r="AE189" s="82">
        <v>-0.47</v>
      </c>
    </row>
    <row r="190" spans="1:33" ht="18" customHeight="1" x14ac:dyDescent="0.2">
      <c r="A190" s="57"/>
      <c r="B190" s="57"/>
      <c r="C190" s="9">
        <v>2.0972459848777526E-2</v>
      </c>
      <c r="D190" s="9">
        <v>2.0972459848777526E-2</v>
      </c>
      <c r="F190" s="117" t="s">
        <v>94</v>
      </c>
      <c r="H190" s="296">
        <v>-16.364999999999998</v>
      </c>
      <c r="I190" s="296">
        <v>-25.67</v>
      </c>
      <c r="J190" s="296">
        <v>-25.67</v>
      </c>
      <c r="K190" s="111">
        <v>-18.119</v>
      </c>
      <c r="L190" s="111">
        <v>-18.119</v>
      </c>
      <c r="M190" s="296">
        <v>-0.97399999999999998</v>
      </c>
      <c r="N190" s="296">
        <v>-3.7199999999999998</v>
      </c>
      <c r="O190" s="296">
        <v>-1.1879999999999999</v>
      </c>
      <c r="P190" s="296">
        <v>-0.65400000000000014</v>
      </c>
      <c r="Q190" s="296">
        <v>-1.0669999999999999</v>
      </c>
      <c r="R190" s="296">
        <v>-1.286</v>
      </c>
      <c r="S190" s="296">
        <v>-0.96</v>
      </c>
      <c r="T190" s="296">
        <v>-2.6109999999999998</v>
      </c>
      <c r="U190" s="296">
        <v>-1.476</v>
      </c>
      <c r="V190" s="296">
        <v>-1.1259999999999999</v>
      </c>
      <c r="W190" s="296">
        <v>-2.0990000000000006</v>
      </c>
      <c r="X190" s="296">
        <v>-0.57699999999999996</v>
      </c>
      <c r="Y190" s="296">
        <v>-17.738</v>
      </c>
      <c r="AA190" s="296">
        <v>-18.119</v>
      </c>
      <c r="AB190" s="82">
        <v>0.38</v>
      </c>
      <c r="AD190" s="296">
        <v>-18.119</v>
      </c>
      <c r="AE190" s="82">
        <v>0.38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6.3466984370018917E-3</v>
      </c>
      <c r="I191" s="78">
        <v>8.2745300166876673E-3</v>
      </c>
      <c r="J191" s="78">
        <v>8.2745300166876673E-3</v>
      </c>
      <c r="K191" s="131">
        <v>5.714815593980945E-3</v>
      </c>
      <c r="L191" s="131">
        <v>5.714815593980945E-3</v>
      </c>
      <c r="M191" s="78">
        <v>3.3468950160815904E-3</v>
      </c>
      <c r="N191" s="78">
        <v>1.645791948891966E-2</v>
      </c>
      <c r="O191" s="78">
        <v>4.9772504461929063E-3</v>
      </c>
      <c r="P191" s="78">
        <v>3.1660429787913856E-3</v>
      </c>
      <c r="Q191" s="78">
        <v>4.4451665583495805E-3</v>
      </c>
      <c r="R191" s="78">
        <v>4.8346955194478068E-3</v>
      </c>
      <c r="S191" s="78">
        <v>4.4251050962460358E-3</v>
      </c>
      <c r="T191" s="78">
        <v>1.0350719317510601E-2</v>
      </c>
      <c r="U191" s="78">
        <v>6.3168706667807908E-3</v>
      </c>
      <c r="V191" s="78">
        <v>4.2492490225972471E-3</v>
      </c>
      <c r="W191" s="78">
        <v>9.3461689167527607E-3</v>
      </c>
      <c r="X191" s="78">
        <v>2.0935835474085998E-3</v>
      </c>
      <c r="Y191" s="78">
        <v>6.0408062627134319E-3</v>
      </c>
      <c r="AA191" s="78">
        <v>5.7148155939809441E-3</v>
      </c>
      <c r="AB191" s="79"/>
      <c r="AD191" s="78">
        <v>5.7148155939809441E-3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0.10016535312023341</v>
      </c>
      <c r="D193" s="9">
        <v>0.10016535312023341</v>
      </c>
      <c r="E193" s="26"/>
      <c r="F193" s="122" t="s">
        <v>282</v>
      </c>
      <c r="G193" s="26"/>
      <c r="H193" s="309">
        <v>-1749.6958500000001</v>
      </c>
      <c r="I193" s="309">
        <v>-2013.25279</v>
      </c>
      <c r="J193" s="309">
        <v>-2013.25279</v>
      </c>
      <c r="K193" s="130">
        <v>-2086.2503200000006</v>
      </c>
      <c r="L193" s="130">
        <v>-2086.2503200000006</v>
      </c>
      <c r="M193" s="309">
        <v>-181.90683999999996</v>
      </c>
      <c r="N193" s="309">
        <v>-152.39962</v>
      </c>
      <c r="O193" s="309">
        <v>-112.80733000000002</v>
      </c>
      <c r="P193" s="309">
        <v>-101.09326999999998</v>
      </c>
      <c r="Q193" s="309">
        <v>-145.23437000000001</v>
      </c>
      <c r="R193" s="309">
        <v>-182.84868</v>
      </c>
      <c r="S193" s="309">
        <v>-118.95950999999998</v>
      </c>
      <c r="T193" s="309">
        <v>-162.58959999999999</v>
      </c>
      <c r="U193" s="309">
        <v>-189.86052000000004</v>
      </c>
      <c r="V193" s="309">
        <v>-187.25699000000009</v>
      </c>
      <c r="W193" s="309">
        <v>-201.94897999999986</v>
      </c>
      <c r="X193" s="309">
        <v>-140.37000000000006</v>
      </c>
      <c r="Y193" s="309">
        <v>-1877.2757100000001</v>
      </c>
      <c r="Z193" s="26"/>
      <c r="AA193" s="309">
        <v>-2086.2503200000006</v>
      </c>
      <c r="AB193" s="82">
        <v>208.97</v>
      </c>
      <c r="AC193" s="26"/>
      <c r="AD193" s="309">
        <v>-2086.2503200000006</v>
      </c>
      <c r="AE193" s="82">
        <v>208.97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0.67856962520157027</v>
      </c>
      <c r="I194" s="78">
        <v>0.64895678387359534</v>
      </c>
      <c r="J194" s="78">
        <v>0.64895678387359534</v>
      </c>
      <c r="K194" s="131">
        <v>0.65801290698624315</v>
      </c>
      <c r="L194" s="131">
        <v>0.65801290698624315</v>
      </c>
      <c r="M194" s="78">
        <v>0.62507504742007303</v>
      </c>
      <c r="N194" s="78">
        <v>0.67424211723170713</v>
      </c>
      <c r="O194" s="78">
        <v>0.47261812590600216</v>
      </c>
      <c r="P194" s="78">
        <v>0.48939699952073645</v>
      </c>
      <c r="Q194" s="78">
        <v>0.60505245046576339</v>
      </c>
      <c r="R194" s="78">
        <v>0.68741655826823156</v>
      </c>
      <c r="S194" s="78">
        <v>0.54834201452909503</v>
      </c>
      <c r="T194" s="78">
        <v>0.64454971794190796</v>
      </c>
      <c r="U194" s="78">
        <v>0.81255037233587257</v>
      </c>
      <c r="V194" s="78">
        <v>0.70666215073890137</v>
      </c>
      <c r="W194" s="78">
        <v>0.89921356819720011</v>
      </c>
      <c r="X194" s="78">
        <v>0.50931771672399528</v>
      </c>
      <c r="Y194" s="78">
        <v>0.63932003979072083</v>
      </c>
      <c r="AA194" s="78">
        <v>0.65801290698624304</v>
      </c>
      <c r="AB194" s="79"/>
      <c r="AD194" s="78">
        <v>0.65801290698624304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-4.8606222104585373E-2</v>
      </c>
      <c r="D196" s="9">
        <v>-4.8606222104585373E-2</v>
      </c>
      <c r="F196" s="123" t="s">
        <v>283</v>
      </c>
      <c r="H196" s="310">
        <v>833.01314999999977</v>
      </c>
      <c r="I196" s="310">
        <v>1083.03721</v>
      </c>
      <c r="J196" s="310">
        <v>1083.03721</v>
      </c>
      <c r="K196" s="136">
        <v>1086.2806799999994</v>
      </c>
      <c r="L196" s="136">
        <v>1086.2806799999994</v>
      </c>
      <c r="M196" s="310">
        <v>35.16816</v>
      </c>
      <c r="N196" s="310">
        <v>83.025379999999984</v>
      </c>
      <c r="O196" s="310">
        <v>74.125669999999943</v>
      </c>
      <c r="P196" s="310">
        <v>-52.719269999999945</v>
      </c>
      <c r="Q196" s="310">
        <v>43.833629999999999</v>
      </c>
      <c r="R196" s="310">
        <v>163.67232000000001</v>
      </c>
      <c r="S196" s="310">
        <v>119.68349000000002</v>
      </c>
      <c r="T196" s="310">
        <v>65.091399999999823</v>
      </c>
      <c r="U196" s="310">
        <v>69.495480000000015</v>
      </c>
      <c r="V196" s="310">
        <v>64.982010000000031</v>
      </c>
      <c r="W196" s="310">
        <v>16.012019999999978</v>
      </c>
      <c r="X196" s="310">
        <v>351.10800000000006</v>
      </c>
      <c r="Y196" s="310">
        <v>1033.4782899999998</v>
      </c>
      <c r="AA196" s="310">
        <v>1086.2806799999994</v>
      </c>
      <c r="AB196" s="82">
        <v>-52.8</v>
      </c>
      <c r="AD196" s="310">
        <v>1086.2806799999994</v>
      </c>
      <c r="AE196" s="82">
        <v>-52.8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0.32306038845750207</v>
      </c>
      <c r="I197" s="78">
        <v>0.34910883924170877</v>
      </c>
      <c r="J197" s="78">
        <v>0.34910883924170877</v>
      </c>
      <c r="K197" s="131">
        <v>0.34261790217474591</v>
      </c>
      <c r="L197" s="131">
        <v>0.34261790217474591</v>
      </c>
      <c r="M197" s="78">
        <v>0.12084613904390139</v>
      </c>
      <c r="N197" s="78">
        <v>0.36731855364972055</v>
      </c>
      <c r="O197" s="78">
        <v>0.31055725932815476</v>
      </c>
      <c r="P197" s="78">
        <v>-0.25521632206499556</v>
      </c>
      <c r="Q197" s="78">
        <v>0.18261273309003648</v>
      </c>
      <c r="R197" s="78">
        <v>0.61532335315834186</v>
      </c>
      <c r="S197" s="78">
        <v>0.55167918909949121</v>
      </c>
      <c r="T197" s="78">
        <v>0.25804014223814931</v>
      </c>
      <c r="U197" s="78">
        <v>0.29742138149447916</v>
      </c>
      <c r="V197" s="78">
        <v>0.24522623665977328</v>
      </c>
      <c r="W197" s="78">
        <v>7.1296352367043014E-2</v>
      </c>
      <c r="X197" s="78">
        <v>1.2739582879784035</v>
      </c>
      <c r="Y197" s="78">
        <v>0.3519586270498572</v>
      </c>
      <c r="AA197" s="78">
        <v>0.34261790217474591</v>
      </c>
      <c r="AB197" s="79"/>
      <c r="AD197" s="78">
        <v>0.34261790217474591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</v>
      </c>
      <c r="I199" s="94">
        <v>0.49300000000000005</v>
      </c>
      <c r="J199" s="94">
        <v>0.49299999999999999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0.99599999999999955</v>
      </c>
      <c r="T199" s="94">
        <v>1.0080000000000018</v>
      </c>
      <c r="U199" s="94">
        <v>0.99599999999999866</v>
      </c>
      <c r="V199" s="94">
        <v>0.99599999999999866</v>
      </c>
      <c r="W199" s="94">
        <v>1.0080000000000027</v>
      </c>
      <c r="X199" s="94">
        <v>0.99599999999999866</v>
      </c>
      <c r="Y199" s="94">
        <v>1</v>
      </c>
      <c r="Z199" s="56"/>
      <c r="AA199" s="94">
        <v>1</v>
      </c>
      <c r="AB199" s="95">
        <v>0</v>
      </c>
      <c r="AC199" s="56"/>
      <c r="AD199" s="94">
        <v>1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5.9969999999999999</v>
      </c>
      <c r="I201" s="94">
        <v>2.1230000000000002</v>
      </c>
      <c r="J201" s="94">
        <v>2.1230000000000002</v>
      </c>
      <c r="K201" s="133">
        <v>3</v>
      </c>
      <c r="L201" s="133">
        <v>3</v>
      </c>
      <c r="M201" s="94">
        <v>2.988</v>
      </c>
      <c r="N201" s="94">
        <v>4.0199999999999996</v>
      </c>
      <c r="O201" s="94">
        <v>3.0240000000000009</v>
      </c>
      <c r="P201" s="94">
        <v>2.7959999999999994</v>
      </c>
      <c r="Q201" s="94">
        <v>4.1879999999999988</v>
      </c>
      <c r="R201" s="94">
        <v>4.0080000000000027</v>
      </c>
      <c r="S201" s="94">
        <v>3.9840000000000018</v>
      </c>
      <c r="T201" s="94">
        <v>4.0319999999999965</v>
      </c>
      <c r="U201" s="94">
        <v>3.9840000000000018</v>
      </c>
      <c r="V201" s="94">
        <v>3.9840000000000018</v>
      </c>
      <c r="W201" s="94">
        <v>4.6679999999999993</v>
      </c>
      <c r="X201" s="94">
        <v>5.8559999999999945</v>
      </c>
      <c r="Y201" s="94">
        <v>3.9609999999999999</v>
      </c>
      <c r="Z201" s="56"/>
      <c r="AA201" s="94">
        <v>3</v>
      </c>
      <c r="AB201" s="95">
        <v>0.96</v>
      </c>
      <c r="AC201" s="56"/>
      <c r="AD201" s="94">
        <v>3</v>
      </c>
      <c r="AE201" s="95">
        <v>0.96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5.9969999999999999</v>
      </c>
      <c r="I202" s="96">
        <v>2.6160000000000001</v>
      </c>
      <c r="J202" s="96">
        <v>2.6160000000000001</v>
      </c>
      <c r="K202" s="134">
        <v>4</v>
      </c>
      <c r="L202" s="134">
        <v>4</v>
      </c>
      <c r="M202" s="96">
        <v>3.984</v>
      </c>
      <c r="N202" s="96">
        <v>5.0280000000000005</v>
      </c>
      <c r="O202" s="96">
        <v>4.0199999999999996</v>
      </c>
      <c r="P202" s="96">
        <v>3.791999999999998</v>
      </c>
      <c r="Q202" s="96">
        <v>5.1960000000000015</v>
      </c>
      <c r="R202" s="96">
        <v>5.0039999999999978</v>
      </c>
      <c r="S202" s="96">
        <v>4.9800000000000004</v>
      </c>
      <c r="T202" s="96">
        <v>5.0400000000000063</v>
      </c>
      <c r="U202" s="96">
        <v>4.9799999999999969</v>
      </c>
      <c r="V202" s="96">
        <v>4.9799999999999969</v>
      </c>
      <c r="W202" s="96">
        <v>5.6759999999999948</v>
      </c>
      <c r="X202" s="96">
        <v>6.852000000000011</v>
      </c>
      <c r="Y202" s="96">
        <v>4.9610000000000003</v>
      </c>
      <c r="AA202" s="96">
        <v>4</v>
      </c>
      <c r="AB202" s="95">
        <v>0.96</v>
      </c>
      <c r="AD202" s="96">
        <v>4</v>
      </c>
      <c r="AE202" s="95">
        <v>0.96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6.218</v>
      </c>
      <c r="I203" s="97">
        <v>5.2080000000000002</v>
      </c>
      <c r="J203" s="97">
        <v>5.2080000000000002</v>
      </c>
      <c r="K203" s="134">
        <v>4</v>
      </c>
      <c r="L203" s="134">
        <v>4</v>
      </c>
      <c r="M203" s="97">
        <v>3.984</v>
      </c>
      <c r="N203" s="97">
        <v>5.0280000000000005</v>
      </c>
      <c r="O203" s="97">
        <v>4.4760000000000009</v>
      </c>
      <c r="P203" s="97">
        <v>3.7919999999999998</v>
      </c>
      <c r="Q203" s="97">
        <v>5.2079999999999984</v>
      </c>
      <c r="R203" s="97">
        <v>4.9920000000000009</v>
      </c>
      <c r="S203" s="97">
        <v>4.8120000000000012</v>
      </c>
      <c r="T203" s="97">
        <v>5.0039999999999978</v>
      </c>
      <c r="U203" s="97">
        <v>5.0039999999999978</v>
      </c>
      <c r="V203" s="97">
        <v>4.9920000000000044</v>
      </c>
      <c r="W203" s="97">
        <v>5.6399999999999935</v>
      </c>
      <c r="X203" s="97">
        <v>6.8760000000000048</v>
      </c>
      <c r="Y203" s="97">
        <v>4.984</v>
      </c>
      <c r="Z203" s="56"/>
      <c r="AA203" s="97">
        <v>4</v>
      </c>
      <c r="AB203" s="98">
        <v>0.98</v>
      </c>
      <c r="AC203" s="56"/>
      <c r="AD203" s="97">
        <v>4</v>
      </c>
      <c r="AE203" s="98">
        <v>0.98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0.22100000000000009</v>
      </c>
      <c r="I204" s="96">
        <v>2.5920000000000001</v>
      </c>
      <c r="J204" s="96">
        <v>2.5920000000000001</v>
      </c>
      <c r="K204" s="134">
        <v>0</v>
      </c>
      <c r="L204" s="134">
        <v>0</v>
      </c>
      <c r="M204" s="96">
        <v>0</v>
      </c>
      <c r="N204" s="96">
        <v>0</v>
      </c>
      <c r="O204" s="96">
        <v>0.45600000000000129</v>
      </c>
      <c r="P204" s="96">
        <v>0</v>
      </c>
      <c r="Q204" s="96">
        <v>1.1999999999996902E-2</v>
      </c>
      <c r="R204" s="96">
        <v>-1.1999999999996902E-2</v>
      </c>
      <c r="S204" s="96">
        <v>-0.16799999999999926</v>
      </c>
      <c r="T204" s="96">
        <v>-3.600000000000847E-2</v>
      </c>
      <c r="U204" s="96">
        <v>2.4000000000000909E-2</v>
      </c>
      <c r="V204" s="96">
        <v>1.200000000000756E-2</v>
      </c>
      <c r="W204" s="96">
        <v>-3.6000000000001364E-2</v>
      </c>
      <c r="X204" s="96">
        <v>2.3999999999993804E-2</v>
      </c>
      <c r="Y204" s="96">
        <v>2.2999999999999687E-2</v>
      </c>
      <c r="AA204" s="96">
        <v>0</v>
      </c>
      <c r="AB204" s="95">
        <v>0.02</v>
      </c>
      <c r="AD204" s="96">
        <v>0</v>
      </c>
      <c r="AE204" s="95">
        <v>0.02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3.5541974911547133E-2</v>
      </c>
      <c r="I205" s="90">
        <v>0.49769585253456222</v>
      </c>
      <c r="J205" s="90">
        <v>0.49769585253456222</v>
      </c>
      <c r="K205" s="135">
        <v>0</v>
      </c>
      <c r="L205" s="135">
        <v>0</v>
      </c>
      <c r="M205" s="90">
        <v>0</v>
      </c>
      <c r="N205" s="90">
        <v>0</v>
      </c>
      <c r="O205" s="90">
        <v>0.10187667560321743</v>
      </c>
      <c r="P205" s="90">
        <v>0</v>
      </c>
      <c r="Q205" s="90">
        <v>2.3041474654371939E-3</v>
      </c>
      <c r="R205" s="90">
        <v>-2.4038461538455329E-3</v>
      </c>
      <c r="S205" s="90">
        <v>-3.4912718204488616E-2</v>
      </c>
      <c r="T205" s="90">
        <v>-7.1942446043182428E-3</v>
      </c>
      <c r="U205" s="90">
        <v>4.7961630695445481E-3</v>
      </c>
      <c r="V205" s="90">
        <v>2.4038461538476662E-3</v>
      </c>
      <c r="W205" s="90">
        <v>-6.3829787234045048E-3</v>
      </c>
      <c r="X205" s="90">
        <v>3.4904013961596547E-3</v>
      </c>
      <c r="Y205" s="90">
        <v>4.6147672552166305E-3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-0.12642496729583255</v>
      </c>
      <c r="D206" s="9">
        <v>-0.12642496729583255</v>
      </c>
      <c r="F206" s="128" t="s">
        <v>73</v>
      </c>
      <c r="H206" s="83">
        <v>-247.21531999999999</v>
      </c>
      <c r="I206" s="83">
        <v>-239.7439</v>
      </c>
      <c r="J206" s="83">
        <v>-239.7439</v>
      </c>
      <c r="K206" s="108">
        <v>-214.04</v>
      </c>
      <c r="L206" s="108">
        <v>-214.04</v>
      </c>
      <c r="M206" s="83">
        <v>-8.3140099999999997</v>
      </c>
      <c r="N206" s="83">
        <v>-22.056160000000002</v>
      </c>
      <c r="O206" s="83">
        <v>-19.180039999999998</v>
      </c>
      <c r="P206" s="83">
        <v>-17.167800000000007</v>
      </c>
      <c r="Q206" s="83">
        <v>-19.594329999999999</v>
      </c>
      <c r="R206" s="83">
        <v>-22.411849999999987</v>
      </c>
      <c r="S206" s="83">
        <v>-20.541680000000014</v>
      </c>
      <c r="T206" s="83">
        <v>-19.993229999999983</v>
      </c>
      <c r="U206" s="83">
        <v>-21.612720000000024</v>
      </c>
      <c r="V206" s="83">
        <v>-20.417609999999996</v>
      </c>
      <c r="W206" s="83">
        <v>-21.734259999999978</v>
      </c>
      <c r="X206" s="83">
        <v>-28.077440000000024</v>
      </c>
      <c r="Y206" s="83">
        <v>-241.10113000000001</v>
      </c>
      <c r="AA206" s="83">
        <v>-214.04</v>
      </c>
      <c r="AB206" s="82">
        <v>-27.06</v>
      </c>
      <c r="AD206" s="83">
        <v>-214.04</v>
      </c>
      <c r="AE206" s="82">
        <v>-27.06</v>
      </c>
    </row>
    <row r="207" spans="1:37" ht="18" customHeight="1" x14ac:dyDescent="0.2">
      <c r="A207" s="52" t="s">
        <v>225</v>
      </c>
      <c r="B207" s="52" t="s">
        <v>27</v>
      </c>
      <c r="C207" s="9">
        <v>1.0031808172253487</v>
      </c>
      <c r="D207" s="9">
        <v>1.0031808172253487</v>
      </c>
      <c r="F207" s="126" t="s">
        <v>226</v>
      </c>
      <c r="G207" s="58"/>
      <c r="H207" s="87">
        <v>1.5249299999999999</v>
      </c>
      <c r="I207" s="87">
        <v>4.40977</v>
      </c>
      <c r="J207" s="87">
        <v>4.40977</v>
      </c>
      <c r="K207" s="87">
        <v>0</v>
      </c>
      <c r="L207" s="87">
        <v>0</v>
      </c>
      <c r="M207" s="87">
        <v>-0.96062999999999998</v>
      </c>
      <c r="N207" s="87">
        <v>-1.3243199999999997</v>
      </c>
      <c r="O207" s="87">
        <v>0.72300999999999971</v>
      </c>
      <c r="P207" s="87">
        <v>0.97363000000000011</v>
      </c>
      <c r="Q207" s="87">
        <v>0.36771999999999999</v>
      </c>
      <c r="R207" s="87">
        <v>-0.40938999999999998</v>
      </c>
      <c r="S207" s="87">
        <v>-0.33491000000000004</v>
      </c>
      <c r="T207" s="87">
        <v>3.0582199999999999</v>
      </c>
      <c r="U207" s="87">
        <v>0.80831000000000008</v>
      </c>
      <c r="V207" s="87">
        <v>0.26616000000000017</v>
      </c>
      <c r="W207" s="87">
        <v>-1.8994700000000002</v>
      </c>
      <c r="X207" s="87">
        <v>-0.85962999999999989</v>
      </c>
      <c r="Y207" s="87">
        <v>0.40870000000000001</v>
      </c>
      <c r="Z207" s="58"/>
      <c r="AA207" s="87">
        <v>0</v>
      </c>
      <c r="AB207" s="82">
        <v>0.41</v>
      </c>
      <c r="AC207" s="58"/>
      <c r="AD207" s="87">
        <v>0</v>
      </c>
      <c r="AE207" s="82">
        <v>0.41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105.57</v>
      </c>
      <c r="I208" s="83">
        <v>53.083309999999997</v>
      </c>
      <c r="J208" s="83">
        <v>53.083309999999997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2.7446299999999999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-0.87717999999999996</v>
      </c>
      <c r="P210" s="83">
        <v>-1.7067999999999999</v>
      </c>
      <c r="Q210" s="83">
        <v>0.35570000000000013</v>
      </c>
      <c r="R210" s="83">
        <v>0.87717999999999985</v>
      </c>
      <c r="S210" s="83">
        <v>1.4739599999999999</v>
      </c>
      <c r="T210" s="83">
        <v>-0.35569999999999996</v>
      </c>
      <c r="U210" s="83">
        <v>0</v>
      </c>
      <c r="V210" s="83">
        <v>0</v>
      </c>
      <c r="W210" s="83">
        <v>0</v>
      </c>
      <c r="X210" s="83">
        <v>0.23283999999999999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1</v>
      </c>
      <c r="D211" s="9">
        <v>1</v>
      </c>
      <c r="F211" s="128" t="s">
        <v>74</v>
      </c>
      <c r="H211" s="83">
        <v>-1.54</v>
      </c>
      <c r="I211" s="83">
        <v>-0.11</v>
      </c>
      <c r="J211" s="83">
        <v>-0.11</v>
      </c>
      <c r="K211" s="108">
        <v>0</v>
      </c>
      <c r="L211" s="108">
        <v>0</v>
      </c>
      <c r="M211" s="83">
        <v>0.11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-0.08</v>
      </c>
      <c r="V211" s="83">
        <v>0</v>
      </c>
      <c r="W211" s="83">
        <v>0</v>
      </c>
      <c r="X211" s="83">
        <v>0</v>
      </c>
      <c r="Y211" s="83">
        <v>0.03</v>
      </c>
      <c r="AA211" s="83">
        <v>0</v>
      </c>
      <c r="AB211" s="82">
        <v>0.03</v>
      </c>
      <c r="AD211" s="83">
        <v>0</v>
      </c>
      <c r="AE211" s="82">
        <v>0.03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-0.12436927677069708</v>
      </c>
      <c r="D214" s="9">
        <v>-0.12436927677069708</v>
      </c>
      <c r="F214" s="117" t="s">
        <v>280</v>
      </c>
      <c r="H214" s="296">
        <v>-138.91575999999998</v>
      </c>
      <c r="I214" s="296">
        <v>-182.36081999999999</v>
      </c>
      <c r="J214" s="296">
        <v>-182.36081999999999</v>
      </c>
      <c r="K214" s="111">
        <v>-214.04</v>
      </c>
      <c r="L214" s="111">
        <v>-214.04</v>
      </c>
      <c r="M214" s="296">
        <v>-9.1646400000000003</v>
      </c>
      <c r="N214" s="296">
        <v>-23.380480000000002</v>
      </c>
      <c r="O214" s="296">
        <v>-19.334209999999999</v>
      </c>
      <c r="P214" s="296">
        <v>-17.900970000000008</v>
      </c>
      <c r="Q214" s="296">
        <v>-18.870910000000002</v>
      </c>
      <c r="R214" s="296">
        <v>-21.944059999999986</v>
      </c>
      <c r="S214" s="296">
        <v>-19.402630000000016</v>
      </c>
      <c r="T214" s="296">
        <v>-17.290709999999983</v>
      </c>
      <c r="U214" s="296">
        <v>-20.884410000000024</v>
      </c>
      <c r="V214" s="296">
        <v>-20.151449999999997</v>
      </c>
      <c r="W214" s="296">
        <v>-23.633729999999979</v>
      </c>
      <c r="X214" s="296">
        <v>-28.704230000000024</v>
      </c>
      <c r="Y214" s="296">
        <v>-240.66243</v>
      </c>
      <c r="AA214" s="296">
        <v>-214.04</v>
      </c>
      <c r="AB214" s="82">
        <v>-26.62</v>
      </c>
      <c r="AD214" s="296">
        <v>-214.04</v>
      </c>
      <c r="AE214" s="82">
        <v>-26.62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5.3874514932290243E-2</v>
      </c>
      <c r="I215" s="78">
        <v>5.878262870891221E-2</v>
      </c>
      <c r="J215" s="78">
        <v>5.878262870891221E-2</v>
      </c>
      <c r="K215" s="131">
        <v>6.7509196409055769E-2</v>
      </c>
      <c r="L215" s="131">
        <v>6.7509196409055769E-2</v>
      </c>
      <c r="M215" s="78">
        <v>3.1491876735299781E-2</v>
      </c>
      <c r="N215" s="78">
        <v>0.10343926275599366</v>
      </c>
      <c r="O215" s="78">
        <v>8.1002698105460735E-2</v>
      </c>
      <c r="P215" s="78">
        <v>8.6659388963387221E-2</v>
      </c>
      <c r="Q215" s="78">
        <v>7.8616999116799147E-2</v>
      </c>
      <c r="R215" s="78">
        <v>8.2498327029932941E-2</v>
      </c>
      <c r="S215" s="78">
        <v>8.9436121764141979E-2</v>
      </c>
      <c r="T215" s="78">
        <v>6.8545111455562455E-2</v>
      </c>
      <c r="U215" s="78">
        <v>8.9379483009501062E-2</v>
      </c>
      <c r="V215" s="78">
        <v>7.6046651169109497E-2</v>
      </c>
      <c r="W215" s="78">
        <v>0.10523336479891708</v>
      </c>
      <c r="X215" s="78">
        <v>0.10415026632414628</v>
      </c>
      <c r="Y215" s="78">
        <v>8.195935924815835E-2</v>
      </c>
      <c r="AA215" s="78">
        <v>6.7509196409055755E-2</v>
      </c>
      <c r="AB215" s="79"/>
      <c r="AD215" s="78">
        <v>6.7509196409055755E-2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</v>
      </c>
      <c r="I217" s="96">
        <v>1</v>
      </c>
      <c r="J217" s="96">
        <v>1</v>
      </c>
      <c r="K217" s="134">
        <v>2</v>
      </c>
      <c r="L217" s="134">
        <v>2</v>
      </c>
      <c r="M217" s="96">
        <v>0.996</v>
      </c>
      <c r="N217" s="96">
        <v>2.004</v>
      </c>
      <c r="O217" s="96">
        <v>2.0039999999999996</v>
      </c>
      <c r="P217" s="96">
        <v>1.992</v>
      </c>
      <c r="Q217" s="96">
        <v>2.0040000000000004</v>
      </c>
      <c r="R217" s="96">
        <v>2.0040000000000013</v>
      </c>
      <c r="S217" s="96">
        <v>1.9919999999999973</v>
      </c>
      <c r="T217" s="96">
        <v>2.0040000000000013</v>
      </c>
      <c r="U217" s="96">
        <v>2.0040000000000013</v>
      </c>
      <c r="V217" s="96">
        <v>1.9919999999999973</v>
      </c>
      <c r="W217" s="96">
        <v>2.0040000000000013</v>
      </c>
      <c r="X217" s="96">
        <v>2.0040000000000013</v>
      </c>
      <c r="Y217" s="96">
        <v>1.917</v>
      </c>
      <c r="AA217" s="96">
        <v>2</v>
      </c>
      <c r="AB217" s="95">
        <v>-0.08</v>
      </c>
      <c r="AD217" s="96">
        <v>2</v>
      </c>
      <c r="AE217" s="95">
        <v>-0.08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-3196.9999999999995</v>
      </c>
      <c r="I218" s="161">
        <v>-3700.9999999999995</v>
      </c>
      <c r="J218" s="161">
        <v>-3700.9999999999995</v>
      </c>
      <c r="K218" s="162">
        <v>-7219.9999999999991</v>
      </c>
      <c r="L218" s="162">
        <v>-7219.9999999999991</v>
      </c>
      <c r="M218" s="161">
        <v>273.09236947791152</v>
      </c>
      <c r="N218" s="161">
        <v>-1827.8443113772453</v>
      </c>
      <c r="O218" s="161">
        <v>-321.35728542914183</v>
      </c>
      <c r="P218" s="161">
        <v>-99.397590361445793</v>
      </c>
      <c r="Q218" s="161">
        <v>17.964071856287401</v>
      </c>
      <c r="R218" s="161">
        <v>-349.30139720558873</v>
      </c>
      <c r="S218" s="161">
        <v>-466.36546184739018</v>
      </c>
      <c r="T218" s="161">
        <v>1103.2934131736524</v>
      </c>
      <c r="U218" s="161">
        <v>-1396.2075848303382</v>
      </c>
      <c r="V218" s="161">
        <v>-481.9277108433742</v>
      </c>
      <c r="W218" s="161">
        <v>-258.98203592814355</v>
      </c>
      <c r="X218" s="161">
        <v>-1114.7704590818357</v>
      </c>
      <c r="Y218" s="161">
        <v>-5282.2117892540437</v>
      </c>
      <c r="AA218" s="161">
        <v>-7219.9999999999991</v>
      </c>
      <c r="AB218" s="163">
        <v>1937.79</v>
      </c>
      <c r="AD218" s="161">
        <v>-7219.9999999999991</v>
      </c>
      <c r="AE218" s="163">
        <v>1937.79</v>
      </c>
    </row>
    <row r="219" spans="1:31" ht="18" customHeight="1" x14ac:dyDescent="0.2">
      <c r="A219" s="52" t="s">
        <v>70</v>
      </c>
      <c r="B219" s="52" t="s">
        <v>27</v>
      </c>
      <c r="C219" s="9">
        <v>0.3577541937692571</v>
      </c>
      <c r="D219" s="9">
        <v>0.3577541937692571</v>
      </c>
      <c r="F219" s="128" t="s">
        <v>414</v>
      </c>
      <c r="H219" s="83">
        <v>-1.498</v>
      </c>
      <c r="I219" s="83">
        <v>-1.498</v>
      </c>
      <c r="J219" s="83">
        <v>-1.498</v>
      </c>
      <c r="K219" s="108">
        <v>-5.8419999999999996</v>
      </c>
      <c r="L219" s="108">
        <v>-5.8419999999999996</v>
      </c>
      <c r="M219" s="83">
        <v>-0.125</v>
      </c>
      <c r="N219" s="83">
        <v>-0.125</v>
      </c>
      <c r="O219" s="83">
        <v>-0.26700000000000002</v>
      </c>
      <c r="P219" s="83">
        <v>-0.26800000000000002</v>
      </c>
      <c r="Q219" s="83">
        <v>-0.26700000000000002</v>
      </c>
      <c r="R219" s="83">
        <v>-0.26800000000000002</v>
      </c>
      <c r="S219" s="83">
        <v>-0.26800000000000002</v>
      </c>
      <c r="T219" s="83">
        <v>0.62000000000000011</v>
      </c>
      <c r="U219" s="83">
        <v>-0.92100000000000004</v>
      </c>
      <c r="V219" s="83">
        <v>-0.26300000000000012</v>
      </c>
      <c r="W219" s="83">
        <v>-0.42199999999999971</v>
      </c>
      <c r="X219" s="83">
        <v>-1.1750000000000003</v>
      </c>
      <c r="Y219" s="83">
        <v>-3.7490000000000001</v>
      </c>
      <c r="AA219" s="83">
        <v>-5.8419999999999996</v>
      </c>
      <c r="AB219" s="82">
        <v>2.09</v>
      </c>
      <c r="AD219" s="83">
        <v>-5.8419999999999996</v>
      </c>
      <c r="AE219" s="82">
        <v>2.09</v>
      </c>
    </row>
    <row r="220" spans="1:31" ht="18" customHeight="1" x14ac:dyDescent="0.2">
      <c r="A220" s="52" t="s">
        <v>71</v>
      </c>
      <c r="B220" s="52" t="s">
        <v>27</v>
      </c>
      <c r="C220" s="9">
        <v>0.53784860557768932</v>
      </c>
      <c r="D220" s="9">
        <v>0.53784860557768932</v>
      </c>
      <c r="F220" s="128" t="s">
        <v>209</v>
      </c>
      <c r="H220" s="83">
        <v>-0.995</v>
      </c>
      <c r="I220" s="83">
        <v>-0.75900000000000001</v>
      </c>
      <c r="J220" s="83">
        <v>-0.75900000000000001</v>
      </c>
      <c r="K220" s="108">
        <v>-5.0199999999999996</v>
      </c>
      <c r="L220" s="108">
        <v>-5.0199999999999996</v>
      </c>
      <c r="M220" s="83">
        <v>-5.5E-2</v>
      </c>
      <c r="N220" s="83">
        <v>-0.14000000000000001</v>
      </c>
      <c r="O220" s="83">
        <v>-0.36000000000000004</v>
      </c>
      <c r="P220" s="83">
        <v>0.13400000000000006</v>
      </c>
      <c r="Q220" s="83">
        <v>-0.307</v>
      </c>
      <c r="R220" s="83">
        <v>-0.18700000000000006</v>
      </c>
      <c r="S220" s="83">
        <v>-0.27</v>
      </c>
      <c r="T220" s="83">
        <v>-0.30000000000000004</v>
      </c>
      <c r="U220" s="83">
        <v>-0.12999999999999989</v>
      </c>
      <c r="V220" s="83">
        <v>-0.35499999999999998</v>
      </c>
      <c r="W220" s="83">
        <v>-4.9000000000000155E-2</v>
      </c>
      <c r="X220" s="83">
        <v>-0.30200000000000005</v>
      </c>
      <c r="Y220" s="83">
        <v>-2.3210000000000002</v>
      </c>
      <c r="AA220" s="83">
        <v>-5.0199999999999996</v>
      </c>
      <c r="AB220" s="82">
        <v>2.7</v>
      </c>
      <c r="AD220" s="83">
        <v>-5.0199999999999996</v>
      </c>
      <c r="AE220" s="82">
        <v>2.7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5.2061855670103085</v>
      </c>
      <c r="D221" s="9">
        <v>5.2061855670103085</v>
      </c>
      <c r="F221" s="60" t="s">
        <v>158</v>
      </c>
      <c r="G221" s="56"/>
      <c r="H221" s="88">
        <v>-0.02</v>
      </c>
      <c r="I221" s="88">
        <v>-0.60399999999999998</v>
      </c>
      <c r="J221" s="88">
        <v>-0.60399999999999998</v>
      </c>
      <c r="K221" s="108">
        <v>-0.19400000000000001</v>
      </c>
      <c r="L221" s="108">
        <v>-0.19400000000000001</v>
      </c>
      <c r="M221" s="88">
        <v>0.59</v>
      </c>
      <c r="N221" s="88">
        <v>-5.2999999999999936E-2</v>
      </c>
      <c r="O221" s="88">
        <v>-2.6000000000000023E-2</v>
      </c>
      <c r="P221" s="88">
        <v>-2.7000000000000024E-2</v>
      </c>
      <c r="Q221" s="88">
        <v>-2.5999999999999968E-2</v>
      </c>
      <c r="R221" s="88">
        <v>-5.7999999999999996E-2</v>
      </c>
      <c r="S221" s="88">
        <v>-9.1000000000000025E-2</v>
      </c>
      <c r="T221" s="88">
        <v>2.1359999999999997</v>
      </c>
      <c r="U221" s="88">
        <v>-1.5579999999999998</v>
      </c>
      <c r="V221" s="88">
        <v>-7.4999999999999956E-2</v>
      </c>
      <c r="W221" s="88">
        <v>0</v>
      </c>
      <c r="X221" s="88">
        <v>0</v>
      </c>
      <c r="Y221" s="88">
        <v>0.81200000000000006</v>
      </c>
      <c r="Z221" s="56"/>
      <c r="AA221" s="88">
        <v>-0.19400000000000003</v>
      </c>
      <c r="AB221" s="82">
        <v>1.01</v>
      </c>
      <c r="AC221" s="56"/>
      <c r="AD221" s="88">
        <v>-0.19400000000000003</v>
      </c>
      <c r="AE221" s="82">
        <v>1.01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0.31645569620253167</v>
      </c>
      <c r="D222" s="9">
        <v>0.31645569620253167</v>
      </c>
      <c r="F222" s="60" t="s">
        <v>176</v>
      </c>
      <c r="G222" s="56"/>
      <c r="H222" s="88">
        <v>-0.316</v>
      </c>
      <c r="I222" s="88">
        <v>-0.316</v>
      </c>
      <c r="J222" s="88">
        <v>-0.316</v>
      </c>
      <c r="K222" s="108">
        <v>-1.4219999999999999</v>
      </c>
      <c r="L222" s="108">
        <v>-1.4219999999999999</v>
      </c>
      <c r="M222" s="88">
        <v>-2.5999999999999999E-2</v>
      </c>
      <c r="N222" s="88">
        <v>2.5999999999999999E-2</v>
      </c>
      <c r="O222" s="88">
        <v>-9.9000000000000005E-2</v>
      </c>
      <c r="P222" s="88">
        <v>-9.9000000000000005E-2</v>
      </c>
      <c r="Q222" s="88">
        <v>-9.9999999999999978E-2</v>
      </c>
      <c r="R222" s="88">
        <v>-9.9000000000000032E-2</v>
      </c>
      <c r="S222" s="88">
        <v>-9.8999999999999977E-2</v>
      </c>
      <c r="T222" s="88">
        <v>-9.8999999999999977E-2</v>
      </c>
      <c r="U222" s="88">
        <v>-0.13</v>
      </c>
      <c r="V222" s="88">
        <v>-0.11399999999999999</v>
      </c>
      <c r="W222" s="88">
        <v>-6.800000000000006E-2</v>
      </c>
      <c r="X222" s="88">
        <v>-6.899999999999995E-2</v>
      </c>
      <c r="Y222" s="88">
        <v>-0.97599999999999998</v>
      </c>
      <c r="Z222" s="56"/>
      <c r="AA222" s="88">
        <v>-1.4219999999999999</v>
      </c>
      <c r="AB222" s="82">
        <v>0.45</v>
      </c>
      <c r="AC222" s="56"/>
      <c r="AD222" s="88">
        <v>-1.4219999999999999</v>
      </c>
      <c r="AE222" s="82">
        <v>0.45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0.79268292682926833</v>
      </c>
      <c r="D223" s="9">
        <v>0.79268292682926833</v>
      </c>
      <c r="F223" s="60" t="s">
        <v>178</v>
      </c>
      <c r="G223" s="56"/>
      <c r="H223" s="88">
        <v>-0.14499999999999999</v>
      </c>
      <c r="I223" s="88">
        <v>-2.1999999999999999E-2</v>
      </c>
      <c r="J223" s="88">
        <v>-2.1999999999999999E-2</v>
      </c>
      <c r="K223" s="108">
        <v>-0.32800000000000001</v>
      </c>
      <c r="L223" s="108">
        <v>-0.32800000000000001</v>
      </c>
      <c r="M223" s="88">
        <v>0</v>
      </c>
      <c r="N223" s="88">
        <v>0</v>
      </c>
      <c r="O223" s="88">
        <v>-7.2999999999999995E-2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-7.2999999999999995E-2</v>
      </c>
      <c r="Z223" s="56"/>
      <c r="AA223" s="88">
        <v>-0.32800000000000001</v>
      </c>
      <c r="AB223" s="82">
        <v>0.26</v>
      </c>
      <c r="AC223" s="56"/>
      <c r="AD223" s="88">
        <v>-0.32800000000000001</v>
      </c>
      <c r="AE223" s="82">
        <v>0.26</v>
      </c>
    </row>
    <row r="224" spans="1:31" ht="18" customHeight="1" collapsed="1" x14ac:dyDescent="0.2">
      <c r="A224" s="57"/>
      <c r="B224" s="57"/>
      <c r="C224" s="9">
        <v>0.87962962962962965</v>
      </c>
      <c r="D224" s="9">
        <v>0.87962962962962965</v>
      </c>
      <c r="F224" s="128" t="s">
        <v>158</v>
      </c>
      <c r="H224" s="83">
        <v>-0.48099999999999998</v>
      </c>
      <c r="I224" s="83">
        <v>-0.94199999999999995</v>
      </c>
      <c r="J224" s="83">
        <v>-0.94199999999999995</v>
      </c>
      <c r="K224" s="108">
        <v>-1.944</v>
      </c>
      <c r="L224" s="108">
        <v>-1.944</v>
      </c>
      <c r="M224" s="83">
        <v>0.56399999999999995</v>
      </c>
      <c r="N224" s="83">
        <v>-2.6999999999999937E-2</v>
      </c>
      <c r="O224" s="83">
        <v>-0.19800000000000001</v>
      </c>
      <c r="P224" s="83">
        <v>-0.12600000000000003</v>
      </c>
      <c r="Q224" s="83">
        <v>-0.12599999999999995</v>
      </c>
      <c r="R224" s="83">
        <v>-0.15700000000000003</v>
      </c>
      <c r="S224" s="83">
        <v>-0.19</v>
      </c>
      <c r="T224" s="83">
        <v>2.0369999999999999</v>
      </c>
      <c r="U224" s="83">
        <v>-1.6879999999999997</v>
      </c>
      <c r="V224" s="83">
        <v>-0.18899999999999995</v>
      </c>
      <c r="W224" s="83">
        <v>-6.800000000000006E-2</v>
      </c>
      <c r="X224" s="83">
        <v>-6.899999999999995E-2</v>
      </c>
      <c r="Y224" s="83">
        <v>-0.23699999999999993</v>
      </c>
      <c r="AA224" s="83">
        <v>-1.944</v>
      </c>
      <c r="AB224" s="82">
        <v>1.71</v>
      </c>
      <c r="AD224" s="83">
        <v>-1.944</v>
      </c>
      <c r="AE224" s="82">
        <v>1.71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-0.442</v>
      </c>
      <c r="L225" s="108">
        <v>-0.442</v>
      </c>
      <c r="M225" s="83">
        <v>-2.1999999999999999E-2</v>
      </c>
      <c r="N225" s="83">
        <v>-2.0999999999999998E-2</v>
      </c>
      <c r="O225" s="83">
        <v>-2.2000000000000006E-2</v>
      </c>
      <c r="P225" s="83">
        <v>-2.0999999999999991E-2</v>
      </c>
      <c r="Q225" s="83">
        <v>-2.2000000000000006E-2</v>
      </c>
      <c r="R225" s="83">
        <v>-2.2000000000000006E-2</v>
      </c>
      <c r="S225" s="83">
        <v>-2.0999999999999991E-2</v>
      </c>
      <c r="T225" s="83">
        <v>-2.1999999999999992E-2</v>
      </c>
      <c r="U225" s="83">
        <v>-2.1000000000000019E-2</v>
      </c>
      <c r="V225" s="83">
        <v>-2.1999999999999992E-2</v>
      </c>
      <c r="W225" s="83">
        <v>-2.0999999999999991E-2</v>
      </c>
      <c r="X225" s="83">
        <v>-8.4000000000000019E-2</v>
      </c>
      <c r="Y225" s="83">
        <v>-0.32100000000000001</v>
      </c>
      <c r="AA225" s="83">
        <v>-0.442</v>
      </c>
      <c r="AB225" s="82">
        <v>0.12</v>
      </c>
      <c r="AD225" s="83">
        <v>-0.442</v>
      </c>
      <c r="AE225" s="82">
        <v>0.12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-4.784313725490196</v>
      </c>
      <c r="D226" s="9">
        <v>-4.784313725490196</v>
      </c>
      <c r="F226" s="60" t="s">
        <v>162</v>
      </c>
      <c r="G226" s="56"/>
      <c r="H226" s="88">
        <v>0</v>
      </c>
      <c r="I226" s="88">
        <v>-0.27</v>
      </c>
      <c r="J226" s="88">
        <v>-0.27</v>
      </c>
      <c r="K226" s="108">
        <v>0.51</v>
      </c>
      <c r="L226" s="108">
        <v>0.51</v>
      </c>
      <c r="M226" s="88">
        <v>-8.4000000000000005E-2</v>
      </c>
      <c r="N226" s="88">
        <v>-3.3159999999999998</v>
      </c>
      <c r="O226" s="88">
        <v>0.39999999999999991</v>
      </c>
      <c r="P226" s="88">
        <v>0</v>
      </c>
      <c r="Q226" s="88">
        <v>1.069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-1.931</v>
      </c>
      <c r="Z226" s="56"/>
      <c r="AA226" s="88">
        <v>0.51</v>
      </c>
      <c r="AB226" s="82">
        <v>-2.44</v>
      </c>
      <c r="AC226" s="56"/>
      <c r="AD226" s="88">
        <v>0.51</v>
      </c>
      <c r="AE226" s="82">
        <v>-2.44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1.0115606936416186</v>
      </c>
      <c r="D227" s="9">
        <v>1.0115606936416186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-0.34599999999999997</v>
      </c>
      <c r="L227" s="108">
        <v>-0.34599999999999997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-0.34599999999999992</v>
      </c>
      <c r="AB227" s="82">
        <v>0.35</v>
      </c>
      <c r="AC227" s="56"/>
      <c r="AD227" s="88">
        <v>-0.34599999999999992</v>
      </c>
      <c r="AE227" s="82">
        <v>0.35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-12.804878048780486</v>
      </c>
      <c r="D229" s="9">
        <v>-12.804878048780486</v>
      </c>
      <c r="F229" s="128" t="s">
        <v>391</v>
      </c>
      <c r="H229" s="83">
        <v>0</v>
      </c>
      <c r="I229" s="83">
        <v>-0.27</v>
      </c>
      <c r="J229" s="83">
        <v>-0.27</v>
      </c>
      <c r="K229" s="108">
        <v>0.16400000000000003</v>
      </c>
      <c r="L229" s="108">
        <v>0.16400000000000003</v>
      </c>
      <c r="M229" s="83">
        <v>-8.4000000000000005E-2</v>
      </c>
      <c r="N229" s="83">
        <v>-3.3159999999999998</v>
      </c>
      <c r="O229" s="83">
        <v>0.39999999999999991</v>
      </c>
      <c r="P229" s="83">
        <v>0</v>
      </c>
      <c r="Q229" s="83">
        <v>1.069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-1.931</v>
      </c>
      <c r="AA229" s="83">
        <v>0.16400000000000003</v>
      </c>
      <c r="AB229" s="82">
        <v>-2.1</v>
      </c>
      <c r="AD229" s="83">
        <v>0.16400000000000003</v>
      </c>
      <c r="AE229" s="82">
        <v>-2.1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-6.7000000000000004E-2</v>
      </c>
      <c r="I230" s="83">
        <v>-6.4000000000000001E-2</v>
      </c>
      <c r="J230" s="83">
        <v>-6.4000000000000001E-2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-3.4999999999999996E-2</v>
      </c>
      <c r="R230" s="83">
        <v>0</v>
      </c>
      <c r="S230" s="83">
        <v>0</v>
      </c>
      <c r="T230" s="83">
        <v>-3.0000000000000006E-2</v>
      </c>
      <c r="U230" s="83">
        <v>0</v>
      </c>
      <c r="V230" s="83">
        <v>0</v>
      </c>
      <c r="W230" s="83">
        <v>-2.8999999999999998E-2</v>
      </c>
      <c r="X230" s="83">
        <v>0</v>
      </c>
      <c r="Y230" s="83">
        <v>-0.111</v>
      </c>
      <c r="AA230" s="83">
        <v>0</v>
      </c>
      <c r="AB230" s="82">
        <v>-0.11</v>
      </c>
      <c r="AD230" s="83">
        <v>0</v>
      </c>
      <c r="AE230" s="82">
        <v>-0.11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-0.98654708520179368</v>
      </c>
      <c r="D231" s="9">
        <v>-0.98654708520179368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-0.223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-0.223</v>
      </c>
      <c r="Z231" s="56"/>
      <c r="AA231" s="88">
        <v>0</v>
      </c>
      <c r="AB231" s="82">
        <v>-0.22</v>
      </c>
      <c r="AC231" s="56"/>
      <c r="AD231" s="88">
        <v>0</v>
      </c>
      <c r="AE231" s="82">
        <v>-0.22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9.4086021505376344E-2</v>
      </c>
      <c r="D232" s="9">
        <v>9.4086021505376344E-2</v>
      </c>
      <c r="F232" s="60" t="s">
        <v>166</v>
      </c>
      <c r="G232" s="56"/>
      <c r="H232" s="88">
        <v>-2.5000000000000001E-2</v>
      </c>
      <c r="I232" s="88">
        <v>-3.7999999999999999E-2</v>
      </c>
      <c r="J232" s="88">
        <v>-3.7999999999999999E-2</v>
      </c>
      <c r="K232" s="108">
        <v>-0.74399999999999999</v>
      </c>
      <c r="L232" s="108">
        <v>-0.74399999999999999</v>
      </c>
      <c r="M232" s="88">
        <v>-6.0000000000000001E-3</v>
      </c>
      <c r="N232" s="88">
        <v>-1.7000000000000001E-2</v>
      </c>
      <c r="O232" s="88">
        <v>-0.19700000000000001</v>
      </c>
      <c r="P232" s="88">
        <v>8.299999999999999E-2</v>
      </c>
      <c r="Q232" s="88">
        <v>-5.2999999999999992E-2</v>
      </c>
      <c r="R232" s="88">
        <v>-6.6000000000000003E-2</v>
      </c>
      <c r="S232" s="88">
        <v>-0.18</v>
      </c>
      <c r="T232" s="88">
        <v>-9.4000000000000028E-2</v>
      </c>
      <c r="U232" s="88">
        <v>-3.7999999999999923E-2</v>
      </c>
      <c r="V232" s="88">
        <v>-0.13100000000000001</v>
      </c>
      <c r="W232" s="88">
        <v>6.9999999999999951E-2</v>
      </c>
      <c r="X232" s="88">
        <v>-4.6000000000000041E-2</v>
      </c>
      <c r="Y232" s="88">
        <v>-0.67500000000000004</v>
      </c>
      <c r="Z232" s="56"/>
      <c r="AA232" s="88">
        <v>-0.74400000000000011</v>
      </c>
      <c r="AB232" s="82">
        <v>7.0000000000000007E-2</v>
      </c>
      <c r="AC232" s="56"/>
      <c r="AD232" s="88">
        <v>-0.74400000000000011</v>
      </c>
      <c r="AE232" s="82">
        <v>7.0000000000000007E-2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8.1699346405228759E-2</v>
      </c>
      <c r="D236" s="9">
        <v>8.1699346405228759E-2</v>
      </c>
      <c r="F236" s="60" t="s">
        <v>170</v>
      </c>
      <c r="G236" s="56"/>
      <c r="H236" s="88">
        <v>0</v>
      </c>
      <c r="I236" s="88">
        <v>0</v>
      </c>
      <c r="J236" s="88">
        <v>0</v>
      </c>
      <c r="K236" s="108">
        <v>-0.61199999999999999</v>
      </c>
      <c r="L236" s="108">
        <v>-0.61199999999999999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-0.55800000000000005</v>
      </c>
      <c r="Y236" s="88">
        <v>-0.55800000000000005</v>
      </c>
      <c r="Z236" s="56"/>
      <c r="AA236" s="88">
        <v>-0.61199999999999999</v>
      </c>
      <c r="AB236" s="82">
        <v>0.05</v>
      </c>
      <c r="AC236" s="56"/>
      <c r="AD236" s="88">
        <v>-0.61199999999999999</v>
      </c>
      <c r="AE236" s="82">
        <v>0.05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-7.3746312684365795E-2</v>
      </c>
      <c r="D239" s="9">
        <v>-7.3746312684365795E-2</v>
      </c>
      <c r="F239" s="128" t="s">
        <v>196</v>
      </c>
      <c r="H239" s="83">
        <v>-2.5000000000000001E-2</v>
      </c>
      <c r="I239" s="83">
        <v>-3.7999999999999999E-2</v>
      </c>
      <c r="J239" s="83">
        <v>-3.7999999999999999E-2</v>
      </c>
      <c r="K239" s="108">
        <v>-1.3559999999999999</v>
      </c>
      <c r="L239" s="108">
        <v>-1.3559999999999999</v>
      </c>
      <c r="M239" s="83">
        <v>-6.0000000000000001E-3</v>
      </c>
      <c r="N239" s="83">
        <v>-1.7000000000000001E-2</v>
      </c>
      <c r="O239" s="83">
        <v>-0.19700000000000001</v>
      </c>
      <c r="P239" s="83">
        <v>8.299999999999999E-2</v>
      </c>
      <c r="Q239" s="83">
        <v>-0.27600000000000002</v>
      </c>
      <c r="R239" s="83">
        <v>-6.6000000000000003E-2</v>
      </c>
      <c r="S239" s="83">
        <v>-0.18</v>
      </c>
      <c r="T239" s="83">
        <v>-9.4000000000000028E-2</v>
      </c>
      <c r="U239" s="83">
        <v>-3.7999999999999923E-2</v>
      </c>
      <c r="V239" s="83">
        <v>-0.13100000000000001</v>
      </c>
      <c r="W239" s="83">
        <v>6.9999999999999951E-2</v>
      </c>
      <c r="X239" s="83">
        <v>-0.60400000000000009</v>
      </c>
      <c r="Y239" s="83">
        <v>-1.456</v>
      </c>
      <c r="AA239" s="83">
        <v>-1.3559999999999999</v>
      </c>
      <c r="AB239" s="82">
        <v>-0.1</v>
      </c>
      <c r="AD239" s="83">
        <v>-1.3559999999999999</v>
      </c>
      <c r="AE239" s="82">
        <v>-0.1</v>
      </c>
    </row>
    <row r="240" spans="1:31" ht="18" customHeight="1" x14ac:dyDescent="0.2">
      <c r="A240" s="57"/>
      <c r="B240" s="57"/>
      <c r="C240" s="9">
        <v>0.29847645429362885</v>
      </c>
      <c r="D240" s="9">
        <v>0.29847645429362885</v>
      </c>
      <c r="F240" s="117" t="s">
        <v>72</v>
      </c>
      <c r="H240" s="296">
        <v>-3.1969999999999996</v>
      </c>
      <c r="I240" s="296">
        <v>-3.7009999999999996</v>
      </c>
      <c r="J240" s="296">
        <v>-3.7009999999999996</v>
      </c>
      <c r="K240" s="111">
        <v>-14.439999999999998</v>
      </c>
      <c r="L240" s="111">
        <v>-14.439999999999998</v>
      </c>
      <c r="M240" s="296">
        <v>0.27199999999999991</v>
      </c>
      <c r="N240" s="296">
        <v>-3.6629999999999994</v>
      </c>
      <c r="O240" s="296">
        <v>-0.64400000000000013</v>
      </c>
      <c r="P240" s="296">
        <v>-0.19800000000000004</v>
      </c>
      <c r="Q240" s="296">
        <v>3.5999999999999956E-2</v>
      </c>
      <c r="R240" s="296">
        <v>-0.70000000000000018</v>
      </c>
      <c r="S240" s="296">
        <v>-0.92900000000000005</v>
      </c>
      <c r="T240" s="296">
        <v>2.2110000000000007</v>
      </c>
      <c r="U240" s="296">
        <v>-2.7979999999999996</v>
      </c>
      <c r="V240" s="296">
        <v>-0.96000000000000008</v>
      </c>
      <c r="W240" s="296">
        <v>-0.51900000000000002</v>
      </c>
      <c r="X240" s="296">
        <v>-2.2340000000000004</v>
      </c>
      <c r="Y240" s="296">
        <v>-10.126000000000001</v>
      </c>
      <c r="AA240" s="296">
        <v>-14.439999999999998</v>
      </c>
      <c r="AB240" s="82">
        <v>4.3099999999999996</v>
      </c>
      <c r="AD240" s="296">
        <v>-14.439999999999998</v>
      </c>
      <c r="AE240" s="82">
        <v>4.3099999999999996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1.2398652553067551E-3</v>
      </c>
      <c r="I241" s="78">
        <v>1.1929893101582023E-3</v>
      </c>
      <c r="J241" s="78">
        <v>1.1929893101582023E-3</v>
      </c>
      <c r="K241" s="131">
        <v>4.554442142341456E-3</v>
      </c>
      <c r="L241" s="131">
        <v>4.554442142341456E-3</v>
      </c>
      <c r="M241" s="78">
        <v>-9.3465651373120359E-4</v>
      </c>
      <c r="N241" s="78">
        <v>1.6205741690299116E-2</v>
      </c>
      <c r="O241" s="78">
        <v>2.6981054607308355E-3</v>
      </c>
      <c r="P241" s="78">
        <v>9.5852677339555703E-4</v>
      </c>
      <c r="Q241" s="78">
        <v>-1.4997750337449362E-4</v>
      </c>
      <c r="R241" s="78">
        <v>2.6316383076309996E-3</v>
      </c>
      <c r="S241" s="78">
        <v>4.2822110775130916E-3</v>
      </c>
      <c r="T241" s="78">
        <v>-8.7650097322925884E-3</v>
      </c>
      <c r="U241" s="78">
        <v>1.1974664041770089E-2</v>
      </c>
      <c r="V241" s="78">
        <v>3.6228055610065348E-3</v>
      </c>
      <c r="W241" s="78">
        <v>2.3109393367292431E-3</v>
      </c>
      <c r="X241" s="78">
        <v>8.1058330067778385E-3</v>
      </c>
      <c r="Y241" s="78">
        <v>3.4484837194856365E-3</v>
      </c>
      <c r="AA241" s="78">
        <v>4.5544421423414552E-3</v>
      </c>
      <c r="AB241" s="79"/>
      <c r="AD241" s="78">
        <v>4.5544421423414552E-3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1.5765142857142855</v>
      </c>
      <c r="I243" s="96">
        <v>1.5786571428571428</v>
      </c>
      <c r="J243" s="96">
        <v>1.5786571428571428</v>
      </c>
      <c r="K243" s="134">
        <v>1.8285714285714285</v>
      </c>
      <c r="L243" s="134">
        <v>1.8285714285714285</v>
      </c>
      <c r="M243" s="96">
        <v>0</v>
      </c>
      <c r="N243" s="96">
        <v>3.693942857142857</v>
      </c>
      <c r="O243" s="96">
        <v>1.7173714285714285</v>
      </c>
      <c r="P243" s="96">
        <v>0.44434285714285748</v>
      </c>
      <c r="Q243" s="96">
        <v>1.8257142857142856</v>
      </c>
      <c r="R243" s="96">
        <v>2.0293714285714284</v>
      </c>
      <c r="S243" s="96">
        <v>-0.18925714285714273</v>
      </c>
      <c r="T243" s="96">
        <v>3.3240000000000003</v>
      </c>
      <c r="U243" s="96">
        <v>2.0866285714285713</v>
      </c>
      <c r="V243" s="96">
        <v>1.847314285714285</v>
      </c>
      <c r="W243" s="96">
        <v>1.6673142857142853</v>
      </c>
      <c r="X243" s="96">
        <v>1.6796571428571432</v>
      </c>
      <c r="Y243" s="96">
        <v>1.6772</v>
      </c>
      <c r="AA243" s="96">
        <v>1.8285714285714285</v>
      </c>
      <c r="AB243" s="95">
        <v>-0.15</v>
      </c>
      <c r="AD243" s="96">
        <v>1.8285714285714285</v>
      </c>
      <c r="AE243" s="95">
        <v>-0.15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8.2812499999999997E-2</v>
      </c>
      <c r="D244" s="9">
        <v>8.2812499999999997E-2</v>
      </c>
      <c r="F244" s="128" t="s">
        <v>90</v>
      </c>
      <c r="H244" s="83">
        <v>-55.177999999999997</v>
      </c>
      <c r="I244" s="83">
        <v>-55.253</v>
      </c>
      <c r="J244" s="83">
        <v>-55.253</v>
      </c>
      <c r="K244" s="108">
        <v>-64</v>
      </c>
      <c r="L244" s="108">
        <v>-64</v>
      </c>
      <c r="M244" s="83">
        <v>0</v>
      </c>
      <c r="N244" s="83">
        <v>-10.773999999999999</v>
      </c>
      <c r="O244" s="83">
        <v>-5.0090000000000003</v>
      </c>
      <c r="P244" s="83">
        <v>-1.2960000000000012</v>
      </c>
      <c r="Q244" s="83">
        <v>-5.3249999999999993</v>
      </c>
      <c r="R244" s="83">
        <v>-5.9190000000000005</v>
      </c>
      <c r="S244" s="83">
        <v>0.5519999999999996</v>
      </c>
      <c r="T244" s="83">
        <v>-9.6950000000000003</v>
      </c>
      <c r="U244" s="83">
        <v>-6.0859999999999985</v>
      </c>
      <c r="V244" s="83">
        <v>-5.3879999999999981</v>
      </c>
      <c r="W244" s="83">
        <v>-4.8629999999999995</v>
      </c>
      <c r="X244" s="83">
        <v>-4.8990000000000009</v>
      </c>
      <c r="Y244" s="83">
        <v>-58.701999999999998</v>
      </c>
      <c r="AA244" s="83">
        <v>-64</v>
      </c>
      <c r="AB244" s="82">
        <v>5.3</v>
      </c>
      <c r="AD244" s="83">
        <v>-64</v>
      </c>
      <c r="AE244" s="82">
        <v>5.3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-0.99806201550387597</v>
      </c>
      <c r="D245" s="9">
        <v>-0.99806201550387597</v>
      </c>
      <c r="F245" s="128" t="s">
        <v>91</v>
      </c>
      <c r="H245" s="83">
        <v>-0.17499999999999999</v>
      </c>
      <c r="I245" s="83">
        <v>-8.9999999999999993E-3</v>
      </c>
      <c r="J245" s="83">
        <v>-8.9999999999999993E-3</v>
      </c>
      <c r="K245" s="108">
        <v>0</v>
      </c>
      <c r="L245" s="108">
        <v>0</v>
      </c>
      <c r="M245" s="83">
        <v>0</v>
      </c>
      <c r="N245" s="83">
        <v>0</v>
      </c>
      <c r="O245" s="83">
        <v>0</v>
      </c>
      <c r="P245" s="83">
        <v>-0.37</v>
      </c>
      <c r="Q245" s="83">
        <v>0</v>
      </c>
      <c r="R245" s="83">
        <v>0</v>
      </c>
      <c r="S245" s="83">
        <v>-0.15100000000000002</v>
      </c>
      <c r="T245" s="83">
        <v>-7.4999999999999956E-2</v>
      </c>
      <c r="U245" s="83">
        <v>0</v>
      </c>
      <c r="V245" s="83">
        <v>-0.43600000000000005</v>
      </c>
      <c r="W245" s="83">
        <v>0</v>
      </c>
      <c r="X245" s="83">
        <v>0</v>
      </c>
      <c r="Y245" s="83">
        <v>-1.032</v>
      </c>
      <c r="AA245" s="83">
        <v>0</v>
      </c>
      <c r="AB245" s="82">
        <v>-1.03</v>
      </c>
      <c r="AD245" s="83">
        <v>0</v>
      </c>
      <c r="AE245" s="82">
        <v>-1.03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-0.83333333333333337</v>
      </c>
      <c r="D246" s="9">
        <v>-0.83333333333333337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-1.2E-2</v>
      </c>
      <c r="W246" s="83">
        <v>0</v>
      </c>
      <c r="X246" s="83">
        <v>0</v>
      </c>
      <c r="Y246" s="83">
        <v>-1.2E-2</v>
      </c>
      <c r="AA246" s="83">
        <v>0</v>
      </c>
      <c r="AB246" s="82">
        <v>-0.01</v>
      </c>
      <c r="AD246" s="83">
        <v>0</v>
      </c>
      <c r="AE246" s="82">
        <v>-0.01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-1.0169491525423728</v>
      </c>
      <c r="D250" s="9">
        <v>-1.0169491525423728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-5.8999999999999997E-2</v>
      </c>
      <c r="X250" s="87">
        <v>0</v>
      </c>
      <c r="Y250" s="87">
        <v>-5.8999999999999997E-2</v>
      </c>
      <c r="Z250" s="58"/>
      <c r="AA250" s="87">
        <v>0</v>
      </c>
      <c r="AB250" s="82">
        <v>-0.06</v>
      </c>
      <c r="AC250" s="58"/>
      <c r="AD250" s="87">
        <v>0</v>
      </c>
      <c r="AE250" s="82">
        <v>-0.06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-0.95890410958904126</v>
      </c>
      <c r="D251" s="9">
        <v>-0.95890410958904126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-0.04</v>
      </c>
      <c r="W251" s="83">
        <v>0</v>
      </c>
      <c r="X251" s="83">
        <v>-3.2999999999999995E-2</v>
      </c>
      <c r="Y251" s="83">
        <v>-7.2999999999999995E-2</v>
      </c>
      <c r="AA251" s="83">
        <v>0</v>
      </c>
      <c r="AB251" s="82">
        <v>-7.0000000000000007E-2</v>
      </c>
      <c r="AD251" s="83">
        <v>0</v>
      </c>
      <c r="AE251" s="82">
        <v>-7.0000000000000007E-2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6.4375000000000002E-2</v>
      </c>
      <c r="D253" s="9">
        <v>6.4375000000000002E-2</v>
      </c>
      <c r="F253" s="117" t="s">
        <v>281</v>
      </c>
      <c r="H253" s="296">
        <v>-55.352999999999994</v>
      </c>
      <c r="I253" s="296">
        <v>-55.262</v>
      </c>
      <c r="J253" s="296">
        <v>-55.262</v>
      </c>
      <c r="K253" s="111">
        <v>-64</v>
      </c>
      <c r="L253" s="111">
        <v>-64</v>
      </c>
      <c r="M253" s="296">
        <v>0</v>
      </c>
      <c r="N253" s="296">
        <v>-10.773999999999999</v>
      </c>
      <c r="O253" s="296">
        <v>-5.0090000000000003</v>
      </c>
      <c r="P253" s="296">
        <v>-1.6660000000000013</v>
      </c>
      <c r="Q253" s="296">
        <v>-5.3249999999999993</v>
      </c>
      <c r="R253" s="296">
        <v>-5.9190000000000005</v>
      </c>
      <c r="S253" s="296">
        <v>0.40099999999999958</v>
      </c>
      <c r="T253" s="296">
        <v>-9.77</v>
      </c>
      <c r="U253" s="296">
        <v>-6.0859999999999985</v>
      </c>
      <c r="V253" s="296">
        <v>-5.8759999999999977</v>
      </c>
      <c r="W253" s="296">
        <v>-4.9219999999999997</v>
      </c>
      <c r="X253" s="296">
        <v>-4.9320000000000013</v>
      </c>
      <c r="Y253" s="296">
        <v>-59.877999999999993</v>
      </c>
      <c r="AA253" s="296">
        <v>-64</v>
      </c>
      <c r="AB253" s="82">
        <v>4.12</v>
      </c>
      <c r="AD253" s="296">
        <v>-64</v>
      </c>
      <c r="AE253" s="82">
        <v>4.12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2.1467082101030596E-2</v>
      </c>
      <c r="I254" s="78">
        <v>1.7813287019173892E-2</v>
      </c>
      <c r="J254" s="78">
        <v>1.7813287019173892E-2</v>
      </c>
      <c r="K254" s="131">
        <v>2.0185893151651885E-2</v>
      </c>
      <c r="L254" s="131">
        <v>2.0185893151651885E-2</v>
      </c>
      <c r="M254" s="78">
        <v>0</v>
      </c>
      <c r="N254" s="78">
        <v>4.766602811118828E-2</v>
      </c>
      <c r="O254" s="78">
        <v>2.098573020621235E-2</v>
      </c>
      <c r="P254" s="78">
        <v>8.065179820590903E-3</v>
      </c>
      <c r="Q254" s="78">
        <v>2.2184172374143874E-2</v>
      </c>
      <c r="R254" s="78">
        <v>2.2252381632668405E-2</v>
      </c>
      <c r="S254" s="78">
        <v>-1.8484032745777694E-3</v>
      </c>
      <c r="T254" s="78">
        <v>3.8730956618950048E-2</v>
      </c>
      <c r="U254" s="78">
        <v>2.6046392193785829E-2</v>
      </c>
      <c r="V254" s="78">
        <v>2.2174589037994154E-2</v>
      </c>
      <c r="W254" s="78">
        <v>2.191607594485806E-2</v>
      </c>
      <c r="X254" s="78">
        <v>1.7895240997953584E-2</v>
      </c>
      <c r="Y254" s="78">
        <v>2.0391892964187329E-2</v>
      </c>
      <c r="AA254" s="78">
        <v>2.0185893151651882E-2</v>
      </c>
      <c r="AB254" s="79"/>
      <c r="AD254" s="78">
        <v>2.0185893151651882E-2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0.2</v>
      </c>
      <c r="D256" s="9">
        <v>0.2</v>
      </c>
      <c r="F256" s="128" t="s">
        <v>79</v>
      </c>
      <c r="H256" s="83">
        <v>-2.35</v>
      </c>
      <c r="I256" s="83">
        <v>-2.754</v>
      </c>
      <c r="J256" s="83">
        <v>-2.754</v>
      </c>
      <c r="K256" s="108">
        <v>-2</v>
      </c>
      <c r="L256" s="108">
        <v>-2</v>
      </c>
      <c r="M256" s="83">
        <v>-0.26</v>
      </c>
      <c r="N256" s="83">
        <v>-0.23899999999999999</v>
      </c>
      <c r="O256" s="83">
        <v>-0.66499999999999992</v>
      </c>
      <c r="P256" s="83">
        <v>-0.14600000000000013</v>
      </c>
      <c r="Q256" s="83">
        <v>-0.20399999999999996</v>
      </c>
      <c r="R256" s="83">
        <v>-0.20199999999999996</v>
      </c>
      <c r="S256" s="83">
        <v>-0.20199999999999996</v>
      </c>
      <c r="T256" s="83">
        <v>1.1970000000000001</v>
      </c>
      <c r="U256" s="83">
        <v>-0.41800000000000015</v>
      </c>
      <c r="V256" s="83">
        <v>-0.16199999999999992</v>
      </c>
      <c r="W256" s="83">
        <v>-0.12000000000000011</v>
      </c>
      <c r="X256" s="83">
        <v>-0.18100000000000005</v>
      </c>
      <c r="Y256" s="83">
        <v>-1.6020000000000001</v>
      </c>
      <c r="AA256" s="83">
        <v>-2</v>
      </c>
      <c r="AB256" s="82">
        <v>0.4</v>
      </c>
      <c r="AD256" s="83">
        <v>-2</v>
      </c>
      <c r="AE256" s="82">
        <v>0.4</v>
      </c>
    </row>
    <row r="257" spans="1:31" ht="18" customHeight="1" x14ac:dyDescent="0.2">
      <c r="A257" s="52" t="s">
        <v>136</v>
      </c>
      <c r="B257" s="52" t="s">
        <v>27</v>
      </c>
      <c r="C257" s="9">
        <v>0.12</v>
      </c>
      <c r="D257" s="9">
        <v>0.12</v>
      </c>
      <c r="F257" s="128" t="s">
        <v>197</v>
      </c>
      <c r="H257" s="83">
        <v>-3.2090000000000001</v>
      </c>
      <c r="I257" s="83">
        <v>-1.821</v>
      </c>
      <c r="J257" s="83">
        <v>-1.821</v>
      </c>
      <c r="K257" s="108">
        <v>-2</v>
      </c>
      <c r="L257" s="108">
        <v>-2</v>
      </c>
      <c r="M257" s="83">
        <v>-0.11700000000000001</v>
      </c>
      <c r="N257" s="83">
        <v>-0.36599999999999999</v>
      </c>
      <c r="O257" s="83">
        <v>-0.20400000000000007</v>
      </c>
      <c r="P257" s="83">
        <v>-5.2999999999999936E-2</v>
      </c>
      <c r="Q257" s="83">
        <v>0</v>
      </c>
      <c r="R257" s="83">
        <v>0</v>
      </c>
      <c r="S257" s="83">
        <v>0</v>
      </c>
      <c r="T257" s="83">
        <v>-0.33499999999999996</v>
      </c>
      <c r="U257" s="83">
        <v>-0.66200000000000014</v>
      </c>
      <c r="V257" s="83">
        <v>-8.8999999999999968E-2</v>
      </c>
      <c r="W257" s="83">
        <v>0.22700000000000009</v>
      </c>
      <c r="X257" s="83">
        <v>-0.15799999999999992</v>
      </c>
      <c r="Y257" s="83">
        <v>-1.7569999999999999</v>
      </c>
      <c r="AA257" s="83">
        <v>-2</v>
      </c>
      <c r="AB257" s="82">
        <v>0.24</v>
      </c>
      <c r="AD257" s="83">
        <v>-2</v>
      </c>
      <c r="AE257" s="82">
        <v>0.24</v>
      </c>
    </row>
    <row r="258" spans="1:31" ht="18" customHeight="1" x14ac:dyDescent="0.2">
      <c r="A258" s="52" t="s">
        <v>85</v>
      </c>
      <c r="B258" s="52" t="s">
        <v>27</v>
      </c>
      <c r="C258" s="9">
        <v>-1.54</v>
      </c>
      <c r="D258" s="9">
        <v>-1.54</v>
      </c>
      <c r="F258" s="128" t="s">
        <v>84</v>
      </c>
      <c r="H258" s="83">
        <v>-6.1749999999999998</v>
      </c>
      <c r="I258" s="83">
        <v>-5.2050000000000001</v>
      </c>
      <c r="J258" s="83">
        <v>-5.2050000000000001</v>
      </c>
      <c r="K258" s="108">
        <v>-2</v>
      </c>
      <c r="L258" s="108">
        <v>-2</v>
      </c>
      <c r="M258" s="83">
        <v>-0.56999999999999995</v>
      </c>
      <c r="N258" s="83">
        <v>-0.84700000000000009</v>
      </c>
      <c r="O258" s="83">
        <v>0.13800000000000012</v>
      </c>
      <c r="P258" s="83">
        <v>-0.25800000000000001</v>
      </c>
      <c r="Q258" s="83">
        <v>-0.53800000000000026</v>
      </c>
      <c r="R258" s="83">
        <v>-0.92499999999999982</v>
      </c>
      <c r="S258" s="83">
        <v>-0.3580000000000001</v>
      </c>
      <c r="T258" s="83">
        <v>-0.50199999999999978</v>
      </c>
      <c r="U258" s="83">
        <v>-0.46800000000000042</v>
      </c>
      <c r="V258" s="83">
        <v>-0.3409999999999993</v>
      </c>
      <c r="W258" s="83">
        <v>-0.13800000000000079</v>
      </c>
      <c r="X258" s="83">
        <v>-0.2759999999999998</v>
      </c>
      <c r="Y258" s="83">
        <v>-5.0830000000000002</v>
      </c>
      <c r="AA258" s="83">
        <v>-2</v>
      </c>
      <c r="AB258" s="82">
        <v>-3.08</v>
      </c>
      <c r="AD258" s="83">
        <v>-2</v>
      </c>
      <c r="AE258" s="82">
        <v>-3.08</v>
      </c>
    </row>
    <row r="259" spans="1:31" ht="18" customHeight="1" x14ac:dyDescent="0.2">
      <c r="A259" s="52" t="s">
        <v>82</v>
      </c>
      <c r="B259" s="52" t="s">
        <v>27</v>
      </c>
      <c r="C259" s="9">
        <v>0.38600000000000001</v>
      </c>
      <c r="D259" s="9">
        <v>0.38600000000000001</v>
      </c>
      <c r="F259" s="128" t="s">
        <v>83</v>
      </c>
      <c r="H259" s="83">
        <v>-4.9089999999999998</v>
      </c>
      <c r="I259" s="83">
        <v>-2.8069999999999999</v>
      </c>
      <c r="J259" s="83">
        <v>-2.8069999999999999</v>
      </c>
      <c r="K259" s="108">
        <v>-5</v>
      </c>
      <c r="L259" s="108">
        <v>-5</v>
      </c>
      <c r="M259" s="83">
        <v>0</v>
      </c>
      <c r="N259" s="83">
        <v>-0.54900000000000004</v>
      </c>
      <c r="O259" s="83">
        <v>0.54900000000000004</v>
      </c>
      <c r="P259" s="83">
        <v>0</v>
      </c>
      <c r="Q259" s="83">
        <v>0</v>
      </c>
      <c r="R259" s="83">
        <v>0</v>
      </c>
      <c r="S259" s="83">
        <v>0</v>
      </c>
      <c r="T259" s="83">
        <v>-1.5640000000000001</v>
      </c>
      <c r="U259" s="83">
        <v>-0.46199999999999974</v>
      </c>
      <c r="V259" s="83">
        <v>0</v>
      </c>
      <c r="W259" s="83">
        <v>-0.19500000000000028</v>
      </c>
      <c r="X259" s="83">
        <v>-0.85400000000000009</v>
      </c>
      <c r="Y259" s="83">
        <v>-3.0750000000000002</v>
      </c>
      <c r="AA259" s="83">
        <v>-5</v>
      </c>
      <c r="AB259" s="82">
        <v>1.93</v>
      </c>
      <c r="AD259" s="83">
        <v>-5</v>
      </c>
      <c r="AE259" s="82">
        <v>1.93</v>
      </c>
    </row>
    <row r="260" spans="1:31" ht="18" customHeight="1" x14ac:dyDescent="0.2">
      <c r="A260" s="52" t="s">
        <v>188</v>
      </c>
      <c r="B260" s="52" t="s">
        <v>27</v>
      </c>
      <c r="C260" s="9">
        <v>0.30274999999999996</v>
      </c>
      <c r="D260" s="9">
        <v>0.30274999999999996</v>
      </c>
      <c r="F260" s="128" t="s">
        <v>189</v>
      </c>
      <c r="H260" s="83">
        <v>-34.302</v>
      </c>
      <c r="I260" s="83">
        <v>-39.152000000000001</v>
      </c>
      <c r="J260" s="83">
        <v>-39.152000000000001</v>
      </c>
      <c r="K260" s="108">
        <v>-40</v>
      </c>
      <c r="L260" s="108">
        <v>-40</v>
      </c>
      <c r="M260" s="83">
        <v>-2.5840000000000001</v>
      </c>
      <c r="N260" s="83">
        <v>-2.5840000000000001</v>
      </c>
      <c r="O260" s="83">
        <v>-2.5839999999999996</v>
      </c>
      <c r="P260" s="83">
        <v>-1.2760000000000007</v>
      </c>
      <c r="Q260" s="83">
        <v>-2.359</v>
      </c>
      <c r="R260" s="83">
        <v>-2.3579999999999988</v>
      </c>
      <c r="S260" s="83">
        <v>-2.3580000000000023</v>
      </c>
      <c r="T260" s="83">
        <v>-2.3589999999999982</v>
      </c>
      <c r="U260" s="83">
        <v>-2.3580000000000005</v>
      </c>
      <c r="V260" s="83">
        <v>-2.3580000000000005</v>
      </c>
      <c r="W260" s="83">
        <v>-2.3589999999999982</v>
      </c>
      <c r="X260" s="83">
        <v>-2.3580000000000005</v>
      </c>
      <c r="Y260" s="83">
        <v>-27.895</v>
      </c>
      <c r="AA260" s="83">
        <v>-40</v>
      </c>
      <c r="AB260" s="82">
        <v>12.11</v>
      </c>
      <c r="AD260" s="83">
        <v>-40</v>
      </c>
      <c r="AE260" s="82">
        <v>12.11</v>
      </c>
    </row>
    <row r="261" spans="1:31" ht="18" customHeight="1" x14ac:dyDescent="0.2">
      <c r="A261" s="52" t="s">
        <v>97</v>
      </c>
      <c r="B261" s="52" t="s">
        <v>27</v>
      </c>
      <c r="C261" s="9">
        <v>-0.79333333333333333</v>
      </c>
      <c r="D261" s="9">
        <v>-0.79333333333333333</v>
      </c>
      <c r="F261" s="128" t="s">
        <v>102</v>
      </c>
      <c r="H261" s="83">
        <v>-2.8759999999999999</v>
      </c>
      <c r="I261" s="83">
        <v>-4.2350000000000003</v>
      </c>
      <c r="J261" s="83">
        <v>-4.2350000000000003</v>
      </c>
      <c r="K261" s="108">
        <v>-3</v>
      </c>
      <c r="L261" s="108">
        <v>-3</v>
      </c>
      <c r="M261" s="83">
        <v>0</v>
      </c>
      <c r="N261" s="83">
        <v>0</v>
      </c>
      <c r="O261" s="83">
        <v>-8.5999999999999993E-2</v>
      </c>
      <c r="P261" s="83">
        <v>0</v>
      </c>
      <c r="Q261" s="83">
        <v>-0.49399999999999999</v>
      </c>
      <c r="R261" s="83">
        <v>-0.71699999999999997</v>
      </c>
      <c r="S261" s="83">
        <v>0</v>
      </c>
      <c r="T261" s="83">
        <v>-0.35899999999999999</v>
      </c>
      <c r="U261" s="83">
        <v>-0.35900000000000021</v>
      </c>
      <c r="V261" s="83">
        <v>-2.0999999999999908E-2</v>
      </c>
      <c r="W261" s="83">
        <v>-2.6240000000000001</v>
      </c>
      <c r="X261" s="83">
        <v>-0.71799999999999997</v>
      </c>
      <c r="Y261" s="83">
        <v>-5.3780000000000001</v>
      </c>
      <c r="AA261" s="83">
        <v>-3</v>
      </c>
      <c r="AB261" s="82">
        <v>-2.38</v>
      </c>
      <c r="AD261" s="83">
        <v>-3</v>
      </c>
      <c r="AE261" s="82">
        <v>-2.38</v>
      </c>
    </row>
    <row r="262" spans="1:31" ht="18" customHeight="1" x14ac:dyDescent="0.2">
      <c r="A262" s="52" t="s">
        <v>98</v>
      </c>
      <c r="B262" s="52" t="s">
        <v>27</v>
      </c>
      <c r="C262" s="9">
        <v>-0.99909990999099918</v>
      </c>
      <c r="D262" s="9">
        <v>-0.99909990999099918</v>
      </c>
      <c r="F262" s="128" t="s">
        <v>103</v>
      </c>
      <c r="H262" s="83">
        <v>-5.2999999999999999E-2</v>
      </c>
      <c r="I262" s="83">
        <v>-1.4810000000000001</v>
      </c>
      <c r="J262" s="83">
        <v>-1.4810000000000001</v>
      </c>
      <c r="K262" s="108">
        <v>0</v>
      </c>
      <c r="L262" s="108">
        <v>0</v>
      </c>
      <c r="M262" s="83">
        <v>-0.307</v>
      </c>
      <c r="N262" s="83">
        <v>-2.8770000000000002</v>
      </c>
      <c r="O262" s="83">
        <v>0.60899999999999999</v>
      </c>
      <c r="P262" s="83">
        <v>0.15500000000000025</v>
      </c>
      <c r="Q262" s="83">
        <v>-0.56600000000000028</v>
      </c>
      <c r="R262" s="83">
        <v>0</v>
      </c>
      <c r="S262" s="83">
        <v>0</v>
      </c>
      <c r="T262" s="83">
        <v>-0.83199999999999985</v>
      </c>
      <c r="U262" s="83">
        <v>0</v>
      </c>
      <c r="V262" s="83">
        <v>-0.29400000000000004</v>
      </c>
      <c r="W262" s="83">
        <v>0</v>
      </c>
      <c r="X262" s="83">
        <v>-0.33199999999999985</v>
      </c>
      <c r="Y262" s="83">
        <v>-4.444</v>
      </c>
      <c r="AA262" s="83">
        <v>0</v>
      </c>
      <c r="AB262" s="82">
        <v>-4.4400000000000004</v>
      </c>
      <c r="AD262" s="83">
        <v>0</v>
      </c>
      <c r="AE262" s="82">
        <v>-4.4400000000000004</v>
      </c>
    </row>
    <row r="263" spans="1:31" ht="18" customHeight="1" x14ac:dyDescent="0.2">
      <c r="A263" s="52" t="s">
        <v>81</v>
      </c>
      <c r="B263" s="52" t="s">
        <v>27</v>
      </c>
      <c r="C263" s="9">
        <v>0.17549999999999999</v>
      </c>
      <c r="D263" s="9">
        <v>0.17549999999999999</v>
      </c>
      <c r="F263" s="128" t="s">
        <v>104</v>
      </c>
      <c r="H263" s="83">
        <v>-25.562999999999999</v>
      </c>
      <c r="I263" s="83">
        <v>-30.803999999999998</v>
      </c>
      <c r="J263" s="83">
        <v>-30.803999999999998</v>
      </c>
      <c r="K263" s="108">
        <v>-20</v>
      </c>
      <c r="L263" s="108">
        <v>-20</v>
      </c>
      <c r="M263" s="83">
        <v>2.3E-2</v>
      </c>
      <c r="N263" s="83">
        <v>-3.3010000000000002</v>
      </c>
      <c r="O263" s="83">
        <v>-1.2550000000000003</v>
      </c>
      <c r="P263" s="83">
        <v>-1.0459999999999994</v>
      </c>
      <c r="Q263" s="83">
        <v>-1.2370000000000001</v>
      </c>
      <c r="R263" s="83">
        <v>-0.51100000000000012</v>
      </c>
      <c r="S263" s="83">
        <v>-0.67500000000000071</v>
      </c>
      <c r="T263" s="83">
        <v>-1.4959999999999987</v>
      </c>
      <c r="U263" s="83">
        <v>-3.245000000000001</v>
      </c>
      <c r="V263" s="83">
        <v>-1.0250000000000004</v>
      </c>
      <c r="W263" s="83">
        <v>-1.2050000000000001</v>
      </c>
      <c r="X263" s="83">
        <v>-1.5199999999999978</v>
      </c>
      <c r="Y263" s="83">
        <v>-16.492999999999999</v>
      </c>
      <c r="AA263" s="83">
        <v>-20</v>
      </c>
      <c r="AB263" s="82">
        <v>3.51</v>
      </c>
      <c r="AD263" s="83">
        <v>-20</v>
      </c>
      <c r="AE263" s="82">
        <v>3.51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-0.65500000000000003</v>
      </c>
      <c r="D265" s="9">
        <v>-0.65500000000000003</v>
      </c>
      <c r="F265" s="128" t="s">
        <v>205</v>
      </c>
      <c r="H265" s="83">
        <v>-2.008</v>
      </c>
      <c r="I265" s="83">
        <v>-2.0259999999999998</v>
      </c>
      <c r="J265" s="83">
        <v>-2.0259999999999998</v>
      </c>
      <c r="K265" s="108">
        <v>-2</v>
      </c>
      <c r="L265" s="108">
        <v>-2</v>
      </c>
      <c r="M265" s="83">
        <v>0</v>
      </c>
      <c r="N265" s="83">
        <v>-0.2</v>
      </c>
      <c r="O265" s="83">
        <v>0</v>
      </c>
      <c r="P265" s="83">
        <v>-1.08</v>
      </c>
      <c r="Q265" s="83">
        <v>-0.22499999999999987</v>
      </c>
      <c r="R265" s="83">
        <v>-0.45000000000000018</v>
      </c>
      <c r="S265" s="83">
        <v>-0.22500000000000009</v>
      </c>
      <c r="T265" s="83">
        <v>-0.22499999999999964</v>
      </c>
      <c r="U265" s="83">
        <v>-0.22500000000000009</v>
      </c>
      <c r="V265" s="83">
        <v>-0.22500000000000009</v>
      </c>
      <c r="W265" s="83">
        <v>-0.22500000000000009</v>
      </c>
      <c r="X265" s="83">
        <v>-0.22500000000000009</v>
      </c>
      <c r="Y265" s="83">
        <v>-3.3050000000000002</v>
      </c>
      <c r="AA265" s="83">
        <v>-2</v>
      </c>
      <c r="AB265" s="82">
        <v>-1.31</v>
      </c>
      <c r="AD265" s="83">
        <v>-2</v>
      </c>
      <c r="AE265" s="82">
        <v>-1.31</v>
      </c>
    </row>
    <row r="266" spans="1:31" ht="18" customHeight="1" x14ac:dyDescent="0.2">
      <c r="A266" s="52" t="s">
        <v>99</v>
      </c>
      <c r="B266" s="52" t="s">
        <v>27</v>
      </c>
      <c r="C266" s="9">
        <v>-2.6595744680851064E-2</v>
      </c>
      <c r="D266" s="9">
        <v>-2.6595744680851064E-2</v>
      </c>
      <c r="F266" s="128" t="s">
        <v>105</v>
      </c>
      <c r="H266" s="83">
        <v>-4.5259999999999998</v>
      </c>
      <c r="I266" s="83">
        <v>-2.0840000000000001</v>
      </c>
      <c r="J266" s="83">
        <v>-2.0840000000000001</v>
      </c>
      <c r="K266" s="108">
        <v>-2.6320000000000001</v>
      </c>
      <c r="L266" s="108">
        <v>-2.6320000000000001</v>
      </c>
      <c r="M266" s="83">
        <v>-0.23899999999999999</v>
      </c>
      <c r="N266" s="83">
        <v>-0.21500000000000002</v>
      </c>
      <c r="O266" s="83">
        <v>-0.23899999999999993</v>
      </c>
      <c r="P266" s="83">
        <v>-0.23100000000000009</v>
      </c>
      <c r="Q266" s="83">
        <v>-0.22999999999999987</v>
      </c>
      <c r="R266" s="83">
        <v>-0.22500000000000009</v>
      </c>
      <c r="S266" s="83">
        <v>-0.22500000000000009</v>
      </c>
      <c r="T266" s="83">
        <v>-0.22399999999999998</v>
      </c>
      <c r="U266" s="83">
        <v>-0.22499999999999987</v>
      </c>
      <c r="V266" s="83">
        <v>-0.20100000000000007</v>
      </c>
      <c r="W266" s="83">
        <v>-0.2330000000000001</v>
      </c>
      <c r="X266" s="83">
        <v>-0.21399999999999997</v>
      </c>
      <c r="Y266" s="83">
        <v>-2.7010000000000001</v>
      </c>
      <c r="AA266" s="83">
        <v>-2.6320000000000001</v>
      </c>
      <c r="AB266" s="82">
        <v>-7.0000000000000007E-2</v>
      </c>
      <c r="AD266" s="83">
        <v>-2.6320000000000001</v>
      </c>
      <c r="AE266" s="82">
        <v>-7.0000000000000007E-2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</v>
      </c>
      <c r="D268" s="9">
        <v>0</v>
      </c>
      <c r="F268" s="60" t="s">
        <v>100</v>
      </c>
      <c r="G268" s="56"/>
      <c r="H268" s="88">
        <v>0</v>
      </c>
      <c r="I268" s="88">
        <v>0</v>
      </c>
      <c r="J268" s="88">
        <v>0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0</v>
      </c>
      <c r="AB268" s="82">
        <v>0</v>
      </c>
      <c r="AC268" s="56"/>
      <c r="AD268" s="88">
        <v>0</v>
      </c>
      <c r="AE268" s="82">
        <v>0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-1.153846153846154</v>
      </c>
      <c r="D269" s="9">
        <v>-1.153846153846154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-2.5999999999999999E-2</v>
      </c>
      <c r="U269" s="88">
        <v>0</v>
      </c>
      <c r="V269" s="88">
        <v>0</v>
      </c>
      <c r="W269" s="88">
        <v>0</v>
      </c>
      <c r="X269" s="88">
        <v>0</v>
      </c>
      <c r="Y269" s="88">
        <v>-2.5999999999999999E-2</v>
      </c>
      <c r="Z269" s="56"/>
      <c r="AA269" s="88">
        <v>0</v>
      </c>
      <c r="AB269" s="82">
        <v>-0.03</v>
      </c>
      <c r="AC269" s="56"/>
      <c r="AD269" s="88">
        <v>0</v>
      </c>
      <c r="AE269" s="82">
        <v>-0.03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-1.0005652911249294</v>
      </c>
      <c r="D271" s="9">
        <v>-1.0005652911249294</v>
      </c>
      <c r="F271" s="60" t="s">
        <v>183</v>
      </c>
      <c r="G271" s="56"/>
      <c r="H271" s="88">
        <v>0</v>
      </c>
      <c r="I271" s="88">
        <v>-4.2</v>
      </c>
      <c r="J271" s="88">
        <v>-4.2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-1.716</v>
      </c>
      <c r="R271" s="88">
        <v>0</v>
      </c>
      <c r="S271" s="88">
        <v>-1.6000000000000014E-2</v>
      </c>
      <c r="T271" s="88">
        <v>0</v>
      </c>
      <c r="U271" s="88">
        <v>-2.4000000000000021E-2</v>
      </c>
      <c r="V271" s="88">
        <v>-6.9999999999998952E-3</v>
      </c>
      <c r="W271" s="88">
        <v>-6.0000000000000053E-3</v>
      </c>
      <c r="X271" s="88">
        <v>0</v>
      </c>
      <c r="Y271" s="88">
        <v>-1.7689999999999999</v>
      </c>
      <c r="Z271" s="56"/>
      <c r="AA271" s="88">
        <v>0</v>
      </c>
      <c r="AB271" s="82">
        <v>-1.77</v>
      </c>
      <c r="AC271" s="56"/>
      <c r="AD271" s="88">
        <v>0</v>
      </c>
      <c r="AE271" s="82">
        <v>-1.77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-1.0144927536231885</v>
      </c>
      <c r="D273" s="9">
        <v>-1.0144927536231885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-6.9000000000000006E-2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-6.9000000000000006E-2</v>
      </c>
      <c r="Z273" s="56"/>
      <c r="AA273" s="88">
        <v>0</v>
      </c>
      <c r="AB273" s="82">
        <v>-7.0000000000000007E-2</v>
      </c>
      <c r="AC273" s="56"/>
      <c r="AD273" s="88">
        <v>0</v>
      </c>
      <c r="AE273" s="82">
        <v>-7.0000000000000007E-2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-0.83333333333333337</v>
      </c>
      <c r="D274" s="9">
        <v>-0.83333333333333337</v>
      </c>
      <c r="F274" s="60" t="s">
        <v>194</v>
      </c>
      <c r="G274" s="56"/>
      <c r="H274" s="88">
        <v>0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-7.0000000000000001E-3</v>
      </c>
      <c r="T274" s="88">
        <v>0</v>
      </c>
      <c r="U274" s="88">
        <v>-5.0000000000000001E-3</v>
      </c>
      <c r="V274" s="88">
        <v>0</v>
      </c>
      <c r="W274" s="88">
        <v>0</v>
      </c>
      <c r="X274" s="88">
        <v>0</v>
      </c>
      <c r="Y274" s="88">
        <v>-1.2E-2</v>
      </c>
      <c r="Z274" s="56"/>
      <c r="AA274" s="88">
        <v>0</v>
      </c>
      <c r="AB274" s="82">
        <v>-0.01</v>
      </c>
      <c r="AC274" s="56"/>
      <c r="AD274" s="88">
        <v>0</v>
      </c>
      <c r="AE274" s="82">
        <v>-0.01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-9.6000000000000099E-2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0.16</v>
      </c>
      <c r="D283" s="9">
        <v>0.16</v>
      </c>
      <c r="F283" s="60" t="s">
        <v>133</v>
      </c>
      <c r="G283" s="56"/>
      <c r="H283" s="88">
        <v>-0.40200000000000002</v>
      </c>
      <c r="I283" s="88">
        <v>-3.157</v>
      </c>
      <c r="J283" s="88">
        <v>-3.157</v>
      </c>
      <c r="K283" s="108">
        <v>-1</v>
      </c>
      <c r="L283" s="108">
        <v>-1</v>
      </c>
      <c r="M283" s="88">
        <v>-1.2999999999999999E-2</v>
      </c>
      <c r="N283" s="88">
        <v>-1.8000000000000002E-2</v>
      </c>
      <c r="O283" s="88">
        <v>0</v>
      </c>
      <c r="P283" s="88">
        <v>-3.4000000000000002E-2</v>
      </c>
      <c r="Q283" s="88">
        <v>-1.8000000000000002E-2</v>
      </c>
      <c r="R283" s="88">
        <v>-1.8000000000000002E-2</v>
      </c>
      <c r="S283" s="88">
        <v>0</v>
      </c>
      <c r="T283" s="88">
        <v>-3.5000000000000003E-2</v>
      </c>
      <c r="U283" s="88">
        <v>-0.39500000000000002</v>
      </c>
      <c r="V283" s="88">
        <v>-1.8000000000000016E-2</v>
      </c>
      <c r="W283" s="88">
        <v>-1.6999999999999904E-2</v>
      </c>
      <c r="X283" s="88">
        <v>-0.27800000000000002</v>
      </c>
      <c r="Y283" s="88">
        <v>-0.84399999999999997</v>
      </c>
      <c r="Z283" s="56"/>
      <c r="AA283" s="88">
        <v>-1</v>
      </c>
      <c r="AB283" s="82">
        <v>0.16</v>
      </c>
      <c r="AC283" s="56"/>
      <c r="AD283" s="88">
        <v>-1</v>
      </c>
      <c r="AE283" s="82">
        <v>0.16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-1.72</v>
      </c>
      <c r="D285" s="9">
        <v>-1.72</v>
      </c>
      <c r="F285" s="128" t="s">
        <v>76</v>
      </c>
      <c r="H285" s="83">
        <v>-0.49800000000000011</v>
      </c>
      <c r="I285" s="83">
        <v>-7.3570000000000002</v>
      </c>
      <c r="J285" s="83">
        <v>-7.3570000000000002</v>
      </c>
      <c r="K285" s="108">
        <v>-1</v>
      </c>
      <c r="L285" s="108">
        <v>-1</v>
      </c>
      <c r="M285" s="83">
        <v>-1.2999999999999999E-2</v>
      </c>
      <c r="N285" s="83">
        <v>-8.7000000000000008E-2</v>
      </c>
      <c r="O285" s="83">
        <v>0</v>
      </c>
      <c r="P285" s="83">
        <v>-3.4000000000000002E-2</v>
      </c>
      <c r="Q285" s="83">
        <v>-1.734</v>
      </c>
      <c r="R285" s="83">
        <v>-1.8000000000000002E-2</v>
      </c>
      <c r="S285" s="83">
        <v>-2.3000000000000013E-2</v>
      </c>
      <c r="T285" s="83">
        <v>-6.0999999999999999E-2</v>
      </c>
      <c r="U285" s="83">
        <v>-0.42400000000000004</v>
      </c>
      <c r="V285" s="83">
        <v>-2.4999999999999911E-2</v>
      </c>
      <c r="W285" s="83">
        <v>-2.2999999999999909E-2</v>
      </c>
      <c r="X285" s="83">
        <v>-0.27800000000000002</v>
      </c>
      <c r="Y285" s="83">
        <v>-2.7199999999999998</v>
      </c>
      <c r="AA285" s="83">
        <v>-1</v>
      </c>
      <c r="AB285" s="82">
        <v>-1.72</v>
      </c>
      <c r="AD285" s="83">
        <v>-1</v>
      </c>
      <c r="AE285" s="82">
        <v>-1.72</v>
      </c>
    </row>
    <row r="286" spans="1:31" ht="18" customHeight="1" x14ac:dyDescent="0.2">
      <c r="A286" s="52" t="s">
        <v>262</v>
      </c>
      <c r="B286" s="52" t="s">
        <v>27</v>
      </c>
      <c r="C286" s="9">
        <v>-1.0006101281269066</v>
      </c>
      <c r="D286" s="9">
        <v>-1.0006101281269066</v>
      </c>
      <c r="F286" s="126" t="s">
        <v>263</v>
      </c>
      <c r="G286" s="58"/>
      <c r="H286" s="87">
        <v>-1.7869999999999999</v>
      </c>
      <c r="I286" s="87">
        <v>-0.19400000000000001</v>
      </c>
      <c r="J286" s="87">
        <v>-0.19400000000000001</v>
      </c>
      <c r="K286" s="87">
        <v>0</v>
      </c>
      <c r="L286" s="87">
        <v>0</v>
      </c>
      <c r="M286" s="87">
        <v>0</v>
      </c>
      <c r="N286" s="87">
        <v>-3.1819999999999999</v>
      </c>
      <c r="O286" s="87">
        <v>10.616</v>
      </c>
      <c r="P286" s="87">
        <v>-5.0119999999999987</v>
      </c>
      <c r="Q286" s="87">
        <v>-10.841000000000001</v>
      </c>
      <c r="R286" s="87">
        <v>3.6000000000001364E-2</v>
      </c>
      <c r="S286" s="87">
        <v>-1.1340000000000003</v>
      </c>
      <c r="T286" s="87">
        <v>-1.604000000000001</v>
      </c>
      <c r="U286" s="87">
        <v>6.4180000000000001</v>
      </c>
      <c r="V286" s="87">
        <v>-5.948999999999999</v>
      </c>
      <c r="W286" s="87">
        <v>0.53200000000000003</v>
      </c>
      <c r="X286" s="87">
        <v>1.9249999999999989</v>
      </c>
      <c r="Y286" s="87">
        <v>-8.1950000000000003</v>
      </c>
      <c r="Z286" s="58"/>
      <c r="AA286" s="87">
        <v>0</v>
      </c>
      <c r="AB286" s="82">
        <v>-8.1999999999999993</v>
      </c>
      <c r="AC286" s="58"/>
      <c r="AD286" s="87">
        <v>0</v>
      </c>
      <c r="AE286" s="82">
        <v>-8.1999999999999993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-0.39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-3.7924452481414503E-2</v>
      </c>
      <c r="D288" s="9">
        <v>-3.7924452481414503E-2</v>
      </c>
      <c r="F288" s="117" t="s">
        <v>94</v>
      </c>
      <c r="H288" s="296">
        <v>-88.646000000000001</v>
      </c>
      <c r="I288" s="296">
        <v>-99.92</v>
      </c>
      <c r="J288" s="296">
        <v>-99.92</v>
      </c>
      <c r="K288" s="111">
        <v>-79.632000000000005</v>
      </c>
      <c r="L288" s="111">
        <v>-79.632000000000005</v>
      </c>
      <c r="M288" s="296">
        <v>-4.0670000000000002</v>
      </c>
      <c r="N288" s="296">
        <v>-14.446999999999999</v>
      </c>
      <c r="O288" s="296">
        <v>6.8789999999999996</v>
      </c>
      <c r="P288" s="296">
        <v>-8.9809999999999999</v>
      </c>
      <c r="Q288" s="296">
        <v>-18.427999999999997</v>
      </c>
      <c r="R288" s="296">
        <v>-5.3699999999999966</v>
      </c>
      <c r="S288" s="296">
        <v>-5.2000000000000028</v>
      </c>
      <c r="T288" s="296">
        <v>-8.3639999999999972</v>
      </c>
      <c r="U288" s="296">
        <v>-2.4280000000000022</v>
      </c>
      <c r="V288" s="296">
        <v>-10.69</v>
      </c>
      <c r="W288" s="296">
        <v>-6.3629999999999995</v>
      </c>
      <c r="X288" s="296">
        <v>-5.1890000000000001</v>
      </c>
      <c r="Y288" s="296">
        <v>-82.647999999999996</v>
      </c>
      <c r="AA288" s="296">
        <v>-79.632000000000005</v>
      </c>
      <c r="AB288" s="82">
        <v>-3.02</v>
      </c>
      <c r="AD288" s="296">
        <v>-79.632000000000005</v>
      </c>
      <c r="AE288" s="82">
        <v>-3.02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3.4378822465412143E-2</v>
      </c>
      <c r="I289" s="78">
        <v>3.2208454977305477E-2</v>
      </c>
      <c r="J289" s="78">
        <v>3.2208454977305477E-2</v>
      </c>
      <c r="K289" s="131">
        <v>2.511629755394286E-2</v>
      </c>
      <c r="L289" s="131">
        <v>2.511629755394286E-2</v>
      </c>
      <c r="M289" s="78">
        <v>1.39751766225912E-2</v>
      </c>
      <c r="N289" s="78">
        <v>6.3916011520543631E-2</v>
      </c>
      <c r="O289" s="78">
        <v>-2.8820291093738216E-2</v>
      </c>
      <c r="P289" s="78">
        <v>4.3477418948815634E-2</v>
      </c>
      <c r="Q289" s="78">
        <v>7.6771817560699201E-2</v>
      </c>
      <c r="R289" s="78">
        <v>2.0188425302826364E-2</v>
      </c>
      <c r="S289" s="78">
        <v>2.3969319271332709E-2</v>
      </c>
      <c r="T289" s="78">
        <v>3.3157187426908714E-2</v>
      </c>
      <c r="U289" s="78">
        <v>1.039116665240093E-2</v>
      </c>
      <c r="V289" s="78">
        <v>4.0341449424124848E-2</v>
      </c>
      <c r="W289" s="78">
        <v>2.8332383428917481E-2</v>
      </c>
      <c r="X289" s="78">
        <v>1.8827738349225694E-2</v>
      </c>
      <c r="Y289" s="78">
        <v>2.8146383808813829E-2</v>
      </c>
      <c r="AA289" s="78">
        <v>2.5116297553942856E-2</v>
      </c>
      <c r="AB289" s="79"/>
      <c r="AD289" s="78">
        <v>2.5116297553942856E-2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</v>
      </c>
      <c r="D291" s="9">
        <v>0</v>
      </c>
      <c r="F291" s="126" t="s">
        <v>260</v>
      </c>
      <c r="G291" s="58"/>
      <c r="H291" s="87">
        <v>0.315</v>
      </c>
      <c r="I291" s="87">
        <v>-3.847</v>
      </c>
      <c r="J291" s="87">
        <v>-3.847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58"/>
      <c r="AA291" s="87">
        <v>0</v>
      </c>
      <c r="AB291" s="82">
        <v>0</v>
      </c>
      <c r="AC291" s="58"/>
      <c r="AD291" s="87">
        <v>0</v>
      </c>
      <c r="AE291" s="82">
        <v>0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-1.2216376459856987E-4</v>
      </c>
      <c r="I292" s="78">
        <v>1.2400513040201578E-3</v>
      </c>
      <c r="J292" s="78">
        <v>1.2400513040201578E-3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0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-5.6972094423184433E-2</v>
      </c>
      <c r="D294" s="9">
        <v>-5.6972094423184433E-2</v>
      </c>
      <c r="E294" s="26"/>
      <c r="F294" s="122" t="s">
        <v>284</v>
      </c>
      <c r="G294" s="26"/>
      <c r="H294" s="309">
        <v>-285.79676000000001</v>
      </c>
      <c r="I294" s="309">
        <v>-345.09081999999995</v>
      </c>
      <c r="J294" s="309">
        <v>-345.09081999999995</v>
      </c>
      <c r="K294" s="130">
        <v>-372.11199999999997</v>
      </c>
      <c r="L294" s="130">
        <v>-372.11199999999997</v>
      </c>
      <c r="M294" s="309">
        <v>-12.95964</v>
      </c>
      <c r="N294" s="309">
        <v>-52.264479999999992</v>
      </c>
      <c r="O294" s="309">
        <v>-18.10821</v>
      </c>
      <c r="P294" s="309">
        <v>-28.745970000000007</v>
      </c>
      <c r="Q294" s="309">
        <v>-42.587909999999994</v>
      </c>
      <c r="R294" s="309">
        <v>-33.933059999999983</v>
      </c>
      <c r="S294" s="309">
        <v>-25.130630000000018</v>
      </c>
      <c r="T294" s="309">
        <v>-33.213709999999978</v>
      </c>
      <c r="U294" s="309">
        <v>-32.196410000000022</v>
      </c>
      <c r="V294" s="309">
        <v>-37.677449999999993</v>
      </c>
      <c r="W294" s="309">
        <v>-35.437729999999974</v>
      </c>
      <c r="X294" s="309">
        <v>-41.059230000000028</v>
      </c>
      <c r="Y294" s="309">
        <v>-393.31443000000002</v>
      </c>
      <c r="Z294" s="26"/>
      <c r="AA294" s="309">
        <v>-372.11199999999991</v>
      </c>
      <c r="AB294" s="82">
        <v>-21.2</v>
      </c>
      <c r="AC294" s="26"/>
      <c r="AD294" s="309">
        <v>-372.11199999999991</v>
      </c>
      <c r="AE294" s="82">
        <v>-21.2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0.11083812098944118</v>
      </c>
      <c r="I295" s="78">
        <v>0.11123741131956993</v>
      </c>
      <c r="J295" s="78">
        <v>0.11123741131956993</v>
      </c>
      <c r="K295" s="131">
        <v>0.11736582925699196</v>
      </c>
      <c r="L295" s="131">
        <v>0.11736582925699196</v>
      </c>
      <c r="M295" s="78">
        <v>4.4532396844159779E-2</v>
      </c>
      <c r="N295" s="78">
        <v>0.23122704407802466</v>
      </c>
      <c r="O295" s="78">
        <v>7.5866242678665693E-2</v>
      </c>
      <c r="P295" s="78">
        <v>0.1391605145061893</v>
      </c>
      <c r="Q295" s="78">
        <v>0.1774230115482677</v>
      </c>
      <c r="R295" s="78">
        <v>0.12757077227305871</v>
      </c>
      <c r="S295" s="78">
        <v>0.11583924883841</v>
      </c>
      <c r="T295" s="78">
        <v>0.13166824576912861</v>
      </c>
      <c r="U295" s="78">
        <v>0.1377917058974579</v>
      </c>
      <c r="V295" s="78">
        <v>0.14218549519223503</v>
      </c>
      <c r="W295" s="78">
        <v>0.15779276350942184</v>
      </c>
      <c r="X295" s="78">
        <v>0.14897907867810342</v>
      </c>
      <c r="Y295" s="78">
        <v>0.13394611974064516</v>
      </c>
      <c r="AA295" s="78">
        <v>0.11736582925699192</v>
      </c>
      <c r="AB295" s="79"/>
      <c r="AD295" s="78">
        <v>0.11736582925699192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-0.10361697743451878</v>
      </c>
      <c r="D297" s="9">
        <v>-0.10361697743451878</v>
      </c>
      <c r="E297" s="26"/>
      <c r="F297" s="123" t="s">
        <v>28</v>
      </c>
      <c r="G297" s="26"/>
      <c r="H297" s="310">
        <v>547.21638999999982</v>
      </c>
      <c r="I297" s="310">
        <v>737.94639000000006</v>
      </c>
      <c r="J297" s="310">
        <v>737.94639000000006</v>
      </c>
      <c r="K297" s="136">
        <v>714.16867999999943</v>
      </c>
      <c r="L297" s="136">
        <v>714.16867999999943</v>
      </c>
      <c r="M297" s="310">
        <v>22.20852</v>
      </c>
      <c r="N297" s="310">
        <v>30.760899999999992</v>
      </c>
      <c r="O297" s="310">
        <v>56.017459999999943</v>
      </c>
      <c r="P297" s="310">
        <v>-81.465239999999952</v>
      </c>
      <c r="Q297" s="310">
        <v>1.2457200000000057</v>
      </c>
      <c r="R297" s="310">
        <v>129.73926000000003</v>
      </c>
      <c r="S297" s="310">
        <v>94.55286000000001</v>
      </c>
      <c r="T297" s="310">
        <v>31.877689999999845</v>
      </c>
      <c r="U297" s="310">
        <v>37.299069999999993</v>
      </c>
      <c r="V297" s="310">
        <v>27.304560000000038</v>
      </c>
      <c r="W297" s="310">
        <v>-19.425709999999995</v>
      </c>
      <c r="X297" s="310">
        <v>310.04877000000005</v>
      </c>
      <c r="Y297" s="310">
        <v>640.16385999999977</v>
      </c>
      <c r="Z297" s="26"/>
      <c r="AA297" s="310">
        <v>714.16867999999943</v>
      </c>
      <c r="AB297" s="82">
        <v>-74</v>
      </c>
      <c r="AC297" s="26"/>
      <c r="AD297" s="310">
        <v>714.16867999999943</v>
      </c>
      <c r="AE297" s="82">
        <v>-74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0.21222226746806092</v>
      </c>
      <c r="I298" s="78">
        <v>0.23787142792213883</v>
      </c>
      <c r="J298" s="78">
        <v>0.23787142792213883</v>
      </c>
      <c r="K298" s="131">
        <v>0.22525207291775398</v>
      </c>
      <c r="L298" s="131">
        <v>0.22525207291775398</v>
      </c>
      <c r="M298" s="78">
        <v>7.6313742199741602E-2</v>
      </c>
      <c r="N298" s="78">
        <v>0.13609150957169588</v>
      </c>
      <c r="O298" s="78">
        <v>0.23469101664948908</v>
      </c>
      <c r="P298" s="78">
        <v>-0.39437683657118489</v>
      </c>
      <c r="Q298" s="78">
        <v>5.1897215417687579E-3</v>
      </c>
      <c r="R298" s="78">
        <v>0.48775258088528317</v>
      </c>
      <c r="S298" s="78">
        <v>0.43583994026108125</v>
      </c>
      <c r="T298" s="78">
        <v>0.12637189646902067</v>
      </c>
      <c r="U298" s="78">
        <v>0.15962967559702124</v>
      </c>
      <c r="V298" s="78">
        <v>0.10304074146753825</v>
      </c>
      <c r="W298" s="78">
        <v>-8.6496411142378826E-2</v>
      </c>
      <c r="X298" s="78">
        <v>1.1249792093003002</v>
      </c>
      <c r="Y298" s="78">
        <v>0.21801250730921204</v>
      </c>
      <c r="AA298" s="78">
        <v>0.22525207291775395</v>
      </c>
      <c r="AB298" s="79"/>
      <c r="AD298" s="78">
        <v>0.22525207291775395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-0.10361697743451878</v>
      </c>
      <c r="D305" s="9">
        <v>-0.10361697743451878</v>
      </c>
      <c r="E305" s="26"/>
      <c r="F305" s="123" t="s">
        <v>337</v>
      </c>
      <c r="G305" s="26"/>
      <c r="H305" s="310">
        <v>547.21638999999982</v>
      </c>
      <c r="I305" s="310">
        <v>737.94639000000006</v>
      </c>
      <c r="J305" s="310">
        <v>737.94639000000006</v>
      </c>
      <c r="K305" s="136">
        <v>714.16867999999943</v>
      </c>
      <c r="L305" s="136">
        <v>714.16867999999943</v>
      </c>
      <c r="M305" s="310">
        <v>22.20852</v>
      </c>
      <c r="N305" s="310">
        <v>30.760899999999992</v>
      </c>
      <c r="O305" s="310">
        <v>56.017459999999943</v>
      </c>
      <c r="P305" s="310">
        <v>-81.465239999999952</v>
      </c>
      <c r="Q305" s="310">
        <v>1.2457200000000057</v>
      </c>
      <c r="R305" s="310">
        <v>129.73926000000003</v>
      </c>
      <c r="S305" s="310">
        <v>94.55286000000001</v>
      </c>
      <c r="T305" s="310">
        <v>31.877689999999845</v>
      </c>
      <c r="U305" s="310">
        <v>37.299069999999993</v>
      </c>
      <c r="V305" s="310">
        <v>27.304560000000038</v>
      </c>
      <c r="W305" s="310">
        <v>-19.425709999999995</v>
      </c>
      <c r="X305" s="310">
        <v>310.04877000000005</v>
      </c>
      <c r="Y305" s="310">
        <v>640.16385999999977</v>
      </c>
      <c r="Z305" s="29"/>
      <c r="AA305" s="310">
        <v>714.16867999999943</v>
      </c>
      <c r="AB305" s="82">
        <v>-74</v>
      </c>
      <c r="AC305" s="29"/>
      <c r="AD305" s="310">
        <v>714.16867999999943</v>
      </c>
      <c r="AE305" s="82">
        <v>-74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0.21222226746806092</v>
      </c>
      <c r="I306" s="78">
        <v>0.23787142792213883</v>
      </c>
      <c r="J306" s="78">
        <v>0.23787142792213883</v>
      </c>
      <c r="K306" s="131">
        <v>0.22525207291775398</v>
      </c>
      <c r="L306" s="131">
        <v>0.22525207291775398</v>
      </c>
      <c r="M306" s="78">
        <v>7.6313742199741602E-2</v>
      </c>
      <c r="N306" s="78">
        <v>0.13609150957169588</v>
      </c>
      <c r="O306" s="78">
        <v>0.23469101664948908</v>
      </c>
      <c r="P306" s="78">
        <v>-0.39437683657118489</v>
      </c>
      <c r="Q306" s="78">
        <v>5.1897215417687579E-3</v>
      </c>
      <c r="R306" s="78">
        <v>0.48775258088528317</v>
      </c>
      <c r="S306" s="78">
        <v>0.43583994026108125</v>
      </c>
      <c r="T306" s="78">
        <v>0.12637189646902067</v>
      </c>
      <c r="U306" s="78">
        <v>0.15962967559702124</v>
      </c>
      <c r="V306" s="78">
        <v>0.10304074146753825</v>
      </c>
      <c r="W306" s="78">
        <v>-8.6496411142378826E-2</v>
      </c>
      <c r="X306" s="78">
        <v>1.1249792093003002</v>
      </c>
      <c r="Y306" s="78">
        <v>0.21801250730921204</v>
      </c>
      <c r="Z306" s="29"/>
      <c r="AA306" s="78">
        <v>0.22525207291775395</v>
      </c>
      <c r="AB306" s="79"/>
      <c r="AC306" s="29"/>
      <c r="AD306" s="78">
        <v>0.22525207291775395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-8.0310000000000006</v>
      </c>
      <c r="I308" s="310">
        <v>-6.9249999999999998</v>
      </c>
      <c r="J308" s="310">
        <v>-6.9249999999999998</v>
      </c>
      <c r="K308" s="136">
        <v>-9.2509999999999994</v>
      </c>
      <c r="L308" s="136">
        <v>-9.2509999999999994</v>
      </c>
      <c r="M308" s="310">
        <v>-0.64700000000000002</v>
      </c>
      <c r="N308" s="310">
        <v>-0.58299999999999996</v>
      </c>
      <c r="O308" s="310">
        <v>-0.64700000000000002</v>
      </c>
      <c r="P308" s="310">
        <v>-0.62499999999999978</v>
      </c>
      <c r="Q308" s="310">
        <v>-0.62700000000000022</v>
      </c>
      <c r="R308" s="310">
        <v>-0.62000000000000011</v>
      </c>
      <c r="S308" s="310">
        <v>-0.56899999999999951</v>
      </c>
      <c r="T308" s="310">
        <v>-1.6510000000000007</v>
      </c>
      <c r="U308" s="310">
        <v>-0.73099999999999987</v>
      </c>
      <c r="V308" s="310">
        <v>-0.72100000000000009</v>
      </c>
      <c r="W308" s="310">
        <v>-0.77899999999999903</v>
      </c>
      <c r="X308" s="310">
        <v>-0.74699999999999989</v>
      </c>
      <c r="Y308" s="310">
        <v>-8.9469999999999992</v>
      </c>
      <c r="AA308" s="310">
        <v>-9.2509999999999994</v>
      </c>
      <c r="AB308" s="82">
        <v>0.3</v>
      </c>
      <c r="AD308" s="310">
        <v>-9.2509999999999994</v>
      </c>
      <c r="AE308" s="82">
        <v>0.3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555.24739000000102</v>
      </c>
      <c r="I310" s="310">
        <v>744.87139000000002</v>
      </c>
      <c r="J310" s="310">
        <v>744.87139000000002</v>
      </c>
      <c r="K310" s="136">
        <v>723.41968000000099</v>
      </c>
      <c r="L310" s="136">
        <v>723.41968000000099</v>
      </c>
      <c r="M310" s="310">
        <v>22.855519999999999</v>
      </c>
      <c r="N310" s="310">
        <v>31.343900000000005</v>
      </c>
      <c r="O310" s="310">
        <v>56.664459999999991</v>
      </c>
      <c r="P310" s="310">
        <v>-80.840240000000193</v>
      </c>
      <c r="Q310" s="310">
        <v>1.8727200000002</v>
      </c>
      <c r="R310" s="310">
        <v>130.35926000000001</v>
      </c>
      <c r="S310" s="310">
        <v>95.12185999999997</v>
      </c>
      <c r="T310" s="310">
        <v>33.528689999999983</v>
      </c>
      <c r="U310" s="310">
        <v>38.030070000000023</v>
      </c>
      <c r="V310" s="310">
        <v>28.025559999999984</v>
      </c>
      <c r="W310" s="310">
        <v>-18.646709999999985</v>
      </c>
      <c r="X310" s="310">
        <v>310.79577000000103</v>
      </c>
      <c r="Y310" s="310">
        <v>649.11086000000103</v>
      </c>
      <c r="AA310" s="310">
        <v>723.41968000000099</v>
      </c>
      <c r="AB310" s="82">
        <v>-74.31</v>
      </c>
      <c r="AD310" s="310">
        <v>723.41968000000099</v>
      </c>
      <c r="AE310" s="82">
        <v>-74.31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685.98299999999995</v>
      </c>
      <c r="I352" s="83">
        <v>750.553</v>
      </c>
      <c r="J352" s="83">
        <v>750.553</v>
      </c>
      <c r="K352" s="108">
        <v>758.99</v>
      </c>
      <c r="L352" s="108">
        <v>758.99</v>
      </c>
      <c r="M352" s="83">
        <v>73.209999999999994</v>
      </c>
      <c r="N352" s="83">
        <v>116.708</v>
      </c>
      <c r="O352" s="83">
        <v>144.76</v>
      </c>
      <c r="P352" s="83">
        <v>170.863</v>
      </c>
      <c r="Q352" s="83">
        <v>214.64500000000001</v>
      </c>
      <c r="R352" s="83">
        <v>280.90300000000002</v>
      </c>
      <c r="S352" s="83">
        <v>332.78199999999998</v>
      </c>
      <c r="T352" s="83">
        <v>367.39699999999999</v>
      </c>
      <c r="U352" s="83">
        <v>442.46100000000001</v>
      </c>
      <c r="V352" s="83">
        <v>495.34699999999998</v>
      </c>
      <c r="W352" s="83">
        <v>556.19799999999998</v>
      </c>
      <c r="X352" s="83">
        <v>614.30899999999997</v>
      </c>
      <c r="Y352" s="83">
        <v>614.30899999999997</v>
      </c>
      <c r="AA352" s="83">
        <v>758.99000000000012</v>
      </c>
      <c r="AB352" s="42"/>
      <c r="AD352" s="83">
        <v>758.99000000000012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129</v>
      </c>
      <c r="I355" s="83">
        <v>188</v>
      </c>
      <c r="J355" s="83">
        <v>188</v>
      </c>
      <c r="K355" s="110"/>
      <c r="L355" s="110"/>
      <c r="M355" s="83">
        <v>22</v>
      </c>
      <c r="N355" s="83">
        <v>10</v>
      </c>
      <c r="O355" s="83">
        <v>8</v>
      </c>
      <c r="P355" s="83">
        <v>5</v>
      </c>
      <c r="Q355" s="83">
        <v>13</v>
      </c>
      <c r="R355" s="83">
        <v>30</v>
      </c>
      <c r="S355" s="83">
        <v>10</v>
      </c>
      <c r="T355" s="83">
        <v>4</v>
      </c>
      <c r="U355" s="83">
        <v>18</v>
      </c>
      <c r="V355" s="83">
        <v>14</v>
      </c>
      <c r="W355" s="83">
        <v>16</v>
      </c>
      <c r="X355" s="83">
        <v>23</v>
      </c>
      <c r="Y355" s="83">
        <v>173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203</v>
      </c>
      <c r="I356" s="83">
        <v>156</v>
      </c>
      <c r="J356" s="83">
        <v>156</v>
      </c>
      <c r="K356" s="110"/>
      <c r="L356" s="110"/>
      <c r="M356" s="83">
        <v>4</v>
      </c>
      <c r="N356" s="83">
        <v>3</v>
      </c>
      <c r="O356" s="83">
        <v>2</v>
      </c>
      <c r="P356" s="83">
        <v>1</v>
      </c>
      <c r="Q356" s="83">
        <v>4</v>
      </c>
      <c r="R356" s="83">
        <v>4</v>
      </c>
      <c r="S356" s="83">
        <v>2</v>
      </c>
      <c r="T356" s="83">
        <v>5</v>
      </c>
      <c r="U356" s="83">
        <v>3</v>
      </c>
      <c r="V356" s="83">
        <v>2</v>
      </c>
      <c r="W356" s="83">
        <v>2</v>
      </c>
      <c r="X356" s="83">
        <v>4</v>
      </c>
      <c r="Y356" s="83">
        <v>36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2</v>
      </c>
      <c r="J358" s="83">
        <v>2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1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333</v>
      </c>
      <c r="I360" s="101">
        <v>346</v>
      </c>
      <c r="J360" s="101">
        <v>346</v>
      </c>
      <c r="K360" s="111"/>
      <c r="L360" s="111"/>
      <c r="M360" s="101">
        <v>26</v>
      </c>
      <c r="N360" s="101">
        <v>13</v>
      </c>
      <c r="O360" s="101">
        <v>10</v>
      </c>
      <c r="P360" s="101">
        <v>6</v>
      </c>
      <c r="Q360" s="101">
        <v>17</v>
      </c>
      <c r="R360" s="101">
        <v>34</v>
      </c>
      <c r="S360" s="101">
        <v>12</v>
      </c>
      <c r="T360" s="101">
        <v>9</v>
      </c>
      <c r="U360" s="101">
        <v>21</v>
      </c>
      <c r="V360" s="101">
        <v>16</v>
      </c>
      <c r="W360" s="101">
        <v>18</v>
      </c>
      <c r="X360" s="101">
        <v>27</v>
      </c>
      <c r="Y360" s="101">
        <v>209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-7.6799999999999993E-2</v>
      </c>
      <c r="D362" s="9">
        <v>-7.6799999999999993E-2</v>
      </c>
      <c r="F362" s="72" t="s">
        <v>120</v>
      </c>
      <c r="H362" s="82">
        <v>1225</v>
      </c>
      <c r="I362" s="82">
        <v>1171</v>
      </c>
      <c r="J362" s="82">
        <v>1171</v>
      </c>
      <c r="K362" s="112">
        <v>1250</v>
      </c>
      <c r="L362" s="112">
        <v>1250</v>
      </c>
      <c r="M362" s="82">
        <v>162</v>
      </c>
      <c r="N362" s="82">
        <v>96</v>
      </c>
      <c r="O362" s="82">
        <v>69</v>
      </c>
      <c r="P362" s="82">
        <v>64</v>
      </c>
      <c r="Q362" s="82">
        <v>43</v>
      </c>
      <c r="R362" s="82">
        <v>60</v>
      </c>
      <c r="S362" s="82">
        <v>66</v>
      </c>
      <c r="T362" s="82">
        <v>69</v>
      </c>
      <c r="U362" s="82">
        <v>120</v>
      </c>
      <c r="V362" s="82">
        <v>169</v>
      </c>
      <c r="W362" s="82">
        <v>185</v>
      </c>
      <c r="X362" s="82">
        <v>51</v>
      </c>
      <c r="Y362" s="82">
        <v>1154</v>
      </c>
      <c r="AA362" s="82">
        <v>1250</v>
      </c>
      <c r="AB362" s="82">
        <v>-96</v>
      </c>
      <c r="AD362" s="82">
        <v>1250</v>
      </c>
      <c r="AE362" s="82">
        <v>-96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0.13941480206540446</v>
      </c>
      <c r="N363" s="102">
        <v>8.2403433476394852E-2</v>
      </c>
      <c r="O363" s="102">
        <v>5.8673469387755105E-2</v>
      </c>
      <c r="P363" s="102">
        <v>5.4560954816709292E-2</v>
      </c>
      <c r="Q363" s="102">
        <v>3.6846615252784917E-2</v>
      </c>
      <c r="R363" s="102">
        <v>5.1502145922746781E-2</v>
      </c>
      <c r="S363" s="102">
        <v>5.5884843353090602E-2</v>
      </c>
      <c r="T363" s="102">
        <v>5.8326289095519866E-2</v>
      </c>
      <c r="U363" s="102">
        <v>0.10160880609652836</v>
      </c>
      <c r="V363" s="102">
        <v>0.14395229982964225</v>
      </c>
      <c r="W363" s="102">
        <v>0.15598650927487354</v>
      </c>
      <c r="X363" s="102">
        <v>4.419410745233969E-2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1225</v>
      </c>
      <c r="I364" s="88">
        <v>1171</v>
      </c>
      <c r="J364" s="88">
        <v>1171</v>
      </c>
      <c r="K364" s="108">
        <v>0</v>
      </c>
      <c r="L364" s="108">
        <v>0</v>
      </c>
      <c r="M364" s="88">
        <v>1162</v>
      </c>
      <c r="N364" s="88">
        <v>1165</v>
      </c>
      <c r="O364" s="88">
        <v>1176</v>
      </c>
      <c r="P364" s="88">
        <v>1173</v>
      </c>
      <c r="Q364" s="88">
        <v>1167</v>
      </c>
      <c r="R364" s="88">
        <v>1165</v>
      </c>
      <c r="S364" s="88">
        <v>1181</v>
      </c>
      <c r="T364" s="88">
        <v>1183</v>
      </c>
      <c r="U364" s="88">
        <v>1181</v>
      </c>
      <c r="V364" s="88">
        <v>1174</v>
      </c>
      <c r="W364" s="88">
        <v>1186</v>
      </c>
      <c r="X364" s="88">
        <v>1154</v>
      </c>
      <c r="Y364" s="88">
        <v>1154</v>
      </c>
      <c r="AA364" s="88">
        <v>0</v>
      </c>
      <c r="AB364" s="82">
        <v>1154</v>
      </c>
      <c r="AD364" s="88">
        <v>0</v>
      </c>
      <c r="AE364" s="82">
        <v>1154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1250</v>
      </c>
      <c r="L365" s="108">
        <v>1250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1250</v>
      </c>
      <c r="AB365" s="82">
        <v>-1250</v>
      </c>
      <c r="AD365" s="88">
        <v>1250</v>
      </c>
      <c r="AE365" s="82">
        <v>-1250</v>
      </c>
    </row>
    <row r="366" spans="1:31" ht="18" customHeight="1" collapsed="1" x14ac:dyDescent="0.2">
      <c r="A366" s="54"/>
      <c r="B366" s="54"/>
      <c r="C366" s="9">
        <v>-7.6799999999999993E-2</v>
      </c>
      <c r="D366" s="9">
        <v>-7.6799999999999993E-2</v>
      </c>
      <c r="F366" s="129" t="s">
        <v>112</v>
      </c>
      <c r="H366" s="80">
        <v>1225</v>
      </c>
      <c r="I366" s="80">
        <v>1171</v>
      </c>
      <c r="J366" s="80">
        <v>1171</v>
      </c>
      <c r="K366" s="114">
        <v>1250</v>
      </c>
      <c r="L366" s="114">
        <v>1250</v>
      </c>
      <c r="M366" s="80">
        <v>1162</v>
      </c>
      <c r="N366" s="80">
        <v>1165</v>
      </c>
      <c r="O366" s="80">
        <v>1176</v>
      </c>
      <c r="P366" s="80">
        <v>1173</v>
      </c>
      <c r="Q366" s="80">
        <v>1167</v>
      </c>
      <c r="R366" s="80">
        <v>1165</v>
      </c>
      <c r="S366" s="80">
        <v>1181</v>
      </c>
      <c r="T366" s="80">
        <v>1183</v>
      </c>
      <c r="U366" s="80">
        <v>1181</v>
      </c>
      <c r="V366" s="80">
        <v>1174</v>
      </c>
      <c r="W366" s="80">
        <v>1186</v>
      </c>
      <c r="X366" s="80">
        <v>1154</v>
      </c>
      <c r="Y366" s="80">
        <v>1154</v>
      </c>
      <c r="AA366" s="80">
        <v>1250</v>
      </c>
      <c r="AB366" s="82">
        <v>-96</v>
      </c>
      <c r="AD366" s="80">
        <v>1250</v>
      </c>
      <c r="AE366" s="82">
        <v>-96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1225</v>
      </c>
      <c r="I367" s="282">
        <v>1171</v>
      </c>
      <c r="J367" s="282">
        <v>1171</v>
      </c>
      <c r="K367" s="282">
        <v>1250</v>
      </c>
      <c r="L367" s="282">
        <v>1250</v>
      </c>
      <c r="M367" s="282">
        <v>1162</v>
      </c>
      <c r="N367" s="282">
        <v>1165</v>
      </c>
      <c r="O367" s="282">
        <v>1176</v>
      </c>
      <c r="P367" s="282">
        <v>1173</v>
      </c>
      <c r="Q367" s="282">
        <v>1167</v>
      </c>
      <c r="R367" s="282">
        <v>1165</v>
      </c>
      <c r="S367" s="282">
        <v>1181</v>
      </c>
      <c r="T367" s="282">
        <v>1183</v>
      </c>
      <c r="U367" s="282">
        <v>1181</v>
      </c>
      <c r="V367" s="282">
        <v>1174</v>
      </c>
      <c r="W367" s="282">
        <v>1186</v>
      </c>
      <c r="X367" s="282">
        <v>1154</v>
      </c>
      <c r="Y367" s="282">
        <v>1154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120</v>
      </c>
      <c r="I371" s="83">
        <v>106</v>
      </c>
      <c r="J371" s="83">
        <v>106</v>
      </c>
      <c r="K371" s="108"/>
      <c r="L371" s="108"/>
      <c r="M371" s="83">
        <v>7</v>
      </c>
      <c r="N371" s="83">
        <v>13</v>
      </c>
      <c r="O371" s="83">
        <v>10</v>
      </c>
      <c r="P371" s="83">
        <v>0</v>
      </c>
      <c r="Q371" s="83">
        <v>2</v>
      </c>
      <c r="R371" s="83">
        <v>6</v>
      </c>
      <c r="S371" s="83">
        <v>18</v>
      </c>
      <c r="T371" s="83">
        <v>7</v>
      </c>
      <c r="U371" s="83">
        <v>5</v>
      </c>
      <c r="V371" s="83">
        <v>-1</v>
      </c>
      <c r="W371" s="83">
        <v>19</v>
      </c>
      <c r="X371" s="83">
        <v>13</v>
      </c>
      <c r="Y371" s="83">
        <v>99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-105</v>
      </c>
      <c r="I372" s="83">
        <v>-131</v>
      </c>
      <c r="J372" s="83">
        <v>-131</v>
      </c>
      <c r="K372" s="108"/>
      <c r="L372" s="108"/>
      <c r="M372" s="83">
        <v>-4</v>
      </c>
      <c r="N372" s="83">
        <v>-5</v>
      </c>
      <c r="O372" s="83">
        <v>0</v>
      </c>
      <c r="P372" s="83">
        <v>-3</v>
      </c>
      <c r="Q372" s="83">
        <v>-2</v>
      </c>
      <c r="R372" s="83">
        <v>-6</v>
      </c>
      <c r="S372" s="83">
        <v>-2</v>
      </c>
      <c r="T372" s="83">
        <v>-6</v>
      </c>
      <c r="U372" s="83">
        <v>-7</v>
      </c>
      <c r="V372" s="83">
        <v>-6</v>
      </c>
      <c r="W372" s="83">
        <v>-7</v>
      </c>
      <c r="X372" s="83">
        <v>-44</v>
      </c>
      <c r="Y372" s="83">
        <v>-92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-15</v>
      </c>
      <c r="I373" s="83">
        <v>-29</v>
      </c>
      <c r="J373" s="83">
        <v>-29</v>
      </c>
      <c r="K373" s="108"/>
      <c r="L373" s="108"/>
      <c r="M373" s="83">
        <v>-12</v>
      </c>
      <c r="N373" s="83">
        <v>-5</v>
      </c>
      <c r="O373" s="83">
        <v>1</v>
      </c>
      <c r="P373" s="83">
        <v>0</v>
      </c>
      <c r="Q373" s="83">
        <v>-6</v>
      </c>
      <c r="R373" s="83">
        <v>-2</v>
      </c>
      <c r="S373" s="83">
        <v>0</v>
      </c>
      <c r="T373" s="83">
        <v>1</v>
      </c>
      <c r="U373" s="83">
        <v>0</v>
      </c>
      <c r="V373" s="83">
        <v>0</v>
      </c>
      <c r="W373" s="83">
        <v>0</v>
      </c>
      <c r="X373" s="83">
        <v>-1</v>
      </c>
      <c r="Y373" s="83">
        <v>-24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-1.2151898734177216</v>
      </c>
      <c r="D374" s="9">
        <v>-1.2151898734177216</v>
      </c>
      <c r="F374" s="129" t="s">
        <v>118</v>
      </c>
      <c r="H374" s="80">
        <v>0</v>
      </c>
      <c r="I374" s="80">
        <v>-54</v>
      </c>
      <c r="J374" s="80">
        <v>-54</v>
      </c>
      <c r="K374" s="114">
        <v>79</v>
      </c>
      <c r="L374" s="114">
        <v>79</v>
      </c>
      <c r="M374" s="80">
        <v>-9</v>
      </c>
      <c r="N374" s="80">
        <v>3</v>
      </c>
      <c r="O374" s="80">
        <v>11</v>
      </c>
      <c r="P374" s="80">
        <v>-3</v>
      </c>
      <c r="Q374" s="80">
        <v>-6</v>
      </c>
      <c r="R374" s="80">
        <v>-2</v>
      </c>
      <c r="S374" s="80">
        <v>16</v>
      </c>
      <c r="T374" s="80">
        <v>2</v>
      </c>
      <c r="U374" s="80">
        <v>-2</v>
      </c>
      <c r="V374" s="80">
        <v>-7</v>
      </c>
      <c r="W374" s="80">
        <v>12</v>
      </c>
      <c r="X374" s="80">
        <v>-32</v>
      </c>
      <c r="Y374" s="80">
        <v>-17</v>
      </c>
      <c r="AA374" s="80">
        <v>79</v>
      </c>
      <c r="AB374" s="82">
        <v>-96</v>
      </c>
      <c r="AD374" s="80">
        <v>79</v>
      </c>
      <c r="AE374" s="82">
        <v>-96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20.90634</v>
      </c>
      <c r="I376" s="103">
        <v>24.395908636363636</v>
      </c>
      <c r="J376" s="103">
        <v>24.395908636363636</v>
      </c>
      <c r="K376" s="105">
        <v>25.810000000000002</v>
      </c>
      <c r="L376" s="105">
        <v>25.810000000000002</v>
      </c>
      <c r="M376" s="103">
        <v>24.910120481927709</v>
      </c>
      <c r="N376" s="103">
        <v>26.960102813852814</v>
      </c>
      <c r="O376" s="103">
        <v>21.473199999999999</v>
      </c>
      <c r="P376" s="103">
        <v>8.36483516483516</v>
      </c>
      <c r="Q376" s="103">
        <v>22.08873376623378</v>
      </c>
      <c r="R376" s="103">
        <v>25.479561883899226</v>
      </c>
      <c r="S376" s="103">
        <v>27.020240963855429</v>
      </c>
      <c r="T376" s="103">
        <v>27.45690476190472</v>
      </c>
      <c r="U376" s="103">
        <v>45.790416666666808</v>
      </c>
      <c r="V376" s="103">
        <v>0</v>
      </c>
      <c r="W376" s="103">
        <v>291.94928571428676</v>
      </c>
      <c r="X376" s="103">
        <v>0</v>
      </c>
      <c r="Y376" s="103">
        <v>32.65311476957946</v>
      </c>
      <c r="AA376" s="103">
        <v>25.810000000000002</v>
      </c>
      <c r="AB376" s="42"/>
      <c r="AD376" s="103">
        <v>25.810000000000002</v>
      </c>
      <c r="AE376" s="42"/>
    </row>
    <row r="377" spans="1:33" ht="15" x14ac:dyDescent="0.2">
      <c r="F377" s="124" t="s">
        <v>384</v>
      </c>
      <c r="H377" s="103">
        <v>0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123.41232372572148</v>
      </c>
      <c r="I379" s="103">
        <v>126.74744138822533</v>
      </c>
      <c r="J379" s="103">
        <v>126.74744138822533</v>
      </c>
      <c r="K379" s="105">
        <v>122.84118558698178</v>
      </c>
      <c r="L379" s="105">
        <v>122.84118558698178</v>
      </c>
      <c r="M379" s="103">
        <v>8.74932689734338</v>
      </c>
      <c r="N379" s="103">
        <v>8.6085834039008393</v>
      </c>
      <c r="O379" s="103">
        <v>9.6726772597159858</v>
      </c>
      <c r="P379" s="103">
        <v>5.2958048695042947</v>
      </c>
      <c r="Q379" s="103">
        <v>8.491544255207053</v>
      </c>
      <c r="R379" s="103">
        <v>13.654577429067128</v>
      </c>
      <c r="S379" s="103">
        <v>8.8674784929935022</v>
      </c>
      <c r="T379" s="103">
        <v>8.2264920206846437</v>
      </c>
      <c r="U379" s="103">
        <v>9.8332984521870426</v>
      </c>
      <c r="V379" s="103">
        <v>9.6408368878900479</v>
      </c>
      <c r="W379" s="103">
        <v>8.8877552934421917</v>
      </c>
      <c r="X379" s="103">
        <v>21.215840389147289</v>
      </c>
      <c r="Y379" s="103">
        <v>123.40217472040922</v>
      </c>
      <c r="Z379" s="26"/>
      <c r="AA379" s="103">
        <v>122.84118558698179</v>
      </c>
      <c r="AB379" s="42"/>
      <c r="AC379" s="26"/>
      <c r="AD379" s="103">
        <v>122.84118558698179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2.7604542899503155</v>
      </c>
      <c r="I381" s="103">
        <v>6.5905370743043825</v>
      </c>
      <c r="J381" s="103">
        <v>6.5905370743043825</v>
      </c>
      <c r="K381" s="105">
        <v>5.3452662721893498</v>
      </c>
      <c r="L381" s="105">
        <v>5.3452662721893498</v>
      </c>
      <c r="M381" s="103">
        <v>8.3033734939759025</v>
      </c>
      <c r="N381" s="103">
        <v>3.5229433429364541</v>
      </c>
      <c r="O381" s="103">
        <v>4.0760105575240422</v>
      </c>
      <c r="P381" s="103">
        <v>2.8189609565125386</v>
      </c>
      <c r="Q381" s="103">
        <v>3.7024445423447703</v>
      </c>
      <c r="R381" s="103">
        <v>4.2034259340523175</v>
      </c>
      <c r="S381" s="103">
        <v>7.0919588001445559</v>
      </c>
      <c r="T381" s="103">
        <v>3.7624469820554678</v>
      </c>
      <c r="U381" s="103">
        <v>4.3447362475996858</v>
      </c>
      <c r="V381" s="103">
        <v>4.4867415333960494</v>
      </c>
      <c r="W381" s="103">
        <v>3.8709587076523406</v>
      </c>
      <c r="X381" s="103">
        <v>3.0741334186765075</v>
      </c>
      <c r="Y381" s="103">
        <v>4.1813963434493937</v>
      </c>
      <c r="Z381" s="26"/>
      <c r="AA381" s="103">
        <v>5.3452662721893498</v>
      </c>
      <c r="AB381" s="42"/>
      <c r="AC381" s="26"/>
      <c r="AD381" s="103">
        <v>5.3452662721893498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1.1368683772161603E-12</v>
      </c>
      <c r="I383" s="66">
        <v>0</v>
      </c>
      <c r="J383" s="66">
        <v>0</v>
      </c>
      <c r="K383" s="66">
        <v>1.5916157281026244E-12</v>
      </c>
      <c r="L383" s="66">
        <v>1.5916157281026244E-12</v>
      </c>
      <c r="M383" s="66">
        <v>0</v>
      </c>
      <c r="N383" s="66">
        <v>7.1054273576010019E-15</v>
      </c>
      <c r="O383" s="66">
        <v>7.1054273576010019E-14</v>
      </c>
      <c r="P383" s="66">
        <v>-2.7711166694643907E-13</v>
      </c>
      <c r="Q383" s="66">
        <v>1.1723955140041653E-13</v>
      </c>
      <c r="R383" s="66">
        <v>0</v>
      </c>
      <c r="S383" s="66">
        <v>0</v>
      </c>
      <c r="T383" s="66">
        <v>1.1368683772161603E-13</v>
      </c>
      <c r="U383" s="66">
        <v>1.7053025658242404E-13</v>
      </c>
      <c r="V383" s="66">
        <v>1.1368683772161603E-13</v>
      </c>
      <c r="W383" s="66">
        <v>1.0800249583553523E-12</v>
      </c>
      <c r="X383" s="66">
        <v>1.1368683772161603E-12</v>
      </c>
      <c r="Y383" s="66">
        <v>1.2505552149377763E-12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-13.5655</v>
      </c>
      <c r="N388" s="77">
        <v>49.972340000000102</v>
      </c>
      <c r="O388" s="77">
        <v>77.274780000000007</v>
      </c>
      <c r="P388" s="77">
        <v>70.272890000000103</v>
      </c>
      <c r="Q388" s="77">
        <v>113.97959</v>
      </c>
      <c r="R388" s="77">
        <v>191.50953999999999</v>
      </c>
      <c r="S388" s="77">
        <v>0</v>
      </c>
      <c r="T388" s="77">
        <v>296.39082000000099</v>
      </c>
      <c r="U388" s="77">
        <v>366.66170000000102</v>
      </c>
      <c r="V388" s="77">
        <v>434.91987999999998</v>
      </c>
      <c r="W388" s="77">
        <v>466.30880000000002</v>
      </c>
      <c r="X388" s="77">
        <v>547.21639000000096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54.267310000000002</v>
      </c>
      <c r="N389" s="77">
        <v>5.31098000000003</v>
      </c>
      <c r="O389" s="77">
        <v>80.350079999999807</v>
      </c>
      <c r="P389" s="77">
        <v>136.15799000000001</v>
      </c>
      <c r="Q389" s="77">
        <v>220.04486</v>
      </c>
      <c r="R389" s="77">
        <v>248.00801999999999</v>
      </c>
      <c r="S389" s="77">
        <v>301.09138999999999</v>
      </c>
      <c r="T389" s="77">
        <v>386.64584000000002</v>
      </c>
      <c r="U389" s="77">
        <v>464.21413999999999</v>
      </c>
      <c r="V389" s="77">
        <v>567.17507999999998</v>
      </c>
      <c r="W389" s="77">
        <v>582.61910000000103</v>
      </c>
      <c r="X389" s="77">
        <v>737.94638999999995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714.16867999999943</v>
      </c>
      <c r="M390" s="77">
        <v>59.514056666666619</v>
      </c>
      <c r="N390" s="77">
        <v>119.02811333333324</v>
      </c>
      <c r="O390" s="77">
        <v>178.54216999999986</v>
      </c>
      <c r="P390" s="77">
        <v>238.05622666666648</v>
      </c>
      <c r="Q390" s="77">
        <v>297.57028333333307</v>
      </c>
      <c r="R390" s="77">
        <v>357.08433999999971</v>
      </c>
      <c r="S390" s="77">
        <v>416.5983966666663</v>
      </c>
      <c r="T390" s="77">
        <v>476.11245333333295</v>
      </c>
      <c r="U390" s="77">
        <v>535.6265099999996</v>
      </c>
      <c r="V390" s="77">
        <v>595.14056666666613</v>
      </c>
      <c r="W390" s="77">
        <v>654.65462333333278</v>
      </c>
      <c r="X390" s="77">
        <v>714.16867999999943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22.20852</v>
      </c>
      <c r="N391" s="77">
        <v>52.96942</v>
      </c>
      <c r="O391" s="77">
        <v>108.98688</v>
      </c>
      <c r="P391" s="77">
        <v>27.521639999999699</v>
      </c>
      <c r="Q391" s="77">
        <v>28.7673600000001</v>
      </c>
      <c r="R391" s="77">
        <v>158.50662</v>
      </c>
      <c r="S391" s="77">
        <v>253.05948000000001</v>
      </c>
      <c r="T391" s="77">
        <v>284.93716999999998</v>
      </c>
      <c r="U391" s="77">
        <v>322.23624000000001</v>
      </c>
      <c r="V391" s="77">
        <v>349.54079999999999</v>
      </c>
      <c r="W391" s="77">
        <v>330.11509000000098</v>
      </c>
      <c r="X391" s="77">
        <v>640.16386000000102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714.16867999999943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640.16386000000102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284" priority="16" stopIfTrue="1">
      <formula>($C1&gt;0)</formula>
    </cfRule>
    <cfRule type="expression" dxfId="283" priority="17" stopIfTrue="1">
      <formula>AND($C1&lt;0,$C1&gt;=$AB$2)</formula>
    </cfRule>
    <cfRule type="expression" dxfId="282" priority="18" stopIfTrue="1">
      <formula>($C1&lt;$AB$2)</formula>
    </cfRule>
  </conditionalFormatting>
  <conditionalFormatting sqref="AA367:AD367 AA370:AD370 AE1:AE307 AE309 AE311:AE1048576">
    <cfRule type="expression" dxfId="281" priority="13" stopIfTrue="1">
      <formula>($D1&gt;0)</formula>
    </cfRule>
    <cfRule type="expression" dxfId="280" priority="14" stopIfTrue="1">
      <formula>AND($D1&lt;0,$D1&gt;=$AE$2)</formula>
    </cfRule>
    <cfRule type="expression" dxfId="279" priority="15" stopIfTrue="1">
      <formula>($D1&lt;$AE$2)</formula>
    </cfRule>
  </conditionalFormatting>
  <conditionalFormatting sqref="AB367:AB369">
    <cfRule type="expression" dxfId="278" priority="10" stopIfTrue="1">
      <formula>($C367&gt;0)</formula>
    </cfRule>
    <cfRule type="expression" dxfId="277" priority="11" stopIfTrue="1">
      <formula>AND($C367&lt;0,$C367&gt;=$AB$2)</formula>
    </cfRule>
    <cfRule type="expression" dxfId="276" priority="12" stopIfTrue="1">
      <formula>($C367&lt;$AB$2)</formula>
    </cfRule>
  </conditionalFormatting>
  <conditionalFormatting sqref="AE367:AE370">
    <cfRule type="expression" dxfId="275" priority="7" stopIfTrue="1">
      <formula>($D367&gt;0)</formula>
    </cfRule>
    <cfRule type="expression" dxfId="274" priority="8" stopIfTrue="1">
      <formula>AND($D367&lt;0,$D367&gt;=$AE$2)</formula>
    </cfRule>
    <cfRule type="expression" dxfId="273" priority="9" stopIfTrue="1">
      <formula>($D367&lt;$AE$2)</formula>
    </cfRule>
  </conditionalFormatting>
  <conditionalFormatting sqref="AE308">
    <cfRule type="expression" dxfId="272" priority="4" stopIfTrue="1">
      <formula>($D308&gt;0)</formula>
    </cfRule>
    <cfRule type="expression" dxfId="271" priority="5" stopIfTrue="1">
      <formula>AND($D308&lt;0,$D308&gt;=$AE$2)</formula>
    </cfRule>
    <cfRule type="expression" dxfId="270" priority="6" stopIfTrue="1">
      <formula>($D308&lt;$AE$2)</formula>
    </cfRule>
  </conditionalFormatting>
  <conditionalFormatting sqref="AE310">
    <cfRule type="expression" dxfId="269" priority="1" stopIfTrue="1">
      <formula>($D310&gt;0)</formula>
    </cfRule>
    <cfRule type="expression" dxfId="268" priority="2" stopIfTrue="1">
      <formula>AND($D310&lt;0,$D310&gt;=$AE$2)</formula>
    </cfRule>
    <cfRule type="expression" dxfId="267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V26" sqref="V26"/>
      <selection pane="bottomLeft" activeCell="X17" sqref="X17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660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637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638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-2.0572357041773678E-2</v>
      </c>
      <c r="D11" s="9">
        <v>-2.0572357041773678E-2</v>
      </c>
      <c r="F11" s="116" t="s">
        <v>285</v>
      </c>
      <c r="G11" s="38"/>
      <c r="H11" s="81">
        <v>234.91200000000001</v>
      </c>
      <c r="I11" s="81">
        <v>232.71100000000001</v>
      </c>
      <c r="J11" s="81">
        <v>232.71100000000001</v>
      </c>
      <c r="K11" s="108">
        <v>228.94800000000001</v>
      </c>
      <c r="L11" s="108">
        <v>228.94800000000001</v>
      </c>
      <c r="M11" s="81">
        <v>19.152999999999999</v>
      </c>
      <c r="N11" s="81">
        <v>17.844000000000001</v>
      </c>
      <c r="O11" s="81">
        <v>18.526000000000003</v>
      </c>
      <c r="P11" s="81">
        <v>18.286999999999999</v>
      </c>
      <c r="Q11" s="81">
        <v>18.704999999999998</v>
      </c>
      <c r="R11" s="81">
        <v>17.784999999999997</v>
      </c>
      <c r="S11" s="81">
        <v>18.474000000000004</v>
      </c>
      <c r="T11" s="81">
        <v>19.396999999999991</v>
      </c>
      <c r="U11" s="81">
        <v>18.704000000000008</v>
      </c>
      <c r="V11" s="81">
        <v>18.288999999999987</v>
      </c>
      <c r="W11" s="81">
        <v>17.998000000000019</v>
      </c>
      <c r="X11" s="81">
        <v>21.079999999999984</v>
      </c>
      <c r="Y11" s="81">
        <v>224.24199999999999</v>
      </c>
      <c r="Z11" s="53"/>
      <c r="AA11" s="81">
        <v>228.94800000000001</v>
      </c>
      <c r="AB11" s="82">
        <v>-4.71</v>
      </c>
      <c r="AC11" s="53"/>
      <c r="AD11" s="81">
        <v>228.94800000000001</v>
      </c>
      <c r="AE11" s="82">
        <v>-4.71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1.0144927536231885</v>
      </c>
      <c r="D12" s="9">
        <v>1.0144927536231885</v>
      </c>
      <c r="F12" s="116" t="s">
        <v>286</v>
      </c>
      <c r="G12" s="38"/>
      <c r="H12" s="81">
        <v>0</v>
      </c>
      <c r="I12" s="81">
        <v>0.28399999999999997</v>
      </c>
      <c r="J12" s="81">
        <v>0.28399999999999997</v>
      </c>
      <c r="K12" s="108">
        <v>0</v>
      </c>
      <c r="L12" s="108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0.13800000000000001</v>
      </c>
      <c r="Y12" s="81">
        <v>0.13800000000000001</v>
      </c>
      <c r="Z12" s="53"/>
      <c r="AA12" s="81">
        <v>0</v>
      </c>
      <c r="AB12" s="82">
        <v>0.14000000000000001</v>
      </c>
      <c r="AC12" s="53"/>
      <c r="AD12" s="81">
        <v>0</v>
      </c>
      <c r="AE12" s="82">
        <v>0.14000000000000001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-1.996086447577616E-2</v>
      </c>
      <c r="D16" s="9">
        <v>-1.996086447577616E-2</v>
      </c>
      <c r="E16" s="27"/>
      <c r="F16" s="73" t="s">
        <v>290</v>
      </c>
      <c r="G16" s="38"/>
      <c r="H16" s="83">
        <v>234.91200000000001</v>
      </c>
      <c r="I16" s="83">
        <v>232.995</v>
      </c>
      <c r="J16" s="83">
        <v>232.995</v>
      </c>
      <c r="K16" s="108">
        <v>228.94800000000001</v>
      </c>
      <c r="L16" s="108">
        <v>228.94800000000001</v>
      </c>
      <c r="M16" s="83">
        <v>19.152999999999999</v>
      </c>
      <c r="N16" s="83">
        <v>17.844000000000001</v>
      </c>
      <c r="O16" s="83">
        <v>18.526000000000003</v>
      </c>
      <c r="P16" s="83">
        <v>18.286999999999999</v>
      </c>
      <c r="Q16" s="83">
        <v>18.704999999999998</v>
      </c>
      <c r="R16" s="83">
        <v>17.784999999999997</v>
      </c>
      <c r="S16" s="83">
        <v>18.474000000000004</v>
      </c>
      <c r="T16" s="83">
        <v>19.396999999999991</v>
      </c>
      <c r="U16" s="83">
        <v>18.704000000000008</v>
      </c>
      <c r="V16" s="83">
        <v>18.288999999999987</v>
      </c>
      <c r="W16" s="83">
        <v>17.998000000000019</v>
      </c>
      <c r="X16" s="83">
        <v>21.217999999999989</v>
      </c>
      <c r="Y16" s="83">
        <v>224.38</v>
      </c>
      <c r="AA16" s="83">
        <v>228.94800000000001</v>
      </c>
      <c r="AB16" s="82">
        <v>-4.57</v>
      </c>
      <c r="AD16" s="83">
        <v>228.94800000000001</v>
      </c>
      <c r="AE16" s="82">
        <v>-4.57</v>
      </c>
    </row>
    <row r="17" spans="1:33" ht="18" customHeight="1" x14ac:dyDescent="0.2">
      <c r="A17" s="52" t="s">
        <v>6</v>
      </c>
      <c r="B17" s="52" t="s">
        <v>38</v>
      </c>
      <c r="C17" s="9">
        <v>-9.7539082953100441E-3</v>
      </c>
      <c r="D17" s="9">
        <v>-9.7539082953100441E-3</v>
      </c>
      <c r="F17" s="73" t="s">
        <v>291</v>
      </c>
      <c r="G17" s="38"/>
      <c r="H17" s="83">
        <v>694.899</v>
      </c>
      <c r="I17" s="83">
        <v>663.64300000000003</v>
      </c>
      <c r="J17" s="83">
        <v>663.64300000000003</v>
      </c>
      <c r="K17" s="108">
        <v>668.45</v>
      </c>
      <c r="L17" s="108">
        <v>668.45</v>
      </c>
      <c r="M17" s="83">
        <v>206.23400000000001</v>
      </c>
      <c r="N17" s="83">
        <v>51.323999999999984</v>
      </c>
      <c r="O17" s="83">
        <v>33.768000000000029</v>
      </c>
      <c r="P17" s="83">
        <v>42.650999999999954</v>
      </c>
      <c r="Q17" s="83">
        <v>32.533000000000015</v>
      </c>
      <c r="R17" s="83">
        <v>26.269999999999982</v>
      </c>
      <c r="S17" s="83">
        <v>25.611000000000047</v>
      </c>
      <c r="T17" s="83">
        <v>27.644999999999982</v>
      </c>
      <c r="U17" s="83">
        <v>43.63900000000001</v>
      </c>
      <c r="V17" s="83">
        <v>68.19199999999995</v>
      </c>
      <c r="W17" s="83">
        <v>52.325000000000045</v>
      </c>
      <c r="X17" s="83">
        <v>51.736999999999966</v>
      </c>
      <c r="Y17" s="83">
        <v>661.92899999999997</v>
      </c>
      <c r="AA17" s="83">
        <v>668.45</v>
      </c>
      <c r="AB17" s="82">
        <v>-6.52</v>
      </c>
      <c r="AD17" s="83">
        <v>668.45</v>
      </c>
      <c r="AE17" s="82">
        <v>-6.52</v>
      </c>
    </row>
    <row r="18" spans="1:33" s="25" customFormat="1" ht="18" customHeight="1" x14ac:dyDescent="0.2">
      <c r="A18" s="54"/>
      <c r="B18" s="54"/>
      <c r="C18" s="9">
        <v>-1.2357950430021017E-2</v>
      </c>
      <c r="D18" s="9">
        <v>-1.2357950430021017E-2</v>
      </c>
      <c r="E18" s="26"/>
      <c r="F18" s="308" t="s">
        <v>224</v>
      </c>
      <c r="G18" s="38"/>
      <c r="H18" s="309">
        <v>929.81100000000004</v>
      </c>
      <c r="I18" s="309">
        <v>896.63800000000003</v>
      </c>
      <c r="J18" s="309">
        <v>896.63800000000003</v>
      </c>
      <c r="K18" s="130">
        <v>897.39800000000002</v>
      </c>
      <c r="L18" s="130">
        <v>897.39800000000002</v>
      </c>
      <c r="M18" s="309">
        <v>225.387</v>
      </c>
      <c r="N18" s="309">
        <v>69.167999999999978</v>
      </c>
      <c r="O18" s="309">
        <v>52.294000000000032</v>
      </c>
      <c r="P18" s="309">
        <v>60.937999999999953</v>
      </c>
      <c r="Q18" s="309">
        <v>51.238000000000014</v>
      </c>
      <c r="R18" s="309">
        <v>44.054999999999978</v>
      </c>
      <c r="S18" s="309">
        <v>44.085000000000051</v>
      </c>
      <c r="T18" s="309">
        <v>47.041999999999973</v>
      </c>
      <c r="U18" s="309">
        <v>62.343000000000018</v>
      </c>
      <c r="V18" s="309">
        <v>86.480999999999938</v>
      </c>
      <c r="W18" s="309">
        <v>70.323000000000064</v>
      </c>
      <c r="X18" s="309">
        <v>72.954999999999956</v>
      </c>
      <c r="Y18" s="309">
        <v>886.30899999999997</v>
      </c>
      <c r="Z18" s="26"/>
      <c r="AA18" s="309">
        <v>897.39800000000002</v>
      </c>
      <c r="AB18" s="82">
        <v>-11.09</v>
      </c>
      <c r="AD18" s="309">
        <v>897.39800000000002</v>
      </c>
      <c r="AE18" s="82">
        <v>-11.09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</v>
      </c>
      <c r="D20" s="20">
        <v>0</v>
      </c>
      <c r="F20" s="148" t="s">
        <v>340</v>
      </c>
      <c r="G20" s="38"/>
      <c r="H20" s="150">
        <v>0.746</v>
      </c>
      <c r="I20" s="150">
        <v>0</v>
      </c>
      <c r="J20" s="150">
        <v>0</v>
      </c>
      <c r="K20" s="151">
        <v>0</v>
      </c>
      <c r="L20" s="151">
        <v>0</v>
      </c>
      <c r="M20" s="150">
        <v>0</v>
      </c>
      <c r="N20" s="150">
        <v>0</v>
      </c>
      <c r="O20" s="150">
        <v>0</v>
      </c>
      <c r="P20" s="150">
        <v>0</v>
      </c>
      <c r="Q20" s="150">
        <v>0</v>
      </c>
      <c r="R20" s="150">
        <v>0</v>
      </c>
      <c r="S20" s="150">
        <v>0</v>
      </c>
      <c r="T20" s="150">
        <v>0</v>
      </c>
      <c r="U20" s="150">
        <v>0</v>
      </c>
      <c r="V20" s="150">
        <v>0</v>
      </c>
      <c r="W20" s="150">
        <v>0</v>
      </c>
      <c r="X20" s="150">
        <v>0</v>
      </c>
      <c r="Y20" s="150">
        <v>0</v>
      </c>
      <c r="Z20" s="26"/>
      <c r="AA20" s="150">
        <v>0</v>
      </c>
      <c r="AB20" s="82">
        <v>0</v>
      </c>
      <c r="AC20" s="56"/>
      <c r="AD20" s="150">
        <v>0</v>
      </c>
      <c r="AE20" s="82">
        <v>0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-0.23693181818181819</v>
      </c>
      <c r="D22" s="9">
        <v>-0.23693181818181819</v>
      </c>
      <c r="F22" s="73" t="s">
        <v>341</v>
      </c>
      <c r="G22" s="38"/>
      <c r="H22" s="83">
        <v>116.285</v>
      </c>
      <c r="I22" s="83">
        <v>87.852000000000004</v>
      </c>
      <c r="J22" s="83">
        <v>87.852000000000004</v>
      </c>
      <c r="K22" s="108">
        <v>88</v>
      </c>
      <c r="L22" s="108">
        <v>88</v>
      </c>
      <c r="M22" s="83">
        <v>6.8280000000000003</v>
      </c>
      <c r="N22" s="83">
        <v>8.3030000000000008</v>
      </c>
      <c r="O22" s="83">
        <v>8.6840000000000011</v>
      </c>
      <c r="P22" s="83">
        <v>3.2210000000000001</v>
      </c>
      <c r="Q22" s="83">
        <v>5.097999999999999</v>
      </c>
      <c r="R22" s="83">
        <v>7.1319999999999979</v>
      </c>
      <c r="S22" s="83">
        <v>1.5339999999999989</v>
      </c>
      <c r="T22" s="83">
        <v>4.017000000000003</v>
      </c>
      <c r="U22" s="83">
        <v>3.3140000000000001</v>
      </c>
      <c r="V22" s="83">
        <v>5.2830000000000013</v>
      </c>
      <c r="W22" s="83">
        <v>5.7299999999999969</v>
      </c>
      <c r="X22" s="83">
        <v>8.009999999999998</v>
      </c>
      <c r="Y22" s="83">
        <v>67.153999999999996</v>
      </c>
      <c r="AA22" s="83">
        <v>88</v>
      </c>
      <c r="AB22" s="82">
        <v>-20.85</v>
      </c>
      <c r="AC22" s="56"/>
      <c r="AD22" s="83">
        <v>88</v>
      </c>
      <c r="AE22" s="82">
        <v>-20.85</v>
      </c>
    </row>
    <row r="23" spans="1:33" ht="18" customHeight="1" x14ac:dyDescent="0.2">
      <c r="A23" s="52" t="s">
        <v>315</v>
      </c>
      <c r="B23" s="52" t="s">
        <v>123</v>
      </c>
      <c r="C23" s="9">
        <v>0.31732142857142859</v>
      </c>
      <c r="D23" s="9">
        <v>0.31732142857142859</v>
      </c>
      <c r="F23" s="73" t="s">
        <v>342</v>
      </c>
      <c r="G23" s="38"/>
      <c r="H23" s="83">
        <v>68.426000000000002</v>
      </c>
      <c r="I23" s="83">
        <v>52.597000000000001</v>
      </c>
      <c r="J23" s="83">
        <v>52.597000000000001</v>
      </c>
      <c r="K23" s="108">
        <v>56</v>
      </c>
      <c r="L23" s="108">
        <v>56</v>
      </c>
      <c r="M23" s="83">
        <v>19.809999999999999</v>
      </c>
      <c r="N23" s="83">
        <v>4.9720000000000013</v>
      </c>
      <c r="O23" s="83">
        <v>3.3810000000000002</v>
      </c>
      <c r="P23" s="83">
        <v>0.20599999999999952</v>
      </c>
      <c r="Q23" s="83">
        <v>2.0609999999999999</v>
      </c>
      <c r="R23" s="83">
        <v>3.0210000000000008</v>
      </c>
      <c r="S23" s="83">
        <v>3.259999999999998</v>
      </c>
      <c r="T23" s="83">
        <v>2.8719999999999999</v>
      </c>
      <c r="U23" s="83">
        <v>4.2590000000000003</v>
      </c>
      <c r="V23" s="83">
        <v>3.7100000000000009</v>
      </c>
      <c r="W23" s="83">
        <v>10.006</v>
      </c>
      <c r="X23" s="83">
        <v>16.208000000000006</v>
      </c>
      <c r="Y23" s="83">
        <v>73.766000000000005</v>
      </c>
      <c r="AA23" s="83">
        <v>56</v>
      </c>
      <c r="AB23" s="82">
        <v>17.77</v>
      </c>
      <c r="AC23" s="56"/>
      <c r="AD23" s="83">
        <v>56</v>
      </c>
      <c r="AE23" s="82">
        <v>17.77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-9.6683923324471802E-2</v>
      </c>
      <c r="D24" s="69">
        <v>-9.6683923324471802E-2</v>
      </c>
      <c r="E24" s="53"/>
      <c r="F24" s="116" t="s">
        <v>343</v>
      </c>
      <c r="G24" s="38"/>
      <c r="H24" s="81">
        <v>660.01099999999997</v>
      </c>
      <c r="I24" s="81">
        <v>572.73800000000006</v>
      </c>
      <c r="J24" s="81">
        <v>572.73800000000006</v>
      </c>
      <c r="K24" s="81">
        <v>643.23</v>
      </c>
      <c r="L24" s="81">
        <v>643.23</v>
      </c>
      <c r="M24" s="81">
        <v>77.302000000000007</v>
      </c>
      <c r="N24" s="81">
        <v>60.23099999999998</v>
      </c>
      <c r="O24" s="81">
        <v>40.52600000000001</v>
      </c>
      <c r="P24" s="81">
        <v>15.484000000000009</v>
      </c>
      <c r="Q24" s="81">
        <v>39.342999999999989</v>
      </c>
      <c r="R24" s="81">
        <v>50.65900000000002</v>
      </c>
      <c r="S24" s="81">
        <v>19.788000000000011</v>
      </c>
      <c r="T24" s="81">
        <v>52.468999999999994</v>
      </c>
      <c r="U24" s="81">
        <v>36.713999999999999</v>
      </c>
      <c r="V24" s="81">
        <v>53.30699999999996</v>
      </c>
      <c r="W24" s="81">
        <v>62.758000000000038</v>
      </c>
      <c r="X24" s="81">
        <v>72.460000000000036</v>
      </c>
      <c r="Y24" s="81">
        <v>581.04100000000005</v>
      </c>
      <c r="AA24" s="81">
        <v>643.23</v>
      </c>
      <c r="AB24" s="85">
        <v>-62.19</v>
      </c>
      <c r="AC24" s="53"/>
      <c r="AD24" s="81">
        <v>643.23</v>
      </c>
      <c r="AE24" s="85">
        <v>-62.19</v>
      </c>
    </row>
    <row r="25" spans="1:33" ht="18" customHeight="1" collapsed="1" x14ac:dyDescent="0.2">
      <c r="A25" s="54"/>
      <c r="B25" s="54"/>
      <c r="C25" s="9">
        <v>-6.7731204258150379E-2</v>
      </c>
      <c r="D25" s="9">
        <v>-6.7731204258150379E-2</v>
      </c>
      <c r="F25" s="73" t="s">
        <v>385</v>
      </c>
      <c r="G25" s="38"/>
      <c r="H25" s="83">
        <v>578.55899999999997</v>
      </c>
      <c r="I25" s="83">
        <v>467.93600000000004</v>
      </c>
      <c r="J25" s="83">
        <v>467.93600000000004</v>
      </c>
      <c r="K25" s="108">
        <v>526.04999999999995</v>
      </c>
      <c r="L25" s="108">
        <v>526.04999999999995</v>
      </c>
      <c r="M25" s="83">
        <v>59.76100000000001</v>
      </c>
      <c r="N25" s="83">
        <v>49.015999999999977</v>
      </c>
      <c r="O25" s="83">
        <v>39.971000000000011</v>
      </c>
      <c r="P25" s="83">
        <v>15.484000000000009</v>
      </c>
      <c r="Q25" s="83">
        <v>36.823999999999991</v>
      </c>
      <c r="R25" s="83">
        <v>39.304000000000016</v>
      </c>
      <c r="S25" s="83">
        <v>19.707000000000011</v>
      </c>
      <c r="T25" s="83">
        <v>48.463999999999999</v>
      </c>
      <c r="U25" s="83">
        <v>34.727999999999994</v>
      </c>
      <c r="V25" s="83">
        <v>35.31899999999996</v>
      </c>
      <c r="W25" s="83">
        <v>47.249000000000031</v>
      </c>
      <c r="X25" s="83">
        <v>64.588000000000036</v>
      </c>
      <c r="Y25" s="83">
        <v>490.41500000000008</v>
      </c>
      <c r="AA25" s="83">
        <v>526.04999999999995</v>
      </c>
      <c r="AB25" s="82">
        <v>-35.630000000000003</v>
      </c>
      <c r="AC25" s="56"/>
      <c r="AD25" s="83">
        <v>526.04999999999995</v>
      </c>
      <c r="AE25" s="82">
        <v>-35.630000000000003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1</v>
      </c>
      <c r="D26" s="9">
        <v>1</v>
      </c>
      <c r="F26" s="73" t="s">
        <v>345</v>
      </c>
      <c r="G26" s="38"/>
      <c r="H26" s="83">
        <v>0.62</v>
      </c>
      <c r="I26" s="83">
        <v>4.0510000000000002</v>
      </c>
      <c r="J26" s="83">
        <v>4.0510000000000002</v>
      </c>
      <c r="K26" s="108">
        <v>0</v>
      </c>
      <c r="L26" s="108">
        <v>0</v>
      </c>
      <c r="M26" s="83">
        <v>0</v>
      </c>
      <c r="N26" s="83">
        <v>2.927</v>
      </c>
      <c r="O26" s="83">
        <v>0</v>
      </c>
      <c r="P26" s="83">
        <v>0</v>
      </c>
      <c r="Q26" s="83">
        <v>2.5230000000000001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5.45</v>
      </c>
      <c r="AA26" s="83">
        <v>0</v>
      </c>
      <c r="AB26" s="82">
        <v>5.45</v>
      </c>
      <c r="AC26" s="56"/>
      <c r="AD26" s="83">
        <v>0</v>
      </c>
      <c r="AE26" s="82">
        <v>5.45</v>
      </c>
    </row>
    <row r="27" spans="1:33" ht="18" customHeight="1" x14ac:dyDescent="0.2">
      <c r="A27" s="52" t="s">
        <v>315</v>
      </c>
      <c r="B27" s="52" t="s">
        <v>346</v>
      </c>
      <c r="C27" s="9">
        <v>-0.53803571428571428</v>
      </c>
      <c r="D27" s="9">
        <v>-0.53803571428571428</v>
      </c>
      <c r="F27" s="73" t="s">
        <v>347</v>
      </c>
      <c r="G27" s="38"/>
      <c r="H27" s="83">
        <v>49.756</v>
      </c>
      <c r="I27" s="83">
        <v>66.248000000000005</v>
      </c>
      <c r="J27" s="83">
        <v>66.248000000000005</v>
      </c>
      <c r="K27" s="108">
        <v>112</v>
      </c>
      <c r="L27" s="108">
        <v>112</v>
      </c>
      <c r="M27" s="83">
        <v>5.3810000000000002</v>
      </c>
      <c r="N27" s="83">
        <v>5.3620000000000001</v>
      </c>
      <c r="O27" s="83">
        <v>3.0220000000000002</v>
      </c>
      <c r="P27" s="83">
        <v>2.3290000000000006</v>
      </c>
      <c r="Q27" s="83">
        <v>3.7719999999999985</v>
      </c>
      <c r="R27" s="83">
        <v>5.083000000000002</v>
      </c>
      <c r="S27" s="83">
        <v>5.3689999999999998</v>
      </c>
      <c r="T27" s="83">
        <v>2.522000000000002</v>
      </c>
      <c r="U27" s="83">
        <v>4.4789999999999992</v>
      </c>
      <c r="V27" s="83">
        <v>7.5689999999999955</v>
      </c>
      <c r="W27" s="83">
        <v>4.4040000000000035</v>
      </c>
      <c r="X27" s="83">
        <v>2.4450000000000003</v>
      </c>
      <c r="Y27" s="83">
        <v>51.737000000000002</v>
      </c>
      <c r="AA27" s="83">
        <v>112</v>
      </c>
      <c r="AB27" s="82">
        <v>-60.26</v>
      </c>
      <c r="AC27" s="56"/>
      <c r="AD27" s="83">
        <v>112</v>
      </c>
      <c r="AE27" s="82">
        <v>-60.26</v>
      </c>
    </row>
    <row r="28" spans="1:33" ht="18" customHeight="1" x14ac:dyDescent="0.2">
      <c r="A28" s="52" t="s">
        <v>315</v>
      </c>
      <c r="B28" s="52" t="s">
        <v>349</v>
      </c>
      <c r="C28" s="9">
        <v>-1.0022271714922049</v>
      </c>
      <c r="D28" s="9">
        <v>-1.0022271714922049</v>
      </c>
      <c r="F28" s="73" t="s">
        <v>350</v>
      </c>
      <c r="G28" s="38"/>
      <c r="H28" s="83">
        <v>0</v>
      </c>
      <c r="I28" s="83">
        <v>3.6869999999999998</v>
      </c>
      <c r="J28" s="83">
        <v>3.6869999999999998</v>
      </c>
      <c r="K28" s="108">
        <v>0</v>
      </c>
      <c r="L28" s="108">
        <v>0</v>
      </c>
      <c r="M28" s="83">
        <v>-0.45200000000000001</v>
      </c>
      <c r="N28" s="83">
        <v>-0.53699999999999992</v>
      </c>
      <c r="O28" s="83">
        <v>-1.1102230246251565E-16</v>
      </c>
      <c r="P28" s="83">
        <v>0</v>
      </c>
      <c r="Q28" s="83">
        <v>0</v>
      </c>
      <c r="R28" s="83">
        <v>0</v>
      </c>
      <c r="S28" s="83">
        <v>0</v>
      </c>
      <c r="T28" s="83">
        <v>9.099999999999997E-2</v>
      </c>
      <c r="U28" s="83">
        <v>0</v>
      </c>
      <c r="V28" s="83">
        <v>0</v>
      </c>
      <c r="W28" s="83">
        <v>0</v>
      </c>
      <c r="X28" s="83">
        <v>0</v>
      </c>
      <c r="Y28" s="83">
        <v>-0.89800000000000002</v>
      </c>
      <c r="AA28" s="83">
        <v>0</v>
      </c>
      <c r="AB28" s="82">
        <v>-0.9</v>
      </c>
      <c r="AC28" s="56"/>
      <c r="AD28" s="83">
        <v>0</v>
      </c>
      <c r="AE28" s="82">
        <v>-0.9</v>
      </c>
    </row>
    <row r="29" spans="1:33" ht="18" customHeight="1" x14ac:dyDescent="0.2">
      <c r="A29" s="52" t="s">
        <v>315</v>
      </c>
      <c r="B29" s="52" t="s">
        <v>351</v>
      </c>
      <c r="C29" s="9">
        <v>1.0007843137254901</v>
      </c>
      <c r="D29" s="9">
        <v>1.0007843137254901</v>
      </c>
      <c r="F29" s="73" t="s">
        <v>352</v>
      </c>
      <c r="G29" s="38"/>
      <c r="H29" s="83">
        <v>9.4610000000000003</v>
      </c>
      <c r="I29" s="83">
        <v>9.2799999999999994</v>
      </c>
      <c r="J29" s="83">
        <v>9.2799999999999994</v>
      </c>
      <c r="K29" s="108">
        <v>0</v>
      </c>
      <c r="L29" s="108">
        <v>0</v>
      </c>
      <c r="M29" s="83">
        <v>0</v>
      </c>
      <c r="N29" s="83">
        <v>2.7789999999999999</v>
      </c>
      <c r="O29" s="83">
        <v>0</v>
      </c>
      <c r="P29" s="83">
        <v>0</v>
      </c>
      <c r="Q29" s="83">
        <v>0</v>
      </c>
      <c r="R29" s="83">
        <v>1.117</v>
      </c>
      <c r="S29" s="83">
        <v>0</v>
      </c>
      <c r="T29" s="83">
        <v>1.6680000000000001</v>
      </c>
      <c r="U29" s="83">
        <v>0.81099999999999994</v>
      </c>
      <c r="V29" s="83">
        <v>0</v>
      </c>
      <c r="W29" s="83">
        <v>0</v>
      </c>
      <c r="X29" s="83">
        <v>0</v>
      </c>
      <c r="Y29" s="83">
        <v>6.375</v>
      </c>
      <c r="AA29" s="83">
        <v>0</v>
      </c>
      <c r="AB29" s="82">
        <v>6.38</v>
      </c>
      <c r="AC29" s="56"/>
      <c r="AD29" s="83">
        <v>0</v>
      </c>
      <c r="AE29" s="82">
        <v>6.38</v>
      </c>
    </row>
    <row r="30" spans="1:33" ht="18" customHeight="1" x14ac:dyDescent="0.2">
      <c r="A30" s="52" t="s">
        <v>315</v>
      </c>
      <c r="B30" s="52" t="s">
        <v>353</v>
      </c>
      <c r="C30" s="9">
        <v>1.0002336994624912</v>
      </c>
      <c r="D30" s="9">
        <v>1.0002336994624912</v>
      </c>
      <c r="F30" s="73" t="s">
        <v>437</v>
      </c>
      <c r="G30" s="38"/>
      <c r="H30" s="83">
        <v>3.1960000000000002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3.3879999999999999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9.4489999999999998</v>
      </c>
      <c r="Y30" s="83">
        <v>12.837</v>
      </c>
      <c r="AA30" s="83">
        <v>0</v>
      </c>
      <c r="AB30" s="82">
        <v>12.84</v>
      </c>
      <c r="AC30" s="56"/>
      <c r="AD30" s="83">
        <v>0</v>
      </c>
      <c r="AE30" s="82">
        <v>12.84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98252359058063.359</v>
      </c>
      <c r="D32" s="9">
        <v>98252359058063.359</v>
      </c>
      <c r="F32" s="73" t="s">
        <v>356</v>
      </c>
      <c r="G32" s="38"/>
      <c r="H32" s="83">
        <v>19.431999999999874</v>
      </c>
      <c r="I32" s="83">
        <v>1.3419999999998851</v>
      </c>
      <c r="J32" s="83">
        <v>1.3419999999998851</v>
      </c>
      <c r="K32" s="108">
        <v>1.1368683772161603E-13</v>
      </c>
      <c r="L32" s="108">
        <v>1.1368683772161603E-13</v>
      </c>
      <c r="M32" s="83">
        <v>-1.9761969838327786E-14</v>
      </c>
      <c r="N32" s="83">
        <v>1.9620000000000175</v>
      </c>
      <c r="O32" s="83">
        <v>-5.3000000000013259E-2</v>
      </c>
      <c r="P32" s="83">
        <v>-6.2172489379008766E-15</v>
      </c>
      <c r="Q32" s="83">
        <v>3.1974423109204508E-14</v>
      </c>
      <c r="R32" s="83">
        <v>6.4089999999999847</v>
      </c>
      <c r="S32" s="83">
        <v>1.3509999999999529</v>
      </c>
      <c r="T32" s="83">
        <v>1.4999999999999822</v>
      </c>
      <c r="U32" s="83">
        <v>4.9737991503207013E-14</v>
      </c>
      <c r="V32" s="83">
        <v>4.9737991503207013E-14</v>
      </c>
      <c r="W32" s="83">
        <v>-2.8421709430404007E-14</v>
      </c>
      <c r="X32" s="83">
        <v>8.5265128291212022E-14</v>
      </c>
      <c r="Y32" s="83">
        <v>11.169000000000048</v>
      </c>
      <c r="AA32" s="83">
        <v>1.1368683772161603E-13</v>
      </c>
      <c r="AB32" s="82">
        <v>11.17</v>
      </c>
      <c r="AC32" s="56"/>
      <c r="AD32" s="83">
        <v>1.1368683772161603E-13</v>
      </c>
      <c r="AE32" s="82">
        <v>11.17</v>
      </c>
    </row>
    <row r="33" spans="1:33" s="25" customFormat="1" ht="18" customHeight="1" x14ac:dyDescent="0.2">
      <c r="A33" s="54"/>
      <c r="B33" s="54"/>
      <c r="C33" s="20">
        <v>-8.1900134262515176E-2</v>
      </c>
      <c r="D33" s="20">
        <v>-8.1900134262515176E-2</v>
      </c>
      <c r="F33" s="148" t="s">
        <v>386</v>
      </c>
      <c r="G33" s="38"/>
      <c r="H33" s="150">
        <v>845.7349999999999</v>
      </c>
      <c r="I33" s="150">
        <v>692.99299999999994</v>
      </c>
      <c r="J33" s="150">
        <v>692.99299999999994</v>
      </c>
      <c r="K33" s="151">
        <v>782.05000000000007</v>
      </c>
      <c r="L33" s="151">
        <v>782.05000000000007</v>
      </c>
      <c r="M33" s="150">
        <v>91.327999999999989</v>
      </c>
      <c r="N33" s="150">
        <v>74.783999999999992</v>
      </c>
      <c r="O33" s="150">
        <v>55.005000000000003</v>
      </c>
      <c r="P33" s="150">
        <v>21.240000000000002</v>
      </c>
      <c r="Q33" s="150">
        <v>53.666000000000025</v>
      </c>
      <c r="R33" s="150">
        <v>62.066000000000003</v>
      </c>
      <c r="S33" s="150">
        <v>31.220999999999961</v>
      </c>
      <c r="T33" s="150">
        <v>61.133999999999986</v>
      </c>
      <c r="U33" s="150">
        <v>47.591000000000044</v>
      </c>
      <c r="V33" s="150">
        <v>51.881000000000007</v>
      </c>
      <c r="W33" s="150">
        <v>67.38900000000001</v>
      </c>
      <c r="X33" s="150">
        <v>100.70000000000012</v>
      </c>
      <c r="Y33" s="150">
        <v>718.00500000000011</v>
      </c>
      <c r="Z33" s="26"/>
      <c r="AA33" s="150">
        <v>782.05000000000007</v>
      </c>
      <c r="AB33" s="82">
        <v>-64.05</v>
      </c>
      <c r="AC33" s="56"/>
      <c r="AD33" s="150">
        <v>782.05000000000007</v>
      </c>
      <c r="AE33" s="82">
        <v>-64.05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-0.31459627329192547</v>
      </c>
      <c r="D35" s="69">
        <v>-0.31459627329192547</v>
      </c>
      <c r="E35" s="53"/>
      <c r="F35" s="116" t="s">
        <v>359</v>
      </c>
      <c r="G35" s="38"/>
      <c r="H35" s="81">
        <v>20.006</v>
      </c>
      <c r="I35" s="81">
        <v>24.71</v>
      </c>
      <c r="J35" s="81">
        <v>24.71</v>
      </c>
      <c r="K35" s="81">
        <v>32.200000000000003</v>
      </c>
      <c r="L35" s="81">
        <v>32.200000000000003</v>
      </c>
      <c r="M35" s="81">
        <v>3.238</v>
      </c>
      <c r="N35" s="81">
        <v>2.81</v>
      </c>
      <c r="O35" s="81">
        <v>1.1260000000000003</v>
      </c>
      <c r="P35" s="81">
        <v>0</v>
      </c>
      <c r="Q35" s="81">
        <v>2.121999999999999</v>
      </c>
      <c r="R35" s="81">
        <v>0.93599999999999994</v>
      </c>
      <c r="S35" s="81">
        <v>6.9000000000000838E-2</v>
      </c>
      <c r="T35" s="81">
        <v>3.0689999999999991</v>
      </c>
      <c r="U35" s="81">
        <v>2.6050000000000004</v>
      </c>
      <c r="V35" s="81">
        <v>3.256000000000002</v>
      </c>
      <c r="W35" s="81">
        <v>1.3319999999999972</v>
      </c>
      <c r="X35" s="81">
        <v>1.5110000000000028</v>
      </c>
      <c r="Y35" s="81">
        <v>22.074000000000002</v>
      </c>
      <c r="AA35" s="81">
        <v>32.200000000000003</v>
      </c>
      <c r="AB35" s="85">
        <v>-10.130000000000001</v>
      </c>
      <c r="AC35" s="53"/>
      <c r="AD35" s="81">
        <v>32.200000000000003</v>
      </c>
      <c r="AE35" s="85">
        <v>-10.130000000000001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1.0005104645227156</v>
      </c>
      <c r="D36" s="69">
        <v>1.0005104645227156</v>
      </c>
      <c r="E36" s="53"/>
      <c r="F36" s="116" t="s">
        <v>360</v>
      </c>
      <c r="G36" s="38"/>
      <c r="H36" s="81">
        <v>0.31900000000000001</v>
      </c>
      <c r="I36" s="81">
        <v>3.359</v>
      </c>
      <c r="J36" s="81">
        <v>3.359</v>
      </c>
      <c r="K36" s="81">
        <v>0</v>
      </c>
      <c r="L36" s="81">
        <v>0</v>
      </c>
      <c r="M36" s="81">
        <v>0</v>
      </c>
      <c r="N36" s="81">
        <v>0.53800000000000003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0.74199999999999999</v>
      </c>
      <c r="W36" s="81">
        <v>0</v>
      </c>
      <c r="X36" s="81">
        <v>4.5969999999999995</v>
      </c>
      <c r="Y36" s="81">
        <v>5.8769999999999998</v>
      </c>
      <c r="AA36" s="81">
        <v>0</v>
      </c>
      <c r="AB36" s="85">
        <v>5.88</v>
      </c>
      <c r="AC36" s="53"/>
      <c r="AD36" s="81">
        <v>0</v>
      </c>
      <c r="AE36" s="85">
        <v>5.88</v>
      </c>
    </row>
    <row r="37" spans="1:33" ht="18" customHeight="1" collapsed="1" x14ac:dyDescent="0.2">
      <c r="A37" s="54"/>
      <c r="B37" s="54"/>
      <c r="C37" s="9">
        <v>-0.13198757763975155</v>
      </c>
      <c r="D37" s="9">
        <v>-0.13198757763975155</v>
      </c>
      <c r="F37" s="73" t="s">
        <v>328</v>
      </c>
      <c r="G37" s="38"/>
      <c r="H37" s="83">
        <v>20.324999999999999</v>
      </c>
      <c r="I37" s="83">
        <v>28.069000000000003</v>
      </c>
      <c r="J37" s="83">
        <v>28.069000000000003</v>
      </c>
      <c r="K37" s="108">
        <v>32.200000000000003</v>
      </c>
      <c r="L37" s="108">
        <v>32.200000000000003</v>
      </c>
      <c r="M37" s="83">
        <v>3.238</v>
      </c>
      <c r="N37" s="83">
        <v>3.3479999999999999</v>
      </c>
      <c r="O37" s="83">
        <v>1.1260000000000003</v>
      </c>
      <c r="P37" s="83">
        <v>0</v>
      </c>
      <c r="Q37" s="83">
        <v>2.121999999999999</v>
      </c>
      <c r="R37" s="83">
        <v>0.93599999999999994</v>
      </c>
      <c r="S37" s="83">
        <v>6.9000000000000838E-2</v>
      </c>
      <c r="T37" s="83">
        <v>3.0689999999999991</v>
      </c>
      <c r="U37" s="83">
        <v>2.6050000000000004</v>
      </c>
      <c r="V37" s="83">
        <v>3.998000000000002</v>
      </c>
      <c r="W37" s="83">
        <v>1.3319999999999972</v>
      </c>
      <c r="X37" s="83">
        <v>6.1080000000000023</v>
      </c>
      <c r="Y37" s="83">
        <v>27.951000000000001</v>
      </c>
      <c r="AA37" s="83">
        <v>32.200000000000003</v>
      </c>
      <c r="AB37" s="82">
        <v>-4.25</v>
      </c>
      <c r="AC37" s="56"/>
      <c r="AD37" s="83">
        <v>32.200000000000003</v>
      </c>
      <c r="AE37" s="82">
        <v>-4.25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-0.36644478579962447</v>
      </c>
      <c r="D38" s="69">
        <v>-0.36644478579962447</v>
      </c>
      <c r="E38" s="53"/>
      <c r="F38" s="116" t="s">
        <v>357</v>
      </c>
      <c r="G38" s="38"/>
      <c r="H38" s="81">
        <v>75.02</v>
      </c>
      <c r="I38" s="81">
        <v>96.242000000000004</v>
      </c>
      <c r="J38" s="81">
        <v>96.242000000000004</v>
      </c>
      <c r="K38" s="81">
        <v>117.18</v>
      </c>
      <c r="L38" s="81">
        <v>117.18</v>
      </c>
      <c r="M38" s="81">
        <v>13.779</v>
      </c>
      <c r="N38" s="81">
        <v>14.154</v>
      </c>
      <c r="O38" s="81">
        <v>6.8000000000001393E-2</v>
      </c>
      <c r="P38" s="81">
        <v>0</v>
      </c>
      <c r="Q38" s="81">
        <v>2.5189999999999984</v>
      </c>
      <c r="R38" s="81">
        <v>8.0670000000000037</v>
      </c>
      <c r="S38" s="81">
        <v>0</v>
      </c>
      <c r="T38" s="81">
        <v>3.9199999999999946</v>
      </c>
      <c r="U38" s="81">
        <v>6.9000000000002615E-2</v>
      </c>
      <c r="V38" s="81">
        <v>15.076999999999998</v>
      </c>
      <c r="W38" s="81">
        <v>13.875000000000007</v>
      </c>
      <c r="X38" s="81">
        <v>2.7169999999999987</v>
      </c>
      <c r="Y38" s="81">
        <v>74.245000000000005</v>
      </c>
      <c r="AA38" s="81">
        <v>117.18</v>
      </c>
      <c r="AB38" s="85">
        <v>-42.94</v>
      </c>
      <c r="AC38" s="53"/>
      <c r="AD38" s="81">
        <v>117.18</v>
      </c>
      <c r="AE38" s="85">
        <v>-42.94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0.9999389536658323</v>
      </c>
      <c r="D39" s="69">
        <v>0.9999389536658323</v>
      </c>
      <c r="E39" s="53"/>
      <c r="F39" s="116" t="s">
        <v>358</v>
      </c>
      <c r="G39" s="38"/>
      <c r="H39" s="81">
        <v>6.4320000000000004</v>
      </c>
      <c r="I39" s="81">
        <v>8.56</v>
      </c>
      <c r="J39" s="81">
        <v>8.56</v>
      </c>
      <c r="K39" s="81">
        <v>0</v>
      </c>
      <c r="L39" s="81">
        <v>0</v>
      </c>
      <c r="M39" s="81">
        <v>3.762</v>
      </c>
      <c r="N39" s="81">
        <v>-2.9390000000000001</v>
      </c>
      <c r="O39" s="81">
        <v>0.4870000000000001</v>
      </c>
      <c r="P39" s="81">
        <v>0</v>
      </c>
      <c r="Q39" s="81">
        <v>0</v>
      </c>
      <c r="R39" s="81">
        <v>3.2879999999999998</v>
      </c>
      <c r="S39" s="81">
        <v>8.1000000000000405E-2</v>
      </c>
      <c r="T39" s="81">
        <v>8.4999999999999964E-2</v>
      </c>
      <c r="U39" s="81">
        <v>1.9169999999999998</v>
      </c>
      <c r="V39" s="81">
        <v>2.9110000000000005</v>
      </c>
      <c r="W39" s="81">
        <v>1.6340000000000003</v>
      </c>
      <c r="X39" s="81">
        <v>5.1549999999999994</v>
      </c>
      <c r="Y39" s="81">
        <v>16.381</v>
      </c>
      <c r="AA39" s="81">
        <v>0</v>
      </c>
      <c r="AB39" s="85">
        <v>16.38</v>
      </c>
      <c r="AC39" s="53"/>
      <c r="AD39" s="81">
        <v>0</v>
      </c>
      <c r="AE39" s="85">
        <v>16.38</v>
      </c>
    </row>
    <row r="40" spans="1:33" ht="18" customHeight="1" collapsed="1" x14ac:dyDescent="0.2">
      <c r="A40" s="54"/>
      <c r="B40" s="54"/>
      <c r="C40" s="9">
        <v>-0.22657450076804914</v>
      </c>
      <c r="D40" s="9">
        <v>-0.22657450076804914</v>
      </c>
      <c r="F40" s="73" t="s">
        <v>327</v>
      </c>
      <c r="G40" s="38"/>
      <c r="H40" s="83">
        <v>81.451999999999998</v>
      </c>
      <c r="I40" s="83">
        <v>104.80200000000001</v>
      </c>
      <c r="J40" s="83">
        <v>104.80200000000001</v>
      </c>
      <c r="K40" s="108">
        <v>117.18</v>
      </c>
      <c r="L40" s="108">
        <v>117.18</v>
      </c>
      <c r="M40" s="83">
        <v>17.541</v>
      </c>
      <c r="N40" s="83">
        <v>11.215</v>
      </c>
      <c r="O40" s="83">
        <v>0.55500000000000149</v>
      </c>
      <c r="P40" s="83">
        <v>0</v>
      </c>
      <c r="Q40" s="83">
        <v>2.5189999999999984</v>
      </c>
      <c r="R40" s="83">
        <v>11.355000000000004</v>
      </c>
      <c r="S40" s="83">
        <v>8.1000000000000405E-2</v>
      </c>
      <c r="T40" s="83">
        <v>4.0049999999999946</v>
      </c>
      <c r="U40" s="83">
        <v>1.9860000000000024</v>
      </c>
      <c r="V40" s="83">
        <v>17.988</v>
      </c>
      <c r="W40" s="83">
        <v>15.509000000000007</v>
      </c>
      <c r="X40" s="83">
        <v>7.8719999999999981</v>
      </c>
      <c r="Y40" s="83">
        <v>90.626000000000005</v>
      </c>
      <c r="AA40" s="83">
        <v>117.18</v>
      </c>
      <c r="AB40" s="82">
        <v>-26.55</v>
      </c>
      <c r="AC40" s="56"/>
      <c r="AD40" s="83">
        <v>117.18</v>
      </c>
      <c r="AE40" s="82">
        <v>-26.55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7.5990000000000002</v>
      </c>
      <c r="I41" s="81">
        <v>-8.5000000000000006E-2</v>
      </c>
      <c r="J41" s="81">
        <v>-8.5000000000000006E-2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7.5990000000000002</v>
      </c>
      <c r="I43" s="83">
        <v>-8.5000000000000006E-2</v>
      </c>
      <c r="J43" s="83">
        <v>-8.5000000000000006E-2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40</v>
      </c>
      <c r="L44" s="81">
        <v>40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40</v>
      </c>
      <c r="AB44" s="85">
        <v>-40</v>
      </c>
      <c r="AC44" s="53"/>
      <c r="AD44" s="81">
        <v>40</v>
      </c>
      <c r="AE44" s="85">
        <v>-40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40</v>
      </c>
      <c r="L46" s="108">
        <v>40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40</v>
      </c>
      <c r="AB46" s="82">
        <v>-40</v>
      </c>
      <c r="AC46" s="56"/>
      <c r="AD46" s="83">
        <v>40</v>
      </c>
      <c r="AE46" s="82">
        <v>-40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0.432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0.432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-0.73372844827586203</v>
      </c>
      <c r="D50" s="69">
        <v>-0.73372844827586203</v>
      </c>
      <c r="E50" s="53"/>
      <c r="F50" s="116" t="s">
        <v>366</v>
      </c>
      <c r="G50" s="38"/>
      <c r="H50" s="81">
        <v>11.439</v>
      </c>
      <c r="I50" s="81">
        <v>45.369</v>
      </c>
      <c r="J50" s="81">
        <v>45.369</v>
      </c>
      <c r="K50" s="81">
        <v>464</v>
      </c>
      <c r="L50" s="81">
        <v>464</v>
      </c>
      <c r="M50" s="81">
        <v>4.9329999999999998</v>
      </c>
      <c r="N50" s="81">
        <v>3.4559999999999995</v>
      </c>
      <c r="O50" s="81">
        <v>2.25</v>
      </c>
      <c r="P50" s="81">
        <v>0</v>
      </c>
      <c r="Q50" s="81">
        <v>1.5490000000000013</v>
      </c>
      <c r="R50" s="81">
        <v>2.4539999999999988</v>
      </c>
      <c r="S50" s="81">
        <v>18.318999999999999</v>
      </c>
      <c r="T50" s="81">
        <v>-0.93299999999999983</v>
      </c>
      <c r="U50" s="81">
        <v>15.457999999999998</v>
      </c>
      <c r="V50" s="81">
        <v>12.258000000000003</v>
      </c>
      <c r="W50" s="81">
        <v>49.608000000000004</v>
      </c>
      <c r="X50" s="81">
        <v>14.197999999999993</v>
      </c>
      <c r="Y50" s="81">
        <v>123.55</v>
      </c>
      <c r="AA50" s="81">
        <v>464</v>
      </c>
      <c r="AB50" s="85">
        <v>-340.45</v>
      </c>
      <c r="AC50" s="53"/>
      <c r="AD50" s="81">
        <v>464</v>
      </c>
      <c r="AE50" s="85">
        <v>-340.45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0.99994852922253386</v>
      </c>
      <c r="D51" s="69">
        <v>0.99994852922253386</v>
      </c>
      <c r="E51" s="53"/>
      <c r="F51" s="116" t="s">
        <v>367</v>
      </c>
      <c r="G51" s="38"/>
      <c r="H51" s="81">
        <v>140.62700000000001</v>
      </c>
      <c r="I51" s="81">
        <v>252.68199999999999</v>
      </c>
      <c r="J51" s="81">
        <v>252.68199999999999</v>
      </c>
      <c r="K51" s="81">
        <v>0</v>
      </c>
      <c r="L51" s="81">
        <v>0</v>
      </c>
      <c r="M51" s="81">
        <v>6.4530000000000003</v>
      </c>
      <c r="N51" s="81">
        <v>3.7700000000000005</v>
      </c>
      <c r="O51" s="81">
        <v>0.94399999999999906</v>
      </c>
      <c r="P51" s="81">
        <v>0</v>
      </c>
      <c r="Q51" s="81">
        <v>4.5609999999999999</v>
      </c>
      <c r="R51" s="81">
        <v>7.1719999999999988</v>
      </c>
      <c r="S51" s="81">
        <v>7.0520000000000032</v>
      </c>
      <c r="T51" s="81">
        <v>10.254999999999999</v>
      </c>
      <c r="U51" s="81">
        <v>14.472999999999999</v>
      </c>
      <c r="V51" s="81">
        <v>8.4140000000000015</v>
      </c>
      <c r="W51" s="81">
        <v>9.9499999999999957</v>
      </c>
      <c r="X51" s="81">
        <v>4.6700000000000017</v>
      </c>
      <c r="Y51" s="81">
        <v>77.713999999999999</v>
      </c>
      <c r="AA51" s="81">
        <v>0</v>
      </c>
      <c r="AB51" s="85">
        <v>77.709999999999994</v>
      </c>
      <c r="AC51" s="53"/>
      <c r="AD51" s="81">
        <v>0</v>
      </c>
      <c r="AE51" s="85">
        <v>77.709999999999994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0.99991701933449506</v>
      </c>
      <c r="D52" s="69">
        <v>0.99991701933449506</v>
      </c>
      <c r="E52" s="53"/>
      <c r="F52" s="116" t="s">
        <v>368</v>
      </c>
      <c r="G52" s="38"/>
      <c r="H52" s="81">
        <v>35.795999999999999</v>
      </c>
      <c r="I52" s="81">
        <v>24.728999999999999</v>
      </c>
      <c r="J52" s="81">
        <v>24.728999999999999</v>
      </c>
      <c r="K52" s="81">
        <v>0</v>
      </c>
      <c r="L52" s="81">
        <v>0</v>
      </c>
      <c r="M52" s="81">
        <v>1.9330000000000001</v>
      </c>
      <c r="N52" s="81">
        <v>0.72499999999999987</v>
      </c>
      <c r="O52" s="81">
        <v>5.4110000000000014</v>
      </c>
      <c r="P52" s="81">
        <v>-0.4300000000000006</v>
      </c>
      <c r="Q52" s="81">
        <v>1.0750000000000002</v>
      </c>
      <c r="R52" s="81">
        <v>8.1010000000000009</v>
      </c>
      <c r="S52" s="81">
        <v>0</v>
      </c>
      <c r="T52" s="81">
        <v>3.0529999999999973</v>
      </c>
      <c r="U52" s="81">
        <v>1.9190000000000005</v>
      </c>
      <c r="V52" s="81">
        <v>2.1290000000000013</v>
      </c>
      <c r="W52" s="81">
        <v>5.1499999999999986</v>
      </c>
      <c r="X52" s="81">
        <v>7.0869999999999997</v>
      </c>
      <c r="Y52" s="81">
        <v>36.152999999999999</v>
      </c>
      <c r="AA52" s="81">
        <v>0</v>
      </c>
      <c r="AB52" s="82">
        <v>36.15</v>
      </c>
      <c r="AC52" s="53"/>
      <c r="AD52" s="81">
        <v>0</v>
      </c>
      <c r="AE52" s="82">
        <v>36.15</v>
      </c>
    </row>
    <row r="53" spans="1:34" ht="18" customHeight="1" collapsed="1" x14ac:dyDescent="0.2">
      <c r="A53" s="54"/>
      <c r="B53" s="54"/>
      <c r="C53" s="9">
        <v>-0.48831896551724141</v>
      </c>
      <c r="D53" s="9">
        <v>-0.48831896551724141</v>
      </c>
      <c r="F53" s="73" t="s">
        <v>376</v>
      </c>
      <c r="G53" s="38"/>
      <c r="H53" s="83">
        <v>187.86199999999999</v>
      </c>
      <c r="I53" s="83">
        <v>322.77999999999997</v>
      </c>
      <c r="J53" s="83">
        <v>322.77999999999997</v>
      </c>
      <c r="K53" s="108">
        <v>464</v>
      </c>
      <c r="L53" s="108">
        <v>464</v>
      </c>
      <c r="M53" s="83">
        <v>13.318999999999999</v>
      </c>
      <c r="N53" s="83">
        <v>7.9509999999999996</v>
      </c>
      <c r="O53" s="83">
        <v>8.6050000000000004</v>
      </c>
      <c r="P53" s="83">
        <v>-0.4300000000000006</v>
      </c>
      <c r="Q53" s="83">
        <v>7.1850000000000014</v>
      </c>
      <c r="R53" s="83">
        <v>17.726999999999997</v>
      </c>
      <c r="S53" s="83">
        <v>25.371000000000002</v>
      </c>
      <c r="T53" s="83">
        <v>12.374999999999996</v>
      </c>
      <c r="U53" s="83">
        <v>31.849999999999998</v>
      </c>
      <c r="V53" s="83">
        <v>22.801000000000005</v>
      </c>
      <c r="W53" s="83">
        <v>64.707999999999998</v>
      </c>
      <c r="X53" s="83">
        <v>25.954999999999995</v>
      </c>
      <c r="Y53" s="83">
        <v>237.417</v>
      </c>
      <c r="AA53" s="83">
        <v>464</v>
      </c>
      <c r="AB53" s="82">
        <v>-226.58</v>
      </c>
      <c r="AC53" s="56"/>
      <c r="AD53" s="83">
        <v>464</v>
      </c>
      <c r="AE53" s="82">
        <v>-226.58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-0.4551562643484649</v>
      </c>
      <c r="D55" s="20">
        <v>-0.4551562643484649</v>
      </c>
      <c r="F55" s="148" t="s">
        <v>388</v>
      </c>
      <c r="G55" s="38"/>
      <c r="H55" s="150">
        <v>297.67</v>
      </c>
      <c r="I55" s="150">
        <v>455.56599999999997</v>
      </c>
      <c r="J55" s="150">
        <v>455.56599999999997</v>
      </c>
      <c r="K55" s="151">
        <v>653.38</v>
      </c>
      <c r="L55" s="151">
        <v>653.38</v>
      </c>
      <c r="M55" s="150">
        <v>34.097999999999999</v>
      </c>
      <c r="N55" s="150">
        <v>22.513999999999999</v>
      </c>
      <c r="O55" s="150">
        <v>10.286000000000001</v>
      </c>
      <c r="P55" s="150">
        <v>-0.4300000000000006</v>
      </c>
      <c r="Q55" s="150">
        <v>11.825999999999999</v>
      </c>
      <c r="R55" s="150">
        <v>30.018000000000001</v>
      </c>
      <c r="S55" s="150">
        <v>25.521000000000004</v>
      </c>
      <c r="T55" s="150">
        <v>19.448999999999991</v>
      </c>
      <c r="U55" s="150">
        <v>36.441000000000003</v>
      </c>
      <c r="V55" s="150">
        <v>44.787000000000006</v>
      </c>
      <c r="W55" s="150">
        <v>81.549000000000007</v>
      </c>
      <c r="X55" s="150">
        <v>39.934999999999995</v>
      </c>
      <c r="Y55" s="150">
        <v>355.99400000000003</v>
      </c>
      <c r="AA55" s="150">
        <v>653.38</v>
      </c>
      <c r="AB55" s="82">
        <v>-297.39</v>
      </c>
      <c r="AC55" s="56"/>
      <c r="AD55" s="150">
        <v>653.38</v>
      </c>
      <c r="AE55" s="82">
        <v>-297.39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0.99150141643059486</v>
      </c>
      <c r="D57" s="9">
        <v>0.99150141643059486</v>
      </c>
      <c r="F57" s="73" t="s">
        <v>317</v>
      </c>
      <c r="G57" s="38"/>
      <c r="H57" s="83">
        <v>88.272999999999996</v>
      </c>
      <c r="I57" s="83">
        <v>68.573999999999998</v>
      </c>
      <c r="J57" s="83">
        <v>68.573999999999998</v>
      </c>
      <c r="K57" s="108">
        <v>0</v>
      </c>
      <c r="L57" s="108">
        <v>0</v>
      </c>
      <c r="M57" s="83">
        <v>0.35299999999999998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0.35299999999999998</v>
      </c>
      <c r="AA57" s="83">
        <v>0</v>
      </c>
      <c r="AB57" s="82">
        <v>0.35</v>
      </c>
      <c r="AD57" s="83">
        <v>0</v>
      </c>
      <c r="AE57" s="82">
        <v>0.35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-0.25154831653232829</v>
      </c>
      <c r="D59" s="9">
        <v>-0.25154831653232829</v>
      </c>
      <c r="E59" s="26"/>
      <c r="F59" s="308" t="s">
        <v>389</v>
      </c>
      <c r="G59" s="38"/>
      <c r="H59" s="309">
        <v>1232.424</v>
      </c>
      <c r="I59" s="309">
        <v>1217.133</v>
      </c>
      <c r="J59" s="309">
        <v>1217.133</v>
      </c>
      <c r="K59" s="130">
        <v>1435.43</v>
      </c>
      <c r="L59" s="130">
        <v>1435.43</v>
      </c>
      <c r="M59" s="309">
        <v>125.779</v>
      </c>
      <c r="N59" s="309">
        <v>97.298000000000002</v>
      </c>
      <c r="O59" s="309">
        <v>65.290999999999997</v>
      </c>
      <c r="P59" s="309">
        <v>20.810000000000002</v>
      </c>
      <c r="Q59" s="309">
        <v>65.492000000000019</v>
      </c>
      <c r="R59" s="309">
        <v>92.084000000000003</v>
      </c>
      <c r="S59" s="309">
        <v>56.741999999999962</v>
      </c>
      <c r="T59" s="309">
        <v>80.58299999999997</v>
      </c>
      <c r="U59" s="309">
        <v>84.032000000000039</v>
      </c>
      <c r="V59" s="309">
        <v>96.668000000000006</v>
      </c>
      <c r="W59" s="309">
        <v>148.93799999999999</v>
      </c>
      <c r="X59" s="309">
        <v>140.6350000000001</v>
      </c>
      <c r="Y59" s="309">
        <v>1074.3520000000001</v>
      </c>
      <c r="AA59" s="309">
        <v>1435.43</v>
      </c>
      <c r="AB59" s="82">
        <v>-361.08</v>
      </c>
      <c r="AD59" s="309">
        <v>1435.43</v>
      </c>
      <c r="AE59" s="82">
        <v>-361.08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-0.15953597950641882</v>
      </c>
      <c r="D61" s="9">
        <v>-0.15953597950641882</v>
      </c>
      <c r="F61" s="117" t="s">
        <v>241</v>
      </c>
      <c r="G61" s="38"/>
      <c r="H61" s="296">
        <v>2162.2350000000001</v>
      </c>
      <c r="I61" s="296">
        <v>2113.7710000000002</v>
      </c>
      <c r="J61" s="296">
        <v>2113.7710000000002</v>
      </c>
      <c r="K61" s="111">
        <v>2332.828</v>
      </c>
      <c r="L61" s="111">
        <v>2332.828</v>
      </c>
      <c r="M61" s="296">
        <v>351.166</v>
      </c>
      <c r="N61" s="296">
        <v>166.46599999999998</v>
      </c>
      <c r="O61" s="296">
        <v>117.58500000000004</v>
      </c>
      <c r="P61" s="296">
        <v>81.747999999999962</v>
      </c>
      <c r="Q61" s="296">
        <v>116.73000000000003</v>
      </c>
      <c r="R61" s="296">
        <v>136.13899999999998</v>
      </c>
      <c r="S61" s="296">
        <v>100.82700000000001</v>
      </c>
      <c r="T61" s="296">
        <v>127.62499999999994</v>
      </c>
      <c r="U61" s="296">
        <v>146.37500000000006</v>
      </c>
      <c r="V61" s="296">
        <v>183.14899999999994</v>
      </c>
      <c r="W61" s="296">
        <v>219.26100000000005</v>
      </c>
      <c r="X61" s="296">
        <v>213.59000000000006</v>
      </c>
      <c r="Y61" s="296">
        <v>1960.6610000000001</v>
      </c>
      <c r="AA61" s="296">
        <v>2332.828</v>
      </c>
      <c r="AB61" s="82">
        <v>-372.17</v>
      </c>
      <c r="AD61" s="296">
        <v>2332.828</v>
      </c>
      <c r="AE61" s="82">
        <v>-372.17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-0.99927060539752011</v>
      </c>
      <c r="D63" s="9">
        <v>-0.99927060539752011</v>
      </c>
      <c r="E63" s="26"/>
      <c r="F63" s="126" t="s">
        <v>29</v>
      </c>
      <c r="G63" s="38"/>
      <c r="H63" s="87">
        <v>-3.2040000000000002</v>
      </c>
      <c r="I63" s="87">
        <v>-56.682000000000002</v>
      </c>
      <c r="J63" s="87">
        <v>-56.682000000000002</v>
      </c>
      <c r="K63" s="87">
        <v>0</v>
      </c>
      <c r="L63" s="87">
        <v>0</v>
      </c>
      <c r="M63" s="87">
        <v>-154.41200000000001</v>
      </c>
      <c r="N63" s="87">
        <v>12.881</v>
      </c>
      <c r="O63" s="87">
        <v>2.7180000000000177</v>
      </c>
      <c r="P63" s="87">
        <v>-34.722000000000008</v>
      </c>
      <c r="Q63" s="87">
        <v>11.733000000000004</v>
      </c>
      <c r="R63" s="87">
        <v>35.833999999999989</v>
      </c>
      <c r="S63" s="87">
        <v>30.814000000000007</v>
      </c>
      <c r="T63" s="87">
        <v>-1.8599999999999994</v>
      </c>
      <c r="U63" s="87">
        <v>13.094999999999999</v>
      </c>
      <c r="V63" s="87">
        <v>25.732999999999997</v>
      </c>
      <c r="W63" s="87">
        <v>11.280999999999999</v>
      </c>
      <c r="X63" s="87">
        <v>41.420999999999999</v>
      </c>
      <c r="Y63" s="87">
        <v>-5.484</v>
      </c>
      <c r="AA63" s="87">
        <v>0</v>
      </c>
      <c r="AB63" s="82">
        <v>-5.48</v>
      </c>
      <c r="AD63" s="87">
        <v>0</v>
      </c>
      <c r="AE63" s="82">
        <v>-5.48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</v>
      </c>
      <c r="D64" s="9">
        <v>0</v>
      </c>
      <c r="E64" s="26"/>
      <c r="F64" s="60" t="s">
        <v>128</v>
      </c>
      <c r="G64" s="38"/>
      <c r="H64" s="88">
        <v>2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56"/>
      <c r="AA64" s="88">
        <v>0</v>
      </c>
      <c r="AB64" s="82">
        <v>0</v>
      </c>
      <c r="AC64" s="56"/>
      <c r="AD64" s="88">
        <v>0</v>
      </c>
      <c r="AE64" s="82">
        <v>0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-0.22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0</v>
      </c>
      <c r="D66" s="9">
        <v>0</v>
      </c>
      <c r="E66" s="26"/>
      <c r="F66" s="126" t="s">
        <v>0</v>
      </c>
      <c r="G66" s="38"/>
      <c r="H66" s="87">
        <v>1.78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AA66" s="87">
        <v>0</v>
      </c>
      <c r="AB66" s="82">
        <v>0</v>
      </c>
      <c r="AD66" s="87">
        <v>0</v>
      </c>
      <c r="AE66" s="82">
        <v>0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0</v>
      </c>
      <c r="D67" s="9">
        <v>0</v>
      </c>
      <c r="E67" s="26"/>
      <c r="F67" s="60" t="s">
        <v>139</v>
      </c>
      <c r="G67" s="38"/>
      <c r="H67" s="88">
        <v>0</v>
      </c>
      <c r="I67" s="88">
        <v>0</v>
      </c>
      <c r="J67" s="88">
        <v>0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56"/>
      <c r="AA67" s="88">
        <v>0</v>
      </c>
      <c r="AB67" s="82">
        <v>0</v>
      </c>
      <c r="AC67" s="56"/>
      <c r="AD67" s="88">
        <v>0</v>
      </c>
      <c r="AE67" s="82">
        <v>0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1.2E-2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0</v>
      </c>
      <c r="D71" s="9">
        <v>0</v>
      </c>
      <c r="E71" s="26"/>
      <c r="F71" s="127" t="s">
        <v>279</v>
      </c>
      <c r="G71" s="38"/>
      <c r="H71" s="89">
        <v>1.2E-2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AA71" s="89">
        <v>0</v>
      </c>
      <c r="AB71" s="82">
        <v>0</v>
      </c>
      <c r="AD71" s="89">
        <v>0</v>
      </c>
      <c r="AE71" s="82">
        <v>0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2160.8230000000003</v>
      </c>
      <c r="I73" s="309">
        <v>2057.0890000000004</v>
      </c>
      <c r="J73" s="309">
        <v>2057.0890000000004</v>
      </c>
      <c r="K73" s="130">
        <v>2332.828</v>
      </c>
      <c r="L73" s="130">
        <v>2332.828</v>
      </c>
      <c r="M73" s="309">
        <v>196.75399999999999</v>
      </c>
      <c r="N73" s="309">
        <v>179.34699999999998</v>
      </c>
      <c r="O73" s="309">
        <v>120.30300000000005</v>
      </c>
      <c r="P73" s="309">
        <v>47.025999999999954</v>
      </c>
      <c r="Q73" s="309">
        <v>128.46300000000002</v>
      </c>
      <c r="R73" s="309">
        <v>171.97299999999996</v>
      </c>
      <c r="S73" s="309">
        <v>131.64100000000002</v>
      </c>
      <c r="T73" s="309">
        <v>125.76499999999994</v>
      </c>
      <c r="U73" s="309">
        <v>159.47000000000006</v>
      </c>
      <c r="V73" s="309">
        <v>208.88199999999995</v>
      </c>
      <c r="W73" s="309">
        <v>230.54200000000006</v>
      </c>
      <c r="X73" s="309">
        <v>255.01100000000005</v>
      </c>
      <c r="Y73" s="309">
        <v>1955.1770000000001</v>
      </c>
      <c r="Z73" s="25"/>
      <c r="AA73" s="309">
        <v>2332.828</v>
      </c>
      <c r="AB73" s="82">
        <v>-377.65</v>
      </c>
      <c r="AC73" s="25"/>
      <c r="AD73" s="309">
        <v>2332.828</v>
      </c>
      <c r="AE73" s="82">
        <v>-377.65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0.9998164632467651</v>
      </c>
      <c r="D75" s="9">
        <v>0.9998164632467651</v>
      </c>
      <c r="F75" s="128" t="s">
        <v>390</v>
      </c>
      <c r="G75" s="38"/>
      <c r="H75" s="83">
        <v>0</v>
      </c>
      <c r="I75" s="83">
        <v>0</v>
      </c>
      <c r="J75" s="83">
        <v>0</v>
      </c>
      <c r="K75" s="108">
        <v>-21.794</v>
      </c>
      <c r="L75" s="108">
        <v>-21.794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0</v>
      </c>
      <c r="V75" s="83">
        <v>0</v>
      </c>
      <c r="W75" s="83">
        <v>0</v>
      </c>
      <c r="X75" s="83">
        <v>0</v>
      </c>
      <c r="Y75" s="83">
        <v>0</v>
      </c>
      <c r="AA75" s="83">
        <v>-21.794</v>
      </c>
      <c r="AB75" s="82">
        <v>21.79</v>
      </c>
      <c r="AD75" s="83">
        <v>-21.794</v>
      </c>
      <c r="AE75" s="82">
        <v>21.79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0.9998164632467651</v>
      </c>
      <c r="D77" s="9">
        <v>0.9998164632467651</v>
      </c>
      <c r="F77" s="308" t="s">
        <v>48</v>
      </c>
      <c r="H77" s="309">
        <v>0</v>
      </c>
      <c r="I77" s="309">
        <v>0</v>
      </c>
      <c r="J77" s="309">
        <v>0</v>
      </c>
      <c r="K77" s="130">
        <v>-21.794</v>
      </c>
      <c r="L77" s="130">
        <v>-21.794</v>
      </c>
      <c r="M77" s="309">
        <v>0</v>
      </c>
      <c r="N77" s="309">
        <v>0</v>
      </c>
      <c r="O77" s="309">
        <v>0</v>
      </c>
      <c r="P77" s="309">
        <v>0</v>
      </c>
      <c r="Q77" s="309">
        <v>0</v>
      </c>
      <c r="R77" s="309">
        <v>0</v>
      </c>
      <c r="S77" s="309">
        <v>0</v>
      </c>
      <c r="T77" s="309">
        <v>0</v>
      </c>
      <c r="U77" s="309">
        <v>0</v>
      </c>
      <c r="V77" s="309">
        <v>0</v>
      </c>
      <c r="W77" s="309">
        <v>0</v>
      </c>
      <c r="X77" s="309">
        <v>0</v>
      </c>
      <c r="Y77" s="309">
        <v>0</v>
      </c>
      <c r="AA77" s="309">
        <v>-21.794</v>
      </c>
      <c r="AB77" s="82">
        <v>21.79</v>
      </c>
      <c r="AD77" s="309">
        <v>-21.794</v>
      </c>
      <c r="AE77" s="82">
        <v>21.79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</v>
      </c>
      <c r="I78" s="78">
        <v>0</v>
      </c>
      <c r="J78" s="78">
        <v>0</v>
      </c>
      <c r="K78" s="131">
        <v>9.5191921309642366E-2</v>
      </c>
      <c r="L78" s="131">
        <v>9.5191921309642366E-2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AA78" s="78">
        <v>9.5191921309642366E-2</v>
      </c>
      <c r="AB78" s="79"/>
      <c r="AD78" s="78">
        <v>9.5191921309642366E-2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0.13713550600343052</v>
      </c>
      <c r="D82" s="9">
        <v>0.13713550600343052</v>
      </c>
      <c r="F82" s="128" t="s">
        <v>215</v>
      </c>
      <c r="H82" s="83">
        <v>-524.322</v>
      </c>
      <c r="I82" s="83">
        <v>-529.62900000000002</v>
      </c>
      <c r="J82" s="83">
        <v>-529.62900000000002</v>
      </c>
      <c r="K82" s="108">
        <v>-583</v>
      </c>
      <c r="L82" s="108">
        <v>-583</v>
      </c>
      <c r="M82" s="83">
        <v>-47.927</v>
      </c>
      <c r="N82" s="83">
        <v>-50.104999999999997</v>
      </c>
      <c r="O82" s="83">
        <v>-31.719000000000008</v>
      </c>
      <c r="P82" s="83">
        <v>-15.012</v>
      </c>
      <c r="Q82" s="83">
        <v>-42.068999999999988</v>
      </c>
      <c r="R82" s="83">
        <v>-44.66</v>
      </c>
      <c r="S82" s="83">
        <v>-33.772999999999996</v>
      </c>
      <c r="T82" s="83">
        <v>-23.468999999999994</v>
      </c>
      <c r="U82" s="83">
        <v>-48.337000000000046</v>
      </c>
      <c r="V82" s="83">
        <v>-52.170999999999992</v>
      </c>
      <c r="W82" s="83">
        <v>-53.601999999999975</v>
      </c>
      <c r="X82" s="83">
        <v>-60.204000000000008</v>
      </c>
      <c r="Y82" s="83">
        <v>-503.048</v>
      </c>
      <c r="AA82" s="83">
        <v>-583</v>
      </c>
      <c r="AB82" s="82">
        <v>79.95</v>
      </c>
      <c r="AD82" s="83">
        <v>-583</v>
      </c>
      <c r="AE82" s="82">
        <v>79.95</v>
      </c>
    </row>
    <row r="83" spans="1:31" ht="18" customHeight="1" collapsed="1" x14ac:dyDescent="0.2">
      <c r="A83" s="57"/>
      <c r="B83" s="57"/>
      <c r="C83" s="9">
        <v>0.13713550600343052</v>
      </c>
      <c r="D83" s="9">
        <v>0.13713550600343052</v>
      </c>
      <c r="F83" s="308" t="s">
        <v>319</v>
      </c>
      <c r="H83" s="309">
        <v>-524.322</v>
      </c>
      <c r="I83" s="309">
        <v>-529.62900000000002</v>
      </c>
      <c r="J83" s="309">
        <v>-529.62900000000002</v>
      </c>
      <c r="K83" s="130">
        <v>-583</v>
      </c>
      <c r="L83" s="130">
        <v>-583</v>
      </c>
      <c r="M83" s="309">
        <v>-47.927</v>
      </c>
      <c r="N83" s="309">
        <v>-50.104999999999997</v>
      </c>
      <c r="O83" s="309">
        <v>-31.719000000000008</v>
      </c>
      <c r="P83" s="309">
        <v>-15.012</v>
      </c>
      <c r="Q83" s="309">
        <v>-42.068999999999988</v>
      </c>
      <c r="R83" s="309">
        <v>-44.66</v>
      </c>
      <c r="S83" s="309">
        <v>-33.772999999999996</v>
      </c>
      <c r="T83" s="309">
        <v>-23.468999999999994</v>
      </c>
      <c r="U83" s="309">
        <v>-48.337000000000046</v>
      </c>
      <c r="V83" s="309">
        <v>-52.170999999999992</v>
      </c>
      <c r="W83" s="309">
        <v>-53.601999999999975</v>
      </c>
      <c r="X83" s="309">
        <v>-60.204000000000008</v>
      </c>
      <c r="Y83" s="309">
        <v>-503.048</v>
      </c>
      <c r="AA83" s="309">
        <v>-583</v>
      </c>
      <c r="AB83" s="82">
        <v>79.95</v>
      </c>
      <c r="AD83" s="309">
        <v>-583</v>
      </c>
      <c r="AE83" s="82">
        <v>79.95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0.42543962142898872</v>
      </c>
      <c r="I84" s="78">
        <v>0.43514472124246079</v>
      </c>
      <c r="J84" s="78">
        <v>0.43514472124246079</v>
      </c>
      <c r="K84" s="131">
        <v>0.40615007349714022</v>
      </c>
      <c r="L84" s="131">
        <v>0.40615007349714022</v>
      </c>
      <c r="M84" s="78">
        <v>0.38104135030489988</v>
      </c>
      <c r="N84" s="78">
        <v>0.51496433636868177</v>
      </c>
      <c r="O84" s="78">
        <v>0.48580968280467463</v>
      </c>
      <c r="P84" s="78">
        <v>0.72138395002402689</v>
      </c>
      <c r="Q84" s="78">
        <v>0.64235326452085717</v>
      </c>
      <c r="R84" s="78">
        <v>0.48499196385908511</v>
      </c>
      <c r="S84" s="78">
        <v>0.59520284797857004</v>
      </c>
      <c r="T84" s="78">
        <v>0.29124008785972233</v>
      </c>
      <c r="U84" s="78">
        <v>0.57522134424980986</v>
      </c>
      <c r="V84" s="78">
        <v>0.53969255596474519</v>
      </c>
      <c r="W84" s="78">
        <v>0.35989472129342398</v>
      </c>
      <c r="X84" s="78">
        <v>0.42808689159881935</v>
      </c>
      <c r="Y84" s="78">
        <v>0.46823387493112123</v>
      </c>
      <c r="AA84" s="78">
        <v>0.40615007349714022</v>
      </c>
      <c r="AB84" s="79"/>
      <c r="AD84" s="78">
        <v>0.40615007349714022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-27.536999999999999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1</v>
      </c>
      <c r="D87" s="9">
        <v>1</v>
      </c>
      <c r="F87" s="60" t="s">
        <v>54</v>
      </c>
      <c r="H87" s="88">
        <v>24.45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-23.902999999999999</v>
      </c>
      <c r="T87" s="88">
        <v>23.902999999999999</v>
      </c>
      <c r="U87" s="88">
        <v>0</v>
      </c>
      <c r="V87" s="88">
        <v>0</v>
      </c>
      <c r="W87" s="88">
        <v>15</v>
      </c>
      <c r="X87" s="88">
        <v>0</v>
      </c>
      <c r="Y87" s="88">
        <v>15</v>
      </c>
      <c r="AA87" s="88">
        <v>0</v>
      </c>
      <c r="AB87" s="87">
        <v>15</v>
      </c>
      <c r="AD87" s="88">
        <v>0</v>
      </c>
      <c r="AE87" s="87">
        <v>15</v>
      </c>
    </row>
    <row r="88" spans="1:31" ht="18" hidden="1" customHeight="1" outlineLevel="1" x14ac:dyDescent="0.2">
      <c r="A88" s="57"/>
      <c r="B88" s="57"/>
      <c r="C88" s="9">
        <v>1</v>
      </c>
      <c r="D88" s="9">
        <v>1</v>
      </c>
      <c r="F88" s="128" t="s">
        <v>55</v>
      </c>
      <c r="H88" s="83">
        <v>-3.0869999999999997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-23.902999999999999</v>
      </c>
      <c r="T88" s="83">
        <v>23.902999999999999</v>
      </c>
      <c r="U88" s="83">
        <v>0</v>
      </c>
      <c r="V88" s="83">
        <v>0</v>
      </c>
      <c r="W88" s="83">
        <v>15</v>
      </c>
      <c r="X88" s="83">
        <v>0</v>
      </c>
      <c r="Y88" s="83">
        <v>15</v>
      </c>
      <c r="AA88" s="83">
        <v>0</v>
      </c>
      <c r="AB88" s="82">
        <v>15</v>
      </c>
      <c r="AD88" s="83">
        <v>0</v>
      </c>
      <c r="AE88" s="82">
        <v>15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-0.99947762493470305</v>
      </c>
      <c r="D89" s="9">
        <v>-0.99947762493470305</v>
      </c>
      <c r="F89" s="128" t="s">
        <v>59</v>
      </c>
      <c r="H89" s="83">
        <v>-1.214</v>
      </c>
      <c r="I89" s="83">
        <v>-0.94599999999999995</v>
      </c>
      <c r="J89" s="83">
        <v>-0.94599999999999995</v>
      </c>
      <c r="K89" s="108">
        <v>0</v>
      </c>
      <c r="L89" s="108">
        <v>0</v>
      </c>
      <c r="M89" s="83">
        <v>-0.32100000000000001</v>
      </c>
      <c r="N89" s="83">
        <v>-0.27299999999999996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-4.2379999999999995</v>
      </c>
      <c r="W89" s="83">
        <v>0</v>
      </c>
      <c r="X89" s="83">
        <v>-0.91100000000000048</v>
      </c>
      <c r="Y89" s="83">
        <v>-5.7430000000000003</v>
      </c>
      <c r="AA89" s="83">
        <v>0</v>
      </c>
      <c r="AB89" s="82">
        <v>-5.74</v>
      </c>
      <c r="AD89" s="83">
        <v>0</v>
      </c>
      <c r="AE89" s="82">
        <v>-5.74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-1.0023041474654377</v>
      </c>
      <c r="D91" s="9">
        <v>-1.0023041474654377</v>
      </c>
      <c r="F91" s="128" t="s">
        <v>222</v>
      </c>
      <c r="H91" s="83">
        <v>-0.52200000000000002</v>
      </c>
      <c r="I91" s="83">
        <v>-0.66</v>
      </c>
      <c r="J91" s="83">
        <v>-0.66</v>
      </c>
      <c r="K91" s="108">
        <v>0</v>
      </c>
      <c r="L91" s="108">
        <v>0</v>
      </c>
      <c r="M91" s="83">
        <v>-4.7E-2</v>
      </c>
      <c r="N91" s="83">
        <v>-6.2E-2</v>
      </c>
      <c r="O91" s="83">
        <v>-0.14500000000000002</v>
      </c>
      <c r="P91" s="83">
        <v>-2.0000000000000018E-2</v>
      </c>
      <c r="Q91" s="83">
        <v>-6.6000000000000003E-2</v>
      </c>
      <c r="R91" s="83">
        <v>-5.6999999999999995E-2</v>
      </c>
      <c r="S91" s="83">
        <v>-5.4999999999999993E-2</v>
      </c>
      <c r="T91" s="83">
        <v>-6.0999999999999999E-2</v>
      </c>
      <c r="U91" s="83">
        <v>-8.8999999999999968E-2</v>
      </c>
      <c r="V91" s="83">
        <v>-9.4999999999999973E-2</v>
      </c>
      <c r="W91" s="83">
        <v>-9.000000000000008E-2</v>
      </c>
      <c r="X91" s="83">
        <v>-8.0999999999999961E-2</v>
      </c>
      <c r="Y91" s="83">
        <v>-0.86799999999999999</v>
      </c>
      <c r="AA91" s="83">
        <v>0</v>
      </c>
      <c r="AB91" s="82">
        <v>-0.87</v>
      </c>
      <c r="AD91" s="83">
        <v>0</v>
      </c>
      <c r="AE91" s="82">
        <v>-0.87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0.99644128113879005</v>
      </c>
      <c r="D93" s="9">
        <v>0.99644128113879005</v>
      </c>
      <c r="F93" s="60" t="s">
        <v>62</v>
      </c>
      <c r="H93" s="88">
        <v>-1.0000000000000399E-3</v>
      </c>
      <c r="I93" s="88">
        <v>3.54161144855425E-14</v>
      </c>
      <c r="J93" s="88">
        <v>3.54161144855425E-14</v>
      </c>
      <c r="K93" s="108">
        <v>0</v>
      </c>
      <c r="L93" s="108">
        <v>0</v>
      </c>
      <c r="M93" s="88">
        <v>0.51200000000000001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0.6120000000000001</v>
      </c>
      <c r="W93" s="88">
        <v>0</v>
      </c>
      <c r="X93" s="88">
        <v>0</v>
      </c>
      <c r="Y93" s="88">
        <v>1.1240000000000001</v>
      </c>
      <c r="AA93" s="88">
        <v>0</v>
      </c>
      <c r="AB93" s="82">
        <v>1.1200000000000001</v>
      </c>
      <c r="AD93" s="88">
        <v>0</v>
      </c>
      <c r="AE93" s="82">
        <v>1.1200000000000001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-1.000415541242466</v>
      </c>
      <c r="D95" s="9">
        <v>-1.000415541242466</v>
      </c>
      <c r="F95" s="128" t="s">
        <v>65</v>
      </c>
      <c r="H95" s="83">
        <v>-63.527000000000022</v>
      </c>
      <c r="I95" s="83">
        <v>-56.629999999999995</v>
      </c>
      <c r="J95" s="83">
        <v>-56.629999999999995</v>
      </c>
      <c r="K95" s="108">
        <v>0</v>
      </c>
      <c r="L95" s="108">
        <v>0</v>
      </c>
      <c r="M95" s="83">
        <v>-0.15800000000000336</v>
      </c>
      <c r="N95" s="83">
        <v>-0.1490000000000018</v>
      </c>
      <c r="O95" s="83">
        <v>0.8090000000000015</v>
      </c>
      <c r="P95" s="83">
        <v>-1.3219999999999845</v>
      </c>
      <c r="Q95" s="83">
        <v>-2.2610000000000268</v>
      </c>
      <c r="R95" s="83">
        <v>4.042000000000014</v>
      </c>
      <c r="S95" s="83">
        <v>32.188999999999965</v>
      </c>
      <c r="T95" s="83">
        <v>-54.428000000000011</v>
      </c>
      <c r="U95" s="83">
        <v>15.436000000000094</v>
      </c>
      <c r="V95" s="83">
        <v>4.3639999999999484</v>
      </c>
      <c r="W95" s="83">
        <v>-11.859999999999989</v>
      </c>
      <c r="X95" s="83">
        <v>3.7119999999999709</v>
      </c>
      <c r="Y95" s="83">
        <v>-9.6260000000000225</v>
      </c>
      <c r="AA95" s="83">
        <v>0</v>
      </c>
      <c r="AB95" s="82">
        <v>-9.6300000000000008</v>
      </c>
      <c r="AD95" s="83">
        <v>0</v>
      </c>
      <c r="AE95" s="82">
        <v>-9.6300000000000008</v>
      </c>
    </row>
    <row r="96" spans="1:31" ht="18" customHeight="1" collapsed="1" x14ac:dyDescent="0.2">
      <c r="A96" s="57"/>
      <c r="B96" s="57"/>
      <c r="C96" s="9">
        <v>-1.0024252223120265</v>
      </c>
      <c r="D96" s="9">
        <v>-1.0024252223120265</v>
      </c>
      <c r="F96" s="308" t="s">
        <v>33</v>
      </c>
      <c r="H96" s="309">
        <v>-68.350000000000023</v>
      </c>
      <c r="I96" s="309">
        <v>-58.23599999999999</v>
      </c>
      <c r="J96" s="309">
        <v>-58.23599999999999</v>
      </c>
      <c r="K96" s="130">
        <v>0</v>
      </c>
      <c r="L96" s="130">
        <v>0</v>
      </c>
      <c r="M96" s="309">
        <v>-0.52600000000000335</v>
      </c>
      <c r="N96" s="309">
        <v>-0.48400000000000176</v>
      </c>
      <c r="O96" s="309">
        <v>0.66400000000000148</v>
      </c>
      <c r="P96" s="309">
        <v>-1.3419999999999845</v>
      </c>
      <c r="Q96" s="309">
        <v>-2.3270000000000266</v>
      </c>
      <c r="R96" s="309">
        <v>3.9850000000000136</v>
      </c>
      <c r="S96" s="309">
        <v>8.2309999999999661</v>
      </c>
      <c r="T96" s="309">
        <v>-30.586000000000013</v>
      </c>
      <c r="U96" s="309">
        <v>15.347000000000094</v>
      </c>
      <c r="V96" s="309">
        <v>3.0999999999949068E-2</v>
      </c>
      <c r="W96" s="309">
        <v>3.0500000000000114</v>
      </c>
      <c r="X96" s="309">
        <v>2.7199999999999704</v>
      </c>
      <c r="Y96" s="309">
        <v>-1.2370000000000232</v>
      </c>
      <c r="AA96" s="309">
        <v>0</v>
      </c>
      <c r="AB96" s="82">
        <v>-1.24</v>
      </c>
      <c r="AD96" s="309">
        <v>0</v>
      </c>
      <c r="AE96" s="82">
        <v>-1.24</v>
      </c>
    </row>
    <row r="97" spans="1:33" ht="18" customHeight="1" x14ac:dyDescent="0.2">
      <c r="A97" s="52" t="s">
        <v>21</v>
      </c>
      <c r="B97" s="52" t="s">
        <v>22</v>
      </c>
      <c r="C97" s="9">
        <v>0.16618881801076071</v>
      </c>
      <c r="D97" s="9">
        <v>0.16618881801076071</v>
      </c>
      <c r="F97" s="117" t="s">
        <v>125</v>
      </c>
      <c r="H97" s="296">
        <v>-592.67200000000003</v>
      </c>
      <c r="I97" s="296">
        <v>-587.86500000000001</v>
      </c>
      <c r="J97" s="296">
        <v>-587.86500000000001</v>
      </c>
      <c r="K97" s="111">
        <v>-604.79399999999998</v>
      </c>
      <c r="L97" s="111">
        <v>-604.79399999999998</v>
      </c>
      <c r="M97" s="296">
        <v>-48.453000000000003</v>
      </c>
      <c r="N97" s="296">
        <v>-50.588999999999999</v>
      </c>
      <c r="O97" s="296">
        <v>-31.055000000000007</v>
      </c>
      <c r="P97" s="296">
        <v>-16.353999999999985</v>
      </c>
      <c r="Q97" s="296">
        <v>-44.396000000000015</v>
      </c>
      <c r="R97" s="296">
        <v>-40.674999999999983</v>
      </c>
      <c r="S97" s="296">
        <v>-25.54200000000003</v>
      </c>
      <c r="T97" s="296">
        <v>-54.055000000000007</v>
      </c>
      <c r="U97" s="296">
        <v>-32.989999999999952</v>
      </c>
      <c r="V97" s="296">
        <v>-52.140000000000043</v>
      </c>
      <c r="W97" s="296">
        <v>-50.551999999999964</v>
      </c>
      <c r="X97" s="296">
        <v>-57.484000000000037</v>
      </c>
      <c r="Y97" s="296">
        <v>-504.28500000000003</v>
      </c>
      <c r="AA97" s="296">
        <v>-604.79399999999998</v>
      </c>
      <c r="AB97" s="82">
        <v>100.51</v>
      </c>
      <c r="AD97" s="296">
        <v>-604.79399999999998</v>
      </c>
      <c r="AE97" s="82">
        <v>100.51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0.27410156620348852</v>
      </c>
      <c r="I98" s="78">
        <v>0.27811196198642141</v>
      </c>
      <c r="J98" s="78">
        <v>0.27811196198642141</v>
      </c>
      <c r="K98" s="131">
        <v>0.25925357548863437</v>
      </c>
      <c r="L98" s="131">
        <v>0.25925357548863437</v>
      </c>
      <c r="M98" s="78">
        <v>0.13797748073560653</v>
      </c>
      <c r="N98" s="78">
        <v>0.30389989547415092</v>
      </c>
      <c r="O98" s="78">
        <v>0.26410681634562228</v>
      </c>
      <c r="P98" s="78">
        <v>0.20005382394676313</v>
      </c>
      <c r="Q98" s="78">
        <v>0.38033067763214257</v>
      </c>
      <c r="R98" s="78">
        <v>0.29877551620035397</v>
      </c>
      <c r="S98" s="78">
        <v>0.25332500223154542</v>
      </c>
      <c r="T98" s="78">
        <v>0.42354554358472113</v>
      </c>
      <c r="U98" s="78">
        <v>0.22538001707941888</v>
      </c>
      <c r="V98" s="78">
        <v>0.28468623907310475</v>
      </c>
      <c r="W98" s="78">
        <v>0.23055627767820064</v>
      </c>
      <c r="X98" s="78">
        <v>0.2691324500210685</v>
      </c>
      <c r="Y98" s="78">
        <v>0.25720152540393265</v>
      </c>
      <c r="AA98" s="78">
        <v>0.25925357548863437</v>
      </c>
      <c r="AB98" s="79"/>
      <c r="AD98" s="78">
        <v>0.25925357548863437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1.9850000000000001</v>
      </c>
      <c r="I100" s="94">
        <v>1.25</v>
      </c>
      <c r="J100" s="94">
        <v>1.25</v>
      </c>
      <c r="K100" s="133">
        <v>1</v>
      </c>
      <c r="L100" s="133">
        <v>1</v>
      </c>
      <c r="M100" s="94">
        <v>0.996</v>
      </c>
      <c r="N100" s="94">
        <v>1.008</v>
      </c>
      <c r="O100" s="94">
        <v>0.7200000000000002</v>
      </c>
      <c r="P100" s="94">
        <v>0.99599999999999955</v>
      </c>
      <c r="Q100" s="94">
        <v>1.008</v>
      </c>
      <c r="R100" s="94">
        <v>0.99600000000000044</v>
      </c>
      <c r="S100" s="94">
        <v>0.99600000000000044</v>
      </c>
      <c r="T100" s="94">
        <v>1.0079999999999991</v>
      </c>
      <c r="U100" s="94">
        <v>0.99600000000000044</v>
      </c>
      <c r="V100" s="94">
        <v>0.99600000000000044</v>
      </c>
      <c r="W100" s="94">
        <v>1.0079999999999991</v>
      </c>
      <c r="X100" s="94">
        <v>0.99600000000000044</v>
      </c>
      <c r="Y100" s="94">
        <v>0.97699999999999998</v>
      </c>
      <c r="Z100" s="56"/>
      <c r="AA100" s="94">
        <v>1</v>
      </c>
      <c r="AB100" s="95">
        <v>-0.02</v>
      </c>
      <c r="AC100" s="56"/>
      <c r="AD100" s="94">
        <v>1</v>
      </c>
      <c r="AE100" s="95">
        <v>-0.02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</v>
      </c>
      <c r="I101" s="94">
        <v>0</v>
      </c>
      <c r="J101" s="94">
        <v>0</v>
      </c>
      <c r="K101" s="133">
        <v>0.5</v>
      </c>
      <c r="L101" s="133">
        <v>0.5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0.5</v>
      </c>
      <c r="AB101" s="95">
        <v>-0.5</v>
      </c>
      <c r="AC101" s="56"/>
      <c r="AD101" s="94">
        <v>0.5</v>
      </c>
      <c r="AE101" s="95">
        <v>-0.5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10.19</v>
      </c>
      <c r="I102" s="94">
        <v>9.9250000000000007</v>
      </c>
      <c r="J102" s="94">
        <v>9.9250000000000007</v>
      </c>
      <c r="K102" s="133">
        <v>13.06</v>
      </c>
      <c r="L102" s="133">
        <v>13.06</v>
      </c>
      <c r="M102" s="94">
        <v>11.028</v>
      </c>
      <c r="N102" s="94">
        <v>11.016</v>
      </c>
      <c r="O102" s="94">
        <v>8.3880000000000017</v>
      </c>
      <c r="P102" s="94">
        <v>4.2959999999999994</v>
      </c>
      <c r="Q102" s="94">
        <v>10.379999999999995</v>
      </c>
      <c r="R102" s="94">
        <v>10.524000000000008</v>
      </c>
      <c r="S102" s="94">
        <v>11.891999999999996</v>
      </c>
      <c r="T102" s="94">
        <v>11.171999999999997</v>
      </c>
      <c r="U102" s="94">
        <v>11.543999999999997</v>
      </c>
      <c r="V102" s="94">
        <v>11.556000000000012</v>
      </c>
      <c r="W102" s="94">
        <v>12.47999999999999</v>
      </c>
      <c r="X102" s="94">
        <v>12</v>
      </c>
      <c r="Y102" s="94">
        <v>10.523</v>
      </c>
      <c r="Z102" s="56"/>
      <c r="AA102" s="94">
        <v>13.06</v>
      </c>
      <c r="AB102" s="95">
        <v>-2.54</v>
      </c>
      <c r="AC102" s="56"/>
      <c r="AD102" s="94">
        <v>13.06</v>
      </c>
      <c r="AE102" s="95">
        <v>-2.54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1.9350000000000001</v>
      </c>
      <c r="I103" s="94">
        <v>1.704</v>
      </c>
      <c r="J103" s="94">
        <v>1.704</v>
      </c>
      <c r="K103" s="133">
        <v>1</v>
      </c>
      <c r="L103" s="133">
        <v>1</v>
      </c>
      <c r="M103" s="94">
        <v>0.996</v>
      </c>
      <c r="N103" s="94">
        <v>1.008</v>
      </c>
      <c r="O103" s="94">
        <v>0.57600000000000007</v>
      </c>
      <c r="P103" s="94">
        <v>-6.0000000000000053E-2</v>
      </c>
      <c r="Q103" s="94">
        <v>0.91199999999999948</v>
      </c>
      <c r="R103" s="94">
        <v>0.99600000000000044</v>
      </c>
      <c r="S103" s="94">
        <v>0.76799999999999979</v>
      </c>
      <c r="T103" s="94">
        <v>0.86400000000000077</v>
      </c>
      <c r="U103" s="94">
        <v>0.99599999999999866</v>
      </c>
      <c r="V103" s="94">
        <v>1.2960000000000012</v>
      </c>
      <c r="W103" s="94">
        <v>0.99600000000000044</v>
      </c>
      <c r="X103" s="94">
        <v>0.58799999999999919</v>
      </c>
      <c r="Y103" s="94">
        <v>0.82799999999999996</v>
      </c>
      <c r="Z103" s="56"/>
      <c r="AA103" s="94">
        <v>1</v>
      </c>
      <c r="AB103" s="95">
        <v>-0.17</v>
      </c>
      <c r="AC103" s="56"/>
      <c r="AD103" s="94">
        <v>1</v>
      </c>
      <c r="AE103" s="95">
        <v>-0.17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14.11</v>
      </c>
      <c r="I104" s="96">
        <v>12.879</v>
      </c>
      <c r="J104" s="96">
        <v>12.879</v>
      </c>
      <c r="K104" s="134">
        <v>15.56</v>
      </c>
      <c r="L104" s="134">
        <v>15.56</v>
      </c>
      <c r="M104" s="96">
        <v>13.02</v>
      </c>
      <c r="N104" s="96">
        <v>13.032</v>
      </c>
      <c r="O104" s="96">
        <v>9.6840000000000046</v>
      </c>
      <c r="P104" s="96">
        <v>5.2319999999999993</v>
      </c>
      <c r="Q104" s="96">
        <v>12.299999999999997</v>
      </c>
      <c r="R104" s="96">
        <v>12.516000000000005</v>
      </c>
      <c r="S104" s="96">
        <v>13.655999999999992</v>
      </c>
      <c r="T104" s="96">
        <v>13.043999999999997</v>
      </c>
      <c r="U104" s="96">
        <v>13.536000000000016</v>
      </c>
      <c r="V104" s="96">
        <v>13.847999999999999</v>
      </c>
      <c r="W104" s="96">
        <v>14.483999999999995</v>
      </c>
      <c r="X104" s="96">
        <v>13.583999999999975</v>
      </c>
      <c r="Y104" s="96">
        <v>12.327999999999998</v>
      </c>
      <c r="AA104" s="96">
        <v>15.56</v>
      </c>
      <c r="AB104" s="95">
        <v>-3.23</v>
      </c>
      <c r="AD104" s="96">
        <v>15.56</v>
      </c>
      <c r="AE104" s="95">
        <v>-3.23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15.548999999999999</v>
      </c>
      <c r="I105" s="97">
        <v>14.587999999999999</v>
      </c>
      <c r="J105" s="97">
        <v>14.587999999999999</v>
      </c>
      <c r="K105" s="134">
        <v>15.56</v>
      </c>
      <c r="L105" s="134">
        <v>15.56</v>
      </c>
      <c r="M105" s="97">
        <v>14.292000000000002</v>
      </c>
      <c r="N105" s="97">
        <v>15.012</v>
      </c>
      <c r="O105" s="97">
        <v>10.896000000000001</v>
      </c>
      <c r="P105" s="97">
        <v>6.5399999999999991</v>
      </c>
      <c r="Q105" s="97">
        <v>14.964000000000006</v>
      </c>
      <c r="R105" s="97">
        <v>14.435999999999993</v>
      </c>
      <c r="S105" s="97">
        <v>14.879999999999995</v>
      </c>
      <c r="T105" s="97">
        <v>14.772000000000006</v>
      </c>
      <c r="U105" s="97">
        <v>15.875999999999991</v>
      </c>
      <c r="V105" s="97">
        <v>16.356000000000009</v>
      </c>
      <c r="W105" s="97">
        <v>15.936000000000007</v>
      </c>
      <c r="X105" s="97">
        <v>15.852000000000004</v>
      </c>
      <c r="Y105" s="97">
        <v>14.151000000000002</v>
      </c>
      <c r="Z105" s="56"/>
      <c r="AA105" s="97">
        <v>15.56</v>
      </c>
      <c r="AB105" s="98">
        <v>-1.41</v>
      </c>
      <c r="AC105" s="56"/>
      <c r="AD105" s="97">
        <v>15.56</v>
      </c>
      <c r="AE105" s="98">
        <v>-1.41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1.4390000000000001</v>
      </c>
      <c r="I106" s="96">
        <v>1.7089999999999996</v>
      </c>
      <c r="J106" s="96">
        <v>1.7089999999999996</v>
      </c>
      <c r="K106" s="134">
        <v>0</v>
      </c>
      <c r="L106" s="134">
        <v>0</v>
      </c>
      <c r="M106" s="96">
        <v>1.272000000000002</v>
      </c>
      <c r="N106" s="96">
        <v>1.9800000000000004</v>
      </c>
      <c r="O106" s="96">
        <v>1.2119999999999962</v>
      </c>
      <c r="P106" s="96">
        <v>1.3079999999999998</v>
      </c>
      <c r="Q106" s="96">
        <v>2.6640000000000086</v>
      </c>
      <c r="R106" s="96">
        <v>1.9199999999999875</v>
      </c>
      <c r="S106" s="96">
        <v>1.2240000000000038</v>
      </c>
      <c r="T106" s="96">
        <v>1.7280000000000086</v>
      </c>
      <c r="U106" s="96">
        <v>2.339999999999975</v>
      </c>
      <c r="V106" s="96">
        <v>2.5080000000000098</v>
      </c>
      <c r="W106" s="96">
        <v>1.4520000000000124</v>
      </c>
      <c r="X106" s="96">
        <v>2.2680000000000291</v>
      </c>
      <c r="Y106" s="96">
        <v>1.823000000000004</v>
      </c>
      <c r="AA106" s="96">
        <v>0</v>
      </c>
      <c r="AB106" s="95">
        <v>1.82</v>
      </c>
      <c r="AD106" s="96">
        <v>0</v>
      </c>
      <c r="AE106" s="95">
        <v>1.82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9.2546144446588208E-2</v>
      </c>
      <c r="I107" s="90">
        <v>0.11715108308198517</v>
      </c>
      <c r="J107" s="90">
        <v>0.11715108308198517</v>
      </c>
      <c r="K107" s="135">
        <v>0</v>
      </c>
      <c r="L107" s="135">
        <v>0</v>
      </c>
      <c r="M107" s="90">
        <v>8.9000839630562684E-2</v>
      </c>
      <c r="N107" s="90">
        <v>0.13189448441247004</v>
      </c>
      <c r="O107" s="90">
        <v>0.1112334801762111</v>
      </c>
      <c r="P107" s="90">
        <v>0.2</v>
      </c>
      <c r="Q107" s="90">
        <v>0.17802726543704941</v>
      </c>
      <c r="R107" s="90">
        <v>0.13300083125519455</v>
      </c>
      <c r="S107" s="90">
        <v>8.2258064516129312E-2</v>
      </c>
      <c r="T107" s="90">
        <v>0.1169780666125107</v>
      </c>
      <c r="U107" s="90">
        <v>0.14739229024943162</v>
      </c>
      <c r="V107" s="90">
        <v>0.15333822450476942</v>
      </c>
      <c r="W107" s="90">
        <v>9.1114457831326032E-2</v>
      </c>
      <c r="X107" s="90">
        <v>0.14307342922028946</v>
      </c>
      <c r="Y107" s="90">
        <v>0.12882481803406146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0.17889501537779501</v>
      </c>
      <c r="D108" s="9">
        <v>0.17889501537779501</v>
      </c>
      <c r="F108" s="128" t="s">
        <v>73</v>
      </c>
      <c r="H108" s="83">
        <v>-703.53008999999997</v>
      </c>
      <c r="I108" s="83">
        <v>-636.50550999999996</v>
      </c>
      <c r="J108" s="83">
        <v>-636.50550999999996</v>
      </c>
      <c r="K108" s="108">
        <v>-721.82</v>
      </c>
      <c r="L108" s="108">
        <v>-721.82</v>
      </c>
      <c r="M108" s="83">
        <v>-55.364229999999999</v>
      </c>
      <c r="N108" s="83">
        <v>-53.621720000000003</v>
      </c>
      <c r="O108" s="83">
        <v>-41.925170000000008</v>
      </c>
      <c r="P108" s="83">
        <v>-27.13843</v>
      </c>
      <c r="Q108" s="83">
        <v>-39.151939999999996</v>
      </c>
      <c r="R108" s="83">
        <v>-71.183779999999985</v>
      </c>
      <c r="S108" s="83">
        <v>-51.65800999999999</v>
      </c>
      <c r="T108" s="83">
        <v>-46.561390000000017</v>
      </c>
      <c r="U108" s="83">
        <v>-50.167230000000018</v>
      </c>
      <c r="V108" s="83">
        <v>-51.17577</v>
      </c>
      <c r="W108" s="83">
        <v>-54.543040000000019</v>
      </c>
      <c r="X108" s="83">
        <v>-50.197409999999991</v>
      </c>
      <c r="Y108" s="83">
        <v>-592.68812000000003</v>
      </c>
      <c r="AA108" s="83">
        <v>-721.82</v>
      </c>
      <c r="AB108" s="82">
        <v>129.13</v>
      </c>
      <c r="AD108" s="83">
        <v>-721.82</v>
      </c>
      <c r="AE108" s="82">
        <v>129.13</v>
      </c>
    </row>
    <row r="109" spans="1:33" ht="18" customHeight="1" x14ac:dyDescent="0.2">
      <c r="A109" s="52" t="s">
        <v>225</v>
      </c>
      <c r="B109" s="52" t="s">
        <v>23</v>
      </c>
      <c r="C109" s="9">
        <v>-1.0004080838483167</v>
      </c>
      <c r="D109" s="9">
        <v>-1.0004080838483167</v>
      </c>
      <c r="F109" s="126" t="s">
        <v>226</v>
      </c>
      <c r="G109" s="58"/>
      <c r="H109" s="87">
        <v>-2.0022899999999999</v>
      </c>
      <c r="I109" s="87">
        <v>15.3591</v>
      </c>
      <c r="J109" s="87">
        <v>15.3591</v>
      </c>
      <c r="K109" s="87">
        <v>0</v>
      </c>
      <c r="L109" s="87">
        <v>0</v>
      </c>
      <c r="M109" s="87">
        <v>-5.8751199999999999</v>
      </c>
      <c r="N109" s="87">
        <v>-1.7366099999999998</v>
      </c>
      <c r="O109" s="87">
        <v>-4.4268599999999996</v>
      </c>
      <c r="P109" s="87">
        <v>3.2848499999999987</v>
      </c>
      <c r="Q109" s="87">
        <v>-3.6964399999999991</v>
      </c>
      <c r="R109" s="87">
        <v>4.9141399999999997</v>
      </c>
      <c r="S109" s="87">
        <v>8.0297900000000002</v>
      </c>
      <c r="T109" s="87">
        <v>12.272969999999999</v>
      </c>
      <c r="U109" s="87">
        <v>-3.2720099999999999</v>
      </c>
      <c r="V109" s="87">
        <v>-5.6747199999999989</v>
      </c>
      <c r="W109" s="87">
        <v>-4.4410800000000004</v>
      </c>
      <c r="X109" s="87">
        <v>-5.1865399999999999</v>
      </c>
      <c r="Y109" s="87">
        <v>-5.8076299999999996</v>
      </c>
      <c r="Z109" s="58"/>
      <c r="AA109" s="87">
        <v>0</v>
      </c>
      <c r="AB109" s="82">
        <v>-5.81</v>
      </c>
      <c r="AC109" s="58"/>
      <c r="AD109" s="87">
        <v>0</v>
      </c>
      <c r="AE109" s="82">
        <v>-5.81</v>
      </c>
    </row>
    <row r="110" spans="1:33" ht="18" customHeight="1" x14ac:dyDescent="0.2">
      <c r="A110" s="52" t="s">
        <v>41</v>
      </c>
      <c r="B110" s="52" t="s">
        <v>23</v>
      </c>
      <c r="C110" s="9">
        <v>1</v>
      </c>
      <c r="D110" s="9">
        <v>1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0.13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0.13</v>
      </c>
      <c r="W110" s="83">
        <v>0</v>
      </c>
      <c r="X110" s="83">
        <v>0</v>
      </c>
      <c r="Y110" s="83">
        <v>0.26</v>
      </c>
      <c r="AA110" s="83">
        <v>0</v>
      </c>
      <c r="AB110" s="82">
        <v>0.26</v>
      </c>
      <c r="AD110" s="83">
        <v>0</v>
      </c>
      <c r="AE110" s="82">
        <v>0.26</v>
      </c>
    </row>
    <row r="111" spans="1:33" ht="18" customHeight="1" x14ac:dyDescent="0.2">
      <c r="A111" s="52" t="s">
        <v>228</v>
      </c>
      <c r="B111" s="52" t="s">
        <v>23</v>
      </c>
      <c r="C111" s="9">
        <v>1.0060213335700443</v>
      </c>
      <c r="D111" s="9">
        <v>1.0060213335700443</v>
      </c>
      <c r="F111" s="128" t="s">
        <v>392</v>
      </c>
      <c r="H111" s="83">
        <v>6.2368399999999999</v>
      </c>
      <c r="I111" s="83">
        <v>11.509539999999999</v>
      </c>
      <c r="J111" s="83">
        <v>11.509539999999999</v>
      </c>
      <c r="K111" s="108">
        <v>0</v>
      </c>
      <c r="L111" s="108">
        <v>0</v>
      </c>
      <c r="M111" s="83">
        <v>1.32795</v>
      </c>
      <c r="N111" s="83">
        <v>-0.77656999999999998</v>
      </c>
      <c r="O111" s="83">
        <v>0</v>
      </c>
      <c r="P111" s="83">
        <v>0</v>
      </c>
      <c r="Q111" s="83">
        <v>0.12455000000000005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0.67593000000000003</v>
      </c>
      <c r="AA111" s="83">
        <v>0</v>
      </c>
      <c r="AB111" s="82">
        <v>0.68</v>
      </c>
      <c r="AD111" s="83">
        <v>0</v>
      </c>
      <c r="AE111" s="82">
        <v>0.68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-6.7724200000000003</v>
      </c>
      <c r="P112" s="83">
        <v>-13.145</v>
      </c>
      <c r="Q112" s="83">
        <v>-1.6293900000000008</v>
      </c>
      <c r="R112" s="83">
        <v>6.96129</v>
      </c>
      <c r="S112" s="83">
        <v>13.14499</v>
      </c>
      <c r="T112" s="83">
        <v>1.6293900000000008</v>
      </c>
      <c r="U112" s="83">
        <v>-0.18886000000000003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0.99990639174204965</v>
      </c>
      <c r="D113" s="9">
        <v>0.99990639174204965</v>
      </c>
      <c r="F113" s="128" t="s">
        <v>74</v>
      </c>
      <c r="H113" s="83">
        <v>-4.4971399999999999</v>
      </c>
      <c r="I113" s="83">
        <v>-2.7982200000000002</v>
      </c>
      <c r="J113" s="83">
        <v>-2.7982200000000002</v>
      </c>
      <c r="K113" s="108">
        <v>0</v>
      </c>
      <c r="L113" s="108">
        <v>0</v>
      </c>
      <c r="M113" s="83">
        <v>2.2122199999999999</v>
      </c>
      <c r="N113" s="83">
        <v>0.13800000000000034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2.3502200000000002</v>
      </c>
      <c r="AA113" s="83">
        <v>0</v>
      </c>
      <c r="AB113" s="82">
        <v>2.35</v>
      </c>
      <c r="AD113" s="83">
        <v>0</v>
      </c>
      <c r="AE113" s="82">
        <v>2.35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</v>
      </c>
      <c r="I114" s="96">
        <v>0</v>
      </c>
      <c r="J114" s="96">
        <v>0</v>
      </c>
      <c r="K114" s="134">
        <v>0</v>
      </c>
      <c r="L114" s="134">
        <v>0</v>
      </c>
      <c r="M114" s="96">
        <v>0</v>
      </c>
      <c r="N114" s="96">
        <v>0</v>
      </c>
      <c r="O114" s="96">
        <v>0</v>
      </c>
      <c r="P114" s="96">
        <v>0</v>
      </c>
      <c r="Q114" s="96">
        <v>0</v>
      </c>
      <c r="R114" s="96">
        <v>0</v>
      </c>
      <c r="S114" s="96">
        <v>0</v>
      </c>
      <c r="T114" s="96">
        <v>0</v>
      </c>
      <c r="U114" s="96">
        <v>0</v>
      </c>
      <c r="V114" s="96">
        <v>0</v>
      </c>
      <c r="W114" s="96">
        <v>0</v>
      </c>
      <c r="X114" s="96">
        <v>0</v>
      </c>
      <c r="Y114" s="96">
        <v>0</v>
      </c>
      <c r="AA114" s="96">
        <v>0</v>
      </c>
      <c r="AB114" s="95">
        <v>0</v>
      </c>
      <c r="AD114" s="96">
        <v>0</v>
      </c>
      <c r="AE114" s="95">
        <v>0</v>
      </c>
    </row>
    <row r="115" spans="1:33" ht="18" customHeight="1" collapsed="1" x14ac:dyDescent="0.2">
      <c r="A115" s="52" t="s">
        <v>25</v>
      </c>
      <c r="B115" s="52" t="s">
        <v>23</v>
      </c>
      <c r="C115" s="9">
        <v>0</v>
      </c>
      <c r="D115" s="9">
        <v>0</v>
      </c>
      <c r="F115" s="128" t="s">
        <v>75</v>
      </c>
      <c r="H115" s="83">
        <v>0</v>
      </c>
      <c r="I115" s="83">
        <v>0</v>
      </c>
      <c r="J115" s="83">
        <v>0</v>
      </c>
      <c r="K115" s="108">
        <v>0</v>
      </c>
      <c r="L115" s="108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0</v>
      </c>
      <c r="U115" s="83">
        <v>0</v>
      </c>
      <c r="V115" s="83">
        <v>0</v>
      </c>
      <c r="W115" s="83">
        <v>0</v>
      </c>
      <c r="X115" s="83">
        <v>0</v>
      </c>
      <c r="Y115" s="83">
        <v>0</v>
      </c>
      <c r="AA115" s="83">
        <v>0</v>
      </c>
      <c r="AB115" s="82">
        <v>0</v>
      </c>
      <c r="AD115" s="83">
        <v>0</v>
      </c>
      <c r="AE115" s="82">
        <v>0</v>
      </c>
    </row>
    <row r="116" spans="1:33" ht="18" customHeight="1" x14ac:dyDescent="0.2">
      <c r="A116" s="57"/>
      <c r="B116" s="57"/>
      <c r="C116" s="9">
        <v>0.1754038402925937</v>
      </c>
      <c r="D116" s="9">
        <v>0.1754038402925937</v>
      </c>
      <c r="F116" s="117" t="s">
        <v>280</v>
      </c>
      <c r="H116" s="296">
        <v>-703.7926799999999</v>
      </c>
      <c r="I116" s="296">
        <v>-612.43508999999995</v>
      </c>
      <c r="J116" s="296">
        <v>-612.43508999999995</v>
      </c>
      <c r="K116" s="111">
        <v>-721.82</v>
      </c>
      <c r="L116" s="111">
        <v>-721.82</v>
      </c>
      <c r="M116" s="296">
        <v>-57.569179999999996</v>
      </c>
      <c r="N116" s="296">
        <v>-55.996900000000004</v>
      </c>
      <c r="O116" s="296">
        <v>-53.12445000000001</v>
      </c>
      <c r="P116" s="296">
        <v>-36.998580000000004</v>
      </c>
      <c r="Q116" s="296">
        <v>-44.353219999999993</v>
      </c>
      <c r="R116" s="296">
        <v>-59.308349999999983</v>
      </c>
      <c r="S116" s="296">
        <v>-30.483229999999992</v>
      </c>
      <c r="T116" s="296">
        <v>-32.659030000000016</v>
      </c>
      <c r="U116" s="296">
        <v>-53.628100000000018</v>
      </c>
      <c r="V116" s="296">
        <v>-56.720489999999998</v>
      </c>
      <c r="W116" s="296">
        <v>-58.984120000000019</v>
      </c>
      <c r="X116" s="296">
        <v>-55.383949999999992</v>
      </c>
      <c r="Y116" s="296">
        <v>-595.20960000000002</v>
      </c>
      <c r="AA116" s="296">
        <v>-721.82</v>
      </c>
      <c r="AB116" s="82">
        <v>126.61</v>
      </c>
      <c r="AD116" s="296">
        <v>-721.82</v>
      </c>
      <c r="AE116" s="82">
        <v>126.61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0.32549314944952784</v>
      </c>
      <c r="I117" s="78">
        <v>0.28973578027137276</v>
      </c>
      <c r="J117" s="78">
        <v>0.28973578027137276</v>
      </c>
      <c r="K117" s="131">
        <v>0.30941843976495481</v>
      </c>
      <c r="L117" s="131">
        <v>0.30941843976495481</v>
      </c>
      <c r="M117" s="78">
        <v>0.16393722626905793</v>
      </c>
      <c r="N117" s="78">
        <v>0.33638640923672108</v>
      </c>
      <c r="O117" s="78">
        <v>0.45179614746778923</v>
      </c>
      <c r="P117" s="78">
        <v>0.4525930909624703</v>
      </c>
      <c r="Q117" s="78">
        <v>0.37996419086781447</v>
      </c>
      <c r="R117" s="78">
        <v>0.43564555344170292</v>
      </c>
      <c r="S117" s="78">
        <v>0.30233201424221673</v>
      </c>
      <c r="T117" s="78">
        <v>0.25589837414299732</v>
      </c>
      <c r="U117" s="78">
        <v>0.36637472245943636</v>
      </c>
      <c r="V117" s="78">
        <v>0.30969587603535925</v>
      </c>
      <c r="W117" s="78">
        <v>0.26901327641486633</v>
      </c>
      <c r="X117" s="78">
        <v>0.25930029495762896</v>
      </c>
      <c r="Y117" s="78">
        <v>0.30357598789387863</v>
      </c>
      <c r="AA117" s="78">
        <v>0.30941843976495481</v>
      </c>
      <c r="AB117" s="79"/>
      <c r="AD117" s="78">
        <v>0.30941843976495481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14.583</v>
      </c>
      <c r="I119" s="96">
        <v>14.392000000000001</v>
      </c>
      <c r="J119" s="96">
        <v>14.391999999999999</v>
      </c>
      <c r="K119" s="134">
        <v>14.5</v>
      </c>
      <c r="L119" s="134">
        <v>14.5</v>
      </c>
      <c r="M119" s="96">
        <v>15</v>
      </c>
      <c r="N119" s="96">
        <v>15</v>
      </c>
      <c r="O119" s="96">
        <v>15</v>
      </c>
      <c r="P119" s="96">
        <v>15</v>
      </c>
      <c r="Q119" s="96">
        <v>15</v>
      </c>
      <c r="R119" s="96">
        <v>15</v>
      </c>
      <c r="S119" s="96">
        <v>15</v>
      </c>
      <c r="T119" s="96">
        <v>15</v>
      </c>
      <c r="U119" s="96">
        <v>14.003999999999991</v>
      </c>
      <c r="V119" s="96">
        <v>14.039999999999992</v>
      </c>
      <c r="W119" s="96">
        <v>14.004000000000019</v>
      </c>
      <c r="X119" s="96">
        <v>14.003999999999991</v>
      </c>
      <c r="Y119" s="96">
        <v>14.670999999999999</v>
      </c>
      <c r="AA119" s="96">
        <v>14.5</v>
      </c>
      <c r="AB119" s="95">
        <v>0.17</v>
      </c>
      <c r="AD119" s="96">
        <v>14.5</v>
      </c>
      <c r="AE119" s="95">
        <v>0.17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-5991.8398134814497</v>
      </c>
      <c r="I120" s="161">
        <v>-5768.7604224569213</v>
      </c>
      <c r="J120" s="161">
        <v>-5768.7604224569213</v>
      </c>
      <c r="K120" s="162">
        <v>-5798.0344827586205</v>
      </c>
      <c r="L120" s="162">
        <v>-5798.0344827586205</v>
      </c>
      <c r="M120" s="161">
        <v>-632.93333333333328</v>
      </c>
      <c r="N120" s="161">
        <v>-351.99999999999994</v>
      </c>
      <c r="O120" s="161">
        <v>-351.73333333333346</v>
      </c>
      <c r="P120" s="161">
        <v>-358.8</v>
      </c>
      <c r="Q120" s="161">
        <v>-360.26666666666665</v>
      </c>
      <c r="R120" s="161">
        <v>-494.2</v>
      </c>
      <c r="S120" s="161">
        <v>-323.86666666666673</v>
      </c>
      <c r="T120" s="161">
        <v>-387.59999999999985</v>
      </c>
      <c r="U120" s="161">
        <v>-346.40102827763525</v>
      </c>
      <c r="V120" s="161">
        <v>-595.37037037037089</v>
      </c>
      <c r="W120" s="161">
        <v>-710.08283347614872</v>
      </c>
      <c r="X120" s="161">
        <v>-370.46558126249676</v>
      </c>
      <c r="Y120" s="161">
        <v>-5266.375843500783</v>
      </c>
      <c r="AA120" s="161">
        <v>-5798.0344827586205</v>
      </c>
      <c r="AB120" s="163">
        <v>531.66</v>
      </c>
      <c r="AD120" s="161">
        <v>-5798.0344827586205</v>
      </c>
      <c r="AE120" s="163">
        <v>531.66</v>
      </c>
    </row>
    <row r="121" spans="1:33" ht="18" customHeight="1" x14ac:dyDescent="0.2">
      <c r="A121" s="52" t="s">
        <v>70</v>
      </c>
      <c r="B121" s="52" t="s">
        <v>23</v>
      </c>
      <c r="C121" s="9">
        <v>9.9830139762195666E-2</v>
      </c>
      <c r="D121" s="9">
        <v>9.9830139762195666E-2</v>
      </c>
      <c r="F121" s="128" t="s">
        <v>414</v>
      </c>
      <c r="H121" s="83">
        <v>-30.966999999999999</v>
      </c>
      <c r="I121" s="83">
        <v>-24.489000000000001</v>
      </c>
      <c r="J121" s="83">
        <v>-24.489000000000001</v>
      </c>
      <c r="K121" s="108">
        <v>-33.557000000000002</v>
      </c>
      <c r="L121" s="108">
        <v>-33.557000000000002</v>
      </c>
      <c r="M121" s="83">
        <v>-0.93400000000000005</v>
      </c>
      <c r="N121" s="83">
        <v>-3.3359999999999994</v>
      </c>
      <c r="O121" s="83">
        <v>-2.3420000000000005</v>
      </c>
      <c r="P121" s="83">
        <v>-3.2539999999999996</v>
      </c>
      <c r="Q121" s="83">
        <v>-3.8469999999999995</v>
      </c>
      <c r="R121" s="83">
        <v>-4.577</v>
      </c>
      <c r="S121" s="83">
        <v>-1.0910000000000011</v>
      </c>
      <c r="T121" s="83">
        <v>-2.5769999999999982</v>
      </c>
      <c r="U121" s="83">
        <v>-1.6780000000000008</v>
      </c>
      <c r="V121" s="83">
        <v>-2.2699999999999996</v>
      </c>
      <c r="W121" s="83">
        <v>-4.3240000000000016</v>
      </c>
      <c r="X121" s="83">
        <v>1.9999999999999574E-2</v>
      </c>
      <c r="Y121" s="83">
        <v>-30.21</v>
      </c>
      <c r="AA121" s="83">
        <v>-33.557000000000002</v>
      </c>
      <c r="AB121" s="82">
        <v>3.35</v>
      </c>
      <c r="AD121" s="83">
        <v>-33.557000000000002</v>
      </c>
      <c r="AE121" s="82">
        <v>3.35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-6.7295367148873811E-2</v>
      </c>
      <c r="D123" s="9">
        <v>-6.7295367148873811E-2</v>
      </c>
      <c r="F123" s="128" t="s">
        <v>209</v>
      </c>
      <c r="H123" s="83">
        <v>-27.86</v>
      </c>
      <c r="I123" s="83">
        <v>-27.245000000000001</v>
      </c>
      <c r="J123" s="83">
        <v>-27.245000000000001</v>
      </c>
      <c r="K123" s="108">
        <v>-21.844000000000001</v>
      </c>
      <c r="L123" s="108">
        <v>-21.844000000000001</v>
      </c>
      <c r="M123" s="83">
        <v>-2.69</v>
      </c>
      <c r="N123" s="83">
        <v>-2.1659999999999999</v>
      </c>
      <c r="O123" s="83">
        <v>-1.6930000000000005</v>
      </c>
      <c r="P123" s="83">
        <v>-0.12899999999999956</v>
      </c>
      <c r="Q123" s="83">
        <v>-0.78200000000000003</v>
      </c>
      <c r="R123" s="83">
        <v>-2.6060000000000008</v>
      </c>
      <c r="S123" s="83">
        <v>-1.4550000000000001</v>
      </c>
      <c r="T123" s="83">
        <v>-1.9009999999999998</v>
      </c>
      <c r="U123" s="83">
        <v>-2.0039999999999996</v>
      </c>
      <c r="V123" s="83">
        <v>-2.1160000000000014</v>
      </c>
      <c r="W123" s="83">
        <v>-2.9609999999999985</v>
      </c>
      <c r="X123" s="83">
        <v>-2.8140000000000001</v>
      </c>
      <c r="Y123" s="83">
        <v>-23.317</v>
      </c>
      <c r="AA123" s="83">
        <v>-21.844000000000005</v>
      </c>
      <c r="AB123" s="82">
        <v>-1.47</v>
      </c>
      <c r="AD123" s="83">
        <v>-21.844000000000005</v>
      </c>
      <c r="AE123" s="82">
        <v>-1.47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0.68944844124700233</v>
      </c>
      <c r="D124" s="9">
        <v>0.68944844124700233</v>
      </c>
      <c r="F124" s="60" t="s">
        <v>158</v>
      </c>
      <c r="G124" s="56"/>
      <c r="H124" s="88">
        <v>-0.35899999999999999</v>
      </c>
      <c r="I124" s="88">
        <v>-0.45</v>
      </c>
      <c r="J124" s="88">
        <v>-0.45</v>
      </c>
      <c r="K124" s="108">
        <v>-1.6679999999999999</v>
      </c>
      <c r="L124" s="108">
        <v>-1.6679999999999999</v>
      </c>
      <c r="M124" s="88">
        <v>-0.13100000000000001</v>
      </c>
      <c r="N124" s="88">
        <v>-0.32400000000000001</v>
      </c>
      <c r="O124" s="88">
        <v>-0.16199999999999998</v>
      </c>
      <c r="P124" s="88">
        <v>-0.121</v>
      </c>
      <c r="Q124" s="88">
        <v>0.60699999999999998</v>
      </c>
      <c r="R124" s="88">
        <v>-0.126</v>
      </c>
      <c r="S124" s="88">
        <v>-0.19400000000000001</v>
      </c>
      <c r="T124" s="88">
        <v>-0.15599999999999997</v>
      </c>
      <c r="U124" s="88">
        <v>0.121</v>
      </c>
      <c r="V124" s="88">
        <v>-2.8000000000000025E-2</v>
      </c>
      <c r="W124" s="88">
        <v>-9.000000000000008E-3</v>
      </c>
      <c r="X124" s="88">
        <v>0</v>
      </c>
      <c r="Y124" s="88">
        <v>-0.52300000000000002</v>
      </c>
      <c r="Z124" s="56"/>
      <c r="AA124" s="88">
        <v>-1.6679999999999999</v>
      </c>
      <c r="AB124" s="82">
        <v>1.1499999999999999</v>
      </c>
      <c r="AC124" s="56"/>
      <c r="AD124" s="88">
        <v>-1.6679999999999999</v>
      </c>
      <c r="AE124" s="82">
        <v>1.1499999999999999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0.20709472849782004</v>
      </c>
      <c r="D125" s="9">
        <v>0.20709472849782004</v>
      </c>
      <c r="F125" s="60" t="s">
        <v>176</v>
      </c>
      <c r="G125" s="56"/>
      <c r="H125" s="88">
        <v>-9.1419999999999995</v>
      </c>
      <c r="I125" s="88">
        <v>-6.2789999999999999</v>
      </c>
      <c r="J125" s="88">
        <v>-6.2789999999999999</v>
      </c>
      <c r="K125" s="108">
        <v>-10.092000000000001</v>
      </c>
      <c r="L125" s="108">
        <v>-10.092000000000001</v>
      </c>
      <c r="M125" s="88">
        <v>-0.75600000000000001</v>
      </c>
      <c r="N125" s="88">
        <v>-0.70399999999999996</v>
      </c>
      <c r="O125" s="88">
        <v>-0.621</v>
      </c>
      <c r="P125" s="88">
        <v>-0.65700000000000003</v>
      </c>
      <c r="Q125" s="88">
        <v>-0.41400000000000015</v>
      </c>
      <c r="R125" s="88">
        <v>0.37200000000000033</v>
      </c>
      <c r="S125" s="88">
        <v>-0.97199999999999998</v>
      </c>
      <c r="T125" s="88">
        <v>-0.61900000000000066</v>
      </c>
      <c r="U125" s="88">
        <v>-1.1179999999999994</v>
      </c>
      <c r="V125" s="88">
        <v>-0.68900000000000006</v>
      </c>
      <c r="W125" s="88">
        <v>-1.165</v>
      </c>
      <c r="X125" s="88">
        <v>-0.65700000000000003</v>
      </c>
      <c r="Y125" s="88">
        <v>-8</v>
      </c>
      <c r="Z125" s="56"/>
      <c r="AA125" s="88">
        <v>-10.092000000000001</v>
      </c>
      <c r="AB125" s="82">
        <v>2.09</v>
      </c>
      <c r="AC125" s="56"/>
      <c r="AD125" s="88">
        <v>-10.092000000000001</v>
      </c>
      <c r="AE125" s="82">
        <v>2.09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0.63451776649746194</v>
      </c>
      <c r="D126" s="9">
        <v>0.63451776649746194</v>
      </c>
      <c r="F126" s="60" t="s">
        <v>178</v>
      </c>
      <c r="G126" s="56"/>
      <c r="H126" s="88">
        <v>-2.113</v>
      </c>
      <c r="I126" s="88">
        <v>-2.0670000000000002</v>
      </c>
      <c r="J126" s="88">
        <v>-2.0670000000000002</v>
      </c>
      <c r="K126" s="108">
        <v>-2.3639999999999999</v>
      </c>
      <c r="L126" s="108">
        <v>-2.3639999999999999</v>
      </c>
      <c r="M126" s="88">
        <v>0</v>
      </c>
      <c r="N126" s="88">
        <v>-0.308</v>
      </c>
      <c r="O126" s="88">
        <v>0</v>
      </c>
      <c r="P126" s="88">
        <v>0</v>
      </c>
      <c r="Q126" s="88">
        <v>-0.13800000000000001</v>
      </c>
      <c r="R126" s="88">
        <v>0</v>
      </c>
      <c r="S126" s="88">
        <v>0</v>
      </c>
      <c r="T126" s="88">
        <v>0</v>
      </c>
      <c r="U126" s="88">
        <v>0</v>
      </c>
      <c r="V126" s="88">
        <v>-0.15799999999999997</v>
      </c>
      <c r="W126" s="88">
        <v>-0.23199999999999998</v>
      </c>
      <c r="X126" s="88">
        <v>-2.7000000000000024E-2</v>
      </c>
      <c r="Y126" s="88">
        <v>-0.86299999999999999</v>
      </c>
      <c r="Z126" s="56"/>
      <c r="AA126" s="88">
        <v>-2.3639999999999999</v>
      </c>
      <c r="AB126" s="82">
        <v>1.5</v>
      </c>
      <c r="AC126" s="56"/>
      <c r="AD126" s="88">
        <v>-2.3639999999999999</v>
      </c>
      <c r="AE126" s="82">
        <v>1.5</v>
      </c>
    </row>
    <row r="127" spans="1:33" ht="18" customHeight="1" collapsed="1" x14ac:dyDescent="0.2">
      <c r="A127" s="57"/>
      <c r="B127" s="57"/>
      <c r="C127" s="9">
        <v>0.33559898045879355</v>
      </c>
      <c r="D127" s="9">
        <v>0.33559898045879355</v>
      </c>
      <c r="F127" s="128" t="s">
        <v>158</v>
      </c>
      <c r="H127" s="83">
        <v>-11.613999999999999</v>
      </c>
      <c r="I127" s="83">
        <v>-8.7959999999999994</v>
      </c>
      <c r="J127" s="83">
        <v>-8.7959999999999994</v>
      </c>
      <c r="K127" s="108">
        <v>-14.123999999999999</v>
      </c>
      <c r="L127" s="108">
        <v>-14.123999999999999</v>
      </c>
      <c r="M127" s="83">
        <v>-0.88700000000000001</v>
      </c>
      <c r="N127" s="83">
        <v>-1.3360000000000001</v>
      </c>
      <c r="O127" s="83">
        <v>-0.78299999999999992</v>
      </c>
      <c r="P127" s="83">
        <v>-0.77800000000000002</v>
      </c>
      <c r="Q127" s="83">
        <v>5.4999999999999827E-2</v>
      </c>
      <c r="R127" s="83">
        <v>0.24600000000000033</v>
      </c>
      <c r="S127" s="83">
        <v>-1.1659999999999999</v>
      </c>
      <c r="T127" s="83">
        <v>-0.77500000000000058</v>
      </c>
      <c r="U127" s="83">
        <v>-0.99699999999999944</v>
      </c>
      <c r="V127" s="83">
        <v>-0.875</v>
      </c>
      <c r="W127" s="83">
        <v>-1.4059999999999999</v>
      </c>
      <c r="X127" s="83">
        <v>-0.68400000000000005</v>
      </c>
      <c r="Y127" s="83">
        <v>-9.3859999999999992</v>
      </c>
      <c r="AA127" s="83">
        <v>-14.124000000000001</v>
      </c>
      <c r="AB127" s="82">
        <v>4.74</v>
      </c>
      <c r="AD127" s="83">
        <v>-14.124000000000001</v>
      </c>
      <c r="AE127" s="82">
        <v>4.74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0.60322779786577296</v>
      </c>
      <c r="D128" s="9">
        <v>0.60322779786577296</v>
      </c>
      <c r="F128" s="128" t="s">
        <v>154</v>
      </c>
      <c r="H128" s="83">
        <v>-5.9489999999999998</v>
      </c>
      <c r="I128" s="83">
        <v>-4.742</v>
      </c>
      <c r="J128" s="83">
        <v>-4.742</v>
      </c>
      <c r="K128" s="108">
        <v>-5.6695000000000002</v>
      </c>
      <c r="L128" s="108">
        <v>-5.6695000000000002</v>
      </c>
      <c r="M128" s="83">
        <v>-0.157</v>
      </c>
      <c r="N128" s="83">
        <v>-0.156</v>
      </c>
      <c r="O128" s="83">
        <v>-0.15699999999999997</v>
      </c>
      <c r="P128" s="83">
        <v>-0.15500000000000003</v>
      </c>
      <c r="Q128" s="83">
        <v>-0.15800000000000003</v>
      </c>
      <c r="R128" s="83">
        <v>-0.15499999999999992</v>
      </c>
      <c r="S128" s="83">
        <v>-0.15700000000000003</v>
      </c>
      <c r="T128" s="83">
        <v>-0.15799999999999992</v>
      </c>
      <c r="U128" s="83">
        <v>-0.15500000000000003</v>
      </c>
      <c r="V128" s="83">
        <v>-0.15600000000000014</v>
      </c>
      <c r="W128" s="83">
        <v>-0.15799999999999992</v>
      </c>
      <c r="X128" s="83">
        <v>-0.52800000000000002</v>
      </c>
      <c r="Y128" s="83">
        <v>-2.25</v>
      </c>
      <c r="AA128" s="83">
        <v>-5.6695000000000002</v>
      </c>
      <c r="AB128" s="82">
        <v>3.42</v>
      </c>
      <c r="AD128" s="83">
        <v>-5.6695000000000002</v>
      </c>
      <c r="AE128" s="82">
        <v>3.42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0.74821246169560784</v>
      </c>
      <c r="D129" s="9">
        <v>0.74821246169560784</v>
      </c>
      <c r="F129" s="60" t="s">
        <v>162</v>
      </c>
      <c r="G129" s="56"/>
      <c r="H129" s="88">
        <v>-3.3039999999999998</v>
      </c>
      <c r="I129" s="88">
        <v>-3.601</v>
      </c>
      <c r="J129" s="88">
        <v>-3.601</v>
      </c>
      <c r="K129" s="108">
        <v>-3.9159999999999999</v>
      </c>
      <c r="L129" s="108">
        <v>-3.9159999999999999</v>
      </c>
      <c r="M129" s="88">
        <v>0</v>
      </c>
      <c r="N129" s="88">
        <v>0</v>
      </c>
      <c r="O129" s="88">
        <v>-0.127</v>
      </c>
      <c r="P129" s="88">
        <v>0</v>
      </c>
      <c r="Q129" s="88">
        <v>0</v>
      </c>
      <c r="R129" s="88">
        <v>0</v>
      </c>
      <c r="S129" s="88">
        <v>-0.46399999999999997</v>
      </c>
      <c r="T129" s="88">
        <v>0</v>
      </c>
      <c r="U129" s="88">
        <v>-0.26100000000000001</v>
      </c>
      <c r="V129" s="88">
        <v>-0.13100000000000001</v>
      </c>
      <c r="W129" s="88">
        <v>0</v>
      </c>
      <c r="X129" s="88">
        <v>0</v>
      </c>
      <c r="Y129" s="88">
        <v>-0.98299999999999998</v>
      </c>
      <c r="Z129" s="56"/>
      <c r="AA129" s="88">
        <v>-3.9159999999999999</v>
      </c>
      <c r="AB129" s="82">
        <v>2.93</v>
      </c>
      <c r="AC129" s="56"/>
      <c r="AD129" s="88">
        <v>-3.9159999999999999</v>
      </c>
      <c r="AE129" s="82">
        <v>2.93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-2.3007789095266626</v>
      </c>
      <c r="D130" s="9">
        <v>-2.3007789095266626</v>
      </c>
      <c r="F130" s="60" t="s">
        <v>164</v>
      </c>
      <c r="G130" s="56"/>
      <c r="H130" s="88">
        <v>-1.075</v>
      </c>
      <c r="I130" s="88">
        <v>-5.4930000000000003</v>
      </c>
      <c r="J130" s="88">
        <v>-5.4930000000000003</v>
      </c>
      <c r="K130" s="108">
        <v>-1.669</v>
      </c>
      <c r="L130" s="108">
        <v>-1.669</v>
      </c>
      <c r="M130" s="88">
        <v>-7.0469999999999997</v>
      </c>
      <c r="N130" s="88">
        <v>2.2719999999999994</v>
      </c>
      <c r="O130" s="88">
        <v>0</v>
      </c>
      <c r="P130" s="88">
        <v>0</v>
      </c>
      <c r="Q130" s="88">
        <v>0</v>
      </c>
      <c r="R130" s="88">
        <v>0</v>
      </c>
      <c r="S130" s="88">
        <v>0</v>
      </c>
      <c r="T130" s="88">
        <v>0</v>
      </c>
      <c r="U130" s="88">
        <v>1.4460000000000002</v>
      </c>
      <c r="V130" s="88">
        <v>-1.9999999999999996</v>
      </c>
      <c r="W130" s="88">
        <v>0</v>
      </c>
      <c r="X130" s="88">
        <v>-0.18299999999999983</v>
      </c>
      <c r="Y130" s="88">
        <v>-5.5119999999999996</v>
      </c>
      <c r="Z130" s="56"/>
      <c r="AA130" s="88">
        <v>-1.6689999999999998</v>
      </c>
      <c r="AB130" s="82">
        <v>-3.84</v>
      </c>
      <c r="AC130" s="56"/>
      <c r="AD130" s="88">
        <v>-1.6689999999999998</v>
      </c>
      <c r="AE130" s="82">
        <v>-3.84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1.0018993352326686</v>
      </c>
      <c r="D131" s="9">
        <v>1.0018993352326686</v>
      </c>
      <c r="F131" s="60" t="s">
        <v>168</v>
      </c>
      <c r="G131" s="56"/>
      <c r="H131" s="88">
        <v>2.6440000000000001</v>
      </c>
      <c r="I131" s="88">
        <v>0</v>
      </c>
      <c r="J131" s="88">
        <v>0</v>
      </c>
      <c r="K131" s="108">
        <v>0</v>
      </c>
      <c r="L131" s="108">
        <v>0</v>
      </c>
      <c r="M131" s="88">
        <v>2.1059999999999999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2.1059999999999999</v>
      </c>
      <c r="Z131" s="56"/>
      <c r="AA131" s="88">
        <v>0</v>
      </c>
      <c r="AB131" s="82">
        <v>2.11</v>
      </c>
      <c r="AC131" s="56"/>
      <c r="AD131" s="88">
        <v>0</v>
      </c>
      <c r="AE131" s="82">
        <v>2.11</v>
      </c>
    </row>
    <row r="132" spans="1:33" ht="18" customHeight="1" collapsed="1" x14ac:dyDescent="0.2">
      <c r="A132" s="57"/>
      <c r="B132" s="57"/>
      <c r="C132" s="9">
        <v>0.21486123545210384</v>
      </c>
      <c r="D132" s="9">
        <v>0.21486123545210384</v>
      </c>
      <c r="F132" s="128" t="s">
        <v>391</v>
      </c>
      <c r="H132" s="83">
        <v>-1.7349999999999994</v>
      </c>
      <c r="I132" s="83">
        <v>-9.0940000000000012</v>
      </c>
      <c r="J132" s="83">
        <v>-9.0940000000000012</v>
      </c>
      <c r="K132" s="108">
        <v>-5.585</v>
      </c>
      <c r="L132" s="108">
        <v>-5.585</v>
      </c>
      <c r="M132" s="83">
        <v>-4.9409999999999998</v>
      </c>
      <c r="N132" s="83">
        <v>2.2719999999999994</v>
      </c>
      <c r="O132" s="83">
        <v>-0.127</v>
      </c>
      <c r="P132" s="83">
        <v>0</v>
      </c>
      <c r="Q132" s="83">
        <v>0</v>
      </c>
      <c r="R132" s="83">
        <v>0</v>
      </c>
      <c r="S132" s="83">
        <v>-0.46399999999999997</v>
      </c>
      <c r="T132" s="83">
        <v>0</v>
      </c>
      <c r="U132" s="83">
        <v>1.1850000000000001</v>
      </c>
      <c r="V132" s="83">
        <v>-2.1309999999999993</v>
      </c>
      <c r="W132" s="83">
        <v>0</v>
      </c>
      <c r="X132" s="83">
        <v>-0.18299999999999983</v>
      </c>
      <c r="Y132" s="83">
        <v>-4.3889999999999993</v>
      </c>
      <c r="AA132" s="83">
        <v>-5.585</v>
      </c>
      <c r="AB132" s="82">
        <v>1.2</v>
      </c>
      <c r="AD132" s="83">
        <v>-5.585</v>
      </c>
      <c r="AE132" s="82">
        <v>1.2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-1.0419198055893075</v>
      </c>
      <c r="D133" s="9">
        <v>-1.0419198055893075</v>
      </c>
      <c r="F133" s="60" t="s">
        <v>166</v>
      </c>
      <c r="G133" s="56"/>
      <c r="H133" s="88">
        <v>-8.2159999999999993</v>
      </c>
      <c r="I133" s="88">
        <v>-7.72</v>
      </c>
      <c r="J133" s="88">
        <v>-7.72</v>
      </c>
      <c r="K133" s="108">
        <v>-3.2919999999999998</v>
      </c>
      <c r="L133" s="108">
        <v>-3.2919999999999998</v>
      </c>
      <c r="M133" s="88">
        <v>0.115</v>
      </c>
      <c r="N133" s="88">
        <v>-0.26100000000000001</v>
      </c>
      <c r="O133" s="88">
        <v>-0.17399999999999999</v>
      </c>
      <c r="P133" s="88">
        <v>-1.0659999999999998</v>
      </c>
      <c r="Q133" s="88">
        <v>-0.39900000000000002</v>
      </c>
      <c r="R133" s="88">
        <v>-0.32099999999999995</v>
      </c>
      <c r="S133" s="88">
        <v>-0.52499999999999991</v>
      </c>
      <c r="T133" s="88">
        <v>-0.18600000000000039</v>
      </c>
      <c r="U133" s="88">
        <v>-1.202</v>
      </c>
      <c r="V133" s="88">
        <v>-0.81099999999999994</v>
      </c>
      <c r="W133" s="88">
        <v>-0.89400000000000013</v>
      </c>
      <c r="X133" s="88">
        <v>-0.99500000000000011</v>
      </c>
      <c r="Y133" s="88">
        <v>-6.7190000000000003</v>
      </c>
      <c r="Z133" s="56"/>
      <c r="AA133" s="88">
        <v>-3.2919999999999998</v>
      </c>
      <c r="AB133" s="82">
        <v>-3.43</v>
      </c>
      <c r="AC133" s="56"/>
      <c r="AD133" s="88">
        <v>-3.2919999999999998</v>
      </c>
      <c r="AE133" s="82">
        <v>-3.43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-1.6666666666666667</v>
      </c>
      <c r="D134" s="9">
        <v>-1.6666666666666667</v>
      </c>
      <c r="F134" s="60" t="s">
        <v>160</v>
      </c>
      <c r="G134" s="56"/>
      <c r="H134" s="88">
        <v>0</v>
      </c>
      <c r="I134" s="88">
        <v>-0.01</v>
      </c>
      <c r="J134" s="88">
        <v>-0.01</v>
      </c>
      <c r="K134" s="108">
        <v>0</v>
      </c>
      <c r="L134" s="108">
        <v>0</v>
      </c>
      <c r="M134" s="88">
        <v>0</v>
      </c>
      <c r="N134" s="88">
        <v>-2E-3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-4.0000000000000001E-3</v>
      </c>
      <c r="Y134" s="88">
        <v>-6.0000000000000001E-3</v>
      </c>
      <c r="Z134" s="56"/>
      <c r="AA134" s="88">
        <v>0</v>
      </c>
      <c r="AB134" s="82">
        <v>-0.01</v>
      </c>
      <c r="AC134" s="56"/>
      <c r="AD134" s="88">
        <v>0</v>
      </c>
      <c r="AE134" s="82">
        <v>-0.01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-0.99968612680477087</v>
      </c>
      <c r="D138" s="9">
        <v>-0.99968612680477087</v>
      </c>
      <c r="F138" s="60" t="s">
        <v>172</v>
      </c>
      <c r="G138" s="56"/>
      <c r="H138" s="88">
        <v>-2.6749999999999998</v>
      </c>
      <c r="I138" s="88">
        <v>-16.619</v>
      </c>
      <c r="J138" s="88">
        <v>-16.619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1.052</v>
      </c>
      <c r="Q138" s="88">
        <v>-0.30800000000000005</v>
      </c>
      <c r="R138" s="88">
        <v>-4.8609999999999998</v>
      </c>
      <c r="S138" s="88">
        <v>-0.30600000000000005</v>
      </c>
      <c r="T138" s="88">
        <v>-0.76999999999999957</v>
      </c>
      <c r="U138" s="88">
        <v>-0.5680000000000005</v>
      </c>
      <c r="V138" s="88">
        <v>-0.30600000000000005</v>
      </c>
      <c r="W138" s="88">
        <v>-0.30499999999999972</v>
      </c>
      <c r="X138" s="88">
        <v>0</v>
      </c>
      <c r="Y138" s="88">
        <v>-6.3719999999999999</v>
      </c>
      <c r="Z138" s="56"/>
      <c r="AA138" s="88">
        <v>0</v>
      </c>
      <c r="AB138" s="82">
        <v>-6.37</v>
      </c>
      <c r="AC138" s="56"/>
      <c r="AD138" s="88">
        <v>0</v>
      </c>
      <c r="AE138" s="82">
        <v>-6.37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0.99968612680477087</v>
      </c>
      <c r="D139" s="9">
        <v>0.99968612680477087</v>
      </c>
      <c r="F139" s="60" t="s">
        <v>174</v>
      </c>
      <c r="G139" s="56"/>
      <c r="H139" s="88">
        <v>2.6749999999999998</v>
      </c>
      <c r="I139" s="88">
        <v>16.619</v>
      </c>
      <c r="J139" s="88">
        <v>16.619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-1.052</v>
      </c>
      <c r="Q139" s="88">
        <v>0.30800000000000005</v>
      </c>
      <c r="R139" s="88">
        <v>4.8609999999999998</v>
      </c>
      <c r="S139" s="88">
        <v>0.30600000000000005</v>
      </c>
      <c r="T139" s="88">
        <v>0.76999999999999957</v>
      </c>
      <c r="U139" s="88">
        <v>0.5680000000000005</v>
      </c>
      <c r="V139" s="88">
        <v>0.30600000000000005</v>
      </c>
      <c r="W139" s="88">
        <v>0.30499999999999972</v>
      </c>
      <c r="X139" s="88">
        <v>0</v>
      </c>
      <c r="Y139" s="88">
        <v>6.3719999999999999</v>
      </c>
      <c r="Z139" s="56"/>
      <c r="AA139" s="88">
        <v>0</v>
      </c>
      <c r="AB139" s="82">
        <v>6.37</v>
      </c>
      <c r="AC139" s="56"/>
      <c r="AD139" s="88">
        <v>0</v>
      </c>
      <c r="AE139" s="82">
        <v>6.37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-1.038</v>
      </c>
      <c r="I140" s="83">
        <v>-0.92800000000000005</v>
      </c>
      <c r="J140" s="83">
        <v>-0.92800000000000005</v>
      </c>
      <c r="K140" s="108">
        <v>0</v>
      </c>
      <c r="L140" s="108">
        <v>0</v>
      </c>
      <c r="M140" s="83">
        <v>0</v>
      </c>
      <c r="N140" s="83">
        <v>-0.29499999999999998</v>
      </c>
      <c r="O140" s="83">
        <v>0</v>
      </c>
      <c r="P140" s="83">
        <v>0</v>
      </c>
      <c r="Q140" s="83">
        <v>-0.27299999999999996</v>
      </c>
      <c r="R140" s="83">
        <v>0</v>
      </c>
      <c r="S140" s="83">
        <v>0</v>
      </c>
      <c r="T140" s="83">
        <v>-0.21700000000000008</v>
      </c>
      <c r="U140" s="83">
        <v>0</v>
      </c>
      <c r="V140" s="83">
        <v>0</v>
      </c>
      <c r="W140" s="83">
        <v>-0.20099999999999996</v>
      </c>
      <c r="X140" s="83">
        <v>0</v>
      </c>
      <c r="Y140" s="83">
        <v>-0.98599999999999999</v>
      </c>
      <c r="AA140" s="83">
        <v>0</v>
      </c>
      <c r="AB140" s="82">
        <v>-0.99</v>
      </c>
      <c r="AD140" s="83">
        <v>0</v>
      </c>
      <c r="AE140" s="82">
        <v>-0.99</v>
      </c>
    </row>
    <row r="141" spans="1:33" ht="18" customHeight="1" x14ac:dyDescent="0.2">
      <c r="A141" s="57"/>
      <c r="B141" s="57"/>
      <c r="C141" s="9">
        <v>-1.0419198055893075</v>
      </c>
      <c r="D141" s="9">
        <v>-1.0419198055893075</v>
      </c>
      <c r="F141" s="128" t="s">
        <v>196</v>
      </c>
      <c r="H141" s="83">
        <v>-8.2159999999999975</v>
      </c>
      <c r="I141" s="83">
        <v>-7.73</v>
      </c>
      <c r="J141" s="83">
        <v>-7.73</v>
      </c>
      <c r="K141" s="108">
        <v>-3.2919999999999998</v>
      </c>
      <c r="L141" s="108">
        <v>-3.2919999999999998</v>
      </c>
      <c r="M141" s="83">
        <v>0.115</v>
      </c>
      <c r="N141" s="83">
        <v>-0.26300000000000001</v>
      </c>
      <c r="O141" s="83">
        <v>-0.17399999999999999</v>
      </c>
      <c r="P141" s="83">
        <v>-1.0659999999999998</v>
      </c>
      <c r="Q141" s="83">
        <v>-0.39900000000000002</v>
      </c>
      <c r="R141" s="83">
        <v>-0.32099999999999973</v>
      </c>
      <c r="S141" s="83">
        <v>-0.52499999999999991</v>
      </c>
      <c r="T141" s="83">
        <v>-0.18600000000000039</v>
      </c>
      <c r="U141" s="83">
        <v>-1.202</v>
      </c>
      <c r="V141" s="83">
        <v>-0.81099999999999994</v>
      </c>
      <c r="W141" s="83">
        <v>-0.89400000000000013</v>
      </c>
      <c r="X141" s="83">
        <v>-0.99900000000000011</v>
      </c>
      <c r="Y141" s="83">
        <v>-6.7250000000000014</v>
      </c>
      <c r="AA141" s="83">
        <v>-3.2919999999999998</v>
      </c>
      <c r="AB141" s="82">
        <v>-3.43</v>
      </c>
      <c r="AD141" s="83">
        <v>-3.2919999999999998</v>
      </c>
      <c r="AE141" s="82">
        <v>-3.43</v>
      </c>
    </row>
    <row r="142" spans="1:33" ht="18" customHeight="1" x14ac:dyDescent="0.2">
      <c r="A142" s="57"/>
      <c r="B142" s="57"/>
      <c r="C142" s="9">
        <v>8.1002480031877627E-2</v>
      </c>
      <c r="D142" s="9">
        <v>8.1002480031877627E-2</v>
      </c>
      <c r="F142" s="117" t="s">
        <v>72</v>
      </c>
      <c r="H142" s="296">
        <v>-87.378999999999991</v>
      </c>
      <c r="I142" s="296">
        <v>-83.024000000000015</v>
      </c>
      <c r="J142" s="296">
        <v>-83.024000000000015</v>
      </c>
      <c r="K142" s="111">
        <v>-84.0715</v>
      </c>
      <c r="L142" s="111">
        <v>-84.0715</v>
      </c>
      <c r="M142" s="296">
        <v>-9.4939999999999998</v>
      </c>
      <c r="N142" s="296">
        <v>-5.2799999999999994</v>
      </c>
      <c r="O142" s="296">
        <v>-5.2760000000000016</v>
      </c>
      <c r="P142" s="296">
        <v>-5.3819999999999997</v>
      </c>
      <c r="Q142" s="296">
        <v>-5.4039999999999999</v>
      </c>
      <c r="R142" s="296">
        <v>-7.4130000000000003</v>
      </c>
      <c r="S142" s="296">
        <v>-4.8580000000000005</v>
      </c>
      <c r="T142" s="296">
        <v>-5.8139999999999983</v>
      </c>
      <c r="U142" s="296">
        <v>-4.8510000000000009</v>
      </c>
      <c r="V142" s="296">
        <v>-8.3590000000000018</v>
      </c>
      <c r="W142" s="296">
        <v>-9.9440000000000008</v>
      </c>
      <c r="X142" s="296">
        <v>-5.1880000000000006</v>
      </c>
      <c r="Y142" s="296">
        <v>-77.262999999999991</v>
      </c>
      <c r="AA142" s="296">
        <v>-84.0715</v>
      </c>
      <c r="AB142" s="82">
        <v>6.81</v>
      </c>
      <c r="AD142" s="296">
        <v>-84.0715</v>
      </c>
      <c r="AE142" s="82">
        <v>6.81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4.0411426140081898E-2</v>
      </c>
      <c r="I143" s="78">
        <v>3.9277670097659589E-2</v>
      </c>
      <c r="J143" s="78">
        <v>3.9277670097659589E-2</v>
      </c>
      <c r="K143" s="131">
        <v>3.6038447755256713E-2</v>
      </c>
      <c r="L143" s="131">
        <v>3.6038447755256713E-2</v>
      </c>
      <c r="M143" s="78">
        <v>2.7035646958988056E-2</v>
      </c>
      <c r="N143" s="78">
        <v>3.1718188699193829E-2</v>
      </c>
      <c r="O143" s="78">
        <v>4.4869668750265768E-2</v>
      </c>
      <c r="P143" s="78">
        <v>6.5836473063561218E-2</v>
      </c>
      <c r="Q143" s="78">
        <v>4.6294868499957155E-2</v>
      </c>
      <c r="R143" s="78">
        <v>5.4451700100632452E-2</v>
      </c>
      <c r="S143" s="78">
        <v>4.8181538675156454E-2</v>
      </c>
      <c r="T143" s="78">
        <v>4.5555337904015676E-2</v>
      </c>
      <c r="U143" s="78">
        <v>3.314090520922288E-2</v>
      </c>
      <c r="V143" s="78">
        <v>4.5640434837209073E-2</v>
      </c>
      <c r="W143" s="78">
        <v>4.5352342641874287E-2</v>
      </c>
      <c r="X143" s="78">
        <v>2.4289526663233293E-2</v>
      </c>
      <c r="Y143" s="78">
        <v>3.9406608281594827E-2</v>
      </c>
      <c r="AA143" s="78">
        <v>3.6038447755256713E-2</v>
      </c>
      <c r="AB143" s="79"/>
      <c r="AD143" s="78">
        <v>3.6038447755256713E-2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2.4580000000000202E-2</v>
      </c>
      <c r="I145" s="96">
        <v>3.4079999999999999E-2</v>
      </c>
      <c r="J145" s="96">
        <v>3.4079999999999999E-2</v>
      </c>
      <c r="K145" s="134">
        <v>0</v>
      </c>
      <c r="L145" s="134">
        <v>0</v>
      </c>
      <c r="M145" s="96">
        <v>1.6080000000000001E-2</v>
      </c>
      <c r="N145" s="96">
        <v>3.3119999999999997E-2</v>
      </c>
      <c r="O145" s="96">
        <v>0</v>
      </c>
      <c r="P145" s="96">
        <v>0</v>
      </c>
      <c r="Q145" s="96">
        <v>1.7520000000000008E-2</v>
      </c>
      <c r="R145" s="96">
        <v>0.11832000000000001</v>
      </c>
      <c r="S145" s="96">
        <v>0</v>
      </c>
      <c r="T145" s="96">
        <v>6.0000000000000053E-3</v>
      </c>
      <c r="U145" s="96">
        <v>6.8879999999999983E-2</v>
      </c>
      <c r="V145" s="96">
        <v>0.13152000000000003</v>
      </c>
      <c r="W145" s="96">
        <v>5.8799999999999977E-2</v>
      </c>
      <c r="X145" s="96">
        <v>0.10320000000000004</v>
      </c>
      <c r="Y145" s="96">
        <v>4.6120000000000001E-2</v>
      </c>
      <c r="AA145" s="96">
        <v>0</v>
      </c>
      <c r="AB145" s="95">
        <v>0.05</v>
      </c>
      <c r="AD145" s="96">
        <v>0</v>
      </c>
      <c r="AE145" s="95">
        <v>0.05</v>
      </c>
    </row>
    <row r="146" spans="1:33" ht="18" customHeight="1" collapsed="1" x14ac:dyDescent="0.2">
      <c r="A146" s="52" t="s">
        <v>86</v>
      </c>
      <c r="B146" s="52" t="s">
        <v>23</v>
      </c>
      <c r="C146" s="9">
        <v>-1.0017346053772767</v>
      </c>
      <c r="D146" s="9">
        <v>-1.0017346053772767</v>
      </c>
      <c r="F146" s="128" t="s">
        <v>90</v>
      </c>
      <c r="H146" s="83">
        <v>-1.2290000000000101</v>
      </c>
      <c r="I146" s="83">
        <v>-1.704</v>
      </c>
      <c r="J146" s="83">
        <v>-1.704</v>
      </c>
      <c r="K146" s="108">
        <v>0</v>
      </c>
      <c r="L146" s="108">
        <v>0</v>
      </c>
      <c r="M146" s="83">
        <v>-6.7000000000000004E-2</v>
      </c>
      <c r="N146" s="83">
        <v>-0.13799999999999998</v>
      </c>
      <c r="O146" s="83">
        <v>0</v>
      </c>
      <c r="P146" s="83">
        <v>0</v>
      </c>
      <c r="Q146" s="83">
        <v>-7.3000000000000037E-2</v>
      </c>
      <c r="R146" s="83">
        <v>-0.49299999999999999</v>
      </c>
      <c r="S146" s="83">
        <v>0</v>
      </c>
      <c r="T146" s="83">
        <v>-2.5000000000000022E-2</v>
      </c>
      <c r="U146" s="83">
        <v>-0.28699999999999992</v>
      </c>
      <c r="V146" s="83">
        <v>-0.54800000000000004</v>
      </c>
      <c r="W146" s="83">
        <v>-0.24499999999999988</v>
      </c>
      <c r="X146" s="83">
        <v>-0.43000000000000016</v>
      </c>
      <c r="Y146" s="83">
        <v>-2.306</v>
      </c>
      <c r="AA146" s="83">
        <v>0</v>
      </c>
      <c r="AB146" s="82">
        <v>-2.31</v>
      </c>
      <c r="AD146" s="83">
        <v>0</v>
      </c>
      <c r="AE146" s="82">
        <v>-2.31</v>
      </c>
    </row>
    <row r="147" spans="1:33" ht="18" customHeight="1" x14ac:dyDescent="0.2">
      <c r="A147" s="52" t="s">
        <v>87</v>
      </c>
      <c r="B147" s="52" t="s">
        <v>23</v>
      </c>
      <c r="C147" s="9">
        <v>1</v>
      </c>
      <c r="D147" s="9">
        <v>1</v>
      </c>
      <c r="F147" s="128" t="s">
        <v>91</v>
      </c>
      <c r="H147" s="83">
        <v>-1.429</v>
      </c>
      <c r="I147" s="83">
        <v>-1.2E-2</v>
      </c>
      <c r="J147" s="83">
        <v>-1.2E-2</v>
      </c>
      <c r="K147" s="108">
        <v>-1</v>
      </c>
      <c r="L147" s="108">
        <v>-1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AA147" s="83">
        <v>-1</v>
      </c>
      <c r="AB147" s="82">
        <v>1</v>
      </c>
      <c r="AD147" s="83">
        <v>-1</v>
      </c>
      <c r="AE147" s="82">
        <v>1</v>
      </c>
    </row>
    <row r="148" spans="1:33" ht="18" customHeight="1" x14ac:dyDescent="0.2">
      <c r="A148" s="52" t="s">
        <v>88</v>
      </c>
      <c r="B148" s="52" t="s">
        <v>23</v>
      </c>
      <c r="C148" s="9">
        <v>-0.30599999999999999</v>
      </c>
      <c r="D148" s="9">
        <v>-0.30599999999999999</v>
      </c>
      <c r="F148" s="128" t="s">
        <v>92</v>
      </c>
      <c r="H148" s="83">
        <v>-5.3940000000000001</v>
      </c>
      <c r="I148" s="83">
        <v>-6.0709999999999997</v>
      </c>
      <c r="J148" s="83">
        <v>-6.0709999999999997</v>
      </c>
      <c r="K148" s="108">
        <v>-5</v>
      </c>
      <c r="L148" s="108">
        <v>-5</v>
      </c>
      <c r="M148" s="83">
        <v>-0.95799999999999996</v>
      </c>
      <c r="N148" s="83">
        <v>-7.0000000000000062E-2</v>
      </c>
      <c r="O148" s="83">
        <v>-0.29499999999999993</v>
      </c>
      <c r="P148" s="83">
        <v>0</v>
      </c>
      <c r="Q148" s="83">
        <v>-0.10200000000000009</v>
      </c>
      <c r="R148" s="83">
        <v>-1.526</v>
      </c>
      <c r="S148" s="83">
        <v>-1.8770000000000002</v>
      </c>
      <c r="T148" s="83">
        <v>-0.41699999999999982</v>
      </c>
      <c r="U148" s="83">
        <v>-0.34999999999999964</v>
      </c>
      <c r="V148" s="83">
        <v>-0.69000000000000039</v>
      </c>
      <c r="W148" s="83">
        <v>-1.1529999999999996</v>
      </c>
      <c r="X148" s="83">
        <v>0.90700000000000003</v>
      </c>
      <c r="Y148" s="83">
        <v>-6.5309999999999997</v>
      </c>
      <c r="AA148" s="83">
        <v>-5</v>
      </c>
      <c r="AB148" s="82">
        <v>-1.53</v>
      </c>
      <c r="AD148" s="83">
        <v>-5</v>
      </c>
      <c r="AE148" s="82">
        <v>-1.53</v>
      </c>
    </row>
    <row r="149" spans="1:33" ht="18" customHeight="1" x14ac:dyDescent="0.2">
      <c r="A149" s="52" t="s">
        <v>211</v>
      </c>
      <c r="B149" s="52" t="s">
        <v>23</v>
      </c>
      <c r="C149" s="9">
        <v>2.82</v>
      </c>
      <c r="D149" s="9">
        <v>2.82</v>
      </c>
      <c r="F149" s="126" t="s">
        <v>146</v>
      </c>
      <c r="G149" s="58"/>
      <c r="H149" s="87">
        <v>-0.83599999999999997</v>
      </c>
      <c r="I149" s="87">
        <v>0</v>
      </c>
      <c r="J149" s="87">
        <v>0</v>
      </c>
      <c r="K149" s="87">
        <v>-1</v>
      </c>
      <c r="L149" s="87">
        <v>-1</v>
      </c>
      <c r="M149" s="87">
        <v>0</v>
      </c>
      <c r="N149" s="87">
        <v>0</v>
      </c>
      <c r="O149" s="87">
        <v>0</v>
      </c>
      <c r="P149" s="87">
        <v>0</v>
      </c>
      <c r="Q149" s="87">
        <v>1.8240000000000001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1.8240000000000001</v>
      </c>
      <c r="Z149" s="58"/>
      <c r="AA149" s="87">
        <v>-1</v>
      </c>
      <c r="AB149" s="82">
        <v>2.82</v>
      </c>
      <c r="AC149" s="58"/>
      <c r="AD149" s="87">
        <v>-1</v>
      </c>
      <c r="AE149" s="82">
        <v>2.82</v>
      </c>
    </row>
    <row r="150" spans="1:33" ht="18" customHeight="1" x14ac:dyDescent="0.2">
      <c r="A150" s="52" t="s">
        <v>89</v>
      </c>
      <c r="B150" s="52" t="s">
        <v>23</v>
      </c>
      <c r="C150" s="9">
        <v>-3.13</v>
      </c>
      <c r="D150" s="9">
        <v>-3.13</v>
      </c>
      <c r="F150" s="128" t="s">
        <v>93</v>
      </c>
      <c r="H150" s="83">
        <v>-0.95699999999999996</v>
      </c>
      <c r="I150" s="83">
        <v>-4.0250000000000004</v>
      </c>
      <c r="J150" s="83">
        <v>-4.0250000000000004</v>
      </c>
      <c r="K150" s="108">
        <v>-1</v>
      </c>
      <c r="L150" s="108">
        <v>-1</v>
      </c>
      <c r="M150" s="83">
        <v>-2E-3</v>
      </c>
      <c r="N150" s="83">
        <v>0</v>
      </c>
      <c r="O150" s="83">
        <v>0</v>
      </c>
      <c r="P150" s="83">
        <v>0</v>
      </c>
      <c r="Q150" s="83">
        <v>-0.26500000000000001</v>
      </c>
      <c r="R150" s="83">
        <v>-0.58499999999999996</v>
      </c>
      <c r="S150" s="83">
        <v>1.177</v>
      </c>
      <c r="T150" s="83">
        <v>-2.198</v>
      </c>
      <c r="U150" s="83">
        <v>-0.50100000000000033</v>
      </c>
      <c r="V150" s="83">
        <v>-1.8640000000000003</v>
      </c>
      <c r="W150" s="83">
        <v>0.10400000000000009</v>
      </c>
      <c r="X150" s="83">
        <v>0</v>
      </c>
      <c r="Y150" s="83">
        <v>-4.1340000000000003</v>
      </c>
      <c r="AA150" s="83">
        <v>-1</v>
      </c>
      <c r="AB150" s="82">
        <v>-3.13</v>
      </c>
      <c r="AD150" s="83">
        <v>-1</v>
      </c>
      <c r="AE150" s="82">
        <v>-3.13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0.99898751265609176</v>
      </c>
      <c r="D155" s="9">
        <v>0.99898751265609176</v>
      </c>
      <c r="F155" s="60" t="s">
        <v>152</v>
      </c>
      <c r="G155" s="56"/>
      <c r="H155" s="88">
        <v>0.89700000000000002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1.74</v>
      </c>
      <c r="T155" s="88">
        <v>0</v>
      </c>
      <c r="U155" s="88">
        <v>0</v>
      </c>
      <c r="V155" s="88">
        <v>0</v>
      </c>
      <c r="W155" s="88">
        <v>1.2230000000000001</v>
      </c>
      <c r="X155" s="88">
        <v>0</v>
      </c>
      <c r="Y155" s="88">
        <v>2.9630000000000001</v>
      </c>
      <c r="Z155" s="56"/>
      <c r="AA155" s="88">
        <v>0</v>
      </c>
      <c r="AB155" s="82">
        <v>2.96</v>
      </c>
      <c r="AC155" s="56"/>
      <c r="AD155" s="88">
        <v>0</v>
      </c>
      <c r="AE155" s="82">
        <v>2.96</v>
      </c>
    </row>
    <row r="156" spans="1:33" ht="18" customHeight="1" collapsed="1" x14ac:dyDescent="0.2">
      <c r="A156" s="57"/>
      <c r="B156" s="57"/>
      <c r="C156" s="9">
        <v>0.99898751265609176</v>
      </c>
      <c r="D156" s="9">
        <v>0.99898751265609176</v>
      </c>
      <c r="F156" s="128" t="s">
        <v>76</v>
      </c>
      <c r="H156" s="83">
        <v>0.89700000000000002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1.74</v>
      </c>
      <c r="T156" s="83">
        <v>0</v>
      </c>
      <c r="U156" s="83">
        <v>0</v>
      </c>
      <c r="V156" s="83">
        <v>0</v>
      </c>
      <c r="W156" s="83">
        <v>1.2230000000000001</v>
      </c>
      <c r="X156" s="83">
        <v>0</v>
      </c>
      <c r="Y156" s="83">
        <v>2.9630000000000001</v>
      </c>
      <c r="AA156" s="83">
        <v>0</v>
      </c>
      <c r="AB156" s="82">
        <v>2.96</v>
      </c>
      <c r="AD156" s="83">
        <v>0</v>
      </c>
      <c r="AE156" s="82">
        <v>2.96</v>
      </c>
    </row>
    <row r="157" spans="1:33" ht="18" customHeight="1" x14ac:dyDescent="0.2">
      <c r="A157" s="57"/>
      <c r="B157" s="57"/>
      <c r="C157" s="9">
        <v>-2.2499999999999999E-2</v>
      </c>
      <c r="D157" s="9">
        <v>-2.2499999999999999E-2</v>
      </c>
      <c r="F157" s="117" t="s">
        <v>281</v>
      </c>
      <c r="H157" s="296">
        <v>-8.9480000000000111</v>
      </c>
      <c r="I157" s="296">
        <v>-11.812000000000001</v>
      </c>
      <c r="J157" s="296">
        <v>-11.812000000000001</v>
      </c>
      <c r="K157" s="111">
        <v>-8</v>
      </c>
      <c r="L157" s="111">
        <v>-8</v>
      </c>
      <c r="M157" s="296">
        <v>-1.0269999999999999</v>
      </c>
      <c r="N157" s="296">
        <v>-0.20800000000000005</v>
      </c>
      <c r="O157" s="296">
        <v>-0.29499999999999993</v>
      </c>
      <c r="P157" s="296">
        <v>0</v>
      </c>
      <c r="Q157" s="296">
        <v>1.3839999999999999</v>
      </c>
      <c r="R157" s="296">
        <v>-2.6040000000000001</v>
      </c>
      <c r="S157" s="296">
        <v>1.0399999999999998</v>
      </c>
      <c r="T157" s="296">
        <v>-2.6399999999999997</v>
      </c>
      <c r="U157" s="296">
        <v>-1.1379999999999999</v>
      </c>
      <c r="V157" s="296">
        <v>-3.1020000000000008</v>
      </c>
      <c r="W157" s="296">
        <v>-7.0999999999999286E-2</v>
      </c>
      <c r="X157" s="296">
        <v>0.47699999999999987</v>
      </c>
      <c r="Y157" s="296">
        <v>-8.1840000000000011</v>
      </c>
      <c r="AA157" s="296">
        <v>-8</v>
      </c>
      <c r="AB157" s="82">
        <v>-0.18</v>
      </c>
      <c r="AD157" s="296">
        <v>-8</v>
      </c>
      <c r="AE157" s="82">
        <v>-0.18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4.1383105906619821E-3</v>
      </c>
      <c r="I158" s="78">
        <v>5.588117161225128E-3</v>
      </c>
      <c r="J158" s="78">
        <v>5.588117161225128E-3</v>
      </c>
      <c r="K158" s="131">
        <v>3.4293141200294236E-3</v>
      </c>
      <c r="L158" s="131">
        <v>3.4293141200294236E-3</v>
      </c>
      <c r="M158" s="78">
        <v>2.9245428088140648E-3</v>
      </c>
      <c r="N158" s="78">
        <v>1.2495044033015755E-3</v>
      </c>
      <c r="O158" s="78">
        <v>2.5088234043457911E-3</v>
      </c>
      <c r="P158" s="78">
        <v>0</v>
      </c>
      <c r="Q158" s="78">
        <v>-1.1856420800137064E-2</v>
      </c>
      <c r="R158" s="78">
        <v>1.9127509383791569E-2</v>
      </c>
      <c r="S158" s="78">
        <v>-1.0314697452071366E-2</v>
      </c>
      <c r="T158" s="78">
        <v>2.0685602350636639E-2</v>
      </c>
      <c r="U158" s="78">
        <v>7.774551665243378E-3</v>
      </c>
      <c r="V158" s="78">
        <v>1.6937029413210018E-2</v>
      </c>
      <c r="W158" s="78">
        <v>3.2381499673904282E-4</v>
      </c>
      <c r="X158" s="78">
        <v>-2.2332506203473932E-3</v>
      </c>
      <c r="Y158" s="78">
        <v>4.174102509306811E-3</v>
      </c>
      <c r="AA158" s="78">
        <v>3.4293141200294236E-3</v>
      </c>
      <c r="AB158" s="79"/>
      <c r="AD158" s="78">
        <v>3.4293141200294236E-3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0.14000000000000001</v>
      </c>
      <c r="D160" s="9">
        <v>0.14000000000000001</v>
      </c>
      <c r="F160" s="128" t="s">
        <v>194</v>
      </c>
      <c r="H160" s="83">
        <v>-1.7490000000000001</v>
      </c>
      <c r="I160" s="83">
        <v>-1.6359999999999999</v>
      </c>
      <c r="J160" s="83">
        <v>-1.6359999999999999</v>
      </c>
      <c r="K160" s="108">
        <v>-2</v>
      </c>
      <c r="L160" s="108">
        <v>-2</v>
      </c>
      <c r="M160" s="83">
        <v>-0.28799999999999998</v>
      </c>
      <c r="N160" s="83">
        <v>-0.15800000000000003</v>
      </c>
      <c r="O160" s="83">
        <v>-8.0000000000000016E-2</v>
      </c>
      <c r="P160" s="83">
        <v>0</v>
      </c>
      <c r="Q160" s="83">
        <v>-0.12</v>
      </c>
      <c r="R160" s="83">
        <v>-0.18899999999999995</v>
      </c>
      <c r="S160" s="83">
        <v>-7.4000000000000066E-2</v>
      </c>
      <c r="T160" s="83">
        <v>-2.5000000000000022E-2</v>
      </c>
      <c r="U160" s="83">
        <v>-0.124</v>
      </c>
      <c r="V160" s="83">
        <v>-0.17799999999999994</v>
      </c>
      <c r="W160" s="83">
        <v>-0.2649999999999999</v>
      </c>
      <c r="X160" s="83">
        <v>-0.21900000000000008</v>
      </c>
      <c r="Y160" s="83">
        <v>-1.72</v>
      </c>
      <c r="AA160" s="83">
        <v>-2</v>
      </c>
      <c r="AB160" s="82">
        <v>0.28000000000000003</v>
      </c>
      <c r="AD160" s="83">
        <v>-2</v>
      </c>
      <c r="AE160" s="82">
        <v>0.28000000000000003</v>
      </c>
    </row>
    <row r="161" spans="1:31" ht="18" customHeight="1" x14ac:dyDescent="0.2">
      <c r="A161" s="52" t="s">
        <v>82</v>
      </c>
      <c r="B161" s="52" t="s">
        <v>23</v>
      </c>
      <c r="C161" s="9">
        <v>-1.0062893081761006</v>
      </c>
      <c r="D161" s="9">
        <v>-1.0062893081761006</v>
      </c>
      <c r="F161" s="128" t="s">
        <v>101</v>
      </c>
      <c r="H161" s="83">
        <v>0</v>
      </c>
      <c r="I161" s="83">
        <v>0</v>
      </c>
      <c r="J161" s="83">
        <v>0</v>
      </c>
      <c r="K161" s="108">
        <v>0</v>
      </c>
      <c r="L161" s="108">
        <v>0</v>
      </c>
      <c r="M161" s="83">
        <v>0</v>
      </c>
      <c r="N161" s="83">
        <v>0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3">
        <v>-0.38700000000000001</v>
      </c>
      <c r="V161" s="83">
        <v>-0.248</v>
      </c>
      <c r="W161" s="83">
        <v>0</v>
      </c>
      <c r="X161" s="83">
        <v>-1.0000000000000009E-3</v>
      </c>
      <c r="Y161" s="83">
        <v>-0.63600000000000001</v>
      </c>
      <c r="AA161" s="83">
        <v>0</v>
      </c>
      <c r="AB161" s="82">
        <v>-0.64</v>
      </c>
      <c r="AD161" s="83">
        <v>0</v>
      </c>
      <c r="AE161" s="82">
        <v>-0.64</v>
      </c>
    </row>
    <row r="162" spans="1:31" ht="18" customHeight="1" x14ac:dyDescent="0.2">
      <c r="A162" s="52" t="s">
        <v>98</v>
      </c>
      <c r="B162" s="52" t="s">
        <v>23</v>
      </c>
      <c r="C162" s="9">
        <v>-5.5E-2</v>
      </c>
      <c r="D162" s="9">
        <v>-5.5E-2</v>
      </c>
      <c r="F162" s="128" t="s">
        <v>103</v>
      </c>
      <c r="H162" s="83">
        <v>-1.899</v>
      </c>
      <c r="I162" s="83">
        <v>-3.4980000000000002</v>
      </c>
      <c r="J162" s="83">
        <v>-3.4980000000000002</v>
      </c>
      <c r="K162" s="108">
        <v>-2</v>
      </c>
      <c r="L162" s="108">
        <v>-2</v>
      </c>
      <c r="M162" s="83">
        <v>-0.312</v>
      </c>
      <c r="N162" s="83">
        <v>-0.37200000000000005</v>
      </c>
      <c r="O162" s="83">
        <v>-0.22999999999999998</v>
      </c>
      <c r="P162" s="83">
        <v>0.33300000000000007</v>
      </c>
      <c r="Q162" s="83">
        <v>-2.1000000000000019E-2</v>
      </c>
      <c r="R162" s="83">
        <v>0</v>
      </c>
      <c r="S162" s="83">
        <v>0</v>
      </c>
      <c r="T162" s="83">
        <v>-0.24399999999999999</v>
      </c>
      <c r="U162" s="83">
        <v>-9.9999999999999978E-2</v>
      </c>
      <c r="V162" s="83">
        <v>-0.95799999999999996</v>
      </c>
      <c r="W162" s="83">
        <v>-5.1000000000000156E-2</v>
      </c>
      <c r="X162" s="83">
        <v>-0.1509999999999998</v>
      </c>
      <c r="Y162" s="83">
        <v>-2.1059999999999999</v>
      </c>
      <c r="AA162" s="83">
        <v>-2</v>
      </c>
      <c r="AB162" s="82">
        <v>-0.11</v>
      </c>
      <c r="AD162" s="83">
        <v>-2</v>
      </c>
      <c r="AE162" s="82">
        <v>-0.11</v>
      </c>
    </row>
    <row r="163" spans="1:31" ht="18" customHeight="1" x14ac:dyDescent="0.2">
      <c r="A163" s="52" t="s">
        <v>81</v>
      </c>
      <c r="B163" s="52" t="s">
        <v>23</v>
      </c>
      <c r="C163" s="9">
        <v>0.17599999999999999</v>
      </c>
      <c r="D163" s="9">
        <v>0.17599999999999999</v>
      </c>
      <c r="F163" s="128" t="s">
        <v>104</v>
      </c>
      <c r="H163" s="83">
        <v>-2.5049999999999999</v>
      </c>
      <c r="I163" s="83">
        <v>-2.2170000000000001</v>
      </c>
      <c r="J163" s="83">
        <v>-2.2170000000000001</v>
      </c>
      <c r="K163" s="108">
        <v>-2.5</v>
      </c>
      <c r="L163" s="108">
        <v>-2.5</v>
      </c>
      <c r="M163" s="83">
        <v>-0.152</v>
      </c>
      <c r="N163" s="83">
        <v>-0.15</v>
      </c>
      <c r="O163" s="83">
        <v>-0.15000000000000002</v>
      </c>
      <c r="P163" s="83">
        <v>-0.14699999999999996</v>
      </c>
      <c r="Q163" s="83">
        <v>-7.0000000000000062E-3</v>
      </c>
      <c r="R163" s="83">
        <v>-0.29400000000000004</v>
      </c>
      <c r="S163" s="83">
        <v>-0.15200000000000002</v>
      </c>
      <c r="T163" s="83">
        <v>-0.14999999999999991</v>
      </c>
      <c r="U163" s="83">
        <v>-0.15200000000000014</v>
      </c>
      <c r="V163" s="83">
        <v>-0.34399999999999986</v>
      </c>
      <c r="W163" s="83">
        <v>-0.15500000000000003</v>
      </c>
      <c r="X163" s="83">
        <v>-0.20399999999999996</v>
      </c>
      <c r="Y163" s="83">
        <v>-2.0569999999999999</v>
      </c>
      <c r="AA163" s="83">
        <v>-2.5</v>
      </c>
      <c r="AB163" s="82">
        <v>0.44</v>
      </c>
      <c r="AD163" s="83">
        <v>-2.5</v>
      </c>
      <c r="AE163" s="82">
        <v>0.44</v>
      </c>
    </row>
    <row r="164" spans="1:31" ht="18" customHeight="1" x14ac:dyDescent="0.2">
      <c r="A164" s="52" t="s">
        <v>99</v>
      </c>
      <c r="B164" s="52" t="s">
        <v>23</v>
      </c>
      <c r="C164" s="9">
        <v>-0.48854961832061067</v>
      </c>
      <c r="D164" s="9">
        <v>-0.48854961832061067</v>
      </c>
      <c r="F164" s="128" t="s">
        <v>105</v>
      </c>
      <c r="H164" s="83">
        <v>-0.61099999999999999</v>
      </c>
      <c r="I164" s="83">
        <v>-0.65700000000000003</v>
      </c>
      <c r="J164" s="83">
        <v>-0.65700000000000003</v>
      </c>
      <c r="K164" s="108">
        <v>-0.65500000000000003</v>
      </c>
      <c r="L164" s="108">
        <v>-0.65500000000000003</v>
      </c>
      <c r="M164" s="83">
        <v>-5.6000000000000001E-2</v>
      </c>
      <c r="N164" s="83">
        <v>-4.9999999999999996E-2</v>
      </c>
      <c r="O164" s="83">
        <v>-5.7000000000000009E-2</v>
      </c>
      <c r="P164" s="83">
        <v>-5.5999999999999994E-2</v>
      </c>
      <c r="Q164" s="83">
        <v>-5.400000000000002E-2</v>
      </c>
      <c r="R164" s="83">
        <v>-5.4999999999999993E-2</v>
      </c>
      <c r="S164" s="83">
        <v>-5.3999999999999992E-2</v>
      </c>
      <c r="T164" s="83">
        <v>-0.12</v>
      </c>
      <c r="U164" s="83">
        <v>-8.3999999999999964E-2</v>
      </c>
      <c r="V164" s="83">
        <v>-8.3000000000000074E-2</v>
      </c>
      <c r="W164" s="83">
        <v>-0.20099999999999996</v>
      </c>
      <c r="X164" s="83">
        <v>-0.10299999999999998</v>
      </c>
      <c r="Y164" s="83">
        <v>-0.97299999999999998</v>
      </c>
      <c r="AA164" s="83">
        <v>-0.65500000000000003</v>
      </c>
      <c r="AB164" s="82">
        <v>-0.32</v>
      </c>
      <c r="AD164" s="83">
        <v>-0.65500000000000003</v>
      </c>
      <c r="AE164" s="82">
        <v>-0.32</v>
      </c>
    </row>
    <row r="165" spans="1:31" ht="18" customHeight="1" x14ac:dyDescent="0.2">
      <c r="A165" s="52" t="s">
        <v>132</v>
      </c>
      <c r="B165" s="52" t="s">
        <v>23</v>
      </c>
      <c r="C165" s="9">
        <v>-1</v>
      </c>
      <c r="D165" s="9">
        <v>-1</v>
      </c>
      <c r="F165" s="128" t="s">
        <v>133</v>
      </c>
      <c r="H165" s="83">
        <v>-0.22800000000000001</v>
      </c>
      <c r="I165" s="83">
        <v>0</v>
      </c>
      <c r="J165" s="83">
        <v>0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-0.24</v>
      </c>
      <c r="V165" s="83">
        <v>0</v>
      </c>
      <c r="W165" s="83">
        <v>0</v>
      </c>
      <c r="X165" s="83">
        <v>0</v>
      </c>
      <c r="Y165" s="83">
        <v>-0.24</v>
      </c>
      <c r="AA165" s="83">
        <v>0</v>
      </c>
      <c r="AB165" s="82">
        <v>-0.24</v>
      </c>
      <c r="AD165" s="83">
        <v>0</v>
      </c>
      <c r="AE165" s="82">
        <v>-0.24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0.74</v>
      </c>
      <c r="D169" s="9">
        <v>0.74</v>
      </c>
      <c r="F169" s="60" t="s">
        <v>100</v>
      </c>
      <c r="G169" s="56"/>
      <c r="H169" s="88">
        <v>-1.026</v>
      </c>
      <c r="I169" s="88">
        <v>-1.659</v>
      </c>
      <c r="J169" s="88">
        <v>-1.659</v>
      </c>
      <c r="K169" s="108">
        <v>-1</v>
      </c>
      <c r="L169" s="108">
        <v>-1</v>
      </c>
      <c r="M169" s="88">
        <v>0</v>
      </c>
      <c r="N169" s="88">
        <v>0</v>
      </c>
      <c r="O169" s="88">
        <v>-0.26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0</v>
      </c>
      <c r="Y169" s="88">
        <v>-0.26</v>
      </c>
      <c r="Z169" s="56"/>
      <c r="AA169" s="88">
        <v>-1</v>
      </c>
      <c r="AB169" s="82">
        <v>0.74</v>
      </c>
      <c r="AC169" s="56"/>
      <c r="AD169" s="88">
        <v>-1</v>
      </c>
      <c r="AE169" s="82">
        <v>0.74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1</v>
      </c>
      <c r="D171" s="9">
        <v>1</v>
      </c>
      <c r="F171" s="60" t="s">
        <v>183</v>
      </c>
      <c r="G171" s="56"/>
      <c r="H171" s="88">
        <v>-2.605</v>
      </c>
      <c r="I171" s="88">
        <v>0</v>
      </c>
      <c r="J171" s="88">
        <v>0</v>
      </c>
      <c r="K171" s="108">
        <v>-2</v>
      </c>
      <c r="L171" s="108">
        <v>-2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-2</v>
      </c>
      <c r="AB171" s="82">
        <v>2</v>
      </c>
      <c r="AC171" s="56"/>
      <c r="AD171" s="88">
        <v>-2</v>
      </c>
      <c r="AE171" s="82">
        <v>2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-1.0008779631255487</v>
      </c>
      <c r="D177" s="9">
        <v>-1.0008779631255487</v>
      </c>
      <c r="F177" s="60" t="s">
        <v>102</v>
      </c>
      <c r="G177" s="56"/>
      <c r="H177" s="88">
        <v>0</v>
      </c>
      <c r="I177" s="88">
        <v>-1.1419999999999999</v>
      </c>
      <c r="J177" s="88">
        <v>-1.1419999999999999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-0.76200000000000001</v>
      </c>
      <c r="V177" s="88">
        <v>5.9000000000000052E-2</v>
      </c>
      <c r="W177" s="88">
        <v>-0.43600000000000005</v>
      </c>
      <c r="X177" s="88">
        <v>0</v>
      </c>
      <c r="Y177" s="88">
        <v>-1.139</v>
      </c>
      <c r="Z177" s="56"/>
      <c r="AA177" s="88">
        <v>0</v>
      </c>
      <c r="AB177" s="82">
        <v>-1.1399999999999999</v>
      </c>
      <c r="AC177" s="56"/>
      <c r="AD177" s="88">
        <v>0</v>
      </c>
      <c r="AE177" s="82">
        <v>-1.1399999999999999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1.0038610038610039</v>
      </c>
      <c r="D180" s="9">
        <v>1.0038610038610039</v>
      </c>
      <c r="F180" s="60" t="s">
        <v>191</v>
      </c>
      <c r="G180" s="56"/>
      <c r="H180" s="88">
        <v>0</v>
      </c>
      <c r="I180" s="88">
        <v>1.611</v>
      </c>
      <c r="J180" s="88">
        <v>1.611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0.26000000000000101</v>
      </c>
      <c r="R180" s="88">
        <v>-9.9920072216264089E-16</v>
      </c>
      <c r="S180" s="88">
        <v>0</v>
      </c>
      <c r="T180" s="88">
        <v>1.0000000000000009E-3</v>
      </c>
      <c r="U180" s="88">
        <v>-1.0000000000000009E-3</v>
      </c>
      <c r="V180" s="88">
        <v>9.9999999999900169E-4</v>
      </c>
      <c r="W180" s="88">
        <v>-1.9999999999990026E-3</v>
      </c>
      <c r="X180" s="88">
        <v>0</v>
      </c>
      <c r="Y180" s="88">
        <v>0.25900000000000001</v>
      </c>
      <c r="Z180" s="56"/>
      <c r="AA180" s="88">
        <v>0</v>
      </c>
      <c r="AB180" s="82">
        <v>0.26</v>
      </c>
      <c r="AC180" s="56"/>
      <c r="AD180" s="88">
        <v>0</v>
      </c>
      <c r="AE180" s="82">
        <v>0.26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-1.2</v>
      </c>
      <c r="J182" s="88">
        <v>-1.2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0.99960254372019086</v>
      </c>
      <c r="D186" s="9">
        <v>0.99960254372019086</v>
      </c>
      <c r="F186" s="126" t="s">
        <v>190</v>
      </c>
      <c r="G186" s="58"/>
      <c r="H186" s="87">
        <v>5.3220000000000001</v>
      </c>
      <c r="I186" s="87">
        <v>7.2600000000000096</v>
      </c>
      <c r="J186" s="87">
        <v>7.2600000000000096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5.032</v>
      </c>
      <c r="Y186" s="87">
        <v>5.032</v>
      </c>
      <c r="Z186" s="58"/>
      <c r="AA186" s="87">
        <v>0</v>
      </c>
      <c r="AB186" s="82">
        <v>5.03</v>
      </c>
      <c r="AC186" s="58"/>
      <c r="AD186" s="87">
        <v>0</v>
      </c>
      <c r="AE186" s="82">
        <v>5.03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-1.0006925207756234</v>
      </c>
      <c r="D187" s="9">
        <v>-1.0006925207756234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-2.8879999999999999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-2.8879999999999999</v>
      </c>
      <c r="Z187" s="58"/>
      <c r="AA187" s="87">
        <v>0</v>
      </c>
      <c r="AB187" s="82">
        <v>-2.89</v>
      </c>
      <c r="AC187" s="58"/>
      <c r="AD187" s="87">
        <v>0</v>
      </c>
      <c r="AE187" s="82">
        <v>-2.89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1.3333333333333333</v>
      </c>
      <c r="D189" s="9">
        <v>1.3333333333333333</v>
      </c>
      <c r="F189" s="128" t="s">
        <v>195</v>
      </c>
      <c r="H189" s="83">
        <v>1.6909999999999998</v>
      </c>
      <c r="I189" s="83">
        <v>4.8700000000000099</v>
      </c>
      <c r="J189" s="83">
        <v>4.8700000000000099</v>
      </c>
      <c r="K189" s="108">
        <v>-3</v>
      </c>
      <c r="L189" s="108">
        <v>-3</v>
      </c>
      <c r="M189" s="83">
        <v>0</v>
      </c>
      <c r="N189" s="83">
        <v>-2.8879999999999999</v>
      </c>
      <c r="O189" s="83">
        <v>-0.26</v>
      </c>
      <c r="P189" s="83">
        <v>0</v>
      </c>
      <c r="Q189" s="83">
        <v>0.26000000000000101</v>
      </c>
      <c r="R189" s="83">
        <v>-9.9920072216264089E-16</v>
      </c>
      <c r="S189" s="83">
        <v>0</v>
      </c>
      <c r="T189" s="83">
        <v>1.0000000000000009E-3</v>
      </c>
      <c r="U189" s="83">
        <v>-0.76300000000000001</v>
      </c>
      <c r="V189" s="83">
        <v>5.9999999999999054E-2</v>
      </c>
      <c r="W189" s="83">
        <v>-0.43799999999999906</v>
      </c>
      <c r="X189" s="83">
        <v>5.032</v>
      </c>
      <c r="Y189" s="83">
        <v>1.004</v>
      </c>
      <c r="AA189" s="83">
        <v>-3</v>
      </c>
      <c r="AB189" s="82">
        <v>4</v>
      </c>
      <c r="AD189" s="83">
        <v>-3</v>
      </c>
      <c r="AE189" s="82">
        <v>4</v>
      </c>
    </row>
    <row r="190" spans="1:33" ht="18" customHeight="1" x14ac:dyDescent="0.2">
      <c r="A190" s="57"/>
      <c r="B190" s="57"/>
      <c r="C190" s="9">
        <v>0.33776464795667155</v>
      </c>
      <c r="D190" s="9">
        <v>0.33776464795667155</v>
      </c>
      <c r="F190" s="117" t="s">
        <v>94</v>
      </c>
      <c r="H190" s="296">
        <v>-5.3010000000000002</v>
      </c>
      <c r="I190" s="296">
        <v>-3.137999999999991</v>
      </c>
      <c r="J190" s="296">
        <v>-3.137999999999991</v>
      </c>
      <c r="K190" s="111">
        <v>-10.155000000000001</v>
      </c>
      <c r="L190" s="111">
        <v>-10.155000000000001</v>
      </c>
      <c r="M190" s="296">
        <v>-0.80800000000000005</v>
      </c>
      <c r="N190" s="296">
        <v>-3.6179999999999999</v>
      </c>
      <c r="O190" s="296">
        <v>-0.77700000000000002</v>
      </c>
      <c r="P190" s="296">
        <v>0.13000000000000012</v>
      </c>
      <c r="Q190" s="296">
        <v>5.8000000000000967E-2</v>
      </c>
      <c r="R190" s="296">
        <v>-0.53800000000000103</v>
      </c>
      <c r="S190" s="296">
        <v>-0.28000000000000008</v>
      </c>
      <c r="T190" s="296">
        <v>-0.53799999999999992</v>
      </c>
      <c r="U190" s="296">
        <v>-1.85</v>
      </c>
      <c r="V190" s="296">
        <v>-1.7510000000000008</v>
      </c>
      <c r="W190" s="296">
        <v>-1.109999999999999</v>
      </c>
      <c r="X190" s="296">
        <v>4.3540000000000001</v>
      </c>
      <c r="Y190" s="296">
        <v>-6.7279999999999998</v>
      </c>
      <c r="AA190" s="296">
        <v>-10.155000000000001</v>
      </c>
      <c r="AB190" s="82">
        <v>3.43</v>
      </c>
      <c r="AD190" s="296">
        <v>-10.155000000000001</v>
      </c>
      <c r="AE190" s="82">
        <v>3.43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2.4516299107173825E-3</v>
      </c>
      <c r="I191" s="78">
        <v>1.4845505970135795E-3</v>
      </c>
      <c r="J191" s="78">
        <v>1.4845505970135795E-3</v>
      </c>
      <c r="K191" s="131">
        <v>4.3530856111123504E-3</v>
      </c>
      <c r="L191" s="131">
        <v>4.3530856111123504E-3</v>
      </c>
      <c r="M191" s="78">
        <v>2.3009061241691963E-3</v>
      </c>
      <c r="N191" s="78">
        <v>2.1734167938197591E-2</v>
      </c>
      <c r="O191" s="78">
        <v>6.607985712463323E-3</v>
      </c>
      <c r="P191" s="78">
        <v>-1.5902529725497893E-3</v>
      </c>
      <c r="Q191" s="78">
        <v>-4.9687312601731301E-4</v>
      </c>
      <c r="R191" s="78">
        <v>3.9518433365898168E-3</v>
      </c>
      <c r="S191" s="78">
        <v>2.7770339294038307E-3</v>
      </c>
      <c r="T191" s="78">
        <v>4.2154750244857995E-3</v>
      </c>
      <c r="U191" s="78">
        <v>1.2638770281810414E-2</v>
      </c>
      <c r="V191" s="78">
        <v>9.5605217609705823E-3</v>
      </c>
      <c r="W191" s="78">
        <v>5.0624598081738144E-3</v>
      </c>
      <c r="X191" s="78">
        <v>-2.0384849477971811E-2</v>
      </c>
      <c r="Y191" s="78">
        <v>3.4314958067712875E-3</v>
      </c>
      <c r="AA191" s="78">
        <v>4.3530856111123504E-3</v>
      </c>
      <c r="AB191" s="79"/>
      <c r="AD191" s="78">
        <v>4.3530856111123504E-3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0.16598773620988486</v>
      </c>
      <c r="D193" s="9">
        <v>0.16598773620988486</v>
      </c>
      <c r="E193" s="26"/>
      <c r="F193" s="122" t="s">
        <v>282</v>
      </c>
      <c r="G193" s="26"/>
      <c r="H193" s="309">
        <v>-1398.09268</v>
      </c>
      <c r="I193" s="309">
        <v>-1298.2740899999999</v>
      </c>
      <c r="J193" s="309">
        <v>-1298.2740899999999</v>
      </c>
      <c r="K193" s="130">
        <v>-1428.8405</v>
      </c>
      <c r="L193" s="130">
        <v>-1428.8405</v>
      </c>
      <c r="M193" s="309">
        <v>-117.35118</v>
      </c>
      <c r="N193" s="309">
        <v>-115.6919</v>
      </c>
      <c r="O193" s="309">
        <v>-90.527450000000016</v>
      </c>
      <c r="P193" s="309">
        <v>-58.604579999999984</v>
      </c>
      <c r="Q193" s="309">
        <v>-92.711219999999997</v>
      </c>
      <c r="R193" s="309">
        <v>-110.53834999999997</v>
      </c>
      <c r="S193" s="309">
        <v>-60.123230000000028</v>
      </c>
      <c r="T193" s="309">
        <v>-95.706030000000013</v>
      </c>
      <c r="U193" s="309">
        <v>-94.457099999999969</v>
      </c>
      <c r="V193" s="309">
        <v>-122.07249000000004</v>
      </c>
      <c r="W193" s="309">
        <v>-120.66111999999998</v>
      </c>
      <c r="X193" s="309">
        <v>-113.22495000000004</v>
      </c>
      <c r="Y193" s="309">
        <v>-1191.6695999999999</v>
      </c>
      <c r="Z193" s="26"/>
      <c r="AA193" s="309">
        <v>-1428.8405</v>
      </c>
      <c r="AB193" s="82">
        <v>237.17</v>
      </c>
      <c r="AC193" s="26"/>
      <c r="AD193" s="309">
        <v>-1428.8405</v>
      </c>
      <c r="AE193" s="82">
        <v>237.17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0.64659608229447763</v>
      </c>
      <c r="I194" s="78">
        <v>0.61419808011369248</v>
      </c>
      <c r="J194" s="78">
        <v>0.61419808011369248</v>
      </c>
      <c r="K194" s="131">
        <v>0.61249286273998771</v>
      </c>
      <c r="L194" s="131">
        <v>0.61249286273998771</v>
      </c>
      <c r="M194" s="78">
        <v>0.33417580289663579</v>
      </c>
      <c r="N194" s="78">
        <v>0.69498816575156497</v>
      </c>
      <c r="O194" s="78">
        <v>0.76988944168048634</v>
      </c>
      <c r="P194" s="78">
        <v>0.71689313500024476</v>
      </c>
      <c r="Q194" s="78">
        <v>0.79423644307375973</v>
      </c>
      <c r="R194" s="78">
        <v>0.81195212246307069</v>
      </c>
      <c r="S194" s="78">
        <v>0.59630089162625111</v>
      </c>
      <c r="T194" s="78">
        <v>0.74990033300685643</v>
      </c>
      <c r="U194" s="78">
        <v>0.64530896669513194</v>
      </c>
      <c r="V194" s="78">
        <v>0.66652010111985371</v>
      </c>
      <c r="W194" s="78">
        <v>0.55030817153985412</v>
      </c>
      <c r="X194" s="78">
        <v>0.53010417154361156</v>
      </c>
      <c r="Y194" s="78">
        <v>0.60778971989548414</v>
      </c>
      <c r="AA194" s="78">
        <v>0.61249286273998771</v>
      </c>
      <c r="AB194" s="79"/>
      <c r="AD194" s="78">
        <v>0.61249286273998771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-0.15540037887692032</v>
      </c>
      <c r="D196" s="9">
        <v>-0.15540037887692032</v>
      </c>
      <c r="F196" s="123" t="s">
        <v>283</v>
      </c>
      <c r="H196" s="310">
        <v>762.73032000000035</v>
      </c>
      <c r="I196" s="310">
        <v>758.81491000000051</v>
      </c>
      <c r="J196" s="310">
        <v>758.81491000000051</v>
      </c>
      <c r="K196" s="136">
        <v>903.98749999999995</v>
      </c>
      <c r="L196" s="136">
        <v>903.98749999999995</v>
      </c>
      <c r="M196" s="310">
        <v>79.402819999999991</v>
      </c>
      <c r="N196" s="310">
        <v>63.655099999999976</v>
      </c>
      <c r="O196" s="310">
        <v>29.775550000000038</v>
      </c>
      <c r="P196" s="310">
        <v>-11.578580000000031</v>
      </c>
      <c r="Q196" s="310">
        <v>35.751780000000025</v>
      </c>
      <c r="R196" s="310">
        <v>61.434649999999991</v>
      </c>
      <c r="S196" s="310">
        <v>71.517769999999985</v>
      </c>
      <c r="T196" s="310">
        <v>30.058969999999931</v>
      </c>
      <c r="U196" s="310">
        <v>65.012900000000087</v>
      </c>
      <c r="V196" s="310">
        <v>86.809509999999904</v>
      </c>
      <c r="W196" s="310">
        <v>109.88088000000008</v>
      </c>
      <c r="X196" s="310">
        <v>141.78605000000002</v>
      </c>
      <c r="Y196" s="310">
        <v>763.50740000000019</v>
      </c>
      <c r="AA196" s="310">
        <v>903.98749999999984</v>
      </c>
      <c r="AB196" s="82">
        <v>-140.47999999999999</v>
      </c>
      <c r="AD196" s="310">
        <v>903.98749999999984</v>
      </c>
      <c r="AE196" s="82">
        <v>-140.47999999999999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0.35275088970440321</v>
      </c>
      <c r="I197" s="78">
        <v>0.35898633768747912</v>
      </c>
      <c r="J197" s="78">
        <v>0.35898633768747912</v>
      </c>
      <c r="K197" s="131">
        <v>0.38750713726001229</v>
      </c>
      <c r="L197" s="131">
        <v>0.38750713726001229</v>
      </c>
      <c r="M197" s="78">
        <v>0.22611192427512911</v>
      </c>
      <c r="N197" s="78">
        <v>0.38239099876250998</v>
      </c>
      <c r="O197" s="78">
        <v>0.25322575158396077</v>
      </c>
      <c r="P197" s="78">
        <v>-0.14163747125311979</v>
      </c>
      <c r="Q197" s="78">
        <v>0.30627756360832703</v>
      </c>
      <c r="R197" s="78">
        <v>0.45126414914168606</v>
      </c>
      <c r="S197" s="78">
        <v>0.70931169230464042</v>
      </c>
      <c r="T197" s="78">
        <v>0.23552571988246773</v>
      </c>
      <c r="U197" s="78">
        <v>0.44415303159692615</v>
      </c>
      <c r="V197" s="78">
        <v>0.47398298653009258</v>
      </c>
      <c r="W197" s="78">
        <v>0.5011419267448386</v>
      </c>
      <c r="X197" s="78">
        <v>0.66382344679058003</v>
      </c>
      <c r="Y197" s="78">
        <v>0.38941326420018563</v>
      </c>
      <c r="AA197" s="78">
        <v>0.38750713726001224</v>
      </c>
      <c r="AB197" s="79"/>
      <c r="AD197" s="78">
        <v>0.38750713726001224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1.996</v>
      </c>
      <c r="I199" s="94">
        <v>2</v>
      </c>
      <c r="J199" s="94">
        <v>2</v>
      </c>
      <c r="K199" s="133">
        <v>2</v>
      </c>
      <c r="L199" s="133">
        <v>2</v>
      </c>
      <c r="M199" s="94">
        <v>1.992</v>
      </c>
      <c r="N199" s="94">
        <v>2.016</v>
      </c>
      <c r="O199" s="94">
        <v>1.5360000000000005</v>
      </c>
      <c r="P199" s="94">
        <v>1.2000000000000002</v>
      </c>
      <c r="Q199" s="94">
        <v>2.0159999999999991</v>
      </c>
      <c r="R199" s="94">
        <v>1.9920000000000009</v>
      </c>
      <c r="S199" s="94">
        <v>1.08</v>
      </c>
      <c r="T199" s="94">
        <v>1.08</v>
      </c>
      <c r="U199" s="94">
        <v>0.99600000000000044</v>
      </c>
      <c r="V199" s="94">
        <v>0.99599999999999866</v>
      </c>
      <c r="W199" s="94">
        <v>1.0080000000000009</v>
      </c>
      <c r="X199" s="94">
        <v>0.99600000000000044</v>
      </c>
      <c r="Y199" s="94">
        <v>1.409</v>
      </c>
      <c r="Z199" s="56"/>
      <c r="AA199" s="94">
        <v>2</v>
      </c>
      <c r="AB199" s="95">
        <v>-0.59</v>
      </c>
      <c r="AC199" s="56"/>
      <c r="AD199" s="94">
        <v>2</v>
      </c>
      <c r="AE199" s="95">
        <v>-0.59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2.81</v>
      </c>
      <c r="I201" s="94">
        <v>2.7090000000000001</v>
      </c>
      <c r="J201" s="94">
        <v>2.7090000000000001</v>
      </c>
      <c r="K201" s="133">
        <v>2.8</v>
      </c>
      <c r="L201" s="133">
        <v>2.8</v>
      </c>
      <c r="M201" s="94">
        <v>2.7480000000000002</v>
      </c>
      <c r="N201" s="94">
        <v>2.7720000000000002</v>
      </c>
      <c r="O201" s="94">
        <v>1.8839999999999995</v>
      </c>
      <c r="P201" s="94">
        <v>1.3559999999999999</v>
      </c>
      <c r="Q201" s="94">
        <v>1.92</v>
      </c>
      <c r="R201" s="94">
        <v>2.0640000000000001</v>
      </c>
      <c r="S201" s="94">
        <v>2.7959999999999994</v>
      </c>
      <c r="T201" s="94">
        <v>2.7959999999999994</v>
      </c>
      <c r="U201" s="94">
        <v>2.8079999999999998</v>
      </c>
      <c r="V201" s="94">
        <v>3.6240000000000023</v>
      </c>
      <c r="W201" s="94">
        <v>3.8039999999999949</v>
      </c>
      <c r="X201" s="94">
        <v>3.804000000000002</v>
      </c>
      <c r="Y201" s="94">
        <v>2.698</v>
      </c>
      <c r="Z201" s="56"/>
      <c r="AA201" s="94">
        <v>2.8</v>
      </c>
      <c r="AB201" s="95">
        <v>-0.1</v>
      </c>
      <c r="AC201" s="56"/>
      <c r="AD201" s="94">
        <v>2.8</v>
      </c>
      <c r="AE201" s="95">
        <v>-0.1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4.806</v>
      </c>
      <c r="I202" s="96">
        <v>4.7089999999999996</v>
      </c>
      <c r="J202" s="96">
        <v>4.7089999999999996</v>
      </c>
      <c r="K202" s="134">
        <v>4.8</v>
      </c>
      <c r="L202" s="134">
        <v>4.8</v>
      </c>
      <c r="M202" s="96">
        <v>4.74</v>
      </c>
      <c r="N202" s="96">
        <v>4.7880000000000003</v>
      </c>
      <c r="O202" s="96">
        <v>3.42</v>
      </c>
      <c r="P202" s="96">
        <v>2.5560000000000009</v>
      </c>
      <c r="Q202" s="96">
        <v>3.9359999999999999</v>
      </c>
      <c r="R202" s="96">
        <v>4.0559999999999974</v>
      </c>
      <c r="S202" s="96">
        <v>3.8760000000000012</v>
      </c>
      <c r="T202" s="96">
        <v>3.8760000000000012</v>
      </c>
      <c r="U202" s="96">
        <v>3.8039999999999985</v>
      </c>
      <c r="V202" s="96">
        <v>4.6199999999999974</v>
      </c>
      <c r="W202" s="96">
        <v>4.8119999999999976</v>
      </c>
      <c r="X202" s="96">
        <v>4.8000000000000114</v>
      </c>
      <c r="Y202" s="96">
        <v>4.1070000000000002</v>
      </c>
      <c r="AA202" s="96">
        <v>4.8</v>
      </c>
      <c r="AB202" s="95">
        <v>-0.69</v>
      </c>
      <c r="AD202" s="96">
        <v>4.8</v>
      </c>
      <c r="AE202" s="95">
        <v>-0.69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5.633</v>
      </c>
      <c r="I203" s="97">
        <v>4.7169999999999996</v>
      </c>
      <c r="J203" s="97">
        <v>4.7169999999999996</v>
      </c>
      <c r="K203" s="134">
        <v>4.8</v>
      </c>
      <c r="L203" s="134">
        <v>4.8</v>
      </c>
      <c r="M203" s="97">
        <v>4.7880000000000003</v>
      </c>
      <c r="N203" s="97">
        <v>4.8239999999999998</v>
      </c>
      <c r="O203" s="97">
        <v>4.7879999999999985</v>
      </c>
      <c r="P203" s="97">
        <v>2.5800000000000018</v>
      </c>
      <c r="Q203" s="97">
        <v>3.9359999999999999</v>
      </c>
      <c r="R203" s="97">
        <v>4.0440000000000005</v>
      </c>
      <c r="S203" s="97">
        <v>4.7880000000000003</v>
      </c>
      <c r="T203" s="97">
        <v>4.8120000000000012</v>
      </c>
      <c r="U203" s="97">
        <v>4.7999999999999972</v>
      </c>
      <c r="V203" s="97">
        <v>5.6159999999999997</v>
      </c>
      <c r="W203" s="97">
        <v>4.8240000000000052</v>
      </c>
      <c r="X203" s="97">
        <v>5.7839999999999918</v>
      </c>
      <c r="Y203" s="97">
        <v>4.6319999999999997</v>
      </c>
      <c r="Z203" s="56"/>
      <c r="AA203" s="97">
        <v>4.8</v>
      </c>
      <c r="AB203" s="98">
        <v>-0.17</v>
      </c>
      <c r="AC203" s="56"/>
      <c r="AD203" s="97">
        <v>4.8</v>
      </c>
      <c r="AE203" s="98">
        <v>-0.17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0.82699999999999996</v>
      </c>
      <c r="I204" s="96">
        <v>8.0000000000000071E-3</v>
      </c>
      <c r="J204" s="96">
        <v>8.0000000000000071E-3</v>
      </c>
      <c r="K204" s="134">
        <v>0</v>
      </c>
      <c r="L204" s="134">
        <v>0</v>
      </c>
      <c r="M204" s="96">
        <v>4.8000000000000043E-2</v>
      </c>
      <c r="N204" s="96">
        <v>3.5999999999999588E-2</v>
      </c>
      <c r="O204" s="96">
        <v>1.3679999999999986</v>
      </c>
      <c r="P204" s="96">
        <v>2.4000000000000909E-2</v>
      </c>
      <c r="Q204" s="96">
        <v>0</v>
      </c>
      <c r="R204" s="96">
        <v>-1.1999999999996902E-2</v>
      </c>
      <c r="S204" s="96">
        <v>0.91199999999999903</v>
      </c>
      <c r="T204" s="96">
        <v>0.93599999999999994</v>
      </c>
      <c r="U204" s="96">
        <v>0.99599999999999866</v>
      </c>
      <c r="V204" s="96">
        <v>0.99600000000000222</v>
      </c>
      <c r="W204" s="96">
        <v>1.200000000000756E-2</v>
      </c>
      <c r="X204" s="96">
        <v>0.98399999999998045</v>
      </c>
      <c r="Y204" s="96">
        <v>0.52499999999999947</v>
      </c>
      <c r="AA204" s="96">
        <v>0</v>
      </c>
      <c r="AB204" s="95">
        <v>0.52</v>
      </c>
      <c r="AD204" s="96">
        <v>0</v>
      </c>
      <c r="AE204" s="95">
        <v>0.52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0.14681342091248001</v>
      </c>
      <c r="I205" s="90">
        <v>1.6959932160271376E-3</v>
      </c>
      <c r="J205" s="90">
        <v>1.6959932160271376E-3</v>
      </c>
      <c r="K205" s="135">
        <v>0</v>
      </c>
      <c r="L205" s="135">
        <v>0</v>
      </c>
      <c r="M205" s="90">
        <v>1.0025062656641612E-2</v>
      </c>
      <c r="N205" s="90">
        <v>7.462686567164094E-3</v>
      </c>
      <c r="O205" s="90">
        <v>0.28571428571428548</v>
      </c>
      <c r="P205" s="90">
        <v>9.3023255813956939E-3</v>
      </c>
      <c r="Q205" s="90">
        <v>0</v>
      </c>
      <c r="R205" s="90">
        <v>-2.9673590504443377E-3</v>
      </c>
      <c r="S205" s="90">
        <v>0.19047619047619027</v>
      </c>
      <c r="T205" s="90">
        <v>0.19451371571072312</v>
      </c>
      <c r="U205" s="90">
        <v>0.20749999999999985</v>
      </c>
      <c r="V205" s="90">
        <v>0.17735042735042775</v>
      </c>
      <c r="W205" s="90">
        <v>2.487562189056291E-3</v>
      </c>
      <c r="X205" s="90">
        <v>0.1701244813277977</v>
      </c>
      <c r="Y205" s="90">
        <v>0.11334196891191699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5.4392258279803117E-2</v>
      </c>
      <c r="D206" s="9">
        <v>5.4392258279803117E-2</v>
      </c>
      <c r="F206" s="128" t="s">
        <v>73</v>
      </c>
      <c r="H206" s="83">
        <v>-259.87434999999999</v>
      </c>
      <c r="I206" s="83">
        <v>-251.09676999999999</v>
      </c>
      <c r="J206" s="83">
        <v>-251.09676999999999</v>
      </c>
      <c r="K206" s="108">
        <v>-239.74</v>
      </c>
      <c r="L206" s="108">
        <v>-239.74</v>
      </c>
      <c r="M206" s="83">
        <v>-21.95018</v>
      </c>
      <c r="N206" s="83">
        <v>-20.085080000000001</v>
      </c>
      <c r="O206" s="83">
        <v>-17.074089999999998</v>
      </c>
      <c r="P206" s="83">
        <v>-13.885169999999995</v>
      </c>
      <c r="Q206" s="83">
        <v>-16.502610000000004</v>
      </c>
      <c r="R206" s="83">
        <v>-20.859300000000005</v>
      </c>
      <c r="S206" s="83">
        <v>-19.05980000000001</v>
      </c>
      <c r="T206" s="83">
        <v>-18.223959999999977</v>
      </c>
      <c r="U206" s="83">
        <v>-17.76588000000001</v>
      </c>
      <c r="V206" s="83">
        <v>-20.088079999999991</v>
      </c>
      <c r="W206" s="83">
        <v>-20.959780000000023</v>
      </c>
      <c r="X206" s="83">
        <v>-20.250879999999995</v>
      </c>
      <c r="Y206" s="83">
        <v>-226.70481000000001</v>
      </c>
      <c r="AA206" s="83">
        <v>-239.74</v>
      </c>
      <c r="AB206" s="82">
        <v>13.04</v>
      </c>
      <c r="AD206" s="83">
        <v>-239.74</v>
      </c>
      <c r="AE206" s="82">
        <v>13.04</v>
      </c>
    </row>
    <row r="207" spans="1:37" ht="18" customHeight="1" x14ac:dyDescent="0.2">
      <c r="A207" s="52" t="s">
        <v>225</v>
      </c>
      <c r="B207" s="52" t="s">
        <v>27</v>
      </c>
      <c r="C207" s="9">
        <v>-0.99947071730651638</v>
      </c>
      <c r="D207" s="9">
        <v>-0.99947071730651638</v>
      </c>
      <c r="F207" s="126" t="s">
        <v>226</v>
      </c>
      <c r="G207" s="58"/>
      <c r="H207" s="87">
        <v>2.5839599999999998</v>
      </c>
      <c r="I207" s="87">
        <v>4.7274000000000003</v>
      </c>
      <c r="J207" s="87">
        <v>4.7274000000000003</v>
      </c>
      <c r="K207" s="87">
        <v>0</v>
      </c>
      <c r="L207" s="87">
        <v>0</v>
      </c>
      <c r="M207" s="87">
        <v>-2.02515</v>
      </c>
      <c r="N207" s="87">
        <v>-0.58413000000000004</v>
      </c>
      <c r="O207" s="87">
        <v>-1.55654</v>
      </c>
      <c r="P207" s="87">
        <v>2.3578900000000003</v>
      </c>
      <c r="Q207" s="87">
        <v>-2.0058000000000002</v>
      </c>
      <c r="R207" s="87">
        <v>0.35217000000000009</v>
      </c>
      <c r="S207" s="87">
        <v>1.3125800000000001</v>
      </c>
      <c r="T207" s="87">
        <v>4.5926100000000005</v>
      </c>
      <c r="U207" s="87">
        <v>-0.99972000000000061</v>
      </c>
      <c r="V207" s="87">
        <v>-1.9509699999999999</v>
      </c>
      <c r="W207" s="87">
        <v>-1.8732200000000001</v>
      </c>
      <c r="X207" s="87">
        <v>-1.5117799999999999</v>
      </c>
      <c r="Y207" s="87">
        <v>-3.8920599999999999</v>
      </c>
      <c r="Z207" s="58"/>
      <c r="AA207" s="87">
        <v>0</v>
      </c>
      <c r="AB207" s="82">
        <v>-3.89</v>
      </c>
      <c r="AC207" s="58"/>
      <c r="AD207" s="87">
        <v>0</v>
      </c>
      <c r="AE207" s="82">
        <v>-3.89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1.0075255993749228</v>
      </c>
      <c r="D209" s="9">
        <v>1.0075255993749228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0.2384</v>
      </c>
      <c r="W209" s="83">
        <v>0.24793999999999999</v>
      </c>
      <c r="X209" s="83">
        <v>0</v>
      </c>
      <c r="Y209" s="83">
        <v>0.48633999999999999</v>
      </c>
      <c r="AA209" s="83">
        <v>0</v>
      </c>
      <c r="AB209" s="82">
        <v>0.49</v>
      </c>
      <c r="AD209" s="83">
        <v>0</v>
      </c>
      <c r="AE209" s="82">
        <v>0.49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0</v>
      </c>
      <c r="P210" s="83">
        <v>-3.1080199999999998</v>
      </c>
      <c r="Q210" s="83">
        <v>-1.3262200000000002</v>
      </c>
      <c r="R210" s="83">
        <v>-1.0973899999999999</v>
      </c>
      <c r="S210" s="83">
        <v>3.1080199999999998</v>
      </c>
      <c r="T210" s="83">
        <v>1.32622</v>
      </c>
      <c r="U210" s="83">
        <v>1.0973900000000001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-0.99990639174204965</v>
      </c>
      <c r="D211" s="9">
        <v>-0.99990639174204965</v>
      </c>
      <c r="F211" s="128" t="s">
        <v>74</v>
      </c>
      <c r="H211" s="83">
        <v>-1.3560000000000001</v>
      </c>
      <c r="I211" s="83">
        <v>-0.88356000000000001</v>
      </c>
      <c r="J211" s="83">
        <v>-0.88356000000000001</v>
      </c>
      <c r="K211" s="108">
        <v>0</v>
      </c>
      <c r="L211" s="108">
        <v>0</v>
      </c>
      <c r="M211" s="83">
        <v>0.78078000000000003</v>
      </c>
      <c r="N211" s="83">
        <v>0</v>
      </c>
      <c r="O211" s="83">
        <v>-3.400000000000003E-2</v>
      </c>
      <c r="P211" s="83">
        <v>0</v>
      </c>
      <c r="Q211" s="83">
        <v>0</v>
      </c>
      <c r="R211" s="83">
        <v>-2.9539999999999997</v>
      </c>
      <c r="S211" s="83">
        <v>-4.4408920985006262E-16</v>
      </c>
      <c r="T211" s="83">
        <v>0</v>
      </c>
      <c r="U211" s="83">
        <v>-0.14300000000000024</v>
      </c>
      <c r="V211" s="83">
        <v>0</v>
      </c>
      <c r="W211" s="83">
        <v>0</v>
      </c>
      <c r="X211" s="83">
        <v>0</v>
      </c>
      <c r="Y211" s="83">
        <v>-2.3502200000000002</v>
      </c>
      <c r="AA211" s="83">
        <v>0</v>
      </c>
      <c r="AB211" s="82">
        <v>-2.35</v>
      </c>
      <c r="AD211" s="83">
        <v>0</v>
      </c>
      <c r="AE211" s="82">
        <v>-2.35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3.0366230082589471E-2</v>
      </c>
      <c r="D214" s="9">
        <v>3.0366230082589471E-2</v>
      </c>
      <c r="F214" s="117" t="s">
        <v>280</v>
      </c>
      <c r="H214" s="296">
        <v>-258.64639</v>
      </c>
      <c r="I214" s="296">
        <v>-247.25292999999999</v>
      </c>
      <c r="J214" s="296">
        <v>-247.25292999999999</v>
      </c>
      <c r="K214" s="111">
        <v>-239.74</v>
      </c>
      <c r="L214" s="111">
        <v>-239.74</v>
      </c>
      <c r="M214" s="296">
        <v>-23.19455</v>
      </c>
      <c r="N214" s="296">
        <v>-20.66921</v>
      </c>
      <c r="O214" s="296">
        <v>-18.664629999999995</v>
      </c>
      <c r="P214" s="296">
        <v>-14.635299999999994</v>
      </c>
      <c r="Q214" s="296">
        <v>-19.834630000000004</v>
      </c>
      <c r="R214" s="296">
        <v>-24.558520000000005</v>
      </c>
      <c r="S214" s="296">
        <v>-14.63920000000001</v>
      </c>
      <c r="T214" s="296">
        <v>-12.305129999999977</v>
      </c>
      <c r="U214" s="296">
        <v>-17.81121000000001</v>
      </c>
      <c r="V214" s="296">
        <v>-21.80064999999999</v>
      </c>
      <c r="W214" s="296">
        <v>-22.585060000000023</v>
      </c>
      <c r="X214" s="296">
        <v>-21.762659999999997</v>
      </c>
      <c r="Y214" s="296">
        <v>-232.46074999999999</v>
      </c>
      <c r="AA214" s="296">
        <v>-239.74</v>
      </c>
      <c r="AB214" s="82">
        <v>7.28</v>
      </c>
      <c r="AD214" s="296">
        <v>-239.74</v>
      </c>
      <c r="AE214" s="82">
        <v>7.28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0.11961992567875369</v>
      </c>
      <c r="I215" s="78">
        <v>0.1169724298422109</v>
      </c>
      <c r="J215" s="78">
        <v>0.1169724298422109</v>
      </c>
      <c r="K215" s="131">
        <v>0.10276797089198175</v>
      </c>
      <c r="L215" s="131">
        <v>0.10276797089198175</v>
      </c>
      <c r="M215" s="78">
        <v>6.6050101661322566E-2</v>
      </c>
      <c r="N215" s="78">
        <v>0.12416475436425457</v>
      </c>
      <c r="O215" s="78">
        <v>0.15873308670323588</v>
      </c>
      <c r="P215" s="78">
        <v>0.17902945637813769</v>
      </c>
      <c r="Q215" s="78">
        <v>0.16991887261201061</v>
      </c>
      <c r="R215" s="78">
        <v>0.1803929807035457</v>
      </c>
      <c r="S215" s="78">
        <v>0.14519126821188777</v>
      </c>
      <c r="T215" s="78">
        <v>9.6416297747306423E-2</v>
      </c>
      <c r="U215" s="78">
        <v>0.12168204953031599</v>
      </c>
      <c r="V215" s="78">
        <v>0.11903231794877393</v>
      </c>
      <c r="W215" s="78">
        <v>0.10300536803170658</v>
      </c>
      <c r="X215" s="78">
        <v>0.10188988248513503</v>
      </c>
      <c r="Y215" s="78">
        <v>0.11856243889178189</v>
      </c>
      <c r="AA215" s="78">
        <v>0.10276797089198175</v>
      </c>
      <c r="AB215" s="79"/>
      <c r="AD215" s="78">
        <v>0.10276797089198175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0.58299999999999996</v>
      </c>
      <c r="I217" s="96">
        <v>1</v>
      </c>
      <c r="J217" s="96">
        <v>1</v>
      </c>
      <c r="K217" s="134">
        <v>1</v>
      </c>
      <c r="L217" s="134">
        <v>1</v>
      </c>
      <c r="M217" s="96">
        <v>0.996</v>
      </c>
      <c r="N217" s="96">
        <v>1.008</v>
      </c>
      <c r="O217" s="96">
        <v>0.996</v>
      </c>
      <c r="P217" s="96">
        <v>0.99600000000000044</v>
      </c>
      <c r="Q217" s="96">
        <v>1.0079999999999991</v>
      </c>
      <c r="R217" s="96">
        <v>0.99600000000000044</v>
      </c>
      <c r="S217" s="96">
        <v>0.99599999999999955</v>
      </c>
      <c r="T217" s="96">
        <v>1.0080000000000018</v>
      </c>
      <c r="U217" s="96">
        <v>0.99599999999999866</v>
      </c>
      <c r="V217" s="96">
        <v>0.99599999999999866</v>
      </c>
      <c r="W217" s="96">
        <v>1.0080000000000027</v>
      </c>
      <c r="X217" s="96">
        <v>0.99599999999999866</v>
      </c>
      <c r="Y217" s="96">
        <v>1</v>
      </c>
      <c r="AA217" s="96">
        <v>1</v>
      </c>
      <c r="AB217" s="95">
        <v>0</v>
      </c>
      <c r="AD217" s="96">
        <v>1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-12890.222984562608</v>
      </c>
      <c r="I218" s="161">
        <v>-7786</v>
      </c>
      <c r="J218" s="161">
        <v>-7786</v>
      </c>
      <c r="K218" s="162">
        <v>-7719.9999999999991</v>
      </c>
      <c r="L218" s="162">
        <v>-7719.9999999999991</v>
      </c>
      <c r="M218" s="161">
        <v>-2241.9678714859438</v>
      </c>
      <c r="N218" s="161">
        <v>-510.91269841269843</v>
      </c>
      <c r="O218" s="161">
        <v>-631.52610441767081</v>
      </c>
      <c r="P218" s="161">
        <v>935.74297188754986</v>
      </c>
      <c r="Q218" s="161">
        <v>-503.96825396825454</v>
      </c>
      <c r="R218" s="161">
        <v>-547.18875502007995</v>
      </c>
      <c r="S218" s="161">
        <v>-559.23694779116522</v>
      </c>
      <c r="T218" s="161">
        <v>-457.34126984126874</v>
      </c>
      <c r="U218" s="161">
        <v>-644.57831325301322</v>
      </c>
      <c r="V218" s="161">
        <v>-463.85542168674738</v>
      </c>
      <c r="W218" s="161">
        <v>-572.42063492063357</v>
      </c>
      <c r="X218" s="161">
        <v>-1232.9317269076319</v>
      </c>
      <c r="Y218" s="161">
        <v>-7425.0000000000009</v>
      </c>
      <c r="AA218" s="161">
        <v>-7719.9999999999991</v>
      </c>
      <c r="AB218" s="163">
        <v>295</v>
      </c>
      <c r="AD218" s="161">
        <v>-7719.9999999999991</v>
      </c>
      <c r="AE218" s="163">
        <v>295</v>
      </c>
    </row>
    <row r="219" spans="1:31" ht="18" customHeight="1" x14ac:dyDescent="0.2">
      <c r="A219" s="52" t="s">
        <v>70</v>
      </c>
      <c r="B219" s="52" t="s">
        <v>27</v>
      </c>
      <c r="C219" s="9">
        <v>-0.31496062992125989</v>
      </c>
      <c r="D219" s="9">
        <v>-0.31496062992125989</v>
      </c>
      <c r="F219" s="128" t="s">
        <v>414</v>
      </c>
      <c r="H219" s="83">
        <v>-2.7160000000000002</v>
      </c>
      <c r="I219" s="83">
        <v>-2.6539999999999999</v>
      </c>
      <c r="J219" s="83">
        <v>-2.6539999999999999</v>
      </c>
      <c r="K219" s="108">
        <v>-2.9209999999999998</v>
      </c>
      <c r="L219" s="108">
        <v>-2.9209999999999998</v>
      </c>
      <c r="M219" s="83">
        <v>0</v>
      </c>
      <c r="N219" s="83">
        <v>-0.79500000000000004</v>
      </c>
      <c r="O219" s="83">
        <v>-0.30500000000000005</v>
      </c>
      <c r="P219" s="83">
        <v>-0.30399999999999983</v>
      </c>
      <c r="Q219" s="83">
        <v>-0.30400000000000005</v>
      </c>
      <c r="R219" s="83">
        <v>-0.30499999999999994</v>
      </c>
      <c r="S219" s="83">
        <v>-0.30400000000000027</v>
      </c>
      <c r="T219" s="83">
        <v>-0.30399999999999983</v>
      </c>
      <c r="U219" s="83">
        <v>-0.30500000000000016</v>
      </c>
      <c r="V219" s="83">
        <v>-0.30399999999999983</v>
      </c>
      <c r="W219" s="83">
        <v>-0.30500000000000016</v>
      </c>
      <c r="X219" s="83">
        <v>-0.30399999999999983</v>
      </c>
      <c r="Y219" s="83">
        <v>-3.839</v>
      </c>
      <c r="AA219" s="83">
        <v>-2.9209999999999998</v>
      </c>
      <c r="AB219" s="82">
        <v>-0.92</v>
      </c>
      <c r="AD219" s="83">
        <v>-2.9209999999999998</v>
      </c>
      <c r="AE219" s="82">
        <v>-0.92</v>
      </c>
    </row>
    <row r="220" spans="1:31" ht="18" customHeight="1" x14ac:dyDescent="0.2">
      <c r="A220" s="52" t="s">
        <v>71</v>
      </c>
      <c r="B220" s="52" t="s">
        <v>27</v>
      </c>
      <c r="C220" s="9">
        <v>0.23904382470119523</v>
      </c>
      <c r="D220" s="9">
        <v>0.23904382470119523</v>
      </c>
      <c r="F220" s="128" t="s">
        <v>209</v>
      </c>
      <c r="H220" s="83">
        <v>-2.323</v>
      </c>
      <c r="I220" s="83">
        <v>-3.3069999999999999</v>
      </c>
      <c r="J220" s="83">
        <v>-3.3069999999999999</v>
      </c>
      <c r="K220" s="108">
        <v>-2.5099999999999998</v>
      </c>
      <c r="L220" s="108">
        <v>-2.5099999999999998</v>
      </c>
      <c r="M220" s="83">
        <v>-0.21299999999999999</v>
      </c>
      <c r="N220" s="83">
        <v>-0.24200000000000002</v>
      </c>
      <c r="O220" s="83">
        <v>-0.23000000000000004</v>
      </c>
      <c r="P220" s="83">
        <v>1.6000000000000014E-2</v>
      </c>
      <c r="Q220" s="83">
        <v>-0.13200000000000001</v>
      </c>
      <c r="R220" s="83">
        <v>-0.16499999999999992</v>
      </c>
      <c r="S220" s="83">
        <v>-0.19900000000000007</v>
      </c>
      <c r="T220" s="83">
        <v>-8.5999999999999854E-2</v>
      </c>
      <c r="U220" s="83">
        <v>-0.25300000000000011</v>
      </c>
      <c r="V220" s="83">
        <v>-3.8999999999999924E-2</v>
      </c>
      <c r="W220" s="83">
        <v>-0.14500000000000002</v>
      </c>
      <c r="X220" s="83">
        <v>-0.22100000000000009</v>
      </c>
      <c r="Y220" s="83">
        <v>-1.909</v>
      </c>
      <c r="AA220" s="83">
        <v>-2.5099999999999998</v>
      </c>
      <c r="AB220" s="82">
        <v>0.6</v>
      </c>
      <c r="AD220" s="83">
        <v>-2.5099999999999998</v>
      </c>
      <c r="AE220" s="82">
        <v>0.6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-2.7835051546391751</v>
      </c>
      <c r="D221" s="9">
        <v>-2.7835051546391751</v>
      </c>
      <c r="F221" s="60" t="s">
        <v>158</v>
      </c>
      <c r="G221" s="56"/>
      <c r="H221" s="88">
        <v>-0.152</v>
      </c>
      <c r="I221" s="88">
        <v>-2.7E-2</v>
      </c>
      <c r="J221" s="88">
        <v>-2.7E-2</v>
      </c>
      <c r="K221" s="108">
        <v>-9.7000000000000003E-2</v>
      </c>
      <c r="L221" s="108">
        <v>-9.7000000000000003E-2</v>
      </c>
      <c r="M221" s="88">
        <v>0</v>
      </c>
      <c r="N221" s="88">
        <v>-0.127</v>
      </c>
      <c r="O221" s="88">
        <v>-4.8999999999999988E-2</v>
      </c>
      <c r="P221" s="88">
        <v>-4.9000000000000016E-2</v>
      </c>
      <c r="Q221" s="88">
        <v>-4.9000000000000016E-2</v>
      </c>
      <c r="R221" s="88">
        <v>-4.8999999999999988E-2</v>
      </c>
      <c r="S221" s="88">
        <v>-4.7999999999999987E-2</v>
      </c>
      <c r="T221" s="88">
        <v>-4.8999999999999988E-2</v>
      </c>
      <c r="U221" s="88">
        <v>4.8999999999999988E-2</v>
      </c>
      <c r="V221" s="88">
        <v>0</v>
      </c>
      <c r="W221" s="88">
        <v>0</v>
      </c>
      <c r="X221" s="88">
        <v>0</v>
      </c>
      <c r="Y221" s="88">
        <v>-0.371</v>
      </c>
      <c r="Z221" s="56"/>
      <c r="AA221" s="88">
        <v>-9.7000000000000017E-2</v>
      </c>
      <c r="AB221" s="82">
        <v>-0.27</v>
      </c>
      <c r="AC221" s="56"/>
      <c r="AD221" s="88">
        <v>-9.7000000000000017E-2</v>
      </c>
      <c r="AE221" s="82">
        <v>-0.27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0.66104078762306606</v>
      </c>
      <c r="D222" s="9">
        <v>0.66104078762306606</v>
      </c>
      <c r="F222" s="60" t="s">
        <v>176</v>
      </c>
      <c r="G222" s="56"/>
      <c r="H222" s="88">
        <v>-1.173</v>
      </c>
      <c r="I222" s="88">
        <v>-0.73799999999999999</v>
      </c>
      <c r="J222" s="88">
        <v>-0.73799999999999999</v>
      </c>
      <c r="K222" s="108">
        <v>-0.71099999999999997</v>
      </c>
      <c r="L222" s="108">
        <v>-0.71099999999999997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-9.8000000000000004E-2</v>
      </c>
      <c r="V222" s="88">
        <v>-4.7999999999999987E-2</v>
      </c>
      <c r="W222" s="88">
        <v>-4.9000000000000016E-2</v>
      </c>
      <c r="X222" s="88">
        <v>-4.8999999999999988E-2</v>
      </c>
      <c r="Y222" s="88">
        <v>-0.24399999999999999</v>
      </c>
      <c r="Z222" s="56"/>
      <c r="AA222" s="88">
        <v>-0.71099999999999997</v>
      </c>
      <c r="AB222" s="82">
        <v>0.47</v>
      </c>
      <c r="AC222" s="56"/>
      <c r="AD222" s="88">
        <v>-0.71099999999999997</v>
      </c>
      <c r="AE222" s="82">
        <v>0.47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0.97560975609756095</v>
      </c>
      <c r="D223" s="9">
        <v>0.97560975609756095</v>
      </c>
      <c r="F223" s="60" t="s">
        <v>178</v>
      </c>
      <c r="G223" s="56"/>
      <c r="H223" s="88">
        <v>-0.32900000000000001</v>
      </c>
      <c r="I223" s="88">
        <v>-0.44500000000000001</v>
      </c>
      <c r="J223" s="88">
        <v>-0.44500000000000001</v>
      </c>
      <c r="K223" s="108">
        <v>-0.16400000000000001</v>
      </c>
      <c r="L223" s="108">
        <v>-0.16400000000000001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56"/>
      <c r="AA223" s="88">
        <v>-0.16400000000000001</v>
      </c>
      <c r="AB223" s="82">
        <v>0.16</v>
      </c>
      <c r="AC223" s="56"/>
      <c r="AD223" s="88">
        <v>-0.16400000000000001</v>
      </c>
      <c r="AE223" s="82">
        <v>0.16</v>
      </c>
    </row>
    <row r="224" spans="1:31" ht="18" customHeight="1" collapsed="1" x14ac:dyDescent="0.2">
      <c r="A224" s="57"/>
      <c r="B224" s="57"/>
      <c r="C224" s="9">
        <v>0.37037037037037035</v>
      </c>
      <c r="D224" s="9">
        <v>0.37037037037037035</v>
      </c>
      <c r="F224" s="128" t="s">
        <v>158</v>
      </c>
      <c r="H224" s="83">
        <v>-1.6539999999999999</v>
      </c>
      <c r="I224" s="83">
        <v>-1.21</v>
      </c>
      <c r="J224" s="83">
        <v>-1.21</v>
      </c>
      <c r="K224" s="108">
        <v>-0.97199999999999998</v>
      </c>
      <c r="L224" s="108">
        <v>-0.97199999999999998</v>
      </c>
      <c r="M224" s="83">
        <v>0</v>
      </c>
      <c r="N224" s="83">
        <v>-0.127</v>
      </c>
      <c r="O224" s="83">
        <v>-4.8999999999999988E-2</v>
      </c>
      <c r="P224" s="83">
        <v>-4.9000000000000016E-2</v>
      </c>
      <c r="Q224" s="83">
        <v>-4.9000000000000016E-2</v>
      </c>
      <c r="R224" s="83">
        <v>-4.8999999999999988E-2</v>
      </c>
      <c r="S224" s="83">
        <v>-4.7999999999999987E-2</v>
      </c>
      <c r="T224" s="83">
        <v>-4.8999999999999988E-2</v>
      </c>
      <c r="U224" s="83">
        <v>-4.9000000000000016E-2</v>
      </c>
      <c r="V224" s="83">
        <v>-4.7999999999999987E-2</v>
      </c>
      <c r="W224" s="83">
        <v>-4.9000000000000016E-2</v>
      </c>
      <c r="X224" s="83">
        <v>-4.8999999999999988E-2</v>
      </c>
      <c r="Y224" s="83">
        <v>-0.61499999999999999</v>
      </c>
      <c r="AA224" s="83">
        <v>-0.97199999999999998</v>
      </c>
      <c r="AB224" s="82">
        <v>0.36</v>
      </c>
      <c r="AD224" s="83">
        <v>-0.97199999999999998</v>
      </c>
      <c r="AE224" s="82">
        <v>0.36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1.0204081632653061</v>
      </c>
      <c r="D226" s="9">
        <v>1.0204081632653061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-0.245</v>
      </c>
      <c r="L226" s="108">
        <v>-0.245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-0.245</v>
      </c>
      <c r="AB226" s="82">
        <v>0.25</v>
      </c>
      <c r="AC226" s="56"/>
      <c r="AD226" s="88">
        <v>-0.245</v>
      </c>
      <c r="AE226" s="82">
        <v>0.25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0.98265895953757254</v>
      </c>
      <c r="D227" s="9">
        <v>0.98265895953757254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-0.17299999999999999</v>
      </c>
      <c r="L227" s="108">
        <v>-0.17299999999999999</v>
      </c>
      <c r="M227" s="88">
        <v>-2</v>
      </c>
      <c r="N227" s="88">
        <v>0.73399999999999999</v>
      </c>
      <c r="O227" s="88">
        <v>0</v>
      </c>
      <c r="P227" s="88">
        <v>1.266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-0.17299999999999996</v>
      </c>
      <c r="AB227" s="82">
        <v>0.17</v>
      </c>
      <c r="AC227" s="56"/>
      <c r="AD227" s="88">
        <v>-0.17299999999999996</v>
      </c>
      <c r="AE227" s="82">
        <v>0.17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1.0047846889952152</v>
      </c>
      <c r="D229" s="9">
        <v>1.0047846889952152</v>
      </c>
      <c r="F229" s="128" t="s">
        <v>391</v>
      </c>
      <c r="H229" s="83">
        <v>0</v>
      </c>
      <c r="I229" s="83">
        <v>0</v>
      </c>
      <c r="J229" s="83">
        <v>0</v>
      </c>
      <c r="K229" s="108">
        <v>-0.41799999999999998</v>
      </c>
      <c r="L229" s="108">
        <v>-0.41799999999999998</v>
      </c>
      <c r="M229" s="83">
        <v>-2</v>
      </c>
      <c r="N229" s="83">
        <v>0.73399999999999999</v>
      </c>
      <c r="O229" s="83">
        <v>0</v>
      </c>
      <c r="P229" s="83">
        <v>1.266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-0.41799999999999998</v>
      </c>
      <c r="AB229" s="82">
        <v>0.42</v>
      </c>
      <c r="AD229" s="83">
        <v>-0.41799999999999998</v>
      </c>
      <c r="AE229" s="82">
        <v>0.42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-6.7000000000000004E-2</v>
      </c>
      <c r="I230" s="83">
        <v>-6.4000000000000001E-2</v>
      </c>
      <c r="J230" s="83">
        <v>-6.4000000000000001E-2</v>
      </c>
      <c r="K230" s="108">
        <v>0</v>
      </c>
      <c r="L230" s="108">
        <v>0</v>
      </c>
      <c r="M230" s="83">
        <v>0</v>
      </c>
      <c r="N230" s="83">
        <v>-2.9000000000000001E-2</v>
      </c>
      <c r="O230" s="83">
        <v>0</v>
      </c>
      <c r="P230" s="83">
        <v>0</v>
      </c>
      <c r="Q230" s="83">
        <v>-1.2E-2</v>
      </c>
      <c r="R230" s="83">
        <v>0</v>
      </c>
      <c r="S230" s="83">
        <v>0</v>
      </c>
      <c r="T230" s="83">
        <v>-1.1999999999999997E-2</v>
      </c>
      <c r="U230" s="83">
        <v>0</v>
      </c>
      <c r="V230" s="83">
        <v>0</v>
      </c>
      <c r="W230" s="83">
        <v>-1.2000000000000004E-2</v>
      </c>
      <c r="X230" s="83">
        <v>0</v>
      </c>
      <c r="Y230" s="83">
        <v>-6.5000000000000002E-2</v>
      </c>
      <c r="AA230" s="83">
        <v>0</v>
      </c>
      <c r="AB230" s="82">
        <v>-7.0000000000000007E-2</v>
      </c>
      <c r="AD230" s="83">
        <v>0</v>
      </c>
      <c r="AE230" s="82">
        <v>-7.0000000000000007E-2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0.18817204301075269</v>
      </c>
      <c r="D232" s="9">
        <v>0.18817204301075269</v>
      </c>
      <c r="F232" s="60" t="s">
        <v>166</v>
      </c>
      <c r="G232" s="56"/>
      <c r="H232" s="88">
        <v>-8.8999999999999996E-2</v>
      </c>
      <c r="I232" s="88">
        <v>-5.8000000000000003E-2</v>
      </c>
      <c r="J232" s="88">
        <v>-5.8000000000000003E-2</v>
      </c>
      <c r="K232" s="108">
        <v>-0.372</v>
      </c>
      <c r="L232" s="108">
        <v>-0.372</v>
      </c>
      <c r="M232" s="88">
        <v>-8.9999999999999993E-3</v>
      </c>
      <c r="N232" s="88">
        <v>-4.1999999999999996E-2</v>
      </c>
      <c r="O232" s="88">
        <v>-3.4999999999999996E-2</v>
      </c>
      <c r="P232" s="88">
        <v>1.3999999999999999E-2</v>
      </c>
      <c r="Q232" s="88">
        <v>0</v>
      </c>
      <c r="R232" s="88">
        <v>-1.4999999999999999E-2</v>
      </c>
      <c r="S232" s="88">
        <v>4.9999999999999906E-3</v>
      </c>
      <c r="T232" s="88">
        <v>0</v>
      </c>
      <c r="U232" s="88">
        <v>-2.3999999999999994E-2</v>
      </c>
      <c r="V232" s="88">
        <v>-6.0000000000000012E-2</v>
      </c>
      <c r="W232" s="88">
        <v>-5.4999999999999993E-2</v>
      </c>
      <c r="X232" s="88">
        <v>-8.5999999999999993E-2</v>
      </c>
      <c r="Y232" s="88">
        <v>-0.307</v>
      </c>
      <c r="Z232" s="56"/>
      <c r="AA232" s="88">
        <v>-0.37200000000000005</v>
      </c>
      <c r="AB232" s="82">
        <v>7.0000000000000007E-2</v>
      </c>
      <c r="AC232" s="56"/>
      <c r="AD232" s="88">
        <v>-0.37200000000000005</v>
      </c>
      <c r="AE232" s="82">
        <v>7.0000000000000007E-2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-3.0000000000000001E-3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-3.0000000000000001E-3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-0.71895424836601307</v>
      </c>
      <c r="D236" s="9">
        <v>-0.71895424836601307</v>
      </c>
      <c r="F236" s="60" t="s">
        <v>170</v>
      </c>
      <c r="G236" s="56"/>
      <c r="H236" s="88">
        <v>-0.53500000000000003</v>
      </c>
      <c r="I236" s="88">
        <v>0</v>
      </c>
      <c r="J236" s="88">
        <v>0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-0.52600000000000002</v>
      </c>
      <c r="Y236" s="88">
        <v>-0.52600000000000002</v>
      </c>
      <c r="Z236" s="56"/>
      <c r="AA236" s="88">
        <v>-0.30599999999999999</v>
      </c>
      <c r="AB236" s="82">
        <v>-0.22</v>
      </c>
      <c r="AC236" s="56"/>
      <c r="AD236" s="88">
        <v>-0.30599999999999999</v>
      </c>
      <c r="AE236" s="82">
        <v>-0.22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-1.0027855153203342</v>
      </c>
      <c r="D237" s="9">
        <v>-1.0027855153203342</v>
      </c>
      <c r="F237" s="60" t="s">
        <v>172</v>
      </c>
      <c r="G237" s="56"/>
      <c r="H237" s="88">
        <v>0</v>
      </c>
      <c r="I237" s="88">
        <v>-3.83</v>
      </c>
      <c r="J237" s="88">
        <v>-3.83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-0.78100000000000003</v>
      </c>
      <c r="Q237" s="88">
        <v>-0.13200000000000001</v>
      </c>
      <c r="R237" s="88">
        <v>-0.17999999999999994</v>
      </c>
      <c r="S237" s="88">
        <v>8.4000000000000075E-2</v>
      </c>
      <c r="T237" s="88">
        <v>-0.36500000000000021</v>
      </c>
      <c r="U237" s="88">
        <v>-0.22799999999999998</v>
      </c>
      <c r="V237" s="88">
        <v>-4.9999999999999822E-2</v>
      </c>
      <c r="W237" s="88">
        <v>-0.14300000000000002</v>
      </c>
      <c r="X237" s="88">
        <v>0</v>
      </c>
      <c r="Y237" s="88">
        <v>-1.7949999999999999</v>
      </c>
      <c r="Z237" s="56"/>
      <c r="AA237" s="88">
        <v>0</v>
      </c>
      <c r="AB237" s="82">
        <v>-1.8</v>
      </c>
      <c r="AC237" s="56"/>
      <c r="AD237" s="88">
        <v>0</v>
      </c>
      <c r="AE237" s="82">
        <v>-1.8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1.0027855153203342</v>
      </c>
      <c r="D238" s="9">
        <v>1.0027855153203342</v>
      </c>
      <c r="F238" s="60" t="s">
        <v>174</v>
      </c>
      <c r="G238" s="56"/>
      <c r="H238" s="88">
        <v>0</v>
      </c>
      <c r="I238" s="88">
        <v>3.4670000000000001</v>
      </c>
      <c r="J238" s="88">
        <v>3.4670000000000001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0.78100000000000003</v>
      </c>
      <c r="Q238" s="88">
        <v>0.13200000000000001</v>
      </c>
      <c r="R238" s="88">
        <v>0.17999999999999994</v>
      </c>
      <c r="S238" s="88">
        <v>-8.4000000000000075E-2</v>
      </c>
      <c r="T238" s="88">
        <v>0.36500000000000021</v>
      </c>
      <c r="U238" s="88">
        <v>0.22799999999999998</v>
      </c>
      <c r="V238" s="88">
        <v>4.9999999999999822E-2</v>
      </c>
      <c r="W238" s="88">
        <v>0.14300000000000002</v>
      </c>
      <c r="X238" s="88">
        <v>0</v>
      </c>
      <c r="Y238" s="88">
        <v>1.7949999999999999</v>
      </c>
      <c r="Z238" s="56"/>
      <c r="AA238" s="88">
        <v>0</v>
      </c>
      <c r="AB238" s="82">
        <v>1.8</v>
      </c>
      <c r="AC238" s="56"/>
      <c r="AD238" s="88">
        <v>0</v>
      </c>
      <c r="AE238" s="82">
        <v>1.8</v>
      </c>
    </row>
    <row r="239" spans="1:31" ht="18" customHeight="1" collapsed="1" x14ac:dyDescent="0.2">
      <c r="A239" s="57"/>
      <c r="B239" s="57"/>
      <c r="C239" s="9">
        <v>-0.23598820058997053</v>
      </c>
      <c r="D239" s="9">
        <v>-0.23598820058997053</v>
      </c>
      <c r="F239" s="128" t="s">
        <v>196</v>
      </c>
      <c r="H239" s="83">
        <v>-0.624</v>
      </c>
      <c r="I239" s="83">
        <v>-0.42099999999999982</v>
      </c>
      <c r="J239" s="83">
        <v>-0.42099999999999982</v>
      </c>
      <c r="K239" s="108">
        <v>-0.67799999999999994</v>
      </c>
      <c r="L239" s="108">
        <v>-0.67799999999999994</v>
      </c>
      <c r="M239" s="83">
        <v>-8.9999999999999993E-3</v>
      </c>
      <c r="N239" s="83">
        <v>-4.4999999999999998E-2</v>
      </c>
      <c r="O239" s="83">
        <v>-3.4999999999999996E-2</v>
      </c>
      <c r="P239" s="83">
        <v>1.4000000000000012E-2</v>
      </c>
      <c r="Q239" s="83">
        <v>0</v>
      </c>
      <c r="R239" s="83">
        <v>-1.5000000000000013E-2</v>
      </c>
      <c r="S239" s="83">
        <v>4.9999999999999906E-3</v>
      </c>
      <c r="T239" s="83">
        <v>0</v>
      </c>
      <c r="U239" s="83">
        <v>-2.4000000000000021E-2</v>
      </c>
      <c r="V239" s="83">
        <v>-6.0000000000000012E-2</v>
      </c>
      <c r="W239" s="83">
        <v>-5.4999999999999993E-2</v>
      </c>
      <c r="X239" s="83">
        <v>-0.61199999999999999</v>
      </c>
      <c r="Y239" s="83">
        <v>-0.8360000000000003</v>
      </c>
      <c r="AA239" s="83">
        <v>-0.67799999999999994</v>
      </c>
      <c r="AB239" s="82">
        <v>-0.16</v>
      </c>
      <c r="AD239" s="83">
        <v>-0.67799999999999994</v>
      </c>
      <c r="AE239" s="82">
        <v>-0.16</v>
      </c>
    </row>
    <row r="240" spans="1:31" ht="18" customHeight="1" x14ac:dyDescent="0.2">
      <c r="A240" s="57"/>
      <c r="B240" s="57"/>
      <c r="C240" s="9">
        <v>3.756476683937824E-2</v>
      </c>
      <c r="D240" s="9">
        <v>3.756476683937824E-2</v>
      </c>
      <c r="F240" s="117" t="s">
        <v>72</v>
      </c>
      <c r="H240" s="296">
        <v>-7.5149999999999997</v>
      </c>
      <c r="I240" s="296">
        <v>-7.7859999999999996</v>
      </c>
      <c r="J240" s="296">
        <v>-7.7859999999999996</v>
      </c>
      <c r="K240" s="111">
        <v>-7.7199999999999989</v>
      </c>
      <c r="L240" s="111">
        <v>-7.7199999999999989</v>
      </c>
      <c r="M240" s="296">
        <v>-2.2330000000000001</v>
      </c>
      <c r="N240" s="296">
        <v>-0.51500000000000001</v>
      </c>
      <c r="O240" s="296">
        <v>-0.62900000000000011</v>
      </c>
      <c r="P240" s="296">
        <v>0.93200000000000016</v>
      </c>
      <c r="Q240" s="296">
        <v>-0.50800000000000012</v>
      </c>
      <c r="R240" s="296">
        <v>-0.54499999999999993</v>
      </c>
      <c r="S240" s="296">
        <v>-0.55700000000000038</v>
      </c>
      <c r="T240" s="296">
        <v>-0.46099999999999969</v>
      </c>
      <c r="U240" s="296">
        <v>-0.64200000000000035</v>
      </c>
      <c r="V240" s="296">
        <v>-0.46199999999999974</v>
      </c>
      <c r="W240" s="296">
        <v>-0.57700000000000018</v>
      </c>
      <c r="X240" s="296">
        <v>-1.2279999999999998</v>
      </c>
      <c r="Y240" s="296">
        <v>-7.4250000000000007</v>
      </c>
      <c r="AA240" s="296">
        <v>-7.7199999999999989</v>
      </c>
      <c r="AB240" s="82">
        <v>0.28999999999999998</v>
      </c>
      <c r="AD240" s="296">
        <v>-7.7199999999999989</v>
      </c>
      <c r="AE240" s="82">
        <v>0.28999999999999998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3.4755704167215864E-3</v>
      </c>
      <c r="I241" s="78">
        <v>3.6834642920164952E-3</v>
      </c>
      <c r="J241" s="78">
        <v>3.6834642920164952E-3</v>
      </c>
      <c r="K241" s="131">
        <v>3.3092881258283934E-3</v>
      </c>
      <c r="L241" s="131">
        <v>3.3092881258283934E-3</v>
      </c>
      <c r="M241" s="78">
        <v>6.3588160585022471E-3</v>
      </c>
      <c r="N241" s="78">
        <v>3.0937248447130351E-3</v>
      </c>
      <c r="O241" s="78">
        <v>5.3493217672322142E-3</v>
      </c>
      <c r="P241" s="78">
        <v>-1.1400890541664635E-2</v>
      </c>
      <c r="Q241" s="78">
        <v>4.351923241668808E-3</v>
      </c>
      <c r="R241" s="78">
        <v>4.0032613725677433E-3</v>
      </c>
      <c r="S241" s="78">
        <v>5.5243139238497652E-3</v>
      </c>
      <c r="T241" s="78">
        <v>3.6121449559255625E-3</v>
      </c>
      <c r="U241" s="78">
        <v>4.3859948761742111E-3</v>
      </c>
      <c r="V241" s="78">
        <v>2.5225362955844689E-3</v>
      </c>
      <c r="W241" s="78">
        <v>2.631566945329995E-3</v>
      </c>
      <c r="X241" s="78">
        <v>5.7493328339341702E-3</v>
      </c>
      <c r="Y241" s="78">
        <v>3.7869881636856144E-3</v>
      </c>
      <c r="AA241" s="78">
        <v>3.3092881258283934E-3</v>
      </c>
      <c r="AB241" s="79"/>
      <c r="AD241" s="78">
        <v>3.3092881258283934E-3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0.42122857142857145</v>
      </c>
      <c r="I243" s="96">
        <v>0.58025714285714292</v>
      </c>
      <c r="J243" s="96">
        <v>0.58025714285714292</v>
      </c>
      <c r="K243" s="134">
        <v>0.4</v>
      </c>
      <c r="L243" s="134">
        <v>0.4</v>
      </c>
      <c r="M243" s="96">
        <v>0</v>
      </c>
      <c r="N243" s="96">
        <v>0.5112000000000001</v>
      </c>
      <c r="O243" s="96">
        <v>0</v>
      </c>
      <c r="P243" s="96">
        <v>0</v>
      </c>
      <c r="Q243" s="96">
        <v>1.1235428571428572</v>
      </c>
      <c r="R243" s="96">
        <v>0</v>
      </c>
      <c r="S243" s="96">
        <v>0.36788571428571443</v>
      </c>
      <c r="T243" s="96">
        <v>0.29965714285714273</v>
      </c>
      <c r="U243" s="96">
        <v>0.26502857142857161</v>
      </c>
      <c r="V243" s="96">
        <v>0.27462857142857122</v>
      </c>
      <c r="W243" s="96">
        <v>1.9998857142857145</v>
      </c>
      <c r="X243" s="96">
        <v>1.0378285714285718</v>
      </c>
      <c r="Y243" s="96">
        <v>0.48997142857142856</v>
      </c>
      <c r="AA243" s="96">
        <v>0.4</v>
      </c>
      <c r="AB243" s="95">
        <v>0.09</v>
      </c>
      <c r="AD243" s="96">
        <v>0.4</v>
      </c>
      <c r="AE243" s="95">
        <v>0.09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-0.22500000000000001</v>
      </c>
      <c r="D244" s="9">
        <v>-0.22500000000000001</v>
      </c>
      <c r="F244" s="128" t="s">
        <v>90</v>
      </c>
      <c r="H244" s="83">
        <v>-14.743</v>
      </c>
      <c r="I244" s="83">
        <v>-20.309000000000001</v>
      </c>
      <c r="J244" s="83">
        <v>-20.309000000000001</v>
      </c>
      <c r="K244" s="108">
        <v>-14</v>
      </c>
      <c r="L244" s="108">
        <v>-14</v>
      </c>
      <c r="M244" s="83">
        <v>0</v>
      </c>
      <c r="N244" s="83">
        <v>-1.4910000000000001</v>
      </c>
      <c r="O244" s="83">
        <v>0</v>
      </c>
      <c r="P244" s="83">
        <v>0</v>
      </c>
      <c r="Q244" s="83">
        <v>-3.2769999999999997</v>
      </c>
      <c r="R244" s="83">
        <v>0</v>
      </c>
      <c r="S244" s="83">
        <v>-1.0730000000000004</v>
      </c>
      <c r="T244" s="83">
        <v>-0.87399999999999967</v>
      </c>
      <c r="U244" s="83">
        <v>-0.77300000000000058</v>
      </c>
      <c r="V244" s="83">
        <v>-0.80099999999999927</v>
      </c>
      <c r="W244" s="83">
        <v>-5.8330000000000002</v>
      </c>
      <c r="X244" s="83">
        <v>-3.027000000000001</v>
      </c>
      <c r="Y244" s="83">
        <v>-17.149000000000001</v>
      </c>
      <c r="AA244" s="83">
        <v>-14</v>
      </c>
      <c r="AB244" s="82">
        <v>-3.15</v>
      </c>
      <c r="AD244" s="83">
        <v>-14</v>
      </c>
      <c r="AE244" s="82">
        <v>-3.15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-1.88</v>
      </c>
      <c r="D245" s="9">
        <v>-1.88</v>
      </c>
      <c r="F245" s="128" t="s">
        <v>91</v>
      </c>
      <c r="H245" s="83">
        <v>-0.39800000000000002</v>
      </c>
      <c r="I245" s="83">
        <v>-0.72499999999999998</v>
      </c>
      <c r="J245" s="83">
        <v>-0.72499999999999998</v>
      </c>
      <c r="K245" s="108">
        <v>-0.5</v>
      </c>
      <c r="L245" s="108">
        <v>-0.5</v>
      </c>
      <c r="M245" s="83">
        <v>0</v>
      </c>
      <c r="N245" s="83">
        <v>-0.24399999999999999</v>
      </c>
      <c r="O245" s="83">
        <v>0</v>
      </c>
      <c r="P245" s="83">
        <v>0</v>
      </c>
      <c r="Q245" s="83">
        <v>-0.43700000000000006</v>
      </c>
      <c r="R245" s="83">
        <v>0</v>
      </c>
      <c r="S245" s="83">
        <v>-0.247</v>
      </c>
      <c r="T245" s="83">
        <v>-0.21299999999999997</v>
      </c>
      <c r="U245" s="83">
        <v>0</v>
      </c>
      <c r="V245" s="83">
        <v>-0.30000000000000004</v>
      </c>
      <c r="W245" s="83">
        <v>0</v>
      </c>
      <c r="X245" s="83">
        <v>-9.9999999999988987E-4</v>
      </c>
      <c r="Y245" s="83">
        <v>-1.4419999999999999</v>
      </c>
      <c r="AA245" s="83">
        <v>-0.5</v>
      </c>
      <c r="AB245" s="82">
        <v>-0.94</v>
      </c>
      <c r="AD245" s="83">
        <v>-0.5</v>
      </c>
      <c r="AE245" s="82">
        <v>-0.94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-0.99846390168970811</v>
      </c>
      <c r="D246" s="9">
        <v>-0.99846390168970811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-0.65100000000000002</v>
      </c>
      <c r="W246" s="83">
        <v>0</v>
      </c>
      <c r="X246" s="83">
        <v>0</v>
      </c>
      <c r="Y246" s="83">
        <v>-0.65100000000000002</v>
      </c>
      <c r="AA246" s="83">
        <v>0</v>
      </c>
      <c r="AB246" s="82">
        <v>-0.65</v>
      </c>
      <c r="AD246" s="83">
        <v>0</v>
      </c>
      <c r="AE246" s="82">
        <v>-0.65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-1</v>
      </c>
      <c r="D250" s="9">
        <v>-1</v>
      </c>
      <c r="F250" s="126" t="s">
        <v>146</v>
      </c>
      <c r="G250" s="58"/>
      <c r="H250" s="87">
        <v>-0.36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-1.95</v>
      </c>
      <c r="W250" s="87">
        <v>0</v>
      </c>
      <c r="X250" s="87">
        <v>0</v>
      </c>
      <c r="Y250" s="87">
        <v>-1.95</v>
      </c>
      <c r="Z250" s="58"/>
      <c r="AA250" s="87">
        <v>0</v>
      </c>
      <c r="AB250" s="82">
        <v>-1.95</v>
      </c>
      <c r="AC250" s="58"/>
      <c r="AD250" s="87">
        <v>0</v>
      </c>
      <c r="AE250" s="82">
        <v>-1.95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-1.0309278350515465</v>
      </c>
      <c r="D251" s="9">
        <v>-1.0309278350515465</v>
      </c>
      <c r="F251" s="128" t="s">
        <v>93</v>
      </c>
      <c r="H251" s="83">
        <v>-6.6000000000000003E-2</v>
      </c>
      <c r="I251" s="83">
        <v>-5.6000000000000001E-2</v>
      </c>
      <c r="J251" s="83">
        <v>-5.6000000000000001E-2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-1.7999999999999999E-2</v>
      </c>
      <c r="X251" s="83">
        <v>-7.9000000000000001E-2</v>
      </c>
      <c r="Y251" s="83">
        <v>-9.7000000000000003E-2</v>
      </c>
      <c r="AA251" s="83">
        <v>0</v>
      </c>
      <c r="AB251" s="82">
        <v>-0.1</v>
      </c>
      <c r="AD251" s="83">
        <v>0</v>
      </c>
      <c r="AE251" s="82">
        <v>-0.1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-0.46827586206896554</v>
      </c>
      <c r="D253" s="9">
        <v>-0.46827586206896554</v>
      </c>
      <c r="F253" s="117" t="s">
        <v>281</v>
      </c>
      <c r="H253" s="296">
        <v>-15.567</v>
      </c>
      <c r="I253" s="296">
        <v>-21.090000000000003</v>
      </c>
      <c r="J253" s="296">
        <v>-21.090000000000003</v>
      </c>
      <c r="K253" s="111">
        <v>-14.5</v>
      </c>
      <c r="L253" s="111">
        <v>-14.5</v>
      </c>
      <c r="M253" s="296">
        <v>0</v>
      </c>
      <c r="N253" s="296">
        <v>-1.7350000000000001</v>
      </c>
      <c r="O253" s="296">
        <v>0</v>
      </c>
      <c r="P253" s="296">
        <v>0</v>
      </c>
      <c r="Q253" s="296">
        <v>-3.7139999999999995</v>
      </c>
      <c r="R253" s="296">
        <v>0</v>
      </c>
      <c r="S253" s="296">
        <v>-1.3200000000000003</v>
      </c>
      <c r="T253" s="296">
        <v>-1.0869999999999997</v>
      </c>
      <c r="U253" s="296">
        <v>-0.77300000000000058</v>
      </c>
      <c r="V253" s="296">
        <v>-3.7019999999999991</v>
      </c>
      <c r="W253" s="296">
        <v>-5.851</v>
      </c>
      <c r="X253" s="296">
        <v>-3.1070000000000011</v>
      </c>
      <c r="Y253" s="296">
        <v>-21.289000000000001</v>
      </c>
      <c r="AA253" s="296">
        <v>-14.5</v>
      </c>
      <c r="AB253" s="82">
        <v>-6.79</v>
      </c>
      <c r="AD253" s="296">
        <v>-14.5</v>
      </c>
      <c r="AE253" s="82">
        <v>-6.79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7.1994949670132983E-3</v>
      </c>
      <c r="I254" s="78">
        <v>9.9774289646324035E-3</v>
      </c>
      <c r="J254" s="78">
        <v>9.9774289646324035E-3</v>
      </c>
      <c r="K254" s="131">
        <v>6.2156318425533302E-3</v>
      </c>
      <c r="L254" s="131">
        <v>6.2156318425533302E-3</v>
      </c>
      <c r="M254" s="78">
        <v>0</v>
      </c>
      <c r="N254" s="78">
        <v>1.0422548748693429E-2</v>
      </c>
      <c r="O254" s="78">
        <v>0</v>
      </c>
      <c r="P254" s="78">
        <v>0</v>
      </c>
      <c r="Q254" s="78">
        <v>3.1817013621177059E-2</v>
      </c>
      <c r="R254" s="78">
        <v>0</v>
      </c>
      <c r="S254" s="78">
        <v>1.3091731381475201E-2</v>
      </c>
      <c r="T254" s="78">
        <v>8.5171400587659169E-3</v>
      </c>
      <c r="U254" s="78">
        <v>5.2809564474807875E-3</v>
      </c>
      <c r="V254" s="78">
        <v>2.0213050576306724E-2</v>
      </c>
      <c r="W254" s="78">
        <v>2.6685092196058573E-2</v>
      </c>
      <c r="X254" s="78">
        <v>1.4546561168594036E-2</v>
      </c>
      <c r="Y254" s="78">
        <v>1.085807286420243E-2</v>
      </c>
      <c r="AA254" s="78">
        <v>6.2156318425533302E-3</v>
      </c>
      <c r="AB254" s="79"/>
      <c r="AD254" s="78">
        <v>6.2156318425533302E-3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0.13666666666666666</v>
      </c>
      <c r="D256" s="9">
        <v>0.13666666666666666</v>
      </c>
      <c r="F256" s="128" t="s">
        <v>79</v>
      </c>
      <c r="H256" s="83">
        <v>-2.9980000000000002</v>
      </c>
      <c r="I256" s="83">
        <v>-3.53</v>
      </c>
      <c r="J256" s="83">
        <v>-3.53</v>
      </c>
      <c r="K256" s="108">
        <v>-3</v>
      </c>
      <c r="L256" s="108">
        <v>-3</v>
      </c>
      <c r="M256" s="83">
        <v>-0.251</v>
      </c>
      <c r="N256" s="83">
        <v>-0.35</v>
      </c>
      <c r="O256" s="83">
        <v>0</v>
      </c>
      <c r="P256" s="83">
        <v>0</v>
      </c>
      <c r="Q256" s="83">
        <v>-0.63500000000000001</v>
      </c>
      <c r="R256" s="83">
        <v>-0.18500000000000005</v>
      </c>
      <c r="S256" s="83">
        <v>-0.18500000000000005</v>
      </c>
      <c r="T256" s="83">
        <v>0</v>
      </c>
      <c r="U256" s="83">
        <v>-0.31499999999999995</v>
      </c>
      <c r="V256" s="83">
        <v>-0.20999999999999974</v>
      </c>
      <c r="W256" s="83">
        <v>-0.21700000000000008</v>
      </c>
      <c r="X256" s="83">
        <v>-0.23900000000000032</v>
      </c>
      <c r="Y256" s="83">
        <v>-2.5870000000000002</v>
      </c>
      <c r="AA256" s="83">
        <v>-3</v>
      </c>
      <c r="AB256" s="82">
        <v>0.41</v>
      </c>
      <c r="AD256" s="83">
        <v>-3</v>
      </c>
      <c r="AE256" s="82">
        <v>0.41</v>
      </c>
    </row>
    <row r="257" spans="1:31" ht="18" customHeight="1" x14ac:dyDescent="0.2">
      <c r="A257" s="52" t="s">
        <v>136</v>
      </c>
      <c r="B257" s="52" t="s">
        <v>27</v>
      </c>
      <c r="C257" s="9">
        <v>0.14499999999999999</v>
      </c>
      <c r="D257" s="9">
        <v>0.14499999999999999</v>
      </c>
      <c r="F257" s="128" t="s">
        <v>197</v>
      </c>
      <c r="H257" s="83">
        <v>-3.7010000000000001</v>
      </c>
      <c r="I257" s="83">
        <v>-4.8689999999999998</v>
      </c>
      <c r="J257" s="83">
        <v>-4.8689999999999998</v>
      </c>
      <c r="K257" s="108">
        <v>-4</v>
      </c>
      <c r="L257" s="108">
        <v>-4</v>
      </c>
      <c r="M257" s="83">
        <v>-1.1990000000000001</v>
      </c>
      <c r="N257" s="83">
        <v>0</v>
      </c>
      <c r="O257" s="83">
        <v>0</v>
      </c>
      <c r="P257" s="83">
        <v>0</v>
      </c>
      <c r="Q257" s="83">
        <v>-0.27299999999999991</v>
      </c>
      <c r="R257" s="83">
        <v>-1.4430000000000001</v>
      </c>
      <c r="S257" s="83">
        <v>0</v>
      </c>
      <c r="T257" s="83">
        <v>-3.2999999999999918E-2</v>
      </c>
      <c r="U257" s="83">
        <v>-0.10899999999999999</v>
      </c>
      <c r="V257" s="83">
        <v>0.6509999999999998</v>
      </c>
      <c r="W257" s="83">
        <v>-1.0129999999999999</v>
      </c>
      <c r="X257" s="83">
        <v>2.0000000000002238E-3</v>
      </c>
      <c r="Y257" s="83">
        <v>-3.4169999999999998</v>
      </c>
      <c r="AA257" s="83">
        <v>-4</v>
      </c>
      <c r="AB257" s="82">
        <v>0.57999999999999996</v>
      </c>
      <c r="AD257" s="83">
        <v>-4</v>
      </c>
      <c r="AE257" s="82">
        <v>0.57999999999999996</v>
      </c>
    </row>
    <row r="258" spans="1:31" ht="18" customHeight="1" x14ac:dyDescent="0.2">
      <c r="A258" s="52" t="s">
        <v>85</v>
      </c>
      <c r="B258" s="52" t="s">
        <v>27</v>
      </c>
      <c r="C258" s="9">
        <v>0.34416666666666668</v>
      </c>
      <c r="D258" s="9">
        <v>0.34416666666666668</v>
      </c>
      <c r="F258" s="128" t="s">
        <v>84</v>
      </c>
      <c r="H258" s="83">
        <v>-12.114000000000001</v>
      </c>
      <c r="I258" s="83">
        <v>-10.016</v>
      </c>
      <c r="J258" s="83">
        <v>-10.016</v>
      </c>
      <c r="K258" s="108">
        <v>-12</v>
      </c>
      <c r="L258" s="108">
        <v>-12</v>
      </c>
      <c r="M258" s="83">
        <v>-3.5030000000000001</v>
      </c>
      <c r="N258" s="83">
        <v>-0.27400000000000002</v>
      </c>
      <c r="O258" s="83">
        <v>-0.50899999999999945</v>
      </c>
      <c r="P258" s="83">
        <v>-0.1670000000000007</v>
      </c>
      <c r="Q258" s="83">
        <v>-1.3769999999999998</v>
      </c>
      <c r="R258" s="83">
        <v>0.22499999999999964</v>
      </c>
      <c r="S258" s="83">
        <v>0.25500000000000078</v>
      </c>
      <c r="T258" s="83">
        <v>-0.53100000000000058</v>
      </c>
      <c r="U258" s="83">
        <v>-0.54699999999999971</v>
      </c>
      <c r="V258" s="83">
        <v>-0.51400000000000023</v>
      </c>
      <c r="W258" s="83">
        <v>-0.56599999999999984</v>
      </c>
      <c r="X258" s="83">
        <v>-0.35799999999999965</v>
      </c>
      <c r="Y258" s="83">
        <v>-7.8659999999999997</v>
      </c>
      <c r="AA258" s="83">
        <v>-12</v>
      </c>
      <c r="AB258" s="82">
        <v>4.13</v>
      </c>
      <c r="AD258" s="83">
        <v>-12</v>
      </c>
      <c r="AE258" s="82">
        <v>4.13</v>
      </c>
    </row>
    <row r="259" spans="1:31" ht="18" customHeight="1" x14ac:dyDescent="0.2">
      <c r="A259" s="52" t="s">
        <v>82</v>
      </c>
      <c r="B259" s="52" t="s">
        <v>27</v>
      </c>
      <c r="C259" s="9">
        <v>0.37999999999999995</v>
      </c>
      <c r="D259" s="9">
        <v>0.37999999999999995</v>
      </c>
      <c r="F259" s="128" t="s">
        <v>83</v>
      </c>
      <c r="H259" s="83">
        <v>-3.0419999999999998</v>
      </c>
      <c r="I259" s="83">
        <v>-4.7720000000000002</v>
      </c>
      <c r="J259" s="83">
        <v>-4.7720000000000002</v>
      </c>
      <c r="K259" s="108">
        <v>-3</v>
      </c>
      <c r="L259" s="108">
        <v>-3</v>
      </c>
      <c r="M259" s="83">
        <v>-0.42599999999999999</v>
      </c>
      <c r="N259" s="83">
        <v>0</v>
      </c>
      <c r="O259" s="83">
        <v>0</v>
      </c>
      <c r="P259" s="83">
        <v>-7.0000000000000007E-2</v>
      </c>
      <c r="Q259" s="83">
        <v>0</v>
      </c>
      <c r="R259" s="83">
        <v>0</v>
      </c>
      <c r="S259" s="83">
        <v>0</v>
      </c>
      <c r="T259" s="83">
        <v>0</v>
      </c>
      <c r="U259" s="83">
        <v>-1.294</v>
      </c>
      <c r="V259" s="83">
        <v>0</v>
      </c>
      <c r="W259" s="83">
        <v>-7.0000000000000062E-2</v>
      </c>
      <c r="X259" s="83">
        <v>0</v>
      </c>
      <c r="Y259" s="83">
        <v>-1.86</v>
      </c>
      <c r="AA259" s="83">
        <v>-3</v>
      </c>
      <c r="AB259" s="82">
        <v>1.1399999999999999</v>
      </c>
      <c r="AD259" s="83">
        <v>-3</v>
      </c>
      <c r="AE259" s="82">
        <v>1.1399999999999999</v>
      </c>
    </row>
    <row r="260" spans="1:31" ht="18" customHeight="1" x14ac:dyDescent="0.2">
      <c r="A260" s="52" t="s">
        <v>188</v>
      </c>
      <c r="B260" s="52" t="s">
        <v>27</v>
      </c>
      <c r="C260" s="9">
        <v>-5.7884615384615382E-2</v>
      </c>
      <c r="D260" s="9">
        <v>-5.7884615384615382E-2</v>
      </c>
      <c r="F260" s="128" t="s">
        <v>189</v>
      </c>
      <c r="H260" s="83">
        <v>-51.948999999999998</v>
      </c>
      <c r="I260" s="83">
        <v>-27.308</v>
      </c>
      <c r="J260" s="83">
        <v>-27.308</v>
      </c>
      <c r="K260" s="108">
        <v>-52</v>
      </c>
      <c r="L260" s="108">
        <v>-52</v>
      </c>
      <c r="M260" s="83">
        <v>-6.9909999999999997</v>
      </c>
      <c r="N260" s="83">
        <v>-3.3949999999999996</v>
      </c>
      <c r="O260" s="83">
        <v>-3.3330000000000002</v>
      </c>
      <c r="P260" s="83">
        <v>-5.9000000000001052E-2</v>
      </c>
      <c r="Q260" s="83">
        <v>-10.052999999999999</v>
      </c>
      <c r="R260" s="83">
        <v>-3.4510000000000005</v>
      </c>
      <c r="S260" s="83">
        <v>-6.9920000000000009</v>
      </c>
      <c r="T260" s="83">
        <v>-3.3939999999999984</v>
      </c>
      <c r="U260" s="83">
        <v>-3.3689999999999998</v>
      </c>
      <c r="V260" s="83">
        <v>-7.0579999999999998</v>
      </c>
      <c r="W260" s="83">
        <v>-3.4560000000000031</v>
      </c>
      <c r="X260" s="83">
        <v>-3.4570000000000007</v>
      </c>
      <c r="Y260" s="83">
        <v>-55.008000000000003</v>
      </c>
      <c r="AA260" s="83">
        <v>-52</v>
      </c>
      <c r="AB260" s="82">
        <v>-3.01</v>
      </c>
      <c r="AD260" s="83">
        <v>-52</v>
      </c>
      <c r="AE260" s="82">
        <v>-3.01</v>
      </c>
    </row>
    <row r="261" spans="1:31" ht="18" customHeight="1" x14ac:dyDescent="0.2">
      <c r="A261" s="52" t="s">
        <v>97</v>
      </c>
      <c r="B261" s="52" t="s">
        <v>27</v>
      </c>
      <c r="C261" s="9">
        <v>0.24090909090909091</v>
      </c>
      <c r="D261" s="9">
        <v>0.24090909090909091</v>
      </c>
      <c r="F261" s="128" t="s">
        <v>102</v>
      </c>
      <c r="H261" s="83">
        <v>-10.702999999999999</v>
      </c>
      <c r="I261" s="83">
        <v>-7.1639999999999997</v>
      </c>
      <c r="J261" s="83">
        <v>-7.1639999999999997</v>
      </c>
      <c r="K261" s="108">
        <v>-11</v>
      </c>
      <c r="L261" s="108">
        <v>-11</v>
      </c>
      <c r="M261" s="83">
        <v>-0.63900000000000001</v>
      </c>
      <c r="N261" s="83">
        <v>-1.1259999999999999</v>
      </c>
      <c r="O261" s="83">
        <v>-0.13700000000000001</v>
      </c>
      <c r="P261" s="83">
        <v>0.248</v>
      </c>
      <c r="Q261" s="83">
        <v>-0.13600000000000012</v>
      </c>
      <c r="R261" s="83">
        <v>-0.17799999999999994</v>
      </c>
      <c r="S261" s="83">
        <v>-1.5499999999999998</v>
      </c>
      <c r="T261" s="83">
        <v>-6.800000000000006E-2</v>
      </c>
      <c r="U261" s="83">
        <v>-1.1709999999999998</v>
      </c>
      <c r="V261" s="83">
        <v>-2.0650000000000004</v>
      </c>
      <c r="W261" s="83">
        <v>-0.89400000000000013</v>
      </c>
      <c r="X261" s="83">
        <v>-0.63399999999999945</v>
      </c>
      <c r="Y261" s="83">
        <v>-8.35</v>
      </c>
      <c r="AA261" s="83">
        <v>-11</v>
      </c>
      <c r="AB261" s="82">
        <v>2.65</v>
      </c>
      <c r="AD261" s="83">
        <v>-11</v>
      </c>
      <c r="AE261" s="82">
        <v>2.65</v>
      </c>
    </row>
    <row r="262" spans="1:31" ht="18" customHeight="1" x14ac:dyDescent="0.2">
      <c r="A262" s="52" t="s">
        <v>98</v>
      </c>
      <c r="B262" s="52" t="s">
        <v>27</v>
      </c>
      <c r="C262" s="9">
        <v>0.39250000000000002</v>
      </c>
      <c r="D262" s="9">
        <v>0.39250000000000002</v>
      </c>
      <c r="F262" s="128" t="s">
        <v>103</v>
      </c>
      <c r="H262" s="83">
        <v>-3.593</v>
      </c>
      <c r="I262" s="83">
        <v>-4.7380000000000004</v>
      </c>
      <c r="J262" s="83">
        <v>-4.7380000000000004</v>
      </c>
      <c r="K262" s="108">
        <v>-4</v>
      </c>
      <c r="L262" s="108">
        <v>-4</v>
      </c>
      <c r="M262" s="83">
        <v>-0.51800000000000002</v>
      </c>
      <c r="N262" s="83">
        <v>-0.75499999999999989</v>
      </c>
      <c r="O262" s="83">
        <v>-0.17300000000000004</v>
      </c>
      <c r="P262" s="83">
        <v>0.66299999999999992</v>
      </c>
      <c r="Q262" s="83">
        <v>-0.19999999999999996</v>
      </c>
      <c r="R262" s="83">
        <v>0</v>
      </c>
      <c r="S262" s="83">
        <v>0</v>
      </c>
      <c r="T262" s="83">
        <v>-0.33500000000000008</v>
      </c>
      <c r="U262" s="83">
        <v>-0.35999999999999988</v>
      </c>
      <c r="V262" s="83">
        <v>-0.3580000000000001</v>
      </c>
      <c r="W262" s="83">
        <v>-0.39100000000000001</v>
      </c>
      <c r="X262" s="83">
        <v>0</v>
      </c>
      <c r="Y262" s="83">
        <v>-2.427</v>
      </c>
      <c r="AA262" s="83">
        <v>-4</v>
      </c>
      <c r="AB262" s="82">
        <v>1.57</v>
      </c>
      <c r="AD262" s="83">
        <v>-4</v>
      </c>
      <c r="AE262" s="82">
        <v>1.57</v>
      </c>
    </row>
    <row r="263" spans="1:31" ht="18" customHeight="1" x14ac:dyDescent="0.2">
      <c r="A263" s="52" t="s">
        <v>81</v>
      </c>
      <c r="B263" s="52" t="s">
        <v>27</v>
      </c>
      <c r="C263" s="9">
        <v>4.1333333333333333E-2</v>
      </c>
      <c r="D263" s="9">
        <v>4.1333333333333333E-2</v>
      </c>
      <c r="F263" s="128" t="s">
        <v>104</v>
      </c>
      <c r="H263" s="83">
        <v>-14.57</v>
      </c>
      <c r="I263" s="83">
        <v>-13.228</v>
      </c>
      <c r="J263" s="83">
        <v>-13.228</v>
      </c>
      <c r="K263" s="108">
        <v>-15</v>
      </c>
      <c r="L263" s="108">
        <v>-15</v>
      </c>
      <c r="M263" s="83">
        <v>-0.23</v>
      </c>
      <c r="N263" s="83">
        <v>-0.97500000000000009</v>
      </c>
      <c r="O263" s="83">
        <v>-1.625</v>
      </c>
      <c r="P263" s="83">
        <v>-0.83800000000000008</v>
      </c>
      <c r="Q263" s="83">
        <v>-2.1429999999999998</v>
      </c>
      <c r="R263" s="83">
        <v>-0.65599999999999969</v>
      </c>
      <c r="S263" s="83">
        <v>-1.4250000000000007</v>
      </c>
      <c r="T263" s="83">
        <v>-0.56200000000000028</v>
      </c>
      <c r="U263" s="83">
        <v>-0.38199999999999967</v>
      </c>
      <c r="V263" s="83">
        <v>-1.1069999999999993</v>
      </c>
      <c r="W263" s="83">
        <v>-2.9130000000000003</v>
      </c>
      <c r="X263" s="83">
        <v>-1.5269999999999992</v>
      </c>
      <c r="Y263" s="83">
        <v>-14.382999999999999</v>
      </c>
      <c r="AA263" s="83">
        <v>-15</v>
      </c>
      <c r="AB263" s="82">
        <v>0.62</v>
      </c>
      <c r="AD263" s="83">
        <v>-15</v>
      </c>
      <c r="AE263" s="82">
        <v>0.62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-0.749</v>
      </c>
      <c r="J265" s="83">
        <v>-0.749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-7.2080730418068234E-3</v>
      </c>
      <c r="D266" s="9">
        <v>-7.2080730418068234E-3</v>
      </c>
      <c r="F266" s="128" t="s">
        <v>105</v>
      </c>
      <c r="H266" s="83">
        <v>-7.3579999999999997</v>
      </c>
      <c r="I266" s="83">
        <v>-3.6619999999999999</v>
      </c>
      <c r="J266" s="83">
        <v>-3.6619999999999999</v>
      </c>
      <c r="K266" s="108">
        <v>-4.1619999999999999</v>
      </c>
      <c r="L266" s="108">
        <v>-4.1619999999999999</v>
      </c>
      <c r="M266" s="83">
        <v>-0.38</v>
      </c>
      <c r="N266" s="83">
        <v>-0.34199999999999997</v>
      </c>
      <c r="O266" s="83">
        <v>-0.38000000000000012</v>
      </c>
      <c r="P266" s="83">
        <v>-0.36699999999999999</v>
      </c>
      <c r="Q266" s="83">
        <v>-0.36799999999999988</v>
      </c>
      <c r="R266" s="83">
        <v>-0.36700000000000021</v>
      </c>
      <c r="S266" s="83">
        <v>-0.36699999999999999</v>
      </c>
      <c r="T266" s="83">
        <v>-0.36799999999999988</v>
      </c>
      <c r="U266" s="83">
        <v>-0.36699999999999999</v>
      </c>
      <c r="V266" s="83">
        <v>-0.31199999999999983</v>
      </c>
      <c r="W266" s="83">
        <v>-0.30000000000000027</v>
      </c>
      <c r="X266" s="83">
        <v>-0.27700000000000014</v>
      </c>
      <c r="Y266" s="83">
        <v>-4.1950000000000003</v>
      </c>
      <c r="AA266" s="83">
        <v>-4.1619999999999999</v>
      </c>
      <c r="AB266" s="82">
        <v>-0.03</v>
      </c>
      <c r="AD266" s="83">
        <v>-4.1619999999999999</v>
      </c>
      <c r="AE266" s="82">
        <v>-0.03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0.87</v>
      </c>
      <c r="D268" s="9">
        <v>0.87</v>
      </c>
      <c r="F268" s="60" t="s">
        <v>100</v>
      </c>
      <c r="G268" s="56"/>
      <c r="H268" s="88">
        <v>0</v>
      </c>
      <c r="I268" s="88">
        <v>-0.40500000000000003</v>
      </c>
      <c r="J268" s="88">
        <v>-0.40500000000000003</v>
      </c>
      <c r="K268" s="108">
        <v>-1</v>
      </c>
      <c r="L268" s="108">
        <v>-1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-7.8E-2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-5.5000000000000007E-2</v>
      </c>
      <c r="Y268" s="88">
        <v>-0.13300000000000001</v>
      </c>
      <c r="Z268" s="56"/>
      <c r="AA268" s="88">
        <v>-1</v>
      </c>
      <c r="AB268" s="82">
        <v>0.87</v>
      </c>
      <c r="AC268" s="56"/>
      <c r="AD268" s="88">
        <v>-1</v>
      </c>
      <c r="AE268" s="82">
        <v>0.87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-8.5000000000000006E-2</v>
      </c>
      <c r="J269" s="88">
        <v>-8.5000000000000006E-2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0.85</v>
      </c>
      <c r="D271" s="9">
        <v>0.85</v>
      </c>
      <c r="F271" s="60" t="s">
        <v>183</v>
      </c>
      <c r="G271" s="56"/>
      <c r="H271" s="88">
        <v>-0.66700000000000004</v>
      </c>
      <c r="I271" s="88">
        <v>-0.39800000000000002</v>
      </c>
      <c r="J271" s="88">
        <v>-0.39800000000000002</v>
      </c>
      <c r="K271" s="108">
        <v>-1</v>
      </c>
      <c r="L271" s="108">
        <v>-1</v>
      </c>
      <c r="M271" s="88">
        <v>-8.9999999999999993E-3</v>
      </c>
      <c r="N271" s="88">
        <v>-8.0000000000000019E-3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-7.8E-2</v>
      </c>
      <c r="V271" s="88">
        <v>0</v>
      </c>
      <c r="W271" s="88">
        <v>0</v>
      </c>
      <c r="X271" s="88">
        <v>-5.4999999999999993E-2</v>
      </c>
      <c r="Y271" s="88">
        <v>-0.15</v>
      </c>
      <c r="Z271" s="56"/>
      <c r="AA271" s="88">
        <v>-1</v>
      </c>
      <c r="AB271" s="82">
        <v>0.85</v>
      </c>
      <c r="AC271" s="56"/>
      <c r="AD271" s="88">
        <v>-1</v>
      </c>
      <c r="AE271" s="82">
        <v>0.85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-0.04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-1</v>
      </c>
      <c r="D273" s="9">
        <v>-1</v>
      </c>
      <c r="F273" s="60" t="s">
        <v>187</v>
      </c>
      <c r="G273" s="56"/>
      <c r="H273" s="88">
        <v>-0.35499999999999998</v>
      </c>
      <c r="I273" s="88">
        <v>-0.20699999999999999</v>
      </c>
      <c r="J273" s="88">
        <v>-0.20699999999999999</v>
      </c>
      <c r="K273" s="108">
        <v>0</v>
      </c>
      <c r="L273" s="108">
        <v>0</v>
      </c>
      <c r="M273" s="88">
        <v>-0.14000000000000001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-0.14000000000000001</v>
      </c>
      <c r="Z273" s="56"/>
      <c r="AA273" s="88">
        <v>0</v>
      </c>
      <c r="AB273" s="82">
        <v>-0.14000000000000001</v>
      </c>
      <c r="AC273" s="56"/>
      <c r="AD273" s="88">
        <v>0</v>
      </c>
      <c r="AE273" s="82">
        <v>-0.14000000000000001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0</v>
      </c>
      <c r="I274" s="88">
        <v>-1.0999999999999999E-2</v>
      </c>
      <c r="J274" s="88">
        <v>-1.0999999999999999E-2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1</v>
      </c>
      <c r="D276" s="9">
        <v>1</v>
      </c>
      <c r="F276" s="60" t="s">
        <v>135</v>
      </c>
      <c r="G276" s="56"/>
      <c r="H276" s="88">
        <v>0</v>
      </c>
      <c r="I276" s="88">
        <v>-3.9529999999999998</v>
      </c>
      <c r="J276" s="88">
        <v>-3.9529999999999998</v>
      </c>
      <c r="K276" s="108">
        <v>-11</v>
      </c>
      <c r="L276" s="108">
        <v>-11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-11</v>
      </c>
      <c r="AB276" s="82">
        <v>11</v>
      </c>
      <c r="AC276" s="56"/>
      <c r="AD276" s="88">
        <v>-11</v>
      </c>
      <c r="AE276" s="82">
        <v>11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-0.309999999999999</v>
      </c>
      <c r="I281" s="88">
        <v>-0.70799999999999796</v>
      </c>
      <c r="J281" s="88">
        <v>-0.70799999999999796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0.53</v>
      </c>
      <c r="D283" s="9">
        <v>0.53</v>
      </c>
      <c r="F283" s="60" t="s">
        <v>133</v>
      </c>
      <c r="G283" s="56"/>
      <c r="H283" s="88">
        <v>-0.48099999999999998</v>
      </c>
      <c r="I283" s="88">
        <v>-1.004</v>
      </c>
      <c r="J283" s="88">
        <v>-1.004</v>
      </c>
      <c r="K283" s="108">
        <v>-1</v>
      </c>
      <c r="L283" s="108">
        <v>-1</v>
      </c>
      <c r="M283" s="88">
        <v>-1.2999999999999999E-2</v>
      </c>
      <c r="N283" s="88">
        <v>-1.2999999999999999E-2</v>
      </c>
      <c r="O283" s="88">
        <v>0</v>
      </c>
      <c r="P283" s="88">
        <v>-2.4999999999999998E-2</v>
      </c>
      <c r="Q283" s="88">
        <v>-1.2000000000000004E-2</v>
      </c>
      <c r="R283" s="88">
        <v>-1.2999999999999998E-2</v>
      </c>
      <c r="S283" s="88">
        <v>0</v>
      </c>
      <c r="T283" s="88">
        <v>-2.5000000000000008E-2</v>
      </c>
      <c r="U283" s="88">
        <v>-0.33599999999999997</v>
      </c>
      <c r="V283" s="88">
        <v>-1.2000000000000066E-2</v>
      </c>
      <c r="W283" s="88">
        <v>-1.2000000000000011E-2</v>
      </c>
      <c r="X283" s="88">
        <v>-1.1999999999999955E-2</v>
      </c>
      <c r="Y283" s="88">
        <v>-0.47299999999999998</v>
      </c>
      <c r="Z283" s="56"/>
      <c r="AA283" s="88">
        <v>-1</v>
      </c>
      <c r="AB283" s="82">
        <v>0.53</v>
      </c>
      <c r="AC283" s="56"/>
      <c r="AD283" s="88">
        <v>-1</v>
      </c>
      <c r="AE283" s="82">
        <v>0.53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0.93571428571428572</v>
      </c>
      <c r="D285" s="9">
        <v>0.93571428571428572</v>
      </c>
      <c r="F285" s="128" t="s">
        <v>76</v>
      </c>
      <c r="H285" s="83">
        <v>-1.8529999999999989</v>
      </c>
      <c r="I285" s="83">
        <v>-6.7709999999999972</v>
      </c>
      <c r="J285" s="83">
        <v>-6.7709999999999972</v>
      </c>
      <c r="K285" s="108">
        <v>-14</v>
      </c>
      <c r="L285" s="108">
        <v>-14</v>
      </c>
      <c r="M285" s="83">
        <v>-0.16200000000000003</v>
      </c>
      <c r="N285" s="83">
        <v>-2.1000000000000001E-2</v>
      </c>
      <c r="O285" s="83">
        <v>0</v>
      </c>
      <c r="P285" s="83">
        <v>-2.4999999999999998E-2</v>
      </c>
      <c r="Q285" s="83">
        <v>-1.2000000000000004E-2</v>
      </c>
      <c r="R285" s="83">
        <v>-9.0999999999999998E-2</v>
      </c>
      <c r="S285" s="83">
        <v>0</v>
      </c>
      <c r="T285" s="83">
        <v>-2.5000000000000008E-2</v>
      </c>
      <c r="U285" s="83">
        <v>-0.41399999999999998</v>
      </c>
      <c r="V285" s="83">
        <v>-1.2000000000000066E-2</v>
      </c>
      <c r="W285" s="83">
        <v>-1.2000000000000011E-2</v>
      </c>
      <c r="X285" s="83">
        <v>-0.12199999999999996</v>
      </c>
      <c r="Y285" s="83">
        <v>-0.89600000000000002</v>
      </c>
      <c r="AA285" s="83">
        <v>-14</v>
      </c>
      <c r="AB285" s="82">
        <v>13.1</v>
      </c>
      <c r="AD285" s="83">
        <v>-14</v>
      </c>
      <c r="AE285" s="82">
        <v>13.1</v>
      </c>
    </row>
    <row r="286" spans="1:31" ht="18" customHeight="1" x14ac:dyDescent="0.2">
      <c r="A286" s="52" t="s">
        <v>262</v>
      </c>
      <c r="B286" s="52" t="s">
        <v>27</v>
      </c>
      <c r="C286" s="9">
        <v>-2.056</v>
      </c>
      <c r="D286" s="9">
        <v>-2.056</v>
      </c>
      <c r="F286" s="126" t="s">
        <v>263</v>
      </c>
      <c r="G286" s="58"/>
      <c r="H286" s="87">
        <v>5.7830000000000004</v>
      </c>
      <c r="I286" s="87">
        <v>6.9509999999999996</v>
      </c>
      <c r="J286" s="87">
        <v>6.9509999999999996</v>
      </c>
      <c r="K286" s="87">
        <v>20</v>
      </c>
      <c r="L286" s="87">
        <v>20</v>
      </c>
      <c r="M286" s="87">
        <v>0</v>
      </c>
      <c r="N286" s="87">
        <v>-3.843</v>
      </c>
      <c r="O286" s="87">
        <v>0</v>
      </c>
      <c r="P286" s="87">
        <v>-2.1689999999999996</v>
      </c>
      <c r="Q286" s="87">
        <v>0.63999999999999968</v>
      </c>
      <c r="R286" s="87">
        <v>-1.1970000000000001</v>
      </c>
      <c r="S286" s="87">
        <v>-2.3359999999999994</v>
      </c>
      <c r="T286" s="87">
        <v>-6.3600000000000012</v>
      </c>
      <c r="U286" s="87">
        <v>-1.6089999999999982</v>
      </c>
      <c r="V286" s="87">
        <v>-0.6509999999999998</v>
      </c>
      <c r="W286" s="87">
        <v>0</v>
      </c>
      <c r="X286" s="87">
        <v>-3.5950000000000024</v>
      </c>
      <c r="Y286" s="87">
        <v>-21.12</v>
      </c>
      <c r="Z286" s="58"/>
      <c r="AA286" s="87">
        <v>20</v>
      </c>
      <c r="AB286" s="82">
        <v>-41.12</v>
      </c>
      <c r="AC286" s="58"/>
      <c r="AD286" s="87">
        <v>20</v>
      </c>
      <c r="AE286" s="82">
        <v>-41.12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-1.06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-0.19527808774299643</v>
      </c>
      <c r="D288" s="9">
        <v>-0.19527808774299643</v>
      </c>
      <c r="F288" s="117" t="s">
        <v>94</v>
      </c>
      <c r="H288" s="296">
        <v>-107.15800000000002</v>
      </c>
      <c r="I288" s="296">
        <v>-79.856000000000009</v>
      </c>
      <c r="J288" s="296">
        <v>-79.856000000000009</v>
      </c>
      <c r="K288" s="111">
        <v>-102.16200000000001</v>
      </c>
      <c r="L288" s="111">
        <v>-102.16200000000001</v>
      </c>
      <c r="M288" s="296">
        <v>-14.299000000000003</v>
      </c>
      <c r="N288" s="296">
        <v>-11.081</v>
      </c>
      <c r="O288" s="296">
        <v>-6.1569999999999991</v>
      </c>
      <c r="P288" s="296">
        <v>-2.7840000000000011</v>
      </c>
      <c r="Q288" s="296">
        <v>-14.557000000000002</v>
      </c>
      <c r="R288" s="296">
        <v>-7.3430000000000009</v>
      </c>
      <c r="S288" s="296">
        <v>-12.600000000000001</v>
      </c>
      <c r="T288" s="296">
        <v>-11.676</v>
      </c>
      <c r="U288" s="296">
        <v>-9.9369999999999958</v>
      </c>
      <c r="V288" s="296">
        <v>-11.636000000000001</v>
      </c>
      <c r="W288" s="296">
        <v>-9.8320000000000043</v>
      </c>
      <c r="X288" s="296">
        <v>-10.207000000000001</v>
      </c>
      <c r="Y288" s="296">
        <v>-122.10899999999999</v>
      </c>
      <c r="AA288" s="296">
        <v>-102.16199999999999</v>
      </c>
      <c r="AB288" s="82">
        <v>-19.95</v>
      </c>
      <c r="AD288" s="296">
        <v>-102.16199999999999</v>
      </c>
      <c r="AE288" s="82">
        <v>-19.95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4.9558905484371502E-2</v>
      </c>
      <c r="I289" s="78">
        <v>3.7778926856315086E-2</v>
      </c>
      <c r="J289" s="78">
        <v>3.7778926856315086E-2</v>
      </c>
      <c r="K289" s="131">
        <v>4.379319864130575E-2</v>
      </c>
      <c r="L289" s="131">
        <v>4.379319864130575E-2</v>
      </c>
      <c r="M289" s="78">
        <v>4.0718634491949686E-2</v>
      </c>
      <c r="N289" s="78">
        <v>6.6566145639349789E-2</v>
      </c>
      <c r="O289" s="78">
        <v>5.2362121018837415E-2</v>
      </c>
      <c r="P289" s="78">
        <v>3.4055879042912393E-2</v>
      </c>
      <c r="Q289" s="78">
        <v>0.12470658785230873</v>
      </c>
      <c r="R289" s="78">
        <v>5.3937519740853111E-2</v>
      </c>
      <c r="S289" s="78">
        <v>0.12496652682317236</v>
      </c>
      <c r="T289" s="78">
        <v>9.1486777668952052E-2</v>
      </c>
      <c r="U289" s="78">
        <v>6.7887275832621635E-2</v>
      </c>
      <c r="V289" s="78">
        <v>6.3532970422988957E-2</v>
      </c>
      <c r="W289" s="78">
        <v>4.4841535886454967E-2</v>
      </c>
      <c r="X289" s="78">
        <v>4.7787817781731343E-2</v>
      </c>
      <c r="Y289" s="78">
        <v>6.2279506758180017E-2</v>
      </c>
      <c r="AA289" s="78">
        <v>4.3793198641305743E-2</v>
      </c>
      <c r="AB289" s="79"/>
      <c r="AD289" s="78">
        <v>4.3793198641305743E-2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</v>
      </c>
      <c r="D291" s="9">
        <v>0</v>
      </c>
      <c r="F291" s="126" t="s">
        <v>260</v>
      </c>
      <c r="G291" s="58"/>
      <c r="H291" s="87">
        <v>-0.13500000000000001</v>
      </c>
      <c r="I291" s="87">
        <v>1.615</v>
      </c>
      <c r="J291" s="87">
        <v>1.615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58"/>
      <c r="AA291" s="87">
        <v>0</v>
      </c>
      <c r="AB291" s="82">
        <v>0</v>
      </c>
      <c r="AC291" s="58"/>
      <c r="AD291" s="87">
        <v>0</v>
      </c>
      <c r="AE291" s="82">
        <v>0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6.2435396707573415E-5</v>
      </c>
      <c r="I292" s="78">
        <v>-7.6403735314752627E-4</v>
      </c>
      <c r="J292" s="78">
        <v>-7.6403735314752627E-4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0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-5.2619726355452284E-2</v>
      </c>
      <c r="D294" s="9">
        <v>-5.2619726355452284E-2</v>
      </c>
      <c r="E294" s="26"/>
      <c r="F294" s="122" t="s">
        <v>284</v>
      </c>
      <c r="G294" s="26"/>
      <c r="H294" s="309">
        <v>-389.02139</v>
      </c>
      <c r="I294" s="309">
        <v>-354.36993000000001</v>
      </c>
      <c r="J294" s="309">
        <v>-354.36993000000001</v>
      </c>
      <c r="K294" s="130">
        <v>-364.12200000000007</v>
      </c>
      <c r="L294" s="130">
        <v>-364.12200000000007</v>
      </c>
      <c r="M294" s="309">
        <v>-39.726550000000003</v>
      </c>
      <c r="N294" s="309">
        <v>-34.000209999999996</v>
      </c>
      <c r="O294" s="309">
        <v>-25.450629999999997</v>
      </c>
      <c r="P294" s="309">
        <v>-16.487299999999994</v>
      </c>
      <c r="Q294" s="309">
        <v>-38.613630000000001</v>
      </c>
      <c r="R294" s="309">
        <v>-32.446520000000007</v>
      </c>
      <c r="S294" s="309">
        <v>-29.116200000000013</v>
      </c>
      <c r="T294" s="309">
        <v>-25.529129999999977</v>
      </c>
      <c r="U294" s="309">
        <v>-29.163210000000007</v>
      </c>
      <c r="V294" s="309">
        <v>-37.600649999999987</v>
      </c>
      <c r="W294" s="309">
        <v>-38.845060000000032</v>
      </c>
      <c r="X294" s="309">
        <v>-36.304659999999998</v>
      </c>
      <c r="Y294" s="309">
        <v>-383.28375</v>
      </c>
      <c r="Z294" s="26"/>
      <c r="AA294" s="309">
        <v>-364.12200000000007</v>
      </c>
      <c r="AB294" s="82">
        <v>-19.16</v>
      </c>
      <c r="AC294" s="26"/>
      <c r="AD294" s="309">
        <v>-364.12200000000007</v>
      </c>
      <c r="AE294" s="82">
        <v>-19.16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0.17991633194356763</v>
      </c>
      <c r="I295" s="78">
        <v>0.16764821260202736</v>
      </c>
      <c r="J295" s="78">
        <v>0.16764821260202736</v>
      </c>
      <c r="K295" s="131">
        <v>0.15608608950166925</v>
      </c>
      <c r="L295" s="131">
        <v>0.15608608950166925</v>
      </c>
      <c r="M295" s="78">
        <v>0.11312755221177449</v>
      </c>
      <c r="N295" s="78">
        <v>0.20424717359701081</v>
      </c>
      <c r="O295" s="78">
        <v>0.21644452948930551</v>
      </c>
      <c r="P295" s="78">
        <v>0.20168444487938544</v>
      </c>
      <c r="Q295" s="78">
        <v>0.33079439732716515</v>
      </c>
      <c r="R295" s="78">
        <v>0.23833376181696656</v>
      </c>
      <c r="S295" s="78">
        <v>0.28877384034038511</v>
      </c>
      <c r="T295" s="78">
        <v>0.20003236043094996</v>
      </c>
      <c r="U295" s="78">
        <v>0.19923627668659263</v>
      </c>
      <c r="V295" s="78">
        <v>0.20530087524365406</v>
      </c>
      <c r="W295" s="78">
        <v>0.17716356305955014</v>
      </c>
      <c r="X295" s="78">
        <v>0.16997359426939457</v>
      </c>
      <c r="Y295" s="78">
        <v>0.19548700667784996</v>
      </c>
      <c r="AA295" s="78">
        <v>0.15608608950166925</v>
      </c>
      <c r="AB295" s="79"/>
      <c r="AD295" s="78">
        <v>0.15608608950166925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-0.29570328165070747</v>
      </c>
      <c r="D297" s="9">
        <v>-0.29570328165070747</v>
      </c>
      <c r="E297" s="26"/>
      <c r="F297" s="123" t="s">
        <v>28</v>
      </c>
      <c r="G297" s="26"/>
      <c r="H297" s="310">
        <v>373.70893000000035</v>
      </c>
      <c r="I297" s="310">
        <v>404.4449800000005</v>
      </c>
      <c r="J297" s="310">
        <v>404.4449800000005</v>
      </c>
      <c r="K297" s="136">
        <v>539.86549999999988</v>
      </c>
      <c r="L297" s="136">
        <v>539.86549999999988</v>
      </c>
      <c r="M297" s="310">
        <v>39.676269999999988</v>
      </c>
      <c r="N297" s="310">
        <v>29.65488999999998</v>
      </c>
      <c r="O297" s="310">
        <v>4.3249200000000414</v>
      </c>
      <c r="P297" s="310">
        <v>-28.065880000000025</v>
      </c>
      <c r="Q297" s="310">
        <v>-2.8618499999999756</v>
      </c>
      <c r="R297" s="310">
        <v>28.988129999999984</v>
      </c>
      <c r="S297" s="310">
        <v>42.401569999999971</v>
      </c>
      <c r="T297" s="310">
        <v>4.5298399999999539</v>
      </c>
      <c r="U297" s="310">
        <v>35.849690000000081</v>
      </c>
      <c r="V297" s="310">
        <v>49.208859999999916</v>
      </c>
      <c r="W297" s="310">
        <v>71.035820000000044</v>
      </c>
      <c r="X297" s="310">
        <v>105.48139000000002</v>
      </c>
      <c r="Y297" s="310">
        <v>380.22365000000019</v>
      </c>
      <c r="Z297" s="26"/>
      <c r="AA297" s="310">
        <v>539.86549999999988</v>
      </c>
      <c r="AB297" s="82">
        <v>-159.63999999999999</v>
      </c>
      <c r="AC297" s="26"/>
      <c r="AD297" s="310">
        <v>539.86549999999988</v>
      </c>
      <c r="AE297" s="82">
        <v>-159.63999999999999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0.17283455776083559</v>
      </c>
      <c r="I298" s="78">
        <v>0.19133812508545175</v>
      </c>
      <c r="J298" s="78">
        <v>0.19133812508545175</v>
      </c>
      <c r="K298" s="131">
        <v>0.23142104775834305</v>
      </c>
      <c r="L298" s="131">
        <v>0.23142104775834305</v>
      </c>
      <c r="M298" s="78">
        <v>0.11298437206335463</v>
      </c>
      <c r="N298" s="78">
        <v>0.17814382516549918</v>
      </c>
      <c r="O298" s="78">
        <v>3.6781222094655272E-2</v>
      </c>
      <c r="P298" s="78">
        <v>-0.34332191613250523</v>
      </c>
      <c r="Q298" s="78">
        <v>-2.451683371883813E-2</v>
      </c>
      <c r="R298" s="78">
        <v>0.2129303873247195</v>
      </c>
      <c r="S298" s="78">
        <v>0.42053785196425525</v>
      </c>
      <c r="T298" s="78">
        <v>3.5493359451517777E-2</v>
      </c>
      <c r="U298" s="78">
        <v>0.24491675491033352</v>
      </c>
      <c r="V298" s="78">
        <v>0.26868211128643854</v>
      </c>
      <c r="W298" s="78">
        <v>0.32397836368528843</v>
      </c>
      <c r="X298" s="78">
        <v>0.49384985252118541</v>
      </c>
      <c r="Y298" s="78">
        <v>0.19392625752233567</v>
      </c>
      <c r="AA298" s="78">
        <v>0.23142104775834305</v>
      </c>
      <c r="AB298" s="79"/>
      <c r="AD298" s="78">
        <v>0.23142104775834305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-0.29570328165070747</v>
      </c>
      <c r="D305" s="9">
        <v>-0.29570328165070747</v>
      </c>
      <c r="E305" s="26"/>
      <c r="F305" s="123" t="s">
        <v>337</v>
      </c>
      <c r="G305" s="26"/>
      <c r="H305" s="310">
        <v>373.70893000000035</v>
      </c>
      <c r="I305" s="310">
        <v>404.4449800000005</v>
      </c>
      <c r="J305" s="310">
        <v>404.4449800000005</v>
      </c>
      <c r="K305" s="136">
        <v>539.86549999999988</v>
      </c>
      <c r="L305" s="136">
        <v>539.86549999999988</v>
      </c>
      <c r="M305" s="310">
        <v>39.676269999999988</v>
      </c>
      <c r="N305" s="310">
        <v>29.65488999999998</v>
      </c>
      <c r="O305" s="310">
        <v>4.3249200000000414</v>
      </c>
      <c r="P305" s="310">
        <v>-28.065880000000025</v>
      </c>
      <c r="Q305" s="310">
        <v>-2.8618499999999756</v>
      </c>
      <c r="R305" s="310">
        <v>28.988129999999984</v>
      </c>
      <c r="S305" s="310">
        <v>42.401569999999971</v>
      </c>
      <c r="T305" s="310">
        <v>4.5298399999999539</v>
      </c>
      <c r="U305" s="310">
        <v>35.849690000000081</v>
      </c>
      <c r="V305" s="310">
        <v>49.208859999999916</v>
      </c>
      <c r="W305" s="310">
        <v>71.035820000000044</v>
      </c>
      <c r="X305" s="310">
        <v>105.48139000000002</v>
      </c>
      <c r="Y305" s="310">
        <v>380.22365000000019</v>
      </c>
      <c r="Z305" s="29"/>
      <c r="AA305" s="310">
        <v>539.86549999999988</v>
      </c>
      <c r="AB305" s="82">
        <v>-159.63999999999999</v>
      </c>
      <c r="AC305" s="29"/>
      <c r="AD305" s="310">
        <v>539.86549999999988</v>
      </c>
      <c r="AE305" s="82">
        <v>-159.63999999999999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0.17283455776083559</v>
      </c>
      <c r="I306" s="78">
        <v>0.19133812508545175</v>
      </c>
      <c r="J306" s="78">
        <v>0.19133812508545175</v>
      </c>
      <c r="K306" s="131">
        <v>0.23142104775834305</v>
      </c>
      <c r="L306" s="131">
        <v>0.23142104775834305</v>
      </c>
      <c r="M306" s="78">
        <v>0.11298437206335463</v>
      </c>
      <c r="N306" s="78">
        <v>0.17814382516549918</v>
      </c>
      <c r="O306" s="78">
        <v>3.6781222094655272E-2</v>
      </c>
      <c r="P306" s="78">
        <v>-0.34332191613250523</v>
      </c>
      <c r="Q306" s="78">
        <v>-2.451683371883813E-2</v>
      </c>
      <c r="R306" s="78">
        <v>0.2129303873247195</v>
      </c>
      <c r="S306" s="78">
        <v>0.42053785196425525</v>
      </c>
      <c r="T306" s="78">
        <v>3.5493359451517777E-2</v>
      </c>
      <c r="U306" s="78">
        <v>0.24491675491033352</v>
      </c>
      <c r="V306" s="78">
        <v>0.26868211128643854</v>
      </c>
      <c r="W306" s="78">
        <v>0.32397836368528843</v>
      </c>
      <c r="X306" s="78">
        <v>0.49384985252118541</v>
      </c>
      <c r="Y306" s="78">
        <v>0.19392625752233567</v>
      </c>
      <c r="Z306" s="29"/>
      <c r="AA306" s="78">
        <v>0.23142104775834305</v>
      </c>
      <c r="AB306" s="79"/>
      <c r="AC306" s="29"/>
      <c r="AD306" s="78">
        <v>0.23142104775834305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-7.9690000000000003</v>
      </c>
      <c r="I308" s="310">
        <v>-4.319</v>
      </c>
      <c r="J308" s="310">
        <v>-4.319</v>
      </c>
      <c r="K308" s="136">
        <v>-4.8170000000000002</v>
      </c>
      <c r="L308" s="136">
        <v>-4.8170000000000002</v>
      </c>
      <c r="M308" s="310">
        <v>-0.436</v>
      </c>
      <c r="N308" s="310">
        <v>-0.39199999999999996</v>
      </c>
      <c r="O308" s="310">
        <v>-0.43699999999999994</v>
      </c>
      <c r="P308" s="310">
        <v>-0.42300000000000004</v>
      </c>
      <c r="Q308" s="310">
        <v>-0.42199999999999993</v>
      </c>
      <c r="R308" s="310">
        <v>-0.42200000000000015</v>
      </c>
      <c r="S308" s="310">
        <v>-0.42099999999999982</v>
      </c>
      <c r="T308" s="310">
        <v>-0.48799999999999999</v>
      </c>
      <c r="U308" s="310">
        <v>-0.45100000000000007</v>
      </c>
      <c r="V308" s="310">
        <v>-0.39500000000000002</v>
      </c>
      <c r="W308" s="310">
        <v>-0.50100000000000033</v>
      </c>
      <c r="X308" s="310">
        <v>-0.37999999999999989</v>
      </c>
      <c r="Y308" s="310">
        <v>-5.1680000000000001</v>
      </c>
      <c r="AA308" s="310">
        <v>-4.8170000000000002</v>
      </c>
      <c r="AB308" s="82">
        <v>-0.35</v>
      </c>
      <c r="AD308" s="310">
        <v>-4.8170000000000002</v>
      </c>
      <c r="AE308" s="82">
        <v>-0.35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381.67793</v>
      </c>
      <c r="I310" s="310">
        <v>408.76398</v>
      </c>
      <c r="J310" s="310">
        <v>408.76398</v>
      </c>
      <c r="K310" s="136">
        <v>544.6825</v>
      </c>
      <c r="L310" s="136">
        <v>544.6825</v>
      </c>
      <c r="M310" s="310">
        <v>40.112270000000002</v>
      </c>
      <c r="N310" s="310">
        <v>30.046890000000097</v>
      </c>
      <c r="O310" s="310">
        <v>4.7619200000000035</v>
      </c>
      <c r="P310" s="310">
        <v>-27.642880000000005</v>
      </c>
      <c r="Q310" s="310">
        <v>-2.4398500000000993</v>
      </c>
      <c r="R310" s="310">
        <v>29.410130000000102</v>
      </c>
      <c r="S310" s="310">
        <v>42.822569999999899</v>
      </c>
      <c r="T310" s="310">
        <v>5.0178400000000067</v>
      </c>
      <c r="U310" s="310">
        <v>36.300689999999989</v>
      </c>
      <c r="V310" s="310">
        <v>49.603859999999997</v>
      </c>
      <c r="W310" s="310">
        <v>71.536820000000006</v>
      </c>
      <c r="X310" s="310">
        <v>105.86139000000003</v>
      </c>
      <c r="Y310" s="310">
        <v>385.39165000000003</v>
      </c>
      <c r="AA310" s="310">
        <v>544.6825</v>
      </c>
      <c r="AB310" s="82">
        <v>-159.29</v>
      </c>
      <c r="AD310" s="310">
        <v>544.6825</v>
      </c>
      <c r="AE310" s="82">
        <v>-159.29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524.322</v>
      </c>
      <c r="I352" s="83">
        <v>529.62900000000002</v>
      </c>
      <c r="J352" s="83">
        <v>529.62900000000002</v>
      </c>
      <c r="K352" s="108">
        <v>604.79399999999998</v>
      </c>
      <c r="L352" s="108">
        <v>604.79399999999998</v>
      </c>
      <c r="M352" s="83">
        <v>47.927</v>
      </c>
      <c r="N352" s="83">
        <v>98.031999999999996</v>
      </c>
      <c r="O352" s="83">
        <v>129.751</v>
      </c>
      <c r="P352" s="83">
        <v>144.76300000000001</v>
      </c>
      <c r="Q352" s="83">
        <v>186.83199999999999</v>
      </c>
      <c r="R352" s="83">
        <v>231.49199999999999</v>
      </c>
      <c r="S352" s="83">
        <v>265.26499999999999</v>
      </c>
      <c r="T352" s="83">
        <v>288.73399999999998</v>
      </c>
      <c r="U352" s="83">
        <v>337.07100000000003</v>
      </c>
      <c r="V352" s="83">
        <v>389.24200000000002</v>
      </c>
      <c r="W352" s="83">
        <v>442.84399999999999</v>
      </c>
      <c r="X352" s="83">
        <v>503.048</v>
      </c>
      <c r="Y352" s="83">
        <v>503.048</v>
      </c>
      <c r="AA352" s="83">
        <v>604.79399999999998</v>
      </c>
      <c r="AB352" s="42"/>
      <c r="AD352" s="83">
        <v>604.79399999999998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134</v>
      </c>
      <c r="I355" s="83">
        <v>133</v>
      </c>
      <c r="J355" s="83">
        <v>133</v>
      </c>
      <c r="K355" s="110"/>
      <c r="L355" s="110"/>
      <c r="M355" s="83">
        <v>14</v>
      </c>
      <c r="N355" s="83">
        <v>13</v>
      </c>
      <c r="O355" s="83">
        <v>8</v>
      </c>
      <c r="P355" s="83">
        <v>7</v>
      </c>
      <c r="Q355" s="83">
        <v>8</v>
      </c>
      <c r="R355" s="83">
        <v>16</v>
      </c>
      <c r="S355" s="83">
        <v>10</v>
      </c>
      <c r="T355" s="83">
        <v>5</v>
      </c>
      <c r="U355" s="83">
        <v>11</v>
      </c>
      <c r="V355" s="83">
        <v>14</v>
      </c>
      <c r="W355" s="83">
        <v>16</v>
      </c>
      <c r="X355" s="83">
        <v>13</v>
      </c>
      <c r="Y355" s="83">
        <v>135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133</v>
      </c>
      <c r="I356" s="83">
        <v>79</v>
      </c>
      <c r="J356" s="83">
        <v>79</v>
      </c>
      <c r="K356" s="110"/>
      <c r="L356" s="110"/>
      <c r="M356" s="83">
        <v>8</v>
      </c>
      <c r="N356" s="83">
        <v>10</v>
      </c>
      <c r="O356" s="83">
        <v>5</v>
      </c>
      <c r="P356" s="83">
        <v>4</v>
      </c>
      <c r="Q356" s="83">
        <v>10</v>
      </c>
      <c r="R356" s="83">
        <v>1</v>
      </c>
      <c r="S356" s="83">
        <v>7</v>
      </c>
      <c r="T356" s="83">
        <v>8</v>
      </c>
      <c r="U356" s="83">
        <v>8</v>
      </c>
      <c r="V356" s="83">
        <v>6</v>
      </c>
      <c r="W356" s="83">
        <v>11</v>
      </c>
      <c r="X356" s="83">
        <v>10</v>
      </c>
      <c r="Y356" s="83">
        <v>88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1</v>
      </c>
      <c r="I357" s="83">
        <v>5</v>
      </c>
      <c r="J357" s="83">
        <v>5</v>
      </c>
      <c r="K357" s="110"/>
      <c r="L357" s="110"/>
      <c r="M357" s="83">
        <v>1</v>
      </c>
      <c r="N357" s="83">
        <v>1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1</v>
      </c>
      <c r="V357" s="83">
        <v>0</v>
      </c>
      <c r="W357" s="83">
        <v>0</v>
      </c>
      <c r="X357" s="83">
        <v>0</v>
      </c>
      <c r="Y357" s="83">
        <v>3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2</v>
      </c>
      <c r="I359" s="83">
        <v>2</v>
      </c>
      <c r="J359" s="83">
        <v>2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270</v>
      </c>
      <c r="I360" s="101">
        <v>219</v>
      </c>
      <c r="J360" s="101">
        <v>219</v>
      </c>
      <c r="K360" s="111"/>
      <c r="L360" s="111"/>
      <c r="M360" s="101">
        <v>23</v>
      </c>
      <c r="N360" s="101">
        <v>24</v>
      </c>
      <c r="O360" s="101">
        <v>13</v>
      </c>
      <c r="P360" s="101">
        <v>11</v>
      </c>
      <c r="Q360" s="101">
        <v>18</v>
      </c>
      <c r="R360" s="101">
        <v>17</v>
      </c>
      <c r="S360" s="101">
        <v>17</v>
      </c>
      <c r="T360" s="101">
        <v>13</v>
      </c>
      <c r="U360" s="101">
        <v>20</v>
      </c>
      <c r="V360" s="101">
        <v>20</v>
      </c>
      <c r="W360" s="101">
        <v>27</v>
      </c>
      <c r="X360" s="101">
        <v>23</v>
      </c>
      <c r="Y360" s="101">
        <v>226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-9.7592592592592592E-2</v>
      </c>
      <c r="D362" s="9">
        <v>-9.7592592592592592E-2</v>
      </c>
      <c r="F362" s="72" t="s">
        <v>120</v>
      </c>
      <c r="H362" s="82">
        <v>5628</v>
      </c>
      <c r="I362" s="82">
        <v>5091</v>
      </c>
      <c r="J362" s="82">
        <v>5091</v>
      </c>
      <c r="K362" s="112">
        <v>5400</v>
      </c>
      <c r="L362" s="112">
        <v>5400</v>
      </c>
      <c r="M362" s="82">
        <v>681</v>
      </c>
      <c r="N362" s="82">
        <v>422</v>
      </c>
      <c r="O362" s="82">
        <v>335</v>
      </c>
      <c r="P362" s="82">
        <v>275</v>
      </c>
      <c r="Q362" s="82">
        <v>327</v>
      </c>
      <c r="R362" s="82">
        <v>301</v>
      </c>
      <c r="S362" s="82">
        <v>296</v>
      </c>
      <c r="T362" s="82">
        <v>261</v>
      </c>
      <c r="U362" s="82">
        <v>464</v>
      </c>
      <c r="V362" s="82">
        <v>674</v>
      </c>
      <c r="W362" s="82">
        <v>568</v>
      </c>
      <c r="X362" s="82">
        <v>269</v>
      </c>
      <c r="Y362" s="82">
        <v>4873</v>
      </c>
      <c r="AA362" s="82">
        <v>5400</v>
      </c>
      <c r="AB362" s="82">
        <v>-527</v>
      </c>
      <c r="AD362" s="82">
        <v>5400</v>
      </c>
      <c r="AE362" s="82">
        <v>-527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0.13339862879529873</v>
      </c>
      <c r="N363" s="102">
        <v>8.2373609213351545E-2</v>
      </c>
      <c r="O363" s="102">
        <v>6.5302144249512667E-2</v>
      </c>
      <c r="P363" s="102">
        <v>5.3816046966731895E-2</v>
      </c>
      <c r="Q363" s="102">
        <v>6.4471608832807573E-2</v>
      </c>
      <c r="R363" s="102">
        <v>5.9533227848101264E-2</v>
      </c>
      <c r="S363" s="102">
        <v>5.8765137978955731E-2</v>
      </c>
      <c r="T363" s="102">
        <v>5.1806272330289796E-2</v>
      </c>
      <c r="U363" s="102">
        <v>9.2503987240829352E-2</v>
      </c>
      <c r="V363" s="102">
        <v>0.13490792634107285</v>
      </c>
      <c r="W363" s="102">
        <v>0.1135545781687325</v>
      </c>
      <c r="X363" s="102">
        <v>5.5202134208906219E-2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5628</v>
      </c>
      <c r="I364" s="88">
        <v>5091</v>
      </c>
      <c r="J364" s="88">
        <v>5091</v>
      </c>
      <c r="K364" s="108">
        <v>0</v>
      </c>
      <c r="L364" s="108">
        <v>0</v>
      </c>
      <c r="M364" s="88">
        <v>5105</v>
      </c>
      <c r="N364" s="88">
        <v>5123</v>
      </c>
      <c r="O364" s="88">
        <v>5130</v>
      </c>
      <c r="P364" s="88">
        <v>5110</v>
      </c>
      <c r="Q364" s="88">
        <v>5072</v>
      </c>
      <c r="R364" s="88">
        <v>5056</v>
      </c>
      <c r="S364" s="88">
        <v>5037</v>
      </c>
      <c r="T364" s="88">
        <v>5038</v>
      </c>
      <c r="U364" s="88">
        <v>5016</v>
      </c>
      <c r="V364" s="88">
        <v>4996</v>
      </c>
      <c r="W364" s="88">
        <v>5002</v>
      </c>
      <c r="X364" s="88">
        <v>4873</v>
      </c>
      <c r="Y364" s="88">
        <v>4873</v>
      </c>
      <c r="AA364" s="88">
        <v>0</v>
      </c>
      <c r="AB364" s="82">
        <v>4873</v>
      </c>
      <c r="AD364" s="88">
        <v>0</v>
      </c>
      <c r="AE364" s="82">
        <v>4873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5400</v>
      </c>
      <c r="L365" s="108">
        <v>5400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5400</v>
      </c>
      <c r="AB365" s="82">
        <v>-5400</v>
      </c>
      <c r="AD365" s="88">
        <v>5400</v>
      </c>
      <c r="AE365" s="82">
        <v>-5400</v>
      </c>
    </row>
    <row r="366" spans="1:31" ht="18" customHeight="1" collapsed="1" x14ac:dyDescent="0.2">
      <c r="A366" s="54"/>
      <c r="B366" s="54"/>
      <c r="C366" s="9">
        <v>-9.7592592592592592E-2</v>
      </c>
      <c r="D366" s="9">
        <v>-9.7592592592592592E-2</v>
      </c>
      <c r="F366" s="129" t="s">
        <v>112</v>
      </c>
      <c r="H366" s="80">
        <v>5628</v>
      </c>
      <c r="I366" s="80">
        <v>5091</v>
      </c>
      <c r="J366" s="80">
        <v>5091</v>
      </c>
      <c r="K366" s="114">
        <v>5400</v>
      </c>
      <c r="L366" s="114">
        <v>5400</v>
      </c>
      <c r="M366" s="80">
        <v>5105</v>
      </c>
      <c r="N366" s="80">
        <v>5123</v>
      </c>
      <c r="O366" s="80">
        <v>5130</v>
      </c>
      <c r="P366" s="80">
        <v>5110</v>
      </c>
      <c r="Q366" s="80">
        <v>5072</v>
      </c>
      <c r="R366" s="80">
        <v>5056</v>
      </c>
      <c r="S366" s="80">
        <v>5037</v>
      </c>
      <c r="T366" s="80">
        <v>5038</v>
      </c>
      <c r="U366" s="80">
        <v>5016</v>
      </c>
      <c r="V366" s="80">
        <v>4996</v>
      </c>
      <c r="W366" s="80">
        <v>5002</v>
      </c>
      <c r="X366" s="80">
        <v>4873</v>
      </c>
      <c r="Y366" s="80">
        <v>4873</v>
      </c>
      <c r="AA366" s="80">
        <v>5400</v>
      </c>
      <c r="AB366" s="82">
        <v>-527</v>
      </c>
      <c r="AD366" s="80">
        <v>5400</v>
      </c>
      <c r="AE366" s="82">
        <v>-527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5628</v>
      </c>
      <c r="I367" s="282">
        <v>5091</v>
      </c>
      <c r="J367" s="282">
        <v>5091</v>
      </c>
      <c r="K367" s="282">
        <v>5400</v>
      </c>
      <c r="L367" s="282">
        <v>5400</v>
      </c>
      <c r="M367" s="282">
        <v>5105</v>
      </c>
      <c r="N367" s="282">
        <v>5123</v>
      </c>
      <c r="O367" s="282">
        <v>5130</v>
      </c>
      <c r="P367" s="282">
        <v>5110</v>
      </c>
      <c r="Q367" s="282">
        <v>5072</v>
      </c>
      <c r="R367" s="282">
        <v>5056</v>
      </c>
      <c r="S367" s="282">
        <v>5037</v>
      </c>
      <c r="T367" s="282">
        <v>5038</v>
      </c>
      <c r="U367" s="282">
        <v>5016</v>
      </c>
      <c r="V367" s="282">
        <v>4996</v>
      </c>
      <c r="W367" s="282">
        <v>5002</v>
      </c>
      <c r="X367" s="282">
        <v>4873</v>
      </c>
      <c r="Y367" s="282">
        <v>4873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391</v>
      </c>
      <c r="I371" s="83">
        <v>345</v>
      </c>
      <c r="J371" s="83">
        <v>345</v>
      </c>
      <c r="K371" s="108"/>
      <c r="L371" s="108"/>
      <c r="M371" s="83">
        <v>37</v>
      </c>
      <c r="N371" s="83">
        <v>43</v>
      </c>
      <c r="O371" s="83">
        <v>26</v>
      </c>
      <c r="P371" s="83">
        <v>0</v>
      </c>
      <c r="Q371" s="83">
        <v>2</v>
      </c>
      <c r="R371" s="83">
        <v>6</v>
      </c>
      <c r="S371" s="83">
        <v>24</v>
      </c>
      <c r="T371" s="83">
        <v>21</v>
      </c>
      <c r="U371" s="83">
        <v>24</v>
      </c>
      <c r="V371" s="83">
        <v>39</v>
      </c>
      <c r="W371" s="83">
        <v>50</v>
      </c>
      <c r="X371" s="83">
        <v>1</v>
      </c>
      <c r="Y371" s="83">
        <v>273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-471</v>
      </c>
      <c r="I372" s="83">
        <v>-569</v>
      </c>
      <c r="J372" s="83">
        <v>-569</v>
      </c>
      <c r="K372" s="108"/>
      <c r="L372" s="108"/>
      <c r="M372" s="83">
        <v>-13</v>
      </c>
      <c r="N372" s="83">
        <v>-12</v>
      </c>
      <c r="O372" s="83">
        <v>-13</v>
      </c>
      <c r="P372" s="83">
        <v>-18</v>
      </c>
      <c r="Q372" s="83">
        <v>-12</v>
      </c>
      <c r="R372" s="83">
        <v>-12</v>
      </c>
      <c r="S372" s="83">
        <v>-15</v>
      </c>
      <c r="T372" s="83">
        <v>-18</v>
      </c>
      <c r="U372" s="83">
        <v>-30</v>
      </c>
      <c r="V372" s="83">
        <v>-37</v>
      </c>
      <c r="W372" s="83">
        <v>-30</v>
      </c>
      <c r="X372" s="83">
        <v>-92</v>
      </c>
      <c r="Y372" s="83">
        <v>-302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-253</v>
      </c>
      <c r="I373" s="83">
        <v>-313</v>
      </c>
      <c r="J373" s="83">
        <v>-313</v>
      </c>
      <c r="K373" s="108"/>
      <c r="L373" s="108"/>
      <c r="M373" s="83">
        <v>-10</v>
      </c>
      <c r="N373" s="83">
        <v>-13</v>
      </c>
      <c r="O373" s="83">
        <v>-6</v>
      </c>
      <c r="P373" s="83">
        <v>-2</v>
      </c>
      <c r="Q373" s="83">
        <v>-28</v>
      </c>
      <c r="R373" s="83">
        <v>-10</v>
      </c>
      <c r="S373" s="83">
        <v>-28</v>
      </c>
      <c r="T373" s="83">
        <v>-2</v>
      </c>
      <c r="U373" s="83">
        <v>-16</v>
      </c>
      <c r="V373" s="83">
        <v>-22</v>
      </c>
      <c r="W373" s="83">
        <v>-14</v>
      </c>
      <c r="X373" s="83">
        <v>-38</v>
      </c>
      <c r="Y373" s="83">
        <v>-189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-1.7055016181229774</v>
      </c>
      <c r="D374" s="9">
        <v>-1.7055016181229774</v>
      </c>
      <c r="F374" s="129" t="s">
        <v>118</v>
      </c>
      <c r="H374" s="80">
        <v>-333</v>
      </c>
      <c r="I374" s="80">
        <v>-537</v>
      </c>
      <c r="J374" s="80">
        <v>-537</v>
      </c>
      <c r="K374" s="114">
        <v>309</v>
      </c>
      <c r="L374" s="114">
        <v>309</v>
      </c>
      <c r="M374" s="80">
        <v>14</v>
      </c>
      <c r="N374" s="80">
        <v>18</v>
      </c>
      <c r="O374" s="80">
        <v>7</v>
      </c>
      <c r="P374" s="80">
        <v>-20</v>
      </c>
      <c r="Q374" s="80">
        <v>-38</v>
      </c>
      <c r="R374" s="80">
        <v>-16</v>
      </c>
      <c r="S374" s="80">
        <v>-19</v>
      </c>
      <c r="T374" s="80">
        <v>1</v>
      </c>
      <c r="U374" s="80">
        <v>-22</v>
      </c>
      <c r="V374" s="80">
        <v>-20</v>
      </c>
      <c r="W374" s="80">
        <v>6</v>
      </c>
      <c r="X374" s="80">
        <v>-129</v>
      </c>
      <c r="Y374" s="80">
        <v>-218</v>
      </c>
      <c r="AA374" s="80">
        <v>309</v>
      </c>
      <c r="AB374" s="82">
        <v>-527</v>
      </c>
      <c r="AD374" s="80">
        <v>309</v>
      </c>
      <c r="AE374" s="82">
        <v>-527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5.1458841309823677</v>
      </c>
      <c r="I376" s="103">
        <v>7.9672640000000001</v>
      </c>
      <c r="J376" s="103">
        <v>7.9672640000000001</v>
      </c>
      <c r="K376" s="105">
        <v>13.06</v>
      </c>
      <c r="L376" s="105">
        <v>13.06</v>
      </c>
      <c r="M376" s="103">
        <v>11.088433734939761</v>
      </c>
      <c r="N376" s="103">
        <v>10.961428571428572</v>
      </c>
      <c r="O376" s="103">
        <v>11.649999999999999</v>
      </c>
      <c r="P376" s="103">
        <v>4.313253012048194</v>
      </c>
      <c r="Q376" s="103">
        <v>10.314999999999994</v>
      </c>
      <c r="R376" s="103">
        <v>10.685060240963859</v>
      </c>
      <c r="S376" s="103">
        <v>11.939759036144569</v>
      </c>
      <c r="T376" s="103">
        <v>11.089285714285721</v>
      </c>
      <c r="U376" s="103">
        <v>11.659518072289149</v>
      </c>
      <c r="V376" s="103">
        <v>11.734457831325308</v>
      </c>
      <c r="W376" s="103">
        <v>12.439285714285715</v>
      </c>
      <c r="X376" s="103">
        <v>12.151807228915656</v>
      </c>
      <c r="Y376" s="103">
        <v>10.817932446264074</v>
      </c>
      <c r="AA376" s="103">
        <v>13.06</v>
      </c>
      <c r="AB376" s="42"/>
      <c r="AD376" s="103">
        <v>13.06</v>
      </c>
      <c r="AE376" s="42"/>
    </row>
    <row r="377" spans="1:33" ht="15" x14ac:dyDescent="0.2">
      <c r="F377" s="124" t="s">
        <v>384</v>
      </c>
      <c r="H377" s="103">
        <v>0</v>
      </c>
      <c r="I377" s="103">
        <v>0</v>
      </c>
      <c r="J377" s="103">
        <v>0</v>
      </c>
      <c r="K377" s="105">
        <v>26.12</v>
      </c>
      <c r="L377" s="105">
        <v>26.12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26.12</v>
      </c>
      <c r="AB377" s="42"/>
      <c r="AD377" s="103">
        <v>26.12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211.54183529817186</v>
      </c>
      <c r="I379" s="103">
        <v>206.55411945681735</v>
      </c>
      <c r="J379" s="103">
        <v>206.55411945681735</v>
      </c>
      <c r="K379" s="105">
        <v>178.62388973966307</v>
      </c>
      <c r="L379" s="105">
        <v>178.62388973966307</v>
      </c>
      <c r="M379" s="103">
        <v>17.815336361199844</v>
      </c>
      <c r="N379" s="103">
        <v>16.231790405027727</v>
      </c>
      <c r="O379" s="103">
        <v>14.342274678111592</v>
      </c>
      <c r="P379" s="103">
        <v>10.946461824953436</v>
      </c>
      <c r="Q379" s="103">
        <v>12.355157768390931</v>
      </c>
      <c r="R379" s="103">
        <v>16.159352472017364</v>
      </c>
      <c r="S379" s="103">
        <v>11.069710729902461</v>
      </c>
      <c r="T379" s="103">
        <v>11.251118268026479</v>
      </c>
      <c r="U379" s="103">
        <v>13.732166353221604</v>
      </c>
      <c r="V379" s="103">
        <v>17.872226101003442</v>
      </c>
      <c r="W379" s="103">
        <v>18.386288959071063</v>
      </c>
      <c r="X379" s="103">
        <v>21.069717099610028</v>
      </c>
      <c r="Y379" s="103">
        <v>184.98957339873141</v>
      </c>
      <c r="Z379" s="26"/>
      <c r="AA379" s="103">
        <v>178.62388973966307</v>
      </c>
      <c r="AB379" s="42"/>
      <c r="AC379" s="26"/>
      <c r="AD379" s="103">
        <v>178.62388973966307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3.161206263871327</v>
      </c>
      <c r="I381" s="103">
        <v>3.0277596330912755</v>
      </c>
      <c r="J381" s="103">
        <v>3.0277596330912755</v>
      </c>
      <c r="K381" s="105">
        <v>4.0812500000000007</v>
      </c>
      <c r="L381" s="105">
        <v>4.0812500000000007</v>
      </c>
      <c r="M381" s="103">
        <v>4.0189519650655026</v>
      </c>
      <c r="N381" s="103">
        <v>3.3653508771929821</v>
      </c>
      <c r="O381" s="103">
        <v>4.4522292993630597</v>
      </c>
      <c r="P381" s="103">
        <v>3.168141592920354</v>
      </c>
      <c r="Q381" s="103">
        <v>3.416255491720174</v>
      </c>
      <c r="R381" s="103">
        <v>5.1561627906976781</v>
      </c>
      <c r="S381" s="103">
        <v>3.7586692674469</v>
      </c>
      <c r="T381" s="103">
        <v>3.6108649905858896</v>
      </c>
      <c r="U381" s="103">
        <v>3.7789690951690273</v>
      </c>
      <c r="V381" s="103">
        <v>2.9978541904845675</v>
      </c>
      <c r="W381" s="103">
        <v>2.1604146975425333</v>
      </c>
      <c r="X381" s="103">
        <v>2.4997167540008487</v>
      </c>
      <c r="Y381" s="103">
        <v>3.3153120210792353</v>
      </c>
      <c r="Z381" s="26"/>
      <c r="AA381" s="103">
        <v>4.0812500000000007</v>
      </c>
      <c r="AB381" s="42"/>
      <c r="AC381" s="26"/>
      <c r="AD381" s="103">
        <v>4.0812500000000007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-5.1159076974727213E-13</v>
      </c>
      <c r="J383" s="66">
        <v>-5.1159076974727213E-13</v>
      </c>
      <c r="K383" s="66">
        <v>0</v>
      </c>
      <c r="L383" s="66">
        <v>0</v>
      </c>
      <c r="M383" s="66">
        <v>0</v>
      </c>
      <c r="N383" s="66">
        <v>1.2789769243681803E-13</v>
      </c>
      <c r="O383" s="66">
        <v>9.9475983006414026E-14</v>
      </c>
      <c r="P383" s="66">
        <v>2.1316282072803006E-14</v>
      </c>
      <c r="Q383" s="66">
        <v>-7.1054273576010019E-15</v>
      </c>
      <c r="R383" s="66">
        <v>1.1368683772161603E-13</v>
      </c>
      <c r="S383" s="66">
        <v>4.2632564145606011E-14</v>
      </c>
      <c r="T383" s="66">
        <v>9.9475983006414026E-14</v>
      </c>
      <c r="U383" s="66">
        <v>2.8421709430404007E-14</v>
      </c>
      <c r="V383" s="66">
        <v>1.1368683772161603E-13</v>
      </c>
      <c r="W383" s="66">
        <v>5.6843418860808015E-14</v>
      </c>
      <c r="X383" s="66">
        <v>5.6843418860808015E-14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35.203200000000002</v>
      </c>
      <c r="N388" s="77">
        <v>42.096900000000097</v>
      </c>
      <c r="O388" s="77">
        <v>65.270469999999904</v>
      </c>
      <c r="P388" s="77">
        <v>53.211969999999901</v>
      </c>
      <c r="Q388" s="77">
        <v>95.716540000000293</v>
      </c>
      <c r="R388" s="77">
        <v>110.32792000000001</v>
      </c>
      <c r="S388" s="77">
        <v>0</v>
      </c>
      <c r="T388" s="77">
        <v>183.33327</v>
      </c>
      <c r="U388" s="77">
        <v>210.12735000000001</v>
      </c>
      <c r="V388" s="77">
        <v>288.00738000000001</v>
      </c>
      <c r="W388" s="77">
        <v>359.82033000000001</v>
      </c>
      <c r="X388" s="77">
        <v>373.70893000000001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28.38372</v>
      </c>
      <c r="N389" s="77">
        <v>71.079620000000105</v>
      </c>
      <c r="O389" s="77">
        <v>82.569490000000002</v>
      </c>
      <c r="P389" s="77">
        <v>105.96643</v>
      </c>
      <c r="Q389" s="77">
        <v>136.13406000000001</v>
      </c>
      <c r="R389" s="77">
        <v>137.76241999999999</v>
      </c>
      <c r="S389" s="77">
        <v>184.6781</v>
      </c>
      <c r="T389" s="77">
        <v>210.70596</v>
      </c>
      <c r="U389" s="77">
        <v>228.68174999999999</v>
      </c>
      <c r="V389" s="77">
        <v>260.36595</v>
      </c>
      <c r="W389" s="77">
        <v>310.59536000000003</v>
      </c>
      <c r="X389" s="77">
        <v>404.44497999999999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539.86549999999988</v>
      </c>
      <c r="M390" s="77">
        <v>44.988791666666657</v>
      </c>
      <c r="N390" s="77">
        <v>89.977583333333314</v>
      </c>
      <c r="O390" s="77">
        <v>134.96637499999997</v>
      </c>
      <c r="P390" s="77">
        <v>179.95516666666663</v>
      </c>
      <c r="Q390" s="77">
        <v>224.94395833333328</v>
      </c>
      <c r="R390" s="77">
        <v>269.93274999999994</v>
      </c>
      <c r="S390" s="77">
        <v>314.9215416666666</v>
      </c>
      <c r="T390" s="77">
        <v>359.91033333333326</v>
      </c>
      <c r="U390" s="77">
        <v>404.89912499999991</v>
      </c>
      <c r="V390" s="77">
        <v>449.88791666666657</v>
      </c>
      <c r="W390" s="77">
        <v>494.87670833333323</v>
      </c>
      <c r="X390" s="77">
        <v>539.86549999999988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39.676270000000002</v>
      </c>
      <c r="N391" s="77">
        <v>69.331160000000096</v>
      </c>
      <c r="O391" s="77">
        <v>73.656080000000102</v>
      </c>
      <c r="P391" s="77">
        <v>45.590200000000003</v>
      </c>
      <c r="Q391" s="77">
        <v>42.728349999999999</v>
      </c>
      <c r="R391" s="77">
        <v>71.716480000000104</v>
      </c>
      <c r="S391" s="77">
        <v>114.11805</v>
      </c>
      <c r="T391" s="77">
        <v>118.64789</v>
      </c>
      <c r="U391" s="77">
        <v>154.49758</v>
      </c>
      <c r="V391" s="77">
        <v>203.70643999999999</v>
      </c>
      <c r="W391" s="77">
        <v>274.74225999999999</v>
      </c>
      <c r="X391" s="77">
        <v>380.22365000000002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539.86549999999988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380.22365000000002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266" priority="16" stopIfTrue="1">
      <formula>($C1&gt;0)</formula>
    </cfRule>
    <cfRule type="expression" dxfId="265" priority="17" stopIfTrue="1">
      <formula>AND($C1&lt;0,$C1&gt;=$AB$2)</formula>
    </cfRule>
    <cfRule type="expression" dxfId="264" priority="18" stopIfTrue="1">
      <formula>($C1&lt;$AB$2)</formula>
    </cfRule>
  </conditionalFormatting>
  <conditionalFormatting sqref="AA367:AD367 AA370:AD370 AE1:AE307 AE309 AE311:AE1048576">
    <cfRule type="expression" dxfId="263" priority="13" stopIfTrue="1">
      <formula>($D1&gt;0)</formula>
    </cfRule>
    <cfRule type="expression" dxfId="262" priority="14" stopIfTrue="1">
      <formula>AND($D1&lt;0,$D1&gt;=$AE$2)</formula>
    </cfRule>
    <cfRule type="expression" dxfId="261" priority="15" stopIfTrue="1">
      <formula>($D1&lt;$AE$2)</formula>
    </cfRule>
  </conditionalFormatting>
  <conditionalFormatting sqref="AB367:AB369">
    <cfRule type="expression" dxfId="260" priority="10" stopIfTrue="1">
      <formula>($C367&gt;0)</formula>
    </cfRule>
    <cfRule type="expression" dxfId="259" priority="11" stopIfTrue="1">
      <formula>AND($C367&lt;0,$C367&gt;=$AB$2)</formula>
    </cfRule>
    <cfRule type="expression" dxfId="258" priority="12" stopIfTrue="1">
      <formula>($C367&lt;$AB$2)</formula>
    </cfRule>
  </conditionalFormatting>
  <conditionalFormatting sqref="AE367:AE370">
    <cfRule type="expression" dxfId="257" priority="7" stopIfTrue="1">
      <formula>($D367&gt;0)</formula>
    </cfRule>
    <cfRule type="expression" dxfId="256" priority="8" stopIfTrue="1">
      <formula>AND($D367&lt;0,$D367&gt;=$AE$2)</formula>
    </cfRule>
    <cfRule type="expression" dxfId="255" priority="9" stopIfTrue="1">
      <formula>($D367&lt;$AE$2)</formula>
    </cfRule>
  </conditionalFormatting>
  <conditionalFormatting sqref="AE308">
    <cfRule type="expression" dxfId="254" priority="4" stopIfTrue="1">
      <formula>($D308&gt;0)</formula>
    </cfRule>
    <cfRule type="expression" dxfId="253" priority="5" stopIfTrue="1">
      <formula>AND($D308&lt;0,$D308&gt;=$AE$2)</formula>
    </cfRule>
    <cfRule type="expression" dxfId="252" priority="6" stopIfTrue="1">
      <formula>($D308&lt;$AE$2)</formula>
    </cfRule>
  </conditionalFormatting>
  <conditionalFormatting sqref="AE310">
    <cfRule type="expression" dxfId="251" priority="1" stopIfTrue="1">
      <formula>($D310&gt;0)</formula>
    </cfRule>
    <cfRule type="expression" dxfId="250" priority="2" stopIfTrue="1">
      <formula>AND($D310&lt;0,$D310&gt;=$AE$2)</formula>
    </cfRule>
    <cfRule type="expression" dxfId="249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V26" sqref="V26"/>
      <selection pane="bottomLeft" activeCell="W16" sqref="W16"/>
    </sheetView>
  </sheetViews>
  <sheetFormatPr baseColWidth="10" defaultRowHeight="14.25" outlineLevelRow="2" outlineLevelCol="1" x14ac:dyDescent="0.2"/>
  <cols>
    <col min="1" max="1" width="24.85546875" style="26" customWidth="1" outlineLevel="1"/>
    <col min="2" max="2" width="30.42578125" style="26" customWidth="1" outlineLevel="1"/>
    <col min="3" max="4" width="12.5703125" style="26" customWidth="1" outlineLevel="1"/>
    <col min="5" max="5" width="2.7109375" style="26" customWidth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661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452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639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-3.6666624198952752E-2</v>
      </c>
      <c r="D11" s="9">
        <v>-3.6666624198952752E-2</v>
      </c>
      <c r="F11" s="116" t="s">
        <v>285</v>
      </c>
      <c r="G11" s="38"/>
      <c r="H11" s="81">
        <v>108.114</v>
      </c>
      <c r="I11" s="81">
        <v>401.41500000000002</v>
      </c>
      <c r="J11" s="81">
        <v>401.41500000000002</v>
      </c>
      <c r="K11" s="108">
        <v>392.45499999999998</v>
      </c>
      <c r="L11" s="108">
        <v>392.45499999999998</v>
      </c>
      <c r="M11" s="81">
        <v>32.066000000000003</v>
      </c>
      <c r="N11" s="81">
        <v>29.984999999999999</v>
      </c>
      <c r="O11" s="81">
        <v>40.984999999999999</v>
      </c>
      <c r="P11" s="81">
        <v>26.5</v>
      </c>
      <c r="Q11" s="81">
        <v>30.453000000000003</v>
      </c>
      <c r="R11" s="81">
        <v>30.364000000000004</v>
      </c>
      <c r="S11" s="81">
        <v>43.86699999999999</v>
      </c>
      <c r="T11" s="81">
        <v>18.669999999999987</v>
      </c>
      <c r="U11" s="81">
        <v>31.234000000000037</v>
      </c>
      <c r="V11" s="81">
        <v>30.286999999999978</v>
      </c>
      <c r="W11" s="81">
        <v>29.771999999999991</v>
      </c>
      <c r="X11" s="81">
        <v>33.884999999999991</v>
      </c>
      <c r="Y11" s="81">
        <v>378.06799999999998</v>
      </c>
      <c r="Z11" s="53"/>
      <c r="AA11" s="81">
        <v>392.45499999999998</v>
      </c>
      <c r="AB11" s="82">
        <v>-14.39</v>
      </c>
      <c r="AC11" s="53"/>
      <c r="AD11" s="81">
        <v>392.45499999999998</v>
      </c>
      <c r="AE11" s="82">
        <v>-14.39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-9.4438674132947972E-2</v>
      </c>
      <c r="D12" s="9">
        <v>-9.4438674132947972E-2</v>
      </c>
      <c r="F12" s="116" t="s">
        <v>286</v>
      </c>
      <c r="G12" s="38"/>
      <c r="H12" s="81">
        <v>552.08199999999999</v>
      </c>
      <c r="I12" s="81">
        <v>551.88400000000001</v>
      </c>
      <c r="J12" s="81">
        <v>551.88400000000001</v>
      </c>
      <c r="K12" s="108">
        <v>531.45600000000002</v>
      </c>
      <c r="L12" s="108">
        <v>531.45600000000002</v>
      </c>
      <c r="M12" s="81">
        <v>40.808</v>
      </c>
      <c r="N12" s="81">
        <v>38.417999999999999</v>
      </c>
      <c r="O12" s="81">
        <v>43.53</v>
      </c>
      <c r="P12" s="81">
        <v>37.795999999999992</v>
      </c>
      <c r="Q12" s="81">
        <v>40.996000000000009</v>
      </c>
      <c r="R12" s="81">
        <v>38.717999999999989</v>
      </c>
      <c r="S12" s="81">
        <v>38.757000000000033</v>
      </c>
      <c r="T12" s="81">
        <v>41.788999999999987</v>
      </c>
      <c r="U12" s="81">
        <v>39.796999999999969</v>
      </c>
      <c r="V12" s="81">
        <v>39.091000000000008</v>
      </c>
      <c r="W12" s="81">
        <v>39.567000000000007</v>
      </c>
      <c r="X12" s="81">
        <v>42.000999999999976</v>
      </c>
      <c r="Y12" s="81">
        <v>481.26799999999997</v>
      </c>
      <c r="Z12" s="53"/>
      <c r="AA12" s="81">
        <v>531.45600000000002</v>
      </c>
      <c r="AB12" s="82">
        <v>-50.19</v>
      </c>
      <c r="AC12" s="53"/>
      <c r="AD12" s="81">
        <v>531.45600000000002</v>
      </c>
      <c r="AE12" s="82">
        <v>-50.19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-0.99009900990098998</v>
      </c>
      <c r="D14" s="9">
        <v>-0.99009900990098998</v>
      </c>
      <c r="F14" s="116" t="s">
        <v>288</v>
      </c>
      <c r="G14" s="38"/>
      <c r="H14" s="81">
        <v>0.93500000000000005</v>
      </c>
      <c r="I14" s="81">
        <v>6.0000000000000001E-3</v>
      </c>
      <c r="J14" s="81">
        <v>6.0000000000000001E-3</v>
      </c>
      <c r="K14" s="108">
        <v>0.10100000000000001</v>
      </c>
      <c r="L14" s="108">
        <v>0.10100000000000001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0.10100000000000002</v>
      </c>
      <c r="AB14" s="82">
        <v>-0.1</v>
      </c>
      <c r="AC14" s="53"/>
      <c r="AD14" s="81">
        <v>0.10100000000000002</v>
      </c>
      <c r="AE14" s="82">
        <v>-0.1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-6.9999090920897136E-2</v>
      </c>
      <c r="D16" s="9">
        <v>-6.9999090920897136E-2</v>
      </c>
      <c r="E16" s="27"/>
      <c r="F16" s="73" t="s">
        <v>290</v>
      </c>
      <c r="G16" s="38"/>
      <c r="H16" s="83">
        <v>661.13099999999997</v>
      </c>
      <c r="I16" s="83">
        <v>953.30499999999995</v>
      </c>
      <c r="J16" s="83">
        <v>953.30499999999995</v>
      </c>
      <c r="K16" s="108">
        <v>924.01199999999994</v>
      </c>
      <c r="L16" s="108">
        <v>924.01199999999994</v>
      </c>
      <c r="M16" s="83">
        <v>72.873999999999995</v>
      </c>
      <c r="N16" s="83">
        <v>68.402999999999992</v>
      </c>
      <c r="O16" s="83">
        <v>84.515000000000015</v>
      </c>
      <c r="P16" s="83">
        <v>64.296000000000021</v>
      </c>
      <c r="Q16" s="83">
        <v>71.448999999999955</v>
      </c>
      <c r="R16" s="83">
        <v>69.08200000000005</v>
      </c>
      <c r="S16" s="83">
        <v>82.624000000000024</v>
      </c>
      <c r="T16" s="83">
        <v>60.458999999999946</v>
      </c>
      <c r="U16" s="83">
        <v>71.030999999999949</v>
      </c>
      <c r="V16" s="83">
        <v>69.378000000000043</v>
      </c>
      <c r="W16" s="83">
        <v>69.339000000000055</v>
      </c>
      <c r="X16" s="83">
        <v>75.885999999999967</v>
      </c>
      <c r="Y16" s="83">
        <v>859.33600000000001</v>
      </c>
      <c r="AA16" s="83">
        <v>924.01200000000006</v>
      </c>
      <c r="AB16" s="82">
        <v>-64.680000000000007</v>
      </c>
      <c r="AD16" s="83">
        <v>924.01200000000006</v>
      </c>
      <c r="AE16" s="82">
        <v>-64.680000000000007</v>
      </c>
    </row>
    <row r="17" spans="1:33" ht="18" customHeight="1" x14ac:dyDescent="0.2">
      <c r="A17" s="52" t="s">
        <v>6</v>
      </c>
      <c r="B17" s="52" t="s">
        <v>38</v>
      </c>
      <c r="C17" s="9">
        <v>-0.11184106240202897</v>
      </c>
      <c r="D17" s="9">
        <v>-0.11184106240202897</v>
      </c>
      <c r="F17" s="73" t="s">
        <v>291</v>
      </c>
      <c r="G17" s="38"/>
      <c r="H17" s="83">
        <v>44.514000000000003</v>
      </c>
      <c r="I17" s="83">
        <v>49.1</v>
      </c>
      <c r="J17" s="83">
        <v>49.1</v>
      </c>
      <c r="K17" s="108">
        <v>56.777000000000001</v>
      </c>
      <c r="L17" s="108">
        <v>56.777000000000001</v>
      </c>
      <c r="M17" s="83">
        <v>4.1159999999999997</v>
      </c>
      <c r="N17" s="83">
        <v>14.503</v>
      </c>
      <c r="O17" s="83">
        <v>2.8099999999999987</v>
      </c>
      <c r="P17" s="83">
        <v>2.7960000000000029</v>
      </c>
      <c r="Q17" s="83">
        <v>0.39299999999999713</v>
      </c>
      <c r="R17" s="83">
        <v>2.8510000000000026</v>
      </c>
      <c r="S17" s="83">
        <v>2.8439999999999976</v>
      </c>
      <c r="T17" s="83">
        <v>1.9589999999999996</v>
      </c>
      <c r="U17" s="83">
        <v>3.1580000000000013</v>
      </c>
      <c r="V17" s="83">
        <v>4.482999999999997</v>
      </c>
      <c r="W17" s="83">
        <v>3.2530000000000001</v>
      </c>
      <c r="X17" s="83">
        <v>7.2590000000000003</v>
      </c>
      <c r="Y17" s="83">
        <v>50.424999999999997</v>
      </c>
      <c r="AA17" s="83">
        <v>56.777000000000008</v>
      </c>
      <c r="AB17" s="82">
        <v>-6.35</v>
      </c>
      <c r="AD17" s="83">
        <v>56.777000000000008</v>
      </c>
      <c r="AE17" s="82">
        <v>-6.35</v>
      </c>
    </row>
    <row r="18" spans="1:33" s="25" customFormat="1" ht="18" customHeight="1" x14ac:dyDescent="0.2">
      <c r="A18" s="54"/>
      <c r="B18" s="54"/>
      <c r="C18" s="9">
        <v>-7.242128531213135E-2</v>
      </c>
      <c r="D18" s="9">
        <v>-7.242128531213135E-2</v>
      </c>
      <c r="E18" s="26"/>
      <c r="F18" s="308" t="s">
        <v>224</v>
      </c>
      <c r="G18" s="38"/>
      <c r="H18" s="309">
        <v>705.64499999999998</v>
      </c>
      <c r="I18" s="309">
        <v>1002.405</v>
      </c>
      <c r="J18" s="309">
        <v>1002.405</v>
      </c>
      <c r="K18" s="130">
        <v>980.78899999999999</v>
      </c>
      <c r="L18" s="130">
        <v>980.78899999999999</v>
      </c>
      <c r="M18" s="309">
        <v>76.989999999999995</v>
      </c>
      <c r="N18" s="309">
        <v>82.905999999999992</v>
      </c>
      <c r="O18" s="309">
        <v>87.325000000000017</v>
      </c>
      <c r="P18" s="309">
        <v>67.092000000000027</v>
      </c>
      <c r="Q18" s="309">
        <v>71.841999999999956</v>
      </c>
      <c r="R18" s="309">
        <v>71.93300000000005</v>
      </c>
      <c r="S18" s="309">
        <v>85.468000000000018</v>
      </c>
      <c r="T18" s="309">
        <v>62.41799999999995</v>
      </c>
      <c r="U18" s="309">
        <v>74.18899999999995</v>
      </c>
      <c r="V18" s="309">
        <v>73.861000000000047</v>
      </c>
      <c r="W18" s="309">
        <v>72.592000000000056</v>
      </c>
      <c r="X18" s="309">
        <v>83.144999999999968</v>
      </c>
      <c r="Y18" s="309">
        <v>909.76099999999997</v>
      </c>
      <c r="Z18" s="26"/>
      <c r="AA18" s="309">
        <v>980.7890000000001</v>
      </c>
      <c r="AB18" s="82">
        <v>-71.03</v>
      </c>
      <c r="AD18" s="309">
        <v>980.7890000000001</v>
      </c>
      <c r="AE18" s="82">
        <v>-71.03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-0.10694072657743786</v>
      </c>
      <c r="D20" s="20">
        <v>-0.10694072657743786</v>
      </c>
      <c r="F20" s="148" t="s">
        <v>340</v>
      </c>
      <c r="G20" s="38"/>
      <c r="H20" s="150">
        <v>508.75299999999999</v>
      </c>
      <c r="I20" s="150">
        <v>513.904</v>
      </c>
      <c r="J20" s="150">
        <v>513.904</v>
      </c>
      <c r="K20" s="151">
        <v>1046</v>
      </c>
      <c r="L20" s="151">
        <v>1046</v>
      </c>
      <c r="M20" s="150">
        <v>59.676000000000002</v>
      </c>
      <c r="N20" s="150">
        <v>115.854</v>
      </c>
      <c r="O20" s="150">
        <v>43.647999999999996</v>
      </c>
      <c r="P20" s="150">
        <v>0</v>
      </c>
      <c r="Q20" s="150">
        <v>46.055999999999983</v>
      </c>
      <c r="R20" s="150">
        <v>103.31</v>
      </c>
      <c r="S20" s="150">
        <v>69.269000000000005</v>
      </c>
      <c r="T20" s="150">
        <v>71.244000000000028</v>
      </c>
      <c r="U20" s="150">
        <v>97.975000000000023</v>
      </c>
      <c r="V20" s="150">
        <v>103.46299999999997</v>
      </c>
      <c r="W20" s="150">
        <v>97.091999999999985</v>
      </c>
      <c r="X20" s="150">
        <v>126.55200000000002</v>
      </c>
      <c r="Y20" s="150">
        <v>934.13900000000001</v>
      </c>
      <c r="Z20" s="26"/>
      <c r="AA20" s="150">
        <v>1046</v>
      </c>
      <c r="AB20" s="82">
        <v>-111.86</v>
      </c>
      <c r="AC20" s="56"/>
      <c r="AD20" s="150">
        <v>1046</v>
      </c>
      <c r="AE20" s="82">
        <v>-111.86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-0.42296296296296299</v>
      </c>
      <c r="D22" s="9">
        <v>-0.42296296296296299</v>
      </c>
      <c r="F22" s="73" t="s">
        <v>341</v>
      </c>
      <c r="G22" s="38"/>
      <c r="H22" s="83">
        <v>10.755000000000001</v>
      </c>
      <c r="I22" s="83">
        <v>11.010999999999999</v>
      </c>
      <c r="J22" s="83">
        <v>11.010999999999999</v>
      </c>
      <c r="K22" s="108">
        <v>13.5</v>
      </c>
      <c r="L22" s="108">
        <v>13.5</v>
      </c>
      <c r="M22" s="83">
        <v>1</v>
      </c>
      <c r="N22" s="83">
        <v>0.72100000000000009</v>
      </c>
      <c r="O22" s="83">
        <v>1.3079999999999998</v>
      </c>
      <c r="P22" s="83">
        <v>0</v>
      </c>
      <c r="Q22" s="83">
        <v>0.26100000000000012</v>
      </c>
      <c r="R22" s="83">
        <v>0.45699999999999985</v>
      </c>
      <c r="S22" s="83">
        <v>9.1000000000000192E-2</v>
      </c>
      <c r="T22" s="83">
        <v>0</v>
      </c>
      <c r="U22" s="83">
        <v>0.4269999999999996</v>
      </c>
      <c r="V22" s="83">
        <v>1.0129999999999999</v>
      </c>
      <c r="W22" s="83">
        <v>0.93600000000000083</v>
      </c>
      <c r="X22" s="83">
        <v>1.5789999999999997</v>
      </c>
      <c r="Y22" s="83">
        <v>7.7930000000000001</v>
      </c>
      <c r="AA22" s="83">
        <v>13.5</v>
      </c>
      <c r="AB22" s="82">
        <v>-5.71</v>
      </c>
      <c r="AC22" s="56"/>
      <c r="AD22" s="83">
        <v>13.5</v>
      </c>
      <c r="AE22" s="82">
        <v>-5.71</v>
      </c>
    </row>
    <row r="23" spans="1:33" ht="18" customHeight="1" x14ac:dyDescent="0.2">
      <c r="A23" s="52" t="s">
        <v>315</v>
      </c>
      <c r="B23" s="52" t="s">
        <v>123</v>
      </c>
      <c r="C23" s="9">
        <v>1.0011709601873535</v>
      </c>
      <c r="D23" s="9">
        <v>1.0011709601873535</v>
      </c>
      <c r="F23" s="73" t="s">
        <v>342</v>
      </c>
      <c r="G23" s="38"/>
      <c r="H23" s="83">
        <v>1.6850000000000001</v>
      </c>
      <c r="I23" s="83">
        <v>1.75</v>
      </c>
      <c r="J23" s="83">
        <v>1.75</v>
      </c>
      <c r="K23" s="108">
        <v>0</v>
      </c>
      <c r="L23" s="108">
        <v>0</v>
      </c>
      <c r="M23" s="83">
        <v>0.151</v>
      </c>
      <c r="N23" s="83">
        <v>0.223</v>
      </c>
      <c r="O23" s="83">
        <v>0.18999999999999995</v>
      </c>
      <c r="P23" s="83">
        <v>0</v>
      </c>
      <c r="Q23" s="83">
        <v>0.16300000000000003</v>
      </c>
      <c r="R23" s="83">
        <v>0.21000000000000008</v>
      </c>
      <c r="S23" s="83">
        <v>9.9999999999999867E-2</v>
      </c>
      <c r="T23" s="83">
        <v>0.10000000000000009</v>
      </c>
      <c r="U23" s="83">
        <v>0</v>
      </c>
      <c r="V23" s="83">
        <v>2.2999999999999909E-2</v>
      </c>
      <c r="W23" s="83">
        <v>0.27200000000000002</v>
      </c>
      <c r="X23" s="83">
        <v>0.27600000000000002</v>
      </c>
      <c r="Y23" s="83">
        <v>1.708</v>
      </c>
      <c r="AA23" s="83">
        <v>0</v>
      </c>
      <c r="AB23" s="82">
        <v>1.71</v>
      </c>
      <c r="AC23" s="56"/>
      <c r="AD23" s="83">
        <v>0</v>
      </c>
      <c r="AE23" s="82">
        <v>1.71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0.19898734177215191</v>
      </c>
      <c r="D24" s="69">
        <v>0.19898734177215191</v>
      </c>
      <c r="E24" s="53"/>
      <c r="F24" s="116" t="s">
        <v>343</v>
      </c>
      <c r="G24" s="38"/>
      <c r="H24" s="81">
        <v>59.956000000000003</v>
      </c>
      <c r="I24" s="81">
        <v>83.343000000000004</v>
      </c>
      <c r="J24" s="81">
        <v>83.343000000000004</v>
      </c>
      <c r="K24" s="81">
        <v>79</v>
      </c>
      <c r="L24" s="81">
        <v>79</v>
      </c>
      <c r="M24" s="81">
        <v>28.292999999999999</v>
      </c>
      <c r="N24" s="81">
        <v>8.9979999999999976</v>
      </c>
      <c r="O24" s="81">
        <v>0</v>
      </c>
      <c r="P24" s="81">
        <v>0</v>
      </c>
      <c r="Q24" s="81">
        <v>12.974000000000004</v>
      </c>
      <c r="R24" s="81">
        <v>7.9179999999999993</v>
      </c>
      <c r="S24" s="81">
        <v>2.5080000000000027</v>
      </c>
      <c r="T24" s="81">
        <v>5.3329999999999984</v>
      </c>
      <c r="U24" s="81">
        <v>11.304999999999993</v>
      </c>
      <c r="V24" s="81">
        <v>4.0830000000000126</v>
      </c>
      <c r="W24" s="81">
        <v>7.6079999999999899</v>
      </c>
      <c r="X24" s="81">
        <v>5.7000000000000028</v>
      </c>
      <c r="Y24" s="81">
        <v>94.72</v>
      </c>
      <c r="AA24" s="81">
        <v>79</v>
      </c>
      <c r="AB24" s="85">
        <v>15.72</v>
      </c>
      <c r="AC24" s="53"/>
      <c r="AD24" s="81">
        <v>79</v>
      </c>
      <c r="AE24" s="85">
        <v>15.72</v>
      </c>
    </row>
    <row r="25" spans="1:33" ht="18" customHeight="1" collapsed="1" x14ac:dyDescent="0.2">
      <c r="A25" s="54"/>
      <c r="B25" s="54"/>
      <c r="C25" s="9">
        <v>0.23923611111111109</v>
      </c>
      <c r="D25" s="9">
        <v>0.23923611111111109</v>
      </c>
      <c r="F25" s="73" t="s">
        <v>385</v>
      </c>
      <c r="G25" s="38"/>
      <c r="H25" s="83">
        <v>52.144000000000005</v>
      </c>
      <c r="I25" s="83">
        <v>60.943000000000005</v>
      </c>
      <c r="J25" s="83">
        <v>60.943000000000005</v>
      </c>
      <c r="K25" s="108">
        <v>57.6</v>
      </c>
      <c r="L25" s="108">
        <v>57.6</v>
      </c>
      <c r="M25" s="83">
        <v>23.860999999999997</v>
      </c>
      <c r="N25" s="83">
        <v>5.9299999999999979</v>
      </c>
      <c r="O25" s="83">
        <v>0</v>
      </c>
      <c r="P25" s="83">
        <v>0</v>
      </c>
      <c r="Q25" s="83">
        <v>12.974000000000004</v>
      </c>
      <c r="R25" s="83">
        <v>7.9179999999999993</v>
      </c>
      <c r="S25" s="83">
        <v>2.5080000000000027</v>
      </c>
      <c r="T25" s="83">
        <v>1.7769999999999992</v>
      </c>
      <c r="U25" s="83">
        <v>8.4929999999999914</v>
      </c>
      <c r="V25" s="83">
        <v>1.2434497875801753E-14</v>
      </c>
      <c r="W25" s="83">
        <v>5.0269999999999904</v>
      </c>
      <c r="X25" s="83">
        <v>2.892000000000003</v>
      </c>
      <c r="Y25" s="83">
        <v>71.38</v>
      </c>
      <c r="AA25" s="83">
        <v>57.6</v>
      </c>
      <c r="AB25" s="82">
        <v>13.78</v>
      </c>
      <c r="AC25" s="56"/>
      <c r="AD25" s="83">
        <v>57.6</v>
      </c>
      <c r="AE25" s="82">
        <v>13.78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0.39600000000000002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0.12</v>
      </c>
      <c r="D27" s="9">
        <v>0.12</v>
      </c>
      <c r="F27" s="73" t="s">
        <v>347</v>
      </c>
      <c r="G27" s="38"/>
      <c r="H27" s="83">
        <v>2.331</v>
      </c>
      <c r="I27" s="83">
        <v>10.807</v>
      </c>
      <c r="J27" s="83">
        <v>10.807</v>
      </c>
      <c r="K27" s="108">
        <v>5</v>
      </c>
      <c r="L27" s="108">
        <v>5</v>
      </c>
      <c r="M27" s="83">
        <v>1.2070000000000001</v>
      </c>
      <c r="N27" s="83">
        <v>0.50099999999999989</v>
      </c>
      <c r="O27" s="83">
        <v>8.0999999999999961E-2</v>
      </c>
      <c r="P27" s="83">
        <v>0</v>
      </c>
      <c r="Q27" s="83">
        <v>0</v>
      </c>
      <c r="R27" s="83">
        <v>0.20800000000000018</v>
      </c>
      <c r="S27" s="83">
        <v>0.34499999999999997</v>
      </c>
      <c r="T27" s="83">
        <v>0.39299999999999979</v>
      </c>
      <c r="U27" s="83">
        <v>0.19399999999999995</v>
      </c>
      <c r="V27" s="83">
        <v>1.589</v>
      </c>
      <c r="W27" s="83">
        <v>0.32800000000000029</v>
      </c>
      <c r="X27" s="83">
        <v>0.74899999999999967</v>
      </c>
      <c r="Y27" s="83">
        <v>5.5949999999999998</v>
      </c>
      <c r="AA27" s="83">
        <v>5</v>
      </c>
      <c r="AB27" s="82">
        <v>0.6</v>
      </c>
      <c r="AC27" s="56"/>
      <c r="AD27" s="83">
        <v>5</v>
      </c>
      <c r="AE27" s="82">
        <v>0.6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0.32100000000000001</v>
      </c>
      <c r="I28" s="83">
        <v>-0.03</v>
      </c>
      <c r="J28" s="83">
        <v>-0.03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0.99925980754996302</v>
      </c>
      <c r="D29" s="9">
        <v>0.99925980754996302</v>
      </c>
      <c r="F29" s="73" t="s">
        <v>352</v>
      </c>
      <c r="G29" s="38"/>
      <c r="H29" s="83">
        <v>0</v>
      </c>
      <c r="I29" s="83">
        <v>2.3149999999999999</v>
      </c>
      <c r="J29" s="83">
        <v>2.3149999999999999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1.351</v>
      </c>
      <c r="V29" s="83">
        <v>0</v>
      </c>
      <c r="W29" s="83">
        <v>0</v>
      </c>
      <c r="X29" s="83">
        <v>0</v>
      </c>
      <c r="Y29" s="83">
        <v>1.351</v>
      </c>
      <c r="AA29" s="83">
        <v>0</v>
      </c>
      <c r="AB29" s="82">
        <v>1.35</v>
      </c>
      <c r="AC29" s="56"/>
      <c r="AD29" s="83">
        <v>0</v>
      </c>
      <c r="AE29" s="82">
        <v>1.35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-2.8421709430404007E-14</v>
      </c>
      <c r="I32" s="83">
        <v>4.2632564145606011E-14</v>
      </c>
      <c r="J32" s="83">
        <v>4.2632564145606011E-14</v>
      </c>
      <c r="K32" s="108">
        <v>2.8421709430404007E-14</v>
      </c>
      <c r="L32" s="108">
        <v>2.8421709430404007E-14</v>
      </c>
      <c r="M32" s="83">
        <v>-7.1054273576010019E-15</v>
      </c>
      <c r="N32" s="83">
        <v>1.865174681370263E-14</v>
      </c>
      <c r="O32" s="83">
        <v>2.042810365310288E-14</v>
      </c>
      <c r="P32" s="83">
        <v>0</v>
      </c>
      <c r="Q32" s="83">
        <v>1.3322676295501878E-15</v>
      </c>
      <c r="R32" s="83">
        <v>1.0658141036401503E-14</v>
      </c>
      <c r="S32" s="83">
        <v>-4.9737991503207013E-14</v>
      </c>
      <c r="T32" s="83">
        <v>-5.3290705182007514E-14</v>
      </c>
      <c r="U32" s="83">
        <v>6.3948846218409017E-14</v>
      </c>
      <c r="V32" s="83">
        <v>-6.0396132539608516E-14</v>
      </c>
      <c r="W32" s="83">
        <v>2.8421709430404007E-14</v>
      </c>
      <c r="X32" s="83">
        <v>6.1284310959308641E-14</v>
      </c>
      <c r="Y32" s="83">
        <v>2.8421709430404007E-14</v>
      </c>
      <c r="AA32" s="83">
        <v>2.8421709430404007E-14</v>
      </c>
      <c r="AB32" s="82">
        <v>0</v>
      </c>
      <c r="AC32" s="56"/>
      <c r="AD32" s="83">
        <v>2.8421709430404007E-14</v>
      </c>
      <c r="AE32" s="82">
        <v>0</v>
      </c>
    </row>
    <row r="33" spans="1:33" s="25" customFormat="1" ht="18" customHeight="1" x14ac:dyDescent="0.2">
      <c r="A33" s="54"/>
      <c r="B33" s="54"/>
      <c r="C33" s="20">
        <v>0.15413929040735869</v>
      </c>
      <c r="D33" s="20">
        <v>0.15413929040735869</v>
      </c>
      <c r="F33" s="148" t="s">
        <v>386</v>
      </c>
      <c r="G33" s="38"/>
      <c r="H33" s="150">
        <v>67.631999999999977</v>
      </c>
      <c r="I33" s="150">
        <v>86.796000000000049</v>
      </c>
      <c r="J33" s="150">
        <v>86.796000000000049</v>
      </c>
      <c r="K33" s="151">
        <v>76.100000000000023</v>
      </c>
      <c r="L33" s="151">
        <v>76.100000000000023</v>
      </c>
      <c r="M33" s="150">
        <v>26.218999999999991</v>
      </c>
      <c r="N33" s="150">
        <v>7.3750000000000169</v>
      </c>
      <c r="O33" s="150">
        <v>1.5790000000000202</v>
      </c>
      <c r="P33" s="150">
        <v>0</v>
      </c>
      <c r="Q33" s="150">
        <v>13.398000000000005</v>
      </c>
      <c r="R33" s="150">
        <v>8.7930000000000099</v>
      </c>
      <c r="S33" s="150">
        <v>3.0439999999999525</v>
      </c>
      <c r="T33" s="150">
        <v>2.2699999999999458</v>
      </c>
      <c r="U33" s="150">
        <v>10.465000000000053</v>
      </c>
      <c r="V33" s="150">
        <v>2.624999999999952</v>
      </c>
      <c r="W33" s="150">
        <v>6.5630000000000202</v>
      </c>
      <c r="X33" s="150">
        <v>5.4960000000000635</v>
      </c>
      <c r="Y33" s="150">
        <v>87.827000000000027</v>
      </c>
      <c r="Z33" s="26"/>
      <c r="AA33" s="150">
        <v>76.100000000000023</v>
      </c>
      <c r="AB33" s="82">
        <v>11.73</v>
      </c>
      <c r="AC33" s="56"/>
      <c r="AD33" s="150">
        <v>76.100000000000023</v>
      </c>
      <c r="AE33" s="82">
        <v>11.73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0.37113402061855671</v>
      </c>
      <c r="D35" s="69">
        <v>0.37113402061855671</v>
      </c>
      <c r="E35" s="53"/>
      <c r="F35" s="116" t="s">
        <v>359</v>
      </c>
      <c r="G35" s="38"/>
      <c r="H35" s="81">
        <v>2.0459999999999998</v>
      </c>
      <c r="I35" s="81">
        <v>1.9119999999999999</v>
      </c>
      <c r="J35" s="81">
        <v>1.9119999999999999</v>
      </c>
      <c r="K35" s="81">
        <v>2.91</v>
      </c>
      <c r="L35" s="81">
        <v>2.91</v>
      </c>
      <c r="M35" s="81">
        <v>0</v>
      </c>
      <c r="N35" s="81">
        <v>1.0269999999999999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0.90500000000000003</v>
      </c>
      <c r="U35" s="81">
        <v>0</v>
      </c>
      <c r="V35" s="81">
        <v>1.3959999999999999</v>
      </c>
      <c r="W35" s="81">
        <v>0.66200000000000037</v>
      </c>
      <c r="X35" s="81">
        <v>0</v>
      </c>
      <c r="Y35" s="81">
        <v>3.99</v>
      </c>
      <c r="AA35" s="81">
        <v>2.91</v>
      </c>
      <c r="AB35" s="85">
        <v>1.08</v>
      </c>
      <c r="AC35" s="53"/>
      <c r="AD35" s="81">
        <v>2.91</v>
      </c>
      <c r="AE35" s="85">
        <v>1.08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0.46899999999999997</v>
      </c>
      <c r="J36" s="81">
        <v>0.46899999999999997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0.37113402061855671</v>
      </c>
      <c r="D37" s="9">
        <v>0.37113402061855671</v>
      </c>
      <c r="F37" s="73" t="s">
        <v>328</v>
      </c>
      <c r="G37" s="38"/>
      <c r="H37" s="83">
        <v>2.0459999999999998</v>
      </c>
      <c r="I37" s="83">
        <v>2.3809999999999998</v>
      </c>
      <c r="J37" s="83">
        <v>2.3809999999999998</v>
      </c>
      <c r="K37" s="108">
        <v>2.91</v>
      </c>
      <c r="L37" s="108">
        <v>2.91</v>
      </c>
      <c r="M37" s="83">
        <v>0</v>
      </c>
      <c r="N37" s="83">
        <v>1.0269999999999999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0.90500000000000003</v>
      </c>
      <c r="U37" s="83">
        <v>0</v>
      </c>
      <c r="V37" s="83">
        <v>1.3959999999999999</v>
      </c>
      <c r="W37" s="83">
        <v>0.66200000000000037</v>
      </c>
      <c r="X37" s="83">
        <v>0</v>
      </c>
      <c r="Y37" s="83">
        <v>3.99</v>
      </c>
      <c r="AA37" s="83">
        <v>2.91</v>
      </c>
      <c r="AB37" s="82">
        <v>1.08</v>
      </c>
      <c r="AC37" s="56"/>
      <c r="AD37" s="83">
        <v>2.91</v>
      </c>
      <c r="AE37" s="82">
        <v>1.08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8.7850467289719639E-2</v>
      </c>
      <c r="D38" s="69">
        <v>8.7850467289719639E-2</v>
      </c>
      <c r="E38" s="53"/>
      <c r="F38" s="116" t="s">
        <v>357</v>
      </c>
      <c r="G38" s="38"/>
      <c r="H38" s="81">
        <v>0</v>
      </c>
      <c r="I38" s="81">
        <v>14.333</v>
      </c>
      <c r="J38" s="81">
        <v>14.333</v>
      </c>
      <c r="K38" s="81">
        <v>21.4</v>
      </c>
      <c r="L38" s="81">
        <v>21.4</v>
      </c>
      <c r="M38" s="81">
        <v>4.4320000000000004</v>
      </c>
      <c r="N38" s="81">
        <v>3.0679999999999996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3.5559999999999992</v>
      </c>
      <c r="U38" s="81">
        <v>2.8120000000000012</v>
      </c>
      <c r="V38" s="81">
        <v>4.0830000000000002</v>
      </c>
      <c r="W38" s="81">
        <v>2.5229999999999997</v>
      </c>
      <c r="X38" s="81">
        <v>2.8079999999999998</v>
      </c>
      <c r="Y38" s="81">
        <v>23.282</v>
      </c>
      <c r="AA38" s="81">
        <v>21.399999999999995</v>
      </c>
      <c r="AB38" s="85">
        <v>1.88</v>
      </c>
      <c r="AC38" s="53"/>
      <c r="AD38" s="81">
        <v>21.399999999999995</v>
      </c>
      <c r="AE38" s="85">
        <v>1.88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1.0344827586206895</v>
      </c>
      <c r="D39" s="69">
        <v>1.0344827586206895</v>
      </c>
      <c r="E39" s="53"/>
      <c r="F39" s="116" t="s">
        <v>358</v>
      </c>
      <c r="G39" s="38"/>
      <c r="H39" s="81">
        <v>7.8120000000000003</v>
      </c>
      <c r="I39" s="81">
        <v>8.0670000000000002</v>
      </c>
      <c r="J39" s="81">
        <v>8.0670000000000002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5.8000000000000003E-2</v>
      </c>
      <c r="X39" s="81">
        <v>0</v>
      </c>
      <c r="Y39" s="81">
        <v>5.8000000000000003E-2</v>
      </c>
      <c r="AA39" s="81">
        <v>0</v>
      </c>
      <c r="AB39" s="85">
        <v>0.06</v>
      </c>
      <c r="AC39" s="53"/>
      <c r="AD39" s="81">
        <v>0</v>
      </c>
      <c r="AE39" s="85">
        <v>0.06</v>
      </c>
    </row>
    <row r="40" spans="1:33" ht="18" customHeight="1" collapsed="1" x14ac:dyDescent="0.2">
      <c r="A40" s="54"/>
      <c r="B40" s="54"/>
      <c r="C40" s="9">
        <v>9.0654205607476654E-2</v>
      </c>
      <c r="D40" s="9">
        <v>9.0654205607476654E-2</v>
      </c>
      <c r="F40" s="73" t="s">
        <v>327</v>
      </c>
      <c r="G40" s="38"/>
      <c r="H40" s="83">
        <v>7.8120000000000003</v>
      </c>
      <c r="I40" s="83">
        <v>22.4</v>
      </c>
      <c r="J40" s="83">
        <v>22.4</v>
      </c>
      <c r="K40" s="108">
        <v>21.4</v>
      </c>
      <c r="L40" s="108">
        <v>21.4</v>
      </c>
      <c r="M40" s="83">
        <v>4.4320000000000004</v>
      </c>
      <c r="N40" s="83">
        <v>3.0679999999999996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3.5559999999999992</v>
      </c>
      <c r="U40" s="83">
        <v>2.8120000000000012</v>
      </c>
      <c r="V40" s="83">
        <v>4.0830000000000002</v>
      </c>
      <c r="W40" s="83">
        <v>2.5809999999999995</v>
      </c>
      <c r="X40" s="83">
        <v>2.8079999999999998</v>
      </c>
      <c r="Y40" s="83">
        <v>23.34</v>
      </c>
      <c r="AA40" s="83">
        <v>21.399999999999995</v>
      </c>
      <c r="AB40" s="82">
        <v>1.94</v>
      </c>
      <c r="AC40" s="56"/>
      <c r="AD40" s="83">
        <v>21.399999999999995</v>
      </c>
      <c r="AE40" s="82">
        <v>1.94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0.30099999999999999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0.30099999999999999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-0.69647769204964771</v>
      </c>
      <c r="D50" s="69">
        <v>-0.69647769204964771</v>
      </c>
      <c r="E50" s="53"/>
      <c r="F50" s="116" t="s">
        <v>366</v>
      </c>
      <c r="G50" s="38"/>
      <c r="H50" s="81">
        <v>70.646000000000001</v>
      </c>
      <c r="I50" s="81">
        <v>53.527000000000001</v>
      </c>
      <c r="J50" s="81">
        <v>53.527000000000001</v>
      </c>
      <c r="K50" s="81">
        <v>149.05000000000001</v>
      </c>
      <c r="L50" s="81">
        <v>149.05000000000001</v>
      </c>
      <c r="M50" s="81">
        <v>0.51500000000000001</v>
      </c>
      <c r="N50" s="81">
        <v>0</v>
      </c>
      <c r="O50" s="81">
        <v>1.0529999999999999</v>
      </c>
      <c r="P50" s="81">
        <v>0</v>
      </c>
      <c r="Q50" s="81">
        <v>0.43999999999999995</v>
      </c>
      <c r="R50" s="81">
        <v>1.3650000000000002</v>
      </c>
      <c r="S50" s="81">
        <v>2.9079999999999995</v>
      </c>
      <c r="T50" s="81">
        <v>6.7299999999999995</v>
      </c>
      <c r="U50" s="81">
        <v>4.3620000000000019</v>
      </c>
      <c r="V50" s="81">
        <v>11.785</v>
      </c>
      <c r="W50" s="81">
        <v>14.777999999999999</v>
      </c>
      <c r="X50" s="81">
        <v>1.3019999999999996</v>
      </c>
      <c r="Y50" s="81">
        <v>45.238</v>
      </c>
      <c r="AA50" s="81">
        <v>149.05000000000001</v>
      </c>
      <c r="AB50" s="85">
        <v>-103.81</v>
      </c>
      <c r="AC50" s="53"/>
      <c r="AD50" s="81">
        <v>149.05000000000001</v>
      </c>
      <c r="AE50" s="85">
        <v>-103.81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1.0000580753818455</v>
      </c>
      <c r="D51" s="69">
        <v>1.0000580753818455</v>
      </c>
      <c r="E51" s="53"/>
      <c r="F51" s="116" t="s">
        <v>367</v>
      </c>
      <c r="G51" s="38"/>
      <c r="H51" s="81">
        <v>50.398000000000003</v>
      </c>
      <c r="I51" s="81">
        <v>43.101999999999997</v>
      </c>
      <c r="J51" s="81">
        <v>43.101999999999997</v>
      </c>
      <c r="K51" s="81">
        <v>0</v>
      </c>
      <c r="L51" s="81">
        <v>0</v>
      </c>
      <c r="M51" s="81">
        <v>18.943000000000001</v>
      </c>
      <c r="N51" s="81">
        <v>1.416999999999998</v>
      </c>
      <c r="O51" s="81">
        <v>3.5390000000000015</v>
      </c>
      <c r="P51" s="81">
        <v>0</v>
      </c>
      <c r="Q51" s="81">
        <v>1.4839999999999982</v>
      </c>
      <c r="R51" s="81">
        <v>0.92800000000000082</v>
      </c>
      <c r="S51" s="81">
        <v>0.44900000000000162</v>
      </c>
      <c r="T51" s="81">
        <v>1.9599999999999973</v>
      </c>
      <c r="U51" s="81">
        <v>2.3659999999999997</v>
      </c>
      <c r="V51" s="81">
        <v>2.2190000000000012</v>
      </c>
      <c r="W51" s="81">
        <v>0.32000000000000028</v>
      </c>
      <c r="X51" s="81">
        <v>0.81300000000000239</v>
      </c>
      <c r="Y51" s="81">
        <v>34.438000000000002</v>
      </c>
      <c r="AA51" s="81">
        <v>0</v>
      </c>
      <c r="AB51" s="85">
        <v>34.44</v>
      </c>
      <c r="AC51" s="53"/>
      <c r="AD51" s="81">
        <v>0</v>
      </c>
      <c r="AE51" s="85">
        <v>34.44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0.99958263772954925</v>
      </c>
      <c r="D52" s="69">
        <v>0.99958263772954925</v>
      </c>
      <c r="E52" s="53"/>
      <c r="F52" s="116" t="s">
        <v>368</v>
      </c>
      <c r="G52" s="38"/>
      <c r="H52" s="81">
        <v>-0.49</v>
      </c>
      <c r="I52" s="81">
        <v>0.874</v>
      </c>
      <c r="J52" s="81">
        <v>0.874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3.0619999999999998</v>
      </c>
      <c r="U52" s="81">
        <v>2.8580000000000001</v>
      </c>
      <c r="V52" s="81">
        <v>0</v>
      </c>
      <c r="W52" s="81">
        <v>2.4800000000000004</v>
      </c>
      <c r="X52" s="81">
        <v>1.1839999999999993</v>
      </c>
      <c r="Y52" s="81">
        <v>9.5839999999999996</v>
      </c>
      <c r="AA52" s="81">
        <v>0</v>
      </c>
      <c r="AB52" s="82">
        <v>9.58</v>
      </c>
      <c r="AC52" s="53"/>
      <c r="AD52" s="81">
        <v>0</v>
      </c>
      <c r="AE52" s="82">
        <v>9.58</v>
      </c>
    </row>
    <row r="53" spans="1:34" ht="18" customHeight="1" collapsed="1" x14ac:dyDescent="0.2">
      <c r="A53" s="54"/>
      <c r="B53" s="54"/>
      <c r="C53" s="9">
        <v>-0.40114055686011402</v>
      </c>
      <c r="D53" s="9">
        <v>-0.40114055686011402</v>
      </c>
      <c r="F53" s="73" t="s">
        <v>376</v>
      </c>
      <c r="G53" s="38"/>
      <c r="H53" s="83">
        <v>120.55400000000002</v>
      </c>
      <c r="I53" s="83">
        <v>97.502999999999986</v>
      </c>
      <c r="J53" s="83">
        <v>97.502999999999986</v>
      </c>
      <c r="K53" s="108">
        <v>149.05000000000001</v>
      </c>
      <c r="L53" s="108">
        <v>149.05000000000001</v>
      </c>
      <c r="M53" s="83">
        <v>19.458000000000002</v>
      </c>
      <c r="N53" s="83">
        <v>1.416999999999998</v>
      </c>
      <c r="O53" s="83">
        <v>4.5920000000000014</v>
      </c>
      <c r="P53" s="83">
        <v>0</v>
      </c>
      <c r="Q53" s="83">
        <v>1.9239999999999982</v>
      </c>
      <c r="R53" s="83">
        <v>2.293000000000001</v>
      </c>
      <c r="S53" s="83">
        <v>3.3570000000000011</v>
      </c>
      <c r="T53" s="83">
        <v>11.751999999999997</v>
      </c>
      <c r="U53" s="83">
        <v>9.5860000000000021</v>
      </c>
      <c r="V53" s="83">
        <v>14.004000000000001</v>
      </c>
      <c r="W53" s="83">
        <v>17.577999999999999</v>
      </c>
      <c r="X53" s="83">
        <v>3.2990000000000013</v>
      </c>
      <c r="Y53" s="83">
        <v>89.26</v>
      </c>
      <c r="AA53" s="83">
        <v>149.05000000000001</v>
      </c>
      <c r="AB53" s="82">
        <v>-59.79</v>
      </c>
      <c r="AC53" s="56"/>
      <c r="AD53" s="83">
        <v>149.05000000000001</v>
      </c>
      <c r="AE53" s="82">
        <v>-59.79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-0.32746885094600831</v>
      </c>
      <c r="D55" s="20">
        <v>-0.32746885094600831</v>
      </c>
      <c r="F55" s="148" t="s">
        <v>388</v>
      </c>
      <c r="G55" s="38"/>
      <c r="H55" s="150">
        <v>130.71300000000002</v>
      </c>
      <c r="I55" s="150">
        <v>122.28399999999999</v>
      </c>
      <c r="J55" s="150">
        <v>122.28399999999999</v>
      </c>
      <c r="K55" s="151">
        <v>173.36</v>
      </c>
      <c r="L55" s="151">
        <v>173.36</v>
      </c>
      <c r="M55" s="150">
        <v>23.89</v>
      </c>
      <c r="N55" s="150">
        <v>5.5119999999999978</v>
      </c>
      <c r="O55" s="150">
        <v>4.5920000000000014</v>
      </c>
      <c r="P55" s="150">
        <v>0</v>
      </c>
      <c r="Q55" s="150">
        <v>1.9239999999999982</v>
      </c>
      <c r="R55" s="150">
        <v>2.293000000000001</v>
      </c>
      <c r="S55" s="150">
        <v>3.3570000000000011</v>
      </c>
      <c r="T55" s="150">
        <v>16.212999999999997</v>
      </c>
      <c r="U55" s="150">
        <v>12.398000000000003</v>
      </c>
      <c r="V55" s="150">
        <v>19.483000000000001</v>
      </c>
      <c r="W55" s="150">
        <v>20.820999999999998</v>
      </c>
      <c r="X55" s="150">
        <v>6.1070000000000011</v>
      </c>
      <c r="Y55" s="150">
        <v>116.59</v>
      </c>
      <c r="AA55" s="150">
        <v>173.36</v>
      </c>
      <c r="AB55" s="82">
        <v>-56.77</v>
      </c>
      <c r="AC55" s="56"/>
      <c r="AD55" s="150">
        <v>173.36</v>
      </c>
      <c r="AE55" s="82">
        <v>-56.77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-0.12111527951461257</v>
      </c>
      <c r="D59" s="9">
        <v>-0.12111527951461257</v>
      </c>
      <c r="E59" s="26"/>
      <c r="F59" s="308" t="s">
        <v>389</v>
      </c>
      <c r="G59" s="38"/>
      <c r="H59" s="309">
        <v>707.09799999999996</v>
      </c>
      <c r="I59" s="309">
        <v>722.98400000000004</v>
      </c>
      <c r="J59" s="309">
        <v>722.98400000000004</v>
      </c>
      <c r="K59" s="130">
        <v>1295.46</v>
      </c>
      <c r="L59" s="130">
        <v>1295.46</v>
      </c>
      <c r="M59" s="309">
        <v>109.785</v>
      </c>
      <c r="N59" s="309">
        <v>128.74100000000001</v>
      </c>
      <c r="O59" s="309">
        <v>49.819000000000017</v>
      </c>
      <c r="P59" s="309">
        <v>0</v>
      </c>
      <c r="Q59" s="309">
        <v>61.377999999999986</v>
      </c>
      <c r="R59" s="309">
        <v>114.39600000000002</v>
      </c>
      <c r="S59" s="309">
        <v>75.669999999999959</v>
      </c>
      <c r="T59" s="309">
        <v>89.726999999999975</v>
      </c>
      <c r="U59" s="309">
        <v>120.83800000000008</v>
      </c>
      <c r="V59" s="309">
        <v>125.57099999999991</v>
      </c>
      <c r="W59" s="309">
        <v>124.476</v>
      </c>
      <c r="X59" s="309">
        <v>138.15500000000009</v>
      </c>
      <c r="Y59" s="309">
        <v>1138.556</v>
      </c>
      <c r="AA59" s="309">
        <v>1295.46</v>
      </c>
      <c r="AB59" s="82">
        <v>-156.9</v>
      </c>
      <c r="AD59" s="309">
        <v>1295.46</v>
      </c>
      <c r="AE59" s="82">
        <v>-156.9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-0.10013403630270679</v>
      </c>
      <c r="D61" s="9">
        <v>-0.10013403630270679</v>
      </c>
      <c r="F61" s="117" t="s">
        <v>241</v>
      </c>
      <c r="G61" s="38"/>
      <c r="H61" s="296">
        <v>1412.7429999999999</v>
      </c>
      <c r="I61" s="296">
        <v>1725.3890000000001</v>
      </c>
      <c r="J61" s="296">
        <v>1725.3890000000001</v>
      </c>
      <c r="K61" s="111">
        <v>2276.2489999999998</v>
      </c>
      <c r="L61" s="111">
        <v>2276.2489999999998</v>
      </c>
      <c r="M61" s="296">
        <v>186.77499999999998</v>
      </c>
      <c r="N61" s="296">
        <v>211.64699999999999</v>
      </c>
      <c r="O61" s="296">
        <v>137.14400000000003</v>
      </c>
      <c r="P61" s="296">
        <v>67.092000000000027</v>
      </c>
      <c r="Q61" s="296">
        <v>133.21999999999994</v>
      </c>
      <c r="R61" s="296">
        <v>186.32900000000006</v>
      </c>
      <c r="S61" s="296">
        <v>161.13799999999998</v>
      </c>
      <c r="T61" s="296">
        <v>152.14499999999992</v>
      </c>
      <c r="U61" s="296">
        <v>195.02700000000004</v>
      </c>
      <c r="V61" s="296">
        <v>199.43199999999996</v>
      </c>
      <c r="W61" s="296">
        <v>197.06800000000004</v>
      </c>
      <c r="X61" s="296">
        <v>221.30000000000007</v>
      </c>
      <c r="Y61" s="296">
        <v>2048.317</v>
      </c>
      <c r="AA61" s="296">
        <v>2276.2489999999998</v>
      </c>
      <c r="AB61" s="82">
        <v>-227.93</v>
      </c>
      <c r="AD61" s="296">
        <v>2276.2489999999998</v>
      </c>
      <c r="AE61" s="82">
        <v>-227.93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1.0005229213874847</v>
      </c>
      <c r="D63" s="9">
        <v>1.0005229213874847</v>
      </c>
      <c r="E63" s="26"/>
      <c r="F63" s="126" t="s">
        <v>29</v>
      </c>
      <c r="G63" s="38"/>
      <c r="H63" s="87">
        <v>21.917999999999999</v>
      </c>
      <c r="I63" s="87">
        <v>-1.998</v>
      </c>
      <c r="J63" s="87">
        <v>-1.998</v>
      </c>
      <c r="K63" s="87">
        <v>0</v>
      </c>
      <c r="L63" s="87">
        <v>0</v>
      </c>
      <c r="M63" s="87">
        <v>-11.315</v>
      </c>
      <c r="N63" s="87">
        <v>-1.3900000000000006</v>
      </c>
      <c r="O63" s="87">
        <v>-6.0370000000000008</v>
      </c>
      <c r="P63" s="87">
        <v>-22.490999999999996</v>
      </c>
      <c r="Q63" s="87">
        <v>-4.0040000000000049</v>
      </c>
      <c r="R63" s="87">
        <v>12.137</v>
      </c>
      <c r="S63" s="87">
        <v>9.6580000000000013</v>
      </c>
      <c r="T63" s="87">
        <v>-2.3679999999999986</v>
      </c>
      <c r="U63" s="87">
        <v>-6.9090000000000025</v>
      </c>
      <c r="V63" s="87">
        <v>7.7729999999999997</v>
      </c>
      <c r="W63" s="87">
        <v>5.1240000000000023</v>
      </c>
      <c r="X63" s="87">
        <v>25.558999999999997</v>
      </c>
      <c r="Y63" s="87">
        <v>5.7370000000000001</v>
      </c>
      <c r="AA63" s="87">
        <v>0</v>
      </c>
      <c r="AB63" s="82">
        <v>5.74</v>
      </c>
      <c r="AD63" s="87">
        <v>0</v>
      </c>
      <c r="AE63" s="82">
        <v>5.74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</v>
      </c>
      <c r="D64" s="9">
        <v>0</v>
      </c>
      <c r="E64" s="26"/>
      <c r="F64" s="60" t="s">
        <v>128</v>
      </c>
      <c r="G64" s="38"/>
      <c r="H64" s="88">
        <v>4.8689999999999998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-5.7750000000000004</v>
      </c>
      <c r="V64" s="88">
        <v>5.7750000000000004</v>
      </c>
      <c r="W64" s="88">
        <v>0</v>
      </c>
      <c r="X64" s="88">
        <v>0</v>
      </c>
      <c r="Y64" s="88">
        <v>0</v>
      </c>
      <c r="Z64" s="56"/>
      <c r="AA64" s="88">
        <v>0</v>
      </c>
      <c r="AB64" s="82">
        <v>0</v>
      </c>
      <c r="AC64" s="56"/>
      <c r="AD64" s="88">
        <v>0</v>
      </c>
      <c r="AE64" s="82">
        <v>0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0</v>
      </c>
      <c r="D66" s="9">
        <v>0</v>
      </c>
      <c r="E66" s="26"/>
      <c r="F66" s="126" t="s">
        <v>0</v>
      </c>
      <c r="G66" s="38"/>
      <c r="H66" s="87">
        <v>4.8689999999999998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-5.7750000000000004</v>
      </c>
      <c r="V66" s="87">
        <v>5.7750000000000004</v>
      </c>
      <c r="W66" s="87">
        <v>0</v>
      </c>
      <c r="X66" s="87">
        <v>0</v>
      </c>
      <c r="Y66" s="87">
        <v>0</v>
      </c>
      <c r="AA66" s="87">
        <v>0</v>
      </c>
      <c r="AB66" s="82">
        <v>0</v>
      </c>
      <c r="AD66" s="87">
        <v>0</v>
      </c>
      <c r="AE66" s="82">
        <v>0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-0.26</v>
      </c>
      <c r="D67" s="9">
        <v>-0.26</v>
      </c>
      <c r="E67" s="26"/>
      <c r="F67" s="60" t="s">
        <v>139</v>
      </c>
      <c r="G67" s="38"/>
      <c r="H67" s="88">
        <v>0.64</v>
      </c>
      <c r="I67" s="88">
        <v>1.97</v>
      </c>
      <c r="J67" s="88">
        <v>1.97</v>
      </c>
      <c r="K67" s="108">
        <v>2</v>
      </c>
      <c r="L67" s="108">
        <v>2</v>
      </c>
      <c r="M67" s="88">
        <v>0</v>
      </c>
      <c r="N67" s="88">
        <v>0.55000000000000004</v>
      </c>
      <c r="O67" s="88">
        <v>0</v>
      </c>
      <c r="P67" s="88">
        <v>0.15999999999999992</v>
      </c>
      <c r="Q67" s="88">
        <v>0.3600000000000001</v>
      </c>
      <c r="R67" s="88">
        <v>1.4999999999999902E-2</v>
      </c>
      <c r="S67" s="88">
        <v>0</v>
      </c>
      <c r="T67" s="88">
        <v>0.24</v>
      </c>
      <c r="U67" s="88">
        <v>8.0000000000000071E-2</v>
      </c>
      <c r="V67" s="88">
        <v>0</v>
      </c>
      <c r="W67" s="88">
        <v>0</v>
      </c>
      <c r="X67" s="88">
        <v>8.0000000000000071E-2</v>
      </c>
      <c r="Y67" s="88">
        <v>1.4850000000000001</v>
      </c>
      <c r="Z67" s="56"/>
      <c r="AA67" s="88">
        <v>2</v>
      </c>
      <c r="AB67" s="82">
        <v>-0.52</v>
      </c>
      <c r="AC67" s="56"/>
      <c r="AD67" s="88">
        <v>2</v>
      </c>
      <c r="AE67" s="82">
        <v>-0.52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-0.26</v>
      </c>
      <c r="D71" s="9">
        <v>-0.26</v>
      </c>
      <c r="E71" s="26"/>
      <c r="F71" s="127" t="s">
        <v>279</v>
      </c>
      <c r="G71" s="38"/>
      <c r="H71" s="89">
        <v>0.64</v>
      </c>
      <c r="I71" s="89">
        <v>1.97</v>
      </c>
      <c r="J71" s="89">
        <v>1.97</v>
      </c>
      <c r="K71" s="89">
        <v>2</v>
      </c>
      <c r="L71" s="89">
        <v>2</v>
      </c>
      <c r="M71" s="89">
        <v>0</v>
      </c>
      <c r="N71" s="89">
        <v>0.55000000000000004</v>
      </c>
      <c r="O71" s="89">
        <v>0</v>
      </c>
      <c r="P71" s="89">
        <v>0.15999999999999992</v>
      </c>
      <c r="Q71" s="89">
        <v>0.3600000000000001</v>
      </c>
      <c r="R71" s="89">
        <v>1.4999999999999902E-2</v>
      </c>
      <c r="S71" s="89">
        <v>0</v>
      </c>
      <c r="T71" s="89">
        <v>0.24</v>
      </c>
      <c r="U71" s="89">
        <v>8.0000000000000071E-2</v>
      </c>
      <c r="V71" s="89">
        <v>0</v>
      </c>
      <c r="W71" s="89">
        <v>0</v>
      </c>
      <c r="X71" s="89">
        <v>8.0000000000000071E-2</v>
      </c>
      <c r="Y71" s="89">
        <v>1.4850000000000001</v>
      </c>
      <c r="AA71" s="89">
        <v>2</v>
      </c>
      <c r="AB71" s="82">
        <v>-0.52</v>
      </c>
      <c r="AD71" s="89">
        <v>2</v>
      </c>
      <c r="AE71" s="82">
        <v>-0.52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1440.1699999999998</v>
      </c>
      <c r="I73" s="309">
        <v>1725.3610000000001</v>
      </c>
      <c r="J73" s="309">
        <v>1725.3610000000001</v>
      </c>
      <c r="K73" s="130">
        <v>2278.2489999999998</v>
      </c>
      <c r="L73" s="130">
        <v>2278.2489999999998</v>
      </c>
      <c r="M73" s="309">
        <v>175.45999999999998</v>
      </c>
      <c r="N73" s="309">
        <v>210.80700000000002</v>
      </c>
      <c r="O73" s="309">
        <v>131.10700000000003</v>
      </c>
      <c r="P73" s="309">
        <v>44.761000000000024</v>
      </c>
      <c r="Q73" s="309">
        <v>129.57599999999996</v>
      </c>
      <c r="R73" s="309">
        <v>198.48100000000005</v>
      </c>
      <c r="S73" s="309">
        <v>170.79599999999999</v>
      </c>
      <c r="T73" s="309">
        <v>150.01699999999994</v>
      </c>
      <c r="U73" s="309">
        <v>182.42300000000006</v>
      </c>
      <c r="V73" s="309">
        <v>212.97999999999996</v>
      </c>
      <c r="W73" s="309">
        <v>202.19200000000004</v>
      </c>
      <c r="X73" s="309">
        <v>246.93900000000008</v>
      </c>
      <c r="Y73" s="309">
        <v>2055.5390000000002</v>
      </c>
      <c r="Z73" s="25"/>
      <c r="AA73" s="309">
        <v>2278.2489999999998</v>
      </c>
      <c r="AB73" s="82">
        <v>-222.71</v>
      </c>
      <c r="AC73" s="25"/>
      <c r="AD73" s="309">
        <v>2278.2489999999998</v>
      </c>
      <c r="AE73" s="82">
        <v>-222.71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0.20722339002484236</v>
      </c>
      <c r="D75" s="9">
        <v>0.20722339002484236</v>
      </c>
      <c r="F75" s="128" t="s">
        <v>390</v>
      </c>
      <c r="G75" s="38"/>
      <c r="H75" s="83">
        <v>-113.69499999999999</v>
      </c>
      <c r="I75" s="83">
        <v>-115.217</v>
      </c>
      <c r="J75" s="83">
        <v>-115.217</v>
      </c>
      <c r="K75" s="108">
        <v>-130.82499999999999</v>
      </c>
      <c r="L75" s="108">
        <v>-130.82499999999999</v>
      </c>
      <c r="M75" s="83">
        <v>-11.904</v>
      </c>
      <c r="N75" s="83">
        <v>-8.9849999999999994</v>
      </c>
      <c r="O75" s="83">
        <v>-4.532</v>
      </c>
      <c r="P75" s="83">
        <v>-0.56700000000000017</v>
      </c>
      <c r="Q75" s="83">
        <v>-5.6870000000000012</v>
      </c>
      <c r="R75" s="83">
        <v>-11.461000000000002</v>
      </c>
      <c r="S75" s="83">
        <v>-8.7889999999999944</v>
      </c>
      <c r="T75" s="83">
        <v>-7.0150000000000006</v>
      </c>
      <c r="U75" s="83">
        <v>-12.067999999999998</v>
      </c>
      <c r="V75" s="83">
        <v>-11.483000000000004</v>
      </c>
      <c r="W75" s="83">
        <v>-11.540000000000006</v>
      </c>
      <c r="X75" s="83">
        <v>-9.688999999999993</v>
      </c>
      <c r="Y75" s="83">
        <v>-103.72</v>
      </c>
      <c r="AA75" s="83">
        <v>-130.82499999999999</v>
      </c>
      <c r="AB75" s="82">
        <v>27.11</v>
      </c>
      <c r="AD75" s="83">
        <v>-130.82499999999999</v>
      </c>
      <c r="AE75" s="82">
        <v>27.11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0.20722339002484236</v>
      </c>
      <c r="D77" s="9">
        <v>0.20722339002484236</v>
      </c>
      <c r="F77" s="308" t="s">
        <v>48</v>
      </c>
      <c r="H77" s="309">
        <v>-113.69499999999999</v>
      </c>
      <c r="I77" s="309">
        <v>-115.217</v>
      </c>
      <c r="J77" s="309">
        <v>-115.217</v>
      </c>
      <c r="K77" s="130">
        <v>-130.82499999999999</v>
      </c>
      <c r="L77" s="130">
        <v>-130.82499999999999</v>
      </c>
      <c r="M77" s="309">
        <v>-11.904</v>
      </c>
      <c r="N77" s="309">
        <v>-8.9849999999999994</v>
      </c>
      <c r="O77" s="309">
        <v>-4.532</v>
      </c>
      <c r="P77" s="309">
        <v>-0.56700000000000017</v>
      </c>
      <c r="Q77" s="309">
        <v>-5.6870000000000012</v>
      </c>
      <c r="R77" s="309">
        <v>-11.461000000000002</v>
      </c>
      <c r="S77" s="309">
        <v>-8.7889999999999944</v>
      </c>
      <c r="T77" s="309">
        <v>-7.0150000000000006</v>
      </c>
      <c r="U77" s="309">
        <v>-12.067999999999998</v>
      </c>
      <c r="V77" s="309">
        <v>-11.483000000000004</v>
      </c>
      <c r="W77" s="309">
        <v>-11.540000000000006</v>
      </c>
      <c r="X77" s="309">
        <v>-9.688999999999993</v>
      </c>
      <c r="Y77" s="309">
        <v>-103.72</v>
      </c>
      <c r="AA77" s="309">
        <v>-130.82499999999999</v>
      </c>
      <c r="AB77" s="82">
        <v>27.11</v>
      </c>
      <c r="AD77" s="309">
        <v>-130.82499999999999</v>
      </c>
      <c r="AE77" s="82">
        <v>27.11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0.17197045668710134</v>
      </c>
      <c r="I78" s="78">
        <v>0.12086058501738689</v>
      </c>
      <c r="J78" s="78">
        <v>0.12086058501738689</v>
      </c>
      <c r="K78" s="131">
        <v>0.1415836590866785</v>
      </c>
      <c r="L78" s="131">
        <v>0.1415836590866785</v>
      </c>
      <c r="M78" s="78">
        <v>0.16335044048631886</v>
      </c>
      <c r="N78" s="78">
        <v>0.13135388798736899</v>
      </c>
      <c r="O78" s="78">
        <v>5.3623617109388864E-2</v>
      </c>
      <c r="P78" s="78">
        <v>8.8185890257558835E-3</v>
      </c>
      <c r="Q78" s="78">
        <v>7.9595235762571909E-2</v>
      </c>
      <c r="R78" s="78">
        <v>0.16590428765814544</v>
      </c>
      <c r="S78" s="78">
        <v>0.1063734508133229</v>
      </c>
      <c r="T78" s="78">
        <v>0.11602904447642209</v>
      </c>
      <c r="U78" s="78">
        <v>0.16989765032169049</v>
      </c>
      <c r="V78" s="78">
        <v>0.16551356337743964</v>
      </c>
      <c r="W78" s="78">
        <v>0.16642870534619775</v>
      </c>
      <c r="X78" s="78">
        <v>0.1276783596447302</v>
      </c>
      <c r="Y78" s="78">
        <v>0.12069784112384445</v>
      </c>
      <c r="AA78" s="78">
        <v>0.1415836590866785</v>
      </c>
      <c r="AB78" s="79"/>
      <c r="AD78" s="78">
        <v>0.1415836590866785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5.060221275584293E-2</v>
      </c>
      <c r="D82" s="9">
        <v>5.060221275584293E-2</v>
      </c>
      <c r="F82" s="128" t="s">
        <v>215</v>
      </c>
      <c r="H82" s="83">
        <v>-327.01100000000002</v>
      </c>
      <c r="I82" s="83">
        <v>-360.995</v>
      </c>
      <c r="J82" s="83">
        <v>-360.995</v>
      </c>
      <c r="K82" s="108">
        <v>-538.51400000000001</v>
      </c>
      <c r="L82" s="108">
        <v>-538.51400000000001</v>
      </c>
      <c r="M82" s="83">
        <v>-40.777999999999999</v>
      </c>
      <c r="N82" s="83">
        <v>-56.164999999999999</v>
      </c>
      <c r="O82" s="83">
        <v>-21.950000000000003</v>
      </c>
      <c r="P82" s="83">
        <v>-1.472999999999999</v>
      </c>
      <c r="Q82" s="83">
        <v>-36.118000000000009</v>
      </c>
      <c r="R82" s="83">
        <v>-58.338999999999999</v>
      </c>
      <c r="S82" s="83">
        <v>-16.840000000000003</v>
      </c>
      <c r="T82" s="83">
        <v>-62.697999999999979</v>
      </c>
      <c r="U82" s="83">
        <v>-62.581999999999994</v>
      </c>
      <c r="V82" s="83">
        <v>-55.092000000000041</v>
      </c>
      <c r="W82" s="83">
        <v>-57.234999999999957</v>
      </c>
      <c r="X82" s="83">
        <v>-41.990000000000009</v>
      </c>
      <c r="Y82" s="83">
        <v>-511.26</v>
      </c>
      <c r="AA82" s="83">
        <v>-538.51400000000001</v>
      </c>
      <c r="AB82" s="82">
        <v>27.25</v>
      </c>
      <c r="AD82" s="83">
        <v>-538.51400000000001</v>
      </c>
      <c r="AE82" s="82">
        <v>27.25</v>
      </c>
    </row>
    <row r="83" spans="1:31" ht="18" customHeight="1" collapsed="1" x14ac:dyDescent="0.2">
      <c r="A83" s="57"/>
      <c r="B83" s="57"/>
      <c r="C83" s="9">
        <v>5.060221275584293E-2</v>
      </c>
      <c r="D83" s="9">
        <v>5.060221275584293E-2</v>
      </c>
      <c r="F83" s="308" t="s">
        <v>319</v>
      </c>
      <c r="H83" s="309">
        <v>-327.01100000000002</v>
      </c>
      <c r="I83" s="309">
        <v>-360.995</v>
      </c>
      <c r="J83" s="309">
        <v>-360.995</v>
      </c>
      <c r="K83" s="130">
        <v>-538.51400000000001</v>
      </c>
      <c r="L83" s="130">
        <v>-538.51400000000001</v>
      </c>
      <c r="M83" s="309">
        <v>-40.777999999999999</v>
      </c>
      <c r="N83" s="309">
        <v>-56.164999999999999</v>
      </c>
      <c r="O83" s="309">
        <v>-21.950000000000003</v>
      </c>
      <c r="P83" s="309">
        <v>-1.472999999999999</v>
      </c>
      <c r="Q83" s="309">
        <v>-36.118000000000009</v>
      </c>
      <c r="R83" s="309">
        <v>-58.338999999999999</v>
      </c>
      <c r="S83" s="309">
        <v>-16.840000000000003</v>
      </c>
      <c r="T83" s="309">
        <v>-62.697999999999979</v>
      </c>
      <c r="U83" s="309">
        <v>-62.581999999999994</v>
      </c>
      <c r="V83" s="309">
        <v>-55.092000000000041</v>
      </c>
      <c r="W83" s="309">
        <v>-57.234999999999957</v>
      </c>
      <c r="X83" s="309">
        <v>-41.990000000000009</v>
      </c>
      <c r="Y83" s="309">
        <v>-511.26</v>
      </c>
      <c r="AA83" s="309">
        <v>-538.51400000000001</v>
      </c>
      <c r="AB83" s="82">
        <v>27.25</v>
      </c>
      <c r="AD83" s="309">
        <v>-538.51400000000001</v>
      </c>
      <c r="AE83" s="82">
        <v>27.25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0.4624691344056977</v>
      </c>
      <c r="I84" s="78">
        <v>0.4993125712325584</v>
      </c>
      <c r="J84" s="78">
        <v>0.4993125712325584</v>
      </c>
      <c r="K84" s="131">
        <v>0.41569326725641859</v>
      </c>
      <c r="L84" s="131">
        <v>0.41569326725641859</v>
      </c>
      <c r="M84" s="78">
        <v>0.37143507765177391</v>
      </c>
      <c r="N84" s="78">
        <v>0.43626350579846351</v>
      </c>
      <c r="O84" s="78">
        <v>0.44059495373251162</v>
      </c>
      <c r="P84" s="78">
        <v>0</v>
      </c>
      <c r="Q84" s="78">
        <v>0.58845188829873929</v>
      </c>
      <c r="R84" s="78">
        <v>0.50997412496940442</v>
      </c>
      <c r="S84" s="78">
        <v>0.22254526232324584</v>
      </c>
      <c r="T84" s="78">
        <v>0.69876402866472742</v>
      </c>
      <c r="U84" s="78">
        <v>0.51789999834489109</v>
      </c>
      <c r="V84" s="78">
        <v>0.43873187280502729</v>
      </c>
      <c r="W84" s="78">
        <v>0.45980751309489343</v>
      </c>
      <c r="X84" s="78">
        <v>0.30393398718830289</v>
      </c>
      <c r="Y84" s="78">
        <v>0.44904247134089142</v>
      </c>
      <c r="AA84" s="78">
        <v>0.41569326725641859</v>
      </c>
      <c r="AB84" s="79"/>
      <c r="AD84" s="78">
        <v>0.41569326725641859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-36.993000000000002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30.167000000000002</v>
      </c>
      <c r="I87" s="88">
        <v>2.742</v>
      </c>
      <c r="J87" s="88">
        <v>2.742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-10.204000000000001</v>
      </c>
      <c r="T87" s="88">
        <v>10.204000000000001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-6.8260000000000005</v>
      </c>
      <c r="I88" s="83">
        <v>2.742</v>
      </c>
      <c r="J88" s="83">
        <v>2.742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-10.204000000000001</v>
      </c>
      <c r="T88" s="83">
        <v>10.204000000000001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-1.0001413294389221</v>
      </c>
      <c r="D89" s="9">
        <v>-1.0001413294389221</v>
      </c>
      <c r="F89" s="128" t="s">
        <v>59</v>
      </c>
      <c r="H89" s="83">
        <v>-5.89</v>
      </c>
      <c r="I89" s="83">
        <v>-0.76600000000000001</v>
      </c>
      <c r="J89" s="83">
        <v>-0.76600000000000001</v>
      </c>
      <c r="K89" s="108">
        <v>0</v>
      </c>
      <c r="L89" s="108">
        <v>0</v>
      </c>
      <c r="M89" s="83">
        <v>-0.05</v>
      </c>
      <c r="N89" s="83">
        <v>-1.4999999999999999E-2</v>
      </c>
      <c r="O89" s="83">
        <v>0</v>
      </c>
      <c r="P89" s="83">
        <v>6.9999999999999993E-3</v>
      </c>
      <c r="Q89" s="83">
        <v>-7.7000000000000013E-2</v>
      </c>
      <c r="R89" s="83">
        <v>-8.4999999999999992E-2</v>
      </c>
      <c r="S89" s="83">
        <v>0</v>
      </c>
      <c r="T89" s="83">
        <v>-6.8999999999999978E-2</v>
      </c>
      <c r="U89" s="83">
        <v>-0.06</v>
      </c>
      <c r="V89" s="83">
        <v>-20.486000000000001</v>
      </c>
      <c r="W89" s="83">
        <v>-4.4000000000000483E-2</v>
      </c>
      <c r="X89" s="83">
        <v>-0.34799999999999898</v>
      </c>
      <c r="Y89" s="83">
        <v>-21.227</v>
      </c>
      <c r="AA89" s="83">
        <v>0</v>
      </c>
      <c r="AB89" s="82">
        <v>-21.23</v>
      </c>
      <c r="AD89" s="83">
        <v>0</v>
      </c>
      <c r="AE89" s="82">
        <v>-21.23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-1.0009861932938855</v>
      </c>
      <c r="D91" s="9">
        <v>-1.0009861932938855</v>
      </c>
      <c r="F91" s="128" t="s">
        <v>222</v>
      </c>
      <c r="H91" s="83">
        <v>0</v>
      </c>
      <c r="I91" s="83">
        <v>-0.159</v>
      </c>
      <c r="J91" s="83">
        <v>-0.159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-0.20499999999999999</v>
      </c>
      <c r="R91" s="83">
        <v>-3.5000000000000003E-2</v>
      </c>
      <c r="S91" s="83">
        <v>-0.192</v>
      </c>
      <c r="T91" s="83">
        <v>-0.37600000000000006</v>
      </c>
      <c r="U91" s="83">
        <v>-0.33099999999999996</v>
      </c>
      <c r="V91" s="83">
        <v>-0.36799999999999988</v>
      </c>
      <c r="W91" s="83">
        <v>-0.27100000000000013</v>
      </c>
      <c r="X91" s="83">
        <v>-0.25</v>
      </c>
      <c r="Y91" s="83">
        <v>-2.028</v>
      </c>
      <c r="AA91" s="83">
        <v>0</v>
      </c>
      <c r="AB91" s="82">
        <v>-2.0299999999999998</v>
      </c>
      <c r="AD91" s="83">
        <v>0</v>
      </c>
      <c r="AE91" s="82">
        <v>-2.0299999999999998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0.99609375</v>
      </c>
      <c r="D93" s="9">
        <v>0.99609375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0.51200000000000001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0.51200000000000001</v>
      </c>
      <c r="AA93" s="88">
        <v>0</v>
      </c>
      <c r="AB93" s="82">
        <v>0.51</v>
      </c>
      <c r="AD93" s="88">
        <v>0</v>
      </c>
      <c r="AE93" s="82">
        <v>0.51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-0.19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1.0003308701885947</v>
      </c>
      <c r="D95" s="9">
        <v>1.0003308701885947</v>
      </c>
      <c r="F95" s="128" t="s">
        <v>65</v>
      </c>
      <c r="H95" s="83">
        <v>-0.8769999999999607</v>
      </c>
      <c r="I95" s="83">
        <v>3.9660000000000153</v>
      </c>
      <c r="J95" s="83">
        <v>3.9660000000000153</v>
      </c>
      <c r="K95" s="108">
        <v>0</v>
      </c>
      <c r="L95" s="108">
        <v>0</v>
      </c>
      <c r="M95" s="83">
        <v>-2.3000000000000395E-2</v>
      </c>
      <c r="N95" s="83">
        <v>-0.47499999999998777</v>
      </c>
      <c r="O95" s="83">
        <v>-3.2310000000000194</v>
      </c>
      <c r="P95" s="83">
        <v>0.66199999999998982</v>
      </c>
      <c r="Q95" s="83">
        <v>-1.4889999999999866</v>
      </c>
      <c r="R95" s="83">
        <v>2.2179999999999991</v>
      </c>
      <c r="S95" s="83">
        <v>-5.302999999999976</v>
      </c>
      <c r="T95" s="83">
        <v>1.1339999999999859</v>
      </c>
      <c r="U95" s="83">
        <v>-0.75600000000003398</v>
      </c>
      <c r="V95" s="83">
        <v>19.915000000000035</v>
      </c>
      <c r="W95" s="83">
        <v>-0.40000000000004543</v>
      </c>
      <c r="X95" s="83">
        <v>-3.1849999999999881</v>
      </c>
      <c r="Y95" s="83">
        <v>9.0670000000000126</v>
      </c>
      <c r="AA95" s="83">
        <v>0</v>
      </c>
      <c r="AB95" s="82">
        <v>9.07</v>
      </c>
      <c r="AD95" s="83">
        <v>0</v>
      </c>
      <c r="AE95" s="82">
        <v>9.07</v>
      </c>
    </row>
    <row r="96" spans="1:31" ht="18" customHeight="1" collapsed="1" x14ac:dyDescent="0.2">
      <c r="A96" s="57"/>
      <c r="B96" s="57"/>
      <c r="C96" s="9">
        <v>-1.0001409641950953</v>
      </c>
      <c r="D96" s="9">
        <v>-1.0001409641950953</v>
      </c>
      <c r="F96" s="308" t="s">
        <v>33</v>
      </c>
      <c r="H96" s="309">
        <v>-13.592999999999961</v>
      </c>
      <c r="I96" s="309">
        <v>5.7830000000000155</v>
      </c>
      <c r="J96" s="309">
        <v>5.7830000000000155</v>
      </c>
      <c r="K96" s="130">
        <v>0</v>
      </c>
      <c r="L96" s="130">
        <v>0</v>
      </c>
      <c r="M96" s="309">
        <v>-7.3000000000000398E-2</v>
      </c>
      <c r="N96" s="309">
        <v>-0.48999999999998778</v>
      </c>
      <c r="O96" s="309">
        <v>-3.2310000000000194</v>
      </c>
      <c r="P96" s="309">
        <v>0.66899999999998983</v>
      </c>
      <c r="Q96" s="309">
        <v>-1.7709999999999866</v>
      </c>
      <c r="R96" s="309">
        <v>2.097999999999999</v>
      </c>
      <c r="S96" s="309">
        <v>-15.698999999999977</v>
      </c>
      <c r="T96" s="309">
        <v>10.892999999999986</v>
      </c>
      <c r="U96" s="309">
        <v>-1.147000000000034</v>
      </c>
      <c r="V96" s="309">
        <v>-0.93899999999996453</v>
      </c>
      <c r="W96" s="309">
        <v>-0.71500000000004604</v>
      </c>
      <c r="X96" s="309">
        <v>-3.782999999999987</v>
      </c>
      <c r="Y96" s="309">
        <v>-14.187999999999988</v>
      </c>
      <c r="AA96" s="309">
        <v>0</v>
      </c>
      <c r="AB96" s="82">
        <v>-14.19</v>
      </c>
      <c r="AD96" s="309">
        <v>0</v>
      </c>
      <c r="AE96" s="82">
        <v>-14.19</v>
      </c>
    </row>
    <row r="97" spans="1:33" ht="18" customHeight="1" x14ac:dyDescent="0.2">
      <c r="A97" s="52" t="s">
        <v>21</v>
      </c>
      <c r="B97" s="52" t="s">
        <v>22</v>
      </c>
      <c r="C97" s="9">
        <v>6.0014432148731804E-2</v>
      </c>
      <c r="D97" s="9">
        <v>6.0014432148731804E-2</v>
      </c>
      <c r="F97" s="117" t="s">
        <v>125</v>
      </c>
      <c r="H97" s="296">
        <v>-454.29899999999998</v>
      </c>
      <c r="I97" s="296">
        <v>-470.42899999999997</v>
      </c>
      <c r="J97" s="296">
        <v>-470.42899999999997</v>
      </c>
      <c r="K97" s="111">
        <v>-669.33900000000006</v>
      </c>
      <c r="L97" s="111">
        <v>-669.33900000000006</v>
      </c>
      <c r="M97" s="296">
        <v>-52.755000000000003</v>
      </c>
      <c r="N97" s="296">
        <v>-65.639999999999986</v>
      </c>
      <c r="O97" s="296">
        <v>-29.713000000000022</v>
      </c>
      <c r="P97" s="296">
        <v>-1.3710000000000093</v>
      </c>
      <c r="Q97" s="296">
        <v>-43.575999999999993</v>
      </c>
      <c r="R97" s="296">
        <v>-67.701999999999998</v>
      </c>
      <c r="S97" s="296">
        <v>-41.327999999999975</v>
      </c>
      <c r="T97" s="296">
        <v>-58.819999999999993</v>
      </c>
      <c r="U97" s="296">
        <v>-75.797000000000025</v>
      </c>
      <c r="V97" s="296">
        <v>-67.51400000000001</v>
      </c>
      <c r="W97" s="296">
        <v>-69.490000000000009</v>
      </c>
      <c r="X97" s="296">
        <v>-55.461999999999989</v>
      </c>
      <c r="Y97" s="296">
        <v>-629.16800000000001</v>
      </c>
      <c r="AA97" s="296">
        <v>-669.33900000000006</v>
      </c>
      <c r="AB97" s="82">
        <v>40.17</v>
      </c>
      <c r="AD97" s="296">
        <v>-669.33900000000006</v>
      </c>
      <c r="AE97" s="82">
        <v>40.17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0.32157228880270511</v>
      </c>
      <c r="I98" s="78">
        <v>0.27265097899662044</v>
      </c>
      <c r="J98" s="78">
        <v>0.27265097899662044</v>
      </c>
      <c r="K98" s="131">
        <v>0.29405350644854766</v>
      </c>
      <c r="L98" s="131">
        <v>0.29405350644854766</v>
      </c>
      <c r="M98" s="78">
        <v>0.28245214830678628</v>
      </c>
      <c r="N98" s="78">
        <v>0.31013905228989774</v>
      </c>
      <c r="O98" s="78">
        <v>0.21665548620428174</v>
      </c>
      <c r="P98" s="78">
        <v>2.0434627079234616E-2</v>
      </c>
      <c r="Q98" s="78">
        <v>0.32709803332832915</v>
      </c>
      <c r="R98" s="78">
        <v>0.36334655367656121</v>
      </c>
      <c r="S98" s="78">
        <v>0.25647581576040401</v>
      </c>
      <c r="T98" s="78">
        <v>0.38660488349929356</v>
      </c>
      <c r="U98" s="78">
        <v>0.38864875119855202</v>
      </c>
      <c r="V98" s="78">
        <v>0.33853142925909596</v>
      </c>
      <c r="W98" s="78">
        <v>0.35261940041001072</v>
      </c>
      <c r="X98" s="78">
        <v>0.25061906913691806</v>
      </c>
      <c r="Y98" s="78">
        <v>0.30716339316619451</v>
      </c>
      <c r="AA98" s="78">
        <v>0.29405350644854766</v>
      </c>
      <c r="AB98" s="79"/>
      <c r="AD98" s="78">
        <v>0.29405350644854766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</v>
      </c>
      <c r="I100" s="94">
        <v>1</v>
      </c>
      <c r="J100" s="94">
        <v>1</v>
      </c>
      <c r="K100" s="133">
        <v>1</v>
      </c>
      <c r="L100" s="133">
        <v>1</v>
      </c>
      <c r="M100" s="94">
        <v>0.996</v>
      </c>
      <c r="N100" s="94">
        <v>1.008</v>
      </c>
      <c r="O100" s="94">
        <v>0.996</v>
      </c>
      <c r="P100" s="94">
        <v>0.99600000000000044</v>
      </c>
      <c r="Q100" s="94">
        <v>1.0079999999999991</v>
      </c>
      <c r="R100" s="94">
        <v>0.99600000000000044</v>
      </c>
      <c r="S100" s="94">
        <v>0.99599999999999955</v>
      </c>
      <c r="T100" s="94">
        <v>1.0080000000000018</v>
      </c>
      <c r="U100" s="94">
        <v>0.99599999999999866</v>
      </c>
      <c r="V100" s="94">
        <v>0.99599999999999866</v>
      </c>
      <c r="W100" s="94">
        <v>1.0080000000000027</v>
      </c>
      <c r="X100" s="94">
        <v>0.99599999999999866</v>
      </c>
      <c r="Y100" s="94">
        <v>1</v>
      </c>
      <c r="Z100" s="56"/>
      <c r="AA100" s="94">
        <v>1</v>
      </c>
      <c r="AB100" s="95">
        <v>0</v>
      </c>
      <c r="AC100" s="56"/>
      <c r="AD100" s="94">
        <v>1</v>
      </c>
      <c r="AE100" s="95">
        <v>0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10.958</v>
      </c>
      <c r="I102" s="94">
        <v>12.661</v>
      </c>
      <c r="J102" s="94">
        <v>12.661</v>
      </c>
      <c r="K102" s="133">
        <v>16.2</v>
      </c>
      <c r="L102" s="133">
        <v>16.2</v>
      </c>
      <c r="M102" s="94">
        <v>13.667999999999999</v>
      </c>
      <c r="N102" s="94">
        <v>13.872</v>
      </c>
      <c r="O102" s="94">
        <v>10.559999999999995</v>
      </c>
      <c r="P102" s="94">
        <v>4.5480000000000018</v>
      </c>
      <c r="Q102" s="94">
        <v>10.248000000000005</v>
      </c>
      <c r="R102" s="94">
        <v>13.775999999999996</v>
      </c>
      <c r="S102" s="94">
        <v>13.992000000000004</v>
      </c>
      <c r="T102" s="94">
        <v>14.004000000000005</v>
      </c>
      <c r="U102" s="94">
        <v>13.512</v>
      </c>
      <c r="V102" s="94">
        <v>12.840000000000003</v>
      </c>
      <c r="W102" s="94">
        <v>12.767999999999972</v>
      </c>
      <c r="X102" s="94">
        <v>10.152000000000015</v>
      </c>
      <c r="Y102" s="94">
        <v>11.994999999999999</v>
      </c>
      <c r="Z102" s="56"/>
      <c r="AA102" s="94">
        <v>16.2</v>
      </c>
      <c r="AB102" s="95">
        <v>-4.21</v>
      </c>
      <c r="AC102" s="56"/>
      <c r="AD102" s="94">
        <v>16.2</v>
      </c>
      <c r="AE102" s="95">
        <v>-4.21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11.958</v>
      </c>
      <c r="I104" s="96">
        <v>13.661</v>
      </c>
      <c r="J104" s="96">
        <v>13.661</v>
      </c>
      <c r="K104" s="134">
        <v>17.2</v>
      </c>
      <c r="L104" s="134">
        <v>17.2</v>
      </c>
      <c r="M104" s="96">
        <v>14.664</v>
      </c>
      <c r="N104" s="96">
        <v>14.880000000000004</v>
      </c>
      <c r="O104" s="96">
        <v>11.55599999999999</v>
      </c>
      <c r="P104" s="96">
        <v>5.544000000000004</v>
      </c>
      <c r="Q104" s="96">
        <v>11.256000000000007</v>
      </c>
      <c r="R104" s="96">
        <v>14.771999999999991</v>
      </c>
      <c r="S104" s="96">
        <v>14.988</v>
      </c>
      <c r="T104" s="96">
        <v>15.012</v>
      </c>
      <c r="U104" s="96">
        <v>14.50800000000001</v>
      </c>
      <c r="V104" s="96">
        <v>13.835999999999984</v>
      </c>
      <c r="W104" s="96">
        <v>13.77600000000001</v>
      </c>
      <c r="X104" s="96">
        <v>11.147999999999996</v>
      </c>
      <c r="Y104" s="96">
        <v>12.994999999999999</v>
      </c>
      <c r="AA104" s="96">
        <v>17.2</v>
      </c>
      <c r="AB104" s="95">
        <v>-4.21</v>
      </c>
      <c r="AD104" s="96">
        <v>17.2</v>
      </c>
      <c r="AE104" s="95">
        <v>-4.21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12.692</v>
      </c>
      <c r="I105" s="97">
        <v>14.583</v>
      </c>
      <c r="J105" s="97">
        <v>14.583</v>
      </c>
      <c r="K105" s="134">
        <v>17.2</v>
      </c>
      <c r="L105" s="134">
        <v>17.2</v>
      </c>
      <c r="M105" s="97">
        <v>14.940000000000001</v>
      </c>
      <c r="N105" s="97">
        <v>15.119999999999997</v>
      </c>
      <c r="O105" s="97">
        <v>11.544</v>
      </c>
      <c r="P105" s="97">
        <v>5.5560000000000045</v>
      </c>
      <c r="Q105" s="97">
        <v>11.243999999999993</v>
      </c>
      <c r="R105" s="97">
        <v>14.772000000000006</v>
      </c>
      <c r="S105" s="97">
        <v>14.988</v>
      </c>
      <c r="T105" s="97">
        <v>15.012000000000015</v>
      </c>
      <c r="U105" s="97">
        <v>14.879999999999967</v>
      </c>
      <c r="V105" s="97">
        <v>14.29200000000003</v>
      </c>
      <c r="W105" s="97">
        <v>14.027999999999992</v>
      </c>
      <c r="X105" s="97">
        <v>11.280000000000001</v>
      </c>
      <c r="Y105" s="97">
        <v>13.138</v>
      </c>
      <c r="Z105" s="56"/>
      <c r="AA105" s="97">
        <v>17.2</v>
      </c>
      <c r="AB105" s="98">
        <v>-4.0599999999999996</v>
      </c>
      <c r="AC105" s="56"/>
      <c r="AD105" s="97">
        <v>17.2</v>
      </c>
      <c r="AE105" s="98">
        <v>-4.0599999999999996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0.73399999999999999</v>
      </c>
      <c r="I106" s="96">
        <v>0.9220000000000006</v>
      </c>
      <c r="J106" s="96">
        <v>0.9220000000000006</v>
      </c>
      <c r="K106" s="134">
        <v>0</v>
      </c>
      <c r="L106" s="134">
        <v>0</v>
      </c>
      <c r="M106" s="96">
        <v>0.27600000000000158</v>
      </c>
      <c r="N106" s="96">
        <v>0.23999999999999311</v>
      </c>
      <c r="O106" s="96">
        <v>-1.1999999999989797E-2</v>
      </c>
      <c r="P106" s="96">
        <v>1.2000000000000455E-2</v>
      </c>
      <c r="Q106" s="96">
        <v>-1.2000000000014666E-2</v>
      </c>
      <c r="R106" s="96">
        <v>1.4210854715202004E-14</v>
      </c>
      <c r="S106" s="96">
        <v>0</v>
      </c>
      <c r="T106" s="96">
        <v>1.4210854715202004E-14</v>
      </c>
      <c r="U106" s="96">
        <v>0.37199999999995725</v>
      </c>
      <c r="V106" s="96">
        <v>0.4560000000000457</v>
      </c>
      <c r="W106" s="96">
        <v>0.25199999999998113</v>
      </c>
      <c r="X106" s="96">
        <v>0.132000000000005</v>
      </c>
      <c r="Y106" s="96">
        <v>0.14300000000000068</v>
      </c>
      <c r="AA106" s="96">
        <v>0</v>
      </c>
      <c r="AB106" s="95">
        <v>0.14000000000000001</v>
      </c>
      <c r="AD106" s="96">
        <v>0</v>
      </c>
      <c r="AE106" s="95">
        <v>0.14000000000000001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5.7831705011030569E-2</v>
      </c>
      <c r="I107" s="90">
        <v>6.3224302269766205E-2</v>
      </c>
      <c r="J107" s="90">
        <v>6.3224302269766205E-2</v>
      </c>
      <c r="K107" s="135">
        <v>0</v>
      </c>
      <c r="L107" s="135">
        <v>0</v>
      </c>
      <c r="M107" s="90">
        <v>1.8473895582329421E-2</v>
      </c>
      <c r="N107" s="90">
        <v>1.5873015873015421E-2</v>
      </c>
      <c r="O107" s="90">
        <v>-1.0395010395001555E-3</v>
      </c>
      <c r="P107" s="90">
        <v>2.1598272138229741E-3</v>
      </c>
      <c r="Q107" s="90">
        <v>-1.0672358591261716E-3</v>
      </c>
      <c r="R107" s="90">
        <v>9.6201291058773342E-16</v>
      </c>
      <c r="S107" s="90">
        <v>0</v>
      </c>
      <c r="T107" s="90">
        <v>9.4663300794044689E-16</v>
      </c>
      <c r="U107" s="90">
        <v>2.4999999999997184E-2</v>
      </c>
      <c r="V107" s="90">
        <v>3.1905961376997256E-2</v>
      </c>
      <c r="W107" s="90">
        <v>1.7964071856286092E-2</v>
      </c>
      <c r="X107" s="90">
        <v>1.170212765957491E-2</v>
      </c>
      <c r="Y107" s="90">
        <v>1.08844572994368E-2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0.20428148168755481</v>
      </c>
      <c r="D108" s="9">
        <v>0.20428148168755481</v>
      </c>
      <c r="F108" s="128" t="s">
        <v>73</v>
      </c>
      <c r="H108" s="83">
        <v>-484.42313999999999</v>
      </c>
      <c r="I108" s="83">
        <v>-573.14691000000005</v>
      </c>
      <c r="J108" s="83">
        <v>-573.14691000000005</v>
      </c>
      <c r="K108" s="108">
        <v>-718.91</v>
      </c>
      <c r="L108" s="108">
        <v>-718.91</v>
      </c>
      <c r="M108" s="83">
        <v>-54.647069999999999</v>
      </c>
      <c r="N108" s="83">
        <v>-50.366910000000004</v>
      </c>
      <c r="O108" s="83">
        <v>-38.977229999999992</v>
      </c>
      <c r="P108" s="83">
        <v>-25.354669999999999</v>
      </c>
      <c r="Q108" s="83">
        <v>-38.852159999999998</v>
      </c>
      <c r="R108" s="83">
        <v>-57.295410000000004</v>
      </c>
      <c r="S108" s="83">
        <v>-49.468250000000012</v>
      </c>
      <c r="T108" s="83">
        <v>-46.098009999999988</v>
      </c>
      <c r="U108" s="83">
        <v>-53.154589999999985</v>
      </c>
      <c r="V108" s="83">
        <v>-50.974770000000035</v>
      </c>
      <c r="W108" s="83">
        <v>-47.550439999999981</v>
      </c>
      <c r="X108" s="83">
        <v>-59.314129999999977</v>
      </c>
      <c r="Y108" s="83">
        <v>-572.05363999999997</v>
      </c>
      <c r="AA108" s="83">
        <v>-718.91</v>
      </c>
      <c r="AB108" s="82">
        <v>146.86000000000001</v>
      </c>
      <c r="AD108" s="83">
        <v>-718.91</v>
      </c>
      <c r="AE108" s="82">
        <v>146.86000000000001</v>
      </c>
    </row>
    <row r="109" spans="1:33" ht="18" customHeight="1" x14ac:dyDescent="0.2">
      <c r="A109" s="52" t="s">
        <v>225</v>
      </c>
      <c r="B109" s="52" t="s">
        <v>23</v>
      </c>
      <c r="C109" s="9">
        <v>0.99978700189959535</v>
      </c>
      <c r="D109" s="9">
        <v>0.99978700189959535</v>
      </c>
      <c r="F109" s="126" t="s">
        <v>226</v>
      </c>
      <c r="G109" s="58"/>
      <c r="H109" s="87">
        <v>-1.8086899999999999</v>
      </c>
      <c r="I109" s="87">
        <v>-8.4071300000000004</v>
      </c>
      <c r="J109" s="87">
        <v>-8.4071300000000004</v>
      </c>
      <c r="K109" s="87">
        <v>0</v>
      </c>
      <c r="L109" s="87">
        <v>0</v>
      </c>
      <c r="M109" s="87">
        <v>-4.9387100000000004</v>
      </c>
      <c r="N109" s="87">
        <v>-3.9706899999999994</v>
      </c>
      <c r="O109" s="87">
        <v>0.42388000000000048</v>
      </c>
      <c r="P109" s="87">
        <v>-0.93111000000000033</v>
      </c>
      <c r="Q109" s="87">
        <v>-4.5067900000000005</v>
      </c>
      <c r="R109" s="87">
        <v>2.9965500000000009</v>
      </c>
      <c r="S109" s="87">
        <v>1.2596699999999998</v>
      </c>
      <c r="T109" s="87">
        <v>12.702529999999999</v>
      </c>
      <c r="U109" s="87">
        <v>8.8898700000000002</v>
      </c>
      <c r="V109" s="87">
        <v>-2.7923100000000005</v>
      </c>
      <c r="W109" s="87">
        <v>-2.65313</v>
      </c>
      <c r="X109" s="87">
        <v>0.42171000000000003</v>
      </c>
      <c r="Y109" s="87">
        <v>6.9014699999999998</v>
      </c>
      <c r="Z109" s="58"/>
      <c r="AA109" s="87">
        <v>0</v>
      </c>
      <c r="AB109" s="82">
        <v>6.9</v>
      </c>
      <c r="AC109" s="58"/>
      <c r="AD109" s="87">
        <v>0</v>
      </c>
      <c r="AE109" s="82">
        <v>6.9</v>
      </c>
    </row>
    <row r="110" spans="1:33" ht="18" customHeight="1" x14ac:dyDescent="0.2">
      <c r="A110" s="52" t="s">
        <v>41</v>
      </c>
      <c r="B110" s="52" t="s">
        <v>23</v>
      </c>
      <c r="C110" s="9">
        <v>1</v>
      </c>
      <c r="D110" s="9">
        <v>1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0.13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0.13</v>
      </c>
      <c r="AA110" s="83">
        <v>0</v>
      </c>
      <c r="AB110" s="82">
        <v>0.13</v>
      </c>
      <c r="AD110" s="83">
        <v>0</v>
      </c>
      <c r="AE110" s="82">
        <v>0.13</v>
      </c>
    </row>
    <row r="111" spans="1:33" ht="18" customHeight="1" x14ac:dyDescent="0.2">
      <c r="A111" s="52" t="s">
        <v>228</v>
      </c>
      <c r="B111" s="52" t="s">
        <v>23</v>
      </c>
      <c r="C111" s="9">
        <v>0</v>
      </c>
      <c r="D111" s="9">
        <v>0</v>
      </c>
      <c r="F111" s="128" t="s">
        <v>392</v>
      </c>
      <c r="H111" s="83">
        <v>0</v>
      </c>
      <c r="I111" s="83">
        <v>0</v>
      </c>
      <c r="J111" s="83">
        <v>0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</v>
      </c>
      <c r="AA111" s="83">
        <v>0</v>
      </c>
      <c r="AB111" s="82">
        <v>0</v>
      </c>
      <c r="AD111" s="83">
        <v>0</v>
      </c>
      <c r="AE111" s="82">
        <v>0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-4.6975100000000003</v>
      </c>
      <c r="P112" s="83">
        <v>-13.164549999999998</v>
      </c>
      <c r="Q112" s="83">
        <v>-5.2078699999999998</v>
      </c>
      <c r="R112" s="83">
        <v>4.3510500000000008</v>
      </c>
      <c r="S112" s="83">
        <v>13.164549999999998</v>
      </c>
      <c r="T112" s="83">
        <v>5.2078699999999998</v>
      </c>
      <c r="U112" s="83">
        <v>0.34646000000000043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0.99605074616433087</v>
      </c>
      <c r="D113" s="9">
        <v>0.99605074616433087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0.57225999999999999</v>
      </c>
      <c r="W113" s="83">
        <v>0</v>
      </c>
      <c r="X113" s="83">
        <v>0</v>
      </c>
      <c r="Y113" s="83">
        <v>0.57225999999999999</v>
      </c>
      <c r="AA113" s="83">
        <v>0</v>
      </c>
      <c r="AB113" s="82">
        <v>0.56999999999999995</v>
      </c>
      <c r="AD113" s="83">
        <v>0</v>
      </c>
      <c r="AE113" s="82">
        <v>0.56999999999999995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0.17018590909090908</v>
      </c>
      <c r="I114" s="96">
        <v>0.18818340909090911</v>
      </c>
      <c r="J114" s="96">
        <v>0.18818340909090911</v>
      </c>
      <c r="K114" s="134">
        <v>0</v>
      </c>
      <c r="L114" s="134">
        <v>0</v>
      </c>
      <c r="M114" s="96">
        <v>0</v>
      </c>
      <c r="N114" s="96">
        <v>0</v>
      </c>
      <c r="O114" s="96">
        <v>-0.35127272727272729</v>
      </c>
      <c r="P114" s="96">
        <v>0.54790363636363637</v>
      </c>
      <c r="Q114" s="96">
        <v>-6.0557619525008534E-17</v>
      </c>
      <c r="R114" s="96">
        <v>0</v>
      </c>
      <c r="S114" s="96">
        <v>0</v>
      </c>
      <c r="T114" s="96">
        <v>0</v>
      </c>
      <c r="U114" s="96">
        <v>0</v>
      </c>
      <c r="V114" s="96">
        <v>0</v>
      </c>
      <c r="W114" s="96">
        <v>0.15483818181818185</v>
      </c>
      <c r="X114" s="96">
        <v>1.5185290909090909</v>
      </c>
      <c r="Y114" s="96">
        <v>0.15583318181818182</v>
      </c>
      <c r="AA114" s="96">
        <v>0</v>
      </c>
      <c r="AB114" s="95">
        <v>0.16</v>
      </c>
      <c r="AD114" s="96">
        <v>0</v>
      </c>
      <c r="AE114" s="95">
        <v>0.16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-1.0004871176345336</v>
      </c>
      <c r="D115" s="9">
        <v>-1.0004871176345336</v>
      </c>
      <c r="F115" s="128" t="s">
        <v>75</v>
      </c>
      <c r="H115" s="83">
        <v>-7.4881799999999998</v>
      </c>
      <c r="I115" s="83">
        <v>-8.2800700000000003</v>
      </c>
      <c r="J115" s="83">
        <v>-8.2800700000000003</v>
      </c>
      <c r="K115" s="108">
        <v>0</v>
      </c>
      <c r="L115" s="108">
        <v>0</v>
      </c>
      <c r="M115" s="83">
        <v>0</v>
      </c>
      <c r="N115" s="83">
        <v>0</v>
      </c>
      <c r="O115" s="83">
        <v>1.288</v>
      </c>
      <c r="P115" s="83">
        <v>-2.0089800000000002</v>
      </c>
      <c r="Q115" s="83">
        <v>2.2204460492503131E-16</v>
      </c>
      <c r="R115" s="83">
        <v>0</v>
      </c>
      <c r="S115" s="83">
        <v>0</v>
      </c>
      <c r="T115" s="83">
        <v>0</v>
      </c>
      <c r="U115" s="83">
        <v>0</v>
      </c>
      <c r="V115" s="83">
        <v>0</v>
      </c>
      <c r="W115" s="83">
        <v>-0.56774000000000013</v>
      </c>
      <c r="X115" s="83">
        <v>-5.5679400000000001</v>
      </c>
      <c r="Y115" s="83">
        <v>-6.8566599999999998</v>
      </c>
      <c r="AA115" s="83">
        <v>0</v>
      </c>
      <c r="AB115" s="82">
        <v>-6.86</v>
      </c>
      <c r="AD115" s="83">
        <v>0</v>
      </c>
      <c r="AE115" s="82">
        <v>-6.86</v>
      </c>
    </row>
    <row r="116" spans="1:33" ht="18" customHeight="1" x14ac:dyDescent="0.2">
      <c r="A116" s="57"/>
      <c r="B116" s="57"/>
      <c r="C116" s="9">
        <v>0.2053108177657843</v>
      </c>
      <c r="D116" s="9">
        <v>0.2053108177657843</v>
      </c>
      <c r="F116" s="117" t="s">
        <v>280</v>
      </c>
      <c r="H116" s="296">
        <v>-493.72001</v>
      </c>
      <c r="I116" s="296">
        <v>-589.83411000000012</v>
      </c>
      <c r="J116" s="296">
        <v>-589.83411000000012</v>
      </c>
      <c r="K116" s="111">
        <v>-718.91</v>
      </c>
      <c r="L116" s="111">
        <v>-718.91</v>
      </c>
      <c r="M116" s="296">
        <v>-59.58578</v>
      </c>
      <c r="N116" s="296">
        <v>-54.337600000000002</v>
      </c>
      <c r="O116" s="296">
        <v>-41.832859999999997</v>
      </c>
      <c r="P116" s="296">
        <v>-41.459310000000002</v>
      </c>
      <c r="Q116" s="296">
        <v>-48.56682</v>
      </c>
      <c r="R116" s="296">
        <v>-49.947810000000004</v>
      </c>
      <c r="S116" s="296">
        <v>-35.044030000000014</v>
      </c>
      <c r="T116" s="296">
        <v>-28.187609999999992</v>
      </c>
      <c r="U116" s="296">
        <v>-43.918259999999982</v>
      </c>
      <c r="V116" s="296">
        <v>-53.194820000000036</v>
      </c>
      <c r="W116" s="296">
        <v>-50.771309999999978</v>
      </c>
      <c r="X116" s="296">
        <v>-64.46035999999998</v>
      </c>
      <c r="Y116" s="296">
        <v>-571.30656999999997</v>
      </c>
      <c r="AA116" s="296">
        <v>-718.91</v>
      </c>
      <c r="AB116" s="82">
        <v>147.6</v>
      </c>
      <c r="AD116" s="296">
        <v>-718.91</v>
      </c>
      <c r="AE116" s="82">
        <v>147.6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0.34947616799375403</v>
      </c>
      <c r="I117" s="78">
        <v>0.34185572644777501</v>
      </c>
      <c r="J117" s="78">
        <v>0.34185572644777501</v>
      </c>
      <c r="K117" s="131">
        <v>0.31583100091422339</v>
      </c>
      <c r="L117" s="131">
        <v>0.31583100091422339</v>
      </c>
      <c r="M117" s="78">
        <v>0.31902438763217777</v>
      </c>
      <c r="N117" s="78">
        <v>0.25673692516312541</v>
      </c>
      <c r="O117" s="78">
        <v>0.30502872892725885</v>
      </c>
      <c r="P117" s="78">
        <v>0.6179471472008583</v>
      </c>
      <c r="Q117" s="78">
        <v>0.36456102687284209</v>
      </c>
      <c r="R117" s="78">
        <v>0.2680624594131884</v>
      </c>
      <c r="S117" s="78">
        <v>0.21747837257506</v>
      </c>
      <c r="T117" s="78">
        <v>0.18526806664694867</v>
      </c>
      <c r="U117" s="78">
        <v>0.22519066590779724</v>
      </c>
      <c r="V117" s="78">
        <v>0.26673161779453669</v>
      </c>
      <c r="W117" s="78">
        <v>0.25763345647187758</v>
      </c>
      <c r="X117" s="78">
        <v>0.29128043380027097</v>
      </c>
      <c r="Y117" s="78">
        <v>0.27891511421327847</v>
      </c>
      <c r="AA117" s="78">
        <v>0.31583100091422339</v>
      </c>
      <c r="AB117" s="79"/>
      <c r="AD117" s="78">
        <v>0.31583100091422339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12.333</v>
      </c>
      <c r="I119" s="96">
        <v>14.083</v>
      </c>
      <c r="J119" s="96">
        <v>14.083</v>
      </c>
      <c r="K119" s="134">
        <v>17.2</v>
      </c>
      <c r="L119" s="134">
        <v>17.2</v>
      </c>
      <c r="M119" s="96">
        <v>14.004000000000001</v>
      </c>
      <c r="N119" s="96">
        <v>14.999999999999996</v>
      </c>
      <c r="O119" s="96">
        <v>15</v>
      </c>
      <c r="P119" s="96">
        <v>15</v>
      </c>
      <c r="Q119" s="96">
        <v>14.999999999999993</v>
      </c>
      <c r="R119" s="96">
        <v>15</v>
      </c>
      <c r="S119" s="96">
        <v>15</v>
      </c>
      <c r="T119" s="96">
        <v>15</v>
      </c>
      <c r="U119" s="96">
        <v>13.992000000000019</v>
      </c>
      <c r="V119" s="96">
        <v>13.583999999999975</v>
      </c>
      <c r="W119" s="96">
        <v>14.604000000000013</v>
      </c>
      <c r="X119" s="96">
        <v>15.312000000000012</v>
      </c>
      <c r="Y119" s="96">
        <v>14.708</v>
      </c>
      <c r="AA119" s="96">
        <v>17.2</v>
      </c>
      <c r="AB119" s="95">
        <v>-2.4900000000000002</v>
      </c>
      <c r="AD119" s="96">
        <v>17.2</v>
      </c>
      <c r="AE119" s="95">
        <v>-2.4900000000000002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-6859.4826887213167</v>
      </c>
      <c r="I120" s="161">
        <v>-6686.5014556557562</v>
      </c>
      <c r="J120" s="161">
        <v>-6686.5014556557562</v>
      </c>
      <c r="K120" s="162">
        <v>-6914.1511627906966</v>
      </c>
      <c r="L120" s="162">
        <v>-6914.1511627906966</v>
      </c>
      <c r="M120" s="161">
        <v>-843.04484433019138</v>
      </c>
      <c r="N120" s="161">
        <v>-654.40000000000032</v>
      </c>
      <c r="O120" s="161">
        <v>-845.4</v>
      </c>
      <c r="P120" s="161">
        <v>187.19999999999996</v>
      </c>
      <c r="Q120" s="161">
        <v>-587.00000000000011</v>
      </c>
      <c r="R120" s="161">
        <v>-423.06666666666672</v>
      </c>
      <c r="S120" s="161">
        <v>-561.4</v>
      </c>
      <c r="T120" s="161">
        <v>-614.93333333333305</v>
      </c>
      <c r="U120" s="161">
        <v>-377.50142938822148</v>
      </c>
      <c r="V120" s="161">
        <v>-606.0070671378104</v>
      </c>
      <c r="W120" s="161">
        <v>-512.0514927417139</v>
      </c>
      <c r="X120" s="161">
        <v>-646.94357366771112</v>
      </c>
      <c r="Y120" s="161">
        <v>-6471.9200435137336</v>
      </c>
      <c r="AA120" s="161">
        <v>-6914.1511627906975</v>
      </c>
      <c r="AB120" s="163">
        <v>442.23</v>
      </c>
      <c r="AD120" s="161">
        <v>-6914.1511627906975</v>
      </c>
      <c r="AE120" s="163">
        <v>442.23</v>
      </c>
    </row>
    <row r="121" spans="1:33" ht="18" customHeight="1" x14ac:dyDescent="0.2">
      <c r="A121" s="52" t="s">
        <v>70</v>
      </c>
      <c r="B121" s="52" t="s">
        <v>23</v>
      </c>
      <c r="C121" s="9">
        <v>0.11190711462450595</v>
      </c>
      <c r="D121" s="9">
        <v>0.11190711462450595</v>
      </c>
      <c r="F121" s="128" t="s">
        <v>414</v>
      </c>
      <c r="H121" s="83">
        <v>-31.283000000000001</v>
      </c>
      <c r="I121" s="83">
        <v>-29.991</v>
      </c>
      <c r="J121" s="83">
        <v>-29.991</v>
      </c>
      <c r="K121" s="108">
        <v>-40.479999999999997</v>
      </c>
      <c r="L121" s="108">
        <v>-40.479999999999997</v>
      </c>
      <c r="M121" s="83">
        <v>-3.157</v>
      </c>
      <c r="N121" s="83">
        <v>-2.5380000000000003</v>
      </c>
      <c r="O121" s="83">
        <v>-2.2189999999999994</v>
      </c>
      <c r="P121" s="83">
        <v>-2.822000000000001</v>
      </c>
      <c r="Q121" s="83">
        <v>-5.2379999999999995</v>
      </c>
      <c r="R121" s="83">
        <v>-1.7710000000000008</v>
      </c>
      <c r="S121" s="83">
        <v>-2.7210000000000001</v>
      </c>
      <c r="T121" s="83">
        <v>-2.7199999999999989</v>
      </c>
      <c r="U121" s="83">
        <v>-2.7190000000000012</v>
      </c>
      <c r="V121" s="83">
        <v>-2.7210000000000001</v>
      </c>
      <c r="W121" s="83">
        <v>-2.7689999999999984</v>
      </c>
      <c r="X121" s="83">
        <v>-4.5569999999999986</v>
      </c>
      <c r="Y121" s="83">
        <v>-35.951999999999998</v>
      </c>
      <c r="AA121" s="83">
        <v>-40.479999999999997</v>
      </c>
      <c r="AB121" s="82">
        <v>4.53</v>
      </c>
      <c r="AD121" s="83">
        <v>-40.479999999999997</v>
      </c>
      <c r="AE121" s="82">
        <v>4.53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-1.8979999999999999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0.30957556343667769</v>
      </c>
      <c r="D123" s="9">
        <v>0.30957556343667769</v>
      </c>
      <c r="F123" s="128" t="s">
        <v>209</v>
      </c>
      <c r="H123" s="83">
        <v>-34.987000000000002</v>
      </c>
      <c r="I123" s="83">
        <v>-37.685000000000002</v>
      </c>
      <c r="J123" s="83">
        <v>-37.685000000000002</v>
      </c>
      <c r="K123" s="108">
        <v>-43.704999999999998</v>
      </c>
      <c r="L123" s="108">
        <v>-43.704999999999998</v>
      </c>
      <c r="M123" s="83">
        <v>-2.9409999999999998</v>
      </c>
      <c r="N123" s="83">
        <v>-3.1770000000000005</v>
      </c>
      <c r="O123" s="83">
        <v>-2.8369999999999997</v>
      </c>
      <c r="P123" s="83">
        <v>0.77999999999999936</v>
      </c>
      <c r="Q123" s="83">
        <v>-1.8439999999999994</v>
      </c>
      <c r="R123" s="83">
        <v>-2.8520000000000003</v>
      </c>
      <c r="S123" s="83">
        <v>-3.09</v>
      </c>
      <c r="T123" s="83">
        <v>-3.4099999999999984</v>
      </c>
      <c r="U123" s="83">
        <v>-1.3500000000000014</v>
      </c>
      <c r="V123" s="83">
        <v>-3.1350000000000016</v>
      </c>
      <c r="W123" s="83">
        <v>-2.8359999999999985</v>
      </c>
      <c r="X123" s="83">
        <v>-3.4819999999999993</v>
      </c>
      <c r="Y123" s="83">
        <v>-30.173999999999999</v>
      </c>
      <c r="AA123" s="83">
        <v>-43.705000000000005</v>
      </c>
      <c r="AB123" s="82">
        <v>13.53</v>
      </c>
      <c r="AD123" s="83">
        <v>-43.705000000000005</v>
      </c>
      <c r="AE123" s="82">
        <v>13.53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0.21233569261880686</v>
      </c>
      <c r="D124" s="9">
        <v>0.21233569261880686</v>
      </c>
      <c r="F124" s="60" t="s">
        <v>158</v>
      </c>
      <c r="G124" s="56"/>
      <c r="H124" s="88">
        <v>-0.71</v>
      </c>
      <c r="I124" s="88">
        <v>-0.95399999999999996</v>
      </c>
      <c r="J124" s="88">
        <v>-0.95399999999999996</v>
      </c>
      <c r="K124" s="108">
        <v>-1.978</v>
      </c>
      <c r="L124" s="108">
        <v>-1.978</v>
      </c>
      <c r="M124" s="88">
        <v>5.1999999999999998E-2</v>
      </c>
      <c r="N124" s="88">
        <v>-0.57700000000000007</v>
      </c>
      <c r="O124" s="88">
        <v>-0.21999999999999997</v>
      </c>
      <c r="P124" s="88">
        <v>-0.19799999999999995</v>
      </c>
      <c r="Q124" s="88">
        <v>3.499999999999992E-2</v>
      </c>
      <c r="R124" s="88">
        <v>-0.28999999999999992</v>
      </c>
      <c r="S124" s="88">
        <v>-0.26300000000000012</v>
      </c>
      <c r="T124" s="88">
        <v>-0.23599999999999999</v>
      </c>
      <c r="U124" s="88">
        <v>0.21100000000000008</v>
      </c>
      <c r="V124" s="88">
        <v>-5.0000000000001155E-3</v>
      </c>
      <c r="W124" s="88">
        <v>-2.9999999999999805E-2</v>
      </c>
      <c r="X124" s="88">
        <v>-3.400000000000003E-2</v>
      </c>
      <c r="Y124" s="88">
        <v>-1.5549999999999999</v>
      </c>
      <c r="Z124" s="56"/>
      <c r="AA124" s="88">
        <v>-1.978</v>
      </c>
      <c r="AB124" s="82">
        <v>0.42</v>
      </c>
      <c r="AC124" s="56"/>
      <c r="AD124" s="88">
        <v>-1.978</v>
      </c>
      <c r="AE124" s="82">
        <v>0.42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0.3291232290831328</v>
      </c>
      <c r="D125" s="9">
        <v>0.3291232290831328</v>
      </c>
      <c r="F125" s="60" t="s">
        <v>176</v>
      </c>
      <c r="G125" s="56"/>
      <c r="H125" s="88">
        <v>-7.6139999999999999</v>
      </c>
      <c r="I125" s="88">
        <v>-10.071</v>
      </c>
      <c r="J125" s="88">
        <v>-10.071</v>
      </c>
      <c r="K125" s="108">
        <v>-11.9712</v>
      </c>
      <c r="L125" s="108">
        <v>-11.9712</v>
      </c>
      <c r="M125" s="88">
        <v>-0.997</v>
      </c>
      <c r="N125" s="88">
        <v>-0.35199999999999998</v>
      </c>
      <c r="O125" s="88">
        <v>7.2999999999999954E-2</v>
      </c>
      <c r="P125" s="88">
        <v>-0.64900000000000002</v>
      </c>
      <c r="Q125" s="88">
        <v>-0.95899999999999985</v>
      </c>
      <c r="R125" s="88">
        <v>-0.20800000000000018</v>
      </c>
      <c r="S125" s="88">
        <v>-0.6339999999999999</v>
      </c>
      <c r="T125" s="88">
        <v>-0.63400000000000034</v>
      </c>
      <c r="U125" s="88">
        <v>-1.04</v>
      </c>
      <c r="V125" s="88">
        <v>-0.83399999999999963</v>
      </c>
      <c r="W125" s="88">
        <v>-0.82699999999999996</v>
      </c>
      <c r="X125" s="88">
        <v>-0.97000000000000064</v>
      </c>
      <c r="Y125" s="88">
        <v>-8.0310000000000006</v>
      </c>
      <c r="Z125" s="56"/>
      <c r="AA125" s="88">
        <v>-11.971200000000001</v>
      </c>
      <c r="AB125" s="82">
        <v>3.94</v>
      </c>
      <c r="AC125" s="56"/>
      <c r="AD125" s="88">
        <v>-11.971200000000001</v>
      </c>
      <c r="AE125" s="82">
        <v>3.94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-0.64550641940085596</v>
      </c>
      <c r="D126" s="9">
        <v>-0.64550641940085596</v>
      </c>
      <c r="F126" s="60" t="s">
        <v>178</v>
      </c>
      <c r="G126" s="56"/>
      <c r="H126" s="88">
        <v>-4.3339999999999996</v>
      </c>
      <c r="I126" s="88">
        <v>-5.3209999999999997</v>
      </c>
      <c r="J126" s="88">
        <v>-5.3209999999999997</v>
      </c>
      <c r="K126" s="108">
        <v>-2.8039999999999998</v>
      </c>
      <c r="L126" s="108">
        <v>-2.8039999999999998</v>
      </c>
      <c r="M126" s="88">
        <v>-0.81</v>
      </c>
      <c r="N126" s="88">
        <v>-2.399999999999991E-2</v>
      </c>
      <c r="O126" s="88">
        <v>-0.626</v>
      </c>
      <c r="P126" s="88">
        <v>0</v>
      </c>
      <c r="Q126" s="88">
        <v>0</v>
      </c>
      <c r="R126" s="88">
        <v>-0.21999999999999997</v>
      </c>
      <c r="S126" s="88">
        <v>-0.95600000000000018</v>
      </c>
      <c r="T126" s="88">
        <v>-1.2189999999999999</v>
      </c>
      <c r="U126" s="88">
        <v>-7.1000000000000174E-2</v>
      </c>
      <c r="V126" s="88">
        <v>-0.29499999999999993</v>
      </c>
      <c r="W126" s="88">
        <v>-0.19799999999999951</v>
      </c>
      <c r="X126" s="88">
        <v>-0.19500000000000028</v>
      </c>
      <c r="Y126" s="88">
        <v>-4.6139999999999999</v>
      </c>
      <c r="Z126" s="56"/>
      <c r="AA126" s="88">
        <v>-2.8039999999999998</v>
      </c>
      <c r="AB126" s="82">
        <v>-1.81</v>
      </c>
      <c r="AC126" s="56"/>
      <c r="AD126" s="88">
        <v>-2.8039999999999998</v>
      </c>
      <c r="AE126" s="82">
        <v>-1.81</v>
      </c>
    </row>
    <row r="127" spans="1:33" ht="18" customHeight="1" collapsed="1" x14ac:dyDescent="0.2">
      <c r="A127" s="57"/>
      <c r="B127" s="57"/>
      <c r="C127" s="9">
        <v>0.15220972709691283</v>
      </c>
      <c r="D127" s="9">
        <v>0.15220972709691283</v>
      </c>
      <c r="F127" s="128" t="s">
        <v>158</v>
      </c>
      <c r="H127" s="83">
        <v>-12.657999999999999</v>
      </c>
      <c r="I127" s="83">
        <v>-16.346</v>
      </c>
      <c r="J127" s="83">
        <v>-16.346</v>
      </c>
      <c r="K127" s="108">
        <v>-16.7532</v>
      </c>
      <c r="L127" s="108">
        <v>-16.7532</v>
      </c>
      <c r="M127" s="83">
        <v>-1.7549999999999999</v>
      </c>
      <c r="N127" s="83">
        <v>-0.95299999999999996</v>
      </c>
      <c r="O127" s="83">
        <v>-0.77300000000000002</v>
      </c>
      <c r="P127" s="83">
        <v>-0.84699999999999998</v>
      </c>
      <c r="Q127" s="83">
        <v>-0.92399999999999993</v>
      </c>
      <c r="R127" s="83">
        <v>-0.71800000000000008</v>
      </c>
      <c r="S127" s="83">
        <v>-1.8530000000000002</v>
      </c>
      <c r="T127" s="83">
        <v>-2.0890000000000004</v>
      </c>
      <c r="U127" s="83">
        <v>-0.90000000000000013</v>
      </c>
      <c r="V127" s="83">
        <v>-1.1339999999999997</v>
      </c>
      <c r="W127" s="83">
        <v>-1.0549999999999993</v>
      </c>
      <c r="X127" s="83">
        <v>-1.199000000000001</v>
      </c>
      <c r="Y127" s="83">
        <v>-14.2</v>
      </c>
      <c r="AA127" s="83">
        <v>-16.7532</v>
      </c>
      <c r="AB127" s="82">
        <v>2.5499999999999998</v>
      </c>
      <c r="AD127" s="83">
        <v>-16.7532</v>
      </c>
      <c r="AE127" s="82">
        <v>2.5499999999999998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0.35977313129602978</v>
      </c>
      <c r="D128" s="9">
        <v>0.35977313129602978</v>
      </c>
      <c r="F128" s="128" t="s">
        <v>154</v>
      </c>
      <c r="H128" s="83">
        <v>-3.5720000000000001</v>
      </c>
      <c r="I128" s="83">
        <v>-1.9430000000000001</v>
      </c>
      <c r="J128" s="83">
        <v>-1.9430000000000001</v>
      </c>
      <c r="K128" s="108">
        <v>-4.7252000000000001</v>
      </c>
      <c r="L128" s="108">
        <v>-4.7252000000000001</v>
      </c>
      <c r="M128" s="83">
        <v>-0.251</v>
      </c>
      <c r="N128" s="83">
        <v>-2.2490000000000001</v>
      </c>
      <c r="O128" s="83">
        <v>-0.25099999999999989</v>
      </c>
      <c r="P128" s="83">
        <v>-0.25099999999999989</v>
      </c>
      <c r="Q128" s="83">
        <v>-0.25</v>
      </c>
      <c r="R128" s="83">
        <v>-0.25</v>
      </c>
      <c r="S128" s="83">
        <v>-0.25100000000000033</v>
      </c>
      <c r="T128" s="83">
        <v>-0.25</v>
      </c>
      <c r="U128" s="83">
        <v>-0.25099999999999945</v>
      </c>
      <c r="V128" s="83">
        <v>-0.24900000000000055</v>
      </c>
      <c r="W128" s="83">
        <v>-0.25199999999999978</v>
      </c>
      <c r="X128" s="83">
        <v>1.7319999999999998</v>
      </c>
      <c r="Y128" s="83">
        <v>-3.0230000000000001</v>
      </c>
      <c r="AA128" s="83">
        <v>-4.7252000000000001</v>
      </c>
      <c r="AB128" s="82">
        <v>1.7</v>
      </c>
      <c r="AD128" s="83">
        <v>-4.7252000000000001</v>
      </c>
      <c r="AE128" s="82">
        <v>1.7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0.23310633839706651</v>
      </c>
      <c r="D129" s="9">
        <v>0.23310633839706651</v>
      </c>
      <c r="F129" s="60" t="s">
        <v>162</v>
      </c>
      <c r="G129" s="56"/>
      <c r="H129" s="88">
        <v>6.7190000000000003</v>
      </c>
      <c r="I129" s="88">
        <v>-1.5760000000000001</v>
      </c>
      <c r="J129" s="88">
        <v>-1.5760000000000001</v>
      </c>
      <c r="K129" s="108">
        <v>-3.8180000000000001</v>
      </c>
      <c r="L129" s="108">
        <v>-3.8180000000000001</v>
      </c>
      <c r="M129" s="88">
        <v>0</v>
      </c>
      <c r="N129" s="88">
        <v>-0.34399999999999997</v>
      </c>
      <c r="O129" s="88">
        <v>-1.25</v>
      </c>
      <c r="P129" s="88">
        <v>-2.2204460492503131E-16</v>
      </c>
      <c r="Q129" s="88">
        <v>0</v>
      </c>
      <c r="R129" s="88">
        <v>-0.36399999999999988</v>
      </c>
      <c r="S129" s="88">
        <v>0</v>
      </c>
      <c r="T129" s="88">
        <v>-6.1000000000000165E-2</v>
      </c>
      <c r="U129" s="88">
        <v>0</v>
      </c>
      <c r="V129" s="88">
        <v>-0.49099999999999966</v>
      </c>
      <c r="W129" s="88">
        <v>0</v>
      </c>
      <c r="X129" s="88">
        <v>-0.42100000000000026</v>
      </c>
      <c r="Y129" s="88">
        <v>-2.931</v>
      </c>
      <c r="Z129" s="56"/>
      <c r="AA129" s="88">
        <v>-3.8180000000000001</v>
      </c>
      <c r="AB129" s="82">
        <v>0.89</v>
      </c>
      <c r="AC129" s="56"/>
      <c r="AD129" s="88">
        <v>-3.8180000000000001</v>
      </c>
      <c r="AE129" s="82">
        <v>0.89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0.23654749006861683</v>
      </c>
      <c r="D130" s="9">
        <v>0.23654749006861683</v>
      </c>
      <c r="F130" s="60" t="s">
        <v>164</v>
      </c>
      <c r="G130" s="56"/>
      <c r="H130" s="88">
        <v>-3.3460000000000001</v>
      </c>
      <c r="I130" s="88">
        <v>-1.9490000000000001</v>
      </c>
      <c r="J130" s="88">
        <v>-1.9490000000000001</v>
      </c>
      <c r="K130" s="108">
        <v>-5.5380000000000003</v>
      </c>
      <c r="L130" s="108">
        <v>-5.5380000000000003</v>
      </c>
      <c r="M130" s="88">
        <v>-3.431</v>
      </c>
      <c r="N130" s="88">
        <v>0</v>
      </c>
      <c r="O130" s="88">
        <v>-5.03</v>
      </c>
      <c r="P130" s="88">
        <v>5.8800000000000008</v>
      </c>
      <c r="Q130" s="88">
        <v>-4.4408920985006262E-16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-1.645</v>
      </c>
      <c r="Y130" s="88">
        <v>-4.226</v>
      </c>
      <c r="Z130" s="56"/>
      <c r="AA130" s="88">
        <v>-5.5380000000000003</v>
      </c>
      <c r="AB130" s="82">
        <v>1.31</v>
      </c>
      <c r="AC130" s="56"/>
      <c r="AD130" s="88">
        <v>-5.5380000000000003</v>
      </c>
      <c r="AE130" s="82">
        <v>1.31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0.76400000000000001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0.235143223599829</v>
      </c>
      <c r="D132" s="9">
        <v>0.235143223599829</v>
      </c>
      <c r="F132" s="128" t="s">
        <v>391</v>
      </c>
      <c r="H132" s="83">
        <v>4.1370000000000005</v>
      </c>
      <c r="I132" s="83">
        <v>-3.5250000000000004</v>
      </c>
      <c r="J132" s="83">
        <v>-3.5250000000000004</v>
      </c>
      <c r="K132" s="108">
        <v>-9.3559999999999999</v>
      </c>
      <c r="L132" s="108">
        <v>-9.3559999999999999</v>
      </c>
      <c r="M132" s="83">
        <v>-3.431</v>
      </c>
      <c r="N132" s="83">
        <v>-0.34399999999999997</v>
      </c>
      <c r="O132" s="83">
        <v>-6.28</v>
      </c>
      <c r="P132" s="83">
        <v>5.8800000000000008</v>
      </c>
      <c r="Q132" s="83">
        <v>-4.4408920985006262E-16</v>
      </c>
      <c r="R132" s="83">
        <v>-0.36399999999999988</v>
      </c>
      <c r="S132" s="83">
        <v>0</v>
      </c>
      <c r="T132" s="83">
        <v>-6.1000000000000165E-2</v>
      </c>
      <c r="U132" s="83">
        <v>0</v>
      </c>
      <c r="V132" s="83">
        <v>-0.49099999999999966</v>
      </c>
      <c r="W132" s="83">
        <v>0</v>
      </c>
      <c r="X132" s="83">
        <v>-2.0660000000000003</v>
      </c>
      <c r="Y132" s="83">
        <v>-7.157</v>
      </c>
      <c r="AA132" s="83">
        <v>-9.3559999999999999</v>
      </c>
      <c r="AB132" s="82">
        <v>2.2000000000000002</v>
      </c>
      <c r="AD132" s="83">
        <v>-9.3559999999999999</v>
      </c>
      <c r="AE132" s="82">
        <v>2.2000000000000002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4.8668032786885244E-2</v>
      </c>
      <c r="D133" s="9">
        <v>4.8668032786885244E-2</v>
      </c>
      <c r="F133" s="60" t="s">
        <v>166</v>
      </c>
      <c r="G133" s="56"/>
      <c r="H133" s="88">
        <v>-3.4510000000000001</v>
      </c>
      <c r="I133" s="88">
        <v>-3.7650000000000001</v>
      </c>
      <c r="J133" s="88">
        <v>-3.7650000000000001</v>
      </c>
      <c r="K133" s="108">
        <v>-3.9039999999999999</v>
      </c>
      <c r="L133" s="108">
        <v>-3.9039999999999999</v>
      </c>
      <c r="M133" s="88">
        <v>-0.27100000000000002</v>
      </c>
      <c r="N133" s="88">
        <v>-0.30999999999999994</v>
      </c>
      <c r="O133" s="88">
        <v>-0.32100000000000006</v>
      </c>
      <c r="P133" s="88">
        <v>6.800000000000006E-2</v>
      </c>
      <c r="Q133" s="88">
        <v>-0.26900000000000002</v>
      </c>
      <c r="R133" s="88">
        <v>-0.39100000000000001</v>
      </c>
      <c r="S133" s="88">
        <v>-0.50600000000000001</v>
      </c>
      <c r="T133" s="88">
        <v>-0.47599999999999998</v>
      </c>
      <c r="U133" s="88">
        <v>-6.1999999999999833E-2</v>
      </c>
      <c r="V133" s="88">
        <v>-0.50200000000000022</v>
      </c>
      <c r="W133" s="88">
        <v>-0.34099999999999975</v>
      </c>
      <c r="X133" s="88">
        <v>-0.33200000000000029</v>
      </c>
      <c r="Y133" s="88">
        <v>-3.7130000000000001</v>
      </c>
      <c r="Z133" s="56"/>
      <c r="AA133" s="88">
        <v>-3.9039999999999999</v>
      </c>
      <c r="AB133" s="82">
        <v>0.19</v>
      </c>
      <c r="AC133" s="56"/>
      <c r="AD133" s="88">
        <v>-3.9039999999999999</v>
      </c>
      <c r="AE133" s="82">
        <v>0.19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-1</v>
      </c>
      <c r="D134" s="9">
        <v>-1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-3.0000000000000001E-3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-5.0000000000000001E-3</v>
      </c>
      <c r="X134" s="88">
        <v>-2E-3</v>
      </c>
      <c r="Y134" s="88">
        <v>-0.01</v>
      </c>
      <c r="Z134" s="56"/>
      <c r="AA134" s="88">
        <v>0</v>
      </c>
      <c r="AB134" s="82">
        <v>-0.01</v>
      </c>
      <c r="AC134" s="56"/>
      <c r="AD134" s="88">
        <v>0</v>
      </c>
      <c r="AE134" s="82">
        <v>-0.01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0</v>
      </c>
      <c r="D138" s="9">
        <v>0</v>
      </c>
      <c r="F138" s="60" t="s">
        <v>172</v>
      </c>
      <c r="G138" s="56"/>
      <c r="H138" s="88">
        <v>-2.6240000000000001</v>
      </c>
      <c r="I138" s="88">
        <v>0</v>
      </c>
      <c r="J138" s="88">
        <v>0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0</v>
      </c>
      <c r="V138" s="88">
        <v>0</v>
      </c>
      <c r="W138" s="88">
        <v>0</v>
      </c>
      <c r="X138" s="88">
        <v>0</v>
      </c>
      <c r="Y138" s="88">
        <v>0</v>
      </c>
      <c r="Z138" s="56"/>
      <c r="AA138" s="88">
        <v>0</v>
      </c>
      <c r="AB138" s="82">
        <v>0</v>
      </c>
      <c r="AC138" s="56"/>
      <c r="AD138" s="88">
        <v>0</v>
      </c>
      <c r="AE138" s="82">
        <v>0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</v>
      </c>
      <c r="D139" s="9">
        <v>0</v>
      </c>
      <c r="F139" s="60" t="s">
        <v>174</v>
      </c>
      <c r="G139" s="56"/>
      <c r="H139" s="88">
        <v>2.6240000000000001</v>
      </c>
      <c r="I139" s="88">
        <v>0</v>
      </c>
      <c r="J139" s="88">
        <v>0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V139" s="88">
        <v>0</v>
      </c>
      <c r="W139" s="88">
        <v>0</v>
      </c>
      <c r="X139" s="88">
        <v>0</v>
      </c>
      <c r="Y139" s="88">
        <v>0</v>
      </c>
      <c r="Z139" s="56"/>
      <c r="AA139" s="88">
        <v>0</v>
      </c>
      <c r="AB139" s="82">
        <v>0</v>
      </c>
      <c r="AC139" s="56"/>
      <c r="AD139" s="88">
        <v>0</v>
      </c>
      <c r="AE139" s="82">
        <v>0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-0.88600000000000001</v>
      </c>
      <c r="I140" s="83">
        <v>-0.91100000000000003</v>
      </c>
      <c r="J140" s="83">
        <v>-0.91100000000000003</v>
      </c>
      <c r="K140" s="108">
        <v>0</v>
      </c>
      <c r="L140" s="108">
        <v>0</v>
      </c>
      <c r="M140" s="83">
        <v>0</v>
      </c>
      <c r="N140" s="83">
        <v>-0.24199999999999999</v>
      </c>
      <c r="O140" s="83">
        <v>0</v>
      </c>
      <c r="P140" s="83">
        <v>0</v>
      </c>
      <c r="Q140" s="83">
        <v>-0.28000000000000003</v>
      </c>
      <c r="R140" s="83">
        <v>0</v>
      </c>
      <c r="S140" s="83">
        <v>0</v>
      </c>
      <c r="T140" s="83">
        <v>-0.21799999999999997</v>
      </c>
      <c r="U140" s="83">
        <v>0</v>
      </c>
      <c r="V140" s="83">
        <v>0</v>
      </c>
      <c r="W140" s="83">
        <v>-0.21999999999999997</v>
      </c>
      <c r="X140" s="83">
        <v>0</v>
      </c>
      <c r="Y140" s="83">
        <v>-0.96</v>
      </c>
      <c r="AA140" s="83">
        <v>0</v>
      </c>
      <c r="AB140" s="82">
        <v>-0.96</v>
      </c>
      <c r="AD140" s="83">
        <v>0</v>
      </c>
      <c r="AE140" s="82">
        <v>-0.96</v>
      </c>
    </row>
    <row r="141" spans="1:33" ht="18" customHeight="1" x14ac:dyDescent="0.2">
      <c r="A141" s="57"/>
      <c r="B141" s="57"/>
      <c r="C141" s="9">
        <v>4.6106557377049183E-2</v>
      </c>
      <c r="D141" s="9">
        <v>4.6106557377049183E-2</v>
      </c>
      <c r="F141" s="128" t="s">
        <v>196</v>
      </c>
      <c r="H141" s="83">
        <v>-3.4510000000000001</v>
      </c>
      <c r="I141" s="83">
        <v>-3.7650000000000001</v>
      </c>
      <c r="J141" s="83">
        <v>-3.7650000000000001</v>
      </c>
      <c r="K141" s="108">
        <v>-3.9039999999999999</v>
      </c>
      <c r="L141" s="108">
        <v>-3.9039999999999999</v>
      </c>
      <c r="M141" s="83">
        <v>-0.27100000000000002</v>
      </c>
      <c r="N141" s="83">
        <v>-0.31299999999999994</v>
      </c>
      <c r="O141" s="83">
        <v>-0.32100000000000006</v>
      </c>
      <c r="P141" s="83">
        <v>6.800000000000006E-2</v>
      </c>
      <c r="Q141" s="83">
        <v>-0.26900000000000002</v>
      </c>
      <c r="R141" s="83">
        <v>-0.39100000000000001</v>
      </c>
      <c r="S141" s="83">
        <v>-0.50600000000000001</v>
      </c>
      <c r="T141" s="83">
        <v>-0.47599999999999998</v>
      </c>
      <c r="U141" s="83">
        <v>-6.1999999999999833E-2</v>
      </c>
      <c r="V141" s="83">
        <v>-0.50200000000000022</v>
      </c>
      <c r="W141" s="83">
        <v>-0.34599999999999975</v>
      </c>
      <c r="X141" s="83">
        <v>-0.3340000000000003</v>
      </c>
      <c r="Y141" s="83">
        <v>-3.7229999999999999</v>
      </c>
      <c r="AA141" s="83">
        <v>-3.9039999999999999</v>
      </c>
      <c r="AB141" s="82">
        <v>0.18</v>
      </c>
      <c r="AD141" s="83">
        <v>-3.9039999999999999</v>
      </c>
      <c r="AE141" s="82">
        <v>0.18</v>
      </c>
    </row>
    <row r="142" spans="1:33" ht="18" customHeight="1" x14ac:dyDescent="0.2">
      <c r="A142" s="57"/>
      <c r="B142" s="57"/>
      <c r="C142" s="9">
        <v>0.19954020823488067</v>
      </c>
      <c r="D142" s="9">
        <v>0.19954020823488067</v>
      </c>
      <c r="F142" s="117" t="s">
        <v>72</v>
      </c>
      <c r="H142" s="296">
        <v>-84.597999999999999</v>
      </c>
      <c r="I142" s="296">
        <v>-94.166000000000011</v>
      </c>
      <c r="J142" s="296">
        <v>-94.166000000000011</v>
      </c>
      <c r="K142" s="111">
        <v>-118.92339999999999</v>
      </c>
      <c r="L142" s="111">
        <v>-118.92339999999999</v>
      </c>
      <c r="M142" s="296">
        <v>-11.806000000000001</v>
      </c>
      <c r="N142" s="296">
        <v>-9.8160000000000025</v>
      </c>
      <c r="O142" s="296">
        <v>-12.680999999999999</v>
      </c>
      <c r="P142" s="296">
        <v>2.8079999999999994</v>
      </c>
      <c r="Q142" s="296">
        <v>-8.8049999999999979</v>
      </c>
      <c r="R142" s="296">
        <v>-6.346000000000001</v>
      </c>
      <c r="S142" s="296">
        <v>-8.4209999999999994</v>
      </c>
      <c r="T142" s="296">
        <v>-9.2239999999999966</v>
      </c>
      <c r="U142" s="296">
        <v>-5.2820000000000018</v>
      </c>
      <c r="V142" s="296">
        <v>-8.2320000000000011</v>
      </c>
      <c r="W142" s="296">
        <v>-7.4779999999999962</v>
      </c>
      <c r="X142" s="296">
        <v>-9.9060000000000006</v>
      </c>
      <c r="Y142" s="296">
        <v>-95.188999999999993</v>
      </c>
      <c r="AA142" s="296">
        <v>-118.92339999999997</v>
      </c>
      <c r="AB142" s="82">
        <v>23.73</v>
      </c>
      <c r="AD142" s="296">
        <v>-118.92339999999997</v>
      </c>
      <c r="AE142" s="82">
        <v>23.73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5.9882087541753878E-2</v>
      </c>
      <c r="I143" s="78">
        <v>5.4576678070858226E-2</v>
      </c>
      <c r="J143" s="78">
        <v>5.4576678070858226E-2</v>
      </c>
      <c r="K143" s="131">
        <v>5.224533871294397E-2</v>
      </c>
      <c r="L143" s="131">
        <v>5.224533871294397E-2</v>
      </c>
      <c r="M143" s="78">
        <v>6.3209744344799909E-2</v>
      </c>
      <c r="N143" s="78">
        <v>4.6379112389970105E-2</v>
      </c>
      <c r="O143" s="78">
        <v>9.2464854459546136E-2</v>
      </c>
      <c r="P143" s="78">
        <v>-4.1852978000357692E-2</v>
      </c>
      <c r="Q143" s="78">
        <v>6.6093679627683546E-2</v>
      </c>
      <c r="R143" s="78">
        <v>3.4058037127875952E-2</v>
      </c>
      <c r="S143" s="78">
        <v>5.2259553922724626E-2</v>
      </c>
      <c r="T143" s="78">
        <v>6.0626376154326471E-2</v>
      </c>
      <c r="U143" s="78">
        <v>2.7083429473867725E-2</v>
      </c>
      <c r="V143" s="78">
        <v>4.127722732560473E-2</v>
      </c>
      <c r="W143" s="78">
        <v>3.7946292650252678E-2</v>
      </c>
      <c r="X143" s="78">
        <v>4.476276547672841E-2</v>
      </c>
      <c r="Y143" s="78">
        <v>4.6471810759760326E-2</v>
      </c>
      <c r="AA143" s="78">
        <v>5.2245338712943963E-2</v>
      </c>
      <c r="AB143" s="79"/>
      <c r="AD143" s="78">
        <v>5.2245338712943963E-2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0.11606</v>
      </c>
      <c r="I145" s="96">
        <v>1.54572</v>
      </c>
      <c r="J145" s="96">
        <v>1.54572</v>
      </c>
      <c r="K145" s="134">
        <v>3.04</v>
      </c>
      <c r="L145" s="134">
        <v>3.04</v>
      </c>
      <c r="M145" s="96">
        <v>5.7240000000000002</v>
      </c>
      <c r="N145" s="96">
        <v>1.1788799999999997</v>
      </c>
      <c r="O145" s="96">
        <v>3.6347999999999994</v>
      </c>
      <c r="P145" s="96">
        <v>1.4630400000000008</v>
      </c>
      <c r="Q145" s="96">
        <v>1.86504</v>
      </c>
      <c r="R145" s="96">
        <v>3.694799999999999</v>
      </c>
      <c r="S145" s="96">
        <v>3.4250400000000001</v>
      </c>
      <c r="T145" s="96">
        <v>5.60928</v>
      </c>
      <c r="U145" s="96">
        <v>2.3208000000000006</v>
      </c>
      <c r="V145" s="96">
        <v>4.6838399999999982</v>
      </c>
      <c r="W145" s="96">
        <v>3.6669599999999987</v>
      </c>
      <c r="X145" s="96">
        <v>3.8020800000000028</v>
      </c>
      <c r="Y145" s="96">
        <v>3.42238</v>
      </c>
      <c r="AA145" s="96">
        <v>3.04</v>
      </c>
      <c r="AB145" s="95">
        <v>0.38</v>
      </c>
      <c r="AD145" s="96">
        <v>3.04</v>
      </c>
      <c r="AE145" s="95">
        <v>0.38</v>
      </c>
    </row>
    <row r="146" spans="1:33" ht="18" customHeight="1" collapsed="1" x14ac:dyDescent="0.2">
      <c r="A146" s="52" t="s">
        <v>86</v>
      </c>
      <c r="B146" s="52" t="s">
        <v>23</v>
      </c>
      <c r="C146" s="9">
        <v>-0.12578947368421053</v>
      </c>
      <c r="D146" s="9">
        <v>-0.12578947368421053</v>
      </c>
      <c r="F146" s="128" t="s">
        <v>90</v>
      </c>
      <c r="H146" s="83">
        <v>-5.8029999999999999</v>
      </c>
      <c r="I146" s="83">
        <v>-77.286000000000001</v>
      </c>
      <c r="J146" s="83">
        <v>-77.286000000000001</v>
      </c>
      <c r="K146" s="108">
        <v>-152</v>
      </c>
      <c r="L146" s="108">
        <v>-152</v>
      </c>
      <c r="M146" s="83">
        <v>-23.85</v>
      </c>
      <c r="N146" s="83">
        <v>-4.911999999999999</v>
      </c>
      <c r="O146" s="83">
        <v>-15.144999999999996</v>
      </c>
      <c r="P146" s="83">
        <v>-6.0960000000000036</v>
      </c>
      <c r="Q146" s="83">
        <v>-7.7710000000000008</v>
      </c>
      <c r="R146" s="83">
        <v>-15.394999999999996</v>
      </c>
      <c r="S146" s="83">
        <v>-14.271000000000001</v>
      </c>
      <c r="T146" s="83">
        <v>-23.372</v>
      </c>
      <c r="U146" s="83">
        <v>-9.6700000000000017</v>
      </c>
      <c r="V146" s="83">
        <v>-19.515999999999991</v>
      </c>
      <c r="W146" s="83">
        <v>-15.278999999999996</v>
      </c>
      <c r="X146" s="83">
        <v>-15.842000000000013</v>
      </c>
      <c r="Y146" s="83">
        <v>-171.119</v>
      </c>
      <c r="AA146" s="83">
        <v>-152</v>
      </c>
      <c r="AB146" s="82">
        <v>-19.12</v>
      </c>
      <c r="AD146" s="83">
        <v>-152</v>
      </c>
      <c r="AE146" s="82">
        <v>-19.12</v>
      </c>
    </row>
    <row r="147" spans="1:33" ht="18" customHeight="1" x14ac:dyDescent="0.2">
      <c r="A147" s="52" t="s">
        <v>87</v>
      </c>
      <c r="B147" s="52" t="s">
        <v>23</v>
      </c>
      <c r="C147" s="9">
        <v>0.78500000000000003</v>
      </c>
      <c r="D147" s="9">
        <v>0.78500000000000003</v>
      </c>
      <c r="F147" s="128" t="s">
        <v>91</v>
      </c>
      <c r="H147" s="83">
        <v>-1.37</v>
      </c>
      <c r="I147" s="83">
        <v>-0.51400000000000001</v>
      </c>
      <c r="J147" s="83">
        <v>-0.51400000000000001</v>
      </c>
      <c r="K147" s="108">
        <v>-2</v>
      </c>
      <c r="L147" s="108">
        <v>-2</v>
      </c>
      <c r="M147" s="83">
        <v>-8.5000000000000006E-2</v>
      </c>
      <c r="N147" s="83">
        <v>-0.245</v>
      </c>
      <c r="O147" s="83">
        <v>0</v>
      </c>
      <c r="P147" s="83">
        <v>0</v>
      </c>
      <c r="Q147" s="83">
        <v>-0.122</v>
      </c>
      <c r="R147" s="83">
        <v>0</v>
      </c>
      <c r="S147" s="83">
        <v>0</v>
      </c>
      <c r="T147" s="83">
        <v>-0.39999999999999997</v>
      </c>
      <c r="U147" s="83">
        <v>0</v>
      </c>
      <c r="V147" s="83">
        <v>0.78400000000000003</v>
      </c>
      <c r="W147" s="83">
        <v>-5.5511151231257827E-17</v>
      </c>
      <c r="X147" s="83">
        <v>-0.36699999999999999</v>
      </c>
      <c r="Y147" s="83">
        <v>-0.435</v>
      </c>
      <c r="AA147" s="83">
        <v>-2</v>
      </c>
      <c r="AB147" s="82">
        <v>1.57</v>
      </c>
      <c r="AD147" s="83">
        <v>-2</v>
      </c>
      <c r="AE147" s="82">
        <v>1.57</v>
      </c>
    </row>
    <row r="148" spans="1:33" ht="18" customHeight="1" x14ac:dyDescent="0.2">
      <c r="A148" s="52" t="s">
        <v>88</v>
      </c>
      <c r="B148" s="52" t="s">
        <v>23</v>
      </c>
      <c r="C148" s="9">
        <v>-0.158</v>
      </c>
      <c r="D148" s="9">
        <v>-0.158</v>
      </c>
      <c r="F148" s="128" t="s">
        <v>92</v>
      </c>
      <c r="H148" s="83">
        <v>-2.7069999999999999</v>
      </c>
      <c r="I148" s="83">
        <v>-4.8780000000000001</v>
      </c>
      <c r="J148" s="83">
        <v>-4.8780000000000001</v>
      </c>
      <c r="K148" s="108">
        <v>-5</v>
      </c>
      <c r="L148" s="108">
        <v>-5</v>
      </c>
      <c r="M148" s="83">
        <v>-1.7909999999999999</v>
      </c>
      <c r="N148" s="83">
        <v>-0.28200000000000003</v>
      </c>
      <c r="O148" s="83">
        <v>-0.12000000000000011</v>
      </c>
      <c r="P148" s="83">
        <v>0.1160000000000001</v>
      </c>
      <c r="Q148" s="83">
        <v>-0.12300000000000022</v>
      </c>
      <c r="R148" s="83">
        <v>-1.0249999999999999</v>
      </c>
      <c r="S148" s="83">
        <v>0.68500000000000005</v>
      </c>
      <c r="T148" s="83">
        <v>-9.8999999999999755E-2</v>
      </c>
      <c r="U148" s="83">
        <v>-0.28800000000000026</v>
      </c>
      <c r="V148" s="83">
        <v>-2.496</v>
      </c>
      <c r="W148" s="83">
        <v>-0.13900000000000023</v>
      </c>
      <c r="X148" s="83">
        <v>-0.23199999999999932</v>
      </c>
      <c r="Y148" s="83">
        <v>-5.7939999999999996</v>
      </c>
      <c r="AA148" s="83">
        <v>-5</v>
      </c>
      <c r="AB148" s="82">
        <v>-0.79</v>
      </c>
      <c r="AD148" s="83">
        <v>-5</v>
      </c>
      <c r="AE148" s="82">
        <v>-0.79</v>
      </c>
    </row>
    <row r="149" spans="1:33" ht="18" customHeight="1" x14ac:dyDescent="0.2">
      <c r="A149" s="52" t="s">
        <v>211</v>
      </c>
      <c r="B149" s="52" t="s">
        <v>23</v>
      </c>
      <c r="C149" s="9">
        <v>1</v>
      </c>
      <c r="D149" s="9">
        <v>1</v>
      </c>
      <c r="F149" s="126" t="s">
        <v>146</v>
      </c>
      <c r="G149" s="58"/>
      <c r="H149" s="87">
        <v>0</v>
      </c>
      <c r="I149" s="87">
        <v>0</v>
      </c>
      <c r="J149" s="87">
        <v>0</v>
      </c>
      <c r="K149" s="87">
        <v>-1</v>
      </c>
      <c r="L149" s="87">
        <v>-1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-1</v>
      </c>
      <c r="AB149" s="82">
        <v>1</v>
      </c>
      <c r="AC149" s="58"/>
      <c r="AD149" s="87">
        <v>-1</v>
      </c>
      <c r="AE149" s="82">
        <v>1</v>
      </c>
    </row>
    <row r="150" spans="1:33" ht="18" customHeight="1" x14ac:dyDescent="0.2">
      <c r="A150" s="52" t="s">
        <v>89</v>
      </c>
      <c r="B150" s="52" t="s">
        <v>23</v>
      </c>
      <c r="C150" s="9">
        <v>-0.91666666666666663</v>
      </c>
      <c r="D150" s="9">
        <v>-0.91666666666666663</v>
      </c>
      <c r="F150" s="128" t="s">
        <v>93</v>
      </c>
      <c r="H150" s="83">
        <v>-1.64</v>
      </c>
      <c r="I150" s="83">
        <v>-4.9349999999999996</v>
      </c>
      <c r="J150" s="83">
        <v>-4.9349999999999996</v>
      </c>
      <c r="K150" s="108">
        <v>-3</v>
      </c>
      <c r="L150" s="108">
        <v>-3</v>
      </c>
      <c r="M150" s="83">
        <v>-0.107</v>
      </c>
      <c r="N150" s="83">
        <v>-1.1999999999999997E-2</v>
      </c>
      <c r="O150" s="83">
        <v>-1.2000000000000011E-2</v>
      </c>
      <c r="P150" s="83">
        <v>0</v>
      </c>
      <c r="Q150" s="83">
        <v>-0.12</v>
      </c>
      <c r="R150" s="83">
        <v>-0.15899999999999997</v>
      </c>
      <c r="S150" s="83">
        <v>0</v>
      </c>
      <c r="T150" s="83">
        <v>-1.6340000000000001</v>
      </c>
      <c r="U150" s="83">
        <v>-0.77499999999999991</v>
      </c>
      <c r="V150" s="83">
        <v>-1.2359999999999998</v>
      </c>
      <c r="W150" s="83">
        <v>-1.758</v>
      </c>
      <c r="X150" s="83">
        <v>6.5999999999999837E-2</v>
      </c>
      <c r="Y150" s="83">
        <v>-5.7469999999999999</v>
      </c>
      <c r="AA150" s="83">
        <v>-3</v>
      </c>
      <c r="AB150" s="82">
        <v>-2.75</v>
      </c>
      <c r="AD150" s="83">
        <v>-3</v>
      </c>
      <c r="AE150" s="82">
        <v>-2.75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-0.12331288343558283</v>
      </c>
      <c r="D157" s="9">
        <v>-0.12331288343558283</v>
      </c>
      <c r="F157" s="117" t="s">
        <v>281</v>
      </c>
      <c r="H157" s="296">
        <v>-11.52</v>
      </c>
      <c r="I157" s="296">
        <v>-87.613</v>
      </c>
      <c r="J157" s="296">
        <v>-87.613</v>
      </c>
      <c r="K157" s="111">
        <v>-163</v>
      </c>
      <c r="L157" s="111">
        <v>-163</v>
      </c>
      <c r="M157" s="296">
        <v>-25.833000000000002</v>
      </c>
      <c r="N157" s="296">
        <v>-5.4509999999999987</v>
      </c>
      <c r="O157" s="296">
        <v>-15.276999999999997</v>
      </c>
      <c r="P157" s="296">
        <v>-5.980000000000004</v>
      </c>
      <c r="Q157" s="296">
        <v>-8.136000000000001</v>
      </c>
      <c r="R157" s="296">
        <v>-16.578999999999994</v>
      </c>
      <c r="S157" s="296">
        <v>-13.586</v>
      </c>
      <c r="T157" s="296">
        <v>-25.504999999999999</v>
      </c>
      <c r="U157" s="296">
        <v>-10.733000000000002</v>
      </c>
      <c r="V157" s="296">
        <v>-22.463999999999992</v>
      </c>
      <c r="W157" s="296">
        <v>-17.175999999999995</v>
      </c>
      <c r="X157" s="296">
        <v>-16.375000000000014</v>
      </c>
      <c r="Y157" s="296">
        <v>-183.09500000000003</v>
      </c>
      <c r="AA157" s="296">
        <v>-163</v>
      </c>
      <c r="AB157" s="82">
        <v>-20.100000000000001</v>
      </c>
      <c r="AD157" s="296">
        <v>-163</v>
      </c>
      <c r="AE157" s="82">
        <v>-20.100000000000001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8.1543493756472338E-3</v>
      </c>
      <c r="I158" s="78">
        <v>5.0778693964085776E-2</v>
      </c>
      <c r="J158" s="78">
        <v>5.0778693964085776E-2</v>
      </c>
      <c r="K158" s="131">
        <v>7.160903749985173E-2</v>
      </c>
      <c r="L158" s="131">
        <v>7.160903749985173E-2</v>
      </c>
      <c r="M158" s="78">
        <v>0.13831080176683178</v>
      </c>
      <c r="N158" s="78">
        <v>2.5755148903598913E-2</v>
      </c>
      <c r="O158" s="78">
        <v>0.11139386338447176</v>
      </c>
      <c r="P158" s="78">
        <v>8.9131342037798864E-2</v>
      </c>
      <c r="Q158" s="78">
        <v>6.107191112445582E-2</v>
      </c>
      <c r="R158" s="78">
        <v>8.8977024510408939E-2</v>
      </c>
      <c r="S158" s="78">
        <v>8.4312825031960192E-2</v>
      </c>
      <c r="T158" s="78">
        <v>0.16763613658023604</v>
      </c>
      <c r="U158" s="78">
        <v>5.5033405631015192E-2</v>
      </c>
      <c r="V158" s="78">
        <v>0.1126398973083557</v>
      </c>
      <c r="W158" s="78">
        <v>8.7157732356343956E-2</v>
      </c>
      <c r="X158" s="78">
        <v>7.399457749661098E-2</v>
      </c>
      <c r="Y158" s="78">
        <v>8.9388019530180163E-2</v>
      </c>
      <c r="AA158" s="78">
        <v>7.160903749985173E-2</v>
      </c>
      <c r="AB158" s="79"/>
      <c r="AD158" s="78">
        <v>7.160903749985173E-2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-0.62</v>
      </c>
      <c r="D160" s="9">
        <v>-0.62</v>
      </c>
      <c r="F160" s="128" t="s">
        <v>194</v>
      </c>
      <c r="H160" s="83">
        <v>-2.0310000000000001</v>
      </c>
      <c r="I160" s="83">
        <v>-2.6419999999999999</v>
      </c>
      <c r="J160" s="83">
        <v>-2.6419999999999999</v>
      </c>
      <c r="K160" s="108">
        <v>-2</v>
      </c>
      <c r="L160" s="108">
        <v>-2</v>
      </c>
      <c r="M160" s="83">
        <v>-0.45500000000000002</v>
      </c>
      <c r="N160" s="83">
        <v>-0.17899999999999999</v>
      </c>
      <c r="O160" s="83">
        <v>-0.20399999999999996</v>
      </c>
      <c r="P160" s="83">
        <v>-0.22299999999999998</v>
      </c>
      <c r="Q160" s="83">
        <v>-0.14100000000000001</v>
      </c>
      <c r="R160" s="83">
        <v>-0.43900000000000006</v>
      </c>
      <c r="S160" s="83">
        <v>-0.29899999999999993</v>
      </c>
      <c r="T160" s="83">
        <v>-0.3450000000000002</v>
      </c>
      <c r="U160" s="83">
        <v>-0.23599999999999977</v>
      </c>
      <c r="V160" s="83">
        <v>-0.25499999999999989</v>
      </c>
      <c r="W160" s="83">
        <v>-0.25</v>
      </c>
      <c r="X160" s="83">
        <v>-0.21400000000000041</v>
      </c>
      <c r="Y160" s="83">
        <v>-3.24</v>
      </c>
      <c r="AA160" s="83">
        <v>-2</v>
      </c>
      <c r="AB160" s="82">
        <v>-1.24</v>
      </c>
      <c r="AD160" s="83">
        <v>-2</v>
      </c>
      <c r="AE160" s="82">
        <v>-1.24</v>
      </c>
    </row>
    <row r="161" spans="1:31" ht="18" customHeight="1" x14ac:dyDescent="0.2">
      <c r="A161" s="52" t="s">
        <v>82</v>
      </c>
      <c r="B161" s="52" t="s">
        <v>23</v>
      </c>
      <c r="C161" s="9">
        <v>-1.2444444444444445</v>
      </c>
      <c r="D161" s="9">
        <v>-1.2444444444444445</v>
      </c>
      <c r="F161" s="128" t="s">
        <v>101</v>
      </c>
      <c r="H161" s="83">
        <v>-0.71399999999999997</v>
      </c>
      <c r="I161" s="83">
        <v>-1.073</v>
      </c>
      <c r="J161" s="83">
        <v>-1.073</v>
      </c>
      <c r="K161" s="108">
        <v>-0.9</v>
      </c>
      <c r="L161" s="108">
        <v>-0.9</v>
      </c>
      <c r="M161" s="83">
        <v>-0.121</v>
      </c>
      <c r="N161" s="83">
        <v>-1.101</v>
      </c>
      <c r="O161" s="83">
        <v>0</v>
      </c>
      <c r="P161" s="83">
        <v>-0.41399999999999992</v>
      </c>
      <c r="Q161" s="83">
        <v>-9.3000000000000194E-2</v>
      </c>
      <c r="R161" s="83">
        <v>0</v>
      </c>
      <c r="S161" s="83">
        <v>-0.26200000000000001</v>
      </c>
      <c r="T161" s="83">
        <v>0</v>
      </c>
      <c r="U161" s="83">
        <v>3.2000000000000028E-2</v>
      </c>
      <c r="V161" s="83">
        <v>0</v>
      </c>
      <c r="W161" s="83">
        <v>-5.600000000000005E-2</v>
      </c>
      <c r="X161" s="83">
        <v>0</v>
      </c>
      <c r="Y161" s="83">
        <v>-2.0150000000000001</v>
      </c>
      <c r="AA161" s="83">
        <v>-0.9</v>
      </c>
      <c r="AB161" s="82">
        <v>-1.1200000000000001</v>
      </c>
      <c r="AD161" s="83">
        <v>-0.9</v>
      </c>
      <c r="AE161" s="82">
        <v>-1.1200000000000001</v>
      </c>
    </row>
    <row r="162" spans="1:31" ht="18" customHeight="1" x14ac:dyDescent="0.2">
      <c r="A162" s="52" t="s">
        <v>98</v>
      </c>
      <c r="B162" s="52" t="s">
        <v>23</v>
      </c>
      <c r="C162" s="9">
        <v>0.80909090909090908</v>
      </c>
      <c r="D162" s="9">
        <v>0.80909090909090908</v>
      </c>
      <c r="F162" s="128" t="s">
        <v>103</v>
      </c>
      <c r="H162" s="83">
        <v>-1.026</v>
      </c>
      <c r="I162" s="83">
        <v>-2.2290000000000001</v>
      </c>
      <c r="J162" s="83">
        <v>-2.2290000000000001</v>
      </c>
      <c r="K162" s="108">
        <v>-2.2000000000000002</v>
      </c>
      <c r="L162" s="108">
        <v>-2.2000000000000002</v>
      </c>
      <c r="M162" s="83">
        <v>0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-0.114</v>
      </c>
      <c r="T162" s="83">
        <v>-0.10199999999999999</v>
      </c>
      <c r="U162" s="83">
        <v>0</v>
      </c>
      <c r="V162" s="83">
        <v>-0.20599999999999999</v>
      </c>
      <c r="W162" s="83">
        <v>0</v>
      </c>
      <c r="X162" s="83">
        <v>0</v>
      </c>
      <c r="Y162" s="83">
        <v>-0.42199999999999999</v>
      </c>
      <c r="AA162" s="83">
        <v>-2.2000000000000002</v>
      </c>
      <c r="AB162" s="82">
        <v>1.78</v>
      </c>
      <c r="AD162" s="83">
        <v>-2.2000000000000002</v>
      </c>
      <c r="AE162" s="82">
        <v>1.78</v>
      </c>
    </row>
    <row r="163" spans="1:31" ht="18" customHeight="1" x14ac:dyDescent="0.2">
      <c r="A163" s="52" t="s">
        <v>81</v>
      </c>
      <c r="B163" s="52" t="s">
        <v>23</v>
      </c>
      <c r="C163" s="9">
        <v>0.12</v>
      </c>
      <c r="D163" s="9">
        <v>0.12</v>
      </c>
      <c r="F163" s="128" t="s">
        <v>104</v>
      </c>
      <c r="H163" s="83">
        <v>-2.927</v>
      </c>
      <c r="I163" s="83">
        <v>-2.0960000000000001</v>
      </c>
      <c r="J163" s="83">
        <v>-2.0960000000000001</v>
      </c>
      <c r="K163" s="108">
        <v>-2</v>
      </c>
      <c r="L163" s="108">
        <v>-2</v>
      </c>
      <c r="M163" s="83">
        <v>-0.151</v>
      </c>
      <c r="N163" s="83">
        <v>-0.12600000000000003</v>
      </c>
      <c r="O163" s="83">
        <v>-0.13399999999999995</v>
      </c>
      <c r="P163" s="83">
        <v>-0.13100000000000006</v>
      </c>
      <c r="Q163" s="83">
        <v>0</v>
      </c>
      <c r="R163" s="83">
        <v>-0.26100000000000001</v>
      </c>
      <c r="S163" s="83">
        <v>-0.1369999999999999</v>
      </c>
      <c r="T163" s="83">
        <v>-0.13400000000000012</v>
      </c>
      <c r="U163" s="83">
        <v>-0.1319999999999999</v>
      </c>
      <c r="V163" s="83">
        <v>-0.13400000000000012</v>
      </c>
      <c r="W163" s="83">
        <v>-0.15700000000000003</v>
      </c>
      <c r="X163" s="83">
        <v>-0.2669999999999999</v>
      </c>
      <c r="Y163" s="83">
        <v>-1.764</v>
      </c>
      <c r="AA163" s="83">
        <v>-2</v>
      </c>
      <c r="AB163" s="82">
        <v>0.24</v>
      </c>
      <c r="AD163" s="83">
        <v>-2</v>
      </c>
      <c r="AE163" s="82">
        <v>0.24</v>
      </c>
    </row>
    <row r="164" spans="1:31" ht="18" customHeight="1" x14ac:dyDescent="0.2">
      <c r="A164" s="52" t="s">
        <v>99</v>
      </c>
      <c r="B164" s="52" t="s">
        <v>23</v>
      </c>
      <c r="C164" s="9">
        <v>-0.17085904129093496</v>
      </c>
      <c r="D164" s="9">
        <v>-0.17085904129093496</v>
      </c>
      <c r="F164" s="128" t="s">
        <v>105</v>
      </c>
      <c r="H164" s="83">
        <v>-3.2570000000000001</v>
      </c>
      <c r="I164" s="83">
        <v>-2.931</v>
      </c>
      <c r="J164" s="83">
        <v>-2.931</v>
      </c>
      <c r="K164" s="108">
        <v>-2.1070000000000002</v>
      </c>
      <c r="L164" s="108">
        <v>-2.1070000000000002</v>
      </c>
      <c r="M164" s="83">
        <v>-0.20699999999999999</v>
      </c>
      <c r="N164" s="83">
        <v>-0.16900000000000001</v>
      </c>
      <c r="O164" s="83">
        <v>-0.18899999999999995</v>
      </c>
      <c r="P164" s="83">
        <v>-0.17400000000000004</v>
      </c>
      <c r="Q164" s="83">
        <v>-0.17200000000000004</v>
      </c>
      <c r="R164" s="83">
        <v>-0.17199999999999993</v>
      </c>
      <c r="S164" s="83">
        <v>-0.17199999999999993</v>
      </c>
      <c r="T164" s="83">
        <v>-0.20100000000000007</v>
      </c>
      <c r="U164" s="83">
        <v>-0.33000000000000007</v>
      </c>
      <c r="V164" s="83">
        <v>-0.22199999999999998</v>
      </c>
      <c r="W164" s="83">
        <v>-0.2330000000000001</v>
      </c>
      <c r="X164" s="83">
        <v>-0.22599999999999998</v>
      </c>
      <c r="Y164" s="83">
        <v>-2.4670000000000001</v>
      </c>
      <c r="AA164" s="83">
        <v>-2.1070000000000002</v>
      </c>
      <c r="AB164" s="82">
        <v>-0.36</v>
      </c>
      <c r="AD164" s="83">
        <v>-2.1070000000000002</v>
      </c>
      <c r="AE164" s="82">
        <v>-0.36</v>
      </c>
    </row>
    <row r="165" spans="1:31" ht="18" customHeight="1" x14ac:dyDescent="0.2">
      <c r="A165" s="52" t="s">
        <v>132</v>
      </c>
      <c r="B165" s="52" t="s">
        <v>23</v>
      </c>
      <c r="C165" s="9">
        <v>0.74193548387096775</v>
      </c>
      <c r="D165" s="9">
        <v>0.74193548387096775</v>
      </c>
      <c r="F165" s="128" t="s">
        <v>133</v>
      </c>
      <c r="H165" s="83">
        <v>-0.30499999999999999</v>
      </c>
      <c r="I165" s="83">
        <v>-0.105</v>
      </c>
      <c r="J165" s="83">
        <v>-0.105</v>
      </c>
      <c r="K165" s="108">
        <v>-0.31</v>
      </c>
      <c r="L165" s="108">
        <v>-0.31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-8.1000000000000003E-2</v>
      </c>
      <c r="V165" s="83">
        <v>0</v>
      </c>
      <c r="W165" s="83">
        <v>0</v>
      </c>
      <c r="X165" s="83">
        <v>0</v>
      </c>
      <c r="Y165" s="83">
        <v>-8.1000000000000003E-2</v>
      </c>
      <c r="AA165" s="83">
        <v>-0.31</v>
      </c>
      <c r="AB165" s="82">
        <v>0.23</v>
      </c>
      <c r="AD165" s="83">
        <v>-0.31</v>
      </c>
      <c r="AE165" s="82">
        <v>0.23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3.5555555555555556E-2</v>
      </c>
      <c r="D169" s="9">
        <v>3.5555555555555556E-2</v>
      </c>
      <c r="F169" s="60" t="s">
        <v>100</v>
      </c>
      <c r="G169" s="56"/>
      <c r="H169" s="88">
        <v>-5.1050000000000004</v>
      </c>
      <c r="I169" s="88">
        <v>-5.0119999999999996</v>
      </c>
      <c r="J169" s="88">
        <v>-5.0119999999999996</v>
      </c>
      <c r="K169" s="108">
        <v>-9</v>
      </c>
      <c r="L169" s="108">
        <v>-9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0.216</v>
      </c>
      <c r="T169" s="88">
        <v>0</v>
      </c>
      <c r="U169" s="88">
        <v>0</v>
      </c>
      <c r="V169" s="88">
        <v>0</v>
      </c>
      <c r="W169" s="88">
        <v>0</v>
      </c>
      <c r="X169" s="88">
        <v>-8.895999999999999</v>
      </c>
      <c r="Y169" s="88">
        <v>-8.68</v>
      </c>
      <c r="Z169" s="56"/>
      <c r="AA169" s="88">
        <v>-9</v>
      </c>
      <c r="AB169" s="82">
        <v>0.32</v>
      </c>
      <c r="AC169" s="56"/>
      <c r="AD169" s="88">
        <v>-9</v>
      </c>
      <c r="AE169" s="82">
        <v>0.32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-1.0056925996204933</v>
      </c>
      <c r="D177" s="9">
        <v>-1.0056925996204933</v>
      </c>
      <c r="F177" s="60" t="s">
        <v>102</v>
      </c>
      <c r="G177" s="56"/>
      <c r="H177" s="88">
        <v>-0.104</v>
      </c>
      <c r="I177" s="88">
        <v>-0.254</v>
      </c>
      <c r="J177" s="88">
        <v>-0.254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-0.4</v>
      </c>
      <c r="R177" s="88">
        <v>0</v>
      </c>
      <c r="S177" s="88">
        <v>0</v>
      </c>
      <c r="T177" s="88">
        <v>0</v>
      </c>
      <c r="U177" s="88">
        <v>-0.127</v>
      </c>
      <c r="V177" s="88">
        <v>0</v>
      </c>
      <c r="W177" s="88">
        <v>0</v>
      </c>
      <c r="X177" s="88">
        <v>0</v>
      </c>
      <c r="Y177" s="88">
        <v>-0.52700000000000002</v>
      </c>
      <c r="Z177" s="56"/>
      <c r="AA177" s="88">
        <v>0</v>
      </c>
      <c r="AB177" s="82">
        <v>-0.53</v>
      </c>
      <c r="AC177" s="56"/>
      <c r="AD177" s="88">
        <v>0</v>
      </c>
      <c r="AE177" s="82">
        <v>-0.53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1</v>
      </c>
      <c r="D180" s="9">
        <v>1</v>
      </c>
      <c r="F180" s="60" t="s">
        <v>191</v>
      </c>
      <c r="G180" s="56"/>
      <c r="H180" s="88">
        <v>0</v>
      </c>
      <c r="I180" s="88">
        <v>1.71</v>
      </c>
      <c r="J180" s="88">
        <v>1.71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0.1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0.1</v>
      </c>
      <c r="Z180" s="56"/>
      <c r="AA180" s="88">
        <v>0</v>
      </c>
      <c r="AB180" s="82">
        <v>0.1</v>
      </c>
      <c r="AC180" s="56"/>
      <c r="AD180" s="88">
        <v>0</v>
      </c>
      <c r="AE180" s="82">
        <v>0.1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0.97826086956521741</v>
      </c>
      <c r="D186" s="9">
        <v>0.97826086956521741</v>
      </c>
      <c r="F186" s="126" t="s">
        <v>190</v>
      </c>
      <c r="G186" s="58"/>
      <c r="H186" s="87">
        <v>-0.215</v>
      </c>
      <c r="I186" s="87">
        <v>-0.14599999999999999</v>
      </c>
      <c r="J186" s="87">
        <v>-0.14599999999999999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0.184</v>
      </c>
      <c r="Y186" s="87">
        <v>0.184</v>
      </c>
      <c r="Z186" s="58"/>
      <c r="AA186" s="87">
        <v>0</v>
      </c>
      <c r="AB186" s="82">
        <v>0.18</v>
      </c>
      <c r="AC186" s="58"/>
      <c r="AD186" s="87">
        <v>0</v>
      </c>
      <c r="AE186" s="82">
        <v>0.18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8.8888888888888889E-3</v>
      </c>
      <c r="D189" s="9">
        <v>8.8888888888888889E-3</v>
      </c>
      <c r="F189" s="128" t="s">
        <v>195</v>
      </c>
      <c r="H189" s="83">
        <v>-5.4240000000000004</v>
      </c>
      <c r="I189" s="83">
        <v>-3.702</v>
      </c>
      <c r="J189" s="83">
        <v>-3.702</v>
      </c>
      <c r="K189" s="108">
        <v>-9</v>
      </c>
      <c r="L189" s="108">
        <v>-9</v>
      </c>
      <c r="M189" s="83">
        <v>0</v>
      </c>
      <c r="N189" s="83">
        <v>0</v>
      </c>
      <c r="O189" s="83">
        <v>0</v>
      </c>
      <c r="P189" s="83">
        <v>0</v>
      </c>
      <c r="Q189" s="83">
        <v>-0.30000000000000004</v>
      </c>
      <c r="R189" s="83">
        <v>0</v>
      </c>
      <c r="S189" s="83">
        <v>0.216</v>
      </c>
      <c r="T189" s="83">
        <v>0</v>
      </c>
      <c r="U189" s="83">
        <v>-0.127</v>
      </c>
      <c r="V189" s="83">
        <v>0</v>
      </c>
      <c r="W189" s="83">
        <v>0</v>
      </c>
      <c r="X189" s="83">
        <v>-8.7119999999999997</v>
      </c>
      <c r="Y189" s="83">
        <v>-8.923</v>
      </c>
      <c r="AA189" s="83">
        <v>-9</v>
      </c>
      <c r="AB189" s="82">
        <v>0.08</v>
      </c>
      <c r="AD189" s="83">
        <v>-9</v>
      </c>
      <c r="AE189" s="82">
        <v>0.08</v>
      </c>
    </row>
    <row r="190" spans="1:33" ht="18" customHeight="1" x14ac:dyDescent="0.2">
      <c r="A190" s="57"/>
      <c r="B190" s="57"/>
      <c r="C190" s="9">
        <v>-2.1061727061619049E-2</v>
      </c>
      <c r="D190" s="9">
        <v>-2.1061727061619049E-2</v>
      </c>
      <c r="F190" s="117" t="s">
        <v>94</v>
      </c>
      <c r="H190" s="296">
        <v>-15.684000000000001</v>
      </c>
      <c r="I190" s="296">
        <v>-14.778</v>
      </c>
      <c r="J190" s="296">
        <v>-14.778</v>
      </c>
      <c r="K190" s="111">
        <v>-18.517000000000003</v>
      </c>
      <c r="L190" s="111">
        <v>-18.517000000000003</v>
      </c>
      <c r="M190" s="296">
        <v>-0.93400000000000005</v>
      </c>
      <c r="N190" s="296">
        <v>-1.5750000000000002</v>
      </c>
      <c r="O190" s="296">
        <v>-0.52699999999999991</v>
      </c>
      <c r="P190" s="296">
        <v>-0.94200000000000006</v>
      </c>
      <c r="Q190" s="296">
        <v>-0.70600000000000029</v>
      </c>
      <c r="R190" s="296">
        <v>-0.872</v>
      </c>
      <c r="S190" s="296">
        <v>-0.76799999999999979</v>
      </c>
      <c r="T190" s="296">
        <v>-0.78200000000000036</v>
      </c>
      <c r="U190" s="296">
        <v>-0.87399999999999967</v>
      </c>
      <c r="V190" s="296">
        <v>-0.81699999999999995</v>
      </c>
      <c r="W190" s="296">
        <v>-0.69600000000000017</v>
      </c>
      <c r="X190" s="296">
        <v>-9.4190000000000005</v>
      </c>
      <c r="Y190" s="296">
        <v>-18.911999999999999</v>
      </c>
      <c r="AA190" s="296">
        <v>-18.517000000000003</v>
      </c>
      <c r="AB190" s="82">
        <v>-0.39</v>
      </c>
      <c r="AD190" s="296">
        <v>-18.517000000000003</v>
      </c>
      <c r="AE190" s="82">
        <v>-0.39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1.1101806910386392E-2</v>
      </c>
      <c r="I191" s="78">
        <v>8.5650250465257403E-3</v>
      </c>
      <c r="J191" s="78">
        <v>8.5650250465257403E-3</v>
      </c>
      <c r="K191" s="131">
        <v>8.1348745238328524E-3</v>
      </c>
      <c r="L191" s="131">
        <v>8.1348745238328524E-3</v>
      </c>
      <c r="M191" s="78">
        <v>5.0006692544505432E-3</v>
      </c>
      <c r="N191" s="78">
        <v>7.4416363095153731E-3</v>
      </c>
      <c r="O191" s="78">
        <v>3.84267631103074E-3</v>
      </c>
      <c r="P191" s="78">
        <v>1.4040422106957606E-2</v>
      </c>
      <c r="Q191" s="78">
        <v>5.2995045788920628E-3</v>
      </c>
      <c r="R191" s="78">
        <v>4.6798941656961595E-3</v>
      </c>
      <c r="S191" s="78">
        <v>4.7661011058843968E-3</v>
      </c>
      <c r="T191" s="78">
        <v>5.1398337112622877E-3</v>
      </c>
      <c r="U191" s="78">
        <v>4.4814307762514908E-3</v>
      </c>
      <c r="V191" s="78">
        <v>4.0966344418147541E-3</v>
      </c>
      <c r="W191" s="78">
        <v>3.5317758337223702E-3</v>
      </c>
      <c r="X191" s="78">
        <v>4.256213285133302E-2</v>
      </c>
      <c r="Y191" s="78">
        <v>9.2329458770297763E-3</v>
      </c>
      <c r="AA191" s="78">
        <v>8.1348745238328524E-3</v>
      </c>
      <c r="AB191" s="79"/>
      <c r="AD191" s="78">
        <v>8.1348745238328524E-3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0.11311730860630737</v>
      </c>
      <c r="D193" s="9">
        <v>0.11311730860630737</v>
      </c>
      <c r="E193" s="26"/>
      <c r="F193" s="122" t="s">
        <v>282</v>
      </c>
      <c r="G193" s="26"/>
      <c r="H193" s="309">
        <v>-1059.8210099999999</v>
      </c>
      <c r="I193" s="309">
        <v>-1256.8201100000001</v>
      </c>
      <c r="J193" s="309">
        <v>-1256.8201100000001</v>
      </c>
      <c r="K193" s="130">
        <v>-1688.6894</v>
      </c>
      <c r="L193" s="130">
        <v>-1688.6894</v>
      </c>
      <c r="M193" s="309">
        <v>-150.91378</v>
      </c>
      <c r="N193" s="309">
        <v>-136.81959999999998</v>
      </c>
      <c r="O193" s="309">
        <v>-100.03086000000002</v>
      </c>
      <c r="P193" s="309">
        <v>-46.944310000000016</v>
      </c>
      <c r="Q193" s="309">
        <v>-109.78981999999999</v>
      </c>
      <c r="R193" s="309">
        <v>-141.44681000000003</v>
      </c>
      <c r="S193" s="309">
        <v>-99.147029999999987</v>
      </c>
      <c r="T193" s="309">
        <v>-122.51860999999998</v>
      </c>
      <c r="U193" s="309">
        <v>-136.60425999999998</v>
      </c>
      <c r="V193" s="309">
        <v>-152.22182000000006</v>
      </c>
      <c r="W193" s="309">
        <v>-145.61130999999997</v>
      </c>
      <c r="X193" s="309">
        <v>-155.62235999999999</v>
      </c>
      <c r="Y193" s="309">
        <v>-1497.67057</v>
      </c>
      <c r="Z193" s="26"/>
      <c r="AA193" s="309">
        <v>-1688.6894</v>
      </c>
      <c r="AB193" s="82">
        <v>191.02</v>
      </c>
      <c r="AC193" s="26"/>
      <c r="AD193" s="309">
        <v>-1688.6894</v>
      </c>
      <c r="AE193" s="82">
        <v>191.02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0.75018670062424653</v>
      </c>
      <c r="I194" s="78">
        <v>0.72842710252586518</v>
      </c>
      <c r="J194" s="78">
        <v>0.72842710252586518</v>
      </c>
      <c r="K194" s="131">
        <v>0.74187375809939959</v>
      </c>
      <c r="L194" s="131">
        <v>0.74187375809939959</v>
      </c>
      <c r="M194" s="78">
        <v>0.80799775130504625</v>
      </c>
      <c r="N194" s="78">
        <v>0.64645187505610746</v>
      </c>
      <c r="O194" s="78">
        <v>0.72938560928658924</v>
      </c>
      <c r="P194" s="78">
        <v>0.69970056042449169</v>
      </c>
      <c r="Q194" s="78">
        <v>0.82412415553220264</v>
      </c>
      <c r="R194" s="78">
        <v>0.7591239688937309</v>
      </c>
      <c r="S194" s="78">
        <v>0.61529266839603325</v>
      </c>
      <c r="T194" s="78">
        <v>0.80527529659206709</v>
      </c>
      <c r="U194" s="78">
        <v>0.70043768298748355</v>
      </c>
      <c r="V194" s="78">
        <v>0.76327680612940796</v>
      </c>
      <c r="W194" s="78">
        <v>0.73888865772220724</v>
      </c>
      <c r="X194" s="78">
        <v>0.70321897876186146</v>
      </c>
      <c r="Y194" s="78">
        <v>0.73117128354644323</v>
      </c>
      <c r="AA194" s="78">
        <v>0.74187375809939959</v>
      </c>
      <c r="AB194" s="79"/>
      <c r="AD194" s="78">
        <v>0.74187375809939959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-5.3751987076455052E-2</v>
      </c>
      <c r="D196" s="9">
        <v>-5.3751987076455052E-2</v>
      </c>
      <c r="F196" s="123" t="s">
        <v>283</v>
      </c>
      <c r="H196" s="310">
        <v>380.34898999999996</v>
      </c>
      <c r="I196" s="310">
        <v>468.54088999999999</v>
      </c>
      <c r="J196" s="310">
        <v>468.54088999999999</v>
      </c>
      <c r="K196" s="136">
        <v>589.55959999999982</v>
      </c>
      <c r="L196" s="136">
        <v>589.55959999999982</v>
      </c>
      <c r="M196" s="310">
        <v>24.546219999999977</v>
      </c>
      <c r="N196" s="310">
        <v>73.987400000000036</v>
      </c>
      <c r="O196" s="310">
        <v>31.076140000000009</v>
      </c>
      <c r="P196" s="310">
        <v>-2.1833099999999916</v>
      </c>
      <c r="Q196" s="310">
        <v>19.786179999999973</v>
      </c>
      <c r="R196" s="310">
        <v>57.034190000000024</v>
      </c>
      <c r="S196" s="310">
        <v>71.648970000000006</v>
      </c>
      <c r="T196" s="310">
        <v>27.498389999999958</v>
      </c>
      <c r="U196" s="310">
        <v>45.818740000000076</v>
      </c>
      <c r="V196" s="310">
        <v>60.758179999999896</v>
      </c>
      <c r="W196" s="310">
        <v>56.580690000000061</v>
      </c>
      <c r="X196" s="310">
        <v>91.316640000000092</v>
      </c>
      <c r="Y196" s="310">
        <v>557.86843000000022</v>
      </c>
      <c r="AA196" s="310">
        <v>589.55959999999982</v>
      </c>
      <c r="AB196" s="82">
        <v>-31.69</v>
      </c>
      <c r="AD196" s="310">
        <v>589.55959999999982</v>
      </c>
      <c r="AE196" s="82">
        <v>-31.69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0.26922730461237465</v>
      </c>
      <c r="I197" s="78">
        <v>0.27155666924965904</v>
      </c>
      <c r="J197" s="78">
        <v>0.27155666924965904</v>
      </c>
      <c r="K197" s="131">
        <v>0.25900488039753117</v>
      </c>
      <c r="L197" s="131">
        <v>0.25900488039753117</v>
      </c>
      <c r="M197" s="78">
        <v>0.13142133583188317</v>
      </c>
      <c r="N197" s="78">
        <v>0.34957925224548442</v>
      </c>
      <c r="O197" s="78">
        <v>0.22659496587528438</v>
      </c>
      <c r="P197" s="78">
        <v>-3.2542031836880564E-2</v>
      </c>
      <c r="Q197" s="78">
        <v>0.14852259420507419</v>
      </c>
      <c r="R197" s="78">
        <v>0.30609400576399809</v>
      </c>
      <c r="S197" s="78">
        <v>0.44464353535478918</v>
      </c>
      <c r="T197" s="78">
        <v>0.18073804594301471</v>
      </c>
      <c r="U197" s="78">
        <v>0.23493536792341607</v>
      </c>
      <c r="V197" s="78">
        <v>0.30465612339042836</v>
      </c>
      <c r="W197" s="78">
        <v>0.28711251953640393</v>
      </c>
      <c r="X197" s="78">
        <v>0.41263732489832833</v>
      </c>
      <c r="Y197" s="78">
        <v>0.27235453789623393</v>
      </c>
      <c r="AA197" s="78">
        <v>0.25900488039753117</v>
      </c>
      <c r="AB197" s="79"/>
      <c r="AD197" s="78">
        <v>0.25900488039753117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</v>
      </c>
      <c r="I199" s="94">
        <v>1</v>
      </c>
      <c r="J199" s="94">
        <v>1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0.99599999999999955</v>
      </c>
      <c r="T199" s="94">
        <v>1.0080000000000018</v>
      </c>
      <c r="U199" s="94">
        <v>0.99599999999999866</v>
      </c>
      <c r="V199" s="94">
        <v>0.99599999999999866</v>
      </c>
      <c r="W199" s="94">
        <v>1.0080000000000027</v>
      </c>
      <c r="X199" s="94">
        <v>0.99599999999999866</v>
      </c>
      <c r="Y199" s="94">
        <v>1</v>
      </c>
      <c r="Z199" s="56"/>
      <c r="AA199" s="94">
        <v>1</v>
      </c>
      <c r="AB199" s="95">
        <v>0</v>
      </c>
      <c r="AC199" s="56"/>
      <c r="AD199" s="94">
        <v>1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0.78500000000000003</v>
      </c>
      <c r="I201" s="94">
        <v>0.77300000000000002</v>
      </c>
      <c r="J201" s="94">
        <v>0.77300000000000002</v>
      </c>
      <c r="K201" s="133">
        <v>0.8</v>
      </c>
      <c r="L201" s="133">
        <v>0.8</v>
      </c>
      <c r="M201" s="94">
        <v>0.80400000000000005</v>
      </c>
      <c r="N201" s="94">
        <v>0.80400000000000005</v>
      </c>
      <c r="O201" s="94">
        <v>0.51599999999999957</v>
      </c>
      <c r="P201" s="94">
        <v>0</v>
      </c>
      <c r="Q201" s="94">
        <v>0.90000000000000036</v>
      </c>
      <c r="R201" s="94">
        <v>0.79199999999999982</v>
      </c>
      <c r="S201" s="94">
        <v>0.80400000000000027</v>
      </c>
      <c r="T201" s="94">
        <v>0.80400000000000027</v>
      </c>
      <c r="U201" s="94">
        <v>0.74399999999999977</v>
      </c>
      <c r="V201" s="94">
        <v>0.80399999999999938</v>
      </c>
      <c r="W201" s="94">
        <v>0.80400000000000027</v>
      </c>
      <c r="X201" s="94">
        <v>9.7320000000000029</v>
      </c>
      <c r="Y201" s="94">
        <v>1.4590000000000003</v>
      </c>
      <c r="Z201" s="56"/>
      <c r="AA201" s="94">
        <v>0.8</v>
      </c>
      <c r="AB201" s="95">
        <v>0.66</v>
      </c>
      <c r="AC201" s="56"/>
      <c r="AD201" s="94">
        <v>0.8</v>
      </c>
      <c r="AE201" s="95">
        <v>0.66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1.7849999999999999</v>
      </c>
      <c r="I202" s="96">
        <v>1.7729999999999999</v>
      </c>
      <c r="J202" s="96">
        <v>1.7729999999999999</v>
      </c>
      <c r="K202" s="134">
        <v>1.8</v>
      </c>
      <c r="L202" s="134">
        <v>1.8</v>
      </c>
      <c r="M202" s="96">
        <v>1.7999999999999998</v>
      </c>
      <c r="N202" s="96">
        <v>1.8120000000000003</v>
      </c>
      <c r="O202" s="96">
        <v>1.5119999999999996</v>
      </c>
      <c r="P202" s="96">
        <v>0.99600000000000044</v>
      </c>
      <c r="Q202" s="96">
        <v>1.9080000000000004</v>
      </c>
      <c r="R202" s="96">
        <v>1.7879999999999985</v>
      </c>
      <c r="S202" s="96">
        <v>1.8000000000000007</v>
      </c>
      <c r="T202" s="96">
        <v>1.8120000000000012</v>
      </c>
      <c r="U202" s="96">
        <v>1.7399999999999984</v>
      </c>
      <c r="V202" s="96">
        <v>1.8000000000000007</v>
      </c>
      <c r="W202" s="96">
        <v>1.8120000000000012</v>
      </c>
      <c r="X202" s="96">
        <v>10.728000000000002</v>
      </c>
      <c r="Y202" s="96">
        <v>2.4590000000000001</v>
      </c>
      <c r="AA202" s="96">
        <v>1.8</v>
      </c>
      <c r="AB202" s="95">
        <v>0.66</v>
      </c>
      <c r="AD202" s="96">
        <v>1.8</v>
      </c>
      <c r="AE202" s="95">
        <v>0.66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2.2999999999999998</v>
      </c>
      <c r="I203" s="97">
        <v>2.2919999999999998</v>
      </c>
      <c r="J203" s="97">
        <v>2.2919999999999998</v>
      </c>
      <c r="K203" s="134">
        <v>1.8</v>
      </c>
      <c r="L203" s="134">
        <v>1.8</v>
      </c>
      <c r="M203" s="97">
        <v>2.3040000000000003</v>
      </c>
      <c r="N203" s="97">
        <v>2.2919999999999998</v>
      </c>
      <c r="O203" s="97">
        <v>2.0280000000000005</v>
      </c>
      <c r="P203" s="97">
        <v>1.5</v>
      </c>
      <c r="Q203" s="97">
        <v>2.3879999999999999</v>
      </c>
      <c r="R203" s="97">
        <v>2.3040000000000003</v>
      </c>
      <c r="S203" s="97">
        <v>2.3040000000000003</v>
      </c>
      <c r="T203" s="97">
        <v>2.291999999999998</v>
      </c>
      <c r="U203" s="97">
        <v>2.304000000000002</v>
      </c>
      <c r="V203" s="97">
        <v>2.3039999999999985</v>
      </c>
      <c r="W203" s="97">
        <v>2.291999999999998</v>
      </c>
      <c r="X203" s="97">
        <v>5.2440000000000033</v>
      </c>
      <c r="Y203" s="97">
        <v>2.4630000000000001</v>
      </c>
      <c r="Z203" s="56"/>
      <c r="AA203" s="97">
        <v>1.8</v>
      </c>
      <c r="AB203" s="98">
        <v>0.66</v>
      </c>
      <c r="AC203" s="56"/>
      <c r="AD203" s="97">
        <v>1.8</v>
      </c>
      <c r="AE203" s="98">
        <v>0.66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0.5149999999999999</v>
      </c>
      <c r="I204" s="96">
        <v>0.51899999999999991</v>
      </c>
      <c r="J204" s="96">
        <v>0.51899999999999991</v>
      </c>
      <c r="K204" s="134">
        <v>0</v>
      </c>
      <c r="L204" s="134">
        <v>0</v>
      </c>
      <c r="M204" s="96">
        <v>0.50400000000000045</v>
      </c>
      <c r="N204" s="96">
        <v>0.47999999999999954</v>
      </c>
      <c r="O204" s="96">
        <v>0.5160000000000009</v>
      </c>
      <c r="P204" s="96">
        <v>0.50399999999999956</v>
      </c>
      <c r="Q204" s="96">
        <v>0.47999999999999954</v>
      </c>
      <c r="R204" s="96">
        <v>0.51600000000000179</v>
      </c>
      <c r="S204" s="96">
        <v>0.50399999999999956</v>
      </c>
      <c r="T204" s="96">
        <v>0.47999999999999687</v>
      </c>
      <c r="U204" s="96">
        <v>0.56400000000000361</v>
      </c>
      <c r="V204" s="96">
        <v>0.50399999999999778</v>
      </c>
      <c r="W204" s="96">
        <v>0.47999999999999687</v>
      </c>
      <c r="X204" s="96">
        <v>-5.4839999999999982</v>
      </c>
      <c r="Y204" s="96">
        <v>4.0000000000000036E-3</v>
      </c>
      <c r="AA204" s="96">
        <v>0</v>
      </c>
      <c r="AB204" s="95">
        <v>0</v>
      </c>
      <c r="AD204" s="96">
        <v>0</v>
      </c>
      <c r="AE204" s="95">
        <v>0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0.22391304347826085</v>
      </c>
      <c r="I205" s="90">
        <v>0.22643979057591621</v>
      </c>
      <c r="J205" s="90">
        <v>0.22643979057591621</v>
      </c>
      <c r="K205" s="135">
        <v>0</v>
      </c>
      <c r="L205" s="135">
        <v>0</v>
      </c>
      <c r="M205" s="90">
        <v>0.21875000000000017</v>
      </c>
      <c r="N205" s="90">
        <v>0.20942408376963331</v>
      </c>
      <c r="O205" s="90">
        <v>0.25443786982248562</v>
      </c>
      <c r="P205" s="90">
        <v>0.33599999999999969</v>
      </c>
      <c r="Q205" s="90">
        <v>0.20100502512562796</v>
      </c>
      <c r="R205" s="90">
        <v>0.22395833333333409</v>
      </c>
      <c r="S205" s="90">
        <v>0.21874999999999978</v>
      </c>
      <c r="T205" s="90">
        <v>0.20942408376963231</v>
      </c>
      <c r="U205" s="90">
        <v>0.24479166666666802</v>
      </c>
      <c r="V205" s="90">
        <v>0.21874999999999917</v>
      </c>
      <c r="W205" s="90">
        <v>0.20942408376963231</v>
      </c>
      <c r="X205" s="90">
        <v>-1.045766590389015</v>
      </c>
      <c r="Y205" s="90">
        <v>1.6240357287860346E-3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-6.9595476294040887E-3</v>
      </c>
      <c r="D206" s="9">
        <v>-6.9595476294040887E-3</v>
      </c>
      <c r="F206" s="128" t="s">
        <v>73</v>
      </c>
      <c r="H206" s="83">
        <v>-133.00399999999999</v>
      </c>
      <c r="I206" s="83">
        <v>-135.68639999999999</v>
      </c>
      <c r="J206" s="83">
        <v>-135.68639999999999</v>
      </c>
      <c r="K206" s="108">
        <v>-137.94</v>
      </c>
      <c r="L206" s="108">
        <v>-137.94</v>
      </c>
      <c r="M206" s="83">
        <v>-11.680289999999999</v>
      </c>
      <c r="N206" s="83">
        <v>-11.086359999999999</v>
      </c>
      <c r="O206" s="83">
        <v>-10.074960000000004</v>
      </c>
      <c r="P206" s="83">
        <v>-9.5523799999999994</v>
      </c>
      <c r="Q206" s="83">
        <v>-12.476589999999995</v>
      </c>
      <c r="R206" s="83">
        <v>-13.001150000000003</v>
      </c>
      <c r="S206" s="83">
        <v>-10.906080000000003</v>
      </c>
      <c r="T206" s="83">
        <v>-10.700559999999996</v>
      </c>
      <c r="U206" s="83">
        <v>-12.342070000000007</v>
      </c>
      <c r="V206" s="83">
        <v>-11.823869999999999</v>
      </c>
      <c r="W206" s="83">
        <v>-11.875500000000002</v>
      </c>
      <c r="X206" s="83">
        <v>-13.380269999999996</v>
      </c>
      <c r="Y206" s="83">
        <v>-138.90008</v>
      </c>
      <c r="AA206" s="83">
        <v>-137.94</v>
      </c>
      <c r="AB206" s="82">
        <v>-0.96</v>
      </c>
      <c r="AD206" s="83">
        <v>-137.94</v>
      </c>
      <c r="AE206" s="82">
        <v>-0.96</v>
      </c>
    </row>
    <row r="207" spans="1:37" ht="18" customHeight="1" x14ac:dyDescent="0.2">
      <c r="A207" s="52" t="s">
        <v>225</v>
      </c>
      <c r="B207" s="52" t="s">
        <v>27</v>
      </c>
      <c r="C207" s="9">
        <v>-0.99659165653465154</v>
      </c>
      <c r="D207" s="9">
        <v>-0.99659165653465154</v>
      </c>
      <c r="F207" s="126" t="s">
        <v>226</v>
      </c>
      <c r="G207" s="58"/>
      <c r="H207" s="87">
        <v>-0.61633000000000004</v>
      </c>
      <c r="I207" s="87">
        <v>-0.43036000000000002</v>
      </c>
      <c r="J207" s="87">
        <v>-0.43036000000000002</v>
      </c>
      <c r="K207" s="87">
        <v>0</v>
      </c>
      <c r="L207" s="87">
        <v>0</v>
      </c>
      <c r="M207" s="87">
        <v>0.12819</v>
      </c>
      <c r="N207" s="87">
        <v>-0.78502000000000005</v>
      </c>
      <c r="O207" s="87">
        <v>-0.61599999999999988</v>
      </c>
      <c r="P207" s="87">
        <v>-0.50782000000000016</v>
      </c>
      <c r="Q207" s="87">
        <v>0.18207000000000018</v>
      </c>
      <c r="R207" s="87">
        <v>-0.36463000000000001</v>
      </c>
      <c r="S207" s="87">
        <v>1.4966199999999998</v>
      </c>
      <c r="T207" s="87">
        <v>3.0851899999999999</v>
      </c>
      <c r="U207" s="87">
        <v>-0.91382999999999992</v>
      </c>
      <c r="V207" s="87">
        <v>-0.89783999999999986</v>
      </c>
      <c r="W207" s="87">
        <v>-0.30680000000000007</v>
      </c>
      <c r="X207" s="87">
        <v>-1.5035499999999999</v>
      </c>
      <c r="Y207" s="87">
        <v>-1.00342</v>
      </c>
      <c r="Z207" s="58"/>
      <c r="AA207" s="87">
        <v>0</v>
      </c>
      <c r="AB207" s="82">
        <v>-1</v>
      </c>
      <c r="AC207" s="58"/>
      <c r="AD207" s="87">
        <v>0</v>
      </c>
      <c r="AE207" s="82">
        <v>-1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24</v>
      </c>
      <c r="I208" s="83">
        <v>24</v>
      </c>
      <c r="J208" s="83">
        <v>24</v>
      </c>
      <c r="K208" s="108">
        <v>24</v>
      </c>
      <c r="L208" s="108">
        <v>24</v>
      </c>
      <c r="M208" s="83">
        <v>2</v>
      </c>
      <c r="N208" s="83">
        <v>2</v>
      </c>
      <c r="O208" s="83">
        <v>2</v>
      </c>
      <c r="P208" s="83">
        <v>2</v>
      </c>
      <c r="Q208" s="83">
        <v>2</v>
      </c>
      <c r="R208" s="83">
        <v>2</v>
      </c>
      <c r="S208" s="83">
        <v>2</v>
      </c>
      <c r="T208" s="83">
        <v>2</v>
      </c>
      <c r="U208" s="83">
        <v>2</v>
      </c>
      <c r="V208" s="83">
        <v>2</v>
      </c>
      <c r="W208" s="83">
        <v>2</v>
      </c>
      <c r="X208" s="83">
        <v>2</v>
      </c>
      <c r="Y208" s="83">
        <v>24</v>
      </c>
      <c r="AA208" s="83">
        <v>24</v>
      </c>
      <c r="AB208" s="82">
        <v>0</v>
      </c>
      <c r="AD208" s="83">
        <v>24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-0.38094</v>
      </c>
      <c r="P210" s="83">
        <v>-1.2238499999999999</v>
      </c>
      <c r="Q210" s="83">
        <v>0.14120999999999984</v>
      </c>
      <c r="R210" s="83">
        <v>0.38094000000000006</v>
      </c>
      <c r="S210" s="83">
        <v>1.2238500000000001</v>
      </c>
      <c r="T210" s="83">
        <v>-0.14121000000000006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0.09</v>
      </c>
      <c r="D211" s="9">
        <v>0.09</v>
      </c>
      <c r="F211" s="128" t="s">
        <v>74</v>
      </c>
      <c r="H211" s="83">
        <v>-2.1728800000000001</v>
      </c>
      <c r="I211" s="83">
        <v>-1.2665</v>
      </c>
      <c r="J211" s="83">
        <v>-1.2665</v>
      </c>
      <c r="K211" s="108">
        <v>-2</v>
      </c>
      <c r="L211" s="108">
        <v>-2</v>
      </c>
      <c r="M211" s="83">
        <v>0</v>
      </c>
      <c r="N211" s="83">
        <v>-0.55200000000000005</v>
      </c>
      <c r="O211" s="83">
        <v>-1.2665</v>
      </c>
      <c r="P211" s="83">
        <v>0</v>
      </c>
      <c r="Q211" s="83">
        <v>0</v>
      </c>
      <c r="R211" s="83">
        <v>0</v>
      </c>
      <c r="S211" s="83">
        <v>0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-1.8185</v>
      </c>
      <c r="AA211" s="83">
        <v>-2</v>
      </c>
      <c r="AB211" s="82">
        <v>0.18</v>
      </c>
      <c r="AD211" s="83">
        <v>-2</v>
      </c>
      <c r="AE211" s="82">
        <v>0.18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2.6446172727272725</v>
      </c>
      <c r="Y212" s="96">
        <v>0.22038477272727272</v>
      </c>
      <c r="AA212" s="96">
        <v>0</v>
      </c>
      <c r="AB212" s="95">
        <v>0.22</v>
      </c>
      <c r="AD212" s="96">
        <v>0</v>
      </c>
      <c r="AE212" s="95">
        <v>0.22</v>
      </c>
    </row>
    <row r="213" spans="1:31" ht="18" customHeight="1" collapsed="1" x14ac:dyDescent="0.2">
      <c r="A213" s="52" t="s">
        <v>25</v>
      </c>
      <c r="B213" s="52" t="s">
        <v>27</v>
      </c>
      <c r="C213" s="9">
        <v>-1.0003165950460609</v>
      </c>
      <c r="D213" s="9">
        <v>-1.0003165950460609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-9.69693</v>
      </c>
      <c r="Y213" s="83">
        <v>-9.69693</v>
      </c>
      <c r="AA213" s="83">
        <v>0</v>
      </c>
      <c r="AB213" s="82">
        <v>-9.6999999999999993</v>
      </c>
      <c r="AD213" s="83">
        <v>0</v>
      </c>
      <c r="AE213" s="82">
        <v>-9.6999999999999993</v>
      </c>
    </row>
    <row r="214" spans="1:31" ht="18" customHeight="1" x14ac:dyDescent="0.2">
      <c r="A214" s="57"/>
      <c r="B214" s="57"/>
      <c r="C214" s="9">
        <v>-9.9016732792823886E-2</v>
      </c>
      <c r="D214" s="9">
        <v>-9.9016732792823886E-2</v>
      </c>
      <c r="F214" s="117" t="s">
        <v>280</v>
      </c>
      <c r="H214" s="296">
        <v>-111.79321</v>
      </c>
      <c r="I214" s="296">
        <v>-113.38325999999999</v>
      </c>
      <c r="J214" s="296">
        <v>-113.38325999999999</v>
      </c>
      <c r="K214" s="111">
        <v>-115.94</v>
      </c>
      <c r="L214" s="111">
        <v>-115.94</v>
      </c>
      <c r="M214" s="296">
        <v>-9.5520999999999994</v>
      </c>
      <c r="N214" s="296">
        <v>-10.423379999999998</v>
      </c>
      <c r="O214" s="296">
        <v>-10.338400000000005</v>
      </c>
      <c r="P214" s="296">
        <v>-9.2840500000000006</v>
      </c>
      <c r="Q214" s="296">
        <v>-10.153309999999996</v>
      </c>
      <c r="R214" s="296">
        <v>-10.984840000000002</v>
      </c>
      <c r="S214" s="296">
        <v>-6.1856100000000023</v>
      </c>
      <c r="T214" s="296">
        <v>-5.756579999999996</v>
      </c>
      <c r="U214" s="296">
        <v>-11.255900000000008</v>
      </c>
      <c r="V214" s="296">
        <v>-10.72171</v>
      </c>
      <c r="W214" s="296">
        <v>-10.182300000000003</v>
      </c>
      <c r="X214" s="296">
        <v>-22.580749999999995</v>
      </c>
      <c r="Y214" s="296">
        <v>-127.41893</v>
      </c>
      <c r="AA214" s="296">
        <v>-115.94</v>
      </c>
      <c r="AB214" s="82">
        <v>-11.48</v>
      </c>
      <c r="AD214" s="296">
        <v>-115.94</v>
      </c>
      <c r="AE214" s="82">
        <v>-11.48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7.9132021889331605E-2</v>
      </c>
      <c r="I215" s="78">
        <v>6.5714606966892672E-2</v>
      </c>
      <c r="J215" s="78">
        <v>6.5714606966892672E-2</v>
      </c>
      <c r="K215" s="131">
        <v>5.0934673667072453E-2</v>
      </c>
      <c r="L215" s="131">
        <v>5.0934673667072453E-2</v>
      </c>
      <c r="M215" s="78">
        <v>5.1142283496185249E-2</v>
      </c>
      <c r="N215" s="78">
        <v>4.9248890841826244E-2</v>
      </c>
      <c r="O215" s="78">
        <v>7.5383538470512768E-2</v>
      </c>
      <c r="P215" s="78">
        <v>0.13837789900435218</v>
      </c>
      <c r="Q215" s="78">
        <v>7.6214607416303856E-2</v>
      </c>
      <c r="R215" s="78">
        <v>5.8954000719158038E-2</v>
      </c>
      <c r="S215" s="78">
        <v>3.8387034715585418E-2</v>
      </c>
      <c r="T215" s="78">
        <v>3.783614315291333E-2</v>
      </c>
      <c r="U215" s="78">
        <v>5.7714572854015114E-2</v>
      </c>
      <c r="V215" s="78">
        <v>5.3761231898592013E-2</v>
      </c>
      <c r="W215" s="78">
        <v>5.1668967057056453E-2</v>
      </c>
      <c r="X215" s="78">
        <v>0.10203682783551735</v>
      </c>
      <c r="Y215" s="78">
        <v>6.2206645748680504E-2</v>
      </c>
      <c r="AA215" s="78">
        <v>5.0934673667072453E-2</v>
      </c>
      <c r="AB215" s="79"/>
      <c r="AD215" s="78">
        <v>5.0934673667072453E-2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</v>
      </c>
      <c r="I217" s="96">
        <v>0.93500000000000005</v>
      </c>
      <c r="J217" s="96">
        <v>0.93500000000000005</v>
      </c>
      <c r="K217" s="134">
        <v>1</v>
      </c>
      <c r="L217" s="134">
        <v>1</v>
      </c>
      <c r="M217" s="96">
        <v>2.004</v>
      </c>
      <c r="N217" s="96">
        <v>0.996</v>
      </c>
      <c r="O217" s="96">
        <v>0.99600000000000044</v>
      </c>
      <c r="P217" s="96">
        <v>1.0079999999999991</v>
      </c>
      <c r="Q217" s="96">
        <v>0.99600000000000044</v>
      </c>
      <c r="R217" s="96">
        <v>0.99599999999999955</v>
      </c>
      <c r="S217" s="96">
        <v>1.0080000000000018</v>
      </c>
      <c r="T217" s="96">
        <v>0.99599999999999866</v>
      </c>
      <c r="U217" s="96">
        <v>0.99599999999999866</v>
      </c>
      <c r="V217" s="96">
        <v>1.0080000000000027</v>
      </c>
      <c r="W217" s="96">
        <v>0.99599999999999866</v>
      </c>
      <c r="X217" s="96">
        <v>0.99599999999999866</v>
      </c>
      <c r="Y217" s="96">
        <v>1.083</v>
      </c>
      <c r="AA217" s="96">
        <v>1</v>
      </c>
      <c r="AB217" s="95">
        <v>0.08</v>
      </c>
      <c r="AD217" s="96">
        <v>1</v>
      </c>
      <c r="AE217" s="95">
        <v>0.08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-6550.0000000000009</v>
      </c>
      <c r="I218" s="161">
        <v>-7568.9839572192495</v>
      </c>
      <c r="J218" s="161">
        <v>-7568.9839572192495</v>
      </c>
      <c r="K218" s="162">
        <v>-6720.0000000000009</v>
      </c>
      <c r="L218" s="162">
        <v>-6720.0000000000009</v>
      </c>
      <c r="M218" s="161">
        <v>-685.6287425149701</v>
      </c>
      <c r="N218" s="161">
        <v>40.160642570281105</v>
      </c>
      <c r="O218" s="161">
        <v>-528.1124497991965</v>
      </c>
      <c r="P218" s="161">
        <v>-187.50000000000023</v>
      </c>
      <c r="Q218" s="161">
        <v>-304.21686746987945</v>
      </c>
      <c r="R218" s="161">
        <v>-353.41365461847408</v>
      </c>
      <c r="S218" s="161">
        <v>-528.7698412698403</v>
      </c>
      <c r="T218" s="161">
        <v>-299.19678714859492</v>
      </c>
      <c r="U218" s="161">
        <v>-437.75100401606454</v>
      </c>
      <c r="V218" s="161">
        <v>-448.41269841269747</v>
      </c>
      <c r="W218" s="161">
        <v>-418.67469879518131</v>
      </c>
      <c r="X218" s="161">
        <v>-998.99598393574411</v>
      </c>
      <c r="Y218" s="161">
        <v>-5387.8116343490292</v>
      </c>
      <c r="AA218" s="161">
        <v>-6720.0000000000009</v>
      </c>
      <c r="AB218" s="163">
        <v>1332.19</v>
      </c>
      <c r="AD218" s="161">
        <v>-6720.0000000000009</v>
      </c>
      <c r="AE218" s="163">
        <v>1332.19</v>
      </c>
    </row>
    <row r="219" spans="1:31" ht="18" customHeight="1" x14ac:dyDescent="0.2">
      <c r="A219" s="52" t="s">
        <v>70</v>
      </c>
      <c r="B219" s="52" t="s">
        <v>27</v>
      </c>
      <c r="C219" s="9">
        <v>-5.4775761725436502E-2</v>
      </c>
      <c r="D219" s="9">
        <v>-5.4775761725436502E-2</v>
      </c>
      <c r="F219" s="128" t="s">
        <v>414</v>
      </c>
      <c r="H219" s="83">
        <v>-3.02</v>
      </c>
      <c r="I219" s="83">
        <v>-3.0089999999999999</v>
      </c>
      <c r="J219" s="83">
        <v>-3.0089999999999999</v>
      </c>
      <c r="K219" s="108">
        <v>-2.9209999999999998</v>
      </c>
      <c r="L219" s="108">
        <v>-2.9209999999999998</v>
      </c>
      <c r="M219" s="83">
        <v>-0.69199999999999995</v>
      </c>
      <c r="N219" s="83">
        <v>5.799999999999994E-2</v>
      </c>
      <c r="O219" s="83">
        <v>-0.24399999999999999</v>
      </c>
      <c r="P219" s="83">
        <v>-0.251</v>
      </c>
      <c r="Q219" s="83">
        <v>-0.24399999999999999</v>
      </c>
      <c r="R219" s="83">
        <v>-0.2430000000000001</v>
      </c>
      <c r="S219" s="83">
        <v>-0.24399999999999999</v>
      </c>
      <c r="T219" s="83">
        <v>-0.2430000000000001</v>
      </c>
      <c r="U219" s="83">
        <v>-0.24399999999999977</v>
      </c>
      <c r="V219" s="83">
        <v>-0.24400000000000022</v>
      </c>
      <c r="W219" s="83">
        <v>-0.24299999999999988</v>
      </c>
      <c r="X219" s="83">
        <v>-0.24399999999999977</v>
      </c>
      <c r="Y219" s="83">
        <v>-3.0779999999999998</v>
      </c>
      <c r="AA219" s="83">
        <v>-2.9209999999999998</v>
      </c>
      <c r="AB219" s="82">
        <v>-0.16</v>
      </c>
      <c r="AD219" s="83">
        <v>-2.9209999999999998</v>
      </c>
      <c r="AE219" s="82">
        <v>-0.16</v>
      </c>
    </row>
    <row r="220" spans="1:31" ht="18" customHeight="1" x14ac:dyDescent="0.2">
      <c r="A220" s="52" t="s">
        <v>71</v>
      </c>
      <c r="B220" s="52" t="s">
        <v>27</v>
      </c>
      <c r="C220" s="9">
        <v>0.20529801324503311</v>
      </c>
      <c r="D220" s="9">
        <v>0.20529801324503311</v>
      </c>
      <c r="F220" s="128" t="s">
        <v>209</v>
      </c>
      <c r="H220" s="83">
        <v>-1.64</v>
      </c>
      <c r="I220" s="83">
        <v>-1.446</v>
      </c>
      <c r="J220" s="83">
        <v>-1.446</v>
      </c>
      <c r="K220" s="108">
        <v>-1.51</v>
      </c>
      <c r="L220" s="108">
        <v>-1.51</v>
      </c>
      <c r="M220" s="83">
        <v>-0.39900000000000002</v>
      </c>
      <c r="N220" s="83">
        <v>-1.8999999999999961E-2</v>
      </c>
      <c r="O220" s="83">
        <v>-0.182</v>
      </c>
      <c r="P220" s="83">
        <v>8.2999999999999963E-2</v>
      </c>
      <c r="Q220" s="83">
        <v>0</v>
      </c>
      <c r="R220" s="83">
        <v>-4.7999999999999932E-2</v>
      </c>
      <c r="S220" s="83">
        <v>-0.21000000000000008</v>
      </c>
      <c r="T220" s="83">
        <v>0</v>
      </c>
      <c r="U220" s="83">
        <v>-9.3999999999999972E-2</v>
      </c>
      <c r="V220" s="83">
        <v>-9.3999999999999972E-2</v>
      </c>
      <c r="W220" s="83">
        <v>-0.1170000000000001</v>
      </c>
      <c r="X220" s="83">
        <v>-0.12199999999999989</v>
      </c>
      <c r="Y220" s="83">
        <v>-1.202</v>
      </c>
      <c r="AA220" s="83">
        <v>-1.51</v>
      </c>
      <c r="AB220" s="82">
        <v>0.31</v>
      </c>
      <c r="AD220" s="83">
        <v>-1.51</v>
      </c>
      <c r="AE220" s="82">
        <v>0.31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-2.1649484536082468</v>
      </c>
      <c r="D221" s="9">
        <v>-2.1649484536082468</v>
      </c>
      <c r="F221" s="60" t="s">
        <v>158</v>
      </c>
      <c r="G221" s="56"/>
      <c r="H221" s="88">
        <v>-4.2000000000000003E-2</v>
      </c>
      <c r="I221" s="88">
        <v>-5.5E-2</v>
      </c>
      <c r="J221" s="88">
        <v>-5.5E-2</v>
      </c>
      <c r="K221" s="108">
        <v>-9.7000000000000003E-2</v>
      </c>
      <c r="L221" s="108">
        <v>-9.7000000000000003E-2</v>
      </c>
      <c r="M221" s="88">
        <v>-3.7999999999999999E-2</v>
      </c>
      <c r="N221" s="88">
        <v>-4.2000000000000003E-2</v>
      </c>
      <c r="O221" s="88">
        <v>-6.8999999999999992E-2</v>
      </c>
      <c r="P221" s="88">
        <v>-1.2000000000000011E-2</v>
      </c>
      <c r="Q221" s="88">
        <v>-0.03</v>
      </c>
      <c r="R221" s="88">
        <v>-4.9999999999999989E-2</v>
      </c>
      <c r="S221" s="88">
        <v>-4.9999999999999989E-2</v>
      </c>
      <c r="T221" s="88">
        <v>-3.1000000000000028E-2</v>
      </c>
      <c r="U221" s="88">
        <v>1.2000000000000011E-2</v>
      </c>
      <c r="V221" s="88">
        <v>0</v>
      </c>
      <c r="W221" s="88">
        <v>0</v>
      </c>
      <c r="X221" s="88">
        <v>0</v>
      </c>
      <c r="Y221" s="88">
        <v>-0.31</v>
      </c>
      <c r="Z221" s="56"/>
      <c r="AA221" s="88">
        <v>-9.7000000000000017E-2</v>
      </c>
      <c r="AB221" s="82">
        <v>-0.21</v>
      </c>
      <c r="AC221" s="56"/>
      <c r="AD221" s="88">
        <v>-9.7000000000000017E-2</v>
      </c>
      <c r="AE221" s="82">
        <v>-0.21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0.64697609001406475</v>
      </c>
      <c r="D222" s="9">
        <v>0.64697609001406475</v>
      </c>
      <c r="F222" s="60" t="s">
        <v>176</v>
      </c>
      <c r="G222" s="56"/>
      <c r="H222" s="88">
        <v>-0.82599999999999996</v>
      </c>
      <c r="I222" s="88">
        <v>-0.748</v>
      </c>
      <c r="J222" s="88">
        <v>-0.748</v>
      </c>
      <c r="K222" s="108">
        <v>-0.71099999999999997</v>
      </c>
      <c r="L222" s="108">
        <v>-0.71099999999999997</v>
      </c>
      <c r="M222" s="88">
        <v>-0.16800000000000001</v>
      </c>
      <c r="N222" s="88">
        <v>6.8000000000000005E-2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-6.2E-2</v>
      </c>
      <c r="V222" s="88">
        <v>-0.03</v>
      </c>
      <c r="W222" s="88">
        <v>-3.1E-2</v>
      </c>
      <c r="X222" s="88">
        <v>-0.03</v>
      </c>
      <c r="Y222" s="88">
        <v>-0.253</v>
      </c>
      <c r="Z222" s="56"/>
      <c r="AA222" s="88">
        <v>-0.71099999999999997</v>
      </c>
      <c r="AB222" s="82">
        <v>0.46</v>
      </c>
      <c r="AC222" s="56"/>
      <c r="AD222" s="88">
        <v>-0.71099999999999997</v>
      </c>
      <c r="AE222" s="82">
        <v>0.46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0.97560975609756095</v>
      </c>
      <c r="D223" s="9">
        <v>0.97560975609756095</v>
      </c>
      <c r="F223" s="60" t="s">
        <v>178</v>
      </c>
      <c r="G223" s="56"/>
      <c r="H223" s="88">
        <v>-0.221</v>
      </c>
      <c r="I223" s="88">
        <v>-0.17499999999999999</v>
      </c>
      <c r="J223" s="88">
        <v>-0.17499999999999999</v>
      </c>
      <c r="K223" s="108">
        <v>-0.16400000000000001</v>
      </c>
      <c r="L223" s="108">
        <v>-0.16400000000000001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56"/>
      <c r="AA223" s="88">
        <v>-0.16400000000000001</v>
      </c>
      <c r="AB223" s="82">
        <v>0.16</v>
      </c>
      <c r="AC223" s="56"/>
      <c r="AD223" s="88">
        <v>-0.16400000000000001</v>
      </c>
      <c r="AE223" s="82">
        <v>0.16</v>
      </c>
    </row>
    <row r="224" spans="1:31" ht="18" customHeight="1" collapsed="1" x14ac:dyDescent="0.2">
      <c r="A224" s="57"/>
      <c r="B224" s="57"/>
      <c r="C224" s="9">
        <v>0.42181069958847733</v>
      </c>
      <c r="D224" s="9">
        <v>0.42181069958847733</v>
      </c>
      <c r="F224" s="128" t="s">
        <v>158</v>
      </c>
      <c r="H224" s="83">
        <v>-1.089</v>
      </c>
      <c r="I224" s="83">
        <v>-0.97799999999999998</v>
      </c>
      <c r="J224" s="83">
        <v>-0.97799999999999998</v>
      </c>
      <c r="K224" s="108">
        <v>-0.97199999999999998</v>
      </c>
      <c r="L224" s="108">
        <v>-0.97199999999999998</v>
      </c>
      <c r="M224" s="83">
        <v>-0.20600000000000002</v>
      </c>
      <c r="N224" s="83">
        <v>2.6000000000000002E-2</v>
      </c>
      <c r="O224" s="83">
        <v>-6.8999999999999992E-2</v>
      </c>
      <c r="P224" s="83">
        <v>-1.2000000000000011E-2</v>
      </c>
      <c r="Q224" s="83">
        <v>-0.03</v>
      </c>
      <c r="R224" s="83">
        <v>-4.9999999999999989E-2</v>
      </c>
      <c r="S224" s="83">
        <v>-4.9999999999999989E-2</v>
      </c>
      <c r="T224" s="83">
        <v>-3.1000000000000028E-2</v>
      </c>
      <c r="U224" s="83">
        <v>-4.9999999999999989E-2</v>
      </c>
      <c r="V224" s="83">
        <v>-0.03</v>
      </c>
      <c r="W224" s="83">
        <v>-3.1E-2</v>
      </c>
      <c r="X224" s="83">
        <v>-0.03</v>
      </c>
      <c r="Y224" s="83">
        <v>-0.56299999999999994</v>
      </c>
      <c r="AA224" s="83">
        <v>-0.97199999999999998</v>
      </c>
      <c r="AB224" s="82">
        <v>0.41</v>
      </c>
      <c r="AD224" s="83">
        <v>-0.97199999999999998</v>
      </c>
      <c r="AE224" s="82">
        <v>0.41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1.0204081632653061</v>
      </c>
      <c r="D226" s="9">
        <v>1.0204081632653061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-0.245</v>
      </c>
      <c r="L226" s="108">
        <v>-0.245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-0.245</v>
      </c>
      <c r="AB226" s="82">
        <v>0.25</v>
      </c>
      <c r="AC226" s="56"/>
      <c r="AD226" s="88">
        <v>-0.245</v>
      </c>
      <c r="AE226" s="82">
        <v>0.25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0.98265895953757254</v>
      </c>
      <c r="D227" s="9">
        <v>0.98265895953757254</v>
      </c>
      <c r="F227" s="60" t="s">
        <v>164</v>
      </c>
      <c r="G227" s="56"/>
      <c r="H227" s="88">
        <v>0</v>
      </c>
      <c r="I227" s="88">
        <v>-0.73299999999999998</v>
      </c>
      <c r="J227" s="88">
        <v>-0.73299999999999998</v>
      </c>
      <c r="K227" s="108">
        <v>-0.17299999999999999</v>
      </c>
      <c r="L227" s="108">
        <v>-0.17299999999999999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-0.17299999999999996</v>
      </c>
      <c r="AB227" s="82">
        <v>0.17</v>
      </c>
      <c r="AC227" s="56"/>
      <c r="AD227" s="88">
        <v>-0.17299999999999996</v>
      </c>
      <c r="AE227" s="82">
        <v>0.17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1.0047846889952152</v>
      </c>
      <c r="D229" s="9">
        <v>1.0047846889952152</v>
      </c>
      <c r="F229" s="128" t="s">
        <v>391</v>
      </c>
      <c r="H229" s="83">
        <v>0</v>
      </c>
      <c r="I229" s="83">
        <v>-0.73299999999999998</v>
      </c>
      <c r="J229" s="83">
        <v>-0.73299999999999998</v>
      </c>
      <c r="K229" s="108">
        <v>-0.41799999999999998</v>
      </c>
      <c r="L229" s="108">
        <v>-0.41799999999999998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-0.41799999999999998</v>
      </c>
      <c r="AB229" s="82">
        <v>0.42</v>
      </c>
      <c r="AD229" s="83">
        <v>-0.41799999999999998</v>
      </c>
      <c r="AE229" s="82">
        <v>0.42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-6.7000000000000004E-2</v>
      </c>
      <c r="I230" s="83">
        <v>-6.4000000000000001E-2</v>
      </c>
      <c r="J230" s="83">
        <v>-6.4000000000000001E-2</v>
      </c>
      <c r="K230" s="108">
        <v>0</v>
      </c>
      <c r="L230" s="108">
        <v>0</v>
      </c>
      <c r="M230" s="83">
        <v>0</v>
      </c>
      <c r="N230" s="83">
        <v>-2.9000000000000001E-2</v>
      </c>
      <c r="O230" s="83">
        <v>0</v>
      </c>
      <c r="P230" s="83">
        <v>0</v>
      </c>
      <c r="Q230" s="83">
        <v>-1.7999999999999999E-2</v>
      </c>
      <c r="R230" s="83">
        <v>0</v>
      </c>
      <c r="S230" s="83">
        <v>0</v>
      </c>
      <c r="T230" s="83">
        <v>-1.3999999999999999E-2</v>
      </c>
      <c r="U230" s="83">
        <v>0</v>
      </c>
      <c r="V230" s="83">
        <v>0</v>
      </c>
      <c r="W230" s="83">
        <v>-1.4999999999999999E-2</v>
      </c>
      <c r="X230" s="83">
        <v>0</v>
      </c>
      <c r="Y230" s="83">
        <v>-7.5999999999999998E-2</v>
      </c>
      <c r="AA230" s="83">
        <v>0</v>
      </c>
      <c r="AB230" s="82">
        <v>-0.08</v>
      </c>
      <c r="AD230" s="83">
        <v>0</v>
      </c>
      <c r="AE230" s="82">
        <v>-0.08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0.43010752688172038</v>
      </c>
      <c r="D232" s="9">
        <v>0.43010752688172038</v>
      </c>
      <c r="F232" s="60" t="s">
        <v>166</v>
      </c>
      <c r="G232" s="56"/>
      <c r="H232" s="88">
        <v>-0.32300000000000001</v>
      </c>
      <c r="I232" s="88">
        <v>-0.34599999999999997</v>
      </c>
      <c r="J232" s="88">
        <v>-0.34599999999999997</v>
      </c>
      <c r="K232" s="108">
        <v>-0.372</v>
      </c>
      <c r="L232" s="108">
        <v>-0.372</v>
      </c>
      <c r="M232" s="88">
        <v>-6.6000000000000003E-2</v>
      </c>
      <c r="N232" s="88">
        <v>1.5000000000000006E-2</v>
      </c>
      <c r="O232" s="88">
        <v>-2.0999999999999998E-2</v>
      </c>
      <c r="P232" s="88">
        <v>1.9999999999999879E-3</v>
      </c>
      <c r="Q232" s="88">
        <v>0</v>
      </c>
      <c r="R232" s="88">
        <v>0</v>
      </c>
      <c r="S232" s="88">
        <v>-1.7999999999999988E-2</v>
      </c>
      <c r="T232" s="88">
        <v>0</v>
      </c>
      <c r="U232" s="88">
        <v>-3.7000000000000005E-2</v>
      </c>
      <c r="V232" s="88">
        <v>-7.3000000000000009E-2</v>
      </c>
      <c r="W232" s="88">
        <v>0</v>
      </c>
      <c r="X232" s="88">
        <v>-1.2999999999999984E-2</v>
      </c>
      <c r="Y232" s="88">
        <v>-0.21099999999999999</v>
      </c>
      <c r="Z232" s="56"/>
      <c r="AA232" s="88">
        <v>-0.37200000000000005</v>
      </c>
      <c r="AB232" s="82">
        <v>0.16</v>
      </c>
      <c r="AC232" s="56"/>
      <c r="AD232" s="88">
        <v>-0.37200000000000005</v>
      </c>
      <c r="AE232" s="82">
        <v>0.16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-0.78431372549019607</v>
      </c>
      <c r="D236" s="9">
        <v>-0.78431372549019607</v>
      </c>
      <c r="F236" s="60" t="s">
        <v>170</v>
      </c>
      <c r="G236" s="56"/>
      <c r="H236" s="88">
        <v>-0.28000000000000003</v>
      </c>
      <c r="I236" s="88">
        <v>-0.371</v>
      </c>
      <c r="J236" s="88">
        <v>-0.371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-0.54400000000000004</v>
      </c>
      <c r="Y236" s="88">
        <v>-0.54400000000000004</v>
      </c>
      <c r="Z236" s="56"/>
      <c r="AA236" s="88">
        <v>-0.30599999999999999</v>
      </c>
      <c r="AB236" s="82">
        <v>-0.24</v>
      </c>
      <c r="AC236" s="56"/>
      <c r="AD236" s="88">
        <v>-0.30599999999999999</v>
      </c>
      <c r="AE236" s="82">
        <v>-0.24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-0.11799410029498526</v>
      </c>
      <c r="D239" s="9">
        <v>-0.11799410029498526</v>
      </c>
      <c r="F239" s="128" t="s">
        <v>196</v>
      </c>
      <c r="H239" s="83">
        <v>-0.60299999999999998</v>
      </c>
      <c r="I239" s="83">
        <v>-0.71699999999999997</v>
      </c>
      <c r="J239" s="83">
        <v>-0.71699999999999997</v>
      </c>
      <c r="K239" s="108">
        <v>-0.67799999999999994</v>
      </c>
      <c r="L239" s="108">
        <v>-0.67799999999999994</v>
      </c>
      <c r="M239" s="83">
        <v>-6.6000000000000003E-2</v>
      </c>
      <c r="N239" s="83">
        <v>1.5000000000000006E-2</v>
      </c>
      <c r="O239" s="83">
        <v>-2.0999999999999998E-2</v>
      </c>
      <c r="P239" s="83">
        <v>1.9999999999999879E-3</v>
      </c>
      <c r="Q239" s="83">
        <v>0</v>
      </c>
      <c r="R239" s="83">
        <v>0</v>
      </c>
      <c r="S239" s="83">
        <v>-1.7999999999999988E-2</v>
      </c>
      <c r="T239" s="83">
        <v>0</v>
      </c>
      <c r="U239" s="83">
        <v>-3.7000000000000005E-2</v>
      </c>
      <c r="V239" s="83">
        <v>-7.3000000000000009E-2</v>
      </c>
      <c r="W239" s="83">
        <v>0</v>
      </c>
      <c r="X239" s="83">
        <v>-0.55700000000000005</v>
      </c>
      <c r="Y239" s="83">
        <v>-0.755</v>
      </c>
      <c r="AA239" s="83">
        <v>-0.67799999999999994</v>
      </c>
      <c r="AB239" s="82">
        <v>-0.08</v>
      </c>
      <c r="AD239" s="83">
        <v>-0.67799999999999994</v>
      </c>
      <c r="AE239" s="82">
        <v>-0.08</v>
      </c>
    </row>
    <row r="240" spans="1:31" ht="18" customHeight="1" x14ac:dyDescent="0.2">
      <c r="A240" s="57"/>
      <c r="B240" s="57"/>
      <c r="C240" s="9">
        <v>0.13244047619047616</v>
      </c>
      <c r="D240" s="9">
        <v>0.13244047619047616</v>
      </c>
      <c r="F240" s="117" t="s">
        <v>72</v>
      </c>
      <c r="H240" s="296">
        <v>-6.5500000000000007</v>
      </c>
      <c r="I240" s="296">
        <v>-7.0769999999999991</v>
      </c>
      <c r="J240" s="296">
        <v>-7.0769999999999991</v>
      </c>
      <c r="K240" s="111">
        <v>-6.7200000000000006</v>
      </c>
      <c r="L240" s="111">
        <v>-6.7200000000000006</v>
      </c>
      <c r="M240" s="296">
        <v>-1.3739999999999999</v>
      </c>
      <c r="N240" s="296">
        <v>3.999999999999998E-2</v>
      </c>
      <c r="O240" s="296">
        <v>-0.52600000000000002</v>
      </c>
      <c r="P240" s="296">
        <v>-0.18900000000000006</v>
      </c>
      <c r="Q240" s="296">
        <v>-0.30300000000000005</v>
      </c>
      <c r="R240" s="296">
        <v>-0.35200000000000004</v>
      </c>
      <c r="S240" s="296">
        <v>-0.53300000000000003</v>
      </c>
      <c r="T240" s="296">
        <v>-0.29800000000000015</v>
      </c>
      <c r="U240" s="296">
        <v>-0.43599999999999972</v>
      </c>
      <c r="V240" s="296">
        <v>-0.45200000000000023</v>
      </c>
      <c r="W240" s="296">
        <v>-0.41700000000000004</v>
      </c>
      <c r="X240" s="296">
        <v>-0.99499999999999977</v>
      </c>
      <c r="Y240" s="296">
        <v>-5.8349999999999982</v>
      </c>
      <c r="AA240" s="296">
        <v>-6.7200000000000015</v>
      </c>
      <c r="AB240" s="82">
        <v>0.89</v>
      </c>
      <c r="AD240" s="296">
        <v>-6.7200000000000015</v>
      </c>
      <c r="AE240" s="82">
        <v>0.89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4.6363705217438702E-3</v>
      </c>
      <c r="I241" s="78">
        <v>4.1016837362473036E-3</v>
      </c>
      <c r="J241" s="78">
        <v>4.1016837362473036E-3</v>
      </c>
      <c r="K241" s="131">
        <v>2.9522253496871392E-3</v>
      </c>
      <c r="L241" s="131">
        <v>2.9522253496871392E-3</v>
      </c>
      <c r="M241" s="78">
        <v>7.3564449203587208E-3</v>
      </c>
      <c r="N241" s="78">
        <v>-1.8899393801943793E-4</v>
      </c>
      <c r="O241" s="78">
        <v>3.8353847051274567E-3</v>
      </c>
      <c r="P241" s="78">
        <v>2.8170273654086922E-3</v>
      </c>
      <c r="Q241" s="78">
        <v>2.2744332682780376E-3</v>
      </c>
      <c r="R241" s="78">
        <v>1.889131589822303E-3</v>
      </c>
      <c r="S241" s="78">
        <v>3.3077238143702919E-3</v>
      </c>
      <c r="T241" s="78">
        <v>1.9586578592789791E-3</v>
      </c>
      <c r="U241" s="78">
        <v>2.2355878929584089E-3</v>
      </c>
      <c r="V241" s="78">
        <v>2.2664366801716891E-3</v>
      </c>
      <c r="W241" s="78">
        <v>2.1160208658940059E-3</v>
      </c>
      <c r="X241" s="78">
        <v>4.4961590600994103E-3</v>
      </c>
      <c r="Y241" s="78">
        <v>2.8486801603462737E-3</v>
      </c>
      <c r="AA241" s="78">
        <v>2.9522253496871396E-3</v>
      </c>
      <c r="AB241" s="79"/>
      <c r="AD241" s="78">
        <v>2.9522253496871396E-3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2.3807714285714283</v>
      </c>
      <c r="I243" s="96">
        <v>2.6475714285714287</v>
      </c>
      <c r="J243" s="96">
        <v>2.6475714285714287</v>
      </c>
      <c r="K243" s="134">
        <v>1.7428571428571429</v>
      </c>
      <c r="L243" s="134">
        <v>1.7428571428571429</v>
      </c>
      <c r="M243" s="96">
        <v>2.9379428571428576</v>
      </c>
      <c r="N243" s="96">
        <v>2.9379428571428576</v>
      </c>
      <c r="O243" s="96">
        <v>2.1257142857142038E-2</v>
      </c>
      <c r="P243" s="96">
        <v>0.87085714285714255</v>
      </c>
      <c r="Q243" s="96">
        <v>1.3189714285714291</v>
      </c>
      <c r="R243" s="96">
        <v>2.9537142857142853</v>
      </c>
      <c r="S243" s="96">
        <v>1.8881142857142874</v>
      </c>
      <c r="T243" s="96">
        <v>1.7266285714285694</v>
      </c>
      <c r="U243" s="96">
        <v>1.7472000000000012</v>
      </c>
      <c r="V243" s="96">
        <v>2.6718857142857138</v>
      </c>
      <c r="W243" s="96">
        <v>2.3369142857142866</v>
      </c>
      <c r="X243" s="96">
        <v>-0.53074285714285774</v>
      </c>
      <c r="Y243" s="96">
        <v>1.740057142857143</v>
      </c>
      <c r="AA243" s="96">
        <v>1.7428571428571429</v>
      </c>
      <c r="AB243" s="95">
        <v>0</v>
      </c>
      <c r="AD243" s="96">
        <v>1.7428571428571429</v>
      </c>
      <c r="AE243" s="95">
        <v>0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1.639344262295082E-3</v>
      </c>
      <c r="D244" s="9">
        <v>1.639344262295082E-3</v>
      </c>
      <c r="F244" s="128" t="s">
        <v>90</v>
      </c>
      <c r="H244" s="83">
        <v>-83.326999999999998</v>
      </c>
      <c r="I244" s="83">
        <v>-92.665000000000006</v>
      </c>
      <c r="J244" s="83">
        <v>-92.665000000000006</v>
      </c>
      <c r="K244" s="108">
        <v>-61</v>
      </c>
      <c r="L244" s="108">
        <v>-61</v>
      </c>
      <c r="M244" s="83">
        <v>-8.5690000000000008</v>
      </c>
      <c r="N244" s="83">
        <v>-8.5690000000000008</v>
      </c>
      <c r="O244" s="83">
        <v>-6.1999999999997613E-2</v>
      </c>
      <c r="P244" s="83">
        <v>-2.5399999999999991</v>
      </c>
      <c r="Q244" s="83">
        <v>-3.8470000000000013</v>
      </c>
      <c r="R244" s="83">
        <v>-8.6149999999999984</v>
      </c>
      <c r="S244" s="83">
        <v>-5.507000000000005</v>
      </c>
      <c r="T244" s="83">
        <v>-5.0359999999999943</v>
      </c>
      <c r="U244" s="83">
        <v>-5.0960000000000036</v>
      </c>
      <c r="V244" s="83">
        <v>-7.7929999999999993</v>
      </c>
      <c r="W244" s="83">
        <v>-6.8160000000000025</v>
      </c>
      <c r="X244" s="83">
        <v>1.5480000000000018</v>
      </c>
      <c r="Y244" s="83">
        <v>-60.902000000000001</v>
      </c>
      <c r="AA244" s="83">
        <v>-61</v>
      </c>
      <c r="AB244" s="82">
        <v>0.1</v>
      </c>
      <c r="AD244" s="83">
        <v>-61</v>
      </c>
      <c r="AE244" s="82">
        <v>0.1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0.4</v>
      </c>
      <c r="D245" s="9">
        <v>0.4</v>
      </c>
      <c r="F245" s="128" t="s">
        <v>91</v>
      </c>
      <c r="H245" s="83">
        <v>-0.59299999999999997</v>
      </c>
      <c r="I245" s="83">
        <v>-0.60099999999999998</v>
      </c>
      <c r="J245" s="83">
        <v>-0.60099999999999998</v>
      </c>
      <c r="K245" s="108">
        <v>-1</v>
      </c>
      <c r="L245" s="108">
        <v>-1</v>
      </c>
      <c r="M245" s="83">
        <v>0</v>
      </c>
      <c r="N245" s="83">
        <v>-0.16</v>
      </c>
      <c r="O245" s="83">
        <v>-0.16</v>
      </c>
      <c r="P245" s="83">
        <v>0</v>
      </c>
      <c r="Q245" s="83">
        <v>-9.4999999999999973E-2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-0.182</v>
      </c>
      <c r="X245" s="83">
        <v>0</v>
      </c>
      <c r="Y245" s="83">
        <v>-0.59699999999999998</v>
      </c>
      <c r="AA245" s="83">
        <v>-1</v>
      </c>
      <c r="AB245" s="82">
        <v>0.4</v>
      </c>
      <c r="AD245" s="83">
        <v>-1</v>
      </c>
      <c r="AE245" s="82">
        <v>0.4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-0.99913867355727815</v>
      </c>
      <c r="D250" s="9">
        <v>-0.99913867355727815</v>
      </c>
      <c r="F250" s="126" t="s">
        <v>146</v>
      </c>
      <c r="G250" s="58"/>
      <c r="H250" s="87">
        <v>-0.215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-0.73199999999999998</v>
      </c>
      <c r="R250" s="87">
        <v>-0.42900000000000005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-1.161</v>
      </c>
      <c r="Z250" s="58"/>
      <c r="AA250" s="87">
        <v>0</v>
      </c>
      <c r="AB250" s="82">
        <v>-1.1599999999999999</v>
      </c>
      <c r="AC250" s="58"/>
      <c r="AD250" s="87">
        <v>0</v>
      </c>
      <c r="AE250" s="82">
        <v>-1.1599999999999999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-1.064516129032258E-2</v>
      </c>
      <c r="D253" s="9">
        <v>-1.064516129032258E-2</v>
      </c>
      <c r="F253" s="117" t="s">
        <v>281</v>
      </c>
      <c r="H253" s="296">
        <v>-84.135000000000005</v>
      </c>
      <c r="I253" s="296">
        <v>-93.266000000000005</v>
      </c>
      <c r="J253" s="296">
        <v>-93.266000000000005</v>
      </c>
      <c r="K253" s="111">
        <v>-62</v>
      </c>
      <c r="L253" s="111">
        <v>-62</v>
      </c>
      <c r="M253" s="296">
        <v>-8.5690000000000008</v>
      </c>
      <c r="N253" s="296">
        <v>-8.729000000000001</v>
      </c>
      <c r="O253" s="296">
        <v>-0.22199999999999762</v>
      </c>
      <c r="P253" s="296">
        <v>-2.5399999999999991</v>
      </c>
      <c r="Q253" s="296">
        <v>-4.6740000000000013</v>
      </c>
      <c r="R253" s="296">
        <v>-9.0439999999999987</v>
      </c>
      <c r="S253" s="296">
        <v>-5.507000000000005</v>
      </c>
      <c r="T253" s="296">
        <v>-5.0359999999999943</v>
      </c>
      <c r="U253" s="296">
        <v>-5.0960000000000036</v>
      </c>
      <c r="V253" s="296">
        <v>-7.7929999999999993</v>
      </c>
      <c r="W253" s="296">
        <v>-6.9980000000000029</v>
      </c>
      <c r="X253" s="296">
        <v>1.5480000000000018</v>
      </c>
      <c r="Y253" s="296">
        <v>-62.660000000000004</v>
      </c>
      <c r="AA253" s="296">
        <v>-62</v>
      </c>
      <c r="AB253" s="82">
        <v>-0.66</v>
      </c>
      <c r="AD253" s="296">
        <v>-62</v>
      </c>
      <c r="AE253" s="82">
        <v>-0.66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5.9554356312506954E-2</v>
      </c>
      <c r="I254" s="78">
        <v>5.4055056569851781E-2</v>
      </c>
      <c r="J254" s="78">
        <v>5.4055056569851781E-2</v>
      </c>
      <c r="K254" s="131">
        <v>2.7237793404851579E-2</v>
      </c>
      <c r="L254" s="131">
        <v>2.7237793404851579E-2</v>
      </c>
      <c r="M254" s="78">
        <v>4.5878731093561782E-2</v>
      </c>
      <c r="N254" s="78">
        <v>4.1243202124291868E-2</v>
      </c>
      <c r="O254" s="78">
        <v>1.618736510529061E-3</v>
      </c>
      <c r="P254" s="78">
        <v>3.7858463006021553E-2</v>
      </c>
      <c r="Q254" s="78">
        <v>3.508482209878399E-2</v>
      </c>
      <c r="R254" s="78">
        <v>4.8537801415775302E-2</v>
      </c>
      <c r="S254" s="78">
        <v>3.417567550794974E-2</v>
      </c>
      <c r="T254" s="78">
        <v>3.3100003286338671E-2</v>
      </c>
      <c r="U254" s="78">
        <v>2.6129715372743275E-2</v>
      </c>
      <c r="V254" s="78">
        <v>3.9075975771190187E-2</v>
      </c>
      <c r="W254" s="78">
        <v>3.5510585178720043E-2</v>
      </c>
      <c r="X254" s="78">
        <v>-6.9950293718933632E-3</v>
      </c>
      <c r="Y254" s="78">
        <v>3.0590968097223233E-2</v>
      </c>
      <c r="AA254" s="78">
        <v>2.7237793404851579E-2</v>
      </c>
      <c r="AB254" s="79"/>
      <c r="AD254" s="78">
        <v>2.7237793404851579E-2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0.22500000000000001</v>
      </c>
      <c r="D256" s="9">
        <v>0.22500000000000001</v>
      </c>
      <c r="F256" s="128" t="s">
        <v>79</v>
      </c>
      <c r="H256" s="83">
        <v>-1.3819999999999999</v>
      </c>
      <c r="I256" s="83">
        <v>-1.27</v>
      </c>
      <c r="J256" s="83">
        <v>-1.27</v>
      </c>
      <c r="K256" s="108">
        <v>-2</v>
      </c>
      <c r="L256" s="108">
        <v>-2</v>
      </c>
      <c r="M256" s="83">
        <v>-0.113</v>
      </c>
      <c r="N256" s="83">
        <v>-0.12100000000000001</v>
      </c>
      <c r="O256" s="83">
        <v>-0.11599999999999996</v>
      </c>
      <c r="P256" s="83">
        <v>0</v>
      </c>
      <c r="Q256" s="83">
        <v>-0.20900000000000007</v>
      </c>
      <c r="R256" s="83">
        <v>-0.35199999999999998</v>
      </c>
      <c r="S256" s="83">
        <v>-9.3999999999999861E-2</v>
      </c>
      <c r="T256" s="83">
        <v>-9.8000000000000087E-2</v>
      </c>
      <c r="U256" s="83">
        <v>-9.8999999999999977E-2</v>
      </c>
      <c r="V256" s="83">
        <v>-0.1100000000000001</v>
      </c>
      <c r="W256" s="83">
        <v>-0.11499999999999999</v>
      </c>
      <c r="X256" s="83">
        <v>-0.12599999999999989</v>
      </c>
      <c r="Y256" s="83">
        <v>-1.5529999999999999</v>
      </c>
      <c r="AA256" s="83">
        <v>-2</v>
      </c>
      <c r="AB256" s="82">
        <v>0.45</v>
      </c>
      <c r="AD256" s="83">
        <v>-2</v>
      </c>
      <c r="AE256" s="82">
        <v>0.45</v>
      </c>
    </row>
    <row r="257" spans="1:31" ht="18" customHeight="1" x14ac:dyDescent="0.2">
      <c r="A257" s="52" t="s">
        <v>136</v>
      </c>
      <c r="B257" s="52" t="s">
        <v>27</v>
      </c>
      <c r="C257" s="9">
        <v>0.115</v>
      </c>
      <c r="D257" s="9">
        <v>0.115</v>
      </c>
      <c r="F257" s="128" t="s">
        <v>197</v>
      </c>
      <c r="H257" s="83">
        <v>-1.855</v>
      </c>
      <c r="I257" s="83">
        <v>-1.7929999999999999</v>
      </c>
      <c r="J257" s="83">
        <v>-1.7929999999999999</v>
      </c>
      <c r="K257" s="108">
        <v>-2</v>
      </c>
      <c r="L257" s="108">
        <v>-2</v>
      </c>
      <c r="M257" s="83">
        <v>-6.6000000000000003E-2</v>
      </c>
      <c r="N257" s="83">
        <v>-0.77699999999999991</v>
      </c>
      <c r="O257" s="83">
        <v>-0.11499999999999999</v>
      </c>
      <c r="P257" s="83">
        <v>0</v>
      </c>
      <c r="Q257" s="83">
        <v>0</v>
      </c>
      <c r="R257" s="83">
        <v>-2.5000000000000022E-2</v>
      </c>
      <c r="S257" s="83">
        <v>-0.128</v>
      </c>
      <c r="T257" s="83">
        <v>-0.15900000000000003</v>
      </c>
      <c r="U257" s="83">
        <v>-0.16799999999999993</v>
      </c>
      <c r="V257" s="83">
        <v>0</v>
      </c>
      <c r="W257" s="83">
        <v>-0.25700000000000012</v>
      </c>
      <c r="X257" s="83">
        <v>-7.0999999999999952E-2</v>
      </c>
      <c r="Y257" s="83">
        <v>-1.766</v>
      </c>
      <c r="AA257" s="83">
        <v>-2</v>
      </c>
      <c r="AB257" s="82">
        <v>0.23</v>
      </c>
      <c r="AD257" s="83">
        <v>-2</v>
      </c>
      <c r="AE257" s="82">
        <v>0.23</v>
      </c>
    </row>
    <row r="258" spans="1:31" ht="18" customHeight="1" x14ac:dyDescent="0.2">
      <c r="A258" s="52" t="s">
        <v>85</v>
      </c>
      <c r="B258" s="52" t="s">
        <v>27</v>
      </c>
      <c r="C258" s="9">
        <v>-0.155</v>
      </c>
      <c r="D258" s="9">
        <v>-0.155</v>
      </c>
      <c r="F258" s="128" t="s">
        <v>84</v>
      </c>
      <c r="H258" s="83">
        <v>-1.464</v>
      </c>
      <c r="I258" s="83">
        <v>-1.2070000000000001</v>
      </c>
      <c r="J258" s="83">
        <v>-1.2070000000000001</v>
      </c>
      <c r="K258" s="108">
        <v>-2</v>
      </c>
      <c r="L258" s="108">
        <v>-2</v>
      </c>
      <c r="M258" s="83">
        <v>0</v>
      </c>
      <c r="N258" s="83">
        <v>-0.44400000000000001</v>
      </c>
      <c r="O258" s="83">
        <v>-0.23000000000000004</v>
      </c>
      <c r="P258" s="83">
        <v>-6.899999999999995E-2</v>
      </c>
      <c r="Q258" s="83">
        <v>0</v>
      </c>
      <c r="R258" s="83">
        <v>-0.62300000000000011</v>
      </c>
      <c r="S258" s="83">
        <v>-5.8999999999999941E-2</v>
      </c>
      <c r="T258" s="83">
        <v>-0.23099999999999987</v>
      </c>
      <c r="U258" s="83">
        <v>0</v>
      </c>
      <c r="V258" s="83">
        <v>-1.4000000000000012E-2</v>
      </c>
      <c r="W258" s="83">
        <v>-0.1100000000000001</v>
      </c>
      <c r="X258" s="83">
        <v>-0.5279999999999998</v>
      </c>
      <c r="Y258" s="83">
        <v>-2.3079999999999998</v>
      </c>
      <c r="AA258" s="83">
        <v>-2</v>
      </c>
      <c r="AB258" s="82">
        <v>-0.31</v>
      </c>
      <c r="AD258" s="83">
        <v>-2</v>
      </c>
      <c r="AE258" s="82">
        <v>-0.31</v>
      </c>
    </row>
    <row r="259" spans="1:31" ht="18" customHeight="1" x14ac:dyDescent="0.2">
      <c r="A259" s="52" t="s">
        <v>82</v>
      </c>
      <c r="B259" s="52" t="s">
        <v>27</v>
      </c>
      <c r="C259" s="9">
        <v>-0.28000000000000003</v>
      </c>
      <c r="D259" s="9">
        <v>-0.28000000000000003</v>
      </c>
      <c r="F259" s="128" t="s">
        <v>83</v>
      </c>
      <c r="H259" s="83">
        <v>-9.0570000000000004</v>
      </c>
      <c r="I259" s="83">
        <v>-9.6470000000000002</v>
      </c>
      <c r="J259" s="83">
        <v>-9.6470000000000002</v>
      </c>
      <c r="K259" s="108">
        <v>-9</v>
      </c>
      <c r="L259" s="108">
        <v>-9</v>
      </c>
      <c r="M259" s="83">
        <v>-0.23400000000000001</v>
      </c>
      <c r="N259" s="83">
        <v>-1.2190000000000001</v>
      </c>
      <c r="O259" s="83">
        <v>-0.1419999999999999</v>
      </c>
      <c r="P259" s="83">
        <v>-0.2330000000000001</v>
      </c>
      <c r="Q259" s="83">
        <v>0</v>
      </c>
      <c r="R259" s="83">
        <v>-2.5</v>
      </c>
      <c r="S259" s="83">
        <v>-0.90299999999999958</v>
      </c>
      <c r="T259" s="83">
        <v>-0.62400000000000055</v>
      </c>
      <c r="U259" s="83">
        <v>-0.52499999999999947</v>
      </c>
      <c r="V259" s="83">
        <v>-1.6029999999999998</v>
      </c>
      <c r="W259" s="83">
        <v>-1.351</v>
      </c>
      <c r="X259" s="83">
        <v>-2.1840000000000011</v>
      </c>
      <c r="Y259" s="83">
        <v>-11.518000000000001</v>
      </c>
      <c r="AA259" s="83">
        <v>-9</v>
      </c>
      <c r="AB259" s="82">
        <v>-2.52</v>
      </c>
      <c r="AD259" s="83">
        <v>-9</v>
      </c>
      <c r="AE259" s="82">
        <v>-2.52</v>
      </c>
    </row>
    <row r="260" spans="1:31" ht="18" customHeight="1" x14ac:dyDescent="0.2">
      <c r="A260" s="52" t="s">
        <v>188</v>
      </c>
      <c r="B260" s="52" t="s">
        <v>27</v>
      </c>
      <c r="C260" s="9">
        <v>0.1031578947368421</v>
      </c>
      <c r="D260" s="9">
        <v>0.1031578947368421</v>
      </c>
      <c r="F260" s="128" t="s">
        <v>189</v>
      </c>
      <c r="H260" s="83">
        <v>-17.315000000000001</v>
      </c>
      <c r="I260" s="83">
        <v>-18.314</v>
      </c>
      <c r="J260" s="83">
        <v>-18.314</v>
      </c>
      <c r="K260" s="108">
        <v>-19</v>
      </c>
      <c r="L260" s="108">
        <v>-19</v>
      </c>
      <c r="M260" s="83">
        <v>-1.42</v>
      </c>
      <c r="N260" s="83">
        <v>-1.42</v>
      </c>
      <c r="O260" s="83">
        <v>-1.42</v>
      </c>
      <c r="P260" s="83">
        <v>-1.42</v>
      </c>
      <c r="Q260" s="83">
        <v>-1.42</v>
      </c>
      <c r="R260" s="83">
        <v>-1.42</v>
      </c>
      <c r="S260" s="83">
        <v>-1.42</v>
      </c>
      <c r="T260" s="83">
        <v>-1.42</v>
      </c>
      <c r="U260" s="83">
        <v>-1.42</v>
      </c>
      <c r="V260" s="83">
        <v>-1.42</v>
      </c>
      <c r="W260" s="83">
        <v>-1.42</v>
      </c>
      <c r="X260" s="83">
        <v>-1.42</v>
      </c>
      <c r="Y260" s="83">
        <v>-17.04</v>
      </c>
      <c r="AA260" s="83">
        <v>-19</v>
      </c>
      <c r="AB260" s="82">
        <v>1.96</v>
      </c>
      <c r="AD260" s="83">
        <v>-19</v>
      </c>
      <c r="AE260" s="82">
        <v>1.96</v>
      </c>
    </row>
    <row r="261" spans="1:31" ht="18" customHeight="1" x14ac:dyDescent="0.2">
      <c r="A261" s="52" t="s">
        <v>97</v>
      </c>
      <c r="B261" s="52" t="s">
        <v>27</v>
      </c>
      <c r="C261" s="9">
        <v>8.666666666666667E-2</v>
      </c>
      <c r="D261" s="9">
        <v>8.666666666666667E-2</v>
      </c>
      <c r="F261" s="128" t="s">
        <v>102</v>
      </c>
      <c r="H261" s="83">
        <v>-3.3959999999999999</v>
      </c>
      <c r="I261" s="83">
        <v>-2.4180000000000001</v>
      </c>
      <c r="J261" s="83">
        <v>-2.4180000000000001</v>
      </c>
      <c r="K261" s="108">
        <v>-3</v>
      </c>
      <c r="L261" s="108">
        <v>-3</v>
      </c>
      <c r="M261" s="83">
        <v>-0.3</v>
      </c>
      <c r="N261" s="83">
        <v>-0.126</v>
      </c>
      <c r="O261" s="83">
        <v>-0.12600000000000006</v>
      </c>
      <c r="P261" s="83">
        <v>0</v>
      </c>
      <c r="Q261" s="83">
        <v>-0.126</v>
      </c>
      <c r="R261" s="83">
        <v>-0.374</v>
      </c>
      <c r="S261" s="83">
        <v>-0.18900000000000006</v>
      </c>
      <c r="T261" s="83">
        <v>-0.3899999999999999</v>
      </c>
      <c r="U261" s="83">
        <v>0</v>
      </c>
      <c r="V261" s="83">
        <v>-0.18999999999999995</v>
      </c>
      <c r="W261" s="83">
        <v>-0.26</v>
      </c>
      <c r="X261" s="83">
        <v>-0.66300000000000026</v>
      </c>
      <c r="Y261" s="83">
        <v>-2.7440000000000002</v>
      </c>
      <c r="AA261" s="83">
        <v>-3</v>
      </c>
      <c r="AB261" s="82">
        <v>0.26</v>
      </c>
      <c r="AD261" s="83">
        <v>-3</v>
      </c>
      <c r="AE261" s="82">
        <v>0.26</v>
      </c>
    </row>
    <row r="262" spans="1:31" ht="18" customHeight="1" x14ac:dyDescent="0.2">
      <c r="A262" s="52" t="s">
        <v>98</v>
      </c>
      <c r="B262" s="52" t="s">
        <v>27</v>
      </c>
      <c r="C262" s="9">
        <v>0.57499999999999996</v>
      </c>
      <c r="D262" s="9">
        <v>0.57499999999999996</v>
      </c>
      <c r="F262" s="128" t="s">
        <v>103</v>
      </c>
      <c r="H262" s="83">
        <v>-2.1960000000000002</v>
      </c>
      <c r="I262" s="83">
        <v>-1.754</v>
      </c>
      <c r="J262" s="83">
        <v>-1.754</v>
      </c>
      <c r="K262" s="108">
        <v>-2</v>
      </c>
      <c r="L262" s="108">
        <v>-2</v>
      </c>
      <c r="M262" s="83">
        <v>-0.17499999999999999</v>
      </c>
      <c r="N262" s="83">
        <v>0</v>
      </c>
      <c r="O262" s="83">
        <v>-0.11799999999999999</v>
      </c>
      <c r="P262" s="83">
        <v>0</v>
      </c>
      <c r="Q262" s="83">
        <v>0</v>
      </c>
      <c r="R262" s="83">
        <v>-1.6000000000000014E-2</v>
      </c>
      <c r="S262" s="83">
        <v>0</v>
      </c>
      <c r="T262" s="83">
        <v>-9.9999999999999978E-2</v>
      </c>
      <c r="U262" s="83">
        <v>-0.20800000000000002</v>
      </c>
      <c r="V262" s="83">
        <v>0</v>
      </c>
      <c r="W262" s="83">
        <v>-0.15100000000000002</v>
      </c>
      <c r="X262" s="83">
        <v>-7.999999999999996E-2</v>
      </c>
      <c r="Y262" s="83">
        <v>-0.84799999999999998</v>
      </c>
      <c r="AA262" s="83">
        <v>-2</v>
      </c>
      <c r="AB262" s="82">
        <v>1.1499999999999999</v>
      </c>
      <c r="AD262" s="83">
        <v>-2</v>
      </c>
      <c r="AE262" s="82">
        <v>1.1499999999999999</v>
      </c>
    </row>
    <row r="263" spans="1:31" ht="18" customHeight="1" x14ac:dyDescent="0.2">
      <c r="A263" s="52" t="s">
        <v>81</v>
      </c>
      <c r="B263" s="52" t="s">
        <v>27</v>
      </c>
      <c r="C263" s="9">
        <v>-1.7533333333333332</v>
      </c>
      <c r="D263" s="9">
        <v>-1.7533333333333332</v>
      </c>
      <c r="F263" s="128" t="s">
        <v>104</v>
      </c>
      <c r="H263" s="83">
        <v>-2.887</v>
      </c>
      <c r="I263" s="83">
        <v>-5.58</v>
      </c>
      <c r="J263" s="83">
        <v>-5.58</v>
      </c>
      <c r="K263" s="108">
        <v>-3</v>
      </c>
      <c r="L263" s="108">
        <v>-3</v>
      </c>
      <c r="M263" s="83">
        <v>-0.63600000000000001</v>
      </c>
      <c r="N263" s="83">
        <v>-0.27</v>
      </c>
      <c r="O263" s="83">
        <v>-0.19200000000000006</v>
      </c>
      <c r="P263" s="83">
        <v>-0.14300000000000002</v>
      </c>
      <c r="Q263" s="83">
        <v>-0.93100000000000005</v>
      </c>
      <c r="R263" s="83">
        <v>-0.28200000000000003</v>
      </c>
      <c r="S263" s="83">
        <v>-1.0529999999999999</v>
      </c>
      <c r="T263" s="83">
        <v>-0.70199999999999951</v>
      </c>
      <c r="U263" s="83">
        <v>-0.63100000000000023</v>
      </c>
      <c r="V263" s="83">
        <v>-1.2210000000000001</v>
      </c>
      <c r="W263" s="83">
        <v>-1.2510000000000003</v>
      </c>
      <c r="X263" s="83">
        <v>-0.9430000000000005</v>
      </c>
      <c r="Y263" s="83">
        <v>-8.2550000000000008</v>
      </c>
      <c r="AA263" s="83">
        <v>-3</v>
      </c>
      <c r="AB263" s="82">
        <v>-5.26</v>
      </c>
      <c r="AD263" s="83">
        <v>-3</v>
      </c>
      <c r="AE263" s="82">
        <v>-5.26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-0.65900000000000003</v>
      </c>
      <c r="I266" s="83">
        <v>-0.91100000000000003</v>
      </c>
      <c r="J266" s="83">
        <v>-0.91100000000000003</v>
      </c>
      <c r="K266" s="108">
        <v>-0.76</v>
      </c>
      <c r="L266" s="108">
        <v>-0.76</v>
      </c>
      <c r="M266" s="83">
        <v>-7.3999999999999996E-2</v>
      </c>
      <c r="N266" s="83">
        <v>-6.6000000000000017E-2</v>
      </c>
      <c r="O266" s="83">
        <v>-7.3999999999999982E-2</v>
      </c>
      <c r="P266" s="83">
        <v>-7.099999999999998E-2</v>
      </c>
      <c r="Q266" s="83">
        <v>-7.1000000000000008E-2</v>
      </c>
      <c r="R266" s="83">
        <v>-7.1000000000000008E-2</v>
      </c>
      <c r="S266" s="83">
        <v>-7.1000000000000008E-2</v>
      </c>
      <c r="T266" s="83">
        <v>-7.0999999999999952E-2</v>
      </c>
      <c r="U266" s="83">
        <v>-7.2000000000000064E-2</v>
      </c>
      <c r="V266" s="83">
        <v>-4.6999999999999931E-2</v>
      </c>
      <c r="W266" s="83">
        <v>-3.6000000000000032E-2</v>
      </c>
      <c r="X266" s="83">
        <v>-3.6000000000000032E-2</v>
      </c>
      <c r="Y266" s="83">
        <v>-0.76</v>
      </c>
      <c r="AA266" s="83">
        <v>-0.76000000000000012</v>
      </c>
      <c r="AB266" s="82">
        <v>0</v>
      </c>
      <c r="AD266" s="83">
        <v>-0.76000000000000012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0.30769230769230771</v>
      </c>
      <c r="D268" s="9">
        <v>0.30769230769230771</v>
      </c>
      <c r="F268" s="60" t="s">
        <v>100</v>
      </c>
      <c r="G268" s="56"/>
      <c r="H268" s="88">
        <v>0</v>
      </c>
      <c r="I268" s="88">
        <v>-0.19500000000000001</v>
      </c>
      <c r="J268" s="88">
        <v>-0.19500000000000001</v>
      </c>
      <c r="K268" s="108">
        <v>-0.19500000000000001</v>
      </c>
      <c r="L268" s="108">
        <v>-0.19500000000000001</v>
      </c>
      <c r="M268" s="88">
        <v>0</v>
      </c>
      <c r="N268" s="88">
        <v>-8.5000000000000006E-2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-5.5000000000000007E-2</v>
      </c>
      <c r="X268" s="88">
        <v>0</v>
      </c>
      <c r="Y268" s="88">
        <v>-0.14000000000000001</v>
      </c>
      <c r="Z268" s="56"/>
      <c r="AA268" s="88">
        <v>-0.19499999999999998</v>
      </c>
      <c r="AB268" s="82">
        <v>0.06</v>
      </c>
      <c r="AC268" s="56"/>
      <c r="AD268" s="88">
        <v>-0.19499999999999998</v>
      </c>
      <c r="AE268" s="82">
        <v>0.06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-0.20599999999999999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0.5</v>
      </c>
      <c r="D272" s="9">
        <v>0.5</v>
      </c>
      <c r="F272" s="60" t="s">
        <v>185</v>
      </c>
      <c r="G272" s="56"/>
      <c r="H272" s="88">
        <v>0</v>
      </c>
      <c r="I272" s="88">
        <v>-3.05</v>
      </c>
      <c r="J272" s="88">
        <v>-3.05</v>
      </c>
      <c r="K272" s="108">
        <v>-2</v>
      </c>
      <c r="L272" s="108">
        <v>-2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-1</v>
      </c>
      <c r="W272" s="88">
        <v>0</v>
      </c>
      <c r="X272" s="88">
        <v>0</v>
      </c>
      <c r="Y272" s="88">
        <v>-1</v>
      </c>
      <c r="Z272" s="56"/>
      <c r="AA272" s="88">
        <v>-2</v>
      </c>
      <c r="AB272" s="82">
        <v>1</v>
      </c>
      <c r="AC272" s="56"/>
      <c r="AD272" s="88">
        <v>-2</v>
      </c>
      <c r="AE272" s="82">
        <v>1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0.99999999999999989</v>
      </c>
      <c r="D274" s="9">
        <v>0.99999999999999989</v>
      </c>
      <c r="F274" s="60" t="s">
        <v>194</v>
      </c>
      <c r="G274" s="56"/>
      <c r="H274" s="88">
        <v>-2.7E-2</v>
      </c>
      <c r="I274" s="88">
        <v>-5.7000000000000002E-2</v>
      </c>
      <c r="J274" s="88">
        <v>-5.7000000000000002E-2</v>
      </c>
      <c r="K274" s="108">
        <v>-0.4</v>
      </c>
      <c r="L274" s="108">
        <v>-0.4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-5.0000000000000001E-3</v>
      </c>
      <c r="V274" s="88">
        <v>0</v>
      </c>
      <c r="W274" s="88">
        <v>0</v>
      </c>
      <c r="X274" s="88">
        <v>0</v>
      </c>
      <c r="Y274" s="88">
        <v>-5.0000000000000001E-3</v>
      </c>
      <c r="Z274" s="56"/>
      <c r="AA274" s="88">
        <v>-0.40000000000000008</v>
      </c>
      <c r="AB274" s="82">
        <v>0.4</v>
      </c>
      <c r="AC274" s="56"/>
      <c r="AD274" s="88">
        <v>-0.40000000000000008</v>
      </c>
      <c r="AE274" s="82">
        <v>0.4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-4</v>
      </c>
      <c r="I281" s="88">
        <v>-4</v>
      </c>
      <c r="J281" s="88">
        <v>-4</v>
      </c>
      <c r="K281" s="108">
        <v>-4</v>
      </c>
      <c r="L281" s="108">
        <v>-4</v>
      </c>
      <c r="M281" s="88">
        <v>-0.33300000000000002</v>
      </c>
      <c r="N281" s="88">
        <v>-0.33400000000000002</v>
      </c>
      <c r="O281" s="88">
        <v>-0.33299999999999996</v>
      </c>
      <c r="P281" s="88">
        <v>-0.33299999999999996</v>
      </c>
      <c r="Q281" s="88">
        <v>-0.33400000000000007</v>
      </c>
      <c r="R281" s="88">
        <v>-0.33299999999999996</v>
      </c>
      <c r="S281" s="88">
        <v>-0.33300000000000018</v>
      </c>
      <c r="T281" s="88">
        <v>-0.33399999999999963</v>
      </c>
      <c r="U281" s="88">
        <v>-0.33300000000000018</v>
      </c>
      <c r="V281" s="88">
        <v>-0.33300000000000018</v>
      </c>
      <c r="W281" s="88">
        <v>-0.33399999999999963</v>
      </c>
      <c r="X281" s="88">
        <v>-0.33300000000000018</v>
      </c>
      <c r="Y281" s="88">
        <v>-4</v>
      </c>
      <c r="Z281" s="56"/>
      <c r="AA281" s="88">
        <v>-4</v>
      </c>
      <c r="AB281" s="82">
        <v>0</v>
      </c>
      <c r="AC281" s="56"/>
      <c r="AD281" s="88">
        <v>-4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-0.99547511312217196</v>
      </c>
      <c r="D283" s="9">
        <v>-0.99547511312217196</v>
      </c>
      <c r="F283" s="60" t="s">
        <v>133</v>
      </c>
      <c r="G283" s="56"/>
      <c r="H283" s="88">
        <v>-0.39700000000000002</v>
      </c>
      <c r="I283" s="88">
        <v>-0.52700000000000002</v>
      </c>
      <c r="J283" s="88">
        <v>-0.52700000000000002</v>
      </c>
      <c r="K283" s="108">
        <v>0</v>
      </c>
      <c r="L283" s="108">
        <v>0</v>
      </c>
      <c r="M283" s="88">
        <v>-2.3E-2</v>
      </c>
      <c r="N283" s="88">
        <v>-2.3E-2</v>
      </c>
      <c r="O283" s="88">
        <v>0</v>
      </c>
      <c r="P283" s="88">
        <v>-4.5999999999999999E-2</v>
      </c>
      <c r="Q283" s="88">
        <v>-2.3000000000000007E-2</v>
      </c>
      <c r="R283" s="88">
        <v>-2.3000000000000007E-2</v>
      </c>
      <c r="S283" s="88">
        <v>0</v>
      </c>
      <c r="T283" s="88">
        <v>-4.5999999999999985E-2</v>
      </c>
      <c r="U283" s="88">
        <v>-0.188</v>
      </c>
      <c r="V283" s="88">
        <v>-2.4000000000000021E-2</v>
      </c>
      <c r="W283" s="88">
        <v>-2.2999999999999965E-2</v>
      </c>
      <c r="X283" s="88">
        <v>-2.300000000000002E-2</v>
      </c>
      <c r="Y283" s="88">
        <v>-0.442</v>
      </c>
      <c r="Z283" s="56"/>
      <c r="AA283" s="88">
        <v>0</v>
      </c>
      <c r="AB283" s="82">
        <v>-0.44</v>
      </c>
      <c r="AC283" s="56"/>
      <c r="AD283" s="88">
        <v>0</v>
      </c>
      <c r="AE283" s="82">
        <v>-0.44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0.15314632297194844</v>
      </c>
      <c r="D285" s="9">
        <v>0.15314632297194844</v>
      </c>
      <c r="F285" s="128" t="s">
        <v>76</v>
      </c>
      <c r="H285" s="83">
        <v>-4.63</v>
      </c>
      <c r="I285" s="83">
        <v>-7.8289999999999997</v>
      </c>
      <c r="J285" s="83">
        <v>-7.8289999999999997</v>
      </c>
      <c r="K285" s="108">
        <v>-6.5949999999999998</v>
      </c>
      <c r="L285" s="108">
        <v>-6.5949999999999998</v>
      </c>
      <c r="M285" s="83">
        <v>-0.35600000000000004</v>
      </c>
      <c r="N285" s="83">
        <v>-0.44200000000000006</v>
      </c>
      <c r="O285" s="83">
        <v>-0.33299999999999996</v>
      </c>
      <c r="P285" s="83">
        <v>-0.37899999999999995</v>
      </c>
      <c r="Q285" s="83">
        <v>-0.3570000000000001</v>
      </c>
      <c r="R285" s="83">
        <v>-0.35599999999999998</v>
      </c>
      <c r="S285" s="83">
        <v>-0.33300000000000018</v>
      </c>
      <c r="T285" s="83">
        <v>-0.37999999999999962</v>
      </c>
      <c r="U285" s="83">
        <v>-0.52600000000000025</v>
      </c>
      <c r="V285" s="83">
        <v>-1.3570000000000002</v>
      </c>
      <c r="W285" s="83">
        <v>-0.41199999999999959</v>
      </c>
      <c r="X285" s="83">
        <v>-0.35600000000000021</v>
      </c>
      <c r="Y285" s="83">
        <v>-5.5869999999999997</v>
      </c>
      <c r="AA285" s="83">
        <v>-6.5949999999999998</v>
      </c>
      <c r="AB285" s="82">
        <v>1.01</v>
      </c>
      <c r="AD285" s="83">
        <v>-6.5949999999999998</v>
      </c>
      <c r="AE285" s="82">
        <v>1.01</v>
      </c>
    </row>
    <row r="286" spans="1:31" ht="18" customHeight="1" x14ac:dyDescent="0.2">
      <c r="A286" s="52" t="s">
        <v>262</v>
      </c>
      <c r="B286" s="52" t="s">
        <v>27</v>
      </c>
      <c r="C286" s="9">
        <v>-0.99710982658959535</v>
      </c>
      <c r="D286" s="9">
        <v>-0.99710982658959535</v>
      </c>
      <c r="F286" s="126" t="s">
        <v>263</v>
      </c>
      <c r="G286" s="58"/>
      <c r="H286" s="87">
        <v>4.4999999999999998E-2</v>
      </c>
      <c r="I286" s="87">
        <v>-0.74399999999999999</v>
      </c>
      <c r="J286" s="87">
        <v>-0.74399999999999999</v>
      </c>
      <c r="K286" s="87">
        <v>0</v>
      </c>
      <c r="L286" s="87">
        <v>0</v>
      </c>
      <c r="M286" s="87">
        <v>-0.29499999999999998</v>
      </c>
      <c r="N286" s="87">
        <v>-0.48000000000000004</v>
      </c>
      <c r="O286" s="87">
        <v>0</v>
      </c>
      <c r="P286" s="87">
        <v>0.36800000000000005</v>
      </c>
      <c r="Q286" s="87">
        <v>0.16599999999999998</v>
      </c>
      <c r="R286" s="87">
        <v>0.37</v>
      </c>
      <c r="S286" s="87">
        <v>-3.4000000000000002E-2</v>
      </c>
      <c r="T286" s="87">
        <v>-0.73099999999999998</v>
      </c>
      <c r="U286" s="87">
        <v>0.51800000000000002</v>
      </c>
      <c r="V286" s="87">
        <v>-0.193</v>
      </c>
      <c r="W286" s="87">
        <v>-0.11099999999999999</v>
      </c>
      <c r="X286" s="87">
        <v>-0.26999999999999996</v>
      </c>
      <c r="Y286" s="87">
        <v>-0.69199999999999995</v>
      </c>
      <c r="Z286" s="58"/>
      <c r="AA286" s="87">
        <v>0</v>
      </c>
      <c r="AB286" s="82">
        <v>-0.69</v>
      </c>
      <c r="AC286" s="58"/>
      <c r="AD286" s="87">
        <v>0</v>
      </c>
      <c r="AE286" s="82">
        <v>-0.69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-7.5372302704893132E-2</v>
      </c>
      <c r="D288" s="9">
        <v>-7.5372302704893132E-2</v>
      </c>
      <c r="F288" s="117" t="s">
        <v>94</v>
      </c>
      <c r="H288" s="296">
        <v>-44.795999999999999</v>
      </c>
      <c r="I288" s="296">
        <v>-51.466999999999999</v>
      </c>
      <c r="J288" s="296">
        <v>-51.466999999999999</v>
      </c>
      <c r="K288" s="111">
        <v>-49.354999999999997</v>
      </c>
      <c r="L288" s="111">
        <v>-49.354999999999997</v>
      </c>
      <c r="M288" s="296">
        <v>-3.6689999999999996</v>
      </c>
      <c r="N288" s="296">
        <v>-5.3650000000000011</v>
      </c>
      <c r="O288" s="296">
        <v>-2.8659999999999997</v>
      </c>
      <c r="P288" s="296">
        <v>-1.9469999999999998</v>
      </c>
      <c r="Q288" s="296">
        <v>-2.9480000000000004</v>
      </c>
      <c r="R288" s="296">
        <v>-5.6489999999999991</v>
      </c>
      <c r="S288" s="296">
        <v>-4.2839999999999989</v>
      </c>
      <c r="T288" s="296">
        <v>-4.9059999999999997</v>
      </c>
      <c r="U288" s="296">
        <v>-3.1309999999999998</v>
      </c>
      <c r="V288" s="296">
        <v>-6.1549999999999994</v>
      </c>
      <c r="W288" s="296">
        <v>-5.4740000000000002</v>
      </c>
      <c r="X288" s="296">
        <v>-6.6770000000000014</v>
      </c>
      <c r="Y288" s="296">
        <v>-53.070999999999998</v>
      </c>
      <c r="AA288" s="296">
        <v>-49.354999999999997</v>
      </c>
      <c r="AB288" s="82">
        <v>-3.72</v>
      </c>
      <c r="AD288" s="296">
        <v>-49.354999999999997</v>
      </c>
      <c r="AE288" s="82">
        <v>-3.72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3.1708527311761589E-2</v>
      </c>
      <c r="I289" s="78">
        <v>2.9829215324776032E-2</v>
      </c>
      <c r="J289" s="78">
        <v>2.9829215324776032E-2</v>
      </c>
      <c r="K289" s="131">
        <v>2.1682601508007254E-2</v>
      </c>
      <c r="L289" s="131">
        <v>2.1682601508007254E-2</v>
      </c>
      <c r="M289" s="78">
        <v>1.9643956632311606E-2</v>
      </c>
      <c r="N289" s="78">
        <v>2.5348811936857132E-2</v>
      </c>
      <c r="O289" s="78">
        <v>2.0897742518812337E-2</v>
      </c>
      <c r="P289" s="78">
        <v>2.9019853335718104E-2</v>
      </c>
      <c r="Q289" s="78">
        <v>2.2128809488064869E-2</v>
      </c>
      <c r="R289" s="78">
        <v>3.0317341905983487E-2</v>
      </c>
      <c r="S289" s="78">
        <v>2.6585907731261401E-2</v>
      </c>
      <c r="T289" s="78">
        <v>3.2245555226921699E-2</v>
      </c>
      <c r="U289" s="78">
        <v>1.6054187368928399E-2</v>
      </c>
      <c r="V289" s="78">
        <v>3.0862649925789243E-2</v>
      </c>
      <c r="W289" s="78">
        <v>2.7777213956603809E-2</v>
      </c>
      <c r="X289" s="78">
        <v>3.0171712607320378E-2</v>
      </c>
      <c r="Y289" s="78">
        <v>2.5909563802868404E-2</v>
      </c>
      <c r="AA289" s="78">
        <v>2.1682601508007254E-2</v>
      </c>
      <c r="AB289" s="79"/>
      <c r="AD289" s="78">
        <v>2.1682601508007254E-2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0.99137931034482762</v>
      </c>
      <c r="D291" s="9">
        <v>0.99137931034482762</v>
      </c>
      <c r="F291" s="126" t="s">
        <v>260</v>
      </c>
      <c r="G291" s="58"/>
      <c r="H291" s="87">
        <v>-0.2</v>
      </c>
      <c r="I291" s="87">
        <v>0</v>
      </c>
      <c r="J291" s="87">
        <v>0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0.23200000000000001</v>
      </c>
      <c r="Y291" s="87">
        <v>0.23200000000000001</v>
      </c>
      <c r="Z291" s="58"/>
      <c r="AA291" s="87">
        <v>0</v>
      </c>
      <c r="AB291" s="82">
        <v>0.23</v>
      </c>
      <c r="AC291" s="58"/>
      <c r="AD291" s="87">
        <v>0</v>
      </c>
      <c r="AE291" s="82">
        <v>0.23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1.4156856554943116E-4</v>
      </c>
      <c r="I292" s="78">
        <v>0</v>
      </c>
      <c r="J292" s="78">
        <v>0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-1.0483506552191593E-3</v>
      </c>
      <c r="Y292" s="78">
        <v>-1.1326371845764108E-4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-6.298741533662372E-2</v>
      </c>
      <c r="D294" s="9">
        <v>-6.298741533662372E-2</v>
      </c>
      <c r="E294" s="26"/>
      <c r="F294" s="122" t="s">
        <v>284</v>
      </c>
      <c r="G294" s="26"/>
      <c r="H294" s="309">
        <v>-247.47421</v>
      </c>
      <c r="I294" s="309">
        <v>-265.19326000000001</v>
      </c>
      <c r="J294" s="309">
        <v>-265.19326000000001</v>
      </c>
      <c r="K294" s="130">
        <v>-234.01499999999999</v>
      </c>
      <c r="L294" s="130">
        <v>-234.01499999999999</v>
      </c>
      <c r="M294" s="309">
        <v>-23.164099999999998</v>
      </c>
      <c r="N294" s="309">
        <v>-24.477380000000004</v>
      </c>
      <c r="O294" s="309">
        <v>-13.952400000000003</v>
      </c>
      <c r="P294" s="309">
        <v>-13.960049999999999</v>
      </c>
      <c r="Q294" s="309">
        <v>-18.078309999999998</v>
      </c>
      <c r="R294" s="309">
        <v>-26.02984</v>
      </c>
      <c r="S294" s="309">
        <v>-16.509610000000006</v>
      </c>
      <c r="T294" s="309">
        <v>-15.996579999999991</v>
      </c>
      <c r="U294" s="309">
        <v>-19.918900000000011</v>
      </c>
      <c r="V294" s="309">
        <v>-25.12171</v>
      </c>
      <c r="W294" s="309">
        <v>-23.071300000000008</v>
      </c>
      <c r="X294" s="309">
        <v>-28.472749999999998</v>
      </c>
      <c r="Y294" s="309">
        <v>-248.75293000000002</v>
      </c>
      <c r="Z294" s="26"/>
      <c r="AA294" s="309">
        <v>-234.01499999999999</v>
      </c>
      <c r="AB294" s="82">
        <v>-14.74</v>
      </c>
      <c r="AC294" s="26"/>
      <c r="AD294" s="309">
        <v>-234.01499999999999</v>
      </c>
      <c r="AE294" s="82">
        <v>-14.74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0.17517284460089344</v>
      </c>
      <c r="I295" s="78">
        <v>0.15370056259776779</v>
      </c>
      <c r="J295" s="78">
        <v>0.15370056259776779</v>
      </c>
      <c r="K295" s="131">
        <v>0.10280729392961842</v>
      </c>
      <c r="L295" s="131">
        <v>0.10280729392961842</v>
      </c>
      <c r="M295" s="78">
        <v>0.12402141614241735</v>
      </c>
      <c r="N295" s="78">
        <v>0.11565191096495582</v>
      </c>
      <c r="O295" s="78">
        <v>0.10173540220498162</v>
      </c>
      <c r="P295" s="78">
        <v>0.20807324271150052</v>
      </c>
      <c r="Q295" s="78">
        <v>0.13570267227143076</v>
      </c>
      <c r="R295" s="78">
        <v>0.13969827563073914</v>
      </c>
      <c r="S295" s="78">
        <v>0.10245634176916685</v>
      </c>
      <c r="T295" s="78">
        <v>0.10514035952545268</v>
      </c>
      <c r="U295" s="78">
        <v>0.10213406348864519</v>
      </c>
      <c r="V295" s="78">
        <v>0.12596629427574313</v>
      </c>
      <c r="W295" s="78">
        <v>0.11707278705827431</v>
      </c>
      <c r="X295" s="78">
        <v>0.12866131947582463</v>
      </c>
      <c r="Y295" s="78">
        <v>0.12144259409066079</v>
      </c>
      <c r="AA295" s="78">
        <v>0.10280729392961842</v>
      </c>
      <c r="AB295" s="79"/>
      <c r="AD295" s="78">
        <v>0.10280729392961842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-0.13058839875503667</v>
      </c>
      <c r="D297" s="9">
        <v>-0.13058839875503667</v>
      </c>
      <c r="E297" s="26"/>
      <c r="F297" s="123" t="s">
        <v>28</v>
      </c>
      <c r="G297" s="26"/>
      <c r="H297" s="310">
        <v>132.87477999999996</v>
      </c>
      <c r="I297" s="310">
        <v>203.34762999999998</v>
      </c>
      <c r="J297" s="310">
        <v>203.34762999999998</v>
      </c>
      <c r="K297" s="136">
        <v>355.54459999999983</v>
      </c>
      <c r="L297" s="136">
        <v>355.54459999999983</v>
      </c>
      <c r="M297" s="310">
        <v>1.3821199999999791</v>
      </c>
      <c r="N297" s="310">
        <v>49.510020000000033</v>
      </c>
      <c r="O297" s="310">
        <v>17.123740000000005</v>
      </c>
      <c r="P297" s="310">
        <v>-16.143359999999991</v>
      </c>
      <c r="Q297" s="310">
        <v>1.7078699999999749</v>
      </c>
      <c r="R297" s="310">
        <v>31.004350000000024</v>
      </c>
      <c r="S297" s="310">
        <v>55.139359999999996</v>
      </c>
      <c r="T297" s="310">
        <v>11.501809999999967</v>
      </c>
      <c r="U297" s="310">
        <v>25.899840000000065</v>
      </c>
      <c r="V297" s="310">
        <v>35.636469999999896</v>
      </c>
      <c r="W297" s="310">
        <v>33.509390000000053</v>
      </c>
      <c r="X297" s="310">
        <v>62.843890000000094</v>
      </c>
      <c r="Y297" s="310">
        <v>309.11550000000022</v>
      </c>
      <c r="Z297" s="26"/>
      <c r="AA297" s="310">
        <v>355.54459999999989</v>
      </c>
      <c r="AB297" s="82">
        <v>-46.43</v>
      </c>
      <c r="AC297" s="26"/>
      <c r="AD297" s="310">
        <v>355.54459999999989</v>
      </c>
      <c r="AE297" s="82">
        <v>-46.43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9.4054460011481184E-2</v>
      </c>
      <c r="I298" s="78">
        <v>0.11785610665189124</v>
      </c>
      <c r="J298" s="78">
        <v>0.11785610665189124</v>
      </c>
      <c r="K298" s="131">
        <v>0.15619758646791271</v>
      </c>
      <c r="L298" s="131">
        <v>0.15619758646791271</v>
      </c>
      <c r="M298" s="78">
        <v>7.3999196894658243E-3</v>
      </c>
      <c r="N298" s="78">
        <v>0.23392734128052858</v>
      </c>
      <c r="O298" s="78">
        <v>0.12485956367030275</v>
      </c>
      <c r="P298" s="78">
        <v>-0.24061527454838108</v>
      </c>
      <c r="Q298" s="78">
        <v>1.2819921933643414E-2</v>
      </c>
      <c r="R298" s="78">
        <v>0.16639573013325898</v>
      </c>
      <c r="S298" s="78">
        <v>0.34218719358562227</v>
      </c>
      <c r="T298" s="78">
        <v>7.559768641756201E-2</v>
      </c>
      <c r="U298" s="78">
        <v>0.13280130443477087</v>
      </c>
      <c r="V298" s="78">
        <v>0.17868982911468523</v>
      </c>
      <c r="W298" s="78">
        <v>0.17003973247812962</v>
      </c>
      <c r="X298" s="78">
        <v>0.28397600542250373</v>
      </c>
      <c r="Y298" s="78">
        <v>0.15091194380557318</v>
      </c>
      <c r="AA298" s="78">
        <v>0.15619758646791274</v>
      </c>
      <c r="AB298" s="79"/>
      <c r="AD298" s="78">
        <v>0.15619758646791274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-0.13058839875503667</v>
      </c>
      <c r="D305" s="9">
        <v>-0.13058839875503667</v>
      </c>
      <c r="E305" s="26"/>
      <c r="F305" s="123" t="s">
        <v>337</v>
      </c>
      <c r="G305" s="26"/>
      <c r="H305" s="310">
        <v>132.87477999999996</v>
      </c>
      <c r="I305" s="310">
        <v>203.34762999999998</v>
      </c>
      <c r="J305" s="310">
        <v>203.34762999999998</v>
      </c>
      <c r="K305" s="136">
        <v>355.54459999999983</v>
      </c>
      <c r="L305" s="136">
        <v>355.54459999999983</v>
      </c>
      <c r="M305" s="310">
        <v>1.3821199999999791</v>
      </c>
      <c r="N305" s="310">
        <v>49.510020000000033</v>
      </c>
      <c r="O305" s="310">
        <v>17.123740000000005</v>
      </c>
      <c r="P305" s="310">
        <v>-16.143359999999991</v>
      </c>
      <c r="Q305" s="310">
        <v>1.7078699999999749</v>
      </c>
      <c r="R305" s="310">
        <v>31.004350000000024</v>
      </c>
      <c r="S305" s="310">
        <v>55.139359999999996</v>
      </c>
      <c r="T305" s="310">
        <v>11.501809999999967</v>
      </c>
      <c r="U305" s="310">
        <v>25.899840000000065</v>
      </c>
      <c r="V305" s="310">
        <v>35.636469999999896</v>
      </c>
      <c r="W305" s="310">
        <v>33.509390000000053</v>
      </c>
      <c r="X305" s="310">
        <v>62.843890000000094</v>
      </c>
      <c r="Y305" s="310">
        <v>309.11550000000022</v>
      </c>
      <c r="Z305" s="29"/>
      <c r="AA305" s="310">
        <v>355.54459999999989</v>
      </c>
      <c r="AB305" s="82">
        <v>-46.43</v>
      </c>
      <c r="AC305" s="29"/>
      <c r="AD305" s="310">
        <v>355.54459999999989</v>
      </c>
      <c r="AE305" s="82">
        <v>-46.43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9.4054460011481184E-2</v>
      </c>
      <c r="I306" s="78">
        <v>0.11785610665189124</v>
      </c>
      <c r="J306" s="78">
        <v>0.11785610665189124</v>
      </c>
      <c r="K306" s="131">
        <v>0.15619758646791271</v>
      </c>
      <c r="L306" s="131">
        <v>0.15619758646791271</v>
      </c>
      <c r="M306" s="78">
        <v>7.3999196894658243E-3</v>
      </c>
      <c r="N306" s="78">
        <v>0.23392734128052858</v>
      </c>
      <c r="O306" s="78">
        <v>0.12485956367030275</v>
      </c>
      <c r="P306" s="78">
        <v>-0.24061527454838108</v>
      </c>
      <c r="Q306" s="78">
        <v>1.2819921933643414E-2</v>
      </c>
      <c r="R306" s="78">
        <v>0.16639573013325898</v>
      </c>
      <c r="S306" s="78">
        <v>0.34218719358562227</v>
      </c>
      <c r="T306" s="78">
        <v>7.559768641756201E-2</v>
      </c>
      <c r="U306" s="78">
        <v>0.13280130443477087</v>
      </c>
      <c r="V306" s="78">
        <v>0.17868982911468523</v>
      </c>
      <c r="W306" s="78">
        <v>0.17003973247812962</v>
      </c>
      <c r="X306" s="78">
        <v>0.28397600542250373</v>
      </c>
      <c r="Y306" s="78">
        <v>0.15091194380557318</v>
      </c>
      <c r="Z306" s="29"/>
      <c r="AA306" s="78">
        <v>0.15619758646791274</v>
      </c>
      <c r="AB306" s="79"/>
      <c r="AC306" s="29"/>
      <c r="AD306" s="78">
        <v>0.15619758646791274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-3.9159999999999999</v>
      </c>
      <c r="I308" s="310">
        <v>-3.8420000000000001</v>
      </c>
      <c r="J308" s="310">
        <v>-3.8420000000000001</v>
      </c>
      <c r="K308" s="136">
        <v>-2.867</v>
      </c>
      <c r="L308" s="136">
        <v>-2.867</v>
      </c>
      <c r="M308" s="310">
        <v>-0.28100000000000003</v>
      </c>
      <c r="N308" s="310">
        <v>-0.23499999999999999</v>
      </c>
      <c r="O308" s="310">
        <v>-0.26300000000000001</v>
      </c>
      <c r="P308" s="310">
        <v>-0.245</v>
      </c>
      <c r="Q308" s="310">
        <v>-0.24299999999999988</v>
      </c>
      <c r="R308" s="310">
        <v>-0.2430000000000001</v>
      </c>
      <c r="S308" s="310">
        <v>-0.24299999999999988</v>
      </c>
      <c r="T308" s="310">
        <v>-0.27200000000000002</v>
      </c>
      <c r="U308" s="310">
        <v>-0.40200000000000014</v>
      </c>
      <c r="V308" s="310">
        <v>-0.26900000000000013</v>
      </c>
      <c r="W308" s="310">
        <v>-0.26899999999999968</v>
      </c>
      <c r="X308" s="310">
        <v>-0.26200000000000001</v>
      </c>
      <c r="Y308" s="310">
        <v>-3.2269999999999999</v>
      </c>
      <c r="AA308" s="310">
        <v>-2.8669999999999995</v>
      </c>
      <c r="AB308" s="82">
        <v>-0.36</v>
      </c>
      <c r="AD308" s="310">
        <v>-2.8669999999999995</v>
      </c>
      <c r="AE308" s="82">
        <v>-0.36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136.79078000000001</v>
      </c>
      <c r="I310" s="310">
        <v>207.18963000000099</v>
      </c>
      <c r="J310" s="310">
        <v>207.18963000000099</v>
      </c>
      <c r="K310" s="136">
        <v>358.41160000000002</v>
      </c>
      <c r="L310" s="136">
        <v>358.41160000000002</v>
      </c>
      <c r="M310" s="310">
        <v>1.6631199999999799</v>
      </c>
      <c r="N310" s="310">
        <v>49.745020000000025</v>
      </c>
      <c r="O310" s="310">
        <v>17.386739999999691</v>
      </c>
      <c r="P310" s="310">
        <v>-15.898359999999592</v>
      </c>
      <c r="Q310" s="310">
        <v>1.9508699999996963</v>
      </c>
      <c r="R310" s="310">
        <v>31.247350000000104</v>
      </c>
      <c r="S310" s="310">
        <v>55.382360000000105</v>
      </c>
      <c r="T310" s="310">
        <v>11.773809999999997</v>
      </c>
      <c r="U310" s="310">
        <v>26.301839999999999</v>
      </c>
      <c r="V310" s="310">
        <v>35.905470000000008</v>
      </c>
      <c r="W310" s="310">
        <v>33.778390000000002</v>
      </c>
      <c r="X310" s="310">
        <v>63.10588999999996</v>
      </c>
      <c r="Y310" s="310">
        <v>312.34249999999997</v>
      </c>
      <c r="AA310" s="310">
        <v>358.41160000000008</v>
      </c>
      <c r="AB310" s="82">
        <v>-46.07</v>
      </c>
      <c r="AD310" s="310">
        <v>358.41160000000008</v>
      </c>
      <c r="AE310" s="82">
        <v>-46.07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440.70600000000002</v>
      </c>
      <c r="I352" s="83">
        <v>476.21199999999999</v>
      </c>
      <c r="J352" s="83">
        <v>476.21199999999999</v>
      </c>
      <c r="K352" s="108">
        <v>669.33900000000006</v>
      </c>
      <c r="L352" s="108">
        <v>669.33900000000006</v>
      </c>
      <c r="M352" s="83">
        <v>52.682000000000002</v>
      </c>
      <c r="N352" s="83">
        <v>117.83199999999999</v>
      </c>
      <c r="O352" s="83">
        <v>144.31399999999999</v>
      </c>
      <c r="P352" s="83">
        <v>146.35400000000001</v>
      </c>
      <c r="Q352" s="83">
        <v>188.15899999999999</v>
      </c>
      <c r="R352" s="83">
        <v>257.959</v>
      </c>
      <c r="S352" s="83">
        <v>283.58800000000002</v>
      </c>
      <c r="T352" s="83">
        <v>353.30099999999999</v>
      </c>
      <c r="U352" s="83">
        <v>427.95100000000002</v>
      </c>
      <c r="V352" s="83">
        <v>494.52600000000001</v>
      </c>
      <c r="W352" s="83">
        <v>563.30100000000004</v>
      </c>
      <c r="X352" s="83">
        <v>614.98</v>
      </c>
      <c r="Y352" s="83">
        <v>614.98</v>
      </c>
      <c r="AA352" s="83">
        <v>669.33900000000006</v>
      </c>
      <c r="AB352" s="42"/>
      <c r="AD352" s="83">
        <v>669.33900000000006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162</v>
      </c>
      <c r="I355" s="83">
        <v>268</v>
      </c>
      <c r="J355" s="83">
        <v>268</v>
      </c>
      <c r="K355" s="110"/>
      <c r="L355" s="110"/>
      <c r="M355" s="83">
        <v>31</v>
      </c>
      <c r="N355" s="83">
        <v>70</v>
      </c>
      <c r="O355" s="83">
        <v>21</v>
      </c>
      <c r="P355" s="83">
        <v>0</v>
      </c>
      <c r="Q355" s="83">
        <v>30</v>
      </c>
      <c r="R355" s="83">
        <v>61</v>
      </c>
      <c r="S355" s="83">
        <v>2</v>
      </c>
      <c r="T355" s="83">
        <v>73</v>
      </c>
      <c r="U355" s="83">
        <v>57</v>
      </c>
      <c r="V355" s="83">
        <v>59</v>
      </c>
      <c r="W355" s="83">
        <v>49</v>
      </c>
      <c r="X355" s="83">
        <v>48</v>
      </c>
      <c r="Y355" s="83">
        <v>501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196</v>
      </c>
      <c r="I356" s="83">
        <v>9</v>
      </c>
      <c r="J356" s="83">
        <v>9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2</v>
      </c>
      <c r="S356" s="83">
        <v>0</v>
      </c>
      <c r="T356" s="83">
        <v>1</v>
      </c>
      <c r="U356" s="83">
        <v>1</v>
      </c>
      <c r="V356" s="83">
        <v>1</v>
      </c>
      <c r="W356" s="83">
        <v>0</v>
      </c>
      <c r="X356" s="83">
        <v>0</v>
      </c>
      <c r="Y356" s="83">
        <v>5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358</v>
      </c>
      <c r="I360" s="101">
        <v>277</v>
      </c>
      <c r="J360" s="101">
        <v>277</v>
      </c>
      <c r="K360" s="111"/>
      <c r="L360" s="111"/>
      <c r="M360" s="101">
        <v>31</v>
      </c>
      <c r="N360" s="101">
        <v>70</v>
      </c>
      <c r="O360" s="101">
        <v>21</v>
      </c>
      <c r="P360" s="101">
        <v>0</v>
      </c>
      <c r="Q360" s="101">
        <v>30</v>
      </c>
      <c r="R360" s="101">
        <v>63</v>
      </c>
      <c r="S360" s="101">
        <v>2</v>
      </c>
      <c r="T360" s="101">
        <v>74</v>
      </c>
      <c r="U360" s="101">
        <v>58</v>
      </c>
      <c r="V360" s="101">
        <v>60</v>
      </c>
      <c r="W360" s="101">
        <v>49</v>
      </c>
      <c r="X360" s="101">
        <v>48</v>
      </c>
      <c r="Y360" s="101">
        <v>506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4.2944785276073622E-2</v>
      </c>
      <c r="D362" s="9">
        <v>4.2944785276073622E-2</v>
      </c>
      <c r="F362" s="72" t="s">
        <v>120</v>
      </c>
      <c r="H362" s="82">
        <v>437</v>
      </c>
      <c r="I362" s="82">
        <v>482</v>
      </c>
      <c r="J362" s="82">
        <v>482</v>
      </c>
      <c r="K362" s="112">
        <v>489</v>
      </c>
      <c r="L362" s="112">
        <v>489</v>
      </c>
      <c r="M362" s="82">
        <v>62</v>
      </c>
      <c r="N362" s="82">
        <v>42</v>
      </c>
      <c r="O362" s="82">
        <v>30</v>
      </c>
      <c r="P362" s="82">
        <v>31</v>
      </c>
      <c r="Q362" s="82">
        <v>22</v>
      </c>
      <c r="R362" s="82">
        <v>23</v>
      </c>
      <c r="S362" s="82">
        <v>34</v>
      </c>
      <c r="T362" s="82">
        <v>17</v>
      </c>
      <c r="U362" s="82">
        <v>66</v>
      </c>
      <c r="V362" s="82">
        <v>64</v>
      </c>
      <c r="W362" s="82">
        <v>68</v>
      </c>
      <c r="X362" s="82">
        <v>51</v>
      </c>
      <c r="Y362" s="82">
        <v>510</v>
      </c>
      <c r="AA362" s="82">
        <v>489</v>
      </c>
      <c r="AB362" s="82">
        <v>21</v>
      </c>
      <c r="AD362" s="82">
        <v>489</v>
      </c>
      <c r="AE362" s="82">
        <v>21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0.13025210084033614</v>
      </c>
      <c r="N363" s="102">
        <v>8.8235294117647065E-2</v>
      </c>
      <c r="O363" s="102">
        <v>6.2761506276150625E-2</v>
      </c>
      <c r="P363" s="102">
        <v>6.4853556485355651E-2</v>
      </c>
      <c r="Q363" s="102">
        <v>4.6025104602510462E-2</v>
      </c>
      <c r="R363" s="102">
        <v>4.852320675105485E-2</v>
      </c>
      <c r="S363" s="102">
        <v>7.2186836518046707E-2</v>
      </c>
      <c r="T363" s="102">
        <v>3.6016949152542374E-2</v>
      </c>
      <c r="U363" s="102">
        <v>0.13750000000000001</v>
      </c>
      <c r="V363" s="102">
        <v>0.130879345603272</v>
      </c>
      <c r="W363" s="102">
        <v>0.13518886679920478</v>
      </c>
      <c r="X363" s="102">
        <v>0.1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437</v>
      </c>
      <c r="I364" s="88">
        <v>482</v>
      </c>
      <c r="J364" s="88">
        <v>482</v>
      </c>
      <c r="K364" s="108">
        <v>0</v>
      </c>
      <c r="L364" s="108">
        <v>0</v>
      </c>
      <c r="M364" s="88">
        <v>476</v>
      </c>
      <c r="N364" s="88">
        <v>476</v>
      </c>
      <c r="O364" s="88">
        <v>478</v>
      </c>
      <c r="P364" s="88">
        <v>478</v>
      </c>
      <c r="Q364" s="88">
        <v>478</v>
      </c>
      <c r="R364" s="88">
        <v>474</v>
      </c>
      <c r="S364" s="88">
        <v>471</v>
      </c>
      <c r="T364" s="88">
        <v>472</v>
      </c>
      <c r="U364" s="88">
        <v>480</v>
      </c>
      <c r="V364" s="88">
        <v>489</v>
      </c>
      <c r="W364" s="88">
        <v>503</v>
      </c>
      <c r="X364" s="88">
        <v>510</v>
      </c>
      <c r="Y364" s="88">
        <v>510</v>
      </c>
      <c r="AA364" s="88">
        <v>0</v>
      </c>
      <c r="AB364" s="82">
        <v>510</v>
      </c>
      <c r="AD364" s="88">
        <v>0</v>
      </c>
      <c r="AE364" s="82">
        <v>510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489</v>
      </c>
      <c r="L365" s="108">
        <v>489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489</v>
      </c>
      <c r="AB365" s="82">
        <v>-489</v>
      </c>
      <c r="AD365" s="88">
        <v>489</v>
      </c>
      <c r="AE365" s="82">
        <v>-489</v>
      </c>
    </row>
    <row r="366" spans="1:31" ht="18" customHeight="1" collapsed="1" x14ac:dyDescent="0.2">
      <c r="A366" s="54"/>
      <c r="B366" s="54"/>
      <c r="C366" s="9">
        <v>4.2944785276073622E-2</v>
      </c>
      <c r="D366" s="9">
        <v>4.2944785276073622E-2</v>
      </c>
      <c r="F366" s="129" t="s">
        <v>112</v>
      </c>
      <c r="H366" s="80">
        <v>437</v>
      </c>
      <c r="I366" s="80">
        <v>482</v>
      </c>
      <c r="J366" s="80">
        <v>482</v>
      </c>
      <c r="K366" s="114">
        <v>489</v>
      </c>
      <c r="L366" s="114">
        <v>489</v>
      </c>
      <c r="M366" s="80">
        <v>476</v>
      </c>
      <c r="N366" s="80">
        <v>476</v>
      </c>
      <c r="O366" s="80">
        <v>478</v>
      </c>
      <c r="P366" s="80">
        <v>478</v>
      </c>
      <c r="Q366" s="80">
        <v>478</v>
      </c>
      <c r="R366" s="80">
        <v>474</v>
      </c>
      <c r="S366" s="80">
        <v>471</v>
      </c>
      <c r="T366" s="80">
        <v>472</v>
      </c>
      <c r="U366" s="80">
        <v>480</v>
      </c>
      <c r="V366" s="80">
        <v>489</v>
      </c>
      <c r="W366" s="80">
        <v>503</v>
      </c>
      <c r="X366" s="80">
        <v>510</v>
      </c>
      <c r="Y366" s="80">
        <v>510</v>
      </c>
      <c r="AA366" s="80">
        <v>489</v>
      </c>
      <c r="AB366" s="82">
        <v>21</v>
      </c>
      <c r="AD366" s="80">
        <v>489</v>
      </c>
      <c r="AE366" s="82">
        <v>21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437</v>
      </c>
      <c r="I367" s="282">
        <v>482</v>
      </c>
      <c r="J367" s="282">
        <v>482</v>
      </c>
      <c r="K367" s="282">
        <v>489</v>
      </c>
      <c r="L367" s="282">
        <v>489</v>
      </c>
      <c r="M367" s="282">
        <v>476</v>
      </c>
      <c r="N367" s="282">
        <v>476</v>
      </c>
      <c r="O367" s="282">
        <v>478</v>
      </c>
      <c r="P367" s="282">
        <v>478</v>
      </c>
      <c r="Q367" s="282">
        <v>478</v>
      </c>
      <c r="R367" s="282">
        <v>474</v>
      </c>
      <c r="S367" s="282">
        <v>471</v>
      </c>
      <c r="T367" s="282">
        <v>472</v>
      </c>
      <c r="U367" s="282">
        <v>480</v>
      </c>
      <c r="V367" s="282">
        <v>489</v>
      </c>
      <c r="W367" s="282">
        <v>503</v>
      </c>
      <c r="X367" s="282">
        <v>510</v>
      </c>
      <c r="Y367" s="282">
        <v>510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110</v>
      </c>
      <c r="I371" s="83">
        <v>85</v>
      </c>
      <c r="J371" s="83">
        <v>85</v>
      </c>
      <c r="K371" s="108"/>
      <c r="L371" s="108"/>
      <c r="M371" s="83">
        <v>7</v>
      </c>
      <c r="N371" s="83">
        <v>6</v>
      </c>
      <c r="O371" s="83">
        <v>7</v>
      </c>
      <c r="P371" s="83">
        <v>0</v>
      </c>
      <c r="Q371" s="83">
        <v>5</v>
      </c>
      <c r="R371" s="83">
        <v>3</v>
      </c>
      <c r="S371" s="83">
        <v>3</v>
      </c>
      <c r="T371" s="83">
        <v>1</v>
      </c>
      <c r="U371" s="83">
        <v>16</v>
      </c>
      <c r="V371" s="83">
        <v>16</v>
      </c>
      <c r="W371" s="83">
        <v>18</v>
      </c>
      <c r="X371" s="83">
        <v>8</v>
      </c>
      <c r="Y371" s="83">
        <v>90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-42</v>
      </c>
      <c r="I372" s="83">
        <v>-50</v>
      </c>
      <c r="J372" s="83">
        <v>-50</v>
      </c>
      <c r="K372" s="108"/>
      <c r="L372" s="108"/>
      <c r="M372" s="83">
        <v>-10</v>
      </c>
      <c r="N372" s="83">
        <v>-6</v>
      </c>
      <c r="O372" s="83">
        <v>-5</v>
      </c>
      <c r="P372" s="83">
        <v>0</v>
      </c>
      <c r="Q372" s="83">
        <v>-5</v>
      </c>
      <c r="R372" s="83">
        <v>-6</v>
      </c>
      <c r="S372" s="83">
        <v>-6</v>
      </c>
      <c r="T372" s="83">
        <v>0</v>
      </c>
      <c r="U372" s="83">
        <v>-8</v>
      </c>
      <c r="V372" s="83">
        <v>-7</v>
      </c>
      <c r="W372" s="83">
        <v>-4</v>
      </c>
      <c r="X372" s="83">
        <v>-1</v>
      </c>
      <c r="Y372" s="83">
        <v>-58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10</v>
      </c>
      <c r="I373" s="83">
        <v>10</v>
      </c>
      <c r="J373" s="83">
        <v>10</v>
      </c>
      <c r="K373" s="108"/>
      <c r="L373" s="108"/>
      <c r="M373" s="83">
        <v>-3</v>
      </c>
      <c r="N373" s="83">
        <v>0</v>
      </c>
      <c r="O373" s="83">
        <v>0</v>
      </c>
      <c r="P373" s="83">
        <v>0</v>
      </c>
      <c r="Q373" s="83">
        <v>0</v>
      </c>
      <c r="R373" s="83">
        <v>-1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-4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3</v>
      </c>
      <c r="D374" s="9">
        <v>3</v>
      </c>
      <c r="F374" s="129" t="s">
        <v>118</v>
      </c>
      <c r="H374" s="80">
        <v>78</v>
      </c>
      <c r="I374" s="80">
        <v>45</v>
      </c>
      <c r="J374" s="80">
        <v>45</v>
      </c>
      <c r="K374" s="114">
        <v>7</v>
      </c>
      <c r="L374" s="114">
        <v>7</v>
      </c>
      <c r="M374" s="80">
        <v>-6</v>
      </c>
      <c r="N374" s="80">
        <v>0</v>
      </c>
      <c r="O374" s="80">
        <v>2</v>
      </c>
      <c r="P374" s="80">
        <v>0</v>
      </c>
      <c r="Q374" s="80">
        <v>0</v>
      </c>
      <c r="R374" s="80">
        <v>-4</v>
      </c>
      <c r="S374" s="80">
        <v>-3</v>
      </c>
      <c r="T374" s="80">
        <v>1</v>
      </c>
      <c r="U374" s="80">
        <v>8</v>
      </c>
      <c r="V374" s="80">
        <v>9</v>
      </c>
      <c r="W374" s="80">
        <v>14</v>
      </c>
      <c r="X374" s="80">
        <v>7</v>
      </c>
      <c r="Y374" s="80">
        <v>28</v>
      </c>
      <c r="AA374" s="80">
        <v>7</v>
      </c>
      <c r="AB374" s="82">
        <v>21</v>
      </c>
      <c r="AD374" s="80">
        <v>7</v>
      </c>
      <c r="AE374" s="82">
        <v>21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11.244245909090909</v>
      </c>
      <c r="I376" s="103">
        <v>14.394903409090908</v>
      </c>
      <c r="J376" s="103">
        <v>14.394903409090908</v>
      </c>
      <c r="K376" s="105">
        <v>19.239999999999998</v>
      </c>
      <c r="L376" s="105">
        <v>19.239999999999998</v>
      </c>
      <c r="M376" s="103">
        <v>19.46987951807229</v>
      </c>
      <c r="N376" s="103">
        <v>14.931428571428571</v>
      </c>
      <c r="O376" s="103">
        <v>13.899123767798462</v>
      </c>
      <c r="P376" s="103">
        <v>6.5852847754654977</v>
      </c>
      <c r="Q376" s="103">
        <v>12.016904761904778</v>
      </c>
      <c r="R376" s="103">
        <v>17.540963855421676</v>
      </c>
      <c r="S376" s="103">
        <v>17.48698795180724</v>
      </c>
      <c r="T376" s="103">
        <v>19.457619047619016</v>
      </c>
      <c r="U376" s="103">
        <v>15.896385542168696</v>
      </c>
      <c r="V376" s="103">
        <v>17.594216867469903</v>
      </c>
      <c r="W376" s="103">
        <v>16.458133116883044</v>
      </c>
      <c r="X376" s="103">
        <v>15.5347480832421</v>
      </c>
      <c r="Y376" s="103">
        <v>15.573213181818181</v>
      </c>
      <c r="AA376" s="103">
        <v>19.239999999999998</v>
      </c>
      <c r="AB376" s="42"/>
      <c r="AD376" s="103">
        <v>19.239999999999998</v>
      </c>
      <c r="AE376" s="42"/>
    </row>
    <row r="377" spans="1:33" ht="15" x14ac:dyDescent="0.2">
      <c r="F377" s="124" t="s">
        <v>384</v>
      </c>
      <c r="H377" s="103">
        <v>0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128.02370311344293</v>
      </c>
      <c r="I379" s="103">
        <v>119.7223038614914</v>
      </c>
      <c r="J379" s="103">
        <v>119.7223038614914</v>
      </c>
      <c r="K379" s="105">
        <v>118.30816008316008</v>
      </c>
      <c r="L379" s="105">
        <v>118.30816008316008</v>
      </c>
      <c r="M379" s="103">
        <v>9.0480610561056096</v>
      </c>
      <c r="N379" s="103">
        <v>13.969747948292726</v>
      </c>
      <c r="O379" s="103">
        <v>9.4706354397329164</v>
      </c>
      <c r="P379" s="103">
        <v>6.8000279424153414</v>
      </c>
      <c r="Q379" s="103">
        <v>10.667512036615078</v>
      </c>
      <c r="R379" s="103">
        <v>11.359869038624453</v>
      </c>
      <c r="S379" s="103">
        <v>9.8062586983781372</v>
      </c>
      <c r="T379" s="103">
        <v>7.6365095486323504</v>
      </c>
      <c r="U379" s="103">
        <v>11.516787933909356</v>
      </c>
      <c r="V379" s="103">
        <v>12.153728863080236</v>
      </c>
      <c r="W379" s="103">
        <v>12.187731145614267</v>
      </c>
      <c r="X379" s="103">
        <v>15.954581321713958</v>
      </c>
      <c r="Y379" s="103">
        <v>131.89660836327087</v>
      </c>
      <c r="Z379" s="26"/>
      <c r="AA379" s="103">
        <v>118.30816008316008</v>
      </c>
      <c r="AB379" s="42"/>
      <c r="AC379" s="26"/>
      <c r="AD379" s="103">
        <v>118.30816008316008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3.5518186207666091</v>
      </c>
      <c r="I381" s="103">
        <v>4.2083329378398071</v>
      </c>
      <c r="J381" s="103">
        <v>4.2083329378398071</v>
      </c>
      <c r="K381" s="105">
        <v>7.5662921348314605</v>
      </c>
      <c r="L381" s="105">
        <v>7.5662921348314605</v>
      </c>
      <c r="M381" s="103">
        <v>5.1823346160894248</v>
      </c>
      <c r="N381" s="103">
        <v>4.0222100054975254</v>
      </c>
      <c r="O381" s="103">
        <v>25.767041828624521</v>
      </c>
      <c r="P381" s="103">
        <v>7.5315953829634985</v>
      </c>
      <c r="Q381" s="103">
        <v>5.4588535228677371</v>
      </c>
      <c r="R381" s="103">
        <v>4.6642105263157898</v>
      </c>
      <c r="S381" s="103">
        <v>6.4696510443199147</v>
      </c>
      <c r="T381" s="103">
        <v>7.75035902994175</v>
      </c>
      <c r="U381" s="103">
        <v>6.3554913294797668</v>
      </c>
      <c r="V381" s="103">
        <v>5.041546656145198</v>
      </c>
      <c r="W381" s="103">
        <v>5.2818372845362145</v>
      </c>
      <c r="X381" s="103">
        <v>1.3061601489336545</v>
      </c>
      <c r="Y381" s="103">
        <v>4.5543142905401757</v>
      </c>
      <c r="Z381" s="26"/>
      <c r="AA381" s="103">
        <v>7.5662921348314605</v>
      </c>
      <c r="AB381" s="42"/>
      <c r="AC381" s="26"/>
      <c r="AD381" s="103">
        <v>7.5662921348314605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1.0231815394945443E-12</v>
      </c>
      <c r="J383" s="66">
        <v>1.0231815394945443E-12</v>
      </c>
      <c r="K383" s="66">
        <v>0</v>
      </c>
      <c r="L383" s="66">
        <v>0</v>
      </c>
      <c r="M383" s="66">
        <v>1.0880185641326534E-14</v>
      </c>
      <c r="N383" s="66">
        <v>8.5265128291212022E-14</v>
      </c>
      <c r="O383" s="66">
        <v>-4.1211478674085811E-13</v>
      </c>
      <c r="P383" s="66">
        <v>7.815970093361102E-14</v>
      </c>
      <c r="Q383" s="66">
        <v>-1.9184653865522705E-13</v>
      </c>
      <c r="R383" s="66">
        <v>-1.1368683772161603E-13</v>
      </c>
      <c r="S383" s="66">
        <v>-2.8421709430404007E-14</v>
      </c>
      <c r="T383" s="66">
        <v>0</v>
      </c>
      <c r="U383" s="66">
        <v>-5.6843418860808015E-14</v>
      </c>
      <c r="V383" s="66">
        <v>-9.6633812063373625E-13</v>
      </c>
      <c r="W383" s="66">
        <v>9.9475983006414026E-13</v>
      </c>
      <c r="X383" s="66">
        <v>9.0949470177292824E-13</v>
      </c>
      <c r="Y383" s="66">
        <v>7.9580786405131221E-13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-41.276620000000001</v>
      </c>
      <c r="N388" s="77">
        <v>29.552969999999998</v>
      </c>
      <c r="O388" s="77">
        <v>-10.251690000000099</v>
      </c>
      <c r="P388" s="77">
        <v>-0.75677000000015704</v>
      </c>
      <c r="Q388" s="77">
        <v>32.580629999999999</v>
      </c>
      <c r="R388" s="77">
        <v>69.091409999999996</v>
      </c>
      <c r="S388" s="77">
        <v>0</v>
      </c>
      <c r="T388" s="77">
        <v>136.64954</v>
      </c>
      <c r="U388" s="77">
        <v>76.961360000000099</v>
      </c>
      <c r="V388" s="77">
        <v>99.72569</v>
      </c>
      <c r="W388" s="77">
        <v>137.42234999999999</v>
      </c>
      <c r="X388" s="77">
        <v>132.87477999999999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8.4717000000000002</v>
      </c>
      <c r="N389" s="77">
        <v>31.611239999999999</v>
      </c>
      <c r="O389" s="77">
        <v>13.608790000000001</v>
      </c>
      <c r="P389" s="77">
        <v>22.959059999999901</v>
      </c>
      <c r="Q389" s="77">
        <v>26.57443</v>
      </c>
      <c r="R389" s="77">
        <v>26.705960000000101</v>
      </c>
      <c r="S389" s="77">
        <v>0.69391999999984999</v>
      </c>
      <c r="T389" s="77">
        <v>53.375169999999798</v>
      </c>
      <c r="U389" s="77">
        <v>90.0450400000001</v>
      </c>
      <c r="V389" s="77">
        <v>172.79397</v>
      </c>
      <c r="W389" s="77">
        <v>203.66307</v>
      </c>
      <c r="X389" s="77">
        <v>203.347630000001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355.54459999999983</v>
      </c>
      <c r="M390" s="77">
        <v>29.628716666666651</v>
      </c>
      <c r="N390" s="77">
        <v>59.257433333333303</v>
      </c>
      <c r="O390" s="77">
        <v>88.886149999999972</v>
      </c>
      <c r="P390" s="77">
        <v>118.51486666666661</v>
      </c>
      <c r="Q390" s="77">
        <v>148.14358333333325</v>
      </c>
      <c r="R390" s="77">
        <v>177.77229999999994</v>
      </c>
      <c r="S390" s="77">
        <v>207.40101666666658</v>
      </c>
      <c r="T390" s="77">
        <v>237.02973333333321</v>
      </c>
      <c r="U390" s="77">
        <v>266.65844999999985</v>
      </c>
      <c r="V390" s="77">
        <v>296.28716666666651</v>
      </c>
      <c r="W390" s="77">
        <v>325.91588333333317</v>
      </c>
      <c r="X390" s="77">
        <v>355.54459999999989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1.38211999999999</v>
      </c>
      <c r="N391" s="77">
        <v>50.892140000000097</v>
      </c>
      <c r="O391" s="77">
        <v>68.015879999999598</v>
      </c>
      <c r="P391" s="77">
        <v>51.872520000000101</v>
      </c>
      <c r="Q391" s="77">
        <v>53.580389999999802</v>
      </c>
      <c r="R391" s="77">
        <v>84.584739999999897</v>
      </c>
      <c r="S391" s="77">
        <v>139.72409999999999</v>
      </c>
      <c r="T391" s="77">
        <v>151.22591</v>
      </c>
      <c r="U391" s="77">
        <v>177.12575000000001</v>
      </c>
      <c r="V391" s="77">
        <v>212.76221999999899</v>
      </c>
      <c r="W391" s="77">
        <v>246.271610000001</v>
      </c>
      <c r="X391" s="77">
        <v>309.11550000000102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355.54459999999983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309.11550000000102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248" priority="16" stopIfTrue="1">
      <formula>($C1&gt;0)</formula>
    </cfRule>
    <cfRule type="expression" dxfId="247" priority="17" stopIfTrue="1">
      <formula>AND($C1&lt;0,$C1&gt;=$AB$2)</formula>
    </cfRule>
    <cfRule type="expression" dxfId="246" priority="18" stopIfTrue="1">
      <formula>($C1&lt;$AB$2)</formula>
    </cfRule>
  </conditionalFormatting>
  <conditionalFormatting sqref="AA367:AD367 AA370:AD370 AE1:AE307 AE309 AE311:AE1048576">
    <cfRule type="expression" dxfId="245" priority="13" stopIfTrue="1">
      <formula>($D1&gt;0)</formula>
    </cfRule>
    <cfRule type="expression" dxfId="244" priority="14" stopIfTrue="1">
      <formula>AND($D1&lt;0,$D1&gt;=$AE$2)</formula>
    </cfRule>
    <cfRule type="expression" dxfId="243" priority="15" stopIfTrue="1">
      <formula>($D1&lt;$AE$2)</formula>
    </cfRule>
  </conditionalFormatting>
  <conditionalFormatting sqref="AB367:AB369">
    <cfRule type="expression" dxfId="242" priority="10" stopIfTrue="1">
      <formula>($C367&gt;0)</formula>
    </cfRule>
    <cfRule type="expression" dxfId="241" priority="11" stopIfTrue="1">
      <formula>AND($C367&lt;0,$C367&gt;=$AB$2)</formula>
    </cfRule>
    <cfRule type="expression" dxfId="240" priority="12" stopIfTrue="1">
      <formula>($C367&lt;$AB$2)</formula>
    </cfRule>
  </conditionalFormatting>
  <conditionalFormatting sqref="AE367:AE370">
    <cfRule type="expression" dxfId="239" priority="7" stopIfTrue="1">
      <formula>($D367&gt;0)</formula>
    </cfRule>
    <cfRule type="expression" dxfId="238" priority="8" stopIfTrue="1">
      <formula>AND($D367&lt;0,$D367&gt;=$AE$2)</formula>
    </cfRule>
    <cfRule type="expression" dxfId="237" priority="9" stopIfTrue="1">
      <formula>($D367&lt;$AE$2)</formula>
    </cfRule>
  </conditionalFormatting>
  <conditionalFormatting sqref="AE308">
    <cfRule type="expression" dxfId="236" priority="4" stopIfTrue="1">
      <formula>($D308&gt;0)</formula>
    </cfRule>
    <cfRule type="expression" dxfId="235" priority="5" stopIfTrue="1">
      <formula>AND($D308&lt;0,$D308&gt;=$AE$2)</formula>
    </cfRule>
    <cfRule type="expression" dxfId="234" priority="6" stopIfTrue="1">
      <formula>($D308&lt;$AE$2)</formula>
    </cfRule>
  </conditionalFormatting>
  <conditionalFormatting sqref="AE310">
    <cfRule type="expression" dxfId="233" priority="1" stopIfTrue="1">
      <formula>($D310&gt;0)</formula>
    </cfRule>
    <cfRule type="expression" dxfId="232" priority="2" stopIfTrue="1">
      <formula>AND($D310&lt;0,$D310&gt;=$AE$2)</formula>
    </cfRule>
    <cfRule type="expression" dxfId="231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V26" sqref="V26"/>
      <selection pane="bottomLeft" activeCell="W16" sqref="W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764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690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692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3.8350552621573449E-2</v>
      </c>
      <c r="D11" s="9">
        <v>3.8350552621573449E-2</v>
      </c>
      <c r="F11" s="116" t="s">
        <v>285</v>
      </c>
      <c r="G11" s="38"/>
      <c r="H11" s="81">
        <v>662.18700000000001</v>
      </c>
      <c r="I11" s="81">
        <v>671.27599999999995</v>
      </c>
      <c r="J11" s="81">
        <v>671.27599999999995</v>
      </c>
      <c r="K11" s="108">
        <v>455.01299999999998</v>
      </c>
      <c r="L11" s="108">
        <v>455.01299999999998</v>
      </c>
      <c r="M11" s="81">
        <v>39.491</v>
      </c>
      <c r="N11" s="81">
        <v>38.891999999999996</v>
      </c>
      <c r="O11" s="81">
        <v>41.531000000000006</v>
      </c>
      <c r="P11" s="81">
        <v>37.714999999999989</v>
      </c>
      <c r="Q11" s="81">
        <v>40.091000000000008</v>
      </c>
      <c r="R11" s="81">
        <v>41.548000000000002</v>
      </c>
      <c r="S11" s="81">
        <v>41.207000000000022</v>
      </c>
      <c r="T11" s="81">
        <v>38.012999999999977</v>
      </c>
      <c r="U11" s="81">
        <v>48.367000000000019</v>
      </c>
      <c r="V11" s="81">
        <v>31.293999999999983</v>
      </c>
      <c r="W11" s="81">
        <v>32.509000000000015</v>
      </c>
      <c r="X11" s="81">
        <v>41.805999999999983</v>
      </c>
      <c r="Y11" s="81">
        <v>472.464</v>
      </c>
      <c r="Z11" s="53"/>
      <c r="AA11" s="81">
        <v>455.01299999999998</v>
      </c>
      <c r="AB11" s="82">
        <v>17.45</v>
      </c>
      <c r="AC11" s="53"/>
      <c r="AD11" s="81">
        <v>455.01299999999998</v>
      </c>
      <c r="AE11" s="82">
        <v>17.45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-2.9651571412627406E-2</v>
      </c>
      <c r="D12" s="9">
        <v>-2.9651571412627406E-2</v>
      </c>
      <c r="F12" s="116" t="s">
        <v>286</v>
      </c>
      <c r="G12" s="38"/>
      <c r="H12" s="81">
        <v>791.73299999999995</v>
      </c>
      <c r="I12" s="81">
        <v>335.46199999999999</v>
      </c>
      <c r="J12" s="81">
        <v>335.46199999999999</v>
      </c>
      <c r="K12" s="108">
        <v>331.517</v>
      </c>
      <c r="L12" s="108">
        <v>331.517</v>
      </c>
      <c r="M12" s="81">
        <v>25.504999999999999</v>
      </c>
      <c r="N12" s="81">
        <v>27.024000000000004</v>
      </c>
      <c r="O12" s="81">
        <v>26.966999999999992</v>
      </c>
      <c r="P12" s="81">
        <v>24.679000000000002</v>
      </c>
      <c r="Q12" s="81">
        <v>31.971999999999994</v>
      </c>
      <c r="R12" s="81">
        <v>26.375</v>
      </c>
      <c r="S12" s="81">
        <v>26.001000000000005</v>
      </c>
      <c r="T12" s="81">
        <v>26.408999999999992</v>
      </c>
      <c r="U12" s="81">
        <v>28.624000000000024</v>
      </c>
      <c r="V12" s="81">
        <v>24.272999999999996</v>
      </c>
      <c r="W12" s="81">
        <v>29.288000000000011</v>
      </c>
      <c r="X12" s="81">
        <v>24.564999999999998</v>
      </c>
      <c r="Y12" s="81">
        <v>321.68200000000002</v>
      </c>
      <c r="Z12" s="53"/>
      <c r="AA12" s="81">
        <v>331.517</v>
      </c>
      <c r="AB12" s="82">
        <v>-9.83</v>
      </c>
      <c r="AC12" s="53"/>
      <c r="AD12" s="81">
        <v>331.517</v>
      </c>
      <c r="AE12" s="82">
        <v>-9.83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-1</v>
      </c>
      <c r="D14" s="9">
        <v>-1</v>
      </c>
      <c r="F14" s="116" t="s">
        <v>288</v>
      </c>
      <c r="G14" s="38"/>
      <c r="H14" s="81">
        <v>12.609</v>
      </c>
      <c r="I14" s="81">
        <v>-6.0000000000000001E-3</v>
      </c>
      <c r="J14" s="81">
        <v>-6.0000000000000001E-3</v>
      </c>
      <c r="K14" s="108">
        <v>6.32</v>
      </c>
      <c r="L14" s="108">
        <v>6.32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6.32</v>
      </c>
      <c r="AB14" s="82">
        <v>-6.32</v>
      </c>
      <c r="AC14" s="53"/>
      <c r="AD14" s="81">
        <v>6.32</v>
      </c>
      <c r="AE14" s="82">
        <v>-6.32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1.6396544113010027E-3</v>
      </c>
      <c r="D16" s="9">
        <v>1.6396544113010027E-3</v>
      </c>
      <c r="E16" s="27"/>
      <c r="F16" s="73" t="s">
        <v>290</v>
      </c>
      <c r="G16" s="38"/>
      <c r="H16" s="83">
        <v>1466.529</v>
      </c>
      <c r="I16" s="83">
        <v>1006.732</v>
      </c>
      <c r="J16" s="83">
        <v>1006.732</v>
      </c>
      <c r="K16" s="108">
        <v>792.85</v>
      </c>
      <c r="L16" s="108">
        <v>792.85</v>
      </c>
      <c r="M16" s="83">
        <v>64.995999999999995</v>
      </c>
      <c r="N16" s="83">
        <v>65.916000000000011</v>
      </c>
      <c r="O16" s="83">
        <v>68.49799999999999</v>
      </c>
      <c r="P16" s="83">
        <v>62.393999999999977</v>
      </c>
      <c r="Q16" s="83">
        <v>72.063000000000045</v>
      </c>
      <c r="R16" s="83">
        <v>67.923000000000002</v>
      </c>
      <c r="S16" s="83">
        <v>67.20799999999997</v>
      </c>
      <c r="T16" s="83">
        <v>64.421999999999969</v>
      </c>
      <c r="U16" s="83">
        <v>76.990999999999985</v>
      </c>
      <c r="V16" s="83">
        <v>55.567000000000007</v>
      </c>
      <c r="W16" s="83">
        <v>61.797000000000025</v>
      </c>
      <c r="X16" s="83">
        <v>66.370999999999981</v>
      </c>
      <c r="Y16" s="83">
        <v>794.14599999999996</v>
      </c>
      <c r="AA16" s="83">
        <v>792.85</v>
      </c>
      <c r="AB16" s="82">
        <v>1.3</v>
      </c>
      <c r="AD16" s="83">
        <v>792.85</v>
      </c>
      <c r="AE16" s="82">
        <v>1.3</v>
      </c>
    </row>
    <row r="17" spans="1:33" ht="18" customHeight="1" x14ac:dyDescent="0.2">
      <c r="A17" s="52" t="s">
        <v>6</v>
      </c>
      <c r="B17" s="52" t="s">
        <v>38</v>
      </c>
      <c r="C17" s="9">
        <v>-6.9254206690500308E-2</v>
      </c>
      <c r="D17" s="9">
        <v>-6.9254206690500308E-2</v>
      </c>
      <c r="F17" s="73" t="s">
        <v>291</v>
      </c>
      <c r="G17" s="38"/>
      <c r="H17" s="83">
        <v>248.41200000000001</v>
      </c>
      <c r="I17" s="83">
        <v>247.11600000000001</v>
      </c>
      <c r="J17" s="83">
        <v>247.11600000000001</v>
      </c>
      <c r="K17" s="108">
        <v>253.703</v>
      </c>
      <c r="L17" s="108">
        <v>253.703</v>
      </c>
      <c r="M17" s="83">
        <v>16.623000000000001</v>
      </c>
      <c r="N17" s="83">
        <v>87.488</v>
      </c>
      <c r="O17" s="83">
        <v>18.033000000000001</v>
      </c>
      <c r="P17" s="83">
        <v>12.662999999999982</v>
      </c>
      <c r="Q17" s="83">
        <v>8.146000000000015</v>
      </c>
      <c r="R17" s="83">
        <v>7.7259999999999991</v>
      </c>
      <c r="S17" s="83">
        <v>7.6299999999999955</v>
      </c>
      <c r="T17" s="83">
        <v>11.552999999999997</v>
      </c>
      <c r="U17" s="83">
        <v>17.806000000000012</v>
      </c>
      <c r="V17" s="83">
        <v>20.031999999999982</v>
      </c>
      <c r="W17" s="83">
        <v>16.031000000000006</v>
      </c>
      <c r="X17" s="83">
        <v>12.407000000000011</v>
      </c>
      <c r="Y17" s="83">
        <v>236.13800000000001</v>
      </c>
      <c r="AA17" s="83">
        <v>253.703</v>
      </c>
      <c r="AB17" s="82">
        <v>-17.57</v>
      </c>
      <c r="AD17" s="83">
        <v>253.703</v>
      </c>
      <c r="AE17" s="82">
        <v>-17.57</v>
      </c>
    </row>
    <row r="18" spans="1:33" s="25" customFormat="1" ht="18" customHeight="1" x14ac:dyDescent="0.2">
      <c r="A18" s="54"/>
      <c r="B18" s="54"/>
      <c r="C18" s="9">
        <v>-1.5546274292845176E-2</v>
      </c>
      <c r="D18" s="9">
        <v>-1.5546274292845176E-2</v>
      </c>
      <c r="E18" s="26"/>
      <c r="F18" s="308" t="s">
        <v>224</v>
      </c>
      <c r="G18" s="38"/>
      <c r="H18" s="309">
        <v>1714.941</v>
      </c>
      <c r="I18" s="309">
        <v>1253.848</v>
      </c>
      <c r="J18" s="309">
        <v>1253.848</v>
      </c>
      <c r="K18" s="130">
        <v>1046.5530000000001</v>
      </c>
      <c r="L18" s="130">
        <v>1046.5530000000001</v>
      </c>
      <c r="M18" s="309">
        <v>81.619</v>
      </c>
      <c r="N18" s="309">
        <v>153.404</v>
      </c>
      <c r="O18" s="309">
        <v>86.530999999999992</v>
      </c>
      <c r="P18" s="309">
        <v>75.05699999999996</v>
      </c>
      <c r="Q18" s="309">
        <v>80.20900000000006</v>
      </c>
      <c r="R18" s="309">
        <v>75.649000000000001</v>
      </c>
      <c r="S18" s="309">
        <v>74.837999999999965</v>
      </c>
      <c r="T18" s="309">
        <v>75.974999999999966</v>
      </c>
      <c r="U18" s="309">
        <v>94.796999999999997</v>
      </c>
      <c r="V18" s="309">
        <v>75.59899999999999</v>
      </c>
      <c r="W18" s="309">
        <v>77.828000000000031</v>
      </c>
      <c r="X18" s="309">
        <v>78.777999999999992</v>
      </c>
      <c r="Y18" s="309">
        <v>1030.2839999999999</v>
      </c>
      <c r="Z18" s="26"/>
      <c r="AA18" s="309">
        <v>1046.5530000000001</v>
      </c>
      <c r="AB18" s="82">
        <v>-16.27</v>
      </c>
      <c r="AD18" s="309">
        <v>1046.5530000000001</v>
      </c>
      <c r="AE18" s="82">
        <v>-16.27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0.81689520078354572</v>
      </c>
      <c r="D20" s="20">
        <v>0.81689520078354572</v>
      </c>
      <c r="F20" s="148" t="s">
        <v>340</v>
      </c>
      <c r="G20" s="38"/>
      <c r="H20" s="150">
        <v>596.78099999999995</v>
      </c>
      <c r="I20" s="150">
        <v>567.88699999999994</v>
      </c>
      <c r="J20" s="150">
        <v>567.88699999999994</v>
      </c>
      <c r="K20" s="151">
        <v>408.4</v>
      </c>
      <c r="L20" s="151">
        <v>408.4</v>
      </c>
      <c r="M20" s="150">
        <v>29.978999999999999</v>
      </c>
      <c r="N20" s="150">
        <v>19.5</v>
      </c>
      <c r="O20" s="150">
        <v>14.225000000000001</v>
      </c>
      <c r="P20" s="150">
        <v>5.7889999999999944</v>
      </c>
      <c r="Q20" s="150">
        <v>24.545000000000002</v>
      </c>
      <c r="R20" s="150">
        <v>35.719000000000008</v>
      </c>
      <c r="S20" s="150">
        <v>30.558999999999997</v>
      </c>
      <c r="T20" s="150">
        <v>38.044999999999987</v>
      </c>
      <c r="U20" s="150">
        <v>53.969000000000023</v>
      </c>
      <c r="V20" s="150">
        <v>208.184</v>
      </c>
      <c r="W20" s="150">
        <v>130.13999999999999</v>
      </c>
      <c r="X20" s="150">
        <v>151.36800000000005</v>
      </c>
      <c r="Y20" s="150">
        <v>742.02200000000005</v>
      </c>
      <c r="Z20" s="26"/>
      <c r="AA20" s="150">
        <v>408.39999999999992</v>
      </c>
      <c r="AB20" s="82">
        <v>333.62</v>
      </c>
      <c r="AC20" s="56"/>
      <c r="AD20" s="150">
        <v>408.39999999999992</v>
      </c>
      <c r="AE20" s="82">
        <v>333.62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-0.29388888888888887</v>
      </c>
      <c r="D22" s="9">
        <v>-0.29388888888888887</v>
      </c>
      <c r="F22" s="73" t="s">
        <v>341</v>
      </c>
      <c r="G22" s="38"/>
      <c r="H22" s="83">
        <v>34.335999999999999</v>
      </c>
      <c r="I22" s="83">
        <v>35.389000000000003</v>
      </c>
      <c r="J22" s="83">
        <v>35.389000000000003</v>
      </c>
      <c r="K22" s="108">
        <v>36</v>
      </c>
      <c r="L22" s="108">
        <v>36</v>
      </c>
      <c r="M22" s="83">
        <v>1.4990000000000001</v>
      </c>
      <c r="N22" s="83">
        <v>2.2799999999999998</v>
      </c>
      <c r="O22" s="83">
        <v>2.2830000000000004</v>
      </c>
      <c r="P22" s="83">
        <v>0.84199999999999964</v>
      </c>
      <c r="Q22" s="83">
        <v>2.8490000000000002</v>
      </c>
      <c r="R22" s="83">
        <v>1.6359999999999992</v>
      </c>
      <c r="S22" s="83">
        <v>0.94500000000000028</v>
      </c>
      <c r="T22" s="83">
        <v>0.73000000000000043</v>
      </c>
      <c r="U22" s="83">
        <v>2.5860000000000003</v>
      </c>
      <c r="V22" s="83">
        <v>3.7629999999999999</v>
      </c>
      <c r="W22" s="83">
        <v>3.3580000000000005</v>
      </c>
      <c r="X22" s="83">
        <v>2.6509999999999998</v>
      </c>
      <c r="Y22" s="83">
        <v>25.422000000000001</v>
      </c>
      <c r="AA22" s="83">
        <v>36</v>
      </c>
      <c r="AB22" s="82">
        <v>-10.58</v>
      </c>
      <c r="AC22" s="56"/>
      <c r="AD22" s="83">
        <v>36</v>
      </c>
      <c r="AE22" s="82">
        <v>-10.58</v>
      </c>
    </row>
    <row r="23" spans="1:33" ht="18" customHeight="1" x14ac:dyDescent="0.2">
      <c r="A23" s="52" t="s">
        <v>315</v>
      </c>
      <c r="B23" s="52" t="s">
        <v>123</v>
      </c>
      <c r="C23" s="9">
        <v>-0.171875</v>
      </c>
      <c r="D23" s="9">
        <v>-0.171875</v>
      </c>
      <c r="F23" s="73" t="s">
        <v>342</v>
      </c>
      <c r="G23" s="38"/>
      <c r="H23" s="83">
        <v>4.7690000000000001</v>
      </c>
      <c r="I23" s="83">
        <v>10.537000000000001</v>
      </c>
      <c r="J23" s="83">
        <v>10.537000000000001</v>
      </c>
      <c r="K23" s="108">
        <v>9.6</v>
      </c>
      <c r="L23" s="108">
        <v>9.6</v>
      </c>
      <c r="M23" s="83">
        <v>0.69399999999999995</v>
      </c>
      <c r="N23" s="83">
        <v>0.44799999999999995</v>
      </c>
      <c r="O23" s="83">
        <v>0.26300000000000012</v>
      </c>
      <c r="P23" s="83">
        <v>0.98399999999999976</v>
      </c>
      <c r="Q23" s="83">
        <v>0.15200000000000014</v>
      </c>
      <c r="R23" s="83">
        <v>0.50499999999999989</v>
      </c>
      <c r="S23" s="83">
        <v>0.52500000000000036</v>
      </c>
      <c r="T23" s="83">
        <v>0.59599999999999964</v>
      </c>
      <c r="U23" s="83">
        <v>0.62000000000000011</v>
      </c>
      <c r="V23" s="83">
        <v>0.82200000000000006</v>
      </c>
      <c r="W23" s="83">
        <v>1.633</v>
      </c>
      <c r="X23" s="83">
        <v>0.7110000000000003</v>
      </c>
      <c r="Y23" s="83">
        <v>7.9530000000000003</v>
      </c>
      <c r="AA23" s="83">
        <v>9.6</v>
      </c>
      <c r="AB23" s="82">
        <v>-1.65</v>
      </c>
      <c r="AC23" s="56"/>
      <c r="AD23" s="83">
        <v>9.6</v>
      </c>
      <c r="AE23" s="82">
        <v>-1.65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-0.49599236641221378</v>
      </c>
      <c r="D24" s="69">
        <v>-0.49599236641221378</v>
      </c>
      <c r="E24" s="53"/>
      <c r="F24" s="116" t="s">
        <v>343</v>
      </c>
      <c r="G24" s="38"/>
      <c r="H24" s="81">
        <v>62.597000000000001</v>
      </c>
      <c r="I24" s="81">
        <v>63.256999999999998</v>
      </c>
      <c r="J24" s="81">
        <v>63.256999999999998</v>
      </c>
      <c r="K24" s="81">
        <v>157.19999999999999</v>
      </c>
      <c r="L24" s="81">
        <v>157.19999999999999</v>
      </c>
      <c r="M24" s="81">
        <v>10.843</v>
      </c>
      <c r="N24" s="81">
        <v>4.1210000000000004</v>
      </c>
      <c r="O24" s="81">
        <v>0</v>
      </c>
      <c r="P24" s="81">
        <v>3.6539999999999981</v>
      </c>
      <c r="Q24" s="81">
        <v>0.33100000000000307</v>
      </c>
      <c r="R24" s="81">
        <v>12.902999999999999</v>
      </c>
      <c r="S24" s="81">
        <v>0</v>
      </c>
      <c r="T24" s="81">
        <v>27.918000000000003</v>
      </c>
      <c r="U24" s="81">
        <v>3.2199999999999989</v>
      </c>
      <c r="V24" s="81">
        <v>8.4439999999999955</v>
      </c>
      <c r="W24" s="81">
        <v>1.222999999999999</v>
      </c>
      <c r="X24" s="81">
        <v>6.5760000000000076</v>
      </c>
      <c r="Y24" s="81">
        <v>79.233000000000004</v>
      </c>
      <c r="AA24" s="81">
        <v>157.19999999999999</v>
      </c>
      <c r="AB24" s="85">
        <v>-77.97</v>
      </c>
      <c r="AC24" s="53"/>
      <c r="AD24" s="81">
        <v>157.19999999999999</v>
      </c>
      <c r="AE24" s="85">
        <v>-77.97</v>
      </c>
    </row>
    <row r="25" spans="1:33" ht="18" customHeight="1" collapsed="1" x14ac:dyDescent="0.2">
      <c r="A25" s="54"/>
      <c r="B25" s="54"/>
      <c r="C25" s="9">
        <v>-0.54345238095238113</v>
      </c>
      <c r="D25" s="9">
        <v>-0.54345238095238113</v>
      </c>
      <c r="F25" s="73" t="s">
        <v>385</v>
      </c>
      <c r="G25" s="38"/>
      <c r="H25" s="83">
        <v>40.215000000000003</v>
      </c>
      <c r="I25" s="83">
        <v>47.388999999999996</v>
      </c>
      <c r="J25" s="83">
        <v>47.388999999999996</v>
      </c>
      <c r="K25" s="108">
        <v>134.39999999999998</v>
      </c>
      <c r="L25" s="108">
        <v>134.39999999999998</v>
      </c>
      <c r="M25" s="83">
        <v>10.664999999999999</v>
      </c>
      <c r="N25" s="83">
        <v>4.1210000000000004</v>
      </c>
      <c r="O25" s="83">
        <v>0</v>
      </c>
      <c r="P25" s="83">
        <v>3.6539999999999981</v>
      </c>
      <c r="Q25" s="83">
        <v>0.33100000000000307</v>
      </c>
      <c r="R25" s="83">
        <v>12.902999999999999</v>
      </c>
      <c r="S25" s="83">
        <v>0</v>
      </c>
      <c r="T25" s="83">
        <v>13.526000000000002</v>
      </c>
      <c r="U25" s="83">
        <v>3.2199999999999989</v>
      </c>
      <c r="V25" s="83">
        <v>6.4349999999999952</v>
      </c>
      <c r="W25" s="83">
        <v>0</v>
      </c>
      <c r="X25" s="83">
        <v>6.508000000000008</v>
      </c>
      <c r="Y25" s="83">
        <v>61.363000000000007</v>
      </c>
      <c r="AA25" s="83">
        <v>134.39999999999998</v>
      </c>
      <c r="AB25" s="82">
        <v>-73.040000000000006</v>
      </c>
      <c r="AC25" s="56"/>
      <c r="AD25" s="83">
        <v>134.39999999999998</v>
      </c>
      <c r="AE25" s="82">
        <v>-73.040000000000006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1.0025062656641603</v>
      </c>
      <c r="D26" s="9">
        <v>1.0025062656641603</v>
      </c>
      <c r="F26" s="73" t="s">
        <v>345</v>
      </c>
      <c r="G26" s="38"/>
      <c r="H26" s="83">
        <v>0.69299999999999995</v>
      </c>
      <c r="I26" s="83">
        <v>0.17399999999999999</v>
      </c>
      <c r="J26" s="83">
        <v>0.17399999999999999</v>
      </c>
      <c r="K26" s="108">
        <v>0</v>
      </c>
      <c r="L26" s="108">
        <v>0</v>
      </c>
      <c r="M26" s="83">
        <v>1.9950000000000001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1.9950000000000001</v>
      </c>
      <c r="AA26" s="83">
        <v>0</v>
      </c>
      <c r="AB26" s="82">
        <v>2</v>
      </c>
      <c r="AC26" s="56"/>
      <c r="AD26" s="83">
        <v>0</v>
      </c>
      <c r="AE26" s="82">
        <v>2</v>
      </c>
    </row>
    <row r="27" spans="1:33" ht="18" customHeight="1" x14ac:dyDescent="0.2">
      <c r="A27" s="52" t="s">
        <v>315</v>
      </c>
      <c r="B27" s="52" t="s">
        <v>346</v>
      </c>
      <c r="C27" s="9">
        <v>1.0000346752661327</v>
      </c>
      <c r="D27" s="9">
        <v>1.0000346752661327</v>
      </c>
      <c r="F27" s="73" t="s">
        <v>347</v>
      </c>
      <c r="G27" s="38"/>
      <c r="H27" s="83">
        <v>24.07</v>
      </c>
      <c r="I27" s="83">
        <v>21.222000000000001</v>
      </c>
      <c r="J27" s="83">
        <v>21.222000000000001</v>
      </c>
      <c r="K27" s="108">
        <v>0</v>
      </c>
      <c r="L27" s="108">
        <v>0</v>
      </c>
      <c r="M27" s="83">
        <v>2.9289999999999998</v>
      </c>
      <c r="N27" s="83">
        <v>1.1629999999999998</v>
      </c>
      <c r="O27" s="83">
        <v>2.6610000000000005</v>
      </c>
      <c r="P27" s="83">
        <v>1.2350000000000003</v>
      </c>
      <c r="Q27" s="83">
        <v>1.3049999999999988</v>
      </c>
      <c r="R27" s="83">
        <v>1.2360000000000007</v>
      </c>
      <c r="S27" s="83">
        <v>1.1229999999999993</v>
      </c>
      <c r="T27" s="83">
        <v>1.1480000000000015</v>
      </c>
      <c r="U27" s="83">
        <v>1.5899999999999999</v>
      </c>
      <c r="V27" s="83">
        <v>5.852999999999998</v>
      </c>
      <c r="W27" s="83">
        <v>5.8420000000000023</v>
      </c>
      <c r="X27" s="83">
        <v>2.7539999999999978</v>
      </c>
      <c r="Y27" s="83">
        <v>28.838999999999999</v>
      </c>
      <c r="AA27" s="83">
        <v>0</v>
      </c>
      <c r="AB27" s="82">
        <v>28.84</v>
      </c>
      <c r="AC27" s="56"/>
      <c r="AD27" s="83">
        <v>0</v>
      </c>
      <c r="AE27" s="82">
        <v>28.84</v>
      </c>
    </row>
    <row r="28" spans="1:33" ht="18" customHeight="1" x14ac:dyDescent="0.2">
      <c r="A28" s="52" t="s">
        <v>315</v>
      </c>
      <c r="B28" s="52" t="s">
        <v>349</v>
      </c>
      <c r="C28" s="9">
        <v>1.0008158825129181</v>
      </c>
      <c r="D28" s="9">
        <v>1.0008158825129181</v>
      </c>
      <c r="F28" s="73" t="s">
        <v>350</v>
      </c>
      <c r="G28" s="38"/>
      <c r="H28" s="83">
        <v>1.978</v>
      </c>
      <c r="I28" s="83">
        <v>0.22800000000000001</v>
      </c>
      <c r="J28" s="83">
        <v>0.22800000000000001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3.677</v>
      </c>
      <c r="U28" s="83">
        <v>0</v>
      </c>
      <c r="V28" s="83">
        <v>0</v>
      </c>
      <c r="W28" s="83">
        <v>0</v>
      </c>
      <c r="X28" s="83">
        <v>0</v>
      </c>
      <c r="Y28" s="83">
        <v>3.677</v>
      </c>
      <c r="AA28" s="83">
        <v>0</v>
      </c>
      <c r="AB28" s="82">
        <v>3.68</v>
      </c>
      <c r="AC28" s="56"/>
      <c r="AD28" s="83">
        <v>0</v>
      </c>
      <c r="AE28" s="82">
        <v>3.68</v>
      </c>
    </row>
    <row r="29" spans="1:33" ht="18" customHeight="1" x14ac:dyDescent="0.2">
      <c r="A29" s="52" t="s">
        <v>315</v>
      </c>
      <c r="B29" s="52" t="s">
        <v>351</v>
      </c>
      <c r="C29" s="9">
        <v>0.99852616064848931</v>
      </c>
      <c r="D29" s="9">
        <v>0.99852616064848931</v>
      </c>
      <c r="F29" s="73" t="s">
        <v>352</v>
      </c>
      <c r="G29" s="38"/>
      <c r="H29" s="83">
        <v>1.5660000000000001</v>
      </c>
      <c r="I29" s="83">
        <v>2.4369999999999998</v>
      </c>
      <c r="J29" s="83">
        <v>2.4369999999999998</v>
      </c>
      <c r="K29" s="108">
        <v>0</v>
      </c>
      <c r="L29" s="108">
        <v>0</v>
      </c>
      <c r="M29" s="83">
        <v>0</v>
      </c>
      <c r="N29" s="83">
        <v>0.39800000000000002</v>
      </c>
      <c r="O29" s="83">
        <v>0</v>
      </c>
      <c r="P29" s="83">
        <v>0</v>
      </c>
      <c r="Q29" s="83">
        <v>1.7629999999999999</v>
      </c>
      <c r="R29" s="83">
        <v>0</v>
      </c>
      <c r="S29" s="83">
        <v>0</v>
      </c>
      <c r="T29" s="83">
        <v>0.55299999999999994</v>
      </c>
      <c r="U29" s="83">
        <v>0</v>
      </c>
      <c r="V29" s="83">
        <v>0</v>
      </c>
      <c r="W29" s="83">
        <v>0</v>
      </c>
      <c r="X29" s="83">
        <v>0</v>
      </c>
      <c r="Y29" s="83">
        <v>2.714</v>
      </c>
      <c r="AA29" s="83">
        <v>0</v>
      </c>
      <c r="AB29" s="82">
        <v>2.71</v>
      </c>
      <c r="AC29" s="56"/>
      <c r="AD29" s="83">
        <v>0</v>
      </c>
      <c r="AE29" s="82">
        <v>2.71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0.10000000000005116</v>
      </c>
      <c r="I32" s="83">
        <v>8.5265128291212022E-14</v>
      </c>
      <c r="J32" s="83">
        <v>8.5265128291212022E-14</v>
      </c>
      <c r="K32" s="108">
        <v>5.6843418860808015E-14</v>
      </c>
      <c r="L32" s="108">
        <v>5.6843418860808015E-14</v>
      </c>
      <c r="M32" s="83">
        <v>1.7763568394002505E-15</v>
      </c>
      <c r="N32" s="83">
        <v>3.1086244689504383E-15</v>
      </c>
      <c r="O32" s="83">
        <v>-7.9936057773011271E-15</v>
      </c>
      <c r="P32" s="83">
        <v>1.2434497875801753E-14</v>
      </c>
      <c r="Q32" s="83">
        <v>-1.7763568394002505E-15</v>
      </c>
      <c r="R32" s="83">
        <v>-2.1760371282653068E-14</v>
      </c>
      <c r="S32" s="83">
        <v>2.042810365310288E-14</v>
      </c>
      <c r="T32" s="83">
        <v>3.5527136788005009E-15</v>
      </c>
      <c r="U32" s="83">
        <v>-3.5527136788005009E-14</v>
      </c>
      <c r="V32" s="83">
        <v>6.7501559897209518E-14</v>
      </c>
      <c r="W32" s="83">
        <v>-2.8421709430404007E-14</v>
      </c>
      <c r="X32" s="83">
        <v>-5.5067062021407764E-14</v>
      </c>
      <c r="Y32" s="83">
        <v>-4.2632564145606011E-14</v>
      </c>
      <c r="AA32" s="83">
        <v>5.6843418860808015E-14</v>
      </c>
      <c r="AB32" s="82">
        <v>0</v>
      </c>
      <c r="AC32" s="56"/>
      <c r="AD32" s="83">
        <v>5.6843418860808015E-14</v>
      </c>
      <c r="AE32" s="82">
        <v>0</v>
      </c>
    </row>
    <row r="33" spans="1:33" s="25" customFormat="1" ht="18" customHeight="1" x14ac:dyDescent="0.2">
      <c r="A33" s="54"/>
      <c r="B33" s="54"/>
      <c r="C33" s="20">
        <v>-0.26688888888888884</v>
      </c>
      <c r="D33" s="20">
        <v>-0.26688888888888884</v>
      </c>
      <c r="F33" s="148" t="s">
        <v>386</v>
      </c>
      <c r="G33" s="38"/>
      <c r="H33" s="150">
        <v>107.72700000000005</v>
      </c>
      <c r="I33" s="150">
        <v>117.37600000000009</v>
      </c>
      <c r="J33" s="150">
        <v>117.37600000000009</v>
      </c>
      <c r="K33" s="151">
        <v>180.00000000000003</v>
      </c>
      <c r="L33" s="151">
        <v>180.00000000000003</v>
      </c>
      <c r="M33" s="150">
        <v>17.781999999999996</v>
      </c>
      <c r="N33" s="150">
        <v>8.4100000000000037</v>
      </c>
      <c r="O33" s="150">
        <v>5.2069999999999927</v>
      </c>
      <c r="P33" s="150">
        <v>6.7150000000000105</v>
      </c>
      <c r="Q33" s="150">
        <v>6.4</v>
      </c>
      <c r="R33" s="150">
        <v>16.279999999999976</v>
      </c>
      <c r="S33" s="150">
        <v>2.5930000000000204</v>
      </c>
      <c r="T33" s="150">
        <v>20.230000000000008</v>
      </c>
      <c r="U33" s="150">
        <v>8.0159999999999627</v>
      </c>
      <c r="V33" s="150">
        <v>16.873000000000062</v>
      </c>
      <c r="W33" s="150">
        <v>10.832999999999974</v>
      </c>
      <c r="X33" s="150">
        <v>12.623999999999951</v>
      </c>
      <c r="Y33" s="150">
        <v>131.96299999999997</v>
      </c>
      <c r="Z33" s="26"/>
      <c r="AA33" s="150">
        <v>180.00000000000003</v>
      </c>
      <c r="AB33" s="82">
        <v>-48.04</v>
      </c>
      <c r="AC33" s="56"/>
      <c r="AD33" s="150">
        <v>180.00000000000003</v>
      </c>
      <c r="AE33" s="82">
        <v>-48.04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6.145833333333333E-2</v>
      </c>
      <c r="D35" s="69">
        <v>6.145833333333333E-2</v>
      </c>
      <c r="E35" s="53"/>
      <c r="F35" s="116" t="s">
        <v>359</v>
      </c>
      <c r="G35" s="38"/>
      <c r="H35" s="81">
        <v>4.915</v>
      </c>
      <c r="I35" s="81">
        <v>8.9969999999999999</v>
      </c>
      <c r="J35" s="81">
        <v>8.9969999999999999</v>
      </c>
      <c r="K35" s="81">
        <v>9.6</v>
      </c>
      <c r="L35" s="81">
        <v>9.6</v>
      </c>
      <c r="M35" s="81">
        <v>1.6479999999999999</v>
      </c>
      <c r="N35" s="81">
        <v>0</v>
      </c>
      <c r="O35" s="81">
        <v>0.9930000000000001</v>
      </c>
      <c r="P35" s="81">
        <v>0</v>
      </c>
      <c r="Q35" s="81">
        <v>1.1099999999999999</v>
      </c>
      <c r="R35" s="81">
        <v>0.44900000000000029</v>
      </c>
      <c r="S35" s="81">
        <v>0</v>
      </c>
      <c r="T35" s="81">
        <v>2.6509999999999998</v>
      </c>
      <c r="U35" s="81">
        <v>0.86599999999999966</v>
      </c>
      <c r="V35" s="81">
        <v>0</v>
      </c>
      <c r="W35" s="81">
        <v>0.75600000000000112</v>
      </c>
      <c r="X35" s="81">
        <v>1.7159999999999993</v>
      </c>
      <c r="Y35" s="81">
        <v>10.189</v>
      </c>
      <c r="AA35" s="81">
        <v>9.6</v>
      </c>
      <c r="AB35" s="85">
        <v>0.59</v>
      </c>
      <c r="AC35" s="53"/>
      <c r="AD35" s="81">
        <v>9.6</v>
      </c>
      <c r="AE35" s="85">
        <v>0.59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1.0012412081092263</v>
      </c>
      <c r="D36" s="69">
        <v>1.0012412081092263</v>
      </c>
      <c r="E36" s="53"/>
      <c r="F36" s="116" t="s">
        <v>360</v>
      </c>
      <c r="G36" s="38"/>
      <c r="H36" s="81">
        <v>0.45100000000000001</v>
      </c>
      <c r="I36" s="81">
        <v>0.23</v>
      </c>
      <c r="J36" s="81">
        <v>0.23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0.107</v>
      </c>
      <c r="R36" s="81">
        <v>0.85199999999999998</v>
      </c>
      <c r="S36" s="81">
        <v>0</v>
      </c>
      <c r="T36" s="81">
        <v>2.8000000000000025E-2</v>
      </c>
      <c r="U36" s="81">
        <v>1.4299999999999997</v>
      </c>
      <c r="V36" s="81">
        <v>0</v>
      </c>
      <c r="W36" s="81">
        <v>0</v>
      </c>
      <c r="X36" s="81">
        <v>0</v>
      </c>
      <c r="Y36" s="81">
        <v>2.4169999999999998</v>
      </c>
      <c r="AA36" s="81">
        <v>0</v>
      </c>
      <c r="AB36" s="85">
        <v>2.42</v>
      </c>
      <c r="AC36" s="53"/>
      <c r="AD36" s="81">
        <v>0</v>
      </c>
      <c r="AE36" s="85">
        <v>2.42</v>
      </c>
    </row>
    <row r="37" spans="1:33" ht="18" customHeight="1" collapsed="1" x14ac:dyDescent="0.2">
      <c r="A37" s="54"/>
      <c r="B37" s="54"/>
      <c r="C37" s="9">
        <v>0.31354166666666666</v>
      </c>
      <c r="D37" s="9">
        <v>0.31354166666666666</v>
      </c>
      <c r="F37" s="73" t="s">
        <v>328</v>
      </c>
      <c r="G37" s="38"/>
      <c r="H37" s="83">
        <v>5.3659999999999997</v>
      </c>
      <c r="I37" s="83">
        <v>9.2270000000000003</v>
      </c>
      <c r="J37" s="83">
        <v>9.2270000000000003</v>
      </c>
      <c r="K37" s="108">
        <v>9.6</v>
      </c>
      <c r="L37" s="108">
        <v>9.6</v>
      </c>
      <c r="M37" s="83">
        <v>1.6479999999999999</v>
      </c>
      <c r="N37" s="83">
        <v>0</v>
      </c>
      <c r="O37" s="83">
        <v>0.9930000000000001</v>
      </c>
      <c r="P37" s="83">
        <v>0</v>
      </c>
      <c r="Q37" s="83">
        <v>1.2169999999999999</v>
      </c>
      <c r="R37" s="83">
        <v>1.3010000000000002</v>
      </c>
      <c r="S37" s="83">
        <v>0</v>
      </c>
      <c r="T37" s="83">
        <v>2.6789999999999998</v>
      </c>
      <c r="U37" s="83">
        <v>2.2959999999999994</v>
      </c>
      <c r="V37" s="83">
        <v>0</v>
      </c>
      <c r="W37" s="83">
        <v>0.75600000000000112</v>
      </c>
      <c r="X37" s="83">
        <v>1.7159999999999993</v>
      </c>
      <c r="Y37" s="83">
        <v>12.606</v>
      </c>
      <c r="AA37" s="83">
        <v>9.6</v>
      </c>
      <c r="AB37" s="82">
        <v>3.01</v>
      </c>
      <c r="AC37" s="56"/>
      <c r="AD37" s="83">
        <v>9.6</v>
      </c>
      <c r="AE37" s="82">
        <v>3.01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-0.6986842105263158</v>
      </c>
      <c r="D38" s="69">
        <v>-0.6986842105263158</v>
      </c>
      <c r="E38" s="53"/>
      <c r="F38" s="116" t="s">
        <v>357</v>
      </c>
      <c r="G38" s="38"/>
      <c r="H38" s="81">
        <v>16.096</v>
      </c>
      <c r="I38" s="81">
        <v>12.597</v>
      </c>
      <c r="J38" s="81">
        <v>12.597</v>
      </c>
      <c r="K38" s="81">
        <v>22.8</v>
      </c>
      <c r="L38" s="81">
        <v>22.8</v>
      </c>
      <c r="M38" s="81">
        <v>0.13800000000000001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4.6509999999999998</v>
      </c>
      <c r="U38" s="81">
        <v>0</v>
      </c>
      <c r="V38" s="81">
        <v>2.0090000000000003</v>
      </c>
      <c r="W38" s="81">
        <v>0</v>
      </c>
      <c r="X38" s="81">
        <v>6.7999999999999616E-2</v>
      </c>
      <c r="Y38" s="81">
        <v>6.8659999999999997</v>
      </c>
      <c r="AA38" s="81">
        <v>22.8</v>
      </c>
      <c r="AB38" s="85">
        <v>-15.93</v>
      </c>
      <c r="AC38" s="53"/>
      <c r="AD38" s="81">
        <v>22.8</v>
      </c>
      <c r="AE38" s="85">
        <v>-15.93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0.99963649581970193</v>
      </c>
      <c r="D39" s="69">
        <v>0.99963649581970193</v>
      </c>
      <c r="E39" s="53"/>
      <c r="F39" s="116" t="s">
        <v>358</v>
      </c>
      <c r="G39" s="38"/>
      <c r="H39" s="81">
        <v>6.2859999999999996</v>
      </c>
      <c r="I39" s="81">
        <v>3.2709999999999999</v>
      </c>
      <c r="J39" s="81">
        <v>3.2709999999999999</v>
      </c>
      <c r="K39" s="81">
        <v>0</v>
      </c>
      <c r="L39" s="81">
        <v>0</v>
      </c>
      <c r="M39" s="81">
        <v>0.04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9.7410000000000014</v>
      </c>
      <c r="U39" s="81">
        <v>0</v>
      </c>
      <c r="V39" s="81">
        <v>0</v>
      </c>
      <c r="W39" s="81">
        <v>1.222999999999999</v>
      </c>
      <c r="X39" s="81">
        <v>0</v>
      </c>
      <c r="Y39" s="81">
        <v>11.004</v>
      </c>
      <c r="AA39" s="81">
        <v>0</v>
      </c>
      <c r="AB39" s="85">
        <v>11</v>
      </c>
      <c r="AC39" s="53"/>
      <c r="AD39" s="81">
        <v>0</v>
      </c>
      <c r="AE39" s="85">
        <v>11</v>
      </c>
    </row>
    <row r="40" spans="1:33" ht="18" customHeight="1" collapsed="1" x14ac:dyDescent="0.2">
      <c r="A40" s="54"/>
      <c r="B40" s="54"/>
      <c r="C40" s="9">
        <v>-0.21622807017543857</v>
      </c>
      <c r="D40" s="9">
        <v>-0.21622807017543857</v>
      </c>
      <c r="F40" s="73" t="s">
        <v>327</v>
      </c>
      <c r="G40" s="38"/>
      <c r="H40" s="83">
        <v>22.381999999999998</v>
      </c>
      <c r="I40" s="83">
        <v>15.867999999999999</v>
      </c>
      <c r="J40" s="83">
        <v>15.867999999999999</v>
      </c>
      <c r="K40" s="108">
        <v>22.8</v>
      </c>
      <c r="L40" s="108">
        <v>22.8</v>
      </c>
      <c r="M40" s="83">
        <v>0.17800000000000002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14.392000000000001</v>
      </c>
      <c r="U40" s="83">
        <v>0</v>
      </c>
      <c r="V40" s="83">
        <v>2.0090000000000003</v>
      </c>
      <c r="W40" s="83">
        <v>1.222999999999999</v>
      </c>
      <c r="X40" s="83">
        <v>6.7999999999999616E-2</v>
      </c>
      <c r="Y40" s="83">
        <v>17.869999999999997</v>
      </c>
      <c r="AA40" s="83">
        <v>22.8</v>
      </c>
      <c r="AB40" s="82">
        <v>-4.93</v>
      </c>
      <c r="AC40" s="56"/>
      <c r="AD40" s="83">
        <v>22.8</v>
      </c>
      <c r="AE40" s="82">
        <v>-4.93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-1</v>
      </c>
      <c r="D41" s="69">
        <v>-1</v>
      </c>
      <c r="E41" s="53"/>
      <c r="F41" s="116" t="s">
        <v>361</v>
      </c>
      <c r="G41" s="38"/>
      <c r="H41" s="81">
        <v>2.9289999999999998</v>
      </c>
      <c r="I41" s="81">
        <v>0.90700000000000003</v>
      </c>
      <c r="J41" s="81">
        <v>0.90700000000000003</v>
      </c>
      <c r="K41" s="81">
        <v>2.5</v>
      </c>
      <c r="L41" s="81">
        <v>2.5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2.5</v>
      </c>
      <c r="AB41" s="85">
        <v>-2.5</v>
      </c>
      <c r="AC41" s="53"/>
      <c r="AD41" s="81">
        <v>2.5</v>
      </c>
      <c r="AE41" s="85">
        <v>-2.5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-1</v>
      </c>
      <c r="D43" s="9">
        <v>-1</v>
      </c>
      <c r="F43" s="73" t="s">
        <v>329</v>
      </c>
      <c r="G43" s="38"/>
      <c r="H43" s="83">
        <v>2.9289999999999998</v>
      </c>
      <c r="I43" s="83">
        <v>0.90700000000000003</v>
      </c>
      <c r="J43" s="83">
        <v>0.90700000000000003</v>
      </c>
      <c r="K43" s="108">
        <v>2.5</v>
      </c>
      <c r="L43" s="108">
        <v>2.5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2.5</v>
      </c>
      <c r="AB43" s="82">
        <v>-2.5</v>
      </c>
      <c r="AC43" s="56"/>
      <c r="AD43" s="83">
        <v>2.5</v>
      </c>
      <c r="AE43" s="82">
        <v>-2.5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13</v>
      </c>
      <c r="L44" s="81">
        <v>13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13</v>
      </c>
      <c r="AB44" s="85">
        <v>-13</v>
      </c>
      <c r="AC44" s="53"/>
      <c r="AD44" s="81">
        <v>13</v>
      </c>
      <c r="AE44" s="85">
        <v>-13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13</v>
      </c>
      <c r="L46" s="108">
        <v>13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13</v>
      </c>
      <c r="AB46" s="82">
        <v>-13</v>
      </c>
      <c r="AC46" s="56"/>
      <c r="AD46" s="83">
        <v>13</v>
      </c>
      <c r="AE46" s="82">
        <v>-13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-0.85287569573283861</v>
      </c>
      <c r="D50" s="69">
        <v>-0.85287569573283861</v>
      </c>
      <c r="E50" s="53"/>
      <c r="F50" s="116" t="s">
        <v>366</v>
      </c>
      <c r="G50" s="38"/>
      <c r="H50" s="81">
        <v>71.194000000000003</v>
      </c>
      <c r="I50" s="81">
        <v>43.262999999999998</v>
      </c>
      <c r="J50" s="81">
        <v>43.262999999999998</v>
      </c>
      <c r="K50" s="81">
        <v>107.8</v>
      </c>
      <c r="L50" s="81">
        <v>107.8</v>
      </c>
      <c r="M50" s="81">
        <v>1.2529999999999999</v>
      </c>
      <c r="N50" s="81">
        <v>1.2150000000000001</v>
      </c>
      <c r="O50" s="81">
        <v>1.1629999999999998</v>
      </c>
      <c r="P50" s="81">
        <v>0</v>
      </c>
      <c r="Q50" s="81">
        <v>0.33500000000000041</v>
      </c>
      <c r="R50" s="81">
        <v>0.36299999999999955</v>
      </c>
      <c r="S50" s="81">
        <v>4.2880000000000011</v>
      </c>
      <c r="T50" s="81">
        <v>3.0549999999999997</v>
      </c>
      <c r="U50" s="81">
        <v>-1.5000000000000568E-2</v>
      </c>
      <c r="V50" s="81">
        <v>1.3320000000000007</v>
      </c>
      <c r="W50" s="81">
        <v>1.2609999999999992</v>
      </c>
      <c r="X50" s="81">
        <v>1.6059999999999999</v>
      </c>
      <c r="Y50" s="81">
        <v>15.856</v>
      </c>
      <c r="AA50" s="81">
        <v>107.8</v>
      </c>
      <c r="AB50" s="85">
        <v>-91.94</v>
      </c>
      <c r="AC50" s="53"/>
      <c r="AD50" s="81">
        <v>107.8</v>
      </c>
      <c r="AE50" s="85">
        <v>-91.94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</v>
      </c>
      <c r="D51" s="69">
        <v>1</v>
      </c>
      <c r="E51" s="53"/>
      <c r="F51" s="116" t="s">
        <v>367</v>
      </c>
      <c r="G51" s="38"/>
      <c r="H51" s="81">
        <v>27.946999999999999</v>
      </c>
      <c r="I51" s="81">
        <v>19.997</v>
      </c>
      <c r="J51" s="81">
        <v>19.997</v>
      </c>
      <c r="K51" s="81">
        <v>0</v>
      </c>
      <c r="L51" s="81">
        <v>0</v>
      </c>
      <c r="M51" s="81">
        <v>2.8220000000000001</v>
      </c>
      <c r="N51" s="81">
        <v>0.84299999999999997</v>
      </c>
      <c r="O51" s="81">
        <v>0</v>
      </c>
      <c r="P51" s="81">
        <v>0</v>
      </c>
      <c r="Q51" s="81">
        <v>0</v>
      </c>
      <c r="R51" s="81">
        <v>7.5000000000000178E-2</v>
      </c>
      <c r="S51" s="81">
        <v>0</v>
      </c>
      <c r="T51" s="81">
        <v>5.3789999999999996</v>
      </c>
      <c r="U51" s="81">
        <v>5.6810000000000009</v>
      </c>
      <c r="V51" s="81">
        <v>1.5109999999999992</v>
      </c>
      <c r="W51" s="81">
        <v>19.005000000000003</v>
      </c>
      <c r="X51" s="81">
        <v>11.213999999999999</v>
      </c>
      <c r="Y51" s="81">
        <v>46.53</v>
      </c>
      <c r="AA51" s="81">
        <v>0</v>
      </c>
      <c r="AB51" s="85">
        <v>46.53</v>
      </c>
      <c r="AC51" s="53"/>
      <c r="AD51" s="81">
        <v>0</v>
      </c>
      <c r="AE51" s="85">
        <v>46.53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0.99980567431014378</v>
      </c>
      <c r="D52" s="69">
        <v>0.99980567431014378</v>
      </c>
      <c r="E52" s="53"/>
      <c r="F52" s="116" t="s">
        <v>368</v>
      </c>
      <c r="G52" s="38"/>
      <c r="H52" s="81">
        <v>5.3410000000000002</v>
      </c>
      <c r="I52" s="81">
        <v>2.9159999999999999</v>
      </c>
      <c r="J52" s="81">
        <v>2.9159999999999999</v>
      </c>
      <c r="K52" s="81">
        <v>0</v>
      </c>
      <c r="L52" s="81">
        <v>0</v>
      </c>
      <c r="M52" s="81">
        <v>0</v>
      </c>
      <c r="N52" s="81">
        <v>0.68</v>
      </c>
      <c r="O52" s="81">
        <v>0</v>
      </c>
      <c r="P52" s="81">
        <v>0</v>
      </c>
      <c r="Q52" s="81">
        <v>2.6909999999999998</v>
      </c>
      <c r="R52" s="81">
        <v>1.2049999999999996</v>
      </c>
      <c r="S52" s="81">
        <v>0.95700000000000074</v>
      </c>
      <c r="T52" s="81">
        <v>3.1840000000000002</v>
      </c>
      <c r="U52" s="81">
        <v>1.5199999999999996</v>
      </c>
      <c r="V52" s="81">
        <v>5.4999999999999716E-2</v>
      </c>
      <c r="W52" s="81">
        <v>0</v>
      </c>
      <c r="X52" s="81">
        <v>0</v>
      </c>
      <c r="Y52" s="81">
        <v>10.292</v>
      </c>
      <c r="AA52" s="81">
        <v>0</v>
      </c>
      <c r="AB52" s="82">
        <v>10.29</v>
      </c>
      <c r="AC52" s="53"/>
      <c r="AD52" s="81">
        <v>0</v>
      </c>
      <c r="AE52" s="82">
        <v>10.29</v>
      </c>
    </row>
    <row r="53" spans="1:34" ht="18" customHeight="1" collapsed="1" x14ac:dyDescent="0.2">
      <c r="A53" s="54"/>
      <c r="B53" s="54"/>
      <c r="C53" s="9">
        <v>-0.32578849721706865</v>
      </c>
      <c r="D53" s="9">
        <v>-0.32578849721706865</v>
      </c>
      <c r="F53" s="73" t="s">
        <v>376</v>
      </c>
      <c r="G53" s="38"/>
      <c r="H53" s="83">
        <v>104.482</v>
      </c>
      <c r="I53" s="83">
        <v>66.176000000000002</v>
      </c>
      <c r="J53" s="83">
        <v>66.176000000000002</v>
      </c>
      <c r="K53" s="108">
        <v>107.8</v>
      </c>
      <c r="L53" s="108">
        <v>107.8</v>
      </c>
      <c r="M53" s="83">
        <v>4.0750000000000002</v>
      </c>
      <c r="N53" s="83">
        <v>2.738</v>
      </c>
      <c r="O53" s="83">
        <v>1.1629999999999998</v>
      </c>
      <c r="P53" s="83">
        <v>0</v>
      </c>
      <c r="Q53" s="83">
        <v>3.0260000000000002</v>
      </c>
      <c r="R53" s="83">
        <v>1.6429999999999993</v>
      </c>
      <c r="S53" s="83">
        <v>5.2450000000000019</v>
      </c>
      <c r="T53" s="83">
        <v>11.617999999999999</v>
      </c>
      <c r="U53" s="83">
        <v>7.1859999999999999</v>
      </c>
      <c r="V53" s="83">
        <v>2.8979999999999997</v>
      </c>
      <c r="W53" s="83">
        <v>20.266000000000002</v>
      </c>
      <c r="X53" s="83">
        <v>12.819999999999999</v>
      </c>
      <c r="Y53" s="83">
        <v>72.677999999999997</v>
      </c>
      <c r="AA53" s="83">
        <v>107.8</v>
      </c>
      <c r="AB53" s="82">
        <v>-35.119999999999997</v>
      </c>
      <c r="AC53" s="56"/>
      <c r="AD53" s="83">
        <v>107.8</v>
      </c>
      <c r="AE53" s="82">
        <v>-35.119999999999997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-0.33750802825947335</v>
      </c>
      <c r="D55" s="20">
        <v>-0.33750802825947335</v>
      </c>
      <c r="F55" s="148" t="s">
        <v>388</v>
      </c>
      <c r="G55" s="38"/>
      <c r="H55" s="150">
        <v>135.15899999999999</v>
      </c>
      <c r="I55" s="150">
        <v>92.177999999999997</v>
      </c>
      <c r="J55" s="150">
        <v>92.177999999999997</v>
      </c>
      <c r="K55" s="151">
        <v>155.69999999999999</v>
      </c>
      <c r="L55" s="151">
        <v>155.69999999999999</v>
      </c>
      <c r="M55" s="150">
        <v>5.9009999999999998</v>
      </c>
      <c r="N55" s="150">
        <v>2.738</v>
      </c>
      <c r="O55" s="150">
        <v>2.1559999999999997</v>
      </c>
      <c r="P55" s="150">
        <v>0</v>
      </c>
      <c r="Q55" s="150">
        <v>4.2430000000000003</v>
      </c>
      <c r="R55" s="150">
        <v>2.9439999999999995</v>
      </c>
      <c r="S55" s="150">
        <v>5.2450000000000019</v>
      </c>
      <c r="T55" s="150">
        <v>28.689</v>
      </c>
      <c r="U55" s="150">
        <v>9.4819999999999993</v>
      </c>
      <c r="V55" s="150">
        <v>4.907</v>
      </c>
      <c r="W55" s="150">
        <v>22.245000000000001</v>
      </c>
      <c r="X55" s="150">
        <v>14.603999999999997</v>
      </c>
      <c r="Y55" s="150">
        <v>103.154</v>
      </c>
      <c r="AA55" s="150">
        <v>155.69999999999999</v>
      </c>
      <c r="AB55" s="82">
        <v>-52.55</v>
      </c>
      <c r="AC55" s="56"/>
      <c r="AD55" s="150">
        <v>155.69999999999999</v>
      </c>
      <c r="AE55" s="82">
        <v>-52.55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0.31318371186668459</v>
      </c>
      <c r="D59" s="9">
        <v>0.31318371186668459</v>
      </c>
      <c r="E59" s="26"/>
      <c r="F59" s="308" t="s">
        <v>389</v>
      </c>
      <c r="G59" s="38"/>
      <c r="H59" s="309">
        <v>839.66700000000003</v>
      </c>
      <c r="I59" s="309">
        <v>777.44100000000003</v>
      </c>
      <c r="J59" s="309">
        <v>777.44100000000003</v>
      </c>
      <c r="K59" s="130">
        <v>744.1</v>
      </c>
      <c r="L59" s="130">
        <v>744.1</v>
      </c>
      <c r="M59" s="309">
        <v>53.661999999999999</v>
      </c>
      <c r="N59" s="309">
        <v>30.648000000000003</v>
      </c>
      <c r="O59" s="309">
        <v>21.587999999999994</v>
      </c>
      <c r="P59" s="309">
        <v>12.504000000000005</v>
      </c>
      <c r="Q59" s="309">
        <v>35.188000000000002</v>
      </c>
      <c r="R59" s="309">
        <v>54.942999999999984</v>
      </c>
      <c r="S59" s="309">
        <v>38.39700000000002</v>
      </c>
      <c r="T59" s="309">
        <v>86.963999999999999</v>
      </c>
      <c r="U59" s="309">
        <v>71.466999999999985</v>
      </c>
      <c r="V59" s="309">
        <v>229.96400000000006</v>
      </c>
      <c r="W59" s="309">
        <v>163.21799999999996</v>
      </c>
      <c r="X59" s="309">
        <v>178.596</v>
      </c>
      <c r="Y59" s="309">
        <v>977.13900000000001</v>
      </c>
      <c r="AA59" s="309">
        <v>744.1</v>
      </c>
      <c r="AB59" s="82">
        <v>233.04</v>
      </c>
      <c r="AD59" s="309">
        <v>744.1</v>
      </c>
      <c r="AE59" s="82">
        <v>233.04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0.12105639674465124</v>
      </c>
      <c r="D61" s="9">
        <v>0.12105639674465124</v>
      </c>
      <c r="F61" s="117" t="s">
        <v>241</v>
      </c>
      <c r="G61" s="38"/>
      <c r="H61" s="296">
        <v>2554.6080000000002</v>
      </c>
      <c r="I61" s="296">
        <v>2031.289</v>
      </c>
      <c r="J61" s="296">
        <v>2031.289</v>
      </c>
      <c r="K61" s="111">
        <v>1790.6530000000002</v>
      </c>
      <c r="L61" s="111">
        <v>1790.6530000000002</v>
      </c>
      <c r="M61" s="296">
        <v>135.28100000000001</v>
      </c>
      <c r="N61" s="296">
        <v>184.05199999999999</v>
      </c>
      <c r="O61" s="296">
        <v>108.11899999999999</v>
      </c>
      <c r="P61" s="296">
        <v>87.560999999999964</v>
      </c>
      <c r="Q61" s="296">
        <v>115.39700000000006</v>
      </c>
      <c r="R61" s="296">
        <v>130.59199999999998</v>
      </c>
      <c r="S61" s="296">
        <v>113.23499999999999</v>
      </c>
      <c r="T61" s="296">
        <v>162.93899999999996</v>
      </c>
      <c r="U61" s="296">
        <v>166.26399999999998</v>
      </c>
      <c r="V61" s="296">
        <v>305.56300000000005</v>
      </c>
      <c r="W61" s="296">
        <v>241.04599999999999</v>
      </c>
      <c r="X61" s="296">
        <v>257.37400000000002</v>
      </c>
      <c r="Y61" s="296">
        <v>2007.4229999999998</v>
      </c>
      <c r="AA61" s="296">
        <v>1790.6530000000002</v>
      </c>
      <c r="AB61" s="82">
        <v>216.77</v>
      </c>
      <c r="AD61" s="296">
        <v>1790.6530000000002</v>
      </c>
      <c r="AE61" s="82">
        <v>216.77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-0.95238095238095233</v>
      </c>
      <c r="D63" s="9">
        <v>-0.95238095238095233</v>
      </c>
      <c r="E63" s="26"/>
      <c r="F63" s="126" t="s">
        <v>29</v>
      </c>
      <c r="G63" s="38"/>
      <c r="H63" s="87">
        <v>-1.8740000000000001</v>
      </c>
      <c r="I63" s="87">
        <v>20.942</v>
      </c>
      <c r="J63" s="87">
        <v>20.942</v>
      </c>
      <c r="K63" s="87">
        <v>0</v>
      </c>
      <c r="L63" s="87">
        <v>0</v>
      </c>
      <c r="M63" s="87">
        <v>-86.5</v>
      </c>
      <c r="N63" s="87">
        <v>-31.454999999999998</v>
      </c>
      <c r="O63" s="87">
        <v>-13.801000000000002</v>
      </c>
      <c r="P63" s="87">
        <v>-25.762</v>
      </c>
      <c r="Q63" s="87">
        <v>1.2150000000000034</v>
      </c>
      <c r="R63" s="87">
        <v>58.49799999999999</v>
      </c>
      <c r="S63" s="87">
        <v>11.697000000000003</v>
      </c>
      <c r="T63" s="87">
        <v>15.712000000000003</v>
      </c>
      <c r="U63" s="87">
        <v>19.550000000000004</v>
      </c>
      <c r="V63" s="87">
        <v>44.423999999999999</v>
      </c>
      <c r="W63" s="87">
        <v>2.3809999999999967</v>
      </c>
      <c r="X63" s="87">
        <v>4.0200000000000005</v>
      </c>
      <c r="Y63" s="87">
        <v>-2.1000000000000001E-2</v>
      </c>
      <c r="AA63" s="87">
        <v>0</v>
      </c>
      <c r="AB63" s="82">
        <v>-0.02</v>
      </c>
      <c r="AD63" s="87">
        <v>0</v>
      </c>
      <c r="AE63" s="82">
        <v>-0.02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9.7566666666666659</v>
      </c>
      <c r="D64" s="9">
        <v>9.7566666666666659</v>
      </c>
      <c r="E64" s="26"/>
      <c r="F64" s="60" t="s">
        <v>128</v>
      </c>
      <c r="G64" s="38"/>
      <c r="H64" s="88">
        <v>-30.911000000000001</v>
      </c>
      <c r="I64" s="88">
        <v>31.521000000000001</v>
      </c>
      <c r="J64" s="88">
        <v>31.521000000000001</v>
      </c>
      <c r="K64" s="88">
        <v>-3</v>
      </c>
      <c r="L64" s="88">
        <v>-3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11.05</v>
      </c>
      <c r="V64" s="88">
        <v>3.0619999999999994</v>
      </c>
      <c r="W64" s="88">
        <v>0</v>
      </c>
      <c r="X64" s="88">
        <v>12.159999999999998</v>
      </c>
      <c r="Y64" s="88">
        <v>26.271999999999998</v>
      </c>
      <c r="Z64" s="56"/>
      <c r="AA64" s="88">
        <v>-3</v>
      </c>
      <c r="AB64" s="82">
        <v>29.27</v>
      </c>
      <c r="AC64" s="56"/>
      <c r="AD64" s="88">
        <v>-3</v>
      </c>
      <c r="AE64" s="82">
        <v>29.27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-0.99985827664399085</v>
      </c>
      <c r="D65" s="9">
        <v>-0.99985827664399085</v>
      </c>
      <c r="E65" s="26"/>
      <c r="F65" s="60" t="s">
        <v>129</v>
      </c>
      <c r="G65" s="38"/>
      <c r="H65" s="88">
        <v>-30.968</v>
      </c>
      <c r="I65" s="88">
        <v>-34.442</v>
      </c>
      <c r="J65" s="88">
        <v>-34.442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-11.05</v>
      </c>
      <c r="V65" s="88">
        <v>0</v>
      </c>
      <c r="W65" s="88">
        <v>-3.0619999999999994</v>
      </c>
      <c r="X65" s="88">
        <v>0</v>
      </c>
      <c r="Y65" s="88">
        <v>-14.112</v>
      </c>
      <c r="Z65" s="56"/>
      <c r="AA65" s="88">
        <v>0</v>
      </c>
      <c r="AB65" s="82">
        <v>-14.11</v>
      </c>
      <c r="AC65" s="56"/>
      <c r="AD65" s="88">
        <v>0</v>
      </c>
      <c r="AE65" s="82">
        <v>-14.11</v>
      </c>
    </row>
    <row r="66" spans="1:31" s="58" customFormat="1" ht="18" customHeight="1" collapsed="1" x14ac:dyDescent="0.2">
      <c r="A66" s="57"/>
      <c r="B66" s="57"/>
      <c r="C66" s="9">
        <v>5.0533333333333337</v>
      </c>
      <c r="D66" s="9">
        <v>5.0533333333333337</v>
      </c>
      <c r="E66" s="26"/>
      <c r="F66" s="126" t="s">
        <v>0</v>
      </c>
      <c r="G66" s="38"/>
      <c r="H66" s="87">
        <v>-61.879000000000005</v>
      </c>
      <c r="I66" s="87">
        <v>-2.9209999999999994</v>
      </c>
      <c r="J66" s="87">
        <v>-2.9209999999999994</v>
      </c>
      <c r="K66" s="87">
        <v>-3</v>
      </c>
      <c r="L66" s="87">
        <v>-3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3.0619999999999994</v>
      </c>
      <c r="W66" s="87">
        <v>-3.0619999999999994</v>
      </c>
      <c r="X66" s="87">
        <v>12.159999999999998</v>
      </c>
      <c r="Y66" s="87">
        <v>12.159999999999998</v>
      </c>
      <c r="AA66" s="87">
        <v>-3</v>
      </c>
      <c r="AB66" s="82">
        <v>15.16</v>
      </c>
      <c r="AD66" s="87">
        <v>-3</v>
      </c>
      <c r="AE66" s="82">
        <v>15.16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5.12</v>
      </c>
      <c r="D67" s="9">
        <v>5.12</v>
      </c>
      <c r="E67" s="26"/>
      <c r="F67" s="60" t="s">
        <v>139</v>
      </c>
      <c r="G67" s="38"/>
      <c r="H67" s="88">
        <v>2.46</v>
      </c>
      <c r="I67" s="88">
        <v>4.2670000000000003</v>
      </c>
      <c r="J67" s="88">
        <v>4.2670000000000003</v>
      </c>
      <c r="K67" s="108">
        <v>3</v>
      </c>
      <c r="L67" s="108">
        <v>3</v>
      </c>
      <c r="M67" s="88">
        <v>-0.08</v>
      </c>
      <c r="N67" s="88">
        <v>0.76999999999999991</v>
      </c>
      <c r="O67" s="88">
        <v>0</v>
      </c>
      <c r="P67" s="88">
        <v>0.125</v>
      </c>
      <c r="Q67" s="88">
        <v>0.28500000000000014</v>
      </c>
      <c r="R67" s="88">
        <v>1.71</v>
      </c>
      <c r="S67" s="88">
        <v>0.125</v>
      </c>
      <c r="T67" s="88">
        <v>7.4529999999999994</v>
      </c>
      <c r="U67" s="88">
        <v>0.36500000000000021</v>
      </c>
      <c r="V67" s="88">
        <v>0.48499999999999943</v>
      </c>
      <c r="W67" s="88">
        <v>0.125</v>
      </c>
      <c r="X67" s="88">
        <v>6.9939999999999998</v>
      </c>
      <c r="Y67" s="88">
        <v>18.356999999999999</v>
      </c>
      <c r="Z67" s="56"/>
      <c r="AA67" s="88">
        <v>3</v>
      </c>
      <c r="AB67" s="82">
        <v>15.36</v>
      </c>
      <c r="AC67" s="56"/>
      <c r="AD67" s="88">
        <v>3</v>
      </c>
      <c r="AE67" s="82">
        <v>15.36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5.12</v>
      </c>
      <c r="D71" s="9">
        <v>5.12</v>
      </c>
      <c r="E71" s="26"/>
      <c r="F71" s="127" t="s">
        <v>279</v>
      </c>
      <c r="G71" s="38"/>
      <c r="H71" s="89">
        <v>2.46</v>
      </c>
      <c r="I71" s="89">
        <v>4.2670000000000003</v>
      </c>
      <c r="J71" s="89">
        <v>4.2670000000000003</v>
      </c>
      <c r="K71" s="89">
        <v>3</v>
      </c>
      <c r="L71" s="89">
        <v>3</v>
      </c>
      <c r="M71" s="89">
        <v>-0.08</v>
      </c>
      <c r="N71" s="89">
        <v>0.76999999999999991</v>
      </c>
      <c r="O71" s="89">
        <v>0</v>
      </c>
      <c r="P71" s="89">
        <v>0.125</v>
      </c>
      <c r="Q71" s="89">
        <v>0.28500000000000014</v>
      </c>
      <c r="R71" s="89">
        <v>1.71</v>
      </c>
      <c r="S71" s="89">
        <v>0.125</v>
      </c>
      <c r="T71" s="89">
        <v>7.4529999999999994</v>
      </c>
      <c r="U71" s="89">
        <v>0.36500000000000021</v>
      </c>
      <c r="V71" s="89">
        <v>0.48499999999999943</v>
      </c>
      <c r="W71" s="89">
        <v>0.125</v>
      </c>
      <c r="X71" s="89">
        <v>6.9939999999999998</v>
      </c>
      <c r="Y71" s="89">
        <v>18.356999999999999</v>
      </c>
      <c r="AA71" s="89">
        <v>3</v>
      </c>
      <c r="AB71" s="82">
        <v>15.36</v>
      </c>
      <c r="AD71" s="89">
        <v>3</v>
      </c>
      <c r="AE71" s="82">
        <v>15.36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2493.3150000000005</v>
      </c>
      <c r="I73" s="309">
        <v>2053.5769999999998</v>
      </c>
      <c r="J73" s="309">
        <v>2053.5769999999998</v>
      </c>
      <c r="K73" s="130">
        <v>1790.6530000000002</v>
      </c>
      <c r="L73" s="130">
        <v>1790.6530000000002</v>
      </c>
      <c r="M73" s="309">
        <v>48.701000000000008</v>
      </c>
      <c r="N73" s="309">
        <v>153.36699999999999</v>
      </c>
      <c r="O73" s="309">
        <v>94.317999999999984</v>
      </c>
      <c r="P73" s="309">
        <v>61.923999999999964</v>
      </c>
      <c r="Q73" s="309">
        <v>116.89700000000006</v>
      </c>
      <c r="R73" s="309">
        <v>190.79999999999998</v>
      </c>
      <c r="S73" s="309">
        <v>125.05699999999999</v>
      </c>
      <c r="T73" s="309">
        <v>186.10399999999996</v>
      </c>
      <c r="U73" s="309">
        <v>186.179</v>
      </c>
      <c r="V73" s="309">
        <v>353.53400000000005</v>
      </c>
      <c r="W73" s="309">
        <v>240.48999999999998</v>
      </c>
      <c r="X73" s="309">
        <v>280.548</v>
      </c>
      <c r="Y73" s="309">
        <v>2037.9189999999999</v>
      </c>
      <c r="Z73" s="25"/>
      <c r="AA73" s="309">
        <v>1790.6530000000002</v>
      </c>
      <c r="AB73" s="82">
        <v>247.27</v>
      </c>
      <c r="AC73" s="25"/>
      <c r="AD73" s="309">
        <v>1790.6530000000002</v>
      </c>
      <c r="AE73" s="82">
        <v>247.27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-0.19801328426887149</v>
      </c>
      <c r="D75" s="9">
        <v>-0.19801328426887149</v>
      </c>
      <c r="F75" s="128" t="s">
        <v>390</v>
      </c>
      <c r="G75" s="38"/>
      <c r="H75" s="83">
        <v>-303.05</v>
      </c>
      <c r="I75" s="83">
        <v>-220.99799999999999</v>
      </c>
      <c r="J75" s="83">
        <v>-220.99799999999999</v>
      </c>
      <c r="K75" s="108">
        <v>-151.90899999999999</v>
      </c>
      <c r="L75" s="108">
        <v>-151.90899999999999</v>
      </c>
      <c r="M75" s="83">
        <v>-20.754999999999999</v>
      </c>
      <c r="N75" s="83">
        <v>-15.073000000000004</v>
      </c>
      <c r="O75" s="83">
        <v>-8.4349999999999952</v>
      </c>
      <c r="P75" s="83">
        <v>-5.1060000000000016</v>
      </c>
      <c r="Q75" s="83">
        <v>-12.921999999999997</v>
      </c>
      <c r="R75" s="83">
        <v>-13.596000000000004</v>
      </c>
      <c r="S75" s="83">
        <v>-10.075999999999993</v>
      </c>
      <c r="T75" s="83">
        <v>-10.048000000000002</v>
      </c>
      <c r="U75" s="83">
        <v>-33.727000000000004</v>
      </c>
      <c r="V75" s="83">
        <v>-16.47</v>
      </c>
      <c r="W75" s="83">
        <v>-18.510999999999996</v>
      </c>
      <c r="X75" s="83">
        <v>-17.271000000000015</v>
      </c>
      <c r="Y75" s="83">
        <v>-181.99</v>
      </c>
      <c r="AA75" s="83">
        <v>-151.90899999999999</v>
      </c>
      <c r="AB75" s="82">
        <v>-30.08</v>
      </c>
      <c r="AD75" s="83">
        <v>-151.90899999999999</v>
      </c>
      <c r="AE75" s="82">
        <v>-30.08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-0.19801328426887149</v>
      </c>
      <c r="D77" s="9">
        <v>-0.19801328426887149</v>
      </c>
      <c r="F77" s="308" t="s">
        <v>48</v>
      </c>
      <c r="H77" s="309">
        <v>-303.05</v>
      </c>
      <c r="I77" s="309">
        <v>-220.99799999999999</v>
      </c>
      <c r="J77" s="309">
        <v>-220.99799999999999</v>
      </c>
      <c r="K77" s="130">
        <v>-151.90899999999999</v>
      </c>
      <c r="L77" s="130">
        <v>-151.90899999999999</v>
      </c>
      <c r="M77" s="309">
        <v>-20.754999999999999</v>
      </c>
      <c r="N77" s="309">
        <v>-15.073000000000004</v>
      </c>
      <c r="O77" s="309">
        <v>-8.4349999999999952</v>
      </c>
      <c r="P77" s="309">
        <v>-5.1060000000000016</v>
      </c>
      <c r="Q77" s="309">
        <v>-12.921999999999997</v>
      </c>
      <c r="R77" s="309">
        <v>-13.596000000000004</v>
      </c>
      <c r="S77" s="309">
        <v>-10.075999999999993</v>
      </c>
      <c r="T77" s="309">
        <v>-10.048000000000002</v>
      </c>
      <c r="U77" s="309">
        <v>-33.727000000000004</v>
      </c>
      <c r="V77" s="309">
        <v>-16.47</v>
      </c>
      <c r="W77" s="309">
        <v>-18.510999999999996</v>
      </c>
      <c r="X77" s="309">
        <v>-17.271000000000015</v>
      </c>
      <c r="Y77" s="309">
        <v>-181.99</v>
      </c>
      <c r="AA77" s="309">
        <v>-151.90899999999999</v>
      </c>
      <c r="AB77" s="82">
        <v>-30.08</v>
      </c>
      <c r="AD77" s="309">
        <v>-151.90899999999999</v>
      </c>
      <c r="AE77" s="82">
        <v>-30.08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0.20664439639447976</v>
      </c>
      <c r="I78" s="78">
        <v>0.21952019008037887</v>
      </c>
      <c r="J78" s="78">
        <v>0.21952019008037887</v>
      </c>
      <c r="K78" s="131">
        <v>0.19159866305101847</v>
      </c>
      <c r="L78" s="131">
        <v>0.19159866305101847</v>
      </c>
      <c r="M78" s="78">
        <v>0.31932734322112133</v>
      </c>
      <c r="N78" s="78">
        <v>0.22866982219794899</v>
      </c>
      <c r="O78" s="78">
        <v>0.12314228152646788</v>
      </c>
      <c r="P78" s="78">
        <v>8.1834791806904547E-2</v>
      </c>
      <c r="Q78" s="78">
        <v>0.17931532131607061</v>
      </c>
      <c r="R78" s="78">
        <v>0.20016783710966835</v>
      </c>
      <c r="S78" s="78">
        <v>0.1499226282585405</v>
      </c>
      <c r="T78" s="78">
        <v>0.15597156250970176</v>
      </c>
      <c r="U78" s="78">
        <v>0.43806418932082952</v>
      </c>
      <c r="V78" s="78">
        <v>0.2963989418179856</v>
      </c>
      <c r="W78" s="78">
        <v>0.29954528536983976</v>
      </c>
      <c r="X78" s="78">
        <v>0.26021907158246854</v>
      </c>
      <c r="Y78" s="78">
        <v>0.22916441057437803</v>
      </c>
      <c r="AA78" s="78">
        <v>0.19159866305101847</v>
      </c>
      <c r="AB78" s="79"/>
      <c r="AD78" s="78">
        <v>0.19159866305101847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-0.27617366326561144</v>
      </c>
      <c r="D82" s="9">
        <v>-0.27617366326561144</v>
      </c>
      <c r="F82" s="128" t="s">
        <v>215</v>
      </c>
      <c r="H82" s="83">
        <v>-415.06799999999998</v>
      </c>
      <c r="I82" s="83">
        <v>-425.77</v>
      </c>
      <c r="J82" s="83">
        <v>-425.77</v>
      </c>
      <c r="K82" s="108">
        <v>-334.21</v>
      </c>
      <c r="L82" s="108">
        <v>-334.21</v>
      </c>
      <c r="M82" s="83">
        <v>-24.215</v>
      </c>
      <c r="N82" s="83">
        <v>-13.849999999999998</v>
      </c>
      <c r="O82" s="83">
        <v>-6.5309999999999988</v>
      </c>
      <c r="P82" s="83">
        <v>-4.0290000000000035</v>
      </c>
      <c r="Q82" s="83">
        <v>-12.895000000000003</v>
      </c>
      <c r="R82" s="83">
        <v>-35.728999999999992</v>
      </c>
      <c r="S82" s="83">
        <v>-30.516000000000005</v>
      </c>
      <c r="T82" s="83">
        <v>-34.143999999999991</v>
      </c>
      <c r="U82" s="83">
        <v>-46.183000000000021</v>
      </c>
      <c r="V82" s="83">
        <v>-79.040999999999968</v>
      </c>
      <c r="W82" s="83">
        <v>-86.051000000000045</v>
      </c>
      <c r="X82" s="83">
        <v>-53.324999999999989</v>
      </c>
      <c r="Y82" s="83">
        <v>-426.50900000000001</v>
      </c>
      <c r="AA82" s="83">
        <v>-334.21</v>
      </c>
      <c r="AB82" s="82">
        <v>-92.3</v>
      </c>
      <c r="AD82" s="83">
        <v>-334.21</v>
      </c>
      <c r="AE82" s="82">
        <v>-92.3</v>
      </c>
    </row>
    <row r="83" spans="1:31" ht="18" customHeight="1" collapsed="1" x14ac:dyDescent="0.2">
      <c r="A83" s="57"/>
      <c r="B83" s="57"/>
      <c r="C83" s="9">
        <v>-0.27617366326561144</v>
      </c>
      <c r="D83" s="9">
        <v>-0.27617366326561144</v>
      </c>
      <c r="F83" s="308" t="s">
        <v>319</v>
      </c>
      <c r="H83" s="309">
        <v>-415.06799999999998</v>
      </c>
      <c r="I83" s="309">
        <v>-425.77</v>
      </c>
      <c r="J83" s="309">
        <v>-425.77</v>
      </c>
      <c r="K83" s="130">
        <v>-334.21</v>
      </c>
      <c r="L83" s="130">
        <v>-334.21</v>
      </c>
      <c r="M83" s="309">
        <v>-24.215</v>
      </c>
      <c r="N83" s="309">
        <v>-13.849999999999998</v>
      </c>
      <c r="O83" s="309">
        <v>-6.5309999999999988</v>
      </c>
      <c r="P83" s="309">
        <v>-4.0290000000000035</v>
      </c>
      <c r="Q83" s="309">
        <v>-12.895000000000003</v>
      </c>
      <c r="R83" s="309">
        <v>-35.728999999999992</v>
      </c>
      <c r="S83" s="309">
        <v>-30.516000000000005</v>
      </c>
      <c r="T83" s="309">
        <v>-34.143999999999991</v>
      </c>
      <c r="U83" s="309">
        <v>-46.183000000000021</v>
      </c>
      <c r="V83" s="309">
        <v>-79.040999999999968</v>
      </c>
      <c r="W83" s="309">
        <v>-86.051000000000045</v>
      </c>
      <c r="X83" s="309">
        <v>-53.324999999999989</v>
      </c>
      <c r="Y83" s="309">
        <v>-426.50900000000001</v>
      </c>
      <c r="AA83" s="309">
        <v>-334.21</v>
      </c>
      <c r="AB83" s="82">
        <v>-92.3</v>
      </c>
      <c r="AD83" s="309">
        <v>-334.21</v>
      </c>
      <c r="AE83" s="82">
        <v>-92.3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0.49432453579811991</v>
      </c>
      <c r="I84" s="78">
        <v>0.54765570634942073</v>
      </c>
      <c r="J84" s="78">
        <v>0.54765570634942073</v>
      </c>
      <c r="K84" s="131">
        <v>0.44914662007794648</v>
      </c>
      <c r="L84" s="131">
        <v>0.44914662007794648</v>
      </c>
      <c r="M84" s="78">
        <v>0.45125041929111848</v>
      </c>
      <c r="N84" s="78">
        <v>0.45190550770033922</v>
      </c>
      <c r="O84" s="78">
        <v>0.30252918287937747</v>
      </c>
      <c r="P84" s="78">
        <v>0.32221689059500974</v>
      </c>
      <c r="Q84" s="78">
        <v>0.36646015687166084</v>
      </c>
      <c r="R84" s="78">
        <v>0.65029212092532263</v>
      </c>
      <c r="S84" s="78">
        <v>0.79474958981170374</v>
      </c>
      <c r="T84" s="78">
        <v>0.39262223448783395</v>
      </c>
      <c r="U84" s="78">
        <v>0.6462143366868629</v>
      </c>
      <c r="V84" s="78">
        <v>0.3437103198761543</v>
      </c>
      <c r="W84" s="78">
        <v>0.52721513558553634</v>
      </c>
      <c r="X84" s="78">
        <v>0.29857891554122146</v>
      </c>
      <c r="Y84" s="78">
        <v>0.43648754169058857</v>
      </c>
      <c r="AA84" s="78">
        <v>0.44914662007794648</v>
      </c>
      <c r="AB84" s="79"/>
      <c r="AD84" s="78">
        <v>0.44914662007794648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-21.46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43.866999999999997</v>
      </c>
      <c r="I87" s="88">
        <v>9.7919999999999998</v>
      </c>
      <c r="J87" s="88">
        <v>9.7919999999999998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-1.633</v>
      </c>
      <c r="T87" s="88">
        <v>1.633</v>
      </c>
      <c r="U87" s="88">
        <v>0</v>
      </c>
      <c r="V87" s="88">
        <v>0</v>
      </c>
      <c r="W87" s="88">
        <v>0</v>
      </c>
      <c r="X87" s="88">
        <v>-35</v>
      </c>
      <c r="Y87" s="88">
        <v>-35</v>
      </c>
      <c r="AA87" s="88">
        <v>0</v>
      </c>
      <c r="AB87" s="87">
        <v>-35</v>
      </c>
      <c r="AD87" s="88">
        <v>0</v>
      </c>
      <c r="AE87" s="87">
        <v>-35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22.406999999999996</v>
      </c>
      <c r="I88" s="83">
        <v>9.7919999999999998</v>
      </c>
      <c r="J88" s="83">
        <v>9.7919999999999998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-1.633</v>
      </c>
      <c r="T88" s="83">
        <v>1.633</v>
      </c>
      <c r="U88" s="83">
        <v>0</v>
      </c>
      <c r="V88" s="83">
        <v>0</v>
      </c>
      <c r="W88" s="83">
        <v>0</v>
      </c>
      <c r="X88" s="83">
        <v>-35</v>
      </c>
      <c r="Y88" s="83">
        <v>-35</v>
      </c>
      <c r="AA88" s="83">
        <v>0</v>
      </c>
      <c r="AB88" s="82">
        <v>-35</v>
      </c>
      <c r="AD88" s="83">
        <v>0</v>
      </c>
      <c r="AE88" s="82">
        <v>-35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-1.0003449465332872</v>
      </c>
      <c r="D89" s="9">
        <v>-1.0003449465332872</v>
      </c>
      <c r="F89" s="128" t="s">
        <v>59</v>
      </c>
      <c r="H89" s="83">
        <v>-10.326000000000001</v>
      </c>
      <c r="I89" s="83">
        <v>-11.058999999999999</v>
      </c>
      <c r="J89" s="83">
        <v>-11.058999999999999</v>
      </c>
      <c r="K89" s="108">
        <v>0</v>
      </c>
      <c r="L89" s="108">
        <v>0</v>
      </c>
      <c r="M89" s="83">
        <v>3.1E-2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-3.1E-2</v>
      </c>
      <c r="V89" s="83">
        <v>-2.1150000000000002</v>
      </c>
      <c r="W89" s="83">
        <v>0</v>
      </c>
      <c r="X89" s="83">
        <v>-0.78399999999999981</v>
      </c>
      <c r="Y89" s="83">
        <v>-2.899</v>
      </c>
      <c r="AA89" s="83">
        <v>0</v>
      </c>
      <c r="AB89" s="82">
        <v>-2.9</v>
      </c>
      <c r="AD89" s="83">
        <v>0</v>
      </c>
      <c r="AE89" s="82">
        <v>-2.9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-1.0009310986964617</v>
      </c>
      <c r="D91" s="9">
        <v>-1.0009310986964617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-5.3999999999999999E-2</v>
      </c>
      <c r="R91" s="83">
        <v>-0.21200000000000002</v>
      </c>
      <c r="S91" s="83">
        <v>-5.1999999999999991E-2</v>
      </c>
      <c r="T91" s="83">
        <v>-0.49799999999999994</v>
      </c>
      <c r="U91" s="83">
        <v>-0.16900000000000004</v>
      </c>
      <c r="V91" s="83">
        <v>-0.31799999999999995</v>
      </c>
      <c r="W91" s="83">
        <v>-0.31000000000000005</v>
      </c>
      <c r="X91" s="83">
        <v>-0.53500000000000014</v>
      </c>
      <c r="Y91" s="83">
        <v>-2.1480000000000001</v>
      </c>
      <c r="AA91" s="83">
        <v>0</v>
      </c>
      <c r="AB91" s="82">
        <v>-2.15</v>
      </c>
      <c r="AD91" s="83">
        <v>0</v>
      </c>
      <c r="AE91" s="82">
        <v>-2.15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1.004566210045662</v>
      </c>
      <c r="D92" s="9">
        <v>1.004566210045662</v>
      </c>
      <c r="F92" s="128" t="s">
        <v>223</v>
      </c>
      <c r="H92" s="83">
        <v>0.36099999999999999</v>
      </c>
      <c r="I92" s="83">
        <v>0.79900000000000004</v>
      </c>
      <c r="J92" s="83">
        <v>0.79900000000000004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0.34799999999999998</v>
      </c>
      <c r="R92" s="83">
        <v>0</v>
      </c>
      <c r="S92" s="83">
        <v>9.0000000000000024E-2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0.438</v>
      </c>
      <c r="AA92" s="83">
        <v>0</v>
      </c>
      <c r="AB92" s="82">
        <v>0.44</v>
      </c>
      <c r="AD92" s="83">
        <v>0</v>
      </c>
      <c r="AE92" s="82">
        <v>0.44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9.9999999999056399E-4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-1.0031948881789139</v>
      </c>
      <c r="D94" s="9">
        <v>-1.0031948881789139</v>
      </c>
      <c r="F94" s="60" t="s">
        <v>63</v>
      </c>
      <c r="H94" s="88">
        <v>0</v>
      </c>
      <c r="I94" s="88">
        <v>-0.69699999999999995</v>
      </c>
      <c r="J94" s="88">
        <v>-0.69699999999999995</v>
      </c>
      <c r="K94" s="108">
        <v>0</v>
      </c>
      <c r="L94" s="108">
        <v>0</v>
      </c>
      <c r="M94" s="88">
        <v>0</v>
      </c>
      <c r="N94" s="88">
        <v>0</v>
      </c>
      <c r="O94" s="88">
        <v>-1.5649999999999999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-1.5649999999999999</v>
      </c>
      <c r="AA94" s="88">
        <v>0</v>
      </c>
      <c r="AB94" s="82">
        <v>-1.57</v>
      </c>
      <c r="AD94" s="88">
        <v>0</v>
      </c>
      <c r="AE94" s="82">
        <v>-1.57</v>
      </c>
    </row>
    <row r="95" spans="1:31" ht="18" hidden="1" customHeight="1" outlineLevel="1" x14ac:dyDescent="0.2">
      <c r="A95" s="57"/>
      <c r="B95" s="57"/>
      <c r="C95" s="9">
        <v>1.0005825808330815</v>
      </c>
      <c r="D95" s="9">
        <v>1.0005825808330815</v>
      </c>
      <c r="F95" s="128" t="s">
        <v>65</v>
      </c>
      <c r="H95" s="83">
        <v>12.883999999999968</v>
      </c>
      <c r="I95" s="83">
        <v>10.155999999999931</v>
      </c>
      <c r="J95" s="83">
        <v>10.155999999999931</v>
      </c>
      <c r="K95" s="108">
        <v>0</v>
      </c>
      <c r="L95" s="108">
        <v>0</v>
      </c>
      <c r="M95" s="83">
        <v>-3.7000000000000227E-2</v>
      </c>
      <c r="N95" s="83">
        <v>0.14900000000000091</v>
      </c>
      <c r="O95" s="83">
        <v>-2.3210000000000122</v>
      </c>
      <c r="P95" s="83">
        <v>3.4760000000000133</v>
      </c>
      <c r="Q95" s="83">
        <v>-0.64500000000000624</v>
      </c>
      <c r="R95" s="83">
        <v>1.9090000000000098</v>
      </c>
      <c r="S95" s="83">
        <v>10.826999999999984</v>
      </c>
      <c r="T95" s="83">
        <v>-6.4310000000000063</v>
      </c>
      <c r="U95" s="83">
        <v>3.9970000000000541</v>
      </c>
      <c r="V95" s="83">
        <v>-2.6960000000000757</v>
      </c>
      <c r="W95" s="83">
        <v>-3.5019999999999265</v>
      </c>
      <c r="X95" s="83">
        <v>2.1400000000000263</v>
      </c>
      <c r="Y95" s="83">
        <v>6.8660000000000627</v>
      </c>
      <c r="AA95" s="83">
        <v>0</v>
      </c>
      <c r="AB95" s="82">
        <v>6.87</v>
      </c>
      <c r="AD95" s="83">
        <v>0</v>
      </c>
      <c r="AE95" s="82">
        <v>6.87</v>
      </c>
    </row>
    <row r="96" spans="1:31" ht="18" customHeight="1" collapsed="1" x14ac:dyDescent="0.2">
      <c r="A96" s="57"/>
      <c r="B96" s="57"/>
      <c r="C96" s="9">
        <v>-0.99990837736310245</v>
      </c>
      <c r="D96" s="9">
        <v>-0.99990837736310245</v>
      </c>
      <c r="F96" s="308" t="s">
        <v>33</v>
      </c>
      <c r="H96" s="309">
        <v>25.325999999999965</v>
      </c>
      <c r="I96" s="309">
        <v>9.6879999999999313</v>
      </c>
      <c r="J96" s="309">
        <v>9.6879999999999313</v>
      </c>
      <c r="K96" s="130">
        <v>0</v>
      </c>
      <c r="L96" s="130">
        <v>0</v>
      </c>
      <c r="M96" s="309">
        <v>-6.0000000000002274E-3</v>
      </c>
      <c r="N96" s="309">
        <v>0.14900000000000091</v>
      </c>
      <c r="O96" s="309">
        <v>-2.3210000000000122</v>
      </c>
      <c r="P96" s="309">
        <v>3.4760000000000133</v>
      </c>
      <c r="Q96" s="309">
        <v>-0.3510000000000062</v>
      </c>
      <c r="R96" s="309">
        <v>1.6970000000000098</v>
      </c>
      <c r="S96" s="309">
        <v>9.2319999999999851</v>
      </c>
      <c r="T96" s="309">
        <v>-5.2960000000000065</v>
      </c>
      <c r="U96" s="309">
        <v>3.7970000000000539</v>
      </c>
      <c r="V96" s="309">
        <v>-5.1290000000000759</v>
      </c>
      <c r="W96" s="309">
        <v>-3.8119999999999266</v>
      </c>
      <c r="X96" s="309">
        <v>-34.178999999999974</v>
      </c>
      <c r="Y96" s="309">
        <v>-32.742999999999938</v>
      </c>
      <c r="AA96" s="309">
        <v>0</v>
      </c>
      <c r="AB96" s="82">
        <v>-32.74</v>
      </c>
      <c r="AD96" s="309">
        <v>0</v>
      </c>
      <c r="AE96" s="82">
        <v>-32.74</v>
      </c>
    </row>
    <row r="97" spans="1:33" ht="18" customHeight="1" x14ac:dyDescent="0.2">
      <c r="A97" s="52" t="s">
        <v>21</v>
      </c>
      <c r="B97" s="52" t="s">
        <v>22</v>
      </c>
      <c r="C97" s="9">
        <v>-0.31909882148198282</v>
      </c>
      <c r="D97" s="9">
        <v>-0.31909882148198282</v>
      </c>
      <c r="F97" s="117" t="s">
        <v>125</v>
      </c>
      <c r="H97" s="296">
        <v>-692.79200000000003</v>
      </c>
      <c r="I97" s="296">
        <v>-637.08000000000004</v>
      </c>
      <c r="J97" s="296">
        <v>-637.08000000000004</v>
      </c>
      <c r="K97" s="111">
        <v>-486.11900000000003</v>
      </c>
      <c r="L97" s="111">
        <v>-486.11900000000003</v>
      </c>
      <c r="M97" s="296">
        <v>-44.975999999999999</v>
      </c>
      <c r="N97" s="296">
        <v>-28.774000000000001</v>
      </c>
      <c r="O97" s="296">
        <v>-17.287000000000006</v>
      </c>
      <c r="P97" s="296">
        <v>-5.6589999999999918</v>
      </c>
      <c r="Q97" s="296">
        <v>-26.168000000000006</v>
      </c>
      <c r="R97" s="296">
        <v>-47.627999999999986</v>
      </c>
      <c r="S97" s="296">
        <v>-31.360000000000014</v>
      </c>
      <c r="T97" s="296">
        <v>-49.488</v>
      </c>
      <c r="U97" s="296">
        <v>-76.112999999999971</v>
      </c>
      <c r="V97" s="296">
        <v>-100.64000000000004</v>
      </c>
      <c r="W97" s="296">
        <v>-108.37399999999997</v>
      </c>
      <c r="X97" s="296">
        <v>-104.77499999999998</v>
      </c>
      <c r="Y97" s="296">
        <v>-641.24199999999996</v>
      </c>
      <c r="AA97" s="296">
        <v>-486.11899999999997</v>
      </c>
      <c r="AB97" s="82">
        <v>-155.12</v>
      </c>
      <c r="AD97" s="296">
        <v>-486.11899999999997</v>
      </c>
      <c r="AE97" s="82">
        <v>-155.12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0.27119307541509302</v>
      </c>
      <c r="I98" s="78">
        <v>0.3136333628548178</v>
      </c>
      <c r="J98" s="78">
        <v>0.3136333628548178</v>
      </c>
      <c r="K98" s="131">
        <v>0.27147582474103021</v>
      </c>
      <c r="L98" s="131">
        <v>0.27147582474103021</v>
      </c>
      <c r="M98" s="78">
        <v>0.33246353885615865</v>
      </c>
      <c r="N98" s="78">
        <v>0.15633625279812227</v>
      </c>
      <c r="O98" s="78">
        <v>0.15988864121939722</v>
      </c>
      <c r="P98" s="78">
        <v>6.4629229908292438E-2</v>
      </c>
      <c r="Q98" s="78">
        <v>0.22676499389065566</v>
      </c>
      <c r="R98" s="78">
        <v>0.36470840480274436</v>
      </c>
      <c r="S98" s="78">
        <v>0.2769461738861661</v>
      </c>
      <c r="T98" s="78">
        <v>0.30372102443245635</v>
      </c>
      <c r="U98" s="78">
        <v>0.45778400615887971</v>
      </c>
      <c r="V98" s="78">
        <v>0.32935924833831332</v>
      </c>
      <c r="W98" s="78">
        <v>0.44959883175825349</v>
      </c>
      <c r="X98" s="78">
        <v>0.4070924024959785</v>
      </c>
      <c r="Y98" s="78">
        <v>0.31943541545553678</v>
      </c>
      <c r="AA98" s="78">
        <v>0.27147582474103016</v>
      </c>
      <c r="AB98" s="79"/>
      <c r="AD98" s="78">
        <v>0.27147582474103016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1.3380000000000001</v>
      </c>
      <c r="I100" s="94">
        <v>0.58199999999999996</v>
      </c>
      <c r="J100" s="94">
        <v>0.58199999999999996</v>
      </c>
      <c r="K100" s="133">
        <v>1.99</v>
      </c>
      <c r="L100" s="133">
        <v>1.99</v>
      </c>
      <c r="M100" s="94">
        <v>1.992</v>
      </c>
      <c r="N100" s="94">
        <v>2.016</v>
      </c>
      <c r="O100" s="94">
        <v>1.4400000000000004</v>
      </c>
      <c r="P100" s="94">
        <v>1.1639999999999997</v>
      </c>
      <c r="Q100" s="94">
        <v>2.0519999999999996</v>
      </c>
      <c r="R100" s="94">
        <v>1.9920000000000009</v>
      </c>
      <c r="S100" s="94">
        <v>1.9799999999999986</v>
      </c>
      <c r="T100" s="94">
        <v>2.0040000000000013</v>
      </c>
      <c r="U100" s="94">
        <v>1.6679999999999993</v>
      </c>
      <c r="V100" s="94">
        <v>1.0080000000000027</v>
      </c>
      <c r="W100" s="94">
        <v>0.99599999999999866</v>
      </c>
      <c r="X100" s="94">
        <v>-8.652000000000001</v>
      </c>
      <c r="Y100" s="94">
        <v>0.80500000000000005</v>
      </c>
      <c r="Z100" s="56"/>
      <c r="AA100" s="94">
        <v>1.99</v>
      </c>
      <c r="AB100" s="95">
        <v>-1.19</v>
      </c>
      <c r="AC100" s="56"/>
      <c r="AD100" s="94">
        <v>1.99</v>
      </c>
      <c r="AE100" s="95">
        <v>-1.19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1</v>
      </c>
      <c r="I101" s="94">
        <v>1</v>
      </c>
      <c r="J101" s="94">
        <v>1</v>
      </c>
      <c r="K101" s="133">
        <v>0.5</v>
      </c>
      <c r="L101" s="133">
        <v>0.5</v>
      </c>
      <c r="M101" s="94">
        <v>0.504</v>
      </c>
      <c r="N101" s="94">
        <v>0.504</v>
      </c>
      <c r="O101" s="94">
        <v>0.38400000000000012</v>
      </c>
      <c r="P101" s="94">
        <v>0.28800000000000003</v>
      </c>
      <c r="Q101" s="94">
        <v>0.504</v>
      </c>
      <c r="R101" s="94">
        <v>0.49199999999999999</v>
      </c>
      <c r="S101" s="94">
        <v>0.504</v>
      </c>
      <c r="T101" s="94">
        <v>0.504</v>
      </c>
      <c r="U101" s="94">
        <v>0.49199999999999999</v>
      </c>
      <c r="V101" s="94">
        <v>0.50399999999999956</v>
      </c>
      <c r="W101" s="94">
        <v>0.50400000000000045</v>
      </c>
      <c r="X101" s="94">
        <v>0.40800000000000036</v>
      </c>
      <c r="Y101" s="94">
        <v>0.46600000000000003</v>
      </c>
      <c r="Z101" s="56"/>
      <c r="AA101" s="94">
        <v>0.5</v>
      </c>
      <c r="AB101" s="95">
        <v>-0.03</v>
      </c>
      <c r="AC101" s="56"/>
      <c r="AD101" s="94">
        <v>0.5</v>
      </c>
      <c r="AE101" s="95">
        <v>-0.03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20.41</v>
      </c>
      <c r="I102" s="94">
        <v>15.568</v>
      </c>
      <c r="J102" s="94">
        <v>15.568</v>
      </c>
      <c r="K102" s="133">
        <v>12.6</v>
      </c>
      <c r="L102" s="133">
        <v>12.6</v>
      </c>
      <c r="M102" s="94">
        <v>11.267999999999999</v>
      </c>
      <c r="N102" s="94">
        <v>10.572000000000001</v>
      </c>
      <c r="O102" s="94">
        <v>5.9519999999999982</v>
      </c>
      <c r="P102" s="94">
        <v>4.1880000000000024</v>
      </c>
      <c r="Q102" s="94">
        <v>8.639999999999997</v>
      </c>
      <c r="R102" s="94">
        <v>9.7800000000000082</v>
      </c>
      <c r="S102" s="94">
        <v>10.583999999999989</v>
      </c>
      <c r="T102" s="94">
        <v>13.055999999999997</v>
      </c>
      <c r="U102" s="94">
        <v>14.904000000000011</v>
      </c>
      <c r="V102" s="94">
        <v>16.176000000000002</v>
      </c>
      <c r="W102" s="94">
        <v>15.180000000000007</v>
      </c>
      <c r="X102" s="94">
        <v>14.399999999999977</v>
      </c>
      <c r="Y102" s="94">
        <v>11.225</v>
      </c>
      <c r="Z102" s="56"/>
      <c r="AA102" s="94">
        <v>12.6</v>
      </c>
      <c r="AB102" s="95">
        <v>-1.38</v>
      </c>
      <c r="AC102" s="56"/>
      <c r="AD102" s="94">
        <v>12.6</v>
      </c>
      <c r="AE102" s="95">
        <v>-1.38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22.748000000000001</v>
      </c>
      <c r="I104" s="96">
        <v>17.149999999999999</v>
      </c>
      <c r="J104" s="96">
        <v>17.149999999999999</v>
      </c>
      <c r="K104" s="134">
        <v>15.09</v>
      </c>
      <c r="L104" s="134">
        <v>15.09</v>
      </c>
      <c r="M104" s="96">
        <v>13.763999999999999</v>
      </c>
      <c r="N104" s="96">
        <v>13.092000000000002</v>
      </c>
      <c r="O104" s="96">
        <v>7.7760000000000034</v>
      </c>
      <c r="P104" s="96">
        <v>5.6399999999999935</v>
      </c>
      <c r="Q104" s="96">
        <v>11.195999999999998</v>
      </c>
      <c r="R104" s="96">
        <v>12.264000000000003</v>
      </c>
      <c r="S104" s="96">
        <v>13.068000000000012</v>
      </c>
      <c r="T104" s="96">
        <v>15.563999999999993</v>
      </c>
      <c r="U104" s="96">
        <v>17.063999999999993</v>
      </c>
      <c r="V104" s="96">
        <v>17.688000000000002</v>
      </c>
      <c r="W104" s="96">
        <v>16.679999999999993</v>
      </c>
      <c r="X104" s="96">
        <v>6.1560000000000059</v>
      </c>
      <c r="Y104" s="96">
        <v>12.496</v>
      </c>
      <c r="AA104" s="96">
        <v>15.09</v>
      </c>
      <c r="AB104" s="95">
        <v>-2.59</v>
      </c>
      <c r="AD104" s="96">
        <v>15.09</v>
      </c>
      <c r="AE104" s="95">
        <v>-2.59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23.751999999999999</v>
      </c>
      <c r="I105" s="97">
        <v>18.440000000000001</v>
      </c>
      <c r="J105" s="97">
        <v>18.440000000000001</v>
      </c>
      <c r="K105" s="134">
        <v>15.09</v>
      </c>
      <c r="L105" s="134">
        <v>15.09</v>
      </c>
      <c r="M105" s="97">
        <v>15.816000000000001</v>
      </c>
      <c r="N105" s="97">
        <v>15.156000000000001</v>
      </c>
      <c r="O105" s="97">
        <v>13.031999999999996</v>
      </c>
      <c r="P105" s="97">
        <v>9.372000000000007</v>
      </c>
      <c r="Q105" s="97">
        <v>14.195999999999998</v>
      </c>
      <c r="R105" s="97">
        <v>15.275999999999996</v>
      </c>
      <c r="S105" s="97">
        <v>14.315999999999988</v>
      </c>
      <c r="T105" s="97">
        <v>15.816000000000003</v>
      </c>
      <c r="U105" s="97">
        <v>18.804000000000002</v>
      </c>
      <c r="V105" s="97">
        <v>19.848000000000013</v>
      </c>
      <c r="W105" s="97">
        <v>19.355999999999995</v>
      </c>
      <c r="X105" s="97">
        <v>6.8400000000000034</v>
      </c>
      <c r="Y105" s="97">
        <v>14.819000000000001</v>
      </c>
      <c r="Z105" s="56"/>
      <c r="AA105" s="97">
        <v>15.09</v>
      </c>
      <c r="AB105" s="98">
        <v>-0.27</v>
      </c>
      <c r="AC105" s="56"/>
      <c r="AD105" s="97">
        <v>15.09</v>
      </c>
      <c r="AE105" s="98">
        <v>-0.27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1.0039999999999978</v>
      </c>
      <c r="I106" s="96">
        <v>1.2900000000000027</v>
      </c>
      <c r="J106" s="96">
        <v>1.2900000000000027</v>
      </c>
      <c r="K106" s="134">
        <v>0</v>
      </c>
      <c r="L106" s="134">
        <v>0</v>
      </c>
      <c r="M106" s="96">
        <v>2.0520000000000014</v>
      </c>
      <c r="N106" s="96">
        <v>2.0639999999999983</v>
      </c>
      <c r="O106" s="96">
        <v>5.2559999999999931</v>
      </c>
      <c r="P106" s="96">
        <v>3.7320000000000135</v>
      </c>
      <c r="Q106" s="96">
        <v>3</v>
      </c>
      <c r="R106" s="96">
        <v>3.0119999999999933</v>
      </c>
      <c r="S106" s="96">
        <v>1.2479999999999762</v>
      </c>
      <c r="T106" s="96">
        <v>0.25200000000000955</v>
      </c>
      <c r="U106" s="96">
        <v>1.7400000000000091</v>
      </c>
      <c r="V106" s="96">
        <v>2.1600000000000108</v>
      </c>
      <c r="W106" s="96">
        <v>2.6760000000000019</v>
      </c>
      <c r="X106" s="96">
        <v>0.6839999999999975</v>
      </c>
      <c r="Y106" s="96">
        <v>2.3230000000000004</v>
      </c>
      <c r="AA106" s="96">
        <v>0</v>
      </c>
      <c r="AB106" s="95">
        <v>2.3199999999999998</v>
      </c>
      <c r="AD106" s="96">
        <v>0</v>
      </c>
      <c r="AE106" s="95">
        <v>2.3199999999999998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4.2270124621084447E-2</v>
      </c>
      <c r="I107" s="90">
        <v>6.9956616052060883E-2</v>
      </c>
      <c r="J107" s="90">
        <v>6.9956616052060883E-2</v>
      </c>
      <c r="K107" s="135">
        <v>0</v>
      </c>
      <c r="L107" s="135">
        <v>0</v>
      </c>
      <c r="M107" s="90">
        <v>0.1297420333839151</v>
      </c>
      <c r="N107" s="90">
        <v>0.13618368962787003</v>
      </c>
      <c r="O107" s="90">
        <v>0.4033149171270714</v>
      </c>
      <c r="P107" s="90">
        <v>0.39820742637644163</v>
      </c>
      <c r="Q107" s="90">
        <v>0.21132713440405751</v>
      </c>
      <c r="R107" s="90">
        <v>0.1971720345640216</v>
      </c>
      <c r="S107" s="90">
        <v>8.7175188600166056E-2</v>
      </c>
      <c r="T107" s="90">
        <v>1.5933232169955076E-2</v>
      </c>
      <c r="U107" s="90">
        <v>9.2533503509891993E-2</v>
      </c>
      <c r="V107" s="90">
        <v>0.10882708585247931</v>
      </c>
      <c r="W107" s="90">
        <v>0.13825170489770627</v>
      </c>
      <c r="X107" s="90">
        <v>9.9999999999999589E-2</v>
      </c>
      <c r="Y107" s="90">
        <v>0.15675821580403537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0.16470956843940712</v>
      </c>
      <c r="D108" s="9">
        <v>0.16470956843940712</v>
      </c>
      <c r="F108" s="128" t="s">
        <v>73</v>
      </c>
      <c r="H108" s="83">
        <v>-1036.31313</v>
      </c>
      <c r="I108" s="83">
        <v>-845.54993999999999</v>
      </c>
      <c r="J108" s="83">
        <v>-845.54993999999999</v>
      </c>
      <c r="K108" s="108">
        <v>-734.08</v>
      </c>
      <c r="L108" s="108">
        <v>-734.08</v>
      </c>
      <c r="M108" s="83">
        <v>-51.931699999999999</v>
      </c>
      <c r="N108" s="83">
        <v>-63.064870000000006</v>
      </c>
      <c r="O108" s="83">
        <v>-35.782959999999989</v>
      </c>
      <c r="P108" s="83">
        <v>-24.648230000000012</v>
      </c>
      <c r="Q108" s="83">
        <v>-39.34314999999998</v>
      </c>
      <c r="R108" s="83">
        <v>-55.073470000000015</v>
      </c>
      <c r="S108" s="83">
        <v>-51.342789999999979</v>
      </c>
      <c r="T108" s="83">
        <v>-59.404740000000004</v>
      </c>
      <c r="U108" s="83">
        <v>-65.521450000000016</v>
      </c>
      <c r="V108" s="83">
        <v>-64.843979999999988</v>
      </c>
      <c r="W108" s="83">
        <v>-23.194279999999992</v>
      </c>
      <c r="X108" s="83">
        <v>-79.018419999999992</v>
      </c>
      <c r="Y108" s="83">
        <v>-613.17003999999997</v>
      </c>
      <c r="AA108" s="83">
        <v>-734.08</v>
      </c>
      <c r="AB108" s="82">
        <v>120.91</v>
      </c>
      <c r="AD108" s="83">
        <v>-734.08</v>
      </c>
      <c r="AE108" s="82">
        <v>120.91</v>
      </c>
    </row>
    <row r="109" spans="1:33" ht="18" customHeight="1" x14ac:dyDescent="0.2">
      <c r="A109" s="52" t="s">
        <v>225</v>
      </c>
      <c r="B109" s="52" t="s">
        <v>23</v>
      </c>
      <c r="C109" s="9">
        <v>1.000205924749213</v>
      </c>
      <c r="D109" s="9">
        <v>1.000205924749213</v>
      </c>
      <c r="F109" s="126" t="s">
        <v>226</v>
      </c>
      <c r="G109" s="58"/>
      <c r="H109" s="87">
        <v>14.91755</v>
      </c>
      <c r="I109" s="87">
        <v>9.0690399999999993</v>
      </c>
      <c r="J109" s="87">
        <v>9.0690399999999993</v>
      </c>
      <c r="K109" s="87">
        <v>0</v>
      </c>
      <c r="L109" s="87">
        <v>0</v>
      </c>
      <c r="M109" s="87">
        <v>-5.1389300000000002</v>
      </c>
      <c r="N109" s="87">
        <v>3.7811500000000002</v>
      </c>
      <c r="O109" s="87">
        <v>-0.56767000000000012</v>
      </c>
      <c r="P109" s="87">
        <v>3.1644300000000003</v>
      </c>
      <c r="Q109" s="87">
        <v>2.5217099999999997</v>
      </c>
      <c r="R109" s="87">
        <v>3.5733299999999999</v>
      </c>
      <c r="S109" s="87">
        <v>1.9622700000000011</v>
      </c>
      <c r="T109" s="87">
        <v>8.3430499999999999</v>
      </c>
      <c r="U109" s="87">
        <v>4.105360000000001</v>
      </c>
      <c r="V109" s="87">
        <v>-6.193500000000002</v>
      </c>
      <c r="W109" s="87">
        <v>-5.01891</v>
      </c>
      <c r="X109" s="87">
        <v>8.8437200000000011</v>
      </c>
      <c r="Y109" s="87">
        <v>19.376010000000001</v>
      </c>
      <c r="Z109" s="58"/>
      <c r="AA109" s="87">
        <v>0</v>
      </c>
      <c r="AB109" s="82">
        <v>19.38</v>
      </c>
      <c r="AC109" s="58"/>
      <c r="AD109" s="87">
        <v>0</v>
      </c>
      <c r="AE109" s="82">
        <v>19.38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0.99978913002124925</v>
      </c>
      <c r="D111" s="9">
        <v>0.99978913002124925</v>
      </c>
      <c r="F111" s="128" t="s">
        <v>392</v>
      </c>
      <c r="H111" s="83">
        <v>4.0116100000000001</v>
      </c>
      <c r="I111" s="83">
        <v>-0.41104000000000002</v>
      </c>
      <c r="J111" s="83">
        <v>-0.41104000000000002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-0.75524999999999998</v>
      </c>
      <c r="T111" s="83">
        <v>5.6076800000000002</v>
      </c>
      <c r="U111" s="83">
        <v>1.0438099999999997</v>
      </c>
      <c r="V111" s="83">
        <v>2.3520000000000429E-2</v>
      </c>
      <c r="W111" s="83">
        <v>0</v>
      </c>
      <c r="X111" s="83">
        <v>0.86167000000000016</v>
      </c>
      <c r="Y111" s="83">
        <v>6.7814300000000003</v>
      </c>
      <c r="AA111" s="83">
        <v>0</v>
      </c>
      <c r="AB111" s="82">
        <v>6.78</v>
      </c>
      <c r="AD111" s="83">
        <v>0</v>
      </c>
      <c r="AE111" s="82">
        <v>6.78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-1.4781299999999999</v>
      </c>
      <c r="P112" s="83">
        <v>-6.6847999999999992</v>
      </c>
      <c r="Q112" s="83">
        <v>-0.30436000000000085</v>
      </c>
      <c r="R112" s="83">
        <v>1.4781300000000002</v>
      </c>
      <c r="S112" s="83">
        <v>6.6848000000000001</v>
      </c>
      <c r="T112" s="83">
        <v>0.30435999999999996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0.34218136363636364</v>
      </c>
      <c r="I114" s="96">
        <v>0.5828865909090909</v>
      </c>
      <c r="J114" s="96">
        <v>0.5828865909090909</v>
      </c>
      <c r="K114" s="134">
        <v>0</v>
      </c>
      <c r="L114" s="134">
        <v>0</v>
      </c>
      <c r="M114" s="96">
        <v>0</v>
      </c>
      <c r="N114" s="96">
        <v>1.026</v>
      </c>
      <c r="O114" s="96">
        <v>0.23625000000000013</v>
      </c>
      <c r="P114" s="96">
        <v>0.27361363636363623</v>
      </c>
      <c r="Q114" s="96">
        <v>1.140801818181818</v>
      </c>
      <c r="R114" s="96">
        <v>1.7381863636363639</v>
      </c>
      <c r="S114" s="96">
        <v>0.50851090909090957</v>
      </c>
      <c r="T114" s="96">
        <v>1.4858454545454547</v>
      </c>
      <c r="U114" s="96">
        <v>1.2943772727272718</v>
      </c>
      <c r="V114" s="96">
        <v>0.9546545454545462</v>
      </c>
      <c r="W114" s="96">
        <v>0</v>
      </c>
      <c r="X114" s="96">
        <v>9.8893636363636378E-2</v>
      </c>
      <c r="Y114" s="96">
        <v>0.72976113636363638</v>
      </c>
      <c r="AA114" s="96">
        <v>0</v>
      </c>
      <c r="AB114" s="95">
        <v>0.73</v>
      </c>
      <c r="AD114" s="96">
        <v>0</v>
      </c>
      <c r="AE114" s="95">
        <v>0.73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-1.0000158831547932</v>
      </c>
      <c r="D115" s="9">
        <v>-1.0000158831547932</v>
      </c>
      <c r="F115" s="128" t="s">
        <v>75</v>
      </c>
      <c r="H115" s="83">
        <v>-15.05598</v>
      </c>
      <c r="I115" s="83">
        <v>-25.647010000000002</v>
      </c>
      <c r="J115" s="83">
        <v>-25.647010000000002</v>
      </c>
      <c r="K115" s="108">
        <v>0</v>
      </c>
      <c r="L115" s="108">
        <v>0</v>
      </c>
      <c r="M115" s="83">
        <v>0</v>
      </c>
      <c r="N115" s="83">
        <v>-3.762</v>
      </c>
      <c r="O115" s="83">
        <v>-0.86625000000000041</v>
      </c>
      <c r="P115" s="83">
        <v>-1.0032499999999995</v>
      </c>
      <c r="Q115" s="83">
        <v>-4.1829399999999994</v>
      </c>
      <c r="R115" s="83">
        <v>-6.3733500000000003</v>
      </c>
      <c r="S115" s="83">
        <v>-1.8645400000000016</v>
      </c>
      <c r="T115" s="83">
        <v>-5.4481000000000002</v>
      </c>
      <c r="U115" s="83">
        <v>-4.7460499999999968</v>
      </c>
      <c r="V115" s="83">
        <v>-3.5004000000000026</v>
      </c>
      <c r="W115" s="83">
        <v>0</v>
      </c>
      <c r="X115" s="83">
        <v>-0.3626100000000001</v>
      </c>
      <c r="Y115" s="83">
        <v>-32.109490000000001</v>
      </c>
      <c r="AA115" s="83">
        <v>0</v>
      </c>
      <c r="AB115" s="82">
        <v>-32.11</v>
      </c>
      <c r="AD115" s="83">
        <v>0</v>
      </c>
      <c r="AE115" s="82">
        <v>-32.11</v>
      </c>
    </row>
    <row r="116" spans="1:33" ht="18" customHeight="1" x14ac:dyDescent="0.2">
      <c r="A116" s="57"/>
      <c r="B116" s="57"/>
      <c r="C116" s="9">
        <v>0.15660418482999128</v>
      </c>
      <c r="D116" s="9">
        <v>0.15660418482999128</v>
      </c>
      <c r="F116" s="117" t="s">
        <v>280</v>
      </c>
      <c r="H116" s="296">
        <v>-1032.43995</v>
      </c>
      <c r="I116" s="296">
        <v>-862.53895</v>
      </c>
      <c r="J116" s="296">
        <v>-862.53895</v>
      </c>
      <c r="K116" s="111">
        <v>-734.08</v>
      </c>
      <c r="L116" s="111">
        <v>-734.08</v>
      </c>
      <c r="M116" s="296">
        <v>-57.070630000000001</v>
      </c>
      <c r="N116" s="296">
        <v>-63.045720000000003</v>
      </c>
      <c r="O116" s="296">
        <v>-38.695009999999989</v>
      </c>
      <c r="P116" s="296">
        <v>-29.17185000000001</v>
      </c>
      <c r="Q116" s="296">
        <v>-41.308739999999986</v>
      </c>
      <c r="R116" s="296">
        <v>-56.395360000000018</v>
      </c>
      <c r="S116" s="296">
        <v>-45.315509999999968</v>
      </c>
      <c r="T116" s="296">
        <v>-50.597750000000005</v>
      </c>
      <c r="U116" s="296">
        <v>-65.118330000000014</v>
      </c>
      <c r="V116" s="296">
        <v>-74.514359999999982</v>
      </c>
      <c r="W116" s="296">
        <v>-28.21318999999999</v>
      </c>
      <c r="X116" s="296">
        <v>-69.675639999999987</v>
      </c>
      <c r="Y116" s="296">
        <v>-619.12209000000007</v>
      </c>
      <c r="AA116" s="296">
        <v>-734.08</v>
      </c>
      <c r="AB116" s="82">
        <v>114.96</v>
      </c>
      <c r="AD116" s="296">
        <v>-734.08</v>
      </c>
      <c r="AE116" s="82">
        <v>114.96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0.40414809238834293</v>
      </c>
      <c r="I117" s="78">
        <v>0.42462640717298228</v>
      </c>
      <c r="J117" s="78">
        <v>0.42462640717298228</v>
      </c>
      <c r="K117" s="131">
        <v>0.40995100669979051</v>
      </c>
      <c r="L117" s="131">
        <v>0.40995100669979051</v>
      </c>
      <c r="M117" s="78">
        <v>0.42186729843806592</v>
      </c>
      <c r="N117" s="78">
        <v>0.34254297698476521</v>
      </c>
      <c r="O117" s="78">
        <v>0.35789278480193115</v>
      </c>
      <c r="P117" s="78">
        <v>0.33316031109740663</v>
      </c>
      <c r="Q117" s="78">
        <v>0.35797065781606074</v>
      </c>
      <c r="R117" s="78">
        <v>0.43184391080617512</v>
      </c>
      <c r="S117" s="78">
        <v>0.40018995893495807</v>
      </c>
      <c r="T117" s="78">
        <v>0.31053185547965811</v>
      </c>
      <c r="U117" s="78">
        <v>0.39165622143097739</v>
      </c>
      <c r="V117" s="78">
        <v>0.24385923688404673</v>
      </c>
      <c r="W117" s="78">
        <v>0.11704483791475483</v>
      </c>
      <c r="X117" s="78">
        <v>0.27071747728985829</v>
      </c>
      <c r="Y117" s="78">
        <v>0.30841635768843945</v>
      </c>
      <c r="AA117" s="78">
        <v>0.40995100669979051</v>
      </c>
      <c r="AB117" s="79"/>
      <c r="AD117" s="78">
        <v>0.40995100669979051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23.916</v>
      </c>
      <c r="I119" s="96">
        <v>20.120999999999999</v>
      </c>
      <c r="J119" s="96">
        <v>20.120999999999999</v>
      </c>
      <c r="K119" s="134">
        <v>15.6</v>
      </c>
      <c r="L119" s="134">
        <v>15.6</v>
      </c>
      <c r="M119" s="96">
        <v>17.004000000000001</v>
      </c>
      <c r="N119" s="96">
        <v>16.428000000000001</v>
      </c>
      <c r="O119" s="96">
        <v>14.999999999999993</v>
      </c>
      <c r="P119" s="96">
        <v>15</v>
      </c>
      <c r="Q119" s="96">
        <v>14.999999999999993</v>
      </c>
      <c r="R119" s="96">
        <v>15.996000000000009</v>
      </c>
      <c r="S119" s="96">
        <v>15.996000000000009</v>
      </c>
      <c r="T119" s="96">
        <v>15.995999999999995</v>
      </c>
      <c r="U119" s="96">
        <v>16.007999999999996</v>
      </c>
      <c r="V119" s="96">
        <v>17.003999999999991</v>
      </c>
      <c r="W119" s="96">
        <v>17.496000000000009</v>
      </c>
      <c r="X119" s="96">
        <v>16.992000000000019</v>
      </c>
      <c r="Y119" s="96">
        <v>16.16</v>
      </c>
      <c r="AA119" s="96">
        <v>15.6</v>
      </c>
      <c r="AB119" s="95">
        <v>0.56000000000000005</v>
      </c>
      <c r="AD119" s="96">
        <v>15.6</v>
      </c>
      <c r="AE119" s="95">
        <v>0.56000000000000005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-6893.8785750125435</v>
      </c>
      <c r="I120" s="161">
        <v>-6560.3598230704247</v>
      </c>
      <c r="J120" s="161">
        <v>-6560.3598230704247</v>
      </c>
      <c r="K120" s="162">
        <v>-7230.5256410256416</v>
      </c>
      <c r="L120" s="162">
        <v>-7230.5256410256416</v>
      </c>
      <c r="M120" s="161">
        <v>-605.03410962126566</v>
      </c>
      <c r="N120" s="161">
        <v>-469.56415875334784</v>
      </c>
      <c r="O120" s="161">
        <v>-874.20000000000039</v>
      </c>
      <c r="P120" s="161">
        <v>-329.80000000000007</v>
      </c>
      <c r="Q120" s="161">
        <v>176.33333333333348</v>
      </c>
      <c r="R120" s="161">
        <v>-1170.4801200300071</v>
      </c>
      <c r="S120" s="161">
        <v>-534.63365841460336</v>
      </c>
      <c r="T120" s="161">
        <v>-76.206551637909413</v>
      </c>
      <c r="U120" s="161">
        <v>-801.03698150924561</v>
      </c>
      <c r="V120" s="161">
        <v>-540.10820983298072</v>
      </c>
      <c r="W120" s="161">
        <v>-819.15866483767638</v>
      </c>
      <c r="X120" s="161">
        <v>-534.48681732579973</v>
      </c>
      <c r="Y120" s="161">
        <v>-6641.8316831683169</v>
      </c>
      <c r="AA120" s="161">
        <v>-7230.5256410256416</v>
      </c>
      <c r="AB120" s="163">
        <v>588.69000000000005</v>
      </c>
      <c r="AD120" s="161">
        <v>-7230.5256410256416</v>
      </c>
      <c r="AE120" s="163">
        <v>588.69000000000005</v>
      </c>
    </row>
    <row r="121" spans="1:33" ht="18" customHeight="1" x14ac:dyDescent="0.2">
      <c r="A121" s="52" t="s">
        <v>70</v>
      </c>
      <c r="B121" s="52" t="s">
        <v>23</v>
      </c>
      <c r="C121" s="9">
        <v>0.18631207272180905</v>
      </c>
      <c r="D121" s="9">
        <v>0.18631207272180905</v>
      </c>
      <c r="F121" s="128" t="s">
        <v>414</v>
      </c>
      <c r="H121" s="83">
        <v>-61.558</v>
      </c>
      <c r="I121" s="83">
        <v>-36.914000000000001</v>
      </c>
      <c r="J121" s="83">
        <v>-36.914000000000001</v>
      </c>
      <c r="K121" s="108">
        <v>-39.933</v>
      </c>
      <c r="L121" s="108">
        <v>-39.933</v>
      </c>
      <c r="M121" s="83">
        <v>-2.8330000000000002</v>
      </c>
      <c r="N121" s="83">
        <v>-3.41</v>
      </c>
      <c r="O121" s="83">
        <v>-2.5269999999999992</v>
      </c>
      <c r="P121" s="83">
        <v>1.8809999999999993</v>
      </c>
      <c r="Q121" s="83">
        <v>3.2420000000000004</v>
      </c>
      <c r="R121" s="83">
        <v>-13.581000000000001</v>
      </c>
      <c r="S121" s="83">
        <v>-2.3389999999999986</v>
      </c>
      <c r="T121" s="83">
        <v>0.76600000000000179</v>
      </c>
      <c r="U121" s="83">
        <v>-4.8190000000000026</v>
      </c>
      <c r="V121" s="83">
        <v>-2.6129999999999995</v>
      </c>
      <c r="W121" s="83">
        <v>-3.1579999999999977</v>
      </c>
      <c r="X121" s="83">
        <v>-3.1009999999999991</v>
      </c>
      <c r="Y121" s="83">
        <v>-32.491999999999997</v>
      </c>
      <c r="AA121" s="83">
        <v>-39.933</v>
      </c>
      <c r="AB121" s="82">
        <v>7.44</v>
      </c>
      <c r="AD121" s="83">
        <v>-39.933</v>
      </c>
      <c r="AE121" s="82">
        <v>7.44</v>
      </c>
    </row>
    <row r="122" spans="1:33" ht="18" customHeight="1" x14ac:dyDescent="0.2">
      <c r="A122" s="52" t="s">
        <v>155</v>
      </c>
      <c r="B122" s="52" t="s">
        <v>23</v>
      </c>
      <c r="C122" s="9">
        <v>-1.0029498525073746</v>
      </c>
      <c r="D122" s="9">
        <v>-1.0029498525073746</v>
      </c>
      <c r="F122" s="128" t="s">
        <v>156</v>
      </c>
      <c r="H122" s="83">
        <v>0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-2.3E-2</v>
      </c>
      <c r="W122" s="83">
        <v>0</v>
      </c>
      <c r="X122" s="83">
        <v>-0.316</v>
      </c>
      <c r="Y122" s="83">
        <v>-0.33900000000000002</v>
      </c>
      <c r="AA122" s="83">
        <v>0</v>
      </c>
      <c r="AB122" s="82">
        <v>-0.34</v>
      </c>
      <c r="AD122" s="83">
        <v>0</v>
      </c>
      <c r="AE122" s="82">
        <v>-0.34</v>
      </c>
    </row>
    <row r="123" spans="1:33" ht="18" customHeight="1" x14ac:dyDescent="0.2">
      <c r="A123" s="52" t="s">
        <v>71</v>
      </c>
      <c r="B123" s="52" t="s">
        <v>23</v>
      </c>
      <c r="C123" s="9">
        <v>0.1944739638682253</v>
      </c>
      <c r="D123" s="9">
        <v>0.1944739638682253</v>
      </c>
      <c r="F123" s="128" t="s">
        <v>209</v>
      </c>
      <c r="H123" s="83">
        <v>-53.253999999999998</v>
      </c>
      <c r="I123" s="83">
        <v>-39.118000000000002</v>
      </c>
      <c r="J123" s="83">
        <v>-39.118000000000002</v>
      </c>
      <c r="K123" s="108">
        <v>-37.64</v>
      </c>
      <c r="L123" s="108">
        <v>-37.64</v>
      </c>
      <c r="M123" s="83">
        <v>-3.1859999999999999</v>
      </c>
      <c r="N123" s="83">
        <v>-2.6360000000000001</v>
      </c>
      <c r="O123" s="83">
        <v>-1.6379999999999999</v>
      </c>
      <c r="P123" s="83">
        <v>0.2889999999999997</v>
      </c>
      <c r="Q123" s="83">
        <v>-1.1439999999999992</v>
      </c>
      <c r="R123" s="83">
        <v>-2.7569999999999997</v>
      </c>
      <c r="S123" s="83">
        <v>-2.3610000000000007</v>
      </c>
      <c r="T123" s="83">
        <v>-2.4039999999999999</v>
      </c>
      <c r="U123" s="83">
        <v>-3.2289999999999992</v>
      </c>
      <c r="V123" s="83">
        <v>-3.5760000000000005</v>
      </c>
      <c r="W123" s="83">
        <v>-3.5090000000000003</v>
      </c>
      <c r="X123" s="83">
        <v>-4.1649999999999991</v>
      </c>
      <c r="Y123" s="83">
        <v>-30.315999999999999</v>
      </c>
      <c r="AA123" s="83">
        <v>-37.64</v>
      </c>
      <c r="AB123" s="82">
        <v>7.32</v>
      </c>
      <c r="AD123" s="83">
        <v>-37.64</v>
      </c>
      <c r="AE123" s="82">
        <v>7.32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0.7134894091415831</v>
      </c>
      <c r="D124" s="9">
        <v>0.7134894091415831</v>
      </c>
      <c r="F124" s="60" t="s">
        <v>158</v>
      </c>
      <c r="G124" s="56"/>
      <c r="H124" s="88">
        <v>-0.29899999999999999</v>
      </c>
      <c r="I124" s="88">
        <v>-1.3180000000000001</v>
      </c>
      <c r="J124" s="88">
        <v>-1.3180000000000001</v>
      </c>
      <c r="K124" s="108">
        <v>-1.794</v>
      </c>
      <c r="L124" s="108">
        <v>-1.794</v>
      </c>
      <c r="M124" s="88">
        <v>-0.115</v>
      </c>
      <c r="N124" s="88">
        <v>0.11699999999999999</v>
      </c>
      <c r="O124" s="88">
        <v>-0.32200000000000001</v>
      </c>
      <c r="P124" s="88">
        <v>-0.15299999999999997</v>
      </c>
      <c r="Q124" s="88">
        <v>0.874</v>
      </c>
      <c r="R124" s="88">
        <v>-0.19700000000000004</v>
      </c>
      <c r="S124" s="88">
        <v>-0.218</v>
      </c>
      <c r="T124" s="88">
        <v>1.9039999999999999</v>
      </c>
      <c r="U124" s="88">
        <v>-2.3580000000000001</v>
      </c>
      <c r="V124" s="88">
        <v>-1.6999999999999793E-2</v>
      </c>
      <c r="W124" s="88">
        <v>-5.0000000000000044E-3</v>
      </c>
      <c r="X124" s="88">
        <v>-2.5000000000000022E-2</v>
      </c>
      <c r="Y124" s="88">
        <v>-0.51500000000000001</v>
      </c>
      <c r="Z124" s="56"/>
      <c r="AA124" s="88">
        <v>-1.7939999999999998</v>
      </c>
      <c r="AB124" s="82">
        <v>1.28</v>
      </c>
      <c r="AC124" s="56"/>
      <c r="AD124" s="88">
        <v>-1.7939999999999998</v>
      </c>
      <c r="AE124" s="82">
        <v>1.28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0.41261420571765406</v>
      </c>
      <c r="D125" s="9">
        <v>0.41261420571765406</v>
      </c>
      <c r="F125" s="60" t="s">
        <v>176</v>
      </c>
      <c r="G125" s="56"/>
      <c r="H125" s="88">
        <v>-18.291</v>
      </c>
      <c r="I125" s="88">
        <v>-12.288</v>
      </c>
      <c r="J125" s="88">
        <v>-12.288</v>
      </c>
      <c r="K125" s="108">
        <v>-10.8576</v>
      </c>
      <c r="L125" s="108">
        <v>-10.8576</v>
      </c>
      <c r="M125" s="88">
        <v>-1.131</v>
      </c>
      <c r="N125" s="88">
        <v>-0.57200000000000006</v>
      </c>
      <c r="O125" s="88">
        <v>-0.69199999999999995</v>
      </c>
      <c r="P125" s="88">
        <v>-0.19099999999999984</v>
      </c>
      <c r="Q125" s="88">
        <v>0.37999999999999989</v>
      </c>
      <c r="R125" s="88">
        <v>0.69399999999999995</v>
      </c>
      <c r="S125" s="88">
        <v>-0.59399999999999986</v>
      </c>
      <c r="T125" s="88">
        <v>-0.59400000000000031</v>
      </c>
      <c r="U125" s="88">
        <v>-0.98699999999999966</v>
      </c>
      <c r="V125" s="88">
        <v>-0.8530000000000002</v>
      </c>
      <c r="W125" s="88">
        <v>-1.0209999999999999</v>
      </c>
      <c r="X125" s="88">
        <v>-0.81500000000000039</v>
      </c>
      <c r="Y125" s="88">
        <v>-6.3760000000000003</v>
      </c>
      <c r="Z125" s="56"/>
      <c r="AA125" s="88">
        <v>-10.8576</v>
      </c>
      <c r="AB125" s="82">
        <v>4.4800000000000004</v>
      </c>
      <c r="AC125" s="56"/>
      <c r="AD125" s="88">
        <v>-10.8576</v>
      </c>
      <c r="AE125" s="82">
        <v>4.4800000000000004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-1.3971210838272647</v>
      </c>
      <c r="D126" s="9">
        <v>-1.3971210838272647</v>
      </c>
      <c r="F126" s="60" t="s">
        <v>178</v>
      </c>
      <c r="G126" s="56"/>
      <c r="H126" s="88">
        <v>-8.0909999999999993</v>
      </c>
      <c r="I126" s="88">
        <v>-7.5549999999999997</v>
      </c>
      <c r="J126" s="88">
        <v>-7.5549999999999997</v>
      </c>
      <c r="K126" s="108">
        <v>-3.5430000000000001</v>
      </c>
      <c r="L126" s="108">
        <v>-3.5430000000000001</v>
      </c>
      <c r="M126" s="88">
        <v>-1.048</v>
      </c>
      <c r="N126" s="88">
        <v>0</v>
      </c>
      <c r="O126" s="88">
        <v>-0.14100000000000001</v>
      </c>
      <c r="P126" s="88">
        <v>0</v>
      </c>
      <c r="Q126" s="88">
        <v>0</v>
      </c>
      <c r="R126" s="88">
        <v>-1.3559999999999999</v>
      </c>
      <c r="S126" s="88">
        <v>-1.1880000000000002</v>
      </c>
      <c r="T126" s="88">
        <v>0</v>
      </c>
      <c r="U126" s="88">
        <v>0</v>
      </c>
      <c r="V126" s="88">
        <v>-0.1379999999999999</v>
      </c>
      <c r="W126" s="88">
        <v>-4.6009999999999991</v>
      </c>
      <c r="X126" s="88">
        <v>-2.4000000000000909E-2</v>
      </c>
      <c r="Y126" s="88">
        <v>-8.4960000000000004</v>
      </c>
      <c r="Z126" s="56"/>
      <c r="AA126" s="88">
        <v>-3.5430000000000006</v>
      </c>
      <c r="AB126" s="82">
        <v>-4.95</v>
      </c>
      <c r="AC126" s="56"/>
      <c r="AD126" s="88">
        <v>-3.5430000000000006</v>
      </c>
      <c r="AE126" s="82">
        <v>-4.95</v>
      </c>
    </row>
    <row r="127" spans="1:33" ht="18" customHeight="1" collapsed="1" x14ac:dyDescent="0.2">
      <c r="A127" s="57"/>
      <c r="B127" s="57"/>
      <c r="C127" s="9">
        <v>5.0016672224074694E-2</v>
      </c>
      <c r="D127" s="9">
        <v>5.0016672224074694E-2</v>
      </c>
      <c r="F127" s="128" t="s">
        <v>158</v>
      </c>
      <c r="H127" s="83">
        <v>-26.680999999999997</v>
      </c>
      <c r="I127" s="83">
        <v>-21.161000000000001</v>
      </c>
      <c r="J127" s="83">
        <v>-21.161000000000001</v>
      </c>
      <c r="K127" s="108">
        <v>-16.194600000000001</v>
      </c>
      <c r="L127" s="108">
        <v>-16.194600000000001</v>
      </c>
      <c r="M127" s="83">
        <v>-2.294</v>
      </c>
      <c r="N127" s="83">
        <v>-0.45500000000000007</v>
      </c>
      <c r="O127" s="83">
        <v>-1.155</v>
      </c>
      <c r="P127" s="83">
        <v>-0.34399999999999981</v>
      </c>
      <c r="Q127" s="83">
        <v>1.254</v>
      </c>
      <c r="R127" s="83">
        <v>-0.85899999999999999</v>
      </c>
      <c r="S127" s="83">
        <v>-2</v>
      </c>
      <c r="T127" s="83">
        <v>1.3099999999999996</v>
      </c>
      <c r="U127" s="83">
        <v>-3.3449999999999998</v>
      </c>
      <c r="V127" s="83">
        <v>-1.008</v>
      </c>
      <c r="W127" s="83">
        <v>-5.6269999999999989</v>
      </c>
      <c r="X127" s="83">
        <v>-0.86400000000000132</v>
      </c>
      <c r="Y127" s="83">
        <v>-15.387</v>
      </c>
      <c r="AA127" s="83">
        <v>-16.194600000000001</v>
      </c>
      <c r="AB127" s="82">
        <v>0.81</v>
      </c>
      <c r="AD127" s="83">
        <v>-16.194600000000001</v>
      </c>
      <c r="AE127" s="82">
        <v>0.81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0.88038559905567582</v>
      </c>
      <c r="D128" s="9">
        <v>0.88038559905567582</v>
      </c>
      <c r="F128" s="128" t="s">
        <v>154</v>
      </c>
      <c r="H128" s="83">
        <v>-5.2370000000000001</v>
      </c>
      <c r="I128" s="83">
        <v>-4.72</v>
      </c>
      <c r="J128" s="83">
        <v>-4.72</v>
      </c>
      <c r="K128" s="108">
        <v>-6.0995999999999997</v>
      </c>
      <c r="L128" s="108">
        <v>-6.0995999999999997</v>
      </c>
      <c r="M128" s="83">
        <v>-0.16900000000000001</v>
      </c>
      <c r="N128" s="83">
        <v>-0.16900000000000001</v>
      </c>
      <c r="O128" s="83">
        <v>-0.16799999999999998</v>
      </c>
      <c r="P128" s="83">
        <v>-0.16600000000000004</v>
      </c>
      <c r="Q128" s="83">
        <v>-0.16899999999999993</v>
      </c>
      <c r="R128" s="83">
        <v>-0.16999999999999993</v>
      </c>
      <c r="S128" s="83">
        <v>-0.16800000000000015</v>
      </c>
      <c r="T128" s="83">
        <v>-0.16799999999999993</v>
      </c>
      <c r="U128" s="83">
        <v>-0.16900000000000004</v>
      </c>
      <c r="V128" s="83">
        <v>-0.16799999999999993</v>
      </c>
      <c r="W128" s="83">
        <v>-0.16700000000000004</v>
      </c>
      <c r="X128" s="83">
        <v>1.119</v>
      </c>
      <c r="Y128" s="83">
        <v>-0.73199999999999998</v>
      </c>
      <c r="AA128" s="83">
        <v>-6.0995999999999997</v>
      </c>
      <c r="AB128" s="82">
        <v>5.37</v>
      </c>
      <c r="AD128" s="83">
        <v>-6.0995999999999997</v>
      </c>
      <c r="AE128" s="82">
        <v>5.37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-2.3665521191294387</v>
      </c>
      <c r="D129" s="9">
        <v>-2.3665521191294387</v>
      </c>
      <c r="F129" s="60" t="s">
        <v>162</v>
      </c>
      <c r="G129" s="56"/>
      <c r="H129" s="88">
        <v>-3.10000000000001E-2</v>
      </c>
      <c r="I129" s="88">
        <v>-13.792</v>
      </c>
      <c r="J129" s="88">
        <v>-13.792</v>
      </c>
      <c r="K129" s="108">
        <v>-4.3650000000000002</v>
      </c>
      <c r="L129" s="108">
        <v>-4.3650000000000002</v>
      </c>
      <c r="M129" s="88">
        <v>-0.81499999999999995</v>
      </c>
      <c r="N129" s="88">
        <v>-0.40000000000000013</v>
      </c>
      <c r="O129" s="88">
        <v>-5.4039999999999999</v>
      </c>
      <c r="P129" s="88">
        <v>-5.2219999999999995</v>
      </c>
      <c r="Q129" s="88">
        <v>0</v>
      </c>
      <c r="R129" s="88">
        <v>-0.44899999999999984</v>
      </c>
      <c r="S129" s="88">
        <v>-0.94000000000000128</v>
      </c>
      <c r="T129" s="88">
        <v>0</v>
      </c>
      <c r="U129" s="88">
        <v>-0.34299999999999997</v>
      </c>
      <c r="V129" s="88">
        <v>-0.93799999999999883</v>
      </c>
      <c r="W129" s="88">
        <v>-0.18800000000000061</v>
      </c>
      <c r="X129" s="88">
        <v>0</v>
      </c>
      <c r="Y129" s="88">
        <v>-14.699</v>
      </c>
      <c r="Z129" s="56"/>
      <c r="AA129" s="88">
        <v>-4.3650000000000002</v>
      </c>
      <c r="AB129" s="82">
        <v>-10.33</v>
      </c>
      <c r="AC129" s="56"/>
      <c r="AD129" s="88">
        <v>-4.3650000000000002</v>
      </c>
      <c r="AE129" s="82">
        <v>-10.33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0.1217996520009943</v>
      </c>
      <c r="D130" s="9">
        <v>0.1217996520009943</v>
      </c>
      <c r="F130" s="60" t="s">
        <v>164</v>
      </c>
      <c r="G130" s="56"/>
      <c r="H130" s="88">
        <v>-6.3150000000000004</v>
      </c>
      <c r="I130" s="88">
        <v>-6.9740000000000002</v>
      </c>
      <c r="J130" s="88">
        <v>-6.9740000000000002</v>
      </c>
      <c r="K130" s="108">
        <v>-4.0229999999999997</v>
      </c>
      <c r="L130" s="108">
        <v>-4.0229999999999997</v>
      </c>
      <c r="M130" s="88">
        <v>-0.45400000000000001</v>
      </c>
      <c r="N130" s="88">
        <v>0.30000000000000004</v>
      </c>
      <c r="O130" s="88">
        <v>-2</v>
      </c>
      <c r="P130" s="88">
        <v>-1.3770000000000002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0</v>
      </c>
      <c r="Y130" s="88">
        <v>-3.5310000000000001</v>
      </c>
      <c r="Z130" s="56"/>
      <c r="AA130" s="88">
        <v>-4.0229999999999997</v>
      </c>
      <c r="AB130" s="82">
        <v>0.49</v>
      </c>
      <c r="AC130" s="56"/>
      <c r="AD130" s="88">
        <v>-4.0229999999999997</v>
      </c>
      <c r="AE130" s="82">
        <v>0.49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1.1479999999999999</v>
      </c>
      <c r="I131" s="88">
        <v>0.79300000000000004</v>
      </c>
      <c r="J131" s="88">
        <v>0.79300000000000004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-1.1731044349070101</v>
      </c>
      <c r="D132" s="9">
        <v>-1.1731044349070101</v>
      </c>
      <c r="F132" s="128" t="s">
        <v>391</v>
      </c>
      <c r="H132" s="83">
        <v>-5.1980000000000004</v>
      </c>
      <c r="I132" s="83">
        <v>-19.972999999999999</v>
      </c>
      <c r="J132" s="83">
        <v>-19.972999999999999</v>
      </c>
      <c r="K132" s="108">
        <v>-8.3879999999999999</v>
      </c>
      <c r="L132" s="108">
        <v>-8.3879999999999999</v>
      </c>
      <c r="M132" s="83">
        <v>-1.2689999999999999</v>
      </c>
      <c r="N132" s="83">
        <v>-0.10000000000000009</v>
      </c>
      <c r="O132" s="83">
        <v>-7.4039999999999999</v>
      </c>
      <c r="P132" s="83">
        <v>-6.5990000000000002</v>
      </c>
      <c r="Q132" s="83">
        <v>0</v>
      </c>
      <c r="R132" s="83">
        <v>-0.44899999999999984</v>
      </c>
      <c r="S132" s="83">
        <v>-0.94000000000000128</v>
      </c>
      <c r="T132" s="83">
        <v>0</v>
      </c>
      <c r="U132" s="83">
        <v>-0.34299999999999997</v>
      </c>
      <c r="V132" s="83">
        <v>-0.93799999999999883</v>
      </c>
      <c r="W132" s="83">
        <v>-0.18800000000000061</v>
      </c>
      <c r="X132" s="83">
        <v>0</v>
      </c>
      <c r="Y132" s="83">
        <v>-18.23</v>
      </c>
      <c r="AA132" s="83">
        <v>-8.3879999999999999</v>
      </c>
      <c r="AB132" s="82">
        <v>-9.84</v>
      </c>
      <c r="AD132" s="83">
        <v>-8.3879999999999999</v>
      </c>
      <c r="AE132" s="82">
        <v>-9.84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-0.92270425016516189</v>
      </c>
      <c r="D133" s="9">
        <v>-0.92270425016516189</v>
      </c>
      <c r="F133" s="60" t="s">
        <v>166</v>
      </c>
      <c r="G133" s="56"/>
      <c r="H133" s="88">
        <v>-10.961</v>
      </c>
      <c r="I133" s="88">
        <v>-8.7230000000000008</v>
      </c>
      <c r="J133" s="88">
        <v>-8.7230000000000008</v>
      </c>
      <c r="K133" s="108">
        <v>-4.5410000000000004</v>
      </c>
      <c r="L133" s="108">
        <v>-4.5410000000000004</v>
      </c>
      <c r="M133" s="88">
        <v>-0.53700000000000003</v>
      </c>
      <c r="N133" s="88">
        <v>-0.62899999999999989</v>
      </c>
      <c r="O133" s="88">
        <v>-0.22100000000000009</v>
      </c>
      <c r="P133" s="88">
        <v>-8.0000000000000071E-3</v>
      </c>
      <c r="Q133" s="88">
        <v>-0.24899999999999989</v>
      </c>
      <c r="R133" s="88">
        <v>-0.90700000000000025</v>
      </c>
      <c r="S133" s="88">
        <v>-0.74399999999999977</v>
      </c>
      <c r="T133" s="88">
        <v>-0.47500000000000009</v>
      </c>
      <c r="U133" s="88">
        <v>-0.91799999999999971</v>
      </c>
      <c r="V133" s="88">
        <v>-0.85800000000000054</v>
      </c>
      <c r="W133" s="88">
        <v>-1.4319999999999995</v>
      </c>
      <c r="X133" s="88">
        <v>-1.7520000000000007</v>
      </c>
      <c r="Y133" s="88">
        <v>-8.73</v>
      </c>
      <c r="Z133" s="56"/>
      <c r="AA133" s="88">
        <v>-4.5410000000000004</v>
      </c>
      <c r="AB133" s="82">
        <v>-4.1900000000000004</v>
      </c>
      <c r="AC133" s="56"/>
      <c r="AD133" s="88">
        <v>-4.5410000000000004</v>
      </c>
      <c r="AE133" s="82">
        <v>-4.1900000000000004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-3.0000000000000001E-3</v>
      </c>
      <c r="Y134" s="88">
        <v>-3.0000000000000001E-3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-0.14799999999999999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-0.99967907573812587</v>
      </c>
      <c r="D138" s="9">
        <v>-0.99967907573812587</v>
      </c>
      <c r="F138" s="60" t="s">
        <v>172</v>
      </c>
      <c r="G138" s="56"/>
      <c r="H138" s="88">
        <v>-11.894</v>
      </c>
      <c r="I138" s="88">
        <v>-5.0819999999999999</v>
      </c>
      <c r="J138" s="88">
        <v>-5.0819999999999999</v>
      </c>
      <c r="K138" s="108">
        <v>0</v>
      </c>
      <c r="L138" s="108">
        <v>0</v>
      </c>
      <c r="M138" s="88">
        <v>-0.29699999999999999</v>
      </c>
      <c r="N138" s="88">
        <v>-0.35400000000000004</v>
      </c>
      <c r="O138" s="88">
        <v>0</v>
      </c>
      <c r="P138" s="88">
        <v>4.2380000000000004</v>
      </c>
      <c r="Q138" s="88">
        <v>-0.18400000000000061</v>
      </c>
      <c r="R138" s="88">
        <v>-4.1929999999999996</v>
      </c>
      <c r="S138" s="88">
        <v>0.5549999999999996</v>
      </c>
      <c r="T138" s="88">
        <v>1.395</v>
      </c>
      <c r="U138" s="88">
        <v>-3.194</v>
      </c>
      <c r="V138" s="88">
        <v>-1.5230000000000001</v>
      </c>
      <c r="W138" s="88">
        <v>-2.6750000000000003</v>
      </c>
      <c r="X138" s="88">
        <v>0</v>
      </c>
      <c r="Y138" s="88">
        <v>-6.2320000000000002</v>
      </c>
      <c r="Z138" s="56"/>
      <c r="AA138" s="88">
        <v>0</v>
      </c>
      <c r="AB138" s="82">
        <v>-6.23</v>
      </c>
      <c r="AC138" s="56"/>
      <c r="AD138" s="88">
        <v>0</v>
      </c>
      <c r="AE138" s="82">
        <v>-6.23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0.99967907573812587</v>
      </c>
      <c r="D139" s="9">
        <v>0.99967907573812587</v>
      </c>
      <c r="F139" s="60" t="s">
        <v>174</v>
      </c>
      <c r="G139" s="56"/>
      <c r="H139" s="88">
        <v>11.894</v>
      </c>
      <c r="I139" s="88">
        <v>5.0819999999999999</v>
      </c>
      <c r="J139" s="88">
        <v>5.0819999999999999</v>
      </c>
      <c r="K139" s="108">
        <v>0</v>
      </c>
      <c r="L139" s="108">
        <v>0</v>
      </c>
      <c r="M139" s="88">
        <v>0.29699999999999999</v>
      </c>
      <c r="N139" s="88">
        <v>0.35400000000000004</v>
      </c>
      <c r="O139" s="88">
        <v>0</v>
      </c>
      <c r="P139" s="88">
        <v>-4.2380000000000004</v>
      </c>
      <c r="Q139" s="88">
        <v>0.18400000000000061</v>
      </c>
      <c r="R139" s="88">
        <v>4.1929999999999996</v>
      </c>
      <c r="S139" s="88">
        <v>-0.5549999999999996</v>
      </c>
      <c r="T139" s="88">
        <v>-1.395</v>
      </c>
      <c r="U139" s="88">
        <v>3.194</v>
      </c>
      <c r="V139" s="88">
        <v>1.5230000000000001</v>
      </c>
      <c r="W139" s="88">
        <v>2.6750000000000003</v>
      </c>
      <c r="X139" s="88">
        <v>0</v>
      </c>
      <c r="Y139" s="88">
        <v>6.2320000000000002</v>
      </c>
      <c r="Z139" s="56"/>
      <c r="AA139" s="88">
        <v>0</v>
      </c>
      <c r="AB139" s="82">
        <v>6.23</v>
      </c>
      <c r="AC139" s="56"/>
      <c r="AD139" s="88">
        <v>0</v>
      </c>
      <c r="AE139" s="82">
        <v>6.23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-1.837</v>
      </c>
      <c r="I140" s="83">
        <v>-1.3919999999999999</v>
      </c>
      <c r="J140" s="83">
        <v>-1.3919999999999999</v>
      </c>
      <c r="K140" s="108">
        <v>0</v>
      </c>
      <c r="L140" s="108">
        <v>0</v>
      </c>
      <c r="M140" s="83">
        <v>0</v>
      </c>
      <c r="N140" s="83">
        <v>-0.315</v>
      </c>
      <c r="O140" s="83">
        <v>0</v>
      </c>
      <c r="P140" s="83">
        <v>0</v>
      </c>
      <c r="Q140" s="83">
        <v>-0.28899999999999998</v>
      </c>
      <c r="R140" s="83">
        <v>0</v>
      </c>
      <c r="S140" s="83">
        <v>0</v>
      </c>
      <c r="T140" s="83">
        <v>-0.248</v>
      </c>
      <c r="U140" s="83">
        <v>0</v>
      </c>
      <c r="V140" s="83">
        <v>0</v>
      </c>
      <c r="W140" s="83">
        <v>-0.251</v>
      </c>
      <c r="X140" s="83">
        <v>0</v>
      </c>
      <c r="Y140" s="83">
        <v>-1.103</v>
      </c>
      <c r="AA140" s="83">
        <v>0</v>
      </c>
      <c r="AB140" s="82">
        <v>-1.1000000000000001</v>
      </c>
      <c r="AD140" s="83">
        <v>0</v>
      </c>
      <c r="AE140" s="82">
        <v>-1.1000000000000001</v>
      </c>
    </row>
    <row r="141" spans="1:33" ht="18" customHeight="1" x14ac:dyDescent="0.2">
      <c r="A141" s="57"/>
      <c r="B141" s="57"/>
      <c r="C141" s="9">
        <v>-0.92270425016516189</v>
      </c>
      <c r="D141" s="9">
        <v>-0.92270425016516189</v>
      </c>
      <c r="F141" s="128" t="s">
        <v>196</v>
      </c>
      <c r="H141" s="83">
        <v>-11.109</v>
      </c>
      <c r="I141" s="83">
        <v>-8.722999999999999</v>
      </c>
      <c r="J141" s="83">
        <v>-8.722999999999999</v>
      </c>
      <c r="K141" s="108">
        <v>-4.5410000000000004</v>
      </c>
      <c r="L141" s="108">
        <v>-4.5410000000000004</v>
      </c>
      <c r="M141" s="83">
        <v>-0.53700000000000014</v>
      </c>
      <c r="N141" s="83">
        <v>-0.62899999999999978</v>
      </c>
      <c r="O141" s="83">
        <v>-0.22100000000000009</v>
      </c>
      <c r="P141" s="83">
        <v>-8.0000000000000071E-3</v>
      </c>
      <c r="Q141" s="83">
        <v>-0.24899999999999989</v>
      </c>
      <c r="R141" s="83">
        <v>-0.90700000000000003</v>
      </c>
      <c r="S141" s="83">
        <v>-0.74399999999999977</v>
      </c>
      <c r="T141" s="83">
        <v>-0.47500000000000009</v>
      </c>
      <c r="U141" s="83">
        <v>-0.91800000000000015</v>
      </c>
      <c r="V141" s="83">
        <v>-0.85800000000000054</v>
      </c>
      <c r="W141" s="83">
        <v>-1.4319999999999991</v>
      </c>
      <c r="X141" s="83">
        <v>-1.7550000000000006</v>
      </c>
      <c r="Y141" s="83">
        <v>-8.7330000000000005</v>
      </c>
      <c r="AA141" s="83">
        <v>-4.5410000000000004</v>
      </c>
      <c r="AB141" s="82">
        <v>-4.1900000000000004</v>
      </c>
      <c r="AD141" s="83">
        <v>-4.5410000000000004</v>
      </c>
      <c r="AE141" s="82">
        <v>-4.1900000000000004</v>
      </c>
    </row>
    <row r="142" spans="1:33" ht="18" customHeight="1" x14ac:dyDescent="0.2">
      <c r="A142" s="57"/>
      <c r="B142" s="57"/>
      <c r="C142" s="9">
        <v>4.840588601389053E-2</v>
      </c>
      <c r="D142" s="9">
        <v>4.840588601389053E-2</v>
      </c>
      <c r="F142" s="117" t="s">
        <v>72</v>
      </c>
      <c r="H142" s="296">
        <v>-164.874</v>
      </c>
      <c r="I142" s="296">
        <v>-132.001</v>
      </c>
      <c r="J142" s="296">
        <v>-132.001</v>
      </c>
      <c r="K142" s="111">
        <v>-112.79620000000001</v>
      </c>
      <c r="L142" s="111">
        <v>-112.79620000000001</v>
      </c>
      <c r="M142" s="296">
        <v>-10.288000000000002</v>
      </c>
      <c r="N142" s="296">
        <v>-7.7139999999999995</v>
      </c>
      <c r="O142" s="296">
        <v>-13.113</v>
      </c>
      <c r="P142" s="296">
        <v>-4.947000000000001</v>
      </c>
      <c r="Q142" s="296">
        <v>2.6450000000000009</v>
      </c>
      <c r="R142" s="296">
        <v>-18.723000000000003</v>
      </c>
      <c r="S142" s="296">
        <v>-8.5519999999999996</v>
      </c>
      <c r="T142" s="296">
        <v>-1.2189999999999985</v>
      </c>
      <c r="U142" s="296">
        <v>-12.823</v>
      </c>
      <c r="V142" s="296">
        <v>-9.1839999999999993</v>
      </c>
      <c r="W142" s="296">
        <v>-14.331999999999995</v>
      </c>
      <c r="X142" s="296">
        <v>-9.0820000000000007</v>
      </c>
      <c r="Y142" s="296">
        <v>-107.33199999999999</v>
      </c>
      <c r="AA142" s="296">
        <v>-112.79620000000001</v>
      </c>
      <c r="AB142" s="82">
        <v>5.46</v>
      </c>
      <c r="AD142" s="296">
        <v>-112.79620000000001</v>
      </c>
      <c r="AE142" s="82">
        <v>5.46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6.4539843294939961E-2</v>
      </c>
      <c r="I143" s="78">
        <v>6.4983860002195651E-2</v>
      </c>
      <c r="J143" s="78">
        <v>6.4983860002195651E-2</v>
      </c>
      <c r="K143" s="131">
        <v>6.2991657233422663E-2</v>
      </c>
      <c r="L143" s="131">
        <v>6.2991657233422663E-2</v>
      </c>
      <c r="M143" s="78">
        <v>7.6049112587872655E-2</v>
      </c>
      <c r="N143" s="78">
        <v>4.191206832851585E-2</v>
      </c>
      <c r="O143" s="78">
        <v>0.12128303073465349</v>
      </c>
      <c r="P143" s="78">
        <v>5.6497755850207318E-2</v>
      </c>
      <c r="Q143" s="78">
        <v>-2.2920873159614198E-2</v>
      </c>
      <c r="R143" s="78">
        <v>0.14337019112962512</v>
      </c>
      <c r="S143" s="78">
        <v>7.5524352011303933E-2</v>
      </c>
      <c r="T143" s="78">
        <v>7.4813273679106831E-3</v>
      </c>
      <c r="U143" s="78">
        <v>7.712433238704712E-2</v>
      </c>
      <c r="V143" s="78">
        <v>3.0055994999394552E-2</v>
      </c>
      <c r="W143" s="78">
        <v>5.9457530927706725E-2</v>
      </c>
      <c r="X143" s="78">
        <v>3.5287169644175401E-2</v>
      </c>
      <c r="Y143" s="78">
        <v>5.3467555168990294E-2</v>
      </c>
      <c r="AA143" s="78">
        <v>6.2991657233422663E-2</v>
      </c>
      <c r="AB143" s="79"/>
      <c r="AD143" s="78">
        <v>6.2991657233422663E-2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1.53234</v>
      </c>
      <c r="I145" s="96">
        <v>0.48936000000000002</v>
      </c>
      <c r="J145" s="96">
        <v>0.48936000000000002</v>
      </c>
      <c r="K145" s="134">
        <v>0.02</v>
      </c>
      <c r="L145" s="134">
        <v>0.02</v>
      </c>
      <c r="M145" s="96">
        <v>1.4400000000000001E-3</v>
      </c>
      <c r="N145" s="96">
        <v>0</v>
      </c>
      <c r="O145" s="96">
        <v>0</v>
      </c>
      <c r="P145" s="96">
        <v>2.2800000000000001E-2</v>
      </c>
      <c r="Q145" s="96">
        <v>3.8400000000000005E-3</v>
      </c>
      <c r="R145" s="96">
        <v>0.17471999999999999</v>
      </c>
      <c r="S145" s="96">
        <v>0</v>
      </c>
      <c r="T145" s="96">
        <v>6.7370400000000004</v>
      </c>
      <c r="U145" s="96">
        <v>2.7436799999999999</v>
      </c>
      <c r="V145" s="96">
        <v>0.69599999999999962</v>
      </c>
      <c r="W145" s="96">
        <v>8.507279999999998</v>
      </c>
      <c r="X145" s="96">
        <v>0</v>
      </c>
      <c r="Y145" s="96">
        <v>1.5738999999999999</v>
      </c>
      <c r="AA145" s="96">
        <v>0.02</v>
      </c>
      <c r="AB145" s="95">
        <v>1.55</v>
      </c>
      <c r="AD145" s="96">
        <v>0.02</v>
      </c>
      <c r="AE145" s="95">
        <v>1.55</v>
      </c>
    </row>
    <row r="146" spans="1:33" ht="18" customHeight="1" x14ac:dyDescent="0.2">
      <c r="A146" s="52" t="s">
        <v>86</v>
      </c>
      <c r="B146" s="52" t="s">
        <v>23</v>
      </c>
      <c r="C146" s="9">
        <v>-77.7</v>
      </c>
      <c r="D146" s="9">
        <v>-77.7</v>
      </c>
      <c r="F146" s="128" t="s">
        <v>90</v>
      </c>
      <c r="H146" s="83">
        <v>-76.617000000000004</v>
      </c>
      <c r="I146" s="83">
        <v>-24.468</v>
      </c>
      <c r="J146" s="83">
        <v>-24.468</v>
      </c>
      <c r="K146" s="108">
        <v>-1</v>
      </c>
      <c r="L146" s="108">
        <v>-1</v>
      </c>
      <c r="M146" s="83">
        <v>-6.0000000000000001E-3</v>
      </c>
      <c r="N146" s="83">
        <v>0</v>
      </c>
      <c r="O146" s="83">
        <v>0</v>
      </c>
      <c r="P146" s="83">
        <v>-9.5000000000000001E-2</v>
      </c>
      <c r="Q146" s="83">
        <v>-1.6E-2</v>
      </c>
      <c r="R146" s="83">
        <v>-0.72799999999999998</v>
      </c>
      <c r="S146" s="83">
        <v>0</v>
      </c>
      <c r="T146" s="83">
        <v>-28.071000000000002</v>
      </c>
      <c r="U146" s="83">
        <v>-11.431999999999999</v>
      </c>
      <c r="V146" s="83">
        <v>-2.8999999999999986</v>
      </c>
      <c r="W146" s="83">
        <v>-35.446999999999996</v>
      </c>
      <c r="X146" s="83">
        <v>0</v>
      </c>
      <c r="Y146" s="83">
        <v>-78.694999999999993</v>
      </c>
      <c r="AA146" s="83">
        <v>-1</v>
      </c>
      <c r="AB146" s="82">
        <v>-77.7</v>
      </c>
      <c r="AD146" s="83">
        <v>-1</v>
      </c>
      <c r="AE146" s="82">
        <v>-77.7</v>
      </c>
    </row>
    <row r="147" spans="1:33" ht="18" customHeight="1" x14ac:dyDescent="0.2">
      <c r="A147" s="52" t="s">
        <v>87</v>
      </c>
      <c r="B147" s="52" t="s">
        <v>23</v>
      </c>
      <c r="C147" s="9">
        <v>-2.1800000000000002</v>
      </c>
      <c r="D147" s="9">
        <v>-2.1800000000000002</v>
      </c>
      <c r="F147" s="128" t="s">
        <v>91</v>
      </c>
      <c r="H147" s="83">
        <v>-0.51500000000000001</v>
      </c>
      <c r="I147" s="83">
        <v>-0.152</v>
      </c>
      <c r="J147" s="83">
        <v>-0.152</v>
      </c>
      <c r="K147" s="108">
        <v>-0.5</v>
      </c>
      <c r="L147" s="108">
        <v>-0.5</v>
      </c>
      <c r="M147" s="83">
        <v>0</v>
      </c>
      <c r="N147" s="83">
        <v>-0.30299999999999999</v>
      </c>
      <c r="O147" s="83">
        <v>-0.877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-0.16000000000000014</v>
      </c>
      <c r="W147" s="83">
        <v>-0.24499999999999988</v>
      </c>
      <c r="X147" s="83">
        <v>0</v>
      </c>
      <c r="Y147" s="83">
        <v>-1.585</v>
      </c>
      <c r="AA147" s="83">
        <v>-0.5</v>
      </c>
      <c r="AB147" s="82">
        <v>-1.0900000000000001</v>
      </c>
      <c r="AD147" s="83">
        <v>-0.5</v>
      </c>
      <c r="AE147" s="82">
        <v>-1.0900000000000001</v>
      </c>
    </row>
    <row r="148" spans="1:33" ht="18" customHeight="1" x14ac:dyDescent="0.2">
      <c r="A148" s="52" t="s">
        <v>88</v>
      </c>
      <c r="B148" s="52" t="s">
        <v>23</v>
      </c>
      <c r="C148" s="9">
        <v>-0.49888888888888894</v>
      </c>
      <c r="D148" s="9">
        <v>-0.49888888888888894</v>
      </c>
      <c r="F148" s="128" t="s">
        <v>92</v>
      </c>
      <c r="H148" s="83">
        <v>-4.9770000000000003</v>
      </c>
      <c r="I148" s="83">
        <v>-11.472</v>
      </c>
      <c r="J148" s="83">
        <v>-11.472</v>
      </c>
      <c r="K148" s="108">
        <v>-9</v>
      </c>
      <c r="L148" s="108">
        <v>-9</v>
      </c>
      <c r="M148" s="83">
        <v>-0.58899999999999997</v>
      </c>
      <c r="N148" s="83">
        <v>1.69</v>
      </c>
      <c r="O148" s="83">
        <v>-0.27600000000000002</v>
      </c>
      <c r="P148" s="83">
        <v>-0.56999999999999995</v>
      </c>
      <c r="Q148" s="83">
        <v>-0.624</v>
      </c>
      <c r="R148" s="83">
        <v>-2.6820000000000004</v>
      </c>
      <c r="S148" s="83">
        <v>-1.0999999999999677E-2</v>
      </c>
      <c r="T148" s="83">
        <v>-5.338000000000001</v>
      </c>
      <c r="U148" s="83">
        <v>-1.4030000000000005</v>
      </c>
      <c r="V148" s="83">
        <v>-2.1289999999999996</v>
      </c>
      <c r="W148" s="83">
        <v>-1.0069999999999997</v>
      </c>
      <c r="X148" s="83">
        <v>-0.5519999999999996</v>
      </c>
      <c r="Y148" s="83">
        <v>-13.491</v>
      </c>
      <c r="AA148" s="83">
        <v>-9</v>
      </c>
      <c r="AB148" s="82">
        <v>-4.49</v>
      </c>
      <c r="AD148" s="83">
        <v>-9</v>
      </c>
      <c r="AE148" s="82">
        <v>-4.49</v>
      </c>
    </row>
    <row r="149" spans="1:33" ht="18" customHeight="1" x14ac:dyDescent="0.2">
      <c r="A149" s="52" t="s">
        <v>211</v>
      </c>
      <c r="B149" s="52" t="s">
        <v>23</v>
      </c>
      <c r="C149" s="9">
        <v>0.51333333333333331</v>
      </c>
      <c r="D149" s="9">
        <v>0.51333333333333331</v>
      </c>
      <c r="F149" s="126" t="s">
        <v>146</v>
      </c>
      <c r="G149" s="58"/>
      <c r="H149" s="87">
        <v>-2.2370000000000001</v>
      </c>
      <c r="I149" s="87">
        <v>-8.84</v>
      </c>
      <c r="J149" s="87">
        <v>-8.84</v>
      </c>
      <c r="K149" s="87">
        <v>-3</v>
      </c>
      <c r="L149" s="87">
        <v>-3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-0.30599999999999999</v>
      </c>
      <c r="S149" s="87">
        <v>-1.157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-1.4630000000000001</v>
      </c>
      <c r="Z149" s="58"/>
      <c r="AA149" s="87">
        <v>-3</v>
      </c>
      <c r="AB149" s="82">
        <v>1.54</v>
      </c>
      <c r="AC149" s="58"/>
      <c r="AD149" s="87">
        <v>-3</v>
      </c>
      <c r="AE149" s="82">
        <v>1.54</v>
      </c>
    </row>
    <row r="150" spans="1:33" ht="18" customHeight="1" x14ac:dyDescent="0.2">
      <c r="A150" s="52" t="s">
        <v>89</v>
      </c>
      <c r="B150" s="52" t="s">
        <v>23</v>
      </c>
      <c r="C150" s="9">
        <v>-0.40250000000000002</v>
      </c>
      <c r="D150" s="9">
        <v>-0.40250000000000002</v>
      </c>
      <c r="F150" s="128" t="s">
        <v>93</v>
      </c>
      <c r="H150" s="83">
        <v>-3.5590000000000002</v>
      </c>
      <c r="I150" s="83">
        <v>-5.7960000000000003</v>
      </c>
      <c r="J150" s="83">
        <v>-5.7960000000000003</v>
      </c>
      <c r="K150" s="108">
        <v>-4</v>
      </c>
      <c r="L150" s="108">
        <v>-4</v>
      </c>
      <c r="M150" s="83">
        <v>-0.374</v>
      </c>
      <c r="N150" s="83">
        <v>-0.45499999999999996</v>
      </c>
      <c r="O150" s="83">
        <v>-3.5000000000000031E-2</v>
      </c>
      <c r="P150" s="83">
        <v>-7.8999999999999959E-2</v>
      </c>
      <c r="Q150" s="83">
        <v>-0.4</v>
      </c>
      <c r="R150" s="83">
        <v>-0.13900000000000001</v>
      </c>
      <c r="S150" s="83">
        <v>-0.39599999999999991</v>
      </c>
      <c r="T150" s="83">
        <v>-1.4989999999999999</v>
      </c>
      <c r="U150" s="83">
        <v>-0.55900000000000016</v>
      </c>
      <c r="V150" s="83">
        <v>-1.6589999999999998</v>
      </c>
      <c r="W150" s="83">
        <v>-1.1000000000000121E-2</v>
      </c>
      <c r="X150" s="83">
        <v>0</v>
      </c>
      <c r="Y150" s="83">
        <v>-5.6059999999999999</v>
      </c>
      <c r="AA150" s="83">
        <v>-4</v>
      </c>
      <c r="AB150" s="82">
        <v>-1.61</v>
      </c>
      <c r="AD150" s="83">
        <v>-4</v>
      </c>
      <c r="AE150" s="82">
        <v>-1.61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-4.7622857142857145</v>
      </c>
      <c r="D157" s="9">
        <v>-4.7622857142857145</v>
      </c>
      <c r="F157" s="117" t="s">
        <v>281</v>
      </c>
      <c r="H157" s="296">
        <v>-87.905000000000001</v>
      </c>
      <c r="I157" s="296">
        <v>-50.728000000000002</v>
      </c>
      <c r="J157" s="296">
        <v>-50.728000000000002</v>
      </c>
      <c r="K157" s="111">
        <v>-17.5</v>
      </c>
      <c r="L157" s="111">
        <v>-17.5</v>
      </c>
      <c r="M157" s="296">
        <v>-0.96899999999999997</v>
      </c>
      <c r="N157" s="296">
        <v>0.93200000000000005</v>
      </c>
      <c r="O157" s="296">
        <v>-1.1880000000000002</v>
      </c>
      <c r="P157" s="296">
        <v>-0.74399999999999988</v>
      </c>
      <c r="Q157" s="296">
        <v>-1.04</v>
      </c>
      <c r="R157" s="296">
        <v>-3.8550000000000004</v>
      </c>
      <c r="S157" s="296">
        <v>-1.5639999999999996</v>
      </c>
      <c r="T157" s="296">
        <v>-34.908000000000008</v>
      </c>
      <c r="U157" s="296">
        <v>-13.393999999999998</v>
      </c>
      <c r="V157" s="296">
        <v>-6.8479999999999981</v>
      </c>
      <c r="W157" s="296">
        <v>-36.709999999999994</v>
      </c>
      <c r="X157" s="296">
        <v>-0.5519999999999996</v>
      </c>
      <c r="Y157" s="296">
        <v>-100.83999999999997</v>
      </c>
      <c r="AA157" s="296">
        <v>-17.5</v>
      </c>
      <c r="AB157" s="82">
        <v>-83.34</v>
      </c>
      <c r="AD157" s="296">
        <v>-17.5</v>
      </c>
      <c r="AE157" s="82">
        <v>-83.34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3.441036746146571E-2</v>
      </c>
      <c r="I158" s="78">
        <v>2.497330512792616E-2</v>
      </c>
      <c r="J158" s="78">
        <v>2.497330512792616E-2</v>
      </c>
      <c r="K158" s="131">
        <v>9.772971089317694E-3</v>
      </c>
      <c r="L158" s="131">
        <v>9.772971089317694E-3</v>
      </c>
      <c r="M158" s="78">
        <v>7.1628683998492025E-3</v>
      </c>
      <c r="N158" s="78">
        <v>-5.0637863212570364E-3</v>
      </c>
      <c r="O158" s="78">
        <v>1.0987892969783298E-2</v>
      </c>
      <c r="P158" s="78">
        <v>8.4969335663137718E-3</v>
      </c>
      <c r="Q158" s="78">
        <v>9.0123660060486797E-3</v>
      </c>
      <c r="R158" s="78">
        <v>2.9519419259985306E-2</v>
      </c>
      <c r="S158" s="78">
        <v>1.3811983927230978E-2</v>
      </c>
      <c r="T158" s="78">
        <v>0.21423968479001354</v>
      </c>
      <c r="U158" s="78">
        <v>8.0558629649232549E-2</v>
      </c>
      <c r="V158" s="78">
        <v>2.2411090347980604E-2</v>
      </c>
      <c r="W158" s="78">
        <v>0.15229458277673139</v>
      </c>
      <c r="X158" s="78">
        <v>2.144738784803436E-3</v>
      </c>
      <c r="Y158" s="78">
        <v>5.0233558148930241E-2</v>
      </c>
      <c r="AA158" s="78">
        <v>9.772971089317694E-3</v>
      </c>
      <c r="AB158" s="79"/>
      <c r="AD158" s="78">
        <v>9.772971089317694E-3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7.4999999999999997E-2</v>
      </c>
      <c r="D160" s="9">
        <v>7.4999999999999997E-2</v>
      </c>
      <c r="F160" s="128" t="s">
        <v>194</v>
      </c>
      <c r="H160" s="83">
        <v>-3.4060000000000001</v>
      </c>
      <c r="I160" s="83">
        <v>-3.778</v>
      </c>
      <c r="J160" s="83">
        <v>-3.778</v>
      </c>
      <c r="K160" s="108">
        <v>-4</v>
      </c>
      <c r="L160" s="108">
        <v>-4</v>
      </c>
      <c r="M160" s="83">
        <v>-0.43099999999999999</v>
      </c>
      <c r="N160" s="83">
        <v>-0.442</v>
      </c>
      <c r="O160" s="83">
        <v>-0.15399999999999991</v>
      </c>
      <c r="P160" s="83">
        <v>-0.17700000000000005</v>
      </c>
      <c r="Q160" s="83">
        <v>-0.17900000000000005</v>
      </c>
      <c r="R160" s="83">
        <v>-0.12999999999999989</v>
      </c>
      <c r="S160" s="83">
        <v>-0.31100000000000017</v>
      </c>
      <c r="T160" s="83">
        <v>-0.33299999999999996</v>
      </c>
      <c r="U160" s="83">
        <v>-0.41400000000000015</v>
      </c>
      <c r="V160" s="83">
        <v>-0.36199999999999966</v>
      </c>
      <c r="W160" s="83">
        <v>-0.43900000000000006</v>
      </c>
      <c r="X160" s="83">
        <v>-0.32699999999999996</v>
      </c>
      <c r="Y160" s="83">
        <v>-3.6989999999999998</v>
      </c>
      <c r="AA160" s="83">
        <v>-4</v>
      </c>
      <c r="AB160" s="82">
        <v>0.3</v>
      </c>
      <c r="AD160" s="83">
        <v>-4</v>
      </c>
      <c r="AE160" s="82">
        <v>0.3</v>
      </c>
    </row>
    <row r="161" spans="1:31" ht="18" customHeight="1" x14ac:dyDescent="0.2">
      <c r="A161" s="52" t="s">
        <v>82</v>
      </c>
      <c r="B161" s="52" t="s">
        <v>23</v>
      </c>
      <c r="C161" s="9">
        <v>-1.8000000000000003</v>
      </c>
      <c r="D161" s="9">
        <v>-1.8000000000000003</v>
      </c>
      <c r="F161" s="128" t="s">
        <v>101</v>
      </c>
      <c r="H161" s="83">
        <v>9.4E-2</v>
      </c>
      <c r="I161" s="83">
        <v>-0.62</v>
      </c>
      <c r="J161" s="83">
        <v>-0.62</v>
      </c>
      <c r="K161" s="108">
        <v>-0.3</v>
      </c>
      <c r="L161" s="108">
        <v>-0.3</v>
      </c>
      <c r="M161" s="83">
        <v>-1.4E-2</v>
      </c>
      <c r="N161" s="83">
        <v>0</v>
      </c>
      <c r="O161" s="83">
        <v>-3.4000000000000002E-2</v>
      </c>
      <c r="P161" s="83">
        <v>0</v>
      </c>
      <c r="Q161" s="83">
        <v>0</v>
      </c>
      <c r="R161" s="83">
        <v>0</v>
      </c>
      <c r="S161" s="83">
        <v>0</v>
      </c>
      <c r="T161" s="83">
        <v>-0.16199999999999998</v>
      </c>
      <c r="U161" s="83">
        <v>-1.0000000000000286E-3</v>
      </c>
      <c r="V161" s="83">
        <v>-0.24200000000000002</v>
      </c>
      <c r="W161" s="83">
        <v>0</v>
      </c>
      <c r="X161" s="83">
        <v>-0.38999999999999996</v>
      </c>
      <c r="Y161" s="83">
        <v>-0.84299999999999997</v>
      </c>
      <c r="AA161" s="83">
        <v>-0.3</v>
      </c>
      <c r="AB161" s="82">
        <v>-0.54</v>
      </c>
      <c r="AD161" s="83">
        <v>-0.3</v>
      </c>
      <c r="AE161" s="82">
        <v>-0.54</v>
      </c>
    </row>
    <row r="162" spans="1:31" ht="18" customHeight="1" x14ac:dyDescent="0.2">
      <c r="A162" s="52" t="s">
        <v>98</v>
      </c>
      <c r="B162" s="52" t="s">
        <v>23</v>
      </c>
      <c r="C162" s="9">
        <v>0.2379310344827586</v>
      </c>
      <c r="D162" s="9">
        <v>0.2379310344827586</v>
      </c>
      <c r="F162" s="128" t="s">
        <v>103</v>
      </c>
      <c r="H162" s="83">
        <v>-4.6070000000000002</v>
      </c>
      <c r="I162" s="83">
        <v>-2.7530000000000001</v>
      </c>
      <c r="J162" s="83">
        <v>-2.7530000000000001</v>
      </c>
      <c r="K162" s="108">
        <v>-2.9</v>
      </c>
      <c r="L162" s="108">
        <v>-2.9</v>
      </c>
      <c r="M162" s="83">
        <v>-0.8</v>
      </c>
      <c r="N162" s="83">
        <v>-6.0999999999999943E-2</v>
      </c>
      <c r="O162" s="83">
        <v>0</v>
      </c>
      <c r="P162" s="83">
        <v>0</v>
      </c>
      <c r="Q162" s="83">
        <v>-0.11899999999999999</v>
      </c>
      <c r="R162" s="83">
        <v>-6.0000000000000053E-2</v>
      </c>
      <c r="S162" s="83">
        <v>-0.27800000000000002</v>
      </c>
      <c r="T162" s="83">
        <v>-0.34299999999999997</v>
      </c>
      <c r="U162" s="83">
        <v>-0.25499999999999989</v>
      </c>
      <c r="V162" s="83">
        <v>-7.2000000000000064E-2</v>
      </c>
      <c r="W162" s="83">
        <v>-0.11500000000000021</v>
      </c>
      <c r="X162" s="83">
        <v>-0.10799999999999965</v>
      </c>
      <c r="Y162" s="83">
        <v>-2.2109999999999999</v>
      </c>
      <c r="AA162" s="83">
        <v>-2.9</v>
      </c>
      <c r="AB162" s="82">
        <v>0.69</v>
      </c>
      <c r="AD162" s="83">
        <v>-2.9</v>
      </c>
      <c r="AE162" s="82">
        <v>0.69</v>
      </c>
    </row>
    <row r="163" spans="1:31" ht="18" customHeight="1" x14ac:dyDescent="0.2">
      <c r="A163" s="52" t="s">
        <v>81</v>
      </c>
      <c r="B163" s="52" t="s">
        <v>23</v>
      </c>
      <c r="C163" s="9">
        <v>0</v>
      </c>
      <c r="D163" s="9">
        <v>0</v>
      </c>
      <c r="F163" s="128" t="s">
        <v>104</v>
      </c>
      <c r="H163" s="83">
        <v>-5.7640000000000002</v>
      </c>
      <c r="I163" s="83">
        <v>-2.5409999999999999</v>
      </c>
      <c r="J163" s="83">
        <v>-2.5409999999999999</v>
      </c>
      <c r="K163" s="108">
        <v>-2.5</v>
      </c>
      <c r="L163" s="108">
        <v>-2.5</v>
      </c>
      <c r="M163" s="83">
        <v>-0.219</v>
      </c>
      <c r="N163" s="83">
        <v>-0.18899999999999997</v>
      </c>
      <c r="O163" s="83">
        <v>-0.188</v>
      </c>
      <c r="P163" s="83">
        <v>-0.17300000000000004</v>
      </c>
      <c r="Q163" s="83">
        <v>0</v>
      </c>
      <c r="R163" s="83">
        <v>-0.33300000000000007</v>
      </c>
      <c r="S163" s="83">
        <v>-0.18299999999999983</v>
      </c>
      <c r="T163" s="83">
        <v>-0.18200000000000016</v>
      </c>
      <c r="U163" s="83">
        <v>-0.17799999999999994</v>
      </c>
      <c r="V163" s="83">
        <v>-0.23699999999999988</v>
      </c>
      <c r="W163" s="83">
        <v>-0.40000000000000013</v>
      </c>
      <c r="X163" s="83">
        <v>-0.21999999999999975</v>
      </c>
      <c r="Y163" s="83">
        <v>-2.5019999999999998</v>
      </c>
      <c r="AA163" s="83">
        <v>-2.5</v>
      </c>
      <c r="AB163" s="82">
        <v>0</v>
      </c>
      <c r="AD163" s="83">
        <v>-2.5</v>
      </c>
      <c r="AE163" s="82">
        <v>0</v>
      </c>
    </row>
    <row r="164" spans="1:31" ht="18" customHeight="1" x14ac:dyDescent="0.2">
      <c r="A164" s="52" t="s">
        <v>99</v>
      </c>
      <c r="B164" s="52" t="s">
        <v>23</v>
      </c>
      <c r="C164" s="9">
        <v>0.10825727021863722</v>
      </c>
      <c r="D164" s="9">
        <v>0.10825727021863722</v>
      </c>
      <c r="F164" s="128" t="s">
        <v>105</v>
      </c>
      <c r="H164" s="83">
        <v>-5.3239999999999998</v>
      </c>
      <c r="I164" s="83">
        <v>-5.899</v>
      </c>
      <c r="J164" s="83">
        <v>-5.899</v>
      </c>
      <c r="K164" s="108">
        <v>-4.7110000000000003</v>
      </c>
      <c r="L164" s="108">
        <v>-4.7110000000000003</v>
      </c>
      <c r="M164" s="83">
        <v>-0.48499999999999999</v>
      </c>
      <c r="N164" s="83">
        <v>-0.42100000000000004</v>
      </c>
      <c r="O164" s="83">
        <v>-0.44099999999999995</v>
      </c>
      <c r="P164" s="83">
        <v>-0.34000000000000008</v>
      </c>
      <c r="Q164" s="83">
        <v>-0.32000000000000006</v>
      </c>
      <c r="R164" s="83">
        <v>-0.29000000000000004</v>
      </c>
      <c r="S164" s="83">
        <v>-0.28099999999999969</v>
      </c>
      <c r="T164" s="83">
        <v>-0.47700000000000031</v>
      </c>
      <c r="U164" s="83">
        <v>-0.30699999999999994</v>
      </c>
      <c r="V164" s="83">
        <v>-0.29499999999999993</v>
      </c>
      <c r="W164" s="83">
        <v>-0.27300000000000013</v>
      </c>
      <c r="X164" s="83">
        <v>-0.27399999999999958</v>
      </c>
      <c r="Y164" s="83">
        <v>-4.2039999999999997</v>
      </c>
      <c r="AA164" s="83">
        <v>-4.7110000000000003</v>
      </c>
      <c r="AB164" s="82">
        <v>0.51</v>
      </c>
      <c r="AD164" s="83">
        <v>-4.7110000000000003</v>
      </c>
      <c r="AE164" s="82">
        <v>0.51</v>
      </c>
    </row>
    <row r="165" spans="1:31" ht="18" customHeight="1" x14ac:dyDescent="0.2">
      <c r="A165" s="52" t="s">
        <v>132</v>
      </c>
      <c r="B165" s="52" t="s">
        <v>23</v>
      </c>
      <c r="C165" s="9">
        <v>0.36</v>
      </c>
      <c r="D165" s="9">
        <v>0.36</v>
      </c>
      <c r="F165" s="128" t="s">
        <v>133</v>
      </c>
      <c r="H165" s="83">
        <v>-0.52700000000000002</v>
      </c>
      <c r="I165" s="83">
        <v>-0.156</v>
      </c>
      <c r="J165" s="83">
        <v>-0.156</v>
      </c>
      <c r="K165" s="108">
        <v>-0.5</v>
      </c>
      <c r="L165" s="108">
        <v>-0.5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-0.32300000000000001</v>
      </c>
      <c r="V165" s="83">
        <v>0</v>
      </c>
      <c r="W165" s="83">
        <v>0</v>
      </c>
      <c r="X165" s="83">
        <v>0</v>
      </c>
      <c r="Y165" s="83">
        <v>-0.32300000000000001</v>
      </c>
      <c r="AA165" s="83">
        <v>-0.5</v>
      </c>
      <c r="AB165" s="82">
        <v>0.18</v>
      </c>
      <c r="AD165" s="83">
        <v>-0.5</v>
      </c>
      <c r="AE165" s="82">
        <v>0.18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-2.88</v>
      </c>
      <c r="D169" s="9">
        <v>-2.88</v>
      </c>
      <c r="F169" s="60" t="s">
        <v>100</v>
      </c>
      <c r="G169" s="56"/>
      <c r="H169" s="88">
        <v>-2.0059999999999998</v>
      </c>
      <c r="I169" s="88">
        <v>-7.0129999999999999</v>
      </c>
      <c r="J169" s="88">
        <v>-7.0129999999999999</v>
      </c>
      <c r="K169" s="108">
        <v>-2.75</v>
      </c>
      <c r="L169" s="108">
        <v>-2.75</v>
      </c>
      <c r="M169" s="88">
        <v>-1.04</v>
      </c>
      <c r="N169" s="88">
        <v>0</v>
      </c>
      <c r="O169" s="88">
        <v>-1.3879999999999999</v>
      </c>
      <c r="P169" s="88">
        <v>0</v>
      </c>
      <c r="Q169" s="88">
        <v>0</v>
      </c>
      <c r="R169" s="88">
        <v>-0.86699999999999999</v>
      </c>
      <c r="S169" s="88">
        <v>0</v>
      </c>
      <c r="T169" s="88">
        <v>-0.52</v>
      </c>
      <c r="U169" s="88">
        <v>0</v>
      </c>
      <c r="V169" s="88">
        <v>0</v>
      </c>
      <c r="W169" s="88">
        <v>-2.1720000000000002</v>
      </c>
      <c r="X169" s="88">
        <v>-4.6820000000000004</v>
      </c>
      <c r="Y169" s="88">
        <v>-10.669</v>
      </c>
      <c r="Z169" s="56"/>
      <c r="AA169" s="88">
        <v>-2.75</v>
      </c>
      <c r="AB169" s="82">
        <v>-7.92</v>
      </c>
      <c r="AC169" s="56"/>
      <c r="AD169" s="88">
        <v>-2.75</v>
      </c>
      <c r="AE169" s="82">
        <v>-7.92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-1.7000000000000001E-2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0.75</v>
      </c>
      <c r="D177" s="9">
        <v>0.75</v>
      </c>
      <c r="F177" s="60" t="s">
        <v>102</v>
      </c>
      <c r="G177" s="56"/>
      <c r="H177" s="88">
        <v>-0.127</v>
      </c>
      <c r="I177" s="88">
        <v>-0.63500000000000001</v>
      </c>
      <c r="J177" s="88">
        <v>-0.63500000000000001</v>
      </c>
      <c r="K177" s="108">
        <v>-1</v>
      </c>
      <c r="L177" s="108">
        <v>-1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-0.255</v>
      </c>
      <c r="V177" s="88">
        <v>0</v>
      </c>
      <c r="W177" s="88">
        <v>0</v>
      </c>
      <c r="X177" s="88">
        <v>0</v>
      </c>
      <c r="Y177" s="88">
        <v>-0.255</v>
      </c>
      <c r="Z177" s="56"/>
      <c r="AA177" s="88">
        <v>-1</v>
      </c>
      <c r="AB177" s="82">
        <v>0.75</v>
      </c>
      <c r="AC177" s="56"/>
      <c r="AD177" s="88">
        <v>-1</v>
      </c>
      <c r="AE177" s="82">
        <v>0.75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0.84</v>
      </c>
      <c r="J180" s="88">
        <v>0.84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1.0006854009595614</v>
      </c>
      <c r="D186" s="9">
        <v>1.0006854009595614</v>
      </c>
      <c r="F186" s="126" t="s">
        <v>190</v>
      </c>
      <c r="G186" s="58"/>
      <c r="H186" s="87">
        <v>1.1659999999999999</v>
      </c>
      <c r="I186" s="87">
        <v>1.2509999999999999</v>
      </c>
      <c r="J186" s="87">
        <v>1.2509999999999999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1.4590000000000001</v>
      </c>
      <c r="Y186" s="87">
        <v>1.4590000000000001</v>
      </c>
      <c r="Z186" s="58"/>
      <c r="AA186" s="87">
        <v>0</v>
      </c>
      <c r="AB186" s="82">
        <v>1.46</v>
      </c>
      <c r="AC186" s="58"/>
      <c r="AD186" s="87">
        <v>0</v>
      </c>
      <c r="AE186" s="82">
        <v>1.46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-3.1E-2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-1.5253333333333332</v>
      </c>
      <c r="D189" s="9">
        <v>-1.5253333333333332</v>
      </c>
      <c r="F189" s="128" t="s">
        <v>195</v>
      </c>
      <c r="H189" s="83">
        <v>-1.0149999999999995</v>
      </c>
      <c r="I189" s="83">
        <v>-5.5570000000000004</v>
      </c>
      <c r="J189" s="83">
        <v>-5.5570000000000004</v>
      </c>
      <c r="K189" s="108">
        <v>-3.75</v>
      </c>
      <c r="L189" s="108">
        <v>-3.75</v>
      </c>
      <c r="M189" s="83">
        <v>-1.04</v>
      </c>
      <c r="N189" s="83">
        <v>0</v>
      </c>
      <c r="O189" s="83">
        <v>-1.3879999999999999</v>
      </c>
      <c r="P189" s="83">
        <v>0</v>
      </c>
      <c r="Q189" s="83">
        <v>0</v>
      </c>
      <c r="R189" s="83">
        <v>-0.86699999999999999</v>
      </c>
      <c r="S189" s="83">
        <v>0</v>
      </c>
      <c r="T189" s="83">
        <v>-0.52</v>
      </c>
      <c r="U189" s="83">
        <v>-0.255</v>
      </c>
      <c r="V189" s="83">
        <v>0</v>
      </c>
      <c r="W189" s="83">
        <v>-2.1720000000000002</v>
      </c>
      <c r="X189" s="83">
        <v>-3.2230000000000003</v>
      </c>
      <c r="Y189" s="83">
        <v>-9.4650000000000016</v>
      </c>
      <c r="AA189" s="83">
        <v>-3.75</v>
      </c>
      <c r="AB189" s="82">
        <v>-5.72</v>
      </c>
      <c r="AD189" s="83">
        <v>-3.75</v>
      </c>
      <c r="AE189" s="82">
        <v>-5.72</v>
      </c>
    </row>
    <row r="190" spans="1:33" ht="18" customHeight="1" x14ac:dyDescent="0.2">
      <c r="A190" s="57"/>
      <c r="B190" s="57"/>
      <c r="C190" s="9">
        <v>-0.24596752585606343</v>
      </c>
      <c r="D190" s="9">
        <v>-0.24596752585606343</v>
      </c>
      <c r="F190" s="117" t="s">
        <v>94</v>
      </c>
      <c r="H190" s="296">
        <v>-20.548999999999999</v>
      </c>
      <c r="I190" s="296">
        <v>-21.304000000000002</v>
      </c>
      <c r="J190" s="296">
        <v>-21.304000000000002</v>
      </c>
      <c r="K190" s="111">
        <v>-18.661000000000001</v>
      </c>
      <c r="L190" s="111">
        <v>-18.661000000000001</v>
      </c>
      <c r="M190" s="296">
        <v>-2.9890000000000003</v>
      </c>
      <c r="N190" s="296">
        <v>-1.113</v>
      </c>
      <c r="O190" s="296">
        <v>-2.2049999999999996</v>
      </c>
      <c r="P190" s="296">
        <v>-0.69000000000000017</v>
      </c>
      <c r="Q190" s="296">
        <v>-0.6180000000000001</v>
      </c>
      <c r="R190" s="296">
        <v>-1.6800000000000002</v>
      </c>
      <c r="S190" s="296">
        <v>-1.0529999999999997</v>
      </c>
      <c r="T190" s="296">
        <v>-2.0170000000000003</v>
      </c>
      <c r="U190" s="296">
        <v>-1.7329999999999997</v>
      </c>
      <c r="V190" s="296">
        <v>-1.2079999999999995</v>
      </c>
      <c r="W190" s="296">
        <v>-3.3990000000000009</v>
      </c>
      <c r="X190" s="296">
        <v>-4.5419999999999989</v>
      </c>
      <c r="Y190" s="296">
        <v>-23.247</v>
      </c>
      <c r="AA190" s="296">
        <v>-18.661000000000001</v>
      </c>
      <c r="AB190" s="82">
        <v>-4.59</v>
      </c>
      <c r="AD190" s="296">
        <v>-18.661000000000001</v>
      </c>
      <c r="AE190" s="82">
        <v>-4.59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8.0438955800655118E-3</v>
      </c>
      <c r="I191" s="78">
        <v>1.0487921708826269E-2</v>
      </c>
      <c r="J191" s="78">
        <v>1.0487921708826269E-2</v>
      </c>
      <c r="K191" s="131">
        <v>1.0421337914157572E-2</v>
      </c>
      <c r="L191" s="131">
        <v>1.0421337914157572E-2</v>
      </c>
      <c r="M191" s="78">
        <v>2.2094750925850639E-2</v>
      </c>
      <c r="N191" s="78">
        <v>6.0472040510290573E-3</v>
      </c>
      <c r="O191" s="78">
        <v>2.0394195284825053E-2</v>
      </c>
      <c r="P191" s="78">
        <v>7.8802206461780974E-3</v>
      </c>
      <c r="Q191" s="78">
        <v>5.3554251843635431E-3</v>
      </c>
      <c r="R191" s="78">
        <v>1.286449399656947E-2</v>
      </c>
      <c r="S191" s="78">
        <v>9.2992449331037209E-3</v>
      </c>
      <c r="T191" s="78">
        <v>1.2378865710480615E-2</v>
      </c>
      <c r="U191" s="78">
        <v>1.0423182408699418E-2</v>
      </c>
      <c r="V191" s="78">
        <v>3.9533582272722788E-3</v>
      </c>
      <c r="W191" s="78">
        <v>1.4101042954456831E-2</v>
      </c>
      <c r="X191" s="78">
        <v>1.7647470218436975E-2</v>
      </c>
      <c r="Y191" s="78">
        <v>1.158051890408748E-2</v>
      </c>
      <c r="AA191" s="78">
        <v>1.0421337914157572E-2</v>
      </c>
      <c r="AB191" s="79"/>
      <c r="AD191" s="78">
        <v>1.0421337914157572E-2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-8.9566113785994605E-2</v>
      </c>
      <c r="D193" s="9">
        <v>-8.9566113785994605E-2</v>
      </c>
      <c r="E193" s="26"/>
      <c r="F193" s="122" t="s">
        <v>282</v>
      </c>
      <c r="G193" s="26"/>
      <c r="H193" s="309">
        <v>-1998.5599499999998</v>
      </c>
      <c r="I193" s="309">
        <v>-1703.6519500000002</v>
      </c>
      <c r="J193" s="309">
        <v>-1703.6519500000002</v>
      </c>
      <c r="K193" s="130">
        <v>-1369.1562000000001</v>
      </c>
      <c r="L193" s="130">
        <v>-1369.1562000000001</v>
      </c>
      <c r="M193" s="309">
        <v>-116.29262999999999</v>
      </c>
      <c r="N193" s="309">
        <v>-99.71472</v>
      </c>
      <c r="O193" s="309">
        <v>-72.488010000000003</v>
      </c>
      <c r="P193" s="309">
        <v>-41.211849999999998</v>
      </c>
      <c r="Q193" s="309">
        <v>-66.489739999999998</v>
      </c>
      <c r="R193" s="309">
        <v>-128.28136000000001</v>
      </c>
      <c r="S193" s="309">
        <v>-87.844509999999957</v>
      </c>
      <c r="T193" s="309">
        <v>-138.22975</v>
      </c>
      <c r="U193" s="309">
        <v>-169.18133</v>
      </c>
      <c r="V193" s="309">
        <v>-192.39436000000001</v>
      </c>
      <c r="W193" s="309">
        <v>-191.02818999999994</v>
      </c>
      <c r="X193" s="309">
        <v>-188.62663999999995</v>
      </c>
      <c r="Y193" s="309">
        <v>-1491.7830899999999</v>
      </c>
      <c r="Z193" s="26"/>
      <c r="AA193" s="309">
        <v>-1369.1562000000001</v>
      </c>
      <c r="AB193" s="82">
        <v>-122.63</v>
      </c>
      <c r="AC193" s="26"/>
      <c r="AD193" s="309">
        <v>-1369.1562000000001</v>
      </c>
      <c r="AE193" s="82">
        <v>-122.63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0.78233527413990711</v>
      </c>
      <c r="I194" s="78">
        <v>0.83870485686674823</v>
      </c>
      <c r="J194" s="78">
        <v>0.83870485686674823</v>
      </c>
      <c r="K194" s="131">
        <v>0.76461279767771861</v>
      </c>
      <c r="L194" s="131">
        <v>0.76461279767771861</v>
      </c>
      <c r="M194" s="78">
        <v>0.85963756920779699</v>
      </c>
      <c r="N194" s="78">
        <v>0.54177471584117531</v>
      </c>
      <c r="O194" s="78">
        <v>0.67044654501059031</v>
      </c>
      <c r="P194" s="78">
        <v>0.47066445106839822</v>
      </c>
      <c r="Q194" s="78">
        <v>0.57618256973751447</v>
      </c>
      <c r="R194" s="78">
        <v>0.98230641999509938</v>
      </c>
      <c r="S194" s="78">
        <v>0.77577171369276254</v>
      </c>
      <c r="T194" s="78">
        <v>0.84835275778051922</v>
      </c>
      <c r="U194" s="78">
        <v>1.0175463720348363</v>
      </c>
      <c r="V194" s="78">
        <v>0.62963892879700745</v>
      </c>
      <c r="W194" s="78">
        <v>0.79249682633190321</v>
      </c>
      <c r="X194" s="78">
        <v>0.73288925843325248</v>
      </c>
      <c r="Y194" s="78">
        <v>0.74313340536598416</v>
      </c>
      <c r="AA194" s="78">
        <v>0.76461279767771861</v>
      </c>
      <c r="AB194" s="79"/>
      <c r="AD194" s="78">
        <v>0.76461279767771861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0.29570805757006924</v>
      </c>
      <c r="D196" s="9">
        <v>0.29570805757006924</v>
      </c>
      <c r="F196" s="123" t="s">
        <v>283</v>
      </c>
      <c r="H196" s="310">
        <v>494.75505000000067</v>
      </c>
      <c r="I196" s="310">
        <v>349.9250499999996</v>
      </c>
      <c r="J196" s="310">
        <v>349.9250499999996</v>
      </c>
      <c r="K196" s="136">
        <v>421.49680000000012</v>
      </c>
      <c r="L196" s="136">
        <v>421.49680000000012</v>
      </c>
      <c r="M196" s="310">
        <v>-67.591629999999981</v>
      </c>
      <c r="N196" s="310">
        <v>53.65227999999999</v>
      </c>
      <c r="O196" s="310">
        <v>21.829989999999981</v>
      </c>
      <c r="P196" s="310">
        <v>20.712149999999966</v>
      </c>
      <c r="Q196" s="310">
        <v>50.407260000000065</v>
      </c>
      <c r="R196" s="310">
        <v>62.518639999999976</v>
      </c>
      <c r="S196" s="310">
        <v>37.212490000000031</v>
      </c>
      <c r="T196" s="310">
        <v>47.874249999999961</v>
      </c>
      <c r="U196" s="310">
        <v>16.997669999999999</v>
      </c>
      <c r="V196" s="310">
        <v>161.13964000000004</v>
      </c>
      <c r="W196" s="310">
        <v>49.461810000000042</v>
      </c>
      <c r="X196" s="310">
        <v>91.92136000000005</v>
      </c>
      <c r="Y196" s="310">
        <v>546.13590999999997</v>
      </c>
      <c r="AA196" s="310">
        <v>421.49680000000012</v>
      </c>
      <c r="AB196" s="82">
        <v>124.64</v>
      </c>
      <c r="AD196" s="310">
        <v>421.49680000000012</v>
      </c>
      <c r="AE196" s="82">
        <v>124.64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0.19367161223952975</v>
      </c>
      <c r="I197" s="78">
        <v>0.1722674863104165</v>
      </c>
      <c r="J197" s="78">
        <v>0.1722674863104165</v>
      </c>
      <c r="K197" s="131">
        <v>0.23538720232228136</v>
      </c>
      <c r="L197" s="131">
        <v>0.23538720232228136</v>
      </c>
      <c r="M197" s="78">
        <v>-0.49963875193116536</v>
      </c>
      <c r="N197" s="78">
        <v>0.2915060961032751</v>
      </c>
      <c r="O197" s="78">
        <v>0.20190706536316452</v>
      </c>
      <c r="P197" s="78">
        <v>0.23654537979237303</v>
      </c>
      <c r="Q197" s="78">
        <v>0.43681603507890188</v>
      </c>
      <c r="R197" s="78">
        <v>0.47873254104386165</v>
      </c>
      <c r="S197" s="78">
        <v>0.32863063540424814</v>
      </c>
      <c r="T197" s="78">
        <v>0.29381701127415766</v>
      </c>
      <c r="U197" s="78">
        <v>0.10223301496415341</v>
      </c>
      <c r="V197" s="78">
        <v>0.52735324630272651</v>
      </c>
      <c r="W197" s="78">
        <v>0.20519655999269867</v>
      </c>
      <c r="X197" s="78">
        <v>0.35715091656499898</v>
      </c>
      <c r="Y197" s="78">
        <v>0.27205821095005889</v>
      </c>
      <c r="AA197" s="78">
        <v>0.23538720232228136</v>
      </c>
      <c r="AB197" s="79"/>
      <c r="AD197" s="78">
        <v>0.23538720232228136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</v>
      </c>
      <c r="I199" s="94">
        <v>0.88700000000000001</v>
      </c>
      <c r="J199" s="94">
        <v>0.88700000000000001</v>
      </c>
      <c r="K199" s="133">
        <v>1</v>
      </c>
      <c r="L199" s="133">
        <v>1</v>
      </c>
      <c r="M199" s="94">
        <v>0.996</v>
      </c>
      <c r="N199" s="94">
        <v>1.008</v>
      </c>
      <c r="O199" s="94">
        <v>1.008</v>
      </c>
      <c r="P199" s="94">
        <v>0.98400000000000043</v>
      </c>
      <c r="Q199" s="94">
        <v>1.0079999999999991</v>
      </c>
      <c r="R199" s="94">
        <v>0.99600000000000044</v>
      </c>
      <c r="S199" s="94">
        <v>0.99599999999999955</v>
      </c>
      <c r="T199" s="94">
        <v>1.0080000000000018</v>
      </c>
      <c r="U199" s="94">
        <v>0.99599999999999866</v>
      </c>
      <c r="V199" s="94">
        <v>0.99599999999999866</v>
      </c>
      <c r="W199" s="94">
        <v>1.0080000000000027</v>
      </c>
      <c r="X199" s="94">
        <v>0.99599999999999866</v>
      </c>
      <c r="Y199" s="94">
        <v>1</v>
      </c>
      <c r="Z199" s="56"/>
      <c r="AA199" s="94">
        <v>1</v>
      </c>
      <c r="AB199" s="95">
        <v>0</v>
      </c>
      <c r="AC199" s="56"/>
      <c r="AD199" s="94">
        <v>1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2.641</v>
      </c>
      <c r="I201" s="94">
        <v>2.4809999999999999</v>
      </c>
      <c r="J201" s="94">
        <v>2.4809999999999999</v>
      </c>
      <c r="K201" s="133">
        <v>1</v>
      </c>
      <c r="L201" s="133">
        <v>1</v>
      </c>
      <c r="M201" s="94">
        <v>0.996</v>
      </c>
      <c r="N201" s="94">
        <v>1.02</v>
      </c>
      <c r="O201" s="94">
        <v>0.87599999999999989</v>
      </c>
      <c r="P201" s="94">
        <v>0.7799999999999998</v>
      </c>
      <c r="Q201" s="94">
        <v>1.0200000000000005</v>
      </c>
      <c r="R201" s="94">
        <v>0.98399999999999999</v>
      </c>
      <c r="S201" s="94">
        <v>0.99600000000000044</v>
      </c>
      <c r="T201" s="94">
        <v>1.0199999999999996</v>
      </c>
      <c r="U201" s="94">
        <v>0.98399999999999999</v>
      </c>
      <c r="V201" s="94">
        <v>0.99600000000000044</v>
      </c>
      <c r="W201" s="94">
        <v>1.0199999999999996</v>
      </c>
      <c r="X201" s="94">
        <v>11.327999999999999</v>
      </c>
      <c r="Y201" s="94">
        <v>1.835</v>
      </c>
      <c r="Z201" s="56"/>
      <c r="AA201" s="94">
        <v>1</v>
      </c>
      <c r="AB201" s="95">
        <v>0.84</v>
      </c>
      <c r="AC201" s="56"/>
      <c r="AD201" s="94">
        <v>1</v>
      </c>
      <c r="AE201" s="95">
        <v>0.84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3.641</v>
      </c>
      <c r="I202" s="96">
        <v>3.3679999999999999</v>
      </c>
      <c r="J202" s="96">
        <v>3.3679999999999999</v>
      </c>
      <c r="K202" s="134">
        <v>2</v>
      </c>
      <c r="L202" s="134">
        <v>2</v>
      </c>
      <c r="M202" s="96">
        <v>1.992</v>
      </c>
      <c r="N202" s="96">
        <v>2.0280000000000005</v>
      </c>
      <c r="O202" s="96">
        <v>1.8839999999999995</v>
      </c>
      <c r="P202" s="96">
        <v>1.7640000000000002</v>
      </c>
      <c r="Q202" s="96">
        <v>2.0280000000000014</v>
      </c>
      <c r="R202" s="96">
        <v>1.9799999999999986</v>
      </c>
      <c r="S202" s="96">
        <v>1.9919999999999991</v>
      </c>
      <c r="T202" s="96">
        <v>2.0280000000000022</v>
      </c>
      <c r="U202" s="96">
        <v>1.9800000000000004</v>
      </c>
      <c r="V202" s="96">
        <v>1.9919999999999973</v>
      </c>
      <c r="W202" s="96">
        <v>2.0280000000000022</v>
      </c>
      <c r="X202" s="96">
        <v>12.323999999999995</v>
      </c>
      <c r="Y202" s="96">
        <v>2.8349999999999995</v>
      </c>
      <c r="AA202" s="96">
        <v>2</v>
      </c>
      <c r="AB202" s="95">
        <v>0.84</v>
      </c>
      <c r="AD202" s="96">
        <v>2</v>
      </c>
      <c r="AE202" s="95">
        <v>0.84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3.702</v>
      </c>
      <c r="I203" s="97">
        <v>3.6300000000000003</v>
      </c>
      <c r="J203" s="97">
        <v>3.63</v>
      </c>
      <c r="K203" s="134">
        <v>2</v>
      </c>
      <c r="L203" s="134">
        <v>2</v>
      </c>
      <c r="M203" s="97">
        <v>2.508</v>
      </c>
      <c r="N203" s="97">
        <v>2.4959999999999996</v>
      </c>
      <c r="O203" s="97">
        <v>2.3879999999999999</v>
      </c>
      <c r="P203" s="97">
        <v>2.2800000000000011</v>
      </c>
      <c r="Q203" s="97">
        <v>2.5079999999999991</v>
      </c>
      <c r="R203" s="97">
        <v>2.4960000000000022</v>
      </c>
      <c r="S203" s="97">
        <v>2.5079999999999956</v>
      </c>
      <c r="T203" s="97">
        <v>2.4960000000000022</v>
      </c>
      <c r="U203" s="97">
        <v>2.4960000000000022</v>
      </c>
      <c r="V203" s="97">
        <v>2.4959999999999987</v>
      </c>
      <c r="W203" s="97">
        <v>2.5079999999999991</v>
      </c>
      <c r="X203" s="97">
        <v>14.088000000000001</v>
      </c>
      <c r="Y203" s="97">
        <v>3.4390000000000001</v>
      </c>
      <c r="Z203" s="56"/>
      <c r="AA203" s="97">
        <v>2</v>
      </c>
      <c r="AB203" s="98">
        <v>1.44</v>
      </c>
      <c r="AC203" s="56"/>
      <c r="AD203" s="97">
        <v>2</v>
      </c>
      <c r="AE203" s="98">
        <v>1.44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6.0999999999999943E-2</v>
      </c>
      <c r="I204" s="96">
        <v>0.26200000000000045</v>
      </c>
      <c r="J204" s="96">
        <v>0.26200000000000001</v>
      </c>
      <c r="K204" s="134">
        <v>0</v>
      </c>
      <c r="L204" s="134">
        <v>0</v>
      </c>
      <c r="M204" s="96">
        <v>0.51600000000000001</v>
      </c>
      <c r="N204" s="96">
        <v>0.46799999999999908</v>
      </c>
      <c r="O204" s="96">
        <v>0.50400000000000045</v>
      </c>
      <c r="P204" s="96">
        <v>0.5160000000000009</v>
      </c>
      <c r="Q204" s="96">
        <v>0.47999999999999776</v>
      </c>
      <c r="R204" s="96">
        <v>0.51600000000000357</v>
      </c>
      <c r="S204" s="96">
        <v>0.51599999999999646</v>
      </c>
      <c r="T204" s="96">
        <v>0.46799999999999997</v>
      </c>
      <c r="U204" s="96">
        <v>0.51600000000000179</v>
      </c>
      <c r="V204" s="96">
        <v>0.50400000000000134</v>
      </c>
      <c r="W204" s="96">
        <v>0.47999999999999687</v>
      </c>
      <c r="X204" s="96">
        <v>1.7640000000000065</v>
      </c>
      <c r="Y204" s="96">
        <v>0.60400000000000054</v>
      </c>
      <c r="AA204" s="96">
        <v>0</v>
      </c>
      <c r="AB204" s="95">
        <v>0.6</v>
      </c>
      <c r="AD204" s="96">
        <v>0</v>
      </c>
      <c r="AE204" s="95">
        <v>0.6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1.6477579686655846E-2</v>
      </c>
      <c r="I205" s="90">
        <v>7.2176308539945028E-2</v>
      </c>
      <c r="J205" s="90">
        <v>7.2176308539944903E-2</v>
      </c>
      <c r="K205" s="135">
        <v>0</v>
      </c>
      <c r="L205" s="135">
        <v>0</v>
      </c>
      <c r="M205" s="90">
        <v>0.20574162679425839</v>
      </c>
      <c r="N205" s="90">
        <v>0.18749999999999967</v>
      </c>
      <c r="O205" s="90">
        <v>0.21105527638190974</v>
      </c>
      <c r="P205" s="90">
        <v>0.2263157894736845</v>
      </c>
      <c r="Q205" s="90">
        <v>0.19138755980861161</v>
      </c>
      <c r="R205" s="90">
        <v>0.20673076923077047</v>
      </c>
      <c r="S205" s="90">
        <v>0.20574162679425734</v>
      </c>
      <c r="T205" s="90">
        <v>0.18749999999999983</v>
      </c>
      <c r="U205" s="90">
        <v>0.20673076923076977</v>
      </c>
      <c r="V205" s="90">
        <v>0.20192307692307757</v>
      </c>
      <c r="W205" s="90">
        <v>0.19138755980861127</v>
      </c>
      <c r="X205" s="90">
        <v>0.12521294718909756</v>
      </c>
      <c r="Y205" s="90">
        <v>0.17563245129398097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-0.35685037255823321</v>
      </c>
      <c r="D206" s="9">
        <v>-0.35685037255823321</v>
      </c>
      <c r="F206" s="128" t="s">
        <v>73</v>
      </c>
      <c r="H206" s="83">
        <v>-195.48956999999999</v>
      </c>
      <c r="I206" s="83">
        <v>-184.03025</v>
      </c>
      <c r="J206" s="83">
        <v>-184.03025</v>
      </c>
      <c r="K206" s="108">
        <v>-148.97</v>
      </c>
      <c r="L206" s="108">
        <v>-148.97</v>
      </c>
      <c r="M206" s="83">
        <v>-13.986039999999999</v>
      </c>
      <c r="N206" s="83">
        <v>-10.96208</v>
      </c>
      <c r="O206" s="83">
        <v>-12.286069999999999</v>
      </c>
      <c r="P206" s="83">
        <v>-11.779260000000001</v>
      </c>
      <c r="Q206" s="83">
        <v>-12.476590000000002</v>
      </c>
      <c r="R206" s="83">
        <v>-13.722860000000004</v>
      </c>
      <c r="S206" s="83">
        <v>-12.938479999999998</v>
      </c>
      <c r="T206" s="83">
        <v>-12.54392</v>
      </c>
      <c r="U206" s="83">
        <v>-12.167569999999998</v>
      </c>
      <c r="V206" s="83">
        <v>-12.846829999999997</v>
      </c>
      <c r="W206" s="83">
        <v>-50.759000000000015</v>
      </c>
      <c r="X206" s="83">
        <v>-25.657060000000001</v>
      </c>
      <c r="Y206" s="83">
        <v>-202.12576000000001</v>
      </c>
      <c r="AA206" s="83">
        <v>-148.97</v>
      </c>
      <c r="AB206" s="82">
        <v>-53.16</v>
      </c>
      <c r="AD206" s="83">
        <v>-148.97</v>
      </c>
      <c r="AE206" s="82">
        <v>-53.16</v>
      </c>
    </row>
    <row r="207" spans="1:37" ht="18" customHeight="1" x14ac:dyDescent="0.2">
      <c r="A207" s="52" t="s">
        <v>225</v>
      </c>
      <c r="B207" s="52" t="s">
        <v>27</v>
      </c>
      <c r="C207" s="9">
        <v>-0.99653834050141621</v>
      </c>
      <c r="D207" s="9">
        <v>-0.99653834050141621</v>
      </c>
      <c r="F207" s="126" t="s">
        <v>226</v>
      </c>
      <c r="G207" s="58"/>
      <c r="H207" s="87">
        <v>-5.0318800000000001</v>
      </c>
      <c r="I207" s="87">
        <v>2.3038799999999999</v>
      </c>
      <c r="J207" s="87">
        <v>2.3038799999999999</v>
      </c>
      <c r="K207" s="87">
        <v>0</v>
      </c>
      <c r="L207" s="87">
        <v>0</v>
      </c>
      <c r="M207" s="87">
        <v>-1.2671699999999999</v>
      </c>
      <c r="N207" s="87">
        <v>-0.5651400000000002</v>
      </c>
      <c r="O207" s="87">
        <v>-1.1931400000000001</v>
      </c>
      <c r="P207" s="87">
        <v>-0.32650999999999986</v>
      </c>
      <c r="Q207" s="87">
        <v>-0.41853000000000007</v>
      </c>
      <c r="R207" s="87">
        <v>-0.81539000000000028</v>
      </c>
      <c r="S207" s="87">
        <v>4.7078000000000007</v>
      </c>
      <c r="T207" s="87">
        <v>0.83882999999999974</v>
      </c>
      <c r="U207" s="87">
        <v>-1.6266500000000002</v>
      </c>
      <c r="V207" s="87">
        <v>-1.2603499999999999</v>
      </c>
      <c r="W207" s="87">
        <v>-1.1606299999999998</v>
      </c>
      <c r="X207" s="87">
        <v>2.7055599999999997</v>
      </c>
      <c r="Y207" s="87">
        <v>-0.38131999999999999</v>
      </c>
      <c r="Z207" s="58"/>
      <c r="AA207" s="87">
        <v>0</v>
      </c>
      <c r="AB207" s="82">
        <v>-0.38</v>
      </c>
      <c r="AC207" s="58"/>
      <c r="AD207" s="87">
        <v>0</v>
      </c>
      <c r="AE207" s="82">
        <v>-0.38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18</v>
      </c>
      <c r="L208" s="108">
        <v>18</v>
      </c>
      <c r="M208" s="83">
        <v>1.5</v>
      </c>
      <c r="N208" s="83">
        <v>1.5</v>
      </c>
      <c r="O208" s="83">
        <v>1.5</v>
      </c>
      <c r="P208" s="83">
        <v>1.5</v>
      </c>
      <c r="Q208" s="83">
        <v>1.5</v>
      </c>
      <c r="R208" s="83">
        <v>1.5</v>
      </c>
      <c r="S208" s="83">
        <v>1.5</v>
      </c>
      <c r="T208" s="83">
        <v>1.5</v>
      </c>
      <c r="U208" s="83">
        <v>1.5</v>
      </c>
      <c r="V208" s="83">
        <v>1.5</v>
      </c>
      <c r="W208" s="83">
        <v>1.5</v>
      </c>
      <c r="X208" s="83">
        <v>1.5</v>
      </c>
      <c r="Y208" s="83">
        <v>18</v>
      </c>
      <c r="AA208" s="83">
        <v>18</v>
      </c>
      <c r="AB208" s="82">
        <v>0</v>
      </c>
      <c r="AD208" s="83">
        <v>18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-0.28105000000000002</v>
      </c>
      <c r="P210" s="83">
        <v>-0.52018999999999993</v>
      </c>
      <c r="Q210" s="83">
        <v>0</v>
      </c>
      <c r="R210" s="83">
        <v>0.28104999999999991</v>
      </c>
      <c r="S210" s="83">
        <v>0.52019000000000004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-1.0026954177897576</v>
      </c>
      <c r="D211" s="9">
        <v>-1.0026954177897576</v>
      </c>
      <c r="F211" s="128" t="s">
        <v>74</v>
      </c>
      <c r="H211" s="83">
        <v>-4.5661500000000004</v>
      </c>
      <c r="I211" s="83">
        <v>-3.5660699999999999</v>
      </c>
      <c r="J211" s="83">
        <v>-3.5660699999999999</v>
      </c>
      <c r="K211" s="108">
        <v>0</v>
      </c>
      <c r="L211" s="108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-7.0000000000000007E-2</v>
      </c>
      <c r="S211" s="83">
        <v>-1.7849999999999999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-1.855</v>
      </c>
      <c r="AA211" s="83">
        <v>0</v>
      </c>
      <c r="AB211" s="82">
        <v>-1.86</v>
      </c>
      <c r="AD211" s="83">
        <v>0</v>
      </c>
      <c r="AE211" s="82">
        <v>-1.86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0.73652727272727281</v>
      </c>
      <c r="X212" s="96">
        <v>1.0755736363636363</v>
      </c>
      <c r="Y212" s="96">
        <v>0.1510084090909091</v>
      </c>
      <c r="AA212" s="96">
        <v>0</v>
      </c>
      <c r="AB212" s="95">
        <v>0.15</v>
      </c>
      <c r="AD212" s="96">
        <v>0</v>
      </c>
      <c r="AE212" s="95">
        <v>0.15</v>
      </c>
    </row>
    <row r="213" spans="1:31" ht="18" customHeight="1" collapsed="1" x14ac:dyDescent="0.2">
      <c r="A213" s="52" t="s">
        <v>25</v>
      </c>
      <c r="B213" s="52" t="s">
        <v>27</v>
      </c>
      <c r="C213" s="9">
        <v>-0.99934230032343163</v>
      </c>
      <c r="D213" s="9">
        <v>-0.99934230032343163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-2.7006000000000001</v>
      </c>
      <c r="X213" s="83">
        <v>-3.9437700000000002</v>
      </c>
      <c r="Y213" s="83">
        <v>-6.6443700000000003</v>
      </c>
      <c r="AA213" s="83">
        <v>0</v>
      </c>
      <c r="AB213" s="82">
        <v>-6.64</v>
      </c>
      <c r="AD213" s="83">
        <v>0</v>
      </c>
      <c r="AE213" s="82">
        <v>-6.64</v>
      </c>
    </row>
    <row r="214" spans="1:31" ht="18" customHeight="1" x14ac:dyDescent="0.2">
      <c r="A214" s="57"/>
      <c r="B214" s="57"/>
      <c r="C214" s="9">
        <v>-0.47369626632053141</v>
      </c>
      <c r="D214" s="9">
        <v>-0.47369626632053141</v>
      </c>
      <c r="F214" s="117" t="s">
        <v>280</v>
      </c>
      <c r="H214" s="296">
        <v>-205.08759999999998</v>
      </c>
      <c r="I214" s="296">
        <v>-185.29244</v>
      </c>
      <c r="J214" s="296">
        <v>-185.29244</v>
      </c>
      <c r="K214" s="111">
        <v>-130.97</v>
      </c>
      <c r="L214" s="111">
        <v>-130.97</v>
      </c>
      <c r="M214" s="296">
        <v>-13.753209999999999</v>
      </c>
      <c r="N214" s="296">
        <v>-10.02722</v>
      </c>
      <c r="O214" s="296">
        <v>-12.260259999999999</v>
      </c>
      <c r="P214" s="296">
        <v>-11.125959999999999</v>
      </c>
      <c r="Q214" s="296">
        <v>-11.395120000000002</v>
      </c>
      <c r="R214" s="296">
        <v>-12.827200000000005</v>
      </c>
      <c r="S214" s="296">
        <v>-7.9954899999999975</v>
      </c>
      <c r="T214" s="296">
        <v>-10.20509</v>
      </c>
      <c r="U214" s="296">
        <v>-12.294219999999997</v>
      </c>
      <c r="V214" s="296">
        <v>-12.607179999999996</v>
      </c>
      <c r="W214" s="296">
        <v>-53.120230000000014</v>
      </c>
      <c r="X214" s="296">
        <v>-25.395270000000004</v>
      </c>
      <c r="Y214" s="296">
        <v>-193.00645</v>
      </c>
      <c r="AA214" s="296">
        <v>-130.97</v>
      </c>
      <c r="AB214" s="82">
        <v>-62.04</v>
      </c>
      <c r="AD214" s="296">
        <v>-130.97</v>
      </c>
      <c r="AE214" s="82">
        <v>-62.04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8.0281436525682204E-2</v>
      </c>
      <c r="I215" s="78">
        <v>9.1219142130932629E-2</v>
      </c>
      <c r="J215" s="78">
        <v>9.1219142130932629E-2</v>
      </c>
      <c r="K215" s="131">
        <v>7.3140915632453618E-2</v>
      </c>
      <c r="L215" s="131">
        <v>7.3140915632453618E-2</v>
      </c>
      <c r="M215" s="78">
        <v>0.10166401785912285</v>
      </c>
      <c r="N215" s="78">
        <v>5.4480364244887315E-2</v>
      </c>
      <c r="O215" s="78">
        <v>0.11339598035497923</v>
      </c>
      <c r="P215" s="78">
        <v>0.12706524594282848</v>
      </c>
      <c r="Q215" s="78">
        <v>9.8747107810428308E-2</v>
      </c>
      <c r="R215" s="78">
        <v>9.8223474638569022E-2</v>
      </c>
      <c r="S215" s="78">
        <v>7.0609705479754481E-2</v>
      </c>
      <c r="T215" s="78">
        <v>6.2631352837564991E-2</v>
      </c>
      <c r="U215" s="78">
        <v>7.3943968628205736E-2</v>
      </c>
      <c r="V215" s="78">
        <v>4.1258856602402756E-2</v>
      </c>
      <c r="W215" s="78">
        <v>0.22037382906167294</v>
      </c>
      <c r="X215" s="78">
        <v>9.8670689347020293E-2</v>
      </c>
      <c r="Y215" s="78">
        <v>9.6146377719095594E-2</v>
      </c>
      <c r="AA215" s="78">
        <v>7.3140915632453618E-2</v>
      </c>
      <c r="AB215" s="79"/>
      <c r="AD215" s="78">
        <v>7.3140915632453618E-2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1.083</v>
      </c>
      <c r="I217" s="96">
        <v>0.91700000000000015</v>
      </c>
      <c r="J217" s="96">
        <v>0.91700000000000004</v>
      </c>
      <c r="K217" s="134">
        <v>1</v>
      </c>
      <c r="L217" s="134">
        <v>1</v>
      </c>
      <c r="M217" s="96">
        <v>0.996</v>
      </c>
      <c r="N217" s="96">
        <v>1.008</v>
      </c>
      <c r="O217" s="96">
        <v>0.996</v>
      </c>
      <c r="P217" s="96">
        <v>0.99600000000000044</v>
      </c>
      <c r="Q217" s="96">
        <v>1.0079999999999991</v>
      </c>
      <c r="R217" s="96">
        <v>0.99600000000000044</v>
      </c>
      <c r="S217" s="96">
        <v>0.99599999999999955</v>
      </c>
      <c r="T217" s="96">
        <v>1.0080000000000018</v>
      </c>
      <c r="U217" s="96">
        <v>0.99599999999999866</v>
      </c>
      <c r="V217" s="96">
        <v>0.99599999999999866</v>
      </c>
      <c r="W217" s="96">
        <v>1.0080000000000027</v>
      </c>
      <c r="X217" s="96">
        <v>0.99599999999999866</v>
      </c>
      <c r="Y217" s="96">
        <v>1</v>
      </c>
      <c r="AA217" s="96">
        <v>1</v>
      </c>
      <c r="AB217" s="95">
        <v>0</v>
      </c>
      <c r="AD217" s="96">
        <v>1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-9372.1144967682376</v>
      </c>
      <c r="I218" s="161">
        <v>-9194.1112322791705</v>
      </c>
      <c r="J218" s="161">
        <v>-9194.1112322791705</v>
      </c>
      <c r="K218" s="162">
        <v>-7719.9999999999991</v>
      </c>
      <c r="L218" s="162">
        <v>-7719.9999999999991</v>
      </c>
      <c r="M218" s="161">
        <v>-494.97991967871485</v>
      </c>
      <c r="N218" s="161">
        <v>-652.77777777777794</v>
      </c>
      <c r="O218" s="161">
        <v>-514.05622489959842</v>
      </c>
      <c r="P218" s="161">
        <v>-427.7108433734939</v>
      </c>
      <c r="Q218" s="161">
        <v>-489.08730158730197</v>
      </c>
      <c r="R218" s="161">
        <v>-632.53012048192727</v>
      </c>
      <c r="S218" s="161">
        <v>-569.27710843373541</v>
      </c>
      <c r="T218" s="161">
        <v>-382.93650793650733</v>
      </c>
      <c r="U218" s="161">
        <v>-755.02008032128595</v>
      </c>
      <c r="V218" s="161">
        <v>-755.0200803212864</v>
      </c>
      <c r="W218" s="161">
        <v>-691.46825396825238</v>
      </c>
      <c r="X218" s="161">
        <v>-1220.883534136548</v>
      </c>
      <c r="Y218" s="161">
        <v>-7582.0000000000009</v>
      </c>
      <c r="AA218" s="161">
        <v>-7719.9999999999991</v>
      </c>
      <c r="AB218" s="163">
        <v>138</v>
      </c>
      <c r="AD218" s="161">
        <v>-7719.9999999999991</v>
      </c>
      <c r="AE218" s="163">
        <v>138</v>
      </c>
    </row>
    <row r="219" spans="1:31" ht="18" customHeight="1" x14ac:dyDescent="0.2">
      <c r="A219" s="52" t="s">
        <v>70</v>
      </c>
      <c r="B219" s="52" t="s">
        <v>27</v>
      </c>
      <c r="C219" s="9">
        <v>-0.23622047244094488</v>
      </c>
      <c r="D219" s="9">
        <v>-0.23622047244094488</v>
      </c>
      <c r="F219" s="128" t="s">
        <v>414</v>
      </c>
      <c r="H219" s="83">
        <v>-3.72</v>
      </c>
      <c r="I219" s="83">
        <v>-3.33</v>
      </c>
      <c r="J219" s="83">
        <v>-3.33</v>
      </c>
      <c r="K219" s="108">
        <v>-2.9209999999999998</v>
      </c>
      <c r="L219" s="108">
        <v>-2.9209999999999998</v>
      </c>
      <c r="M219" s="83">
        <v>-0.30099999999999999</v>
      </c>
      <c r="N219" s="83">
        <v>-0.30099999999999999</v>
      </c>
      <c r="O219" s="83">
        <v>-0.30200000000000005</v>
      </c>
      <c r="P219" s="83">
        <v>-0.30100000000000005</v>
      </c>
      <c r="Q219" s="83">
        <v>-0.30099999999999993</v>
      </c>
      <c r="R219" s="83">
        <v>-0.30099999999999993</v>
      </c>
      <c r="S219" s="83">
        <v>-0.30100000000000016</v>
      </c>
      <c r="T219" s="83">
        <v>-0.30200000000000005</v>
      </c>
      <c r="U219" s="83">
        <v>-0.30099999999999971</v>
      </c>
      <c r="V219" s="83">
        <v>-0.30100000000000016</v>
      </c>
      <c r="W219" s="83">
        <v>-0.30100000000000016</v>
      </c>
      <c r="X219" s="83">
        <v>-0.30200000000000005</v>
      </c>
      <c r="Y219" s="83">
        <v>-3.6150000000000002</v>
      </c>
      <c r="AA219" s="83">
        <v>-2.9209999999999998</v>
      </c>
      <c r="AB219" s="82">
        <v>-0.69</v>
      </c>
      <c r="AD219" s="83">
        <v>-2.9209999999999998</v>
      </c>
      <c r="AE219" s="82">
        <v>-0.69</v>
      </c>
    </row>
    <row r="220" spans="1:31" ht="18" customHeight="1" x14ac:dyDescent="0.2">
      <c r="A220" s="52" t="s">
        <v>71</v>
      </c>
      <c r="B220" s="52" t="s">
        <v>27</v>
      </c>
      <c r="C220" s="9">
        <v>0.39043824701195223</v>
      </c>
      <c r="D220" s="9">
        <v>0.39043824701195223</v>
      </c>
      <c r="F220" s="128" t="s">
        <v>209</v>
      </c>
      <c r="H220" s="83">
        <v>-2.911</v>
      </c>
      <c r="I220" s="83">
        <v>-1.7809999999999999</v>
      </c>
      <c r="J220" s="83">
        <v>-1.7809999999999999</v>
      </c>
      <c r="K220" s="108">
        <v>-2.5099999999999998</v>
      </c>
      <c r="L220" s="108">
        <v>-2.5099999999999998</v>
      </c>
      <c r="M220" s="83">
        <v>-0.128</v>
      </c>
      <c r="N220" s="83">
        <v>-0.255</v>
      </c>
      <c r="O220" s="83">
        <v>-8.1000000000000016E-2</v>
      </c>
      <c r="P220" s="83">
        <v>-9.3000000000000027E-2</v>
      </c>
      <c r="Q220" s="83">
        <v>-3.499999999999992E-2</v>
      </c>
      <c r="R220" s="83">
        <v>-0.10499999999999998</v>
      </c>
      <c r="S220" s="83">
        <v>-0.13300000000000001</v>
      </c>
      <c r="T220" s="83">
        <v>0</v>
      </c>
      <c r="U220" s="83">
        <v>-0.245</v>
      </c>
      <c r="V220" s="83">
        <v>-0.23599999999999999</v>
      </c>
      <c r="W220" s="83">
        <v>-0.10699999999999998</v>
      </c>
      <c r="X220" s="83">
        <v>-0.1160000000000001</v>
      </c>
      <c r="Y220" s="83">
        <v>-1.534</v>
      </c>
      <c r="AA220" s="83">
        <v>-2.5099999999999998</v>
      </c>
      <c r="AB220" s="82">
        <v>0.98</v>
      </c>
      <c r="AD220" s="83">
        <v>-2.5099999999999998</v>
      </c>
      <c r="AE220" s="82">
        <v>0.98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-2.8865979381443299</v>
      </c>
      <c r="D221" s="9">
        <v>-2.8865979381443299</v>
      </c>
      <c r="F221" s="60" t="s">
        <v>158</v>
      </c>
      <c r="G221" s="56"/>
      <c r="H221" s="88">
        <v>1E-3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-0.106</v>
      </c>
      <c r="O221" s="88">
        <v>-5.4000000000000006E-2</v>
      </c>
      <c r="P221" s="88">
        <v>-5.2999999999999992E-2</v>
      </c>
      <c r="Q221" s="88">
        <v>-5.3000000000000019E-2</v>
      </c>
      <c r="R221" s="88">
        <v>-5.2999999999999992E-2</v>
      </c>
      <c r="S221" s="88">
        <v>-5.2999999999999992E-2</v>
      </c>
      <c r="T221" s="88">
        <v>-5.2999999999999992E-2</v>
      </c>
      <c r="U221" s="88">
        <v>5.2999999999999992E-2</v>
      </c>
      <c r="V221" s="88">
        <v>0</v>
      </c>
      <c r="W221" s="88">
        <v>0</v>
      </c>
      <c r="X221" s="88">
        <v>0</v>
      </c>
      <c r="Y221" s="88">
        <v>-0.372</v>
      </c>
      <c r="Z221" s="56"/>
      <c r="AA221" s="88">
        <v>-9.7000000000000017E-2</v>
      </c>
      <c r="AB221" s="82">
        <v>-0.28000000000000003</v>
      </c>
      <c r="AC221" s="56"/>
      <c r="AD221" s="88">
        <v>-9.7000000000000017E-2</v>
      </c>
      <c r="AE221" s="82">
        <v>-0.28000000000000003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0.63291139240506333</v>
      </c>
      <c r="D222" s="9">
        <v>0.63291139240506333</v>
      </c>
      <c r="F222" s="60" t="s">
        <v>176</v>
      </c>
      <c r="G222" s="56"/>
      <c r="H222" s="88">
        <v>-0.71299999999999997</v>
      </c>
      <c r="I222" s="88">
        <v>-0.60099999999999998</v>
      </c>
      <c r="J222" s="88">
        <v>-0.60099999999999998</v>
      </c>
      <c r="K222" s="108">
        <v>-0.71099999999999997</v>
      </c>
      <c r="L222" s="108">
        <v>-0.71099999999999997</v>
      </c>
      <c r="M222" s="88">
        <v>-5.2999999999999999E-2</v>
      </c>
      <c r="N222" s="88">
        <v>5.2999999999999999E-2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-0.106</v>
      </c>
      <c r="V222" s="88">
        <v>-5.4000000000000006E-2</v>
      </c>
      <c r="W222" s="88">
        <v>-5.2999999999999992E-2</v>
      </c>
      <c r="X222" s="88">
        <v>-5.3000000000000019E-2</v>
      </c>
      <c r="Y222" s="88">
        <v>-0.26600000000000001</v>
      </c>
      <c r="Z222" s="56"/>
      <c r="AA222" s="88">
        <v>-0.71099999999999997</v>
      </c>
      <c r="AB222" s="82">
        <v>0.45</v>
      </c>
      <c r="AC222" s="56"/>
      <c r="AD222" s="88">
        <v>-0.71099999999999997</v>
      </c>
      <c r="AE222" s="82">
        <v>0.45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-0.36585365853658536</v>
      </c>
      <c r="D223" s="9">
        <v>-0.36585365853658536</v>
      </c>
      <c r="F223" s="60" t="s">
        <v>178</v>
      </c>
      <c r="G223" s="56"/>
      <c r="H223" s="88">
        <v>-0.16400000000000001</v>
      </c>
      <c r="I223" s="88">
        <v>-0.65700000000000003</v>
      </c>
      <c r="J223" s="88">
        <v>-0.65700000000000003</v>
      </c>
      <c r="K223" s="108">
        <v>-0.16400000000000001</v>
      </c>
      <c r="L223" s="108">
        <v>-0.16400000000000001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-0.09</v>
      </c>
      <c r="S223" s="88">
        <v>0</v>
      </c>
      <c r="T223" s="88">
        <v>0</v>
      </c>
      <c r="U223" s="88">
        <v>0</v>
      </c>
      <c r="V223" s="88">
        <v>0</v>
      </c>
      <c r="W223" s="88">
        <v>-0.13500000000000001</v>
      </c>
      <c r="X223" s="88">
        <v>0</v>
      </c>
      <c r="Y223" s="88">
        <v>-0.22500000000000001</v>
      </c>
      <c r="Z223" s="56"/>
      <c r="AA223" s="88">
        <v>-0.16400000000000001</v>
      </c>
      <c r="AB223" s="82">
        <v>-0.06</v>
      </c>
      <c r="AC223" s="56"/>
      <c r="AD223" s="88">
        <v>-0.16400000000000001</v>
      </c>
      <c r="AE223" s="82">
        <v>-0.06</v>
      </c>
    </row>
    <row r="224" spans="1:31" ht="18" customHeight="1" collapsed="1" x14ac:dyDescent="0.2">
      <c r="A224" s="57"/>
      <c r="B224" s="57"/>
      <c r="C224" s="9">
        <v>0.11316872427983539</v>
      </c>
      <c r="D224" s="9">
        <v>0.11316872427983539</v>
      </c>
      <c r="F224" s="128" t="s">
        <v>158</v>
      </c>
      <c r="H224" s="83">
        <v>-0.876</v>
      </c>
      <c r="I224" s="83">
        <v>-1.258</v>
      </c>
      <c r="J224" s="83">
        <v>-1.258</v>
      </c>
      <c r="K224" s="108">
        <v>-0.97199999999999998</v>
      </c>
      <c r="L224" s="108">
        <v>-0.97199999999999998</v>
      </c>
      <c r="M224" s="83">
        <v>-5.2999999999999999E-2</v>
      </c>
      <c r="N224" s="83">
        <v>-5.2999999999999999E-2</v>
      </c>
      <c r="O224" s="83">
        <v>-5.4000000000000006E-2</v>
      </c>
      <c r="P224" s="83">
        <v>-5.2999999999999992E-2</v>
      </c>
      <c r="Q224" s="83">
        <v>-5.3000000000000019E-2</v>
      </c>
      <c r="R224" s="83">
        <v>-0.14299999999999999</v>
      </c>
      <c r="S224" s="83">
        <v>-5.2999999999999992E-2</v>
      </c>
      <c r="T224" s="83">
        <v>-5.2999999999999992E-2</v>
      </c>
      <c r="U224" s="83">
        <v>-5.3000000000000005E-2</v>
      </c>
      <c r="V224" s="83">
        <v>-5.4000000000000006E-2</v>
      </c>
      <c r="W224" s="83">
        <v>-0.188</v>
      </c>
      <c r="X224" s="83">
        <v>-5.3000000000000019E-2</v>
      </c>
      <c r="Y224" s="83">
        <v>-0.86299999999999999</v>
      </c>
      <c r="AA224" s="83">
        <v>-0.97199999999999998</v>
      </c>
      <c r="AB224" s="82">
        <v>0.11</v>
      </c>
      <c r="AD224" s="83">
        <v>-0.97199999999999998</v>
      </c>
      <c r="AE224" s="82">
        <v>0.11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1.0204081632653061</v>
      </c>
      <c r="D226" s="9">
        <v>1.0204081632653061</v>
      </c>
      <c r="F226" s="60" t="s">
        <v>162</v>
      </c>
      <c r="G226" s="56"/>
      <c r="H226" s="88">
        <v>-0.67500000000000004</v>
      </c>
      <c r="I226" s="88">
        <v>0</v>
      </c>
      <c r="J226" s="88">
        <v>0</v>
      </c>
      <c r="K226" s="108">
        <v>-0.245</v>
      </c>
      <c r="L226" s="108">
        <v>-0.245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-0.245</v>
      </c>
      <c r="AB226" s="82">
        <v>0.25</v>
      </c>
      <c r="AC226" s="56"/>
      <c r="AD226" s="88">
        <v>-0.245</v>
      </c>
      <c r="AE226" s="82">
        <v>0.25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0.98265895953757254</v>
      </c>
      <c r="D227" s="9">
        <v>0.98265895953757254</v>
      </c>
      <c r="F227" s="60" t="s">
        <v>164</v>
      </c>
      <c r="G227" s="56"/>
      <c r="H227" s="88">
        <v>0</v>
      </c>
      <c r="I227" s="88">
        <v>-0.6</v>
      </c>
      <c r="J227" s="88">
        <v>-0.6</v>
      </c>
      <c r="K227" s="108">
        <v>-0.17299999999999999</v>
      </c>
      <c r="L227" s="108">
        <v>-0.17299999999999999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-0.17299999999999996</v>
      </c>
      <c r="AB227" s="82">
        <v>0.17</v>
      </c>
      <c r="AC227" s="56"/>
      <c r="AD227" s="88">
        <v>-0.17299999999999996</v>
      </c>
      <c r="AE227" s="82">
        <v>0.17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1.0047846889952152</v>
      </c>
      <c r="D229" s="9">
        <v>1.0047846889952152</v>
      </c>
      <c r="F229" s="128" t="s">
        <v>391</v>
      </c>
      <c r="H229" s="83">
        <v>-0.67500000000000004</v>
      </c>
      <c r="I229" s="83">
        <v>-0.6</v>
      </c>
      <c r="J229" s="83">
        <v>-0.6</v>
      </c>
      <c r="K229" s="108">
        <v>-0.41799999999999998</v>
      </c>
      <c r="L229" s="108">
        <v>-0.41799999999999998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-0.41799999999999998</v>
      </c>
      <c r="AB229" s="82">
        <v>0.42</v>
      </c>
      <c r="AD229" s="83">
        <v>-0.41799999999999998</v>
      </c>
      <c r="AE229" s="82">
        <v>0.42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-8.5999999999999993E-2</v>
      </c>
      <c r="I230" s="83">
        <v>-6.4000000000000001E-2</v>
      </c>
      <c r="J230" s="83">
        <v>-6.4000000000000001E-2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-1.8000000000000002E-2</v>
      </c>
      <c r="R230" s="83">
        <v>0</v>
      </c>
      <c r="S230" s="83">
        <v>0</v>
      </c>
      <c r="T230" s="83">
        <v>-1.3999999999999999E-2</v>
      </c>
      <c r="U230" s="83">
        <v>0</v>
      </c>
      <c r="V230" s="83">
        <v>0</v>
      </c>
      <c r="W230" s="83">
        <v>-1.4999999999999999E-2</v>
      </c>
      <c r="X230" s="83">
        <v>0</v>
      </c>
      <c r="Y230" s="83">
        <v>-6.4000000000000001E-2</v>
      </c>
      <c r="AA230" s="83">
        <v>0</v>
      </c>
      <c r="AB230" s="82">
        <v>-0.06</v>
      </c>
      <c r="AD230" s="83">
        <v>0</v>
      </c>
      <c r="AE230" s="82">
        <v>-0.06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-0.504</v>
      </c>
      <c r="J231" s="88">
        <v>-0.504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-1.129032258064516</v>
      </c>
      <c r="D232" s="9">
        <v>-1.129032258064516</v>
      </c>
      <c r="F232" s="60" t="s">
        <v>166</v>
      </c>
      <c r="G232" s="56"/>
      <c r="H232" s="88">
        <v>-1.2430000000000001</v>
      </c>
      <c r="I232" s="88">
        <v>-0.221</v>
      </c>
      <c r="J232" s="88">
        <v>-0.221</v>
      </c>
      <c r="K232" s="108">
        <v>-0.372</v>
      </c>
      <c r="L232" s="108">
        <v>-0.372</v>
      </c>
      <c r="M232" s="88">
        <v>0</v>
      </c>
      <c r="N232" s="88">
        <v>-2.1000000000000001E-2</v>
      </c>
      <c r="O232" s="88">
        <v>-6.4999999999999988E-2</v>
      </c>
      <c r="P232" s="88">
        <v>3.1999999999999994E-2</v>
      </c>
      <c r="Q232" s="88">
        <v>-7.5000000000000011E-2</v>
      </c>
      <c r="R232" s="88">
        <v>-7.0000000000000007E-2</v>
      </c>
      <c r="S232" s="88">
        <v>-6.9000000000000006E-2</v>
      </c>
      <c r="T232" s="88">
        <v>-7.0000000000000062E-3</v>
      </c>
      <c r="U232" s="88">
        <v>-0.14199999999999996</v>
      </c>
      <c r="V232" s="88">
        <v>-0.14999999999999997</v>
      </c>
      <c r="W232" s="88">
        <v>-7.5000000000000067E-2</v>
      </c>
      <c r="X232" s="88">
        <v>-0.14500000000000002</v>
      </c>
      <c r="Y232" s="88">
        <v>-0.78700000000000003</v>
      </c>
      <c r="Z232" s="56"/>
      <c r="AA232" s="88">
        <v>-0.37200000000000005</v>
      </c>
      <c r="AB232" s="82">
        <v>-0.42</v>
      </c>
      <c r="AC232" s="56"/>
      <c r="AD232" s="88">
        <v>-0.37200000000000005</v>
      </c>
      <c r="AE232" s="82">
        <v>-0.42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-0.81699346405228757</v>
      </c>
      <c r="D236" s="9">
        <v>-0.81699346405228757</v>
      </c>
      <c r="F236" s="60" t="s">
        <v>170</v>
      </c>
      <c r="G236" s="56"/>
      <c r="H236" s="88">
        <v>-0.50800000000000001</v>
      </c>
      <c r="I236" s="88">
        <v>-0.54300000000000004</v>
      </c>
      <c r="J236" s="88">
        <v>-0.54300000000000004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-0.55800000000000005</v>
      </c>
      <c r="Y236" s="88">
        <v>-0.55800000000000005</v>
      </c>
      <c r="Z236" s="56"/>
      <c r="AA236" s="88">
        <v>-0.30599999999999999</v>
      </c>
      <c r="AB236" s="82">
        <v>-0.25</v>
      </c>
      <c r="AC236" s="56"/>
      <c r="AD236" s="88">
        <v>-0.30599999999999999</v>
      </c>
      <c r="AE236" s="82">
        <v>-0.25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-0.77200000000000002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0.77200000000000002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-0.98820058997050164</v>
      </c>
      <c r="D239" s="9">
        <v>-0.98820058997050164</v>
      </c>
      <c r="F239" s="128" t="s">
        <v>196</v>
      </c>
      <c r="H239" s="83">
        <v>-1.7510000000000001</v>
      </c>
      <c r="I239" s="83">
        <v>-1.268</v>
      </c>
      <c r="J239" s="83">
        <v>-1.268</v>
      </c>
      <c r="K239" s="108">
        <v>-0.67799999999999994</v>
      </c>
      <c r="L239" s="108">
        <v>-0.67799999999999994</v>
      </c>
      <c r="M239" s="83">
        <v>0</v>
      </c>
      <c r="N239" s="83">
        <v>-2.1000000000000001E-2</v>
      </c>
      <c r="O239" s="83">
        <v>-6.4999999999999988E-2</v>
      </c>
      <c r="P239" s="83">
        <v>3.1999999999999994E-2</v>
      </c>
      <c r="Q239" s="83">
        <v>-7.5000000000000011E-2</v>
      </c>
      <c r="R239" s="83">
        <v>-7.0000000000000007E-2</v>
      </c>
      <c r="S239" s="83">
        <v>-6.9000000000000006E-2</v>
      </c>
      <c r="T239" s="83">
        <v>-7.0000000000000062E-3</v>
      </c>
      <c r="U239" s="83">
        <v>-0.14199999999999996</v>
      </c>
      <c r="V239" s="83">
        <v>-0.14999999999999997</v>
      </c>
      <c r="W239" s="83">
        <v>-7.5000000000000067E-2</v>
      </c>
      <c r="X239" s="83">
        <v>-0.70300000000000007</v>
      </c>
      <c r="Y239" s="83">
        <v>-1.3450000000000002</v>
      </c>
      <c r="AA239" s="83">
        <v>-0.67799999999999994</v>
      </c>
      <c r="AB239" s="82">
        <v>-0.67</v>
      </c>
      <c r="AD239" s="83">
        <v>-0.67799999999999994</v>
      </c>
      <c r="AE239" s="82">
        <v>-0.67</v>
      </c>
    </row>
    <row r="240" spans="1:31" ht="18" customHeight="1" x14ac:dyDescent="0.2">
      <c r="A240" s="57"/>
      <c r="B240" s="57"/>
      <c r="C240" s="9">
        <v>1.8134715025906741E-2</v>
      </c>
      <c r="D240" s="9">
        <v>1.8134715025906741E-2</v>
      </c>
      <c r="F240" s="117" t="s">
        <v>72</v>
      </c>
      <c r="H240" s="296">
        <v>-10.15</v>
      </c>
      <c r="I240" s="296">
        <v>-8.4309999999999992</v>
      </c>
      <c r="J240" s="296">
        <v>-8.4309999999999992</v>
      </c>
      <c r="K240" s="111">
        <v>-7.7199999999999989</v>
      </c>
      <c r="L240" s="111">
        <v>-7.7199999999999989</v>
      </c>
      <c r="M240" s="296">
        <v>-0.49299999999999999</v>
      </c>
      <c r="N240" s="296">
        <v>-0.65800000000000014</v>
      </c>
      <c r="O240" s="296">
        <v>-0.51200000000000001</v>
      </c>
      <c r="P240" s="296">
        <v>-0.4260000000000001</v>
      </c>
      <c r="Q240" s="296">
        <v>-0.49299999999999994</v>
      </c>
      <c r="R240" s="296">
        <v>-0.62999999999999989</v>
      </c>
      <c r="S240" s="296">
        <v>-0.56700000000000017</v>
      </c>
      <c r="T240" s="296">
        <v>-0.38600000000000007</v>
      </c>
      <c r="U240" s="296">
        <v>-0.75199999999999978</v>
      </c>
      <c r="V240" s="296">
        <v>-0.75200000000000022</v>
      </c>
      <c r="W240" s="296">
        <v>-0.69700000000000017</v>
      </c>
      <c r="X240" s="296">
        <v>-1.2160000000000002</v>
      </c>
      <c r="Y240" s="296">
        <v>-7.5820000000000007</v>
      </c>
      <c r="AA240" s="296">
        <v>-7.7199999999999989</v>
      </c>
      <c r="AB240" s="82">
        <v>0.14000000000000001</v>
      </c>
      <c r="AD240" s="296">
        <v>-7.7199999999999989</v>
      </c>
      <c r="AE240" s="82">
        <v>0.14000000000000001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3.973212328466833E-3</v>
      </c>
      <c r="I241" s="78">
        <v>4.1505664629700647E-3</v>
      </c>
      <c r="J241" s="78">
        <v>4.1505664629700647E-3</v>
      </c>
      <c r="K241" s="131">
        <v>4.3112763891161483E-3</v>
      </c>
      <c r="L241" s="131">
        <v>4.3112763891161483E-3</v>
      </c>
      <c r="M241" s="78">
        <v>3.6442663788706468E-3</v>
      </c>
      <c r="N241" s="78">
        <v>3.575076608784475E-3</v>
      </c>
      <c r="O241" s="78">
        <v>4.735522896068222E-3</v>
      </c>
      <c r="P241" s="78">
        <v>4.8651797032925647E-3</v>
      </c>
      <c r="Q241" s="78">
        <v>4.2722081163288446E-3</v>
      </c>
      <c r="R241" s="78">
        <v>4.8241852487135506E-3</v>
      </c>
      <c r="S241" s="78">
        <v>5.0072857332096989E-3</v>
      </c>
      <c r="T241" s="78">
        <v>2.3689847120701621E-3</v>
      </c>
      <c r="U241" s="78">
        <v>4.5229273925804737E-3</v>
      </c>
      <c r="V241" s="78">
        <v>2.4610309494277781E-3</v>
      </c>
      <c r="W241" s="78">
        <v>2.8915642657418093E-3</v>
      </c>
      <c r="X241" s="78">
        <v>4.7246419607264141E-3</v>
      </c>
      <c r="Y241" s="78">
        <v>3.7769817323005674E-3</v>
      </c>
      <c r="AA241" s="78">
        <v>4.3112763891161483E-3</v>
      </c>
      <c r="AB241" s="79"/>
      <c r="AD241" s="78">
        <v>4.3112763891161483E-3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2.0595142857142856</v>
      </c>
      <c r="I243" s="96">
        <v>1.6816285714285713</v>
      </c>
      <c r="J243" s="96">
        <v>1.6816285714285715</v>
      </c>
      <c r="K243" s="134">
        <v>1.1285714285714286</v>
      </c>
      <c r="L243" s="134">
        <v>1.1285714285714286</v>
      </c>
      <c r="M243" s="96">
        <v>1.7688000000000001</v>
      </c>
      <c r="N243" s="96">
        <v>1.7684571428571427</v>
      </c>
      <c r="O243" s="96">
        <v>0.27805714285714284</v>
      </c>
      <c r="P243" s="96">
        <v>0.59005714285714284</v>
      </c>
      <c r="Q243" s="96">
        <v>0.70045714285714267</v>
      </c>
      <c r="R243" s="96">
        <v>1.4883428571428574</v>
      </c>
      <c r="S243" s="96">
        <v>1.0583999999999998</v>
      </c>
      <c r="T243" s="96">
        <v>0.88114285714285723</v>
      </c>
      <c r="U243" s="96">
        <v>1.1845714285714282</v>
      </c>
      <c r="V243" s="96">
        <v>1.3011428571428576</v>
      </c>
      <c r="W243" s="96">
        <v>1.1016000000000004</v>
      </c>
      <c r="X243" s="96">
        <v>1.0995428571428574</v>
      </c>
      <c r="Y243" s="96">
        <v>1.1017142857142859</v>
      </c>
      <c r="AA243" s="96">
        <v>1.1285714285714286</v>
      </c>
      <c r="AB243" s="95">
        <v>-0.03</v>
      </c>
      <c r="AD243" s="96">
        <v>1.1285714285714286</v>
      </c>
      <c r="AE243" s="95">
        <v>-0.03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2.379746835443038E-2</v>
      </c>
      <c r="D244" s="9">
        <v>2.379746835443038E-2</v>
      </c>
      <c r="F244" s="128" t="s">
        <v>90</v>
      </c>
      <c r="H244" s="83">
        <v>-72.082999999999998</v>
      </c>
      <c r="I244" s="83">
        <v>-58.856999999999999</v>
      </c>
      <c r="J244" s="83">
        <v>-58.856999999999999</v>
      </c>
      <c r="K244" s="108">
        <v>-39.5</v>
      </c>
      <c r="L244" s="108">
        <v>-39.5</v>
      </c>
      <c r="M244" s="83">
        <v>-5.1589999999999998</v>
      </c>
      <c r="N244" s="83">
        <v>-5.1580000000000004</v>
      </c>
      <c r="O244" s="83">
        <v>-0.81099999999999994</v>
      </c>
      <c r="P244" s="83">
        <v>-1.7210000000000001</v>
      </c>
      <c r="Q244" s="83">
        <v>-2.0429999999999993</v>
      </c>
      <c r="R244" s="83">
        <v>-4.3410000000000011</v>
      </c>
      <c r="S244" s="83">
        <v>-3.0869999999999997</v>
      </c>
      <c r="T244" s="83">
        <v>-2.5700000000000003</v>
      </c>
      <c r="U244" s="83">
        <v>-3.4549999999999983</v>
      </c>
      <c r="V244" s="83">
        <v>-3.7950000000000017</v>
      </c>
      <c r="W244" s="83">
        <v>-3.213000000000001</v>
      </c>
      <c r="X244" s="83">
        <v>-3.2070000000000007</v>
      </c>
      <c r="Y244" s="83">
        <v>-38.56</v>
      </c>
      <c r="AA244" s="83">
        <v>-39.5</v>
      </c>
      <c r="AB244" s="82">
        <v>0.94</v>
      </c>
      <c r="AD244" s="83">
        <v>-39.5</v>
      </c>
      <c r="AE244" s="82">
        <v>0.94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0.52666666666666673</v>
      </c>
      <c r="D245" s="9">
        <v>0.52666666666666673</v>
      </c>
      <c r="F245" s="128" t="s">
        <v>91</v>
      </c>
      <c r="H245" s="83">
        <v>-1.155</v>
      </c>
      <c r="I245" s="83">
        <v>-1.2789999999999999</v>
      </c>
      <c r="J245" s="83">
        <v>-1.2789999999999999</v>
      </c>
      <c r="K245" s="108">
        <v>-1.5</v>
      </c>
      <c r="L245" s="108">
        <v>-1.5</v>
      </c>
      <c r="M245" s="83">
        <v>-0.34699999999999998</v>
      </c>
      <c r="N245" s="83">
        <v>0</v>
      </c>
      <c r="O245" s="83">
        <v>0</v>
      </c>
      <c r="P245" s="83">
        <v>0</v>
      </c>
      <c r="Q245" s="83">
        <v>-0.23399999999999999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-0.13400000000000001</v>
      </c>
      <c r="X245" s="83">
        <v>0</v>
      </c>
      <c r="Y245" s="83">
        <v>-0.71499999999999997</v>
      </c>
      <c r="AA245" s="83">
        <v>-1.5</v>
      </c>
      <c r="AB245" s="82">
        <v>0.79</v>
      </c>
      <c r="AD245" s="83">
        <v>-1.5</v>
      </c>
      <c r="AE245" s="82">
        <v>0.79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-0.03</v>
      </c>
      <c r="J246" s="83">
        <v>-0.03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-1E-3</v>
      </c>
      <c r="W246" s="83">
        <v>0</v>
      </c>
      <c r="X246" s="83">
        <v>0</v>
      </c>
      <c r="Y246" s="83">
        <v>-1E-3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1</v>
      </c>
      <c r="D250" s="9">
        <v>1</v>
      </c>
      <c r="F250" s="126" t="s">
        <v>146</v>
      </c>
      <c r="G250" s="58"/>
      <c r="H250" s="87">
        <v>-1.64</v>
      </c>
      <c r="I250" s="87">
        <v>-1.335</v>
      </c>
      <c r="J250" s="87">
        <v>-1.335</v>
      </c>
      <c r="K250" s="112">
        <v>-2</v>
      </c>
      <c r="L250" s="112">
        <v>-2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-2</v>
      </c>
      <c r="AB250" s="82">
        <v>2</v>
      </c>
      <c r="AC250" s="58"/>
      <c r="AD250" s="87">
        <v>-2</v>
      </c>
      <c r="AE250" s="82">
        <v>2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-1.0043668122270741</v>
      </c>
      <c r="D251" s="9">
        <v>-1.0043668122270741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-0.22900000000000001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-0.22900000000000001</v>
      </c>
      <c r="AA251" s="83">
        <v>0</v>
      </c>
      <c r="AB251" s="82">
        <v>-0.23</v>
      </c>
      <c r="AD251" s="83">
        <v>0</v>
      </c>
      <c r="AE251" s="82">
        <v>-0.23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8.1395348837209308E-2</v>
      </c>
      <c r="D253" s="9">
        <v>8.1395348837209308E-2</v>
      </c>
      <c r="F253" s="117" t="s">
        <v>281</v>
      </c>
      <c r="H253" s="296">
        <v>-74.878</v>
      </c>
      <c r="I253" s="296">
        <v>-61.500999999999998</v>
      </c>
      <c r="J253" s="296">
        <v>-61.500999999999998</v>
      </c>
      <c r="K253" s="111">
        <v>-43</v>
      </c>
      <c r="L253" s="111">
        <v>-43</v>
      </c>
      <c r="M253" s="296">
        <v>-5.5060000000000002</v>
      </c>
      <c r="N253" s="296">
        <v>-5.1580000000000004</v>
      </c>
      <c r="O253" s="296">
        <v>-0.81099999999999994</v>
      </c>
      <c r="P253" s="296">
        <v>-1.7210000000000001</v>
      </c>
      <c r="Q253" s="296">
        <v>-2.2769999999999992</v>
      </c>
      <c r="R253" s="296">
        <v>-4.3410000000000011</v>
      </c>
      <c r="S253" s="296">
        <v>-3.3159999999999998</v>
      </c>
      <c r="T253" s="296">
        <v>-2.5700000000000003</v>
      </c>
      <c r="U253" s="296">
        <v>-3.4549999999999983</v>
      </c>
      <c r="V253" s="296">
        <v>-3.7960000000000016</v>
      </c>
      <c r="W253" s="296">
        <v>-3.3470000000000009</v>
      </c>
      <c r="X253" s="296">
        <v>-3.2070000000000007</v>
      </c>
      <c r="Y253" s="296">
        <v>-39.505000000000003</v>
      </c>
      <c r="AA253" s="296">
        <v>-43</v>
      </c>
      <c r="AB253" s="82">
        <v>3.5</v>
      </c>
      <c r="AD253" s="296">
        <v>-43</v>
      </c>
      <c r="AE253" s="82">
        <v>3.5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2.9310954948861035E-2</v>
      </c>
      <c r="I254" s="78">
        <v>3.0276834069401251E-2</v>
      </c>
      <c r="J254" s="78">
        <v>3.0276834069401251E-2</v>
      </c>
      <c r="K254" s="131">
        <v>2.4013586105180621E-2</v>
      </c>
      <c r="L254" s="131">
        <v>2.4013586105180621E-2</v>
      </c>
      <c r="M254" s="78">
        <v>4.070046791493262E-2</v>
      </c>
      <c r="N254" s="78">
        <v>2.8024688674939693E-2</v>
      </c>
      <c r="O254" s="78">
        <v>7.5009942748268119E-3</v>
      </c>
      <c r="P254" s="78">
        <v>1.9654869176916674E-2</v>
      </c>
      <c r="Q254" s="78">
        <v>1.9731882111320036E-2</v>
      </c>
      <c r="R254" s="78">
        <v>3.3240933594707193E-2</v>
      </c>
      <c r="S254" s="78">
        <v>2.9284231907095865E-2</v>
      </c>
      <c r="T254" s="78">
        <v>1.5772773860156259E-2</v>
      </c>
      <c r="U254" s="78">
        <v>2.0780204975220123E-2</v>
      </c>
      <c r="V254" s="78">
        <v>1.2422970058547669E-2</v>
      </c>
      <c r="W254" s="78">
        <v>1.3885316495606651E-2</v>
      </c>
      <c r="X254" s="78">
        <v>1.2460466092146062E-2</v>
      </c>
      <c r="Y254" s="78">
        <v>1.9679459685377723E-2</v>
      </c>
      <c r="AA254" s="78">
        <v>2.4013586105180621E-2</v>
      </c>
      <c r="AB254" s="79"/>
      <c r="AD254" s="78">
        <v>2.4013586105180621E-2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-3.7777777777777778E-2</v>
      </c>
      <c r="D256" s="9">
        <v>-3.7777777777777778E-2</v>
      </c>
      <c r="F256" s="128" t="s">
        <v>79</v>
      </c>
      <c r="H256" s="83">
        <v>-3.8260000000000001</v>
      </c>
      <c r="I256" s="83">
        <v>-4.1020000000000003</v>
      </c>
      <c r="J256" s="83">
        <v>-4.1020000000000003</v>
      </c>
      <c r="K256" s="108">
        <v>-4.5</v>
      </c>
      <c r="L256" s="108">
        <v>-4.5</v>
      </c>
      <c r="M256" s="83">
        <v>-0.97099999999999997</v>
      </c>
      <c r="N256" s="83">
        <v>-0.41800000000000004</v>
      </c>
      <c r="O256" s="83">
        <v>-0.48599999999999999</v>
      </c>
      <c r="P256" s="83">
        <v>-0.47599999999999998</v>
      </c>
      <c r="Q256" s="83">
        <v>-0.74299999999999988</v>
      </c>
      <c r="R256" s="83">
        <v>0.10499999999999998</v>
      </c>
      <c r="S256" s="83">
        <v>-0.10899999999999999</v>
      </c>
      <c r="T256" s="83">
        <v>-0.17900000000000027</v>
      </c>
      <c r="U256" s="83">
        <v>-0.19599999999999973</v>
      </c>
      <c r="V256" s="83">
        <v>-0.21300000000000008</v>
      </c>
      <c r="W256" s="83">
        <v>-0.45500000000000007</v>
      </c>
      <c r="X256" s="83">
        <v>-0.52799999999999958</v>
      </c>
      <c r="Y256" s="83">
        <v>-4.6689999999999996</v>
      </c>
      <c r="AA256" s="83">
        <v>-4.5</v>
      </c>
      <c r="AB256" s="82">
        <v>-0.17</v>
      </c>
      <c r="AD256" s="83">
        <v>-4.5</v>
      </c>
      <c r="AE256" s="82">
        <v>-0.17</v>
      </c>
    </row>
    <row r="257" spans="1:31" ht="18" customHeight="1" x14ac:dyDescent="0.2">
      <c r="A257" s="52" t="s">
        <v>136</v>
      </c>
      <c r="B257" s="52" t="s">
        <v>27</v>
      </c>
      <c r="C257" s="9">
        <v>-0.55000000000000004</v>
      </c>
      <c r="D257" s="9">
        <v>-0.55000000000000004</v>
      </c>
      <c r="F257" s="128" t="s">
        <v>197</v>
      </c>
      <c r="H257" s="83">
        <v>-2.86</v>
      </c>
      <c r="I257" s="83">
        <v>-1.728</v>
      </c>
      <c r="J257" s="83">
        <v>-1.728</v>
      </c>
      <c r="K257" s="108">
        <v>-1</v>
      </c>
      <c r="L257" s="108">
        <v>-1</v>
      </c>
      <c r="M257" s="83">
        <v>0.53</v>
      </c>
      <c r="N257" s="83">
        <v>-0.18500000000000005</v>
      </c>
      <c r="O257" s="83">
        <v>-4.7999999999999987E-2</v>
      </c>
      <c r="P257" s="83">
        <v>0</v>
      </c>
      <c r="Q257" s="83">
        <v>-9.1999999999999998E-2</v>
      </c>
      <c r="R257" s="83">
        <v>-9.9999999999999992E-2</v>
      </c>
      <c r="S257" s="83">
        <v>-0.23699999999999999</v>
      </c>
      <c r="T257" s="83">
        <v>-0.22699999999999998</v>
      </c>
      <c r="U257" s="83">
        <v>-0.19000000000000006</v>
      </c>
      <c r="V257" s="83">
        <v>-5.1999999999999935E-2</v>
      </c>
      <c r="W257" s="83">
        <v>-0.71799999999999997</v>
      </c>
      <c r="X257" s="83">
        <v>-0.23199999999999998</v>
      </c>
      <c r="Y257" s="83">
        <v>-1.5509999999999999</v>
      </c>
      <c r="AA257" s="83">
        <v>-1</v>
      </c>
      <c r="AB257" s="82">
        <v>-0.55000000000000004</v>
      </c>
      <c r="AD257" s="83">
        <v>-1</v>
      </c>
      <c r="AE257" s="82">
        <v>-0.55000000000000004</v>
      </c>
    </row>
    <row r="258" spans="1:31" ht="18" customHeight="1" x14ac:dyDescent="0.2">
      <c r="A258" s="52" t="s">
        <v>85</v>
      </c>
      <c r="B258" s="52" t="s">
        <v>27</v>
      </c>
      <c r="C258" s="9">
        <v>0.24484848484848484</v>
      </c>
      <c r="D258" s="9">
        <v>0.24484848484848484</v>
      </c>
      <c r="F258" s="128" t="s">
        <v>84</v>
      </c>
      <c r="H258" s="83">
        <v>-28.148</v>
      </c>
      <c r="I258" s="83">
        <v>-30.783000000000001</v>
      </c>
      <c r="J258" s="83">
        <v>-30.783000000000001</v>
      </c>
      <c r="K258" s="108">
        <v>-16.5</v>
      </c>
      <c r="L258" s="108">
        <v>-16.5</v>
      </c>
      <c r="M258" s="83">
        <v>-0.19</v>
      </c>
      <c r="N258" s="83">
        <v>-1.81</v>
      </c>
      <c r="O258" s="83">
        <v>-0.16699999999999982</v>
      </c>
      <c r="P258" s="83">
        <v>-1.1850000000000001</v>
      </c>
      <c r="Q258" s="83">
        <v>-0.11299999999999999</v>
      </c>
      <c r="R258" s="83">
        <v>-0.60800000000000054</v>
      </c>
      <c r="S258" s="83">
        <v>0</v>
      </c>
      <c r="T258" s="83">
        <v>-2.6039999999999992</v>
      </c>
      <c r="U258" s="83">
        <v>-0.32699999999999996</v>
      </c>
      <c r="V258" s="83">
        <v>-2.2590000000000003</v>
      </c>
      <c r="W258" s="83">
        <v>-2.1129999999999995</v>
      </c>
      <c r="X258" s="83">
        <v>-1.0850000000000009</v>
      </c>
      <c r="Y258" s="83">
        <v>-12.461</v>
      </c>
      <c r="AA258" s="83">
        <v>-16.5</v>
      </c>
      <c r="AB258" s="82">
        <v>4.04</v>
      </c>
      <c r="AD258" s="83">
        <v>-16.5</v>
      </c>
      <c r="AE258" s="82">
        <v>4.04</v>
      </c>
    </row>
    <row r="259" spans="1:31" ht="18" customHeight="1" x14ac:dyDescent="0.2">
      <c r="A259" s="52" t="s">
        <v>82</v>
      </c>
      <c r="B259" s="52" t="s">
        <v>27</v>
      </c>
      <c r="C259" s="9">
        <v>-0.98499999999999999</v>
      </c>
      <c r="D259" s="9">
        <v>-0.98499999999999999</v>
      </c>
      <c r="F259" s="128" t="s">
        <v>83</v>
      </c>
      <c r="H259" s="83">
        <v>-5.8289999999999997</v>
      </c>
      <c r="I259" s="83">
        <v>-4.5140000000000002</v>
      </c>
      <c r="J259" s="83">
        <v>-4.5140000000000002</v>
      </c>
      <c r="K259" s="108">
        <v>-4</v>
      </c>
      <c r="L259" s="108">
        <v>-4</v>
      </c>
      <c r="M259" s="83">
        <v>-0.92200000000000004</v>
      </c>
      <c r="N259" s="83">
        <v>-0.27300000000000002</v>
      </c>
      <c r="O259" s="83">
        <v>-0.13700000000000001</v>
      </c>
      <c r="P259" s="83">
        <v>-0.58199999999999985</v>
      </c>
      <c r="Q259" s="83">
        <v>-0.43600000000000017</v>
      </c>
      <c r="R259" s="83">
        <v>-0.14299999999999979</v>
      </c>
      <c r="S259" s="83">
        <v>-0.16700000000000026</v>
      </c>
      <c r="T259" s="83">
        <v>-1.0739999999999998</v>
      </c>
      <c r="U259" s="83">
        <v>-0.51700000000000035</v>
      </c>
      <c r="V259" s="83">
        <v>-0.86599999999999966</v>
      </c>
      <c r="W259" s="83">
        <v>-1.7460000000000004</v>
      </c>
      <c r="X259" s="83">
        <v>-1.0739999999999998</v>
      </c>
      <c r="Y259" s="83">
        <v>-7.9370000000000003</v>
      </c>
      <c r="AA259" s="83">
        <v>-4</v>
      </c>
      <c r="AB259" s="82">
        <v>-3.94</v>
      </c>
      <c r="AD259" s="83">
        <v>-4</v>
      </c>
      <c r="AE259" s="82">
        <v>-3.94</v>
      </c>
    </row>
    <row r="260" spans="1:31" ht="18" customHeight="1" x14ac:dyDescent="0.2">
      <c r="A260" s="52" t="s">
        <v>188</v>
      </c>
      <c r="B260" s="52" t="s">
        <v>27</v>
      </c>
      <c r="C260" s="9">
        <v>-1E-3</v>
      </c>
      <c r="D260" s="9">
        <v>-1E-3</v>
      </c>
      <c r="F260" s="128" t="s">
        <v>189</v>
      </c>
      <c r="H260" s="83">
        <v>-29.457999999999998</v>
      </c>
      <c r="I260" s="83">
        <v>-27.917000000000002</v>
      </c>
      <c r="J260" s="83">
        <v>-27.917000000000002</v>
      </c>
      <c r="K260" s="108">
        <v>-30</v>
      </c>
      <c r="L260" s="108">
        <v>-30</v>
      </c>
      <c r="M260" s="83">
        <v>-2.6110000000000002</v>
      </c>
      <c r="N260" s="83">
        <v>-2.4430000000000001</v>
      </c>
      <c r="O260" s="83">
        <v>-2.6109999999999998</v>
      </c>
      <c r="P260" s="83">
        <v>-2.5110000000000001</v>
      </c>
      <c r="Q260" s="83">
        <v>-0.1120000000000001</v>
      </c>
      <c r="R260" s="83">
        <v>-4.9949999999999992</v>
      </c>
      <c r="S260" s="83">
        <v>-2.5649999999999995</v>
      </c>
      <c r="T260" s="83">
        <v>-2.5680000000000014</v>
      </c>
      <c r="U260" s="83">
        <v>-2.4839999999999982</v>
      </c>
      <c r="V260" s="83">
        <v>-2.402000000000001</v>
      </c>
      <c r="W260" s="83">
        <v>-2.3270000000000017</v>
      </c>
      <c r="X260" s="83">
        <v>-2.4019999999999975</v>
      </c>
      <c r="Y260" s="83">
        <v>-30.030999999999999</v>
      </c>
      <c r="AA260" s="83">
        <v>-30</v>
      </c>
      <c r="AB260" s="82">
        <v>-0.03</v>
      </c>
      <c r="AD260" s="83">
        <v>-30</v>
      </c>
      <c r="AE260" s="82">
        <v>-0.03</v>
      </c>
    </row>
    <row r="261" spans="1:31" ht="18" customHeight="1" x14ac:dyDescent="0.2">
      <c r="A261" s="52" t="s">
        <v>97</v>
      </c>
      <c r="B261" s="52" t="s">
        <v>27</v>
      </c>
      <c r="C261" s="9">
        <v>-0.53636363636363649</v>
      </c>
      <c r="D261" s="9">
        <v>-0.53636363636363649</v>
      </c>
      <c r="F261" s="128" t="s">
        <v>102</v>
      </c>
      <c r="H261" s="83">
        <v>-4.4619999999999997</v>
      </c>
      <c r="I261" s="83">
        <v>-2.8250000000000002</v>
      </c>
      <c r="J261" s="83">
        <v>-2.8250000000000002</v>
      </c>
      <c r="K261" s="108">
        <v>-3.3</v>
      </c>
      <c r="L261" s="108">
        <v>-3.3</v>
      </c>
      <c r="M261" s="83">
        <v>0</v>
      </c>
      <c r="N261" s="83">
        <v>-0.15</v>
      </c>
      <c r="O261" s="83">
        <v>-0.26</v>
      </c>
      <c r="P261" s="83">
        <v>-0.52</v>
      </c>
      <c r="Q261" s="83">
        <v>-9.9999999999998979E-3</v>
      </c>
      <c r="R261" s="83">
        <v>-0.7</v>
      </c>
      <c r="S261" s="83">
        <v>-0.14400000000000013</v>
      </c>
      <c r="T261" s="83">
        <v>-1.575</v>
      </c>
      <c r="U261" s="83">
        <v>-0.77500000000000036</v>
      </c>
      <c r="V261" s="83">
        <v>-0.93499999999999961</v>
      </c>
      <c r="W261" s="83">
        <v>0</v>
      </c>
      <c r="X261" s="83">
        <v>0</v>
      </c>
      <c r="Y261" s="83">
        <v>-5.069</v>
      </c>
      <c r="AA261" s="83">
        <v>-3.2999999999999994</v>
      </c>
      <c r="AB261" s="82">
        <v>-1.77</v>
      </c>
      <c r="AD261" s="83">
        <v>-3.2999999999999994</v>
      </c>
      <c r="AE261" s="82">
        <v>-1.77</v>
      </c>
    </row>
    <row r="262" spans="1:31" ht="18" customHeight="1" x14ac:dyDescent="0.2">
      <c r="A262" s="52" t="s">
        <v>98</v>
      </c>
      <c r="B262" s="52" t="s">
        <v>27</v>
      </c>
      <c r="C262" s="9">
        <v>0.23636363636363641</v>
      </c>
      <c r="D262" s="9">
        <v>0.23636363636363641</v>
      </c>
      <c r="F262" s="128" t="s">
        <v>103</v>
      </c>
      <c r="H262" s="83">
        <v>-1.613</v>
      </c>
      <c r="I262" s="83">
        <v>-3.6680000000000001</v>
      </c>
      <c r="J262" s="83">
        <v>-3.6680000000000001</v>
      </c>
      <c r="K262" s="108">
        <v>-3.3</v>
      </c>
      <c r="L262" s="108">
        <v>-3.3</v>
      </c>
      <c r="M262" s="83">
        <v>-0.439</v>
      </c>
      <c r="N262" s="83">
        <v>-8.9000000000000024E-2</v>
      </c>
      <c r="O262" s="83">
        <v>-0.29799999999999993</v>
      </c>
      <c r="P262" s="83">
        <v>-0.29999999999999993</v>
      </c>
      <c r="Q262" s="83">
        <v>0</v>
      </c>
      <c r="R262" s="83">
        <v>-4.0000000000000036E-2</v>
      </c>
      <c r="S262" s="83">
        <v>-0.26100000000000012</v>
      </c>
      <c r="T262" s="83">
        <v>-0.27299999999999991</v>
      </c>
      <c r="U262" s="83">
        <v>-0.18100000000000005</v>
      </c>
      <c r="V262" s="83">
        <v>0</v>
      </c>
      <c r="W262" s="83">
        <v>-0.13500000000000001</v>
      </c>
      <c r="X262" s="83">
        <v>-0.49900000000000011</v>
      </c>
      <c r="Y262" s="83">
        <v>-2.5150000000000001</v>
      </c>
      <c r="AA262" s="83">
        <v>-3.2999999999999994</v>
      </c>
      <c r="AB262" s="82">
        <v>0.78</v>
      </c>
      <c r="AD262" s="83">
        <v>-3.2999999999999994</v>
      </c>
      <c r="AE262" s="82">
        <v>0.78</v>
      </c>
    </row>
    <row r="263" spans="1:31" ht="18" customHeight="1" x14ac:dyDescent="0.2">
      <c r="A263" s="52" t="s">
        <v>81</v>
      </c>
      <c r="B263" s="52" t="s">
        <v>27</v>
      </c>
      <c r="C263" s="9">
        <v>-0.12777777777777777</v>
      </c>
      <c r="D263" s="9">
        <v>-0.12777777777777777</v>
      </c>
      <c r="F263" s="128" t="s">
        <v>104</v>
      </c>
      <c r="H263" s="83">
        <v>-4.4669999999999996</v>
      </c>
      <c r="I263" s="83">
        <v>-3.8519999999999999</v>
      </c>
      <c r="J263" s="83">
        <v>-3.8519999999999999</v>
      </c>
      <c r="K263" s="108">
        <v>-3.6</v>
      </c>
      <c r="L263" s="108">
        <v>-3.6</v>
      </c>
      <c r="M263" s="83">
        <v>-0.29499999999999998</v>
      </c>
      <c r="N263" s="83">
        <v>-0.34700000000000003</v>
      </c>
      <c r="O263" s="83">
        <v>-0.21799999999999997</v>
      </c>
      <c r="P263" s="83">
        <v>-0.18000000000000005</v>
      </c>
      <c r="Q263" s="83">
        <v>-0.62399999999999989</v>
      </c>
      <c r="R263" s="83">
        <v>-0.34800000000000009</v>
      </c>
      <c r="S263" s="83">
        <v>-0.23999999999999977</v>
      </c>
      <c r="T263" s="83">
        <v>-0.48200000000000021</v>
      </c>
      <c r="U263" s="83">
        <v>-0.35000000000000009</v>
      </c>
      <c r="V263" s="83">
        <v>-0.32699999999999996</v>
      </c>
      <c r="W263" s="83">
        <v>-0.32600000000000007</v>
      </c>
      <c r="X263" s="83">
        <v>-0.32599999999999962</v>
      </c>
      <c r="Y263" s="83">
        <v>-4.0629999999999997</v>
      </c>
      <c r="AA263" s="83">
        <v>-3.6</v>
      </c>
      <c r="AB263" s="82">
        <v>-0.46</v>
      </c>
      <c r="AD263" s="83">
        <v>-3.6</v>
      </c>
      <c r="AE263" s="82">
        <v>-0.46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4.4444444444444444E-3</v>
      </c>
      <c r="D265" s="9">
        <v>4.4444444444444444E-3</v>
      </c>
      <c r="F265" s="128" t="s">
        <v>205</v>
      </c>
      <c r="H265" s="83">
        <v>-4.5010000000000003</v>
      </c>
      <c r="I265" s="83">
        <v>-4.4820000000000002</v>
      </c>
      <c r="J265" s="83">
        <v>-4.4820000000000002</v>
      </c>
      <c r="K265" s="108">
        <v>-4.5</v>
      </c>
      <c r="L265" s="108">
        <v>-4.5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-4.4820000000000002</v>
      </c>
      <c r="Y265" s="83">
        <v>-4.4820000000000002</v>
      </c>
      <c r="AA265" s="83">
        <v>-4.5</v>
      </c>
      <c r="AB265" s="82">
        <v>0.02</v>
      </c>
      <c r="AD265" s="83">
        <v>-4.5</v>
      </c>
      <c r="AE265" s="82">
        <v>0.02</v>
      </c>
    </row>
    <row r="266" spans="1:31" ht="18" customHeight="1" x14ac:dyDescent="0.2">
      <c r="A266" s="52" t="s">
        <v>99</v>
      </c>
      <c r="B266" s="52" t="s">
        <v>27</v>
      </c>
      <c r="C266" s="9">
        <v>-1.8288222384784201E-2</v>
      </c>
      <c r="D266" s="9">
        <v>-1.8288222384784201E-2</v>
      </c>
      <c r="F266" s="128" t="s">
        <v>105</v>
      </c>
      <c r="H266" s="83">
        <v>-2.383</v>
      </c>
      <c r="I266" s="83">
        <v>-2.4910000000000001</v>
      </c>
      <c r="J266" s="83">
        <v>-2.4910000000000001</v>
      </c>
      <c r="K266" s="108">
        <v>-2.734</v>
      </c>
      <c r="L266" s="108">
        <v>-2.734</v>
      </c>
      <c r="M266" s="83">
        <v>-0.24</v>
      </c>
      <c r="N266" s="83">
        <v>-0.21600000000000003</v>
      </c>
      <c r="O266" s="83">
        <v>-0.24099999999999994</v>
      </c>
      <c r="P266" s="83">
        <v>-0.2320000000000001</v>
      </c>
      <c r="Q266" s="83">
        <v>-0.23199999999999998</v>
      </c>
      <c r="R266" s="83">
        <v>-0.23199999999999998</v>
      </c>
      <c r="S266" s="83">
        <v>-0.23299999999999987</v>
      </c>
      <c r="T266" s="83">
        <v>-0.23100000000000009</v>
      </c>
      <c r="U266" s="83">
        <v>-0.3819999999999999</v>
      </c>
      <c r="V266" s="83">
        <v>-0.19799999999999995</v>
      </c>
      <c r="W266" s="83">
        <v>-0.17300000000000004</v>
      </c>
      <c r="X266" s="83">
        <v>-0.17300000000000004</v>
      </c>
      <c r="Y266" s="83">
        <v>-2.7829999999999999</v>
      </c>
      <c r="AA266" s="83">
        <v>-2.734</v>
      </c>
      <c r="AB266" s="82">
        <v>-0.05</v>
      </c>
      <c r="AD266" s="83">
        <v>-2.734</v>
      </c>
      <c r="AE266" s="82">
        <v>-0.05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0.56666666666666676</v>
      </c>
      <c r="D268" s="9">
        <v>0.56666666666666676</v>
      </c>
      <c r="F268" s="60" t="s">
        <v>100</v>
      </c>
      <c r="G268" s="56"/>
      <c r="H268" s="88">
        <v>-0.108</v>
      </c>
      <c r="I268" s="88">
        <v>-0.69499999999999995</v>
      </c>
      <c r="J268" s="88">
        <v>-0.69499999999999995</v>
      </c>
      <c r="K268" s="108">
        <v>-0.3</v>
      </c>
      <c r="L268" s="108">
        <v>-0.3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-7.8E-2</v>
      </c>
      <c r="S268" s="88">
        <v>0</v>
      </c>
      <c r="T268" s="88">
        <v>0</v>
      </c>
      <c r="U268" s="88">
        <v>-5.5000000000000007E-2</v>
      </c>
      <c r="V268" s="88">
        <v>0</v>
      </c>
      <c r="W268" s="88">
        <v>0</v>
      </c>
      <c r="X268" s="88">
        <v>0</v>
      </c>
      <c r="Y268" s="88">
        <v>-0.13300000000000001</v>
      </c>
      <c r="Z268" s="56"/>
      <c r="AA268" s="88">
        <v>-0.3</v>
      </c>
      <c r="AB268" s="82">
        <v>0.17</v>
      </c>
      <c r="AC268" s="56"/>
      <c r="AD268" s="88">
        <v>-0.3</v>
      </c>
      <c r="AE268" s="82">
        <v>0.17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-1.0082304526748971</v>
      </c>
      <c r="D271" s="9">
        <v>-1.0082304526748971</v>
      </c>
      <c r="F271" s="60" t="s">
        <v>183</v>
      </c>
      <c r="G271" s="56"/>
      <c r="H271" s="88">
        <v>0</v>
      </c>
      <c r="I271" s="88">
        <v>-0.05</v>
      </c>
      <c r="J271" s="88">
        <v>-0.05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-0.48599999999999999</v>
      </c>
      <c r="W271" s="88">
        <v>0</v>
      </c>
      <c r="X271" s="88">
        <v>0</v>
      </c>
      <c r="Y271" s="88">
        <v>-0.48599999999999999</v>
      </c>
      <c r="Z271" s="56"/>
      <c r="AA271" s="88">
        <v>0</v>
      </c>
      <c r="AB271" s="82">
        <v>-0.49</v>
      </c>
      <c r="AC271" s="56"/>
      <c r="AD271" s="88">
        <v>0</v>
      </c>
      <c r="AE271" s="82">
        <v>-0.49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-1</v>
      </c>
      <c r="D274" s="9">
        <v>-1</v>
      </c>
      <c r="F274" s="60" t="s">
        <v>194</v>
      </c>
      <c r="G274" s="56"/>
      <c r="H274" s="88">
        <v>-1.6E-2</v>
      </c>
      <c r="I274" s="88">
        <v>-2.1000000000000001E-2</v>
      </c>
      <c r="J274" s="88">
        <v>-2.1000000000000001E-2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-0.01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-0.01</v>
      </c>
      <c r="Z274" s="56"/>
      <c r="AA274" s="88">
        <v>0</v>
      </c>
      <c r="AB274" s="82">
        <v>-0.01</v>
      </c>
      <c r="AC274" s="56"/>
      <c r="AD274" s="88">
        <v>0</v>
      </c>
      <c r="AE274" s="82">
        <v>-0.01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-1.0416666666666667</v>
      </c>
      <c r="D275" s="9">
        <v>-1.0416666666666667</v>
      </c>
      <c r="F275" s="60" t="s">
        <v>201</v>
      </c>
      <c r="G275" s="56"/>
      <c r="H275" s="88">
        <v>-9.6000000000000002E-2</v>
      </c>
      <c r="I275" s="88">
        <v>-0.192</v>
      </c>
      <c r="J275" s="88">
        <v>-0.192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-9.6000000000000002E-2</v>
      </c>
      <c r="Y275" s="88">
        <v>-9.6000000000000002E-2</v>
      </c>
      <c r="Z275" s="56"/>
      <c r="AA275" s="88">
        <v>0</v>
      </c>
      <c r="AB275" s="82">
        <v>-0.1</v>
      </c>
      <c r="AC275" s="56"/>
      <c r="AD275" s="88">
        <v>0</v>
      </c>
      <c r="AE275" s="82">
        <v>-0.1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-1</v>
      </c>
      <c r="D279" s="9">
        <v>-1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-0.54</v>
      </c>
      <c r="X279" s="88">
        <v>0</v>
      </c>
      <c r="Y279" s="88">
        <v>-0.54</v>
      </c>
      <c r="Z279" s="56"/>
      <c r="AA279" s="88">
        <v>0</v>
      </c>
      <c r="AB279" s="82">
        <v>-0.54</v>
      </c>
      <c r="AC279" s="56"/>
      <c r="AD279" s="88">
        <v>0</v>
      </c>
      <c r="AE279" s="82">
        <v>-0.54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2.2204460492503101E-16</v>
      </c>
      <c r="O281" s="88">
        <v>-2.2204460492503101E-16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-0.18333333333333335</v>
      </c>
      <c r="D283" s="9">
        <v>-0.18333333333333335</v>
      </c>
      <c r="F283" s="60" t="s">
        <v>133</v>
      </c>
      <c r="G283" s="56"/>
      <c r="H283" s="88">
        <v>-0.67300000000000004</v>
      </c>
      <c r="I283" s="88">
        <v>-1</v>
      </c>
      <c r="J283" s="88">
        <v>-1</v>
      </c>
      <c r="K283" s="108">
        <v>-0.6</v>
      </c>
      <c r="L283" s="108">
        <v>-0.6</v>
      </c>
      <c r="M283" s="88">
        <v>-2.7E-2</v>
      </c>
      <c r="N283" s="88">
        <v>-2.9000000000000001E-2</v>
      </c>
      <c r="O283" s="88">
        <v>0</v>
      </c>
      <c r="P283" s="88">
        <v>-5.6000000000000001E-2</v>
      </c>
      <c r="Q283" s="88">
        <v>-2.8000000000000011E-2</v>
      </c>
      <c r="R283" s="88">
        <v>-2.8999999999999998E-2</v>
      </c>
      <c r="S283" s="88">
        <v>0</v>
      </c>
      <c r="T283" s="88">
        <v>-5.7999999999999996E-2</v>
      </c>
      <c r="U283" s="88">
        <v>-0.18799999999999997</v>
      </c>
      <c r="V283" s="88">
        <v>-3.0000000000000027E-2</v>
      </c>
      <c r="W283" s="88">
        <v>-3.0999999999999972E-2</v>
      </c>
      <c r="X283" s="88">
        <v>-0.23799999999999999</v>
      </c>
      <c r="Y283" s="88">
        <v>-0.71399999999999997</v>
      </c>
      <c r="Z283" s="56"/>
      <c r="AA283" s="88">
        <v>-0.6</v>
      </c>
      <c r="AB283" s="82">
        <v>-0.11</v>
      </c>
      <c r="AC283" s="56"/>
      <c r="AD283" s="88">
        <v>-0.6</v>
      </c>
      <c r="AE283" s="82">
        <v>-0.11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-1.2000000000000002</v>
      </c>
      <c r="D285" s="9">
        <v>-1.2000000000000002</v>
      </c>
      <c r="F285" s="128" t="s">
        <v>76</v>
      </c>
      <c r="H285" s="83">
        <v>-0.89300000000000002</v>
      </c>
      <c r="I285" s="83">
        <v>-1.958</v>
      </c>
      <c r="J285" s="83">
        <v>-1.958</v>
      </c>
      <c r="K285" s="108">
        <v>-0.89999999999999991</v>
      </c>
      <c r="L285" s="108">
        <v>-0.89999999999999991</v>
      </c>
      <c r="M285" s="83">
        <v>-2.7E-2</v>
      </c>
      <c r="N285" s="83">
        <v>-2.8999999999999779E-2</v>
      </c>
      <c r="O285" s="83">
        <v>-2.2204460492503101E-16</v>
      </c>
      <c r="P285" s="83">
        <v>-5.6000000000000001E-2</v>
      </c>
      <c r="Q285" s="83">
        <v>-2.8000000000000011E-2</v>
      </c>
      <c r="R285" s="83">
        <v>-0.107</v>
      </c>
      <c r="S285" s="83">
        <v>-0.01</v>
      </c>
      <c r="T285" s="83">
        <v>-5.7999999999999996E-2</v>
      </c>
      <c r="U285" s="83">
        <v>-0.24299999999999999</v>
      </c>
      <c r="V285" s="83">
        <v>-0.51600000000000001</v>
      </c>
      <c r="W285" s="83">
        <v>-0.57099999999999995</v>
      </c>
      <c r="X285" s="83">
        <v>-0.33399999999999996</v>
      </c>
      <c r="Y285" s="83">
        <v>-1.9790000000000001</v>
      </c>
      <c r="AA285" s="83">
        <v>-0.89999999999999991</v>
      </c>
      <c r="AB285" s="82">
        <v>-1.08</v>
      </c>
      <c r="AD285" s="83">
        <v>-0.89999999999999991</v>
      </c>
      <c r="AE285" s="82">
        <v>-1.08</v>
      </c>
    </row>
    <row r="286" spans="1:31" ht="18" customHeight="1" x14ac:dyDescent="0.2">
      <c r="A286" s="52" t="s">
        <v>262</v>
      </c>
      <c r="B286" s="52" t="s">
        <v>27</v>
      </c>
      <c r="C286" s="9">
        <v>-1</v>
      </c>
      <c r="D286" s="9">
        <v>-1</v>
      </c>
      <c r="F286" s="126" t="s">
        <v>263</v>
      </c>
      <c r="G286" s="58"/>
      <c r="H286" s="87">
        <v>7.6790000000000003</v>
      </c>
      <c r="I286" s="87">
        <v>-2.4340000000000002</v>
      </c>
      <c r="J286" s="87">
        <v>-2.4340000000000002</v>
      </c>
      <c r="K286" s="87">
        <v>0</v>
      </c>
      <c r="L286" s="87">
        <v>0</v>
      </c>
      <c r="M286" s="87">
        <v>0.30499999999999999</v>
      </c>
      <c r="N286" s="87">
        <v>-0.54400000000000004</v>
      </c>
      <c r="O286" s="87">
        <v>5.5511151231257827E-17</v>
      </c>
      <c r="P286" s="87">
        <v>-5.7530000000000001</v>
      </c>
      <c r="Q286" s="87">
        <v>1.7110000000000003</v>
      </c>
      <c r="R286" s="87">
        <v>-5.3310000000000004</v>
      </c>
      <c r="S286" s="87">
        <v>0.11299999999999955</v>
      </c>
      <c r="T286" s="87">
        <v>4.9600000000000009</v>
      </c>
      <c r="U286" s="87">
        <v>1.9849999999999999</v>
      </c>
      <c r="V286" s="87">
        <v>3.0379999999999998</v>
      </c>
      <c r="W286" s="87">
        <v>-3.1659999999999999</v>
      </c>
      <c r="X286" s="87">
        <v>1.8420000000000001</v>
      </c>
      <c r="Y286" s="87">
        <v>-0.84</v>
      </c>
      <c r="Z286" s="58"/>
      <c r="AA286" s="87">
        <v>0</v>
      </c>
      <c r="AB286" s="82">
        <v>-0.84</v>
      </c>
      <c r="AC286" s="58"/>
      <c r="AD286" s="87">
        <v>0</v>
      </c>
      <c r="AE286" s="82">
        <v>-0.84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-5.4483816288643155E-2</v>
      </c>
      <c r="D288" s="9">
        <v>-5.4483816288643155E-2</v>
      </c>
      <c r="F288" s="117" t="s">
        <v>94</v>
      </c>
      <c r="H288" s="296">
        <v>-80.76100000000001</v>
      </c>
      <c r="I288" s="296">
        <v>-90.754000000000019</v>
      </c>
      <c r="J288" s="296">
        <v>-90.754000000000019</v>
      </c>
      <c r="K288" s="111">
        <v>-74.333999999999989</v>
      </c>
      <c r="L288" s="111">
        <v>-74.333999999999989</v>
      </c>
      <c r="M288" s="296">
        <v>-4.8600000000000003</v>
      </c>
      <c r="N288" s="296">
        <v>-6.5040000000000013</v>
      </c>
      <c r="O288" s="296">
        <v>-4.4659999999999993</v>
      </c>
      <c r="P288" s="296">
        <v>-11.794999999999998</v>
      </c>
      <c r="Q288" s="296">
        <v>-0.67899999999999983</v>
      </c>
      <c r="R288" s="296">
        <v>-12.498999999999999</v>
      </c>
      <c r="S288" s="296">
        <v>-3.8529999999999998</v>
      </c>
      <c r="T288" s="296">
        <v>-4.3109999999999982</v>
      </c>
      <c r="U288" s="296">
        <v>-3.6599999999999993</v>
      </c>
      <c r="V288" s="296">
        <v>-4.7300000000000004</v>
      </c>
      <c r="W288" s="296">
        <v>-11.730000000000002</v>
      </c>
      <c r="X288" s="296">
        <v>-9.2929999999999975</v>
      </c>
      <c r="Y288" s="296">
        <v>-78.38000000000001</v>
      </c>
      <c r="AA288" s="296">
        <v>-74.333999999999989</v>
      </c>
      <c r="AB288" s="82">
        <v>-4.05</v>
      </c>
      <c r="AD288" s="296">
        <v>-74.333999999999989</v>
      </c>
      <c r="AE288" s="82">
        <v>-4.05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3.1613852301409846E-2</v>
      </c>
      <c r="I289" s="78">
        <v>4.467803448943012E-2</v>
      </c>
      <c r="J289" s="78">
        <v>4.467803448943012E-2</v>
      </c>
      <c r="K289" s="131">
        <v>4.1512230454476648E-2</v>
      </c>
      <c r="L289" s="131">
        <v>4.1512230454476648E-2</v>
      </c>
      <c r="M289" s="78">
        <v>3.5925222315033152E-2</v>
      </c>
      <c r="N289" s="78">
        <v>3.5337839306283016E-2</v>
      </c>
      <c r="O289" s="78">
        <v>4.1306338386407571E-2</v>
      </c>
      <c r="P289" s="78">
        <v>0.13470609061111685</v>
      </c>
      <c r="Q289" s="78">
        <v>5.8840351135644731E-3</v>
      </c>
      <c r="R289" s="78">
        <v>9.5710303847096306E-2</v>
      </c>
      <c r="S289" s="78">
        <v>3.4026581887225682E-2</v>
      </c>
      <c r="T289" s="78">
        <v>2.645775412884576E-2</v>
      </c>
      <c r="U289" s="78">
        <v>2.2013183852186882E-2</v>
      </c>
      <c r="V289" s="78">
        <v>1.5479622860097589E-2</v>
      </c>
      <c r="W289" s="78">
        <v>4.8662910813703622E-2</v>
      </c>
      <c r="X289" s="78">
        <v>3.6106988273873805E-2</v>
      </c>
      <c r="Y289" s="78">
        <v>3.9045084170102676E-2</v>
      </c>
      <c r="AA289" s="78">
        <v>4.1512230454476648E-2</v>
      </c>
      <c r="AB289" s="79"/>
      <c r="AD289" s="78">
        <v>4.1512230454476648E-2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-0.98039215686274517</v>
      </c>
      <c r="D291" s="9">
        <v>-0.98039215686274517</v>
      </c>
      <c r="F291" s="126" t="s">
        <v>260</v>
      </c>
      <c r="G291" s="58"/>
      <c r="H291" s="87">
        <v>-0.185</v>
      </c>
      <c r="I291" s="87">
        <v>-0.11899999999999999</v>
      </c>
      <c r="J291" s="87">
        <v>-0.11899999999999999</v>
      </c>
      <c r="K291" s="87">
        <v>0</v>
      </c>
      <c r="L291" s="87">
        <v>0</v>
      </c>
      <c r="M291" s="87">
        <v>-0.13500000000000001</v>
      </c>
      <c r="N291" s="87">
        <v>-3.5000000000000003E-2</v>
      </c>
      <c r="O291" s="87">
        <v>-3.3999999999999975E-2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-0.20399999999999999</v>
      </c>
      <c r="Z291" s="58"/>
      <c r="AA291" s="87">
        <v>0</v>
      </c>
      <c r="AB291" s="82">
        <v>-0.2</v>
      </c>
      <c r="AC291" s="58"/>
      <c r="AD291" s="87">
        <v>0</v>
      </c>
      <c r="AE291" s="82">
        <v>-0.2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7.2418155740528489E-5</v>
      </c>
      <c r="I292" s="78">
        <v>5.8583490581596218E-5</v>
      </c>
      <c r="J292" s="78">
        <v>5.8583490581596218E-5</v>
      </c>
      <c r="K292" s="131">
        <v>0</v>
      </c>
      <c r="L292" s="131">
        <v>0</v>
      </c>
      <c r="M292" s="78">
        <v>9.9792284208425437E-4</v>
      </c>
      <c r="N292" s="78">
        <v>1.901636494034295E-4</v>
      </c>
      <c r="O292" s="78">
        <v>3.1446831731703011E-4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1.0162282687804215E-4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-0.24470362153548103</v>
      </c>
      <c r="D294" s="9">
        <v>-0.24470362153548103</v>
      </c>
      <c r="E294" s="26"/>
      <c r="F294" s="122" t="s">
        <v>284</v>
      </c>
      <c r="G294" s="26"/>
      <c r="H294" s="309">
        <v>-371.0616</v>
      </c>
      <c r="I294" s="309">
        <v>-346.09744000000006</v>
      </c>
      <c r="J294" s="309">
        <v>-346.09744000000006</v>
      </c>
      <c r="K294" s="130">
        <v>-256.024</v>
      </c>
      <c r="L294" s="130">
        <v>-256.024</v>
      </c>
      <c r="M294" s="309">
        <v>-24.747209999999999</v>
      </c>
      <c r="N294" s="309">
        <v>-22.38222</v>
      </c>
      <c r="O294" s="309">
        <v>-18.083259999999996</v>
      </c>
      <c r="P294" s="309">
        <v>-25.067959999999999</v>
      </c>
      <c r="Q294" s="309">
        <v>-14.844120000000002</v>
      </c>
      <c r="R294" s="309">
        <v>-30.297200000000004</v>
      </c>
      <c r="S294" s="309">
        <v>-15.731489999999997</v>
      </c>
      <c r="T294" s="309">
        <v>-17.472089999999998</v>
      </c>
      <c r="U294" s="309">
        <v>-20.161219999999997</v>
      </c>
      <c r="V294" s="309">
        <v>-21.885179999999998</v>
      </c>
      <c r="W294" s="309">
        <v>-68.894230000000022</v>
      </c>
      <c r="X294" s="309">
        <v>-39.111270000000005</v>
      </c>
      <c r="Y294" s="309">
        <v>-318.67745000000002</v>
      </c>
      <c r="Z294" s="26"/>
      <c r="AA294" s="309">
        <v>-256.024</v>
      </c>
      <c r="AB294" s="82">
        <v>-62.65</v>
      </c>
      <c r="AC294" s="26"/>
      <c r="AD294" s="309">
        <v>-256.024</v>
      </c>
      <c r="AE294" s="82">
        <v>-62.65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0.14525187426016045</v>
      </c>
      <c r="I295" s="78">
        <v>0.17038316064331568</v>
      </c>
      <c r="J295" s="78">
        <v>0.17038316064331568</v>
      </c>
      <c r="K295" s="131">
        <v>0.14297800858122706</v>
      </c>
      <c r="L295" s="131">
        <v>0.14297800858122706</v>
      </c>
      <c r="M295" s="78">
        <v>0.18293189731004353</v>
      </c>
      <c r="N295" s="78">
        <v>0.12160813248429793</v>
      </c>
      <c r="O295" s="78">
        <v>0.16725330422959886</v>
      </c>
      <c r="P295" s="78">
        <v>0.28629138543415461</v>
      </c>
      <c r="Q295" s="78">
        <v>0.12863523315164166</v>
      </c>
      <c r="R295" s="78">
        <v>0.23199889732908607</v>
      </c>
      <c r="S295" s="78">
        <v>0.13892780500728572</v>
      </c>
      <c r="T295" s="78">
        <v>0.10723086553863717</v>
      </c>
      <c r="U295" s="78">
        <v>0.12126028484819323</v>
      </c>
      <c r="V295" s="78">
        <v>7.1622480470475799E-2</v>
      </c>
      <c r="W295" s="78">
        <v>0.28581362063672505</v>
      </c>
      <c r="X295" s="78">
        <v>0.15196278567376659</v>
      </c>
      <c r="Y295" s="78">
        <v>0.15874952613375459</v>
      </c>
      <c r="AA295" s="78">
        <v>0.14297800858122706</v>
      </c>
      <c r="AB295" s="79"/>
      <c r="AD295" s="78">
        <v>0.14297800858122706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0.37462350307724263</v>
      </c>
      <c r="D297" s="9">
        <v>0.37462350307724263</v>
      </c>
      <c r="E297" s="26"/>
      <c r="F297" s="123" t="s">
        <v>28</v>
      </c>
      <c r="G297" s="26"/>
      <c r="H297" s="310">
        <v>123.69345000000067</v>
      </c>
      <c r="I297" s="310">
        <v>3.8276099999995381</v>
      </c>
      <c r="J297" s="310">
        <v>3.8276099999995381</v>
      </c>
      <c r="K297" s="136">
        <v>165.47280000000012</v>
      </c>
      <c r="L297" s="136">
        <v>165.47280000000012</v>
      </c>
      <c r="M297" s="310">
        <v>-92.338839999999976</v>
      </c>
      <c r="N297" s="310">
        <v>31.27005999999999</v>
      </c>
      <c r="O297" s="310">
        <v>3.7467299999999852</v>
      </c>
      <c r="P297" s="310">
        <v>-4.3558100000000337</v>
      </c>
      <c r="Q297" s="310">
        <v>35.563140000000061</v>
      </c>
      <c r="R297" s="310">
        <v>32.221439999999973</v>
      </c>
      <c r="S297" s="310">
        <v>21.481000000000034</v>
      </c>
      <c r="T297" s="310">
        <v>30.402159999999963</v>
      </c>
      <c r="U297" s="310">
        <v>-3.1635499999999972</v>
      </c>
      <c r="V297" s="310">
        <v>139.25446000000005</v>
      </c>
      <c r="W297" s="310">
        <v>-19.432419999999979</v>
      </c>
      <c r="X297" s="310">
        <v>52.810090000000045</v>
      </c>
      <c r="Y297" s="310">
        <v>227.45845999999995</v>
      </c>
      <c r="Z297" s="26"/>
      <c r="AA297" s="310">
        <v>165.47280000000012</v>
      </c>
      <c r="AB297" s="82">
        <v>61.99</v>
      </c>
      <c r="AC297" s="26"/>
      <c r="AD297" s="310">
        <v>165.47280000000012</v>
      </c>
      <c r="AE297" s="82">
        <v>61.99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4.8419737979369305E-2</v>
      </c>
      <c r="I298" s="78">
        <v>1.8843256671008104E-3</v>
      </c>
      <c r="J298" s="78">
        <v>1.8843256671008104E-3</v>
      </c>
      <c r="K298" s="131">
        <v>9.2409193741054302E-2</v>
      </c>
      <c r="L298" s="131">
        <v>9.2409193741054302E-2</v>
      </c>
      <c r="M298" s="78">
        <v>-0.6825706492412088</v>
      </c>
      <c r="N298" s="78">
        <v>0.16989796361897719</v>
      </c>
      <c r="O298" s="78">
        <v>3.4653761133565664E-2</v>
      </c>
      <c r="P298" s="78">
        <v>-4.9746005641781561E-2</v>
      </c>
      <c r="Q298" s="78">
        <v>0.30818080192726016</v>
      </c>
      <c r="R298" s="78">
        <v>0.2467336437147756</v>
      </c>
      <c r="S298" s="78">
        <v>0.1897028303969624</v>
      </c>
      <c r="T298" s="78">
        <v>0.18658614573552046</v>
      </c>
      <c r="U298" s="78">
        <v>-1.9027269884039827E-2</v>
      </c>
      <c r="V298" s="78">
        <v>0.45573076583225075</v>
      </c>
      <c r="W298" s="78">
        <v>-8.0617060644026364E-2</v>
      </c>
      <c r="X298" s="78">
        <v>0.20518813089123236</v>
      </c>
      <c r="Y298" s="78">
        <v>0.11330868481630427</v>
      </c>
      <c r="AA298" s="78">
        <v>9.2409193741054302E-2</v>
      </c>
      <c r="AB298" s="79"/>
      <c r="AD298" s="78">
        <v>9.2409193741054302E-2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0.37462350307724263</v>
      </c>
      <c r="D305" s="9">
        <v>0.37462350307724263</v>
      </c>
      <c r="E305" s="26"/>
      <c r="F305" s="123" t="s">
        <v>337</v>
      </c>
      <c r="G305" s="26"/>
      <c r="H305" s="310">
        <v>123.69345000000067</v>
      </c>
      <c r="I305" s="310">
        <v>3.8276099999995381</v>
      </c>
      <c r="J305" s="310">
        <v>3.8276099999995381</v>
      </c>
      <c r="K305" s="136">
        <v>165.47280000000012</v>
      </c>
      <c r="L305" s="136">
        <v>165.47280000000012</v>
      </c>
      <c r="M305" s="310">
        <v>-92.338839999999976</v>
      </c>
      <c r="N305" s="310">
        <v>31.27005999999999</v>
      </c>
      <c r="O305" s="310">
        <v>3.7467299999999852</v>
      </c>
      <c r="P305" s="310">
        <v>-4.3558100000000337</v>
      </c>
      <c r="Q305" s="310">
        <v>35.563140000000061</v>
      </c>
      <c r="R305" s="310">
        <v>32.221439999999973</v>
      </c>
      <c r="S305" s="310">
        <v>21.481000000000034</v>
      </c>
      <c r="T305" s="310">
        <v>30.402159999999963</v>
      </c>
      <c r="U305" s="310">
        <v>-3.1635499999999972</v>
      </c>
      <c r="V305" s="310">
        <v>139.25446000000005</v>
      </c>
      <c r="W305" s="310">
        <v>-19.432419999999979</v>
      </c>
      <c r="X305" s="310">
        <v>52.810090000000045</v>
      </c>
      <c r="Y305" s="310">
        <v>227.45845999999995</v>
      </c>
      <c r="Z305" s="29"/>
      <c r="AA305" s="310">
        <v>165.47280000000012</v>
      </c>
      <c r="AB305" s="82">
        <v>61.99</v>
      </c>
      <c r="AC305" s="29"/>
      <c r="AD305" s="310">
        <v>165.47280000000012</v>
      </c>
      <c r="AE305" s="82">
        <v>61.99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4.8419737979369305E-2</v>
      </c>
      <c r="I306" s="78">
        <v>1.8843256671008104E-3</v>
      </c>
      <c r="J306" s="78">
        <v>1.8843256671008104E-3</v>
      </c>
      <c r="K306" s="131">
        <v>9.2409193741054302E-2</v>
      </c>
      <c r="L306" s="131">
        <v>9.2409193741054302E-2</v>
      </c>
      <c r="M306" s="78">
        <v>-0.6825706492412088</v>
      </c>
      <c r="N306" s="78">
        <v>0.16989796361897719</v>
      </c>
      <c r="O306" s="78">
        <v>3.4653761133565664E-2</v>
      </c>
      <c r="P306" s="78">
        <v>-4.9746005641781561E-2</v>
      </c>
      <c r="Q306" s="78">
        <v>0.30818080192726016</v>
      </c>
      <c r="R306" s="78">
        <v>0.2467336437147756</v>
      </c>
      <c r="S306" s="78">
        <v>0.1897028303969624</v>
      </c>
      <c r="T306" s="78">
        <v>0.18658614573552046</v>
      </c>
      <c r="U306" s="78">
        <v>-1.9027269884039827E-2</v>
      </c>
      <c r="V306" s="78">
        <v>0.45573076583225075</v>
      </c>
      <c r="W306" s="78">
        <v>-8.0617060644026364E-2</v>
      </c>
      <c r="X306" s="78">
        <v>0.20518813089123236</v>
      </c>
      <c r="Y306" s="78">
        <v>0.11330868481630427</v>
      </c>
      <c r="Z306" s="29"/>
      <c r="AA306" s="78">
        <v>9.2409193741054302E-2</v>
      </c>
      <c r="AB306" s="79"/>
      <c r="AC306" s="29"/>
      <c r="AD306" s="78">
        <v>9.2409193741054302E-2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-7.7069999999999999</v>
      </c>
      <c r="I308" s="310">
        <v>-8.39</v>
      </c>
      <c r="J308" s="310">
        <v>-8.39</v>
      </c>
      <c r="K308" s="136">
        <v>-7.4450000000000003</v>
      </c>
      <c r="L308" s="136">
        <v>-7.4450000000000003</v>
      </c>
      <c r="M308" s="310">
        <v>-0.72499999999999998</v>
      </c>
      <c r="N308" s="310">
        <v>-0.63700000000000012</v>
      </c>
      <c r="O308" s="310">
        <v>-0.68199999999999994</v>
      </c>
      <c r="P308" s="310">
        <v>-0.57200000000000006</v>
      </c>
      <c r="Q308" s="310">
        <v>-0.55200000000000005</v>
      </c>
      <c r="R308" s="310">
        <v>-0.5219999999999998</v>
      </c>
      <c r="S308" s="310">
        <v>-0.51399999999999979</v>
      </c>
      <c r="T308" s="310">
        <v>-0.70800000000000018</v>
      </c>
      <c r="U308" s="310">
        <v>-0.68900000000000006</v>
      </c>
      <c r="V308" s="310">
        <v>-0.49300000000000033</v>
      </c>
      <c r="W308" s="310">
        <v>-0.44599999999999973</v>
      </c>
      <c r="X308" s="310">
        <v>-0.44700000000000006</v>
      </c>
      <c r="Y308" s="310">
        <v>-6.9870000000000001</v>
      </c>
      <c r="AA308" s="310">
        <v>-7.4450000000000003</v>
      </c>
      <c r="AB308" s="82">
        <v>0.46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131.400450000001</v>
      </c>
      <c r="I310" s="310">
        <v>12.2176099999997</v>
      </c>
      <c r="J310" s="310">
        <v>12.2176099999997</v>
      </c>
      <c r="K310" s="136">
        <v>172.9178</v>
      </c>
      <c r="L310" s="136">
        <v>172.9178</v>
      </c>
      <c r="M310" s="310">
        <v>-91.613839999999996</v>
      </c>
      <c r="N310" s="310">
        <v>31.907059999999994</v>
      </c>
      <c r="O310" s="310">
        <v>4.4287300000001011</v>
      </c>
      <c r="P310" s="310">
        <v>-3.783810000000102</v>
      </c>
      <c r="Q310" s="310">
        <v>36.115140000000004</v>
      </c>
      <c r="R310" s="310">
        <v>32.743440000000099</v>
      </c>
      <c r="S310" s="310">
        <v>21.995000000000399</v>
      </c>
      <c r="T310" s="310">
        <v>31.1101599999994</v>
      </c>
      <c r="U310" s="310">
        <v>-2.4745500000001002</v>
      </c>
      <c r="V310" s="310">
        <v>139.74746000000022</v>
      </c>
      <c r="W310" s="310">
        <v>-18.986420000001033</v>
      </c>
      <c r="X310" s="310">
        <v>53.257090000001995</v>
      </c>
      <c r="Y310" s="310">
        <v>234.44546000000099</v>
      </c>
      <c r="AA310" s="310">
        <v>172.91780000000003</v>
      </c>
      <c r="AB310" s="82">
        <v>61.53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718.11800000000005</v>
      </c>
      <c r="I352" s="83">
        <v>646.76800000000003</v>
      </c>
      <c r="J352" s="83">
        <v>646.76800000000003</v>
      </c>
      <c r="K352" s="108">
        <v>486.11900000000003</v>
      </c>
      <c r="L352" s="108">
        <v>486.11900000000003</v>
      </c>
      <c r="M352" s="83">
        <v>44.97</v>
      </c>
      <c r="N352" s="83">
        <v>73.893000000000001</v>
      </c>
      <c r="O352" s="83">
        <v>88.858999999999995</v>
      </c>
      <c r="P352" s="83">
        <v>97.994</v>
      </c>
      <c r="Q352" s="83">
        <v>123.81100000000001</v>
      </c>
      <c r="R352" s="83">
        <v>173.136</v>
      </c>
      <c r="S352" s="83">
        <v>213.72800000000001</v>
      </c>
      <c r="T352" s="83">
        <v>257.92</v>
      </c>
      <c r="U352" s="83">
        <v>337.83</v>
      </c>
      <c r="V352" s="83">
        <v>433.34100000000001</v>
      </c>
      <c r="W352" s="83">
        <v>537.90300000000002</v>
      </c>
      <c r="X352" s="83">
        <v>608.49900000000002</v>
      </c>
      <c r="Y352" s="83">
        <v>608.49900000000002</v>
      </c>
      <c r="AA352" s="83">
        <v>486.11899999999997</v>
      </c>
      <c r="AB352" s="42"/>
      <c r="AD352" s="83">
        <v>486.11899999999997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337</v>
      </c>
      <c r="I355" s="83">
        <v>355</v>
      </c>
      <c r="J355" s="83">
        <v>355</v>
      </c>
      <c r="K355" s="110"/>
      <c r="L355" s="110"/>
      <c r="M355" s="83">
        <v>11</v>
      </c>
      <c r="N355" s="83">
        <v>9</v>
      </c>
      <c r="O355" s="83">
        <v>1</v>
      </c>
      <c r="P355" s="83">
        <v>1</v>
      </c>
      <c r="Q355" s="83">
        <v>6</v>
      </c>
      <c r="R355" s="83">
        <v>26</v>
      </c>
      <c r="S355" s="83">
        <v>18</v>
      </c>
      <c r="T355" s="83">
        <v>25</v>
      </c>
      <c r="U355" s="83">
        <v>62</v>
      </c>
      <c r="V355" s="83">
        <v>94</v>
      </c>
      <c r="W355" s="83">
        <v>73</v>
      </c>
      <c r="X355" s="83">
        <v>43</v>
      </c>
      <c r="Y355" s="83">
        <v>369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33</v>
      </c>
      <c r="I356" s="83">
        <v>30</v>
      </c>
      <c r="J356" s="83">
        <v>30</v>
      </c>
      <c r="K356" s="110"/>
      <c r="L356" s="110"/>
      <c r="M356" s="83">
        <v>3</v>
      </c>
      <c r="N356" s="83">
        <v>2</v>
      </c>
      <c r="O356" s="83">
        <v>2</v>
      </c>
      <c r="P356" s="83">
        <v>0</v>
      </c>
      <c r="Q356" s="83">
        <v>1</v>
      </c>
      <c r="R356" s="83">
        <v>12</v>
      </c>
      <c r="S356" s="83">
        <v>3</v>
      </c>
      <c r="T356" s="83">
        <v>2</v>
      </c>
      <c r="U356" s="83">
        <v>0</v>
      </c>
      <c r="V356" s="83">
        <v>2</v>
      </c>
      <c r="W356" s="83">
        <v>2</v>
      </c>
      <c r="X356" s="83">
        <v>6</v>
      </c>
      <c r="Y356" s="83">
        <v>35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2</v>
      </c>
      <c r="J357" s="83">
        <v>2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1</v>
      </c>
      <c r="U357" s="83">
        <v>0</v>
      </c>
      <c r="V357" s="83">
        <v>0</v>
      </c>
      <c r="W357" s="83">
        <v>6</v>
      </c>
      <c r="X357" s="83">
        <v>0</v>
      </c>
      <c r="Y357" s="83">
        <v>7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1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371</v>
      </c>
      <c r="I360" s="101">
        <v>387</v>
      </c>
      <c r="J360" s="101">
        <v>387</v>
      </c>
      <c r="K360" s="111"/>
      <c r="L360" s="111"/>
      <c r="M360" s="101">
        <v>14</v>
      </c>
      <c r="N360" s="101">
        <v>11</v>
      </c>
      <c r="O360" s="101">
        <v>3</v>
      </c>
      <c r="P360" s="101">
        <v>1</v>
      </c>
      <c r="Q360" s="101">
        <v>7</v>
      </c>
      <c r="R360" s="101">
        <v>38</v>
      </c>
      <c r="S360" s="101">
        <v>21</v>
      </c>
      <c r="T360" s="101">
        <v>28</v>
      </c>
      <c r="U360" s="101">
        <v>62</v>
      </c>
      <c r="V360" s="101">
        <v>96</v>
      </c>
      <c r="W360" s="101">
        <v>81</v>
      </c>
      <c r="X360" s="101">
        <v>49</v>
      </c>
      <c r="Y360" s="101">
        <v>411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-9.1118800461361019E-2</v>
      </c>
      <c r="D362" s="9">
        <v>-9.1118800461361019E-2</v>
      </c>
      <c r="F362" s="72" t="s">
        <v>120</v>
      </c>
      <c r="H362" s="82">
        <v>1715</v>
      </c>
      <c r="I362" s="82">
        <v>1635</v>
      </c>
      <c r="J362" s="82">
        <v>1635</v>
      </c>
      <c r="K362" s="112">
        <v>1734</v>
      </c>
      <c r="L362" s="112">
        <v>1734</v>
      </c>
      <c r="M362" s="82">
        <v>237</v>
      </c>
      <c r="N362" s="82">
        <v>137</v>
      </c>
      <c r="O362" s="82">
        <v>125</v>
      </c>
      <c r="P362" s="82">
        <v>98</v>
      </c>
      <c r="Q362" s="82">
        <v>89</v>
      </c>
      <c r="R362" s="82">
        <v>95</v>
      </c>
      <c r="S362" s="82">
        <v>91</v>
      </c>
      <c r="T362" s="82">
        <v>105</v>
      </c>
      <c r="U362" s="82">
        <v>139</v>
      </c>
      <c r="V362" s="82">
        <v>195</v>
      </c>
      <c r="W362" s="82">
        <v>190</v>
      </c>
      <c r="X362" s="82">
        <v>75</v>
      </c>
      <c r="Y362" s="82">
        <v>1576</v>
      </c>
      <c r="AA362" s="82">
        <v>1734</v>
      </c>
      <c r="AB362" s="82">
        <v>-158</v>
      </c>
      <c r="AD362" s="82">
        <v>1734</v>
      </c>
      <c r="AE362" s="82">
        <v>-158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0.14433617539585872</v>
      </c>
      <c r="N363" s="102">
        <v>8.3638583638583633E-2</v>
      </c>
      <c r="O363" s="102">
        <v>7.6781326781326778E-2</v>
      </c>
      <c r="P363" s="102">
        <v>6.0307692307692305E-2</v>
      </c>
      <c r="Q363" s="102">
        <v>5.4701905347264906E-2</v>
      </c>
      <c r="R363" s="102">
        <v>5.8750773036487319E-2</v>
      </c>
      <c r="S363" s="102">
        <v>5.6416615003099815E-2</v>
      </c>
      <c r="T363" s="102">
        <v>6.5625000000000003E-2</v>
      </c>
      <c r="U363" s="102">
        <v>8.8817891373801916E-2</v>
      </c>
      <c r="V363" s="102">
        <v>0.12349588347055099</v>
      </c>
      <c r="W363" s="102">
        <v>0.11860174781523096</v>
      </c>
      <c r="X363" s="102">
        <v>4.7588832487309642E-2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1715</v>
      </c>
      <c r="I364" s="88">
        <v>1635</v>
      </c>
      <c r="J364" s="88">
        <v>1635</v>
      </c>
      <c r="K364" s="108">
        <v>0</v>
      </c>
      <c r="L364" s="108">
        <v>0</v>
      </c>
      <c r="M364" s="88">
        <v>1642</v>
      </c>
      <c r="N364" s="88">
        <v>1638</v>
      </c>
      <c r="O364" s="88">
        <v>1628</v>
      </c>
      <c r="P364" s="88">
        <v>1625</v>
      </c>
      <c r="Q364" s="88">
        <v>1627</v>
      </c>
      <c r="R364" s="88">
        <v>1617</v>
      </c>
      <c r="S364" s="88">
        <v>1613</v>
      </c>
      <c r="T364" s="88">
        <v>1600</v>
      </c>
      <c r="U364" s="88">
        <v>1565</v>
      </c>
      <c r="V364" s="88">
        <v>1579</v>
      </c>
      <c r="W364" s="88">
        <v>1602</v>
      </c>
      <c r="X364" s="88">
        <v>1576</v>
      </c>
      <c r="Y364" s="88">
        <v>1576</v>
      </c>
      <c r="AA364" s="88">
        <v>0</v>
      </c>
      <c r="AB364" s="82">
        <v>1576</v>
      </c>
      <c r="AD364" s="88">
        <v>0</v>
      </c>
      <c r="AE364" s="82">
        <v>1576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1734</v>
      </c>
      <c r="L365" s="108">
        <v>1734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1734</v>
      </c>
      <c r="AB365" s="82">
        <v>-1734</v>
      </c>
      <c r="AD365" s="88">
        <v>1734</v>
      </c>
      <c r="AE365" s="82">
        <v>-1734</v>
      </c>
    </row>
    <row r="366" spans="1:31" ht="18" customHeight="1" collapsed="1" x14ac:dyDescent="0.2">
      <c r="A366" s="54"/>
      <c r="B366" s="54"/>
      <c r="C366" s="9">
        <v>-9.1118800461361019E-2</v>
      </c>
      <c r="D366" s="9">
        <v>-9.1118800461361019E-2</v>
      </c>
      <c r="F366" s="129" t="s">
        <v>112</v>
      </c>
      <c r="H366" s="80">
        <v>1715</v>
      </c>
      <c r="I366" s="80">
        <v>1635</v>
      </c>
      <c r="J366" s="80">
        <v>1635</v>
      </c>
      <c r="K366" s="114">
        <v>1734</v>
      </c>
      <c r="L366" s="114">
        <v>1734</v>
      </c>
      <c r="M366" s="80">
        <v>1642</v>
      </c>
      <c r="N366" s="80">
        <v>1638</v>
      </c>
      <c r="O366" s="80">
        <v>1628</v>
      </c>
      <c r="P366" s="80">
        <v>1625</v>
      </c>
      <c r="Q366" s="80">
        <v>1627</v>
      </c>
      <c r="R366" s="80">
        <v>1617</v>
      </c>
      <c r="S366" s="80">
        <v>1613</v>
      </c>
      <c r="T366" s="80">
        <v>1600</v>
      </c>
      <c r="U366" s="80">
        <v>1565</v>
      </c>
      <c r="V366" s="80">
        <v>1579</v>
      </c>
      <c r="W366" s="80">
        <v>1602</v>
      </c>
      <c r="X366" s="80">
        <v>1576</v>
      </c>
      <c r="Y366" s="80">
        <v>1576</v>
      </c>
      <c r="AA366" s="80">
        <v>1734</v>
      </c>
      <c r="AB366" s="82">
        <v>-158</v>
      </c>
      <c r="AD366" s="80">
        <v>1734</v>
      </c>
      <c r="AE366" s="82">
        <v>-158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1715</v>
      </c>
      <c r="I367" s="282">
        <v>1635</v>
      </c>
      <c r="J367" s="282">
        <v>1635</v>
      </c>
      <c r="K367" s="282">
        <v>1734</v>
      </c>
      <c r="L367" s="282">
        <v>1734</v>
      </c>
      <c r="M367" s="282">
        <v>1642</v>
      </c>
      <c r="N367" s="282">
        <v>1638</v>
      </c>
      <c r="O367" s="282">
        <v>1628</v>
      </c>
      <c r="P367" s="282">
        <v>1625</v>
      </c>
      <c r="Q367" s="282">
        <v>1627</v>
      </c>
      <c r="R367" s="282">
        <v>1617</v>
      </c>
      <c r="S367" s="282">
        <v>1613</v>
      </c>
      <c r="T367" s="282">
        <v>1600</v>
      </c>
      <c r="U367" s="282">
        <v>1565</v>
      </c>
      <c r="V367" s="282">
        <v>1579</v>
      </c>
      <c r="W367" s="282">
        <v>1602</v>
      </c>
      <c r="X367" s="282">
        <v>1576</v>
      </c>
      <c r="Y367" s="282">
        <v>1576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227</v>
      </c>
      <c r="I371" s="83">
        <v>137</v>
      </c>
      <c r="J371" s="83">
        <v>137</v>
      </c>
      <c r="K371" s="108"/>
      <c r="L371" s="108"/>
      <c r="M371" s="83">
        <v>22</v>
      </c>
      <c r="N371" s="83">
        <v>12</v>
      </c>
      <c r="O371" s="83">
        <v>2</v>
      </c>
      <c r="P371" s="83">
        <v>0</v>
      </c>
      <c r="Q371" s="83">
        <v>15</v>
      </c>
      <c r="R371" s="83">
        <v>12</v>
      </c>
      <c r="S371" s="83">
        <v>9</v>
      </c>
      <c r="T371" s="83">
        <v>10</v>
      </c>
      <c r="U371" s="83">
        <v>21</v>
      </c>
      <c r="V371" s="83">
        <v>18</v>
      </c>
      <c r="W371" s="83">
        <v>35</v>
      </c>
      <c r="X371" s="83">
        <v>9</v>
      </c>
      <c r="Y371" s="83">
        <v>165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-173</v>
      </c>
      <c r="I372" s="83">
        <v>-218</v>
      </c>
      <c r="J372" s="83">
        <v>-218</v>
      </c>
      <c r="K372" s="108"/>
      <c r="L372" s="108"/>
      <c r="M372" s="83">
        <v>-8</v>
      </c>
      <c r="N372" s="83">
        <v>-14</v>
      </c>
      <c r="O372" s="83">
        <v>-11</v>
      </c>
      <c r="P372" s="83">
        <v>-3</v>
      </c>
      <c r="Q372" s="83">
        <v>-13</v>
      </c>
      <c r="R372" s="83">
        <v>-22</v>
      </c>
      <c r="S372" s="83">
        <v>-12</v>
      </c>
      <c r="T372" s="83">
        <v>-23</v>
      </c>
      <c r="U372" s="83">
        <v>-56</v>
      </c>
      <c r="V372" s="83">
        <v>-4</v>
      </c>
      <c r="W372" s="83">
        <v>-12</v>
      </c>
      <c r="X372" s="83">
        <v>-35</v>
      </c>
      <c r="Y372" s="83">
        <v>-213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4</v>
      </c>
      <c r="I373" s="83">
        <v>1</v>
      </c>
      <c r="J373" s="83">
        <v>1</v>
      </c>
      <c r="K373" s="108"/>
      <c r="L373" s="108"/>
      <c r="M373" s="83">
        <v>-7</v>
      </c>
      <c r="N373" s="83">
        <v>-2</v>
      </c>
      <c r="O373" s="83">
        <v>-1</v>
      </c>
      <c r="P373" s="83">
        <v>0</v>
      </c>
      <c r="Q373" s="83">
        <v>0</v>
      </c>
      <c r="R373" s="83">
        <v>0</v>
      </c>
      <c r="S373" s="83">
        <v>-1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-11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-1.595959595959596</v>
      </c>
      <c r="D374" s="9">
        <v>-1.595959595959596</v>
      </c>
      <c r="F374" s="129" t="s">
        <v>118</v>
      </c>
      <c r="H374" s="80">
        <v>58</v>
      </c>
      <c r="I374" s="80">
        <v>-80</v>
      </c>
      <c r="J374" s="80">
        <v>-80</v>
      </c>
      <c r="K374" s="114">
        <v>99</v>
      </c>
      <c r="L374" s="114">
        <v>99</v>
      </c>
      <c r="M374" s="80">
        <v>7</v>
      </c>
      <c r="N374" s="80">
        <v>-4</v>
      </c>
      <c r="O374" s="80">
        <v>-10</v>
      </c>
      <c r="P374" s="80">
        <v>-3</v>
      </c>
      <c r="Q374" s="80">
        <v>2</v>
      </c>
      <c r="R374" s="80">
        <v>-10</v>
      </c>
      <c r="S374" s="80">
        <v>-4</v>
      </c>
      <c r="T374" s="80">
        <v>-13</v>
      </c>
      <c r="U374" s="80">
        <v>-35</v>
      </c>
      <c r="V374" s="80">
        <v>14</v>
      </c>
      <c r="W374" s="80">
        <v>23</v>
      </c>
      <c r="X374" s="80">
        <v>-26</v>
      </c>
      <c r="Y374" s="80">
        <v>-59</v>
      </c>
      <c r="AA374" s="80">
        <v>99</v>
      </c>
      <c r="AB374" s="82">
        <v>-158</v>
      </c>
      <c r="AD374" s="80">
        <v>99</v>
      </c>
      <c r="AE374" s="82">
        <v>-158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16.65509817910042</v>
      </c>
      <c r="I376" s="103">
        <v>28.591488987816312</v>
      </c>
      <c r="J376" s="103">
        <v>28.591488987816312</v>
      </c>
      <c r="K376" s="105">
        <v>6.3417085427135671</v>
      </c>
      <c r="L376" s="105">
        <v>6.3417085427135671</v>
      </c>
      <c r="M376" s="103">
        <v>5.6573493975903615</v>
      </c>
      <c r="N376" s="103">
        <v>5.7529761904761907</v>
      </c>
      <c r="O376" s="103">
        <v>4.2973958333333311</v>
      </c>
      <c r="P376" s="103">
        <v>3.8525890346766669</v>
      </c>
      <c r="Q376" s="103">
        <v>4.7683439659755438</v>
      </c>
      <c r="R376" s="103">
        <v>5.8699329134720726</v>
      </c>
      <c r="S376" s="103">
        <v>5.6022782369145991</v>
      </c>
      <c r="T376" s="103">
        <v>10.618206314643432</v>
      </c>
      <c r="U376" s="103">
        <v>11.35614944408111</v>
      </c>
      <c r="V376" s="103">
        <v>17.685173160173115</v>
      </c>
      <c r="W376" s="103">
        <v>23.782409638554252</v>
      </c>
      <c r="X376" s="103">
        <v>-1.6757852099356925</v>
      </c>
      <c r="Y376" s="103">
        <v>16.805790231507622</v>
      </c>
      <c r="AA376" s="103">
        <v>6.3417085427135671</v>
      </c>
      <c r="AB376" s="42"/>
      <c r="AD376" s="103">
        <v>6.3417085427135671</v>
      </c>
      <c r="AE376" s="42"/>
    </row>
    <row r="377" spans="1:33" ht="15" x14ac:dyDescent="0.2">
      <c r="F377" s="124" t="s">
        <v>384</v>
      </c>
      <c r="H377" s="103">
        <v>22.284521363636365</v>
      </c>
      <c r="I377" s="103">
        <v>16.640246590909094</v>
      </c>
      <c r="J377" s="103">
        <v>16.640246590909094</v>
      </c>
      <c r="K377" s="105">
        <v>25.24</v>
      </c>
      <c r="L377" s="105">
        <v>25.24</v>
      </c>
      <c r="M377" s="103">
        <v>22.36</v>
      </c>
      <c r="N377" s="103">
        <v>23.011904761904763</v>
      </c>
      <c r="O377" s="103">
        <v>16.115234374999989</v>
      </c>
      <c r="P377" s="103">
        <v>15.57088068181819</v>
      </c>
      <c r="Q377" s="103">
        <v>19.413971861471854</v>
      </c>
      <c r="R377" s="103">
        <v>23.766069844789378</v>
      </c>
      <c r="S377" s="103">
        <v>22.008950216450199</v>
      </c>
      <c r="T377" s="103">
        <v>42.220010822510815</v>
      </c>
      <c r="U377" s="103">
        <v>38.500116407982283</v>
      </c>
      <c r="V377" s="103">
        <v>35.37034632034635</v>
      </c>
      <c r="W377" s="103">
        <v>46.998571428571395</v>
      </c>
      <c r="X377" s="103">
        <v>35.536504010695097</v>
      </c>
      <c r="Y377" s="103">
        <v>29.031461666016387</v>
      </c>
      <c r="AA377" s="103">
        <v>25.24</v>
      </c>
      <c r="AB377" s="42"/>
      <c r="AD377" s="103">
        <v>25.24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111.77511777589937</v>
      </c>
      <c r="I379" s="103">
        <v>123.15382400159741</v>
      </c>
      <c r="J379" s="103">
        <v>123.15382400159741</v>
      </c>
      <c r="K379" s="105">
        <v>141.65237717908084</v>
      </c>
      <c r="L379" s="105">
        <v>141.65237717908084</v>
      </c>
      <c r="M379" s="103">
        <v>4.3286090524462626</v>
      </c>
      <c r="N379" s="103">
        <v>13.157182272805654</v>
      </c>
      <c r="O379" s="103">
        <v>15.241465680927567</v>
      </c>
      <c r="P379" s="103">
        <v>13.780842939839083</v>
      </c>
      <c r="Q379" s="103">
        <v>11.917860885138557</v>
      </c>
      <c r="R379" s="103">
        <v>16.171343045048975</v>
      </c>
      <c r="S379" s="103">
        <v>11.262734021529031</v>
      </c>
      <c r="T379" s="103">
        <v>8.39569348599683</v>
      </c>
      <c r="U379" s="103">
        <v>9.8095997348468806</v>
      </c>
      <c r="V379" s="103">
        <v>19.804557220750137</v>
      </c>
      <c r="W379" s="103">
        <v>10.147429337602288</v>
      </c>
      <c r="X379" s="103">
        <v>18.867232691046112</v>
      </c>
      <c r="Y379" s="103">
        <v>149.28025616456804</v>
      </c>
      <c r="Z379" s="26"/>
      <c r="AA379" s="103">
        <v>141.65237717908084</v>
      </c>
      <c r="AB379" s="42"/>
      <c r="AC379" s="26"/>
      <c r="AD379" s="103">
        <v>141.65237717908084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4.7408687665013725</v>
      </c>
      <c r="I381" s="103">
        <v>3.997533362722856</v>
      </c>
      <c r="J381" s="103">
        <v>3.9975333627228551</v>
      </c>
      <c r="K381" s="105">
        <v>5.9288590604026838</v>
      </c>
      <c r="L381" s="105">
        <v>5.9288590604026838</v>
      </c>
      <c r="M381" s="103">
        <v>4.0760416666666659</v>
      </c>
      <c r="N381" s="103">
        <v>4.159289315135867</v>
      </c>
      <c r="O381" s="103">
        <v>5.3621694890077238</v>
      </c>
      <c r="P381" s="103">
        <v>3.2731581012831037</v>
      </c>
      <c r="Q381" s="103">
        <v>5.687233686003113</v>
      </c>
      <c r="R381" s="103">
        <v>4.7294841529985785</v>
      </c>
      <c r="S381" s="103">
        <v>5.3993919923534355</v>
      </c>
      <c r="T381" s="103">
        <v>11.192680957455531</v>
      </c>
      <c r="U381" s="103">
        <v>8.7348090190442029</v>
      </c>
      <c r="V381" s="103">
        <v>7.7603595658073239</v>
      </c>
      <c r="W381" s="103">
        <v>8.2876925132159016</v>
      </c>
      <c r="X381" s="103">
        <v>1.0737442458810142</v>
      </c>
      <c r="Y381" s="103">
        <v>4.3814365710769119</v>
      </c>
      <c r="Z381" s="26"/>
      <c r="AA381" s="103">
        <v>5.9288590604026838</v>
      </c>
      <c r="AB381" s="42"/>
      <c r="AC381" s="26"/>
      <c r="AD381" s="103">
        <v>5.9288590604026838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3.2684965844964609E-13</v>
      </c>
      <c r="I383" s="66">
        <v>2.4202861936828413E-13</v>
      </c>
      <c r="J383" s="66">
        <v>2.4202861936828413E-13</v>
      </c>
      <c r="K383" s="66">
        <v>0</v>
      </c>
      <c r="L383" s="66">
        <v>0</v>
      </c>
      <c r="M383" s="66">
        <v>0</v>
      </c>
      <c r="N383" s="66">
        <v>-7.1054273576010019E-15</v>
      </c>
      <c r="O383" s="66">
        <v>1.0658141036401503E-13</v>
      </c>
      <c r="P383" s="66">
        <v>3.5527136788005009E-14</v>
      </c>
      <c r="Q383" s="66">
        <v>-2.1316282072803006E-14</v>
      </c>
      <c r="R383" s="66">
        <v>1.8385293287792592E-13</v>
      </c>
      <c r="S383" s="66">
        <v>4.6895820560166612E-13</v>
      </c>
      <c r="T383" s="66">
        <v>7.1054273576010019E-15</v>
      </c>
      <c r="U383" s="66">
        <v>-9.9475983006414026E-14</v>
      </c>
      <c r="V383" s="66">
        <v>-2.8421709430404007E-14</v>
      </c>
      <c r="W383" s="66">
        <v>-1.0516032489249483E-12</v>
      </c>
      <c r="X383" s="66">
        <v>8.8107299234252423E-13</v>
      </c>
      <c r="Y383" s="66">
        <v>1.0516032489249483E-12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-54.30247</v>
      </c>
      <c r="N388" s="77">
        <v>-54.964419999999997</v>
      </c>
      <c r="O388" s="77">
        <v>-44.513830000000098</v>
      </c>
      <c r="P388" s="77">
        <v>-17.501800000000099</v>
      </c>
      <c r="Q388" s="77">
        <v>-26.210709999999999</v>
      </c>
      <c r="R388" s="77">
        <v>-45.27861</v>
      </c>
      <c r="S388" s="77">
        <v>0</v>
      </c>
      <c r="T388" s="77">
        <v>14.4422200000005</v>
      </c>
      <c r="U388" s="77">
        <v>69.647330000000196</v>
      </c>
      <c r="V388" s="77">
        <v>80.705009999999803</v>
      </c>
      <c r="W388" s="77">
        <v>93.23836</v>
      </c>
      <c r="X388" s="77">
        <v>123.69345000000099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-99.120520000000099</v>
      </c>
      <c r="N389" s="77">
        <v>-79.094640000000098</v>
      </c>
      <c r="O389" s="77">
        <v>-41.355699999999999</v>
      </c>
      <c r="P389" s="77">
        <v>-72.490019999999703</v>
      </c>
      <c r="Q389" s="77">
        <v>-65.3276299999999</v>
      </c>
      <c r="R389" s="77">
        <v>-75.011239999999901</v>
      </c>
      <c r="S389" s="77">
        <v>-54.824430000000199</v>
      </c>
      <c r="T389" s="77">
        <v>-42.129080000000002</v>
      </c>
      <c r="U389" s="77">
        <v>-50.082089999999901</v>
      </c>
      <c r="V389" s="77">
        <v>-57.963890000000198</v>
      </c>
      <c r="W389" s="77">
        <v>-95.964360000000497</v>
      </c>
      <c r="X389" s="77">
        <v>3.8276099999997801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165.47280000000012</v>
      </c>
      <c r="M390" s="77">
        <v>13.789400000000009</v>
      </c>
      <c r="N390" s="77">
        <v>27.578800000000019</v>
      </c>
      <c r="O390" s="77">
        <v>41.36820000000003</v>
      </c>
      <c r="P390" s="77">
        <v>55.157600000000038</v>
      </c>
      <c r="Q390" s="77">
        <v>68.947000000000045</v>
      </c>
      <c r="R390" s="77">
        <v>82.73640000000006</v>
      </c>
      <c r="S390" s="77">
        <v>96.525800000000075</v>
      </c>
      <c r="T390" s="77">
        <v>110.31520000000008</v>
      </c>
      <c r="U390" s="77">
        <v>124.10460000000008</v>
      </c>
      <c r="V390" s="77">
        <v>137.89400000000009</v>
      </c>
      <c r="W390" s="77">
        <v>151.68340000000012</v>
      </c>
      <c r="X390" s="77">
        <v>165.47280000000012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-92.338840000000005</v>
      </c>
      <c r="N391" s="77">
        <v>-61.068779999999997</v>
      </c>
      <c r="O391" s="77">
        <v>-57.322049999999898</v>
      </c>
      <c r="P391" s="77">
        <v>-61.677860000000003</v>
      </c>
      <c r="Q391" s="77">
        <v>-26.114719999999998</v>
      </c>
      <c r="R391" s="77">
        <v>6.1067200000001796</v>
      </c>
      <c r="S391" s="77">
        <v>27.587720000000498</v>
      </c>
      <c r="T391" s="77">
        <v>57.989879999999999</v>
      </c>
      <c r="U391" s="77">
        <v>54.826329999999899</v>
      </c>
      <c r="V391" s="77">
        <v>194.08079000000001</v>
      </c>
      <c r="W391" s="77">
        <v>174.64836999999901</v>
      </c>
      <c r="X391" s="77">
        <v>227.458460000001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165.47280000000012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227.458460000001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230" priority="10" stopIfTrue="1">
      <formula>($C1&gt;0)</formula>
    </cfRule>
    <cfRule type="expression" dxfId="229" priority="11" stopIfTrue="1">
      <formula>AND($C1&lt;0,$C1&gt;=$AB$2)</formula>
    </cfRule>
    <cfRule type="expression" dxfId="228" priority="12" stopIfTrue="1">
      <formula>($C1&lt;$AB$2)</formula>
    </cfRule>
  </conditionalFormatting>
  <conditionalFormatting sqref="AA367:AD367 AA370:AD370 AE1:AE1048576">
    <cfRule type="expression" dxfId="227" priority="7" stopIfTrue="1">
      <formula>($D1&gt;0)</formula>
    </cfRule>
    <cfRule type="expression" dxfId="226" priority="8" stopIfTrue="1">
      <formula>AND($D1&lt;0,$D1&gt;=$AE$2)</formula>
    </cfRule>
    <cfRule type="expression" dxfId="225" priority="9" stopIfTrue="1">
      <formula>($D1&lt;$AE$2)</formula>
    </cfRule>
  </conditionalFormatting>
  <conditionalFormatting sqref="AB367:AB369">
    <cfRule type="expression" dxfId="224" priority="4" stopIfTrue="1">
      <formula>($C367&gt;0)</formula>
    </cfRule>
    <cfRule type="expression" dxfId="223" priority="5" stopIfTrue="1">
      <formula>AND($C367&lt;0,$C367&gt;=$AB$2)</formula>
    </cfRule>
    <cfRule type="expression" dxfId="222" priority="6" stopIfTrue="1">
      <formula>($C367&lt;$AB$2)</formula>
    </cfRule>
  </conditionalFormatting>
  <conditionalFormatting sqref="AE367:AE370">
    <cfRule type="expression" dxfId="221" priority="1" stopIfTrue="1">
      <formula>($D367&gt;0)</formula>
    </cfRule>
    <cfRule type="expression" dxfId="220" priority="2" stopIfTrue="1">
      <formula>AND($D367&lt;0,$D367&gt;=$AE$2)</formula>
    </cfRule>
    <cfRule type="expression" dxfId="219" priority="3" stopIfTrue="1">
      <formula>($D367&lt;$AE$2)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V26" sqref="V26"/>
      <selection pane="bottomLeft" activeCell="V27" sqref="V27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724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610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718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3.7801117770261509E-2</v>
      </c>
      <c r="D11" s="9">
        <v>3.7801117770261509E-2</v>
      </c>
      <c r="F11" s="116" t="s">
        <v>285</v>
      </c>
      <c r="G11" s="38"/>
      <c r="H11" s="81">
        <v>659.51700000000005</v>
      </c>
      <c r="I11" s="81">
        <v>670.59500000000003</v>
      </c>
      <c r="J11" s="81">
        <v>670.59500000000003</v>
      </c>
      <c r="K11" s="108">
        <v>455.01299999999998</v>
      </c>
      <c r="L11" s="108">
        <v>455.01299999999998</v>
      </c>
      <c r="M11" s="81">
        <v>39.366999999999997</v>
      </c>
      <c r="N11" s="81">
        <v>38.892000000000003</v>
      </c>
      <c r="O11" s="81">
        <v>41.531000000000006</v>
      </c>
      <c r="P11" s="81">
        <v>37.714999999999989</v>
      </c>
      <c r="Q11" s="81">
        <v>40.091000000000008</v>
      </c>
      <c r="R11" s="81">
        <v>41.548000000000002</v>
      </c>
      <c r="S11" s="81">
        <v>41.206999999999994</v>
      </c>
      <c r="T11" s="81">
        <v>38.012999999999977</v>
      </c>
      <c r="U11" s="81">
        <v>48.367000000000019</v>
      </c>
      <c r="V11" s="81">
        <v>31.293999999999983</v>
      </c>
      <c r="W11" s="81">
        <v>32.509000000000015</v>
      </c>
      <c r="X11" s="81">
        <v>41.680999999999983</v>
      </c>
      <c r="Y11" s="81">
        <v>472.21499999999997</v>
      </c>
      <c r="Z11" s="53"/>
      <c r="AA11" s="81">
        <v>455.01299999999998</v>
      </c>
      <c r="AB11" s="82">
        <v>17.2</v>
      </c>
      <c r="AC11" s="53"/>
      <c r="AD11" s="81">
        <v>455.01299999999998</v>
      </c>
      <c r="AE11" s="82">
        <v>17.2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-2.9651571412627406E-2</v>
      </c>
      <c r="D12" s="9">
        <v>-2.9651571412627406E-2</v>
      </c>
      <c r="F12" s="116" t="s">
        <v>286</v>
      </c>
      <c r="G12" s="38"/>
      <c r="H12" s="81">
        <v>791.73299999999995</v>
      </c>
      <c r="I12" s="81">
        <v>335.46199999999999</v>
      </c>
      <c r="J12" s="81">
        <v>335.46199999999999</v>
      </c>
      <c r="K12" s="108">
        <v>331.517</v>
      </c>
      <c r="L12" s="108">
        <v>331.517</v>
      </c>
      <c r="M12" s="81">
        <v>25.504999999999999</v>
      </c>
      <c r="N12" s="81">
        <v>27.024000000000004</v>
      </c>
      <c r="O12" s="81">
        <v>26.966999999999992</v>
      </c>
      <c r="P12" s="81">
        <v>24.679000000000002</v>
      </c>
      <c r="Q12" s="81">
        <v>31.971999999999994</v>
      </c>
      <c r="R12" s="81">
        <v>26.375</v>
      </c>
      <c r="S12" s="81">
        <v>26.001000000000005</v>
      </c>
      <c r="T12" s="81">
        <v>26.408999999999992</v>
      </c>
      <c r="U12" s="81">
        <v>28.624000000000024</v>
      </c>
      <c r="V12" s="81">
        <v>24.272999999999996</v>
      </c>
      <c r="W12" s="81">
        <v>29.288000000000011</v>
      </c>
      <c r="X12" s="81">
        <v>24.564999999999998</v>
      </c>
      <c r="Y12" s="81">
        <v>321.68200000000002</v>
      </c>
      <c r="Z12" s="53"/>
      <c r="AA12" s="81">
        <v>331.517</v>
      </c>
      <c r="AB12" s="82">
        <v>-9.83</v>
      </c>
      <c r="AC12" s="53"/>
      <c r="AD12" s="81">
        <v>331.517</v>
      </c>
      <c r="AE12" s="82">
        <v>-9.83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-1</v>
      </c>
      <c r="D14" s="9">
        <v>-1</v>
      </c>
      <c r="F14" s="116" t="s">
        <v>288</v>
      </c>
      <c r="G14" s="38"/>
      <c r="H14" s="81">
        <v>12.609</v>
      </c>
      <c r="I14" s="81">
        <v>-6.0000000000000001E-3</v>
      </c>
      <c r="J14" s="81">
        <v>-6.0000000000000001E-3</v>
      </c>
      <c r="K14" s="108">
        <v>6.32</v>
      </c>
      <c r="L14" s="108">
        <v>6.32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6.32</v>
      </c>
      <c r="AB14" s="82">
        <v>-6.32</v>
      </c>
      <c r="AC14" s="53"/>
      <c r="AD14" s="81">
        <v>6.32</v>
      </c>
      <c r="AE14" s="82">
        <v>-6.32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1.324336255281579E-3</v>
      </c>
      <c r="D16" s="9">
        <v>1.324336255281579E-3</v>
      </c>
      <c r="E16" s="27"/>
      <c r="F16" s="73" t="s">
        <v>290</v>
      </c>
      <c r="G16" s="38"/>
      <c r="H16" s="83">
        <v>1463.8589999999999</v>
      </c>
      <c r="I16" s="83">
        <v>1006.051</v>
      </c>
      <c r="J16" s="83">
        <v>1006.051</v>
      </c>
      <c r="K16" s="108">
        <v>792.85</v>
      </c>
      <c r="L16" s="108">
        <v>792.85</v>
      </c>
      <c r="M16" s="83">
        <v>64.872</v>
      </c>
      <c r="N16" s="83">
        <v>65.916000000000011</v>
      </c>
      <c r="O16" s="83">
        <v>68.49799999999999</v>
      </c>
      <c r="P16" s="83">
        <v>62.394000000000005</v>
      </c>
      <c r="Q16" s="83">
        <v>72.062999999999988</v>
      </c>
      <c r="R16" s="83">
        <v>67.923000000000002</v>
      </c>
      <c r="S16" s="83">
        <v>67.208000000000027</v>
      </c>
      <c r="T16" s="83">
        <v>64.422000000000025</v>
      </c>
      <c r="U16" s="83">
        <v>76.990999999999985</v>
      </c>
      <c r="V16" s="83">
        <v>55.567000000000007</v>
      </c>
      <c r="W16" s="83">
        <v>61.796999999999912</v>
      </c>
      <c r="X16" s="83">
        <v>66.246000000000095</v>
      </c>
      <c r="Y16" s="83">
        <v>793.89700000000005</v>
      </c>
      <c r="AA16" s="83">
        <v>792.85</v>
      </c>
      <c r="AB16" s="82">
        <v>1.05</v>
      </c>
      <c r="AD16" s="83">
        <v>792.85</v>
      </c>
      <c r="AE16" s="82">
        <v>1.05</v>
      </c>
    </row>
    <row r="17" spans="1:33" ht="18" customHeight="1" x14ac:dyDescent="0.2">
      <c r="A17" s="52" t="s">
        <v>6</v>
      </c>
      <c r="B17" s="52" t="s">
        <v>38</v>
      </c>
      <c r="C17" s="9">
        <v>0</v>
      </c>
      <c r="D17" s="9">
        <v>0</v>
      </c>
      <c r="F17" s="73" t="s">
        <v>291</v>
      </c>
      <c r="G17" s="38"/>
      <c r="H17" s="83">
        <v>0</v>
      </c>
      <c r="I17" s="83">
        <v>-0.69099999999999995</v>
      </c>
      <c r="J17" s="83">
        <v>-0.69099999999999995</v>
      </c>
      <c r="K17" s="108">
        <v>0</v>
      </c>
      <c r="L17" s="108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AA17" s="83">
        <v>0</v>
      </c>
      <c r="AB17" s="82">
        <v>0</v>
      </c>
      <c r="AD17" s="83">
        <v>0</v>
      </c>
      <c r="AE17" s="82">
        <v>0</v>
      </c>
    </row>
    <row r="18" spans="1:33" s="25" customFormat="1" ht="18" customHeight="1" x14ac:dyDescent="0.2">
      <c r="A18" s="54"/>
      <c r="B18" s="54"/>
      <c r="C18" s="9">
        <v>1.324336255281579E-3</v>
      </c>
      <c r="D18" s="9">
        <v>1.324336255281579E-3</v>
      </c>
      <c r="E18" s="26"/>
      <c r="F18" s="308" t="s">
        <v>224</v>
      </c>
      <c r="G18" s="38"/>
      <c r="H18" s="309">
        <v>1463.8589999999999</v>
      </c>
      <c r="I18" s="309">
        <v>1005.36</v>
      </c>
      <c r="J18" s="309">
        <v>1005.36</v>
      </c>
      <c r="K18" s="130">
        <v>792.85</v>
      </c>
      <c r="L18" s="130">
        <v>792.85</v>
      </c>
      <c r="M18" s="309">
        <v>64.872</v>
      </c>
      <c r="N18" s="309">
        <v>65.916000000000011</v>
      </c>
      <c r="O18" s="309">
        <v>68.49799999999999</v>
      </c>
      <c r="P18" s="309">
        <v>62.394000000000005</v>
      </c>
      <c r="Q18" s="309">
        <v>72.062999999999988</v>
      </c>
      <c r="R18" s="309">
        <v>67.923000000000002</v>
      </c>
      <c r="S18" s="309">
        <v>67.208000000000027</v>
      </c>
      <c r="T18" s="309">
        <v>64.422000000000025</v>
      </c>
      <c r="U18" s="309">
        <v>76.990999999999985</v>
      </c>
      <c r="V18" s="309">
        <v>55.567000000000007</v>
      </c>
      <c r="W18" s="309">
        <v>61.796999999999912</v>
      </c>
      <c r="X18" s="309">
        <v>66.246000000000095</v>
      </c>
      <c r="Y18" s="309">
        <v>793.89700000000005</v>
      </c>
      <c r="Z18" s="26"/>
      <c r="AA18" s="309">
        <v>792.85</v>
      </c>
      <c r="AB18" s="82">
        <v>1.05</v>
      </c>
      <c r="AD18" s="309">
        <v>792.85</v>
      </c>
      <c r="AE18" s="82">
        <v>1.05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0.81689520078354572</v>
      </c>
      <c r="D20" s="20">
        <v>0.81689520078354572</v>
      </c>
      <c r="F20" s="148" t="s">
        <v>340</v>
      </c>
      <c r="G20" s="38"/>
      <c r="H20" s="150">
        <v>596.78099999999995</v>
      </c>
      <c r="I20" s="150">
        <v>567.88699999999994</v>
      </c>
      <c r="J20" s="150">
        <v>567.88699999999994</v>
      </c>
      <c r="K20" s="151">
        <v>408.4</v>
      </c>
      <c r="L20" s="151">
        <v>408.4</v>
      </c>
      <c r="M20" s="150">
        <v>29.978999999999999</v>
      </c>
      <c r="N20" s="150">
        <v>19.5</v>
      </c>
      <c r="O20" s="150">
        <v>14.225000000000001</v>
      </c>
      <c r="P20" s="150">
        <v>5.7889999999999944</v>
      </c>
      <c r="Q20" s="150">
        <v>24.545000000000002</v>
      </c>
      <c r="R20" s="150">
        <v>35.719000000000008</v>
      </c>
      <c r="S20" s="150">
        <v>30.558999999999997</v>
      </c>
      <c r="T20" s="150">
        <v>38.044999999999987</v>
      </c>
      <c r="U20" s="150">
        <v>53.969000000000023</v>
      </c>
      <c r="V20" s="150">
        <v>208.184</v>
      </c>
      <c r="W20" s="150">
        <v>130.13999999999999</v>
      </c>
      <c r="X20" s="150">
        <v>151.36800000000005</v>
      </c>
      <c r="Y20" s="150">
        <v>742.02200000000005</v>
      </c>
      <c r="Z20" s="26"/>
      <c r="AA20" s="150">
        <v>408.39999999999992</v>
      </c>
      <c r="AB20" s="82">
        <v>333.62</v>
      </c>
      <c r="AC20" s="56"/>
      <c r="AD20" s="150">
        <v>408.39999999999992</v>
      </c>
      <c r="AE20" s="82">
        <v>333.62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0.33400000000000002</v>
      </c>
      <c r="J22" s="83">
        <v>0.33400000000000002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0.69299999999999995</v>
      </c>
      <c r="I26" s="83">
        <v>0.17399999999999999</v>
      </c>
      <c r="J26" s="83">
        <v>0.17399999999999999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1.0416666666666667</v>
      </c>
      <c r="D27" s="9">
        <v>1.0416666666666667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4.8000000000000001E-2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4.8000000000000001E-2</v>
      </c>
      <c r="AA27" s="83">
        <v>0</v>
      </c>
      <c r="AB27" s="82">
        <v>0.05</v>
      </c>
      <c r="AC27" s="56"/>
      <c r="AD27" s="83">
        <v>0</v>
      </c>
      <c r="AE27" s="82">
        <v>0.05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7.1054273576010019E-14</v>
      </c>
      <c r="I32" s="83">
        <v>7.1054273576010019E-14</v>
      </c>
      <c r="J32" s="83">
        <v>7.1054273576010019E-14</v>
      </c>
      <c r="K32" s="108">
        <v>7.1054273576010019E-14</v>
      </c>
      <c r="L32" s="108">
        <v>7.1054273576010019E-14</v>
      </c>
      <c r="M32" s="83">
        <v>-1.3322676295501878E-15</v>
      </c>
      <c r="N32" s="83">
        <v>2.2204460492503131E-15</v>
      </c>
      <c r="O32" s="83">
        <v>-6.6613381477509392E-16</v>
      </c>
      <c r="P32" s="83">
        <v>7.1054273576010019E-15</v>
      </c>
      <c r="Q32" s="83">
        <v>-1.7763568394002505E-15</v>
      </c>
      <c r="R32" s="83">
        <v>8.8817841970012523E-16</v>
      </c>
      <c r="S32" s="83">
        <v>-1.7763568394002505E-15</v>
      </c>
      <c r="T32" s="83">
        <v>8.8817841970012523E-15</v>
      </c>
      <c r="U32" s="83">
        <v>-2.2204460492503131E-14</v>
      </c>
      <c r="V32" s="83">
        <v>3.5527136788005009E-15</v>
      </c>
      <c r="W32" s="83">
        <v>-7.1054273576010019E-15</v>
      </c>
      <c r="X32" s="83">
        <v>-6.3948846218409017E-14</v>
      </c>
      <c r="Y32" s="83">
        <v>-7.815970093361102E-14</v>
      </c>
      <c r="AA32" s="83">
        <v>7.1054273576010019E-14</v>
      </c>
      <c r="AB32" s="82">
        <v>0</v>
      </c>
      <c r="AC32" s="56"/>
      <c r="AD32" s="83">
        <v>7.1054273576010019E-14</v>
      </c>
      <c r="AE32" s="82">
        <v>0</v>
      </c>
    </row>
    <row r="33" spans="1:33" s="25" customFormat="1" ht="18" customHeight="1" x14ac:dyDescent="0.2">
      <c r="A33" s="54"/>
      <c r="B33" s="54"/>
      <c r="C33" s="20">
        <v>703687441776.64001</v>
      </c>
      <c r="D33" s="20">
        <v>703687441776.64001</v>
      </c>
      <c r="F33" s="148" t="s">
        <v>386</v>
      </c>
      <c r="G33" s="38"/>
      <c r="H33" s="150">
        <v>0.693000000000071</v>
      </c>
      <c r="I33" s="150">
        <v>0.50800000000007106</v>
      </c>
      <c r="J33" s="150">
        <v>0.50800000000007106</v>
      </c>
      <c r="K33" s="151">
        <v>7.1054273576010019E-14</v>
      </c>
      <c r="L33" s="151">
        <v>7.1054273576010019E-14</v>
      </c>
      <c r="M33" s="150">
        <v>-1.3322676295501878E-15</v>
      </c>
      <c r="N33" s="150">
        <v>2.2204460492503131E-15</v>
      </c>
      <c r="O33" s="150">
        <v>-6.6613381477509392E-16</v>
      </c>
      <c r="P33" s="150">
        <v>7.1054273576010019E-15</v>
      </c>
      <c r="Q33" s="150">
        <v>4.7999999999998225E-2</v>
      </c>
      <c r="R33" s="150">
        <v>8.8817841970012523E-16</v>
      </c>
      <c r="S33" s="150">
        <v>-1.7763568394002505E-15</v>
      </c>
      <c r="T33" s="150">
        <v>8.8817841970012523E-15</v>
      </c>
      <c r="U33" s="150">
        <v>-2.2204460492503131E-14</v>
      </c>
      <c r="V33" s="150">
        <v>3.5527136788005009E-15</v>
      </c>
      <c r="W33" s="150">
        <v>-7.1054273576010019E-15</v>
      </c>
      <c r="X33" s="150">
        <v>-6.3948846218409017E-14</v>
      </c>
      <c r="Y33" s="150">
        <v>4.7999999999921841E-2</v>
      </c>
      <c r="Z33" s="26"/>
      <c r="AA33" s="150">
        <v>7.1054273576010019E-14</v>
      </c>
      <c r="AB33" s="82">
        <v>0.05</v>
      </c>
      <c r="AC33" s="56"/>
      <c r="AD33" s="150">
        <v>7.1054273576010019E-14</v>
      </c>
      <c r="AE33" s="82">
        <v>0.05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1.0714285714285714</v>
      </c>
      <c r="D36" s="69">
        <v>1.0714285714285714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2.8000000000000001E-2</v>
      </c>
      <c r="U36" s="81">
        <v>0</v>
      </c>
      <c r="V36" s="81">
        <v>0</v>
      </c>
      <c r="W36" s="81">
        <v>0</v>
      </c>
      <c r="X36" s="81">
        <v>0</v>
      </c>
      <c r="Y36" s="81">
        <v>2.8000000000000001E-2</v>
      </c>
      <c r="AA36" s="81">
        <v>0</v>
      </c>
      <c r="AB36" s="85">
        <v>0.03</v>
      </c>
      <c r="AC36" s="53"/>
      <c r="AD36" s="81">
        <v>0</v>
      </c>
      <c r="AE36" s="85">
        <v>0.03</v>
      </c>
    </row>
    <row r="37" spans="1:33" ht="18" customHeight="1" collapsed="1" x14ac:dyDescent="0.2">
      <c r="A37" s="54"/>
      <c r="B37" s="54"/>
      <c r="C37" s="9">
        <v>1.0714285714285714</v>
      </c>
      <c r="D37" s="9">
        <v>1.0714285714285714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2.8000000000000001E-2</v>
      </c>
      <c r="U37" s="83">
        <v>0</v>
      </c>
      <c r="V37" s="83">
        <v>0</v>
      </c>
      <c r="W37" s="83">
        <v>0</v>
      </c>
      <c r="X37" s="83">
        <v>0</v>
      </c>
      <c r="Y37" s="83">
        <v>2.8000000000000001E-2</v>
      </c>
      <c r="AA37" s="83">
        <v>0</v>
      </c>
      <c r="AB37" s="82">
        <v>0.03</v>
      </c>
      <c r="AC37" s="56"/>
      <c r="AD37" s="83">
        <v>0</v>
      </c>
      <c r="AE37" s="82">
        <v>0.03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-0.94081632653061231</v>
      </c>
      <c r="D50" s="69">
        <v>-0.94081632653061231</v>
      </c>
      <c r="E50" s="53"/>
      <c r="F50" s="116" t="s">
        <v>366</v>
      </c>
      <c r="G50" s="38"/>
      <c r="H50" s="81">
        <v>71.194000000000003</v>
      </c>
      <c r="I50" s="81">
        <v>43.262999999999998</v>
      </c>
      <c r="J50" s="81">
        <v>43.262999999999998</v>
      </c>
      <c r="K50" s="81">
        <v>107.8</v>
      </c>
      <c r="L50" s="81">
        <v>107.8</v>
      </c>
      <c r="M50" s="81">
        <v>0.89800000000000002</v>
      </c>
      <c r="N50" s="81">
        <v>0.34799999999999998</v>
      </c>
      <c r="O50" s="81">
        <v>-1.4999999999999902E-2</v>
      </c>
      <c r="P50" s="81">
        <v>0</v>
      </c>
      <c r="Q50" s="81">
        <v>0.33499999999999996</v>
      </c>
      <c r="R50" s="81">
        <v>0.36299999999999999</v>
      </c>
      <c r="S50" s="81">
        <v>1.1319999999999999</v>
      </c>
      <c r="T50" s="81">
        <v>2.8159999999999998</v>
      </c>
      <c r="U50" s="81">
        <v>-1.499999999999968E-2</v>
      </c>
      <c r="V50" s="81">
        <v>0</v>
      </c>
      <c r="W50" s="81">
        <v>-6.0000000000000497E-2</v>
      </c>
      <c r="X50" s="81">
        <v>0.58200000000000074</v>
      </c>
      <c r="Y50" s="81">
        <v>6.3840000000000003</v>
      </c>
      <c r="AA50" s="81">
        <v>107.8</v>
      </c>
      <c r="AB50" s="85">
        <v>-101.42</v>
      </c>
      <c r="AC50" s="53"/>
      <c r="AD50" s="81">
        <v>107.8</v>
      </c>
      <c r="AE50" s="85">
        <v>-101.42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</v>
      </c>
      <c r="D51" s="69">
        <v>1</v>
      </c>
      <c r="E51" s="53"/>
      <c r="F51" s="116" t="s">
        <v>367</v>
      </c>
      <c r="G51" s="38"/>
      <c r="H51" s="81">
        <v>27.946999999999999</v>
      </c>
      <c r="I51" s="81">
        <v>19.997</v>
      </c>
      <c r="J51" s="81">
        <v>19.997</v>
      </c>
      <c r="K51" s="81">
        <v>0</v>
      </c>
      <c r="L51" s="81">
        <v>0</v>
      </c>
      <c r="M51" s="81">
        <v>2.8220000000000001</v>
      </c>
      <c r="N51" s="81">
        <v>0.84299999999999997</v>
      </c>
      <c r="O51" s="81">
        <v>0</v>
      </c>
      <c r="P51" s="81">
        <v>0</v>
      </c>
      <c r="Q51" s="81">
        <v>0</v>
      </c>
      <c r="R51" s="81">
        <v>7.5000000000000178E-2</v>
      </c>
      <c r="S51" s="81">
        <v>0</v>
      </c>
      <c r="T51" s="81">
        <v>5.3789999999999996</v>
      </c>
      <c r="U51" s="81">
        <v>5.6810000000000009</v>
      </c>
      <c r="V51" s="81">
        <v>1.5109999999999992</v>
      </c>
      <c r="W51" s="81">
        <v>19.005000000000003</v>
      </c>
      <c r="X51" s="81">
        <v>11.213999999999999</v>
      </c>
      <c r="Y51" s="81">
        <v>46.53</v>
      </c>
      <c r="AA51" s="81">
        <v>0</v>
      </c>
      <c r="AB51" s="85">
        <v>46.53</v>
      </c>
      <c r="AC51" s="53"/>
      <c r="AD51" s="81">
        <v>0</v>
      </c>
      <c r="AE51" s="85">
        <v>46.53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0.99980567431014378</v>
      </c>
      <c r="D52" s="69">
        <v>0.99980567431014378</v>
      </c>
      <c r="E52" s="53"/>
      <c r="F52" s="116" t="s">
        <v>368</v>
      </c>
      <c r="G52" s="38"/>
      <c r="H52" s="81">
        <v>5.3410000000000002</v>
      </c>
      <c r="I52" s="81">
        <v>2.9159999999999999</v>
      </c>
      <c r="J52" s="81">
        <v>2.9159999999999999</v>
      </c>
      <c r="K52" s="81">
        <v>0</v>
      </c>
      <c r="L52" s="81">
        <v>0</v>
      </c>
      <c r="M52" s="81">
        <v>0</v>
      </c>
      <c r="N52" s="81">
        <v>0.68</v>
      </c>
      <c r="O52" s="81">
        <v>0</v>
      </c>
      <c r="P52" s="81">
        <v>0</v>
      </c>
      <c r="Q52" s="81">
        <v>2.6909999999999998</v>
      </c>
      <c r="R52" s="81">
        <v>1.2049999999999996</v>
      </c>
      <c r="S52" s="81">
        <v>0.95700000000000074</v>
      </c>
      <c r="T52" s="81">
        <v>3.1840000000000002</v>
      </c>
      <c r="U52" s="81">
        <v>1.5199999999999996</v>
      </c>
      <c r="V52" s="81">
        <v>5.4999999999999716E-2</v>
      </c>
      <c r="W52" s="81">
        <v>0</v>
      </c>
      <c r="X52" s="81">
        <v>0</v>
      </c>
      <c r="Y52" s="81">
        <v>10.292</v>
      </c>
      <c r="AA52" s="81">
        <v>0</v>
      </c>
      <c r="AB52" s="82">
        <v>10.29</v>
      </c>
      <c r="AC52" s="53"/>
      <c r="AD52" s="81">
        <v>0</v>
      </c>
      <c r="AE52" s="82">
        <v>10.29</v>
      </c>
    </row>
    <row r="53" spans="1:34" ht="18" customHeight="1" collapsed="1" x14ac:dyDescent="0.2">
      <c r="A53" s="54"/>
      <c r="B53" s="54"/>
      <c r="C53" s="9">
        <v>-0.41363636363636369</v>
      </c>
      <c r="D53" s="9">
        <v>-0.41363636363636369</v>
      </c>
      <c r="F53" s="73" t="s">
        <v>376</v>
      </c>
      <c r="G53" s="38"/>
      <c r="H53" s="83">
        <v>104.482</v>
      </c>
      <c r="I53" s="83">
        <v>66.176000000000002</v>
      </c>
      <c r="J53" s="83">
        <v>66.176000000000002</v>
      </c>
      <c r="K53" s="108">
        <v>107.8</v>
      </c>
      <c r="L53" s="108">
        <v>107.8</v>
      </c>
      <c r="M53" s="83">
        <v>3.72</v>
      </c>
      <c r="N53" s="83">
        <v>1.871</v>
      </c>
      <c r="O53" s="83">
        <v>-1.4999999999999902E-2</v>
      </c>
      <c r="P53" s="83">
        <v>0</v>
      </c>
      <c r="Q53" s="83">
        <v>3.0259999999999998</v>
      </c>
      <c r="R53" s="83">
        <v>1.6429999999999998</v>
      </c>
      <c r="S53" s="83">
        <v>2.0890000000000004</v>
      </c>
      <c r="T53" s="83">
        <v>11.379000000000001</v>
      </c>
      <c r="U53" s="83">
        <v>7.1860000000000008</v>
      </c>
      <c r="V53" s="83">
        <v>1.5659999999999989</v>
      </c>
      <c r="W53" s="83">
        <v>18.945</v>
      </c>
      <c r="X53" s="83">
        <v>11.795999999999999</v>
      </c>
      <c r="Y53" s="83">
        <v>63.206000000000003</v>
      </c>
      <c r="AA53" s="83">
        <v>107.8</v>
      </c>
      <c r="AB53" s="82">
        <v>-44.59</v>
      </c>
      <c r="AC53" s="56"/>
      <c r="AD53" s="83">
        <v>107.8</v>
      </c>
      <c r="AE53" s="82">
        <v>-44.59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-0.41345083487940631</v>
      </c>
      <c r="D55" s="20">
        <v>-0.41345083487940631</v>
      </c>
      <c r="F55" s="148" t="s">
        <v>388</v>
      </c>
      <c r="G55" s="38"/>
      <c r="H55" s="150">
        <v>104.482</v>
      </c>
      <c r="I55" s="150">
        <v>66.176000000000002</v>
      </c>
      <c r="J55" s="150">
        <v>66.176000000000002</v>
      </c>
      <c r="K55" s="151">
        <v>107.8</v>
      </c>
      <c r="L55" s="151">
        <v>107.8</v>
      </c>
      <c r="M55" s="150">
        <v>3.72</v>
      </c>
      <c r="N55" s="150">
        <v>1.871</v>
      </c>
      <c r="O55" s="150">
        <v>-1.4999999999999902E-2</v>
      </c>
      <c r="P55" s="150">
        <v>0</v>
      </c>
      <c r="Q55" s="150">
        <v>3.0259999999999998</v>
      </c>
      <c r="R55" s="150">
        <v>1.6429999999999998</v>
      </c>
      <c r="S55" s="150">
        <v>2.0890000000000004</v>
      </c>
      <c r="T55" s="150">
        <v>11.407000000000002</v>
      </c>
      <c r="U55" s="150">
        <v>7.1860000000000008</v>
      </c>
      <c r="V55" s="150">
        <v>1.5659999999999989</v>
      </c>
      <c r="W55" s="150">
        <v>18.945</v>
      </c>
      <c r="X55" s="150">
        <v>11.795999999999999</v>
      </c>
      <c r="Y55" s="150">
        <v>63.234000000000002</v>
      </c>
      <c r="AA55" s="150">
        <v>107.8</v>
      </c>
      <c r="AB55" s="82">
        <v>-44.57</v>
      </c>
      <c r="AC55" s="56"/>
      <c r="AD55" s="150">
        <v>107.8</v>
      </c>
      <c r="AE55" s="82">
        <v>-44.57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0.56005424254165048</v>
      </c>
      <c r="D59" s="9">
        <v>0.56005424254165048</v>
      </c>
      <c r="E59" s="26"/>
      <c r="F59" s="308" t="s">
        <v>389</v>
      </c>
      <c r="G59" s="38"/>
      <c r="H59" s="309">
        <v>701.95600000000002</v>
      </c>
      <c r="I59" s="309">
        <v>634.57100000000003</v>
      </c>
      <c r="J59" s="309">
        <v>634.57100000000003</v>
      </c>
      <c r="K59" s="130">
        <v>516.20000000000005</v>
      </c>
      <c r="L59" s="130">
        <v>516.20000000000005</v>
      </c>
      <c r="M59" s="309">
        <v>33.698999999999998</v>
      </c>
      <c r="N59" s="309">
        <v>21.371000000000002</v>
      </c>
      <c r="O59" s="309">
        <v>14.21</v>
      </c>
      <c r="P59" s="309">
        <v>5.7890000000000015</v>
      </c>
      <c r="Q59" s="309">
        <v>27.619</v>
      </c>
      <c r="R59" s="309">
        <v>37.362000000000009</v>
      </c>
      <c r="S59" s="309">
        <v>32.647999999999996</v>
      </c>
      <c r="T59" s="309">
        <v>49.451999999999998</v>
      </c>
      <c r="U59" s="309">
        <v>61.155000000000001</v>
      </c>
      <c r="V59" s="309">
        <v>209.75</v>
      </c>
      <c r="W59" s="309">
        <v>149.08499999999998</v>
      </c>
      <c r="X59" s="309">
        <v>163.16399999999999</v>
      </c>
      <c r="Y59" s="309">
        <v>805.30399999999997</v>
      </c>
      <c r="AA59" s="309">
        <v>516.20000000000005</v>
      </c>
      <c r="AB59" s="82">
        <v>289.10000000000002</v>
      </c>
      <c r="AD59" s="309">
        <v>516.20000000000005</v>
      </c>
      <c r="AE59" s="82">
        <v>289.10000000000002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0.22164928765135017</v>
      </c>
      <c r="D61" s="9">
        <v>0.22164928765135017</v>
      </c>
      <c r="F61" s="117" t="s">
        <v>241</v>
      </c>
      <c r="G61" s="38"/>
      <c r="H61" s="296">
        <v>2165.8150000000001</v>
      </c>
      <c r="I61" s="296">
        <v>1639.931</v>
      </c>
      <c r="J61" s="296">
        <v>1639.931</v>
      </c>
      <c r="K61" s="111">
        <v>1309.0500000000002</v>
      </c>
      <c r="L61" s="111">
        <v>1309.0500000000002</v>
      </c>
      <c r="M61" s="296">
        <v>98.570999999999998</v>
      </c>
      <c r="N61" s="296">
        <v>87.287000000000006</v>
      </c>
      <c r="O61" s="296">
        <v>82.707999999999998</v>
      </c>
      <c r="P61" s="296">
        <v>68.183000000000007</v>
      </c>
      <c r="Q61" s="296">
        <v>99.681999999999988</v>
      </c>
      <c r="R61" s="296">
        <v>105.28500000000001</v>
      </c>
      <c r="S61" s="296">
        <v>99.856000000000023</v>
      </c>
      <c r="T61" s="296">
        <v>113.87400000000002</v>
      </c>
      <c r="U61" s="296">
        <v>138.14599999999999</v>
      </c>
      <c r="V61" s="296">
        <v>265.31700000000001</v>
      </c>
      <c r="W61" s="296">
        <v>210.88199999999989</v>
      </c>
      <c r="X61" s="296">
        <v>229.41000000000008</v>
      </c>
      <c r="Y61" s="296">
        <v>1599.201</v>
      </c>
      <c r="AA61" s="296">
        <v>1309.0500000000002</v>
      </c>
      <c r="AB61" s="82">
        <v>290.14999999999998</v>
      </c>
      <c r="AD61" s="296">
        <v>1309.0500000000002</v>
      </c>
      <c r="AE61" s="82">
        <v>290.14999999999998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-1.024390243902439</v>
      </c>
      <c r="D63" s="9">
        <v>-1.024390243902439</v>
      </c>
      <c r="E63" s="26"/>
      <c r="F63" s="126" t="s">
        <v>29</v>
      </c>
      <c r="G63" s="38"/>
      <c r="H63" s="87">
        <v>9.2889999999999997</v>
      </c>
      <c r="I63" s="87">
        <v>11.598000000000001</v>
      </c>
      <c r="J63" s="87">
        <v>11.598000000000001</v>
      </c>
      <c r="K63" s="87">
        <v>0</v>
      </c>
      <c r="L63" s="87">
        <v>0</v>
      </c>
      <c r="M63" s="87">
        <v>0</v>
      </c>
      <c r="N63" s="87">
        <v>-36.466999999999999</v>
      </c>
      <c r="O63" s="87">
        <v>-13.073999999999998</v>
      </c>
      <c r="P63" s="87">
        <v>-17.790999999999997</v>
      </c>
      <c r="Q63" s="87">
        <v>-14.827000000000012</v>
      </c>
      <c r="R63" s="87">
        <v>42.549000000000007</v>
      </c>
      <c r="S63" s="87">
        <v>-0.10099999999999909</v>
      </c>
      <c r="T63" s="87">
        <v>5.8990000000000009</v>
      </c>
      <c r="U63" s="87">
        <v>3.1649999999999991</v>
      </c>
      <c r="V63" s="87">
        <v>29.107999999999997</v>
      </c>
      <c r="W63" s="87">
        <v>-0.40299999999999847</v>
      </c>
      <c r="X63" s="87">
        <v>1.7369999999999999</v>
      </c>
      <c r="Y63" s="87">
        <v>-0.20499999999999999</v>
      </c>
      <c r="AA63" s="87">
        <v>0</v>
      </c>
      <c r="AB63" s="82">
        <v>-0.21</v>
      </c>
      <c r="AD63" s="87">
        <v>0</v>
      </c>
      <c r="AE63" s="82">
        <v>-0.21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9.7566666666666659</v>
      </c>
      <c r="D64" s="9">
        <v>9.7566666666666659</v>
      </c>
      <c r="E64" s="26"/>
      <c r="F64" s="60" t="s">
        <v>128</v>
      </c>
      <c r="G64" s="38"/>
      <c r="H64" s="88">
        <v>-30.911000000000001</v>
      </c>
      <c r="I64" s="88">
        <v>31.521000000000001</v>
      </c>
      <c r="J64" s="88">
        <v>31.521000000000001</v>
      </c>
      <c r="K64" s="88">
        <v>-3</v>
      </c>
      <c r="L64" s="88">
        <v>-3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11.05</v>
      </c>
      <c r="V64" s="88">
        <v>3.0619999999999994</v>
      </c>
      <c r="W64" s="88">
        <v>0</v>
      </c>
      <c r="X64" s="88">
        <v>12.159999999999998</v>
      </c>
      <c r="Y64" s="88">
        <v>26.271999999999998</v>
      </c>
      <c r="Z64" s="56"/>
      <c r="AA64" s="88">
        <v>-3</v>
      </c>
      <c r="AB64" s="82">
        <v>29.27</v>
      </c>
      <c r="AC64" s="56"/>
      <c r="AD64" s="88">
        <v>-3</v>
      </c>
      <c r="AE64" s="82">
        <v>29.27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-0.99985827664399085</v>
      </c>
      <c r="D65" s="9">
        <v>-0.99985827664399085</v>
      </c>
      <c r="E65" s="26"/>
      <c r="F65" s="60" t="s">
        <v>129</v>
      </c>
      <c r="G65" s="38"/>
      <c r="H65" s="88">
        <v>-30.968</v>
      </c>
      <c r="I65" s="88">
        <v>-34.442</v>
      </c>
      <c r="J65" s="88">
        <v>-34.442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-11.05</v>
      </c>
      <c r="V65" s="88">
        <v>0</v>
      </c>
      <c r="W65" s="88">
        <v>-3.0619999999999994</v>
      </c>
      <c r="X65" s="88">
        <v>0</v>
      </c>
      <c r="Y65" s="88">
        <v>-14.112</v>
      </c>
      <c r="Z65" s="56"/>
      <c r="AA65" s="88">
        <v>0</v>
      </c>
      <c r="AB65" s="82">
        <v>-14.11</v>
      </c>
      <c r="AC65" s="56"/>
      <c r="AD65" s="88">
        <v>0</v>
      </c>
      <c r="AE65" s="82">
        <v>-14.11</v>
      </c>
    </row>
    <row r="66" spans="1:31" s="58" customFormat="1" ht="18" customHeight="1" collapsed="1" x14ac:dyDescent="0.2">
      <c r="A66" s="57"/>
      <c r="B66" s="57"/>
      <c r="C66" s="9">
        <v>5.0533333333333337</v>
      </c>
      <c r="D66" s="9">
        <v>5.0533333333333337</v>
      </c>
      <c r="E66" s="26"/>
      <c r="F66" s="126" t="s">
        <v>0</v>
      </c>
      <c r="G66" s="38"/>
      <c r="H66" s="87">
        <v>-61.879000000000005</v>
      </c>
      <c r="I66" s="87">
        <v>-2.9209999999999994</v>
      </c>
      <c r="J66" s="87">
        <v>-2.9209999999999994</v>
      </c>
      <c r="K66" s="87">
        <v>-3</v>
      </c>
      <c r="L66" s="87">
        <v>-3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3.0619999999999994</v>
      </c>
      <c r="W66" s="87">
        <v>-3.0619999999999994</v>
      </c>
      <c r="X66" s="87">
        <v>12.159999999999998</v>
      </c>
      <c r="Y66" s="87">
        <v>12.159999999999998</v>
      </c>
      <c r="AA66" s="87">
        <v>-3</v>
      </c>
      <c r="AB66" s="82">
        <v>15.16</v>
      </c>
      <c r="AD66" s="87">
        <v>-3</v>
      </c>
      <c r="AE66" s="82">
        <v>15.16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2.83</v>
      </c>
      <c r="D67" s="9">
        <v>2.83</v>
      </c>
      <c r="E67" s="26"/>
      <c r="F67" s="60" t="s">
        <v>139</v>
      </c>
      <c r="G67" s="38"/>
      <c r="H67" s="88">
        <v>2.46</v>
      </c>
      <c r="I67" s="88">
        <v>4.2670000000000003</v>
      </c>
      <c r="J67" s="88">
        <v>4.2670000000000003</v>
      </c>
      <c r="K67" s="108">
        <v>3</v>
      </c>
      <c r="L67" s="108">
        <v>3</v>
      </c>
      <c r="M67" s="88">
        <v>-0.08</v>
      </c>
      <c r="N67" s="88">
        <v>0.76999999999999991</v>
      </c>
      <c r="O67" s="88">
        <v>0</v>
      </c>
      <c r="P67" s="88">
        <v>0.125</v>
      </c>
      <c r="Q67" s="88">
        <v>0.28500000000000014</v>
      </c>
      <c r="R67" s="88">
        <v>1.71</v>
      </c>
      <c r="S67" s="88">
        <v>0.125</v>
      </c>
      <c r="T67" s="88">
        <v>7.4529999999999994</v>
      </c>
      <c r="U67" s="88">
        <v>0.36500000000000021</v>
      </c>
      <c r="V67" s="88">
        <v>0.48499999999999943</v>
      </c>
      <c r="W67" s="88">
        <v>0.125</v>
      </c>
      <c r="X67" s="88">
        <v>0.125</v>
      </c>
      <c r="Y67" s="88">
        <v>11.488</v>
      </c>
      <c r="Z67" s="56"/>
      <c r="AA67" s="88">
        <v>3</v>
      </c>
      <c r="AB67" s="82">
        <v>8.49</v>
      </c>
      <c r="AC67" s="56"/>
      <c r="AD67" s="88">
        <v>3</v>
      </c>
      <c r="AE67" s="82">
        <v>8.49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2.83</v>
      </c>
      <c r="D71" s="9">
        <v>2.83</v>
      </c>
      <c r="E71" s="26"/>
      <c r="F71" s="127" t="s">
        <v>279</v>
      </c>
      <c r="G71" s="38"/>
      <c r="H71" s="89">
        <v>2.46</v>
      </c>
      <c r="I71" s="89">
        <v>4.2670000000000003</v>
      </c>
      <c r="J71" s="89">
        <v>4.2670000000000003</v>
      </c>
      <c r="K71" s="89">
        <v>3</v>
      </c>
      <c r="L71" s="89">
        <v>3</v>
      </c>
      <c r="M71" s="89">
        <v>-0.08</v>
      </c>
      <c r="N71" s="89">
        <v>0.76999999999999991</v>
      </c>
      <c r="O71" s="89">
        <v>0</v>
      </c>
      <c r="P71" s="89">
        <v>0.125</v>
      </c>
      <c r="Q71" s="89">
        <v>0.28500000000000014</v>
      </c>
      <c r="R71" s="89">
        <v>1.71</v>
      </c>
      <c r="S71" s="89">
        <v>0.125</v>
      </c>
      <c r="T71" s="89">
        <v>7.4529999999999994</v>
      </c>
      <c r="U71" s="89">
        <v>0.36500000000000021</v>
      </c>
      <c r="V71" s="89">
        <v>0.48499999999999943</v>
      </c>
      <c r="W71" s="89">
        <v>0.125</v>
      </c>
      <c r="X71" s="89">
        <v>0.125</v>
      </c>
      <c r="Y71" s="89">
        <v>11.488</v>
      </c>
      <c r="AA71" s="89">
        <v>3</v>
      </c>
      <c r="AB71" s="82">
        <v>8.49</v>
      </c>
      <c r="AD71" s="89">
        <v>3</v>
      </c>
      <c r="AE71" s="82">
        <v>8.49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2115.6850000000004</v>
      </c>
      <c r="I73" s="309">
        <v>1652.875</v>
      </c>
      <c r="J73" s="309">
        <v>1652.875</v>
      </c>
      <c r="K73" s="130">
        <v>1309.0500000000002</v>
      </c>
      <c r="L73" s="130">
        <v>1309.0500000000002</v>
      </c>
      <c r="M73" s="309">
        <v>98.491</v>
      </c>
      <c r="N73" s="309">
        <v>51.590000000000011</v>
      </c>
      <c r="O73" s="309">
        <v>69.634</v>
      </c>
      <c r="P73" s="309">
        <v>50.51700000000001</v>
      </c>
      <c r="Q73" s="309">
        <v>85.139999999999972</v>
      </c>
      <c r="R73" s="309">
        <v>149.54400000000001</v>
      </c>
      <c r="S73" s="309">
        <v>99.880000000000024</v>
      </c>
      <c r="T73" s="309">
        <v>127.22600000000003</v>
      </c>
      <c r="U73" s="309">
        <v>141.67599999999999</v>
      </c>
      <c r="V73" s="309">
        <v>297.97200000000004</v>
      </c>
      <c r="W73" s="309">
        <v>207.54199999999989</v>
      </c>
      <c r="X73" s="309">
        <v>243.43200000000007</v>
      </c>
      <c r="Y73" s="309">
        <v>1622.6440000000002</v>
      </c>
      <c r="Z73" s="25"/>
      <c r="AA73" s="309">
        <v>1309.0500000000002</v>
      </c>
      <c r="AB73" s="82">
        <v>313.58999999999997</v>
      </c>
      <c r="AC73" s="25"/>
      <c r="AD73" s="309">
        <v>1309.0500000000002</v>
      </c>
      <c r="AE73" s="82">
        <v>313.58999999999997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-0.17813296118070687</v>
      </c>
      <c r="D75" s="9">
        <v>-0.17813296118070687</v>
      </c>
      <c r="F75" s="128" t="s">
        <v>390</v>
      </c>
      <c r="G75" s="38"/>
      <c r="H75" s="83">
        <v>-302.625</v>
      </c>
      <c r="I75" s="83">
        <v>-220.16200000000001</v>
      </c>
      <c r="J75" s="83">
        <v>-220.16200000000001</v>
      </c>
      <c r="K75" s="108">
        <v>-151.90899999999999</v>
      </c>
      <c r="L75" s="108">
        <v>-151.90899999999999</v>
      </c>
      <c r="M75" s="83">
        <v>-20.542000000000002</v>
      </c>
      <c r="N75" s="83">
        <v>-15.073</v>
      </c>
      <c r="O75" s="83">
        <v>-8.0390000000000015</v>
      </c>
      <c r="P75" s="83">
        <v>-3.7129999999999939</v>
      </c>
      <c r="Q75" s="83">
        <v>-12.885000000000005</v>
      </c>
      <c r="R75" s="83">
        <v>-13.414999999999999</v>
      </c>
      <c r="S75" s="83">
        <v>-9.6329999999999956</v>
      </c>
      <c r="T75" s="83">
        <v>-10.048000000000002</v>
      </c>
      <c r="U75" s="83">
        <v>-33.727000000000004</v>
      </c>
      <c r="V75" s="83">
        <v>-16.469999999999985</v>
      </c>
      <c r="W75" s="83">
        <v>-18.185000000000002</v>
      </c>
      <c r="X75" s="83">
        <v>-17.239000000000004</v>
      </c>
      <c r="Y75" s="83">
        <v>-178.96899999999999</v>
      </c>
      <c r="AA75" s="83">
        <v>-151.90899999999999</v>
      </c>
      <c r="AB75" s="82">
        <v>-27.06</v>
      </c>
      <c r="AD75" s="83">
        <v>-151.90899999999999</v>
      </c>
      <c r="AE75" s="82">
        <v>-27.06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-0.17813296118070687</v>
      </c>
      <c r="D77" s="9">
        <v>-0.17813296118070687</v>
      </c>
      <c r="F77" s="308" t="s">
        <v>48</v>
      </c>
      <c r="H77" s="309">
        <v>-302.625</v>
      </c>
      <c r="I77" s="309">
        <v>-220.16200000000001</v>
      </c>
      <c r="J77" s="309">
        <v>-220.16200000000001</v>
      </c>
      <c r="K77" s="130">
        <v>-151.90899999999999</v>
      </c>
      <c r="L77" s="130">
        <v>-151.90899999999999</v>
      </c>
      <c r="M77" s="309">
        <v>-20.542000000000002</v>
      </c>
      <c r="N77" s="309">
        <v>-15.073</v>
      </c>
      <c r="O77" s="309">
        <v>-8.0390000000000015</v>
      </c>
      <c r="P77" s="309">
        <v>-3.7129999999999939</v>
      </c>
      <c r="Q77" s="309">
        <v>-12.885000000000005</v>
      </c>
      <c r="R77" s="309">
        <v>-13.414999999999999</v>
      </c>
      <c r="S77" s="309">
        <v>-9.6329999999999956</v>
      </c>
      <c r="T77" s="309">
        <v>-10.048000000000002</v>
      </c>
      <c r="U77" s="309">
        <v>-33.727000000000004</v>
      </c>
      <c r="V77" s="309">
        <v>-16.469999999999985</v>
      </c>
      <c r="W77" s="309">
        <v>-18.185000000000002</v>
      </c>
      <c r="X77" s="309">
        <v>-17.239000000000004</v>
      </c>
      <c r="Y77" s="309">
        <v>-178.96899999999999</v>
      </c>
      <c r="AA77" s="309">
        <v>-151.90899999999999</v>
      </c>
      <c r="AB77" s="82">
        <v>-27.06</v>
      </c>
      <c r="AD77" s="309">
        <v>-151.90899999999999</v>
      </c>
      <c r="AE77" s="82">
        <v>-27.06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0.20673097613909538</v>
      </c>
      <c r="I78" s="78">
        <v>0.21883781239718464</v>
      </c>
      <c r="J78" s="78">
        <v>0.21883781239718464</v>
      </c>
      <c r="K78" s="131">
        <v>0.19159866305101847</v>
      </c>
      <c r="L78" s="131">
        <v>0.19159866305101847</v>
      </c>
      <c r="M78" s="78">
        <v>0.31665433468985082</v>
      </c>
      <c r="N78" s="78">
        <v>0.22866982219794887</v>
      </c>
      <c r="O78" s="78">
        <v>0.11736109083476894</v>
      </c>
      <c r="P78" s="78">
        <v>5.950892714043008E-2</v>
      </c>
      <c r="Q78" s="78">
        <v>0.1788018816868574</v>
      </c>
      <c r="R78" s="78">
        <v>0.19750305492984702</v>
      </c>
      <c r="S78" s="78">
        <v>0.14333115105344596</v>
      </c>
      <c r="T78" s="78">
        <v>0.15597156250970176</v>
      </c>
      <c r="U78" s="78">
        <v>0.43806418932082952</v>
      </c>
      <c r="V78" s="78">
        <v>0.29639894181798532</v>
      </c>
      <c r="W78" s="78">
        <v>0.29426994837937109</v>
      </c>
      <c r="X78" s="78">
        <v>0.26022703257555185</v>
      </c>
      <c r="Y78" s="78">
        <v>0.22543100679307265</v>
      </c>
      <c r="AA78" s="78">
        <v>0.19159866305101847</v>
      </c>
      <c r="AB78" s="79"/>
      <c r="AD78" s="78">
        <v>0.19159866305101847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-0.72018050071592832</v>
      </c>
      <c r="D82" s="9">
        <v>-0.72018050071592832</v>
      </c>
      <c r="F82" s="128" t="s">
        <v>215</v>
      </c>
      <c r="H82" s="83">
        <v>-346.77199999999999</v>
      </c>
      <c r="I82" s="83">
        <v>-379.02699999999999</v>
      </c>
      <c r="J82" s="83">
        <v>-379.02699999999999</v>
      </c>
      <c r="K82" s="108">
        <v>-230.47</v>
      </c>
      <c r="L82" s="108">
        <v>-230.47</v>
      </c>
      <c r="M82" s="83">
        <v>-21.981999999999999</v>
      </c>
      <c r="N82" s="83">
        <v>-11.792999999999999</v>
      </c>
      <c r="O82" s="83">
        <v>-2.9570000000000007</v>
      </c>
      <c r="P82" s="83">
        <v>-3.3449999999999989</v>
      </c>
      <c r="Q82" s="83">
        <v>-9.115000000000002</v>
      </c>
      <c r="R82" s="83">
        <v>-34.044000000000004</v>
      </c>
      <c r="S82" s="83">
        <v>-29.244</v>
      </c>
      <c r="T82" s="83">
        <v>-33.603999999999999</v>
      </c>
      <c r="U82" s="83">
        <v>-43.192999999999984</v>
      </c>
      <c r="V82" s="83">
        <v>-76.456000000000017</v>
      </c>
      <c r="W82" s="83">
        <v>-81.543000000000006</v>
      </c>
      <c r="X82" s="83">
        <v>-49.168999999999983</v>
      </c>
      <c r="Y82" s="83">
        <v>-396.44499999999999</v>
      </c>
      <c r="AA82" s="83">
        <v>-230.47</v>
      </c>
      <c r="AB82" s="82">
        <v>-165.98</v>
      </c>
      <c r="AD82" s="83">
        <v>-230.47</v>
      </c>
      <c r="AE82" s="82">
        <v>-165.98</v>
      </c>
    </row>
    <row r="83" spans="1:31" ht="18" customHeight="1" collapsed="1" x14ac:dyDescent="0.2">
      <c r="A83" s="57"/>
      <c r="B83" s="57"/>
      <c r="C83" s="9">
        <v>-0.72018050071592832</v>
      </c>
      <c r="D83" s="9">
        <v>-0.72018050071592832</v>
      </c>
      <c r="F83" s="308" t="s">
        <v>319</v>
      </c>
      <c r="H83" s="309">
        <v>-346.77199999999999</v>
      </c>
      <c r="I83" s="309">
        <v>-379.02699999999999</v>
      </c>
      <c r="J83" s="309">
        <v>-379.02699999999999</v>
      </c>
      <c r="K83" s="130">
        <v>-230.47</v>
      </c>
      <c r="L83" s="130">
        <v>-230.47</v>
      </c>
      <c r="M83" s="309">
        <v>-21.981999999999999</v>
      </c>
      <c r="N83" s="309">
        <v>-11.792999999999999</v>
      </c>
      <c r="O83" s="309">
        <v>-2.9570000000000007</v>
      </c>
      <c r="P83" s="309">
        <v>-3.3449999999999989</v>
      </c>
      <c r="Q83" s="309">
        <v>-9.115000000000002</v>
      </c>
      <c r="R83" s="309">
        <v>-34.044000000000004</v>
      </c>
      <c r="S83" s="309">
        <v>-29.244</v>
      </c>
      <c r="T83" s="309">
        <v>-33.603999999999999</v>
      </c>
      <c r="U83" s="309">
        <v>-43.192999999999984</v>
      </c>
      <c r="V83" s="309">
        <v>-76.456000000000017</v>
      </c>
      <c r="W83" s="309">
        <v>-81.543000000000006</v>
      </c>
      <c r="X83" s="309">
        <v>-49.168999999999983</v>
      </c>
      <c r="Y83" s="309">
        <v>-396.44499999999999</v>
      </c>
      <c r="AA83" s="309">
        <v>-230.47</v>
      </c>
      <c r="AB83" s="82">
        <v>-165.98</v>
      </c>
      <c r="AD83" s="309">
        <v>-230.47</v>
      </c>
      <c r="AE83" s="82">
        <v>-165.98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0.49400817145234172</v>
      </c>
      <c r="I84" s="78">
        <v>0.59729644121776759</v>
      </c>
      <c r="J84" s="78">
        <v>0.59729644121776759</v>
      </c>
      <c r="K84" s="131">
        <v>0.44647423479271597</v>
      </c>
      <c r="L84" s="131">
        <v>0.44647423479271597</v>
      </c>
      <c r="M84" s="78">
        <v>0.65230422267723076</v>
      </c>
      <c r="N84" s="78">
        <v>0.55182256328669688</v>
      </c>
      <c r="O84" s="78">
        <v>0.20809289232934558</v>
      </c>
      <c r="P84" s="78">
        <v>0.57782000345482776</v>
      </c>
      <c r="Q84" s="78">
        <v>0.33002643108005364</v>
      </c>
      <c r="R84" s="78">
        <v>0.91119319094266893</v>
      </c>
      <c r="S84" s="78">
        <v>0.89573633913256567</v>
      </c>
      <c r="T84" s="78">
        <v>0.67952762274528833</v>
      </c>
      <c r="U84" s="78">
        <v>0.70628730275529361</v>
      </c>
      <c r="V84" s="78">
        <v>0.36451013110846253</v>
      </c>
      <c r="W84" s="78">
        <v>0.54695643424891849</v>
      </c>
      <c r="X84" s="78">
        <v>0.30134711088230237</v>
      </c>
      <c r="Y84" s="78">
        <v>0.49229235170817481</v>
      </c>
      <c r="AA84" s="78">
        <v>0.44647423479271597</v>
      </c>
      <c r="AB84" s="79"/>
      <c r="AD84" s="78">
        <v>0.44647423479271597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-15.711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35.53</v>
      </c>
      <c r="I87" s="88">
        <v>9.7919999999999998</v>
      </c>
      <c r="J87" s="88">
        <v>9.7919999999999998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88">
        <v>0</v>
      </c>
      <c r="U87" s="88">
        <v>0</v>
      </c>
      <c r="V87" s="88">
        <v>0</v>
      </c>
      <c r="W87" s="88">
        <v>0</v>
      </c>
      <c r="X87" s="88">
        <v>-25</v>
      </c>
      <c r="Y87" s="88">
        <v>-25</v>
      </c>
      <c r="AA87" s="88">
        <v>0</v>
      </c>
      <c r="AB87" s="87">
        <v>-25</v>
      </c>
      <c r="AD87" s="88">
        <v>0</v>
      </c>
      <c r="AE87" s="87">
        <v>-25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19.819000000000003</v>
      </c>
      <c r="I88" s="83">
        <v>9.7919999999999998</v>
      </c>
      <c r="J88" s="83">
        <v>9.7919999999999998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3">
        <v>0</v>
      </c>
      <c r="V88" s="83">
        <v>0</v>
      </c>
      <c r="W88" s="83">
        <v>0</v>
      </c>
      <c r="X88" s="83">
        <v>-25</v>
      </c>
      <c r="Y88" s="83">
        <v>-25</v>
      </c>
      <c r="AA88" s="83">
        <v>0</v>
      </c>
      <c r="AB88" s="82">
        <v>-25</v>
      </c>
      <c r="AD88" s="83">
        <v>0</v>
      </c>
      <c r="AE88" s="82">
        <v>-25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-1.0003449465332872</v>
      </c>
      <c r="D89" s="9">
        <v>-1.0003449465332872</v>
      </c>
      <c r="F89" s="128" t="s">
        <v>59</v>
      </c>
      <c r="H89" s="83">
        <v>-10.275</v>
      </c>
      <c r="I89" s="83">
        <v>-11.058999999999999</v>
      </c>
      <c r="J89" s="83">
        <v>-11.058999999999999</v>
      </c>
      <c r="K89" s="108">
        <v>0</v>
      </c>
      <c r="L89" s="108">
        <v>0</v>
      </c>
      <c r="M89" s="83">
        <v>3.1E-2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-3.1E-2</v>
      </c>
      <c r="V89" s="83">
        <v>-2.1150000000000002</v>
      </c>
      <c r="W89" s="83">
        <v>0</v>
      </c>
      <c r="X89" s="83">
        <v>-0.78399999999999981</v>
      </c>
      <c r="Y89" s="83">
        <v>-2.899</v>
      </c>
      <c r="AA89" s="83">
        <v>0</v>
      </c>
      <c r="AB89" s="82">
        <v>-2.9</v>
      </c>
      <c r="AD89" s="83">
        <v>0</v>
      </c>
      <c r="AE89" s="82">
        <v>-2.9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-1.0009310986964617</v>
      </c>
      <c r="D91" s="9">
        <v>-1.0009310986964617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-5.3999999999999999E-2</v>
      </c>
      <c r="R91" s="83">
        <v>-0.21200000000000002</v>
      </c>
      <c r="S91" s="83">
        <v>-5.1999999999999991E-2</v>
      </c>
      <c r="T91" s="83">
        <v>-0.49799999999999994</v>
      </c>
      <c r="U91" s="83">
        <v>-0.16900000000000004</v>
      </c>
      <c r="V91" s="83">
        <v>-0.31799999999999995</v>
      </c>
      <c r="W91" s="83">
        <v>-0.31000000000000005</v>
      </c>
      <c r="X91" s="83">
        <v>-0.53500000000000014</v>
      </c>
      <c r="Y91" s="83">
        <v>-2.1480000000000001</v>
      </c>
      <c r="AA91" s="83">
        <v>0</v>
      </c>
      <c r="AB91" s="82">
        <v>-2.15</v>
      </c>
      <c r="AD91" s="83">
        <v>0</v>
      </c>
      <c r="AE91" s="82">
        <v>-2.15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1.004566210045662</v>
      </c>
      <c r="D92" s="9">
        <v>1.004566210045662</v>
      </c>
      <c r="F92" s="128" t="s">
        <v>223</v>
      </c>
      <c r="H92" s="83">
        <v>0.36099999999999999</v>
      </c>
      <c r="I92" s="83">
        <v>0.79900000000000004</v>
      </c>
      <c r="J92" s="83">
        <v>0.79900000000000004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0.34799999999999998</v>
      </c>
      <c r="R92" s="83">
        <v>0</v>
      </c>
      <c r="S92" s="83">
        <v>9.0000000000000024E-2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0.438</v>
      </c>
      <c r="AA92" s="83">
        <v>0</v>
      </c>
      <c r="AB92" s="82">
        <v>0.44</v>
      </c>
      <c r="AD92" s="83">
        <v>0</v>
      </c>
      <c r="AE92" s="82">
        <v>0.44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1.0000311390670737</v>
      </c>
      <c r="D93" s="9">
        <v>1.0000311390670737</v>
      </c>
      <c r="F93" s="60" t="s">
        <v>62</v>
      </c>
      <c r="H93" s="88">
        <v>74.344999999999999</v>
      </c>
      <c r="I93" s="88">
        <v>47.526000000000003</v>
      </c>
      <c r="J93" s="88">
        <v>47.526000000000003</v>
      </c>
      <c r="K93" s="108">
        <v>0</v>
      </c>
      <c r="L93" s="108">
        <v>0</v>
      </c>
      <c r="M93" s="88">
        <v>2.4460000000000002</v>
      </c>
      <c r="N93" s="88">
        <v>2.0569999999999999</v>
      </c>
      <c r="O93" s="88">
        <v>3.9700000000000006</v>
      </c>
      <c r="P93" s="88">
        <v>2.077</v>
      </c>
      <c r="Q93" s="88">
        <v>3.8159999999999989</v>
      </c>
      <c r="R93" s="88">
        <v>1.8670000000000009</v>
      </c>
      <c r="S93" s="88">
        <v>0</v>
      </c>
      <c r="T93" s="88">
        <v>2.3969999999999985</v>
      </c>
      <c r="U93" s="88">
        <v>33.989999999999995</v>
      </c>
      <c r="V93" s="88">
        <v>2.5860000000000127</v>
      </c>
      <c r="W93" s="88">
        <v>4.8339999999999961</v>
      </c>
      <c r="X93" s="88">
        <v>4.1879999999999953</v>
      </c>
      <c r="Y93" s="88">
        <v>64.227999999999994</v>
      </c>
      <c r="AA93" s="88">
        <v>0</v>
      </c>
      <c r="AB93" s="82">
        <v>64.23</v>
      </c>
      <c r="AD93" s="88">
        <v>0</v>
      </c>
      <c r="AE93" s="82">
        <v>64.23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-1.0031948881789139</v>
      </c>
      <c r="D94" s="9">
        <v>-1.0031948881789139</v>
      </c>
      <c r="F94" s="60" t="s">
        <v>63</v>
      </c>
      <c r="H94" s="88">
        <v>0</v>
      </c>
      <c r="I94" s="88">
        <v>-0.69699999999999995</v>
      </c>
      <c r="J94" s="88">
        <v>-0.69699999999999995</v>
      </c>
      <c r="K94" s="108">
        <v>0</v>
      </c>
      <c r="L94" s="108">
        <v>0</v>
      </c>
      <c r="M94" s="88">
        <v>0</v>
      </c>
      <c r="N94" s="88">
        <v>0</v>
      </c>
      <c r="O94" s="88">
        <v>-1.5649999999999999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-1.5649999999999999</v>
      </c>
      <c r="AA94" s="88">
        <v>0</v>
      </c>
      <c r="AB94" s="82">
        <v>-1.57</v>
      </c>
      <c r="AD94" s="88">
        <v>0</v>
      </c>
      <c r="AE94" s="82">
        <v>-1.57</v>
      </c>
    </row>
    <row r="95" spans="1:31" ht="18" hidden="1" customHeight="1" outlineLevel="1" x14ac:dyDescent="0.2">
      <c r="A95" s="57"/>
      <c r="B95" s="57"/>
      <c r="C95" s="9">
        <v>1.0000263095582631</v>
      </c>
      <c r="D95" s="9">
        <v>1.0000263095582631</v>
      </c>
      <c r="F95" s="128" t="s">
        <v>65</v>
      </c>
      <c r="H95" s="83">
        <v>12.620000000000031</v>
      </c>
      <c r="I95" s="83">
        <v>10.103000000000048</v>
      </c>
      <c r="J95" s="83">
        <v>10.103000000000048</v>
      </c>
      <c r="K95" s="108">
        <v>0</v>
      </c>
      <c r="L95" s="108">
        <v>0</v>
      </c>
      <c r="M95" s="83">
        <v>-3.7000000000000227E-2</v>
      </c>
      <c r="N95" s="83">
        <v>0.14900000000000091</v>
      </c>
      <c r="O95" s="83">
        <v>-2.3209999999999908</v>
      </c>
      <c r="P95" s="83">
        <v>3.4759999999999849</v>
      </c>
      <c r="Q95" s="83">
        <v>-0.6459999999999968</v>
      </c>
      <c r="R95" s="83">
        <v>1.9100000000000217</v>
      </c>
      <c r="S95" s="83">
        <v>9.1119999999999912</v>
      </c>
      <c r="T95" s="83">
        <v>-4.5740000000000167</v>
      </c>
      <c r="U95" s="83">
        <v>34.996999999999964</v>
      </c>
      <c r="V95" s="83">
        <v>-2.6949999999999714</v>
      </c>
      <c r="W95" s="83">
        <v>-3.5020000000000118</v>
      </c>
      <c r="X95" s="83">
        <v>2.1399999999999979</v>
      </c>
      <c r="Y95" s="83">
        <v>38.008999999999979</v>
      </c>
      <c r="AA95" s="83">
        <v>0</v>
      </c>
      <c r="AB95" s="82">
        <v>38.01</v>
      </c>
      <c r="AD95" s="83">
        <v>0</v>
      </c>
      <c r="AE95" s="82">
        <v>38.01</v>
      </c>
    </row>
    <row r="96" spans="1:31" ht="18" customHeight="1" collapsed="1" x14ac:dyDescent="0.2">
      <c r="A96" s="57"/>
      <c r="B96" s="57"/>
      <c r="C96" s="9">
        <v>1.0000000000000027</v>
      </c>
      <c r="D96" s="9">
        <v>1.0000000000000027</v>
      </c>
      <c r="F96" s="308" t="s">
        <v>33</v>
      </c>
      <c r="H96" s="309">
        <v>22.525000000000034</v>
      </c>
      <c r="I96" s="309">
        <v>9.6350000000000477</v>
      </c>
      <c r="J96" s="309">
        <v>9.6350000000000477</v>
      </c>
      <c r="K96" s="130">
        <v>0</v>
      </c>
      <c r="L96" s="130">
        <v>0</v>
      </c>
      <c r="M96" s="309">
        <v>-6.0000000000002274E-3</v>
      </c>
      <c r="N96" s="309">
        <v>0.14900000000000091</v>
      </c>
      <c r="O96" s="309">
        <v>-2.3209999999999908</v>
      </c>
      <c r="P96" s="309">
        <v>3.4759999999999849</v>
      </c>
      <c r="Q96" s="309">
        <v>-0.35199999999999676</v>
      </c>
      <c r="R96" s="309">
        <v>1.6980000000000217</v>
      </c>
      <c r="S96" s="309">
        <v>9.1499999999999915</v>
      </c>
      <c r="T96" s="309">
        <v>-5.0720000000000169</v>
      </c>
      <c r="U96" s="309">
        <v>34.796999999999969</v>
      </c>
      <c r="V96" s="309">
        <v>-5.1279999999999717</v>
      </c>
      <c r="W96" s="309">
        <v>-3.8120000000000118</v>
      </c>
      <c r="X96" s="309">
        <v>-24.179000000000002</v>
      </c>
      <c r="Y96" s="309">
        <v>8.3999999999999773</v>
      </c>
      <c r="AA96" s="309">
        <v>0</v>
      </c>
      <c r="AB96" s="82">
        <v>8.4</v>
      </c>
      <c r="AD96" s="309">
        <v>0</v>
      </c>
      <c r="AE96" s="82">
        <v>8.4</v>
      </c>
    </row>
    <row r="97" spans="1:33" ht="18" customHeight="1" x14ac:dyDescent="0.2">
      <c r="A97" s="52" t="s">
        <v>21</v>
      </c>
      <c r="B97" s="52" t="s">
        <v>22</v>
      </c>
      <c r="C97" s="9">
        <v>-0.48287170582066469</v>
      </c>
      <c r="D97" s="9">
        <v>-0.48287170582066469</v>
      </c>
      <c r="F97" s="117" t="s">
        <v>125</v>
      </c>
      <c r="H97" s="296">
        <v>-626.87199999999996</v>
      </c>
      <c r="I97" s="296">
        <v>-589.55399999999997</v>
      </c>
      <c r="J97" s="296">
        <v>-589.55399999999997</v>
      </c>
      <c r="K97" s="111">
        <v>-382.37900000000002</v>
      </c>
      <c r="L97" s="111">
        <v>-382.37900000000002</v>
      </c>
      <c r="M97" s="296">
        <v>-42.53</v>
      </c>
      <c r="N97" s="296">
        <v>-26.716999999999999</v>
      </c>
      <c r="O97" s="296">
        <v>-13.316999999999993</v>
      </c>
      <c r="P97" s="296">
        <v>-3.5820000000000078</v>
      </c>
      <c r="Q97" s="296">
        <v>-22.352000000000004</v>
      </c>
      <c r="R97" s="296">
        <v>-45.760999999999981</v>
      </c>
      <c r="S97" s="296">
        <v>-29.727000000000004</v>
      </c>
      <c r="T97" s="296">
        <v>-48.724000000000018</v>
      </c>
      <c r="U97" s="296">
        <v>-42.123000000000019</v>
      </c>
      <c r="V97" s="296">
        <v>-98.053999999999974</v>
      </c>
      <c r="W97" s="296">
        <v>-103.54000000000002</v>
      </c>
      <c r="X97" s="296">
        <v>-90.586999999999989</v>
      </c>
      <c r="Y97" s="296">
        <v>-567.01400000000001</v>
      </c>
      <c r="AA97" s="296">
        <v>-382.37900000000008</v>
      </c>
      <c r="AB97" s="82">
        <v>-184.64</v>
      </c>
      <c r="AD97" s="296">
        <v>-382.37900000000008</v>
      </c>
      <c r="AE97" s="82">
        <v>-184.64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0.2894393103750782</v>
      </c>
      <c r="I98" s="78">
        <v>0.359499271615696</v>
      </c>
      <c r="J98" s="78">
        <v>0.359499271615696</v>
      </c>
      <c r="K98" s="131">
        <v>0.29210419770062257</v>
      </c>
      <c r="L98" s="131">
        <v>0.29210419770062257</v>
      </c>
      <c r="M98" s="78">
        <v>0.43146564405352489</v>
      </c>
      <c r="N98" s="78">
        <v>0.30608223446790467</v>
      </c>
      <c r="O98" s="78">
        <v>0.16101223581757501</v>
      </c>
      <c r="P98" s="78">
        <v>5.2535089391783987E-2</v>
      </c>
      <c r="Q98" s="78">
        <v>0.22423306113440747</v>
      </c>
      <c r="R98" s="78">
        <v>0.43463931234268866</v>
      </c>
      <c r="S98" s="78">
        <v>0.29769868610799549</v>
      </c>
      <c r="T98" s="78">
        <v>0.4278764248204156</v>
      </c>
      <c r="U98" s="78">
        <v>0.3049165375761877</v>
      </c>
      <c r="V98" s="78">
        <v>0.36957300135309828</v>
      </c>
      <c r="W98" s="78">
        <v>0.49098548003148718</v>
      </c>
      <c r="X98" s="78">
        <v>0.39486944771370019</v>
      </c>
      <c r="Y98" s="78">
        <v>0.35456080880389645</v>
      </c>
      <c r="AA98" s="78">
        <v>0.29210419770062263</v>
      </c>
      <c r="AB98" s="79"/>
      <c r="AD98" s="78">
        <v>0.29210419770062263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1.31</v>
      </c>
      <c r="I100" s="94">
        <v>0.58199999999999996</v>
      </c>
      <c r="J100" s="94">
        <v>0.58199999999999996</v>
      </c>
      <c r="K100" s="133">
        <v>1.33</v>
      </c>
      <c r="L100" s="133">
        <v>1.33</v>
      </c>
      <c r="M100" s="94">
        <v>1.3320000000000001</v>
      </c>
      <c r="N100" s="94">
        <v>1.3440000000000001</v>
      </c>
      <c r="O100" s="94">
        <v>0.76799999999999979</v>
      </c>
      <c r="P100" s="94">
        <v>0.50400000000000045</v>
      </c>
      <c r="Q100" s="94">
        <v>1.38</v>
      </c>
      <c r="R100" s="94">
        <v>1.3319999999999999</v>
      </c>
      <c r="S100" s="94">
        <v>1.3079999999999998</v>
      </c>
      <c r="T100" s="94">
        <v>1.3320000000000007</v>
      </c>
      <c r="U100" s="94">
        <v>1.0919999999999987</v>
      </c>
      <c r="V100" s="94">
        <v>1.0079999999999991</v>
      </c>
      <c r="W100" s="94">
        <v>0.99600000000000044</v>
      </c>
      <c r="X100" s="94">
        <v>-9.4319999999999986</v>
      </c>
      <c r="Y100" s="94">
        <v>0.247</v>
      </c>
      <c r="Z100" s="56"/>
      <c r="AA100" s="94">
        <v>1.33</v>
      </c>
      <c r="AB100" s="95">
        <v>-1.08</v>
      </c>
      <c r="AC100" s="56"/>
      <c r="AD100" s="94">
        <v>1.33</v>
      </c>
      <c r="AE100" s="95">
        <v>-1.08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1</v>
      </c>
      <c r="I101" s="94">
        <v>1</v>
      </c>
      <c r="J101" s="94">
        <v>1</v>
      </c>
      <c r="K101" s="133">
        <v>0.5</v>
      </c>
      <c r="L101" s="133">
        <v>0.5</v>
      </c>
      <c r="M101" s="94">
        <v>0.504</v>
      </c>
      <c r="N101" s="94">
        <v>0.504</v>
      </c>
      <c r="O101" s="94">
        <v>0.38400000000000012</v>
      </c>
      <c r="P101" s="94">
        <v>0.28800000000000003</v>
      </c>
      <c r="Q101" s="94">
        <v>0.504</v>
      </c>
      <c r="R101" s="94">
        <v>0.49199999999999999</v>
      </c>
      <c r="S101" s="94">
        <v>0.504</v>
      </c>
      <c r="T101" s="94">
        <v>0.504</v>
      </c>
      <c r="U101" s="94">
        <v>0.49199999999999999</v>
      </c>
      <c r="V101" s="94">
        <v>0.50399999999999956</v>
      </c>
      <c r="W101" s="94">
        <v>0.50400000000000045</v>
      </c>
      <c r="X101" s="94">
        <v>0.40800000000000036</v>
      </c>
      <c r="Y101" s="94">
        <v>0.46600000000000003</v>
      </c>
      <c r="Z101" s="56"/>
      <c r="AA101" s="94">
        <v>0.5</v>
      </c>
      <c r="AB101" s="95">
        <v>-0.03</v>
      </c>
      <c r="AC101" s="56"/>
      <c r="AD101" s="94">
        <v>0.5</v>
      </c>
      <c r="AE101" s="95">
        <v>-0.03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17.388999999999999</v>
      </c>
      <c r="I102" s="94">
        <v>13</v>
      </c>
      <c r="J102" s="94">
        <v>13</v>
      </c>
      <c r="K102" s="133">
        <v>10.1</v>
      </c>
      <c r="L102" s="133">
        <v>10.1</v>
      </c>
      <c r="M102" s="94">
        <v>9.06</v>
      </c>
      <c r="N102" s="94">
        <v>7.895999999999999</v>
      </c>
      <c r="O102" s="94">
        <v>4.3560000000000016</v>
      </c>
      <c r="P102" s="94">
        <v>2.879999999999999</v>
      </c>
      <c r="Q102" s="94">
        <v>6.7680000000000007</v>
      </c>
      <c r="R102" s="94">
        <v>7.7880000000000038</v>
      </c>
      <c r="S102" s="94">
        <v>8.5799999999999983</v>
      </c>
      <c r="T102" s="94">
        <v>10.055999999999997</v>
      </c>
      <c r="U102" s="94">
        <v>11.688000000000002</v>
      </c>
      <c r="V102" s="94">
        <v>12.527999999999992</v>
      </c>
      <c r="W102" s="94">
        <v>11.724000000000004</v>
      </c>
      <c r="X102" s="94">
        <v>13.560000000000002</v>
      </c>
      <c r="Y102" s="94">
        <v>8.907</v>
      </c>
      <c r="Z102" s="56"/>
      <c r="AA102" s="94">
        <v>10.1</v>
      </c>
      <c r="AB102" s="95">
        <v>-1.19</v>
      </c>
      <c r="AC102" s="56"/>
      <c r="AD102" s="94">
        <v>10.1</v>
      </c>
      <c r="AE102" s="95">
        <v>-1.19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19.699000000000002</v>
      </c>
      <c r="I104" s="96">
        <v>14.582000000000001</v>
      </c>
      <c r="J104" s="96">
        <v>14.582000000000001</v>
      </c>
      <c r="K104" s="134">
        <v>11.93</v>
      </c>
      <c r="L104" s="134">
        <v>11.93</v>
      </c>
      <c r="M104" s="96">
        <v>10.896000000000001</v>
      </c>
      <c r="N104" s="96">
        <v>9.7439999999999998</v>
      </c>
      <c r="O104" s="96">
        <v>5.5079999999999956</v>
      </c>
      <c r="P104" s="96">
        <v>3.6720000000000041</v>
      </c>
      <c r="Q104" s="96">
        <v>8.652000000000001</v>
      </c>
      <c r="R104" s="96">
        <v>9.6119999999999948</v>
      </c>
      <c r="S104" s="96">
        <v>10.392000000000003</v>
      </c>
      <c r="T104" s="96">
        <v>11.891999999999996</v>
      </c>
      <c r="U104" s="96">
        <v>13.272000000000006</v>
      </c>
      <c r="V104" s="96">
        <v>14.040000000000006</v>
      </c>
      <c r="W104" s="96">
        <v>13.224000000000004</v>
      </c>
      <c r="X104" s="96">
        <v>4.5359999999999872</v>
      </c>
      <c r="Y104" s="96">
        <v>9.6199999999999992</v>
      </c>
      <c r="AA104" s="96">
        <v>11.93</v>
      </c>
      <c r="AB104" s="95">
        <v>-2.31</v>
      </c>
      <c r="AD104" s="96">
        <v>11.93</v>
      </c>
      <c r="AE104" s="95">
        <v>-2.31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20.616</v>
      </c>
      <c r="I105" s="97">
        <v>15.44</v>
      </c>
      <c r="J105" s="97">
        <v>15.44</v>
      </c>
      <c r="K105" s="134">
        <v>11.93</v>
      </c>
      <c r="L105" s="134">
        <v>11.93</v>
      </c>
      <c r="M105" s="97">
        <v>12.155999999999999</v>
      </c>
      <c r="N105" s="97">
        <v>11.472000000000001</v>
      </c>
      <c r="O105" s="97">
        <v>9.3719999999999999</v>
      </c>
      <c r="P105" s="97">
        <v>6.4080000000000013</v>
      </c>
      <c r="Q105" s="97">
        <v>10.655999999999992</v>
      </c>
      <c r="R105" s="97">
        <v>11.616</v>
      </c>
      <c r="S105" s="97">
        <v>11.652000000000001</v>
      </c>
      <c r="T105" s="97">
        <v>12.156000000000006</v>
      </c>
      <c r="U105" s="97">
        <v>14.759999999999991</v>
      </c>
      <c r="V105" s="97">
        <v>15.852000000000018</v>
      </c>
      <c r="W105" s="97">
        <v>15.36</v>
      </c>
      <c r="X105" s="97">
        <v>5.195999999999998</v>
      </c>
      <c r="Y105" s="97">
        <v>11.388</v>
      </c>
      <c r="Z105" s="56"/>
      <c r="AA105" s="97">
        <v>11.93</v>
      </c>
      <c r="AB105" s="98">
        <v>-0.54</v>
      </c>
      <c r="AC105" s="56"/>
      <c r="AD105" s="97">
        <v>11.93</v>
      </c>
      <c r="AE105" s="98">
        <v>-0.54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0.91699999999999804</v>
      </c>
      <c r="I106" s="96">
        <v>0.85799999999999876</v>
      </c>
      <c r="J106" s="96">
        <v>0.85799999999999876</v>
      </c>
      <c r="K106" s="134">
        <v>0</v>
      </c>
      <c r="L106" s="134">
        <v>0</v>
      </c>
      <c r="M106" s="96">
        <v>1.259999999999998</v>
      </c>
      <c r="N106" s="96">
        <v>1.7280000000000015</v>
      </c>
      <c r="O106" s="96">
        <v>3.8640000000000043</v>
      </c>
      <c r="P106" s="96">
        <v>2.7359999999999971</v>
      </c>
      <c r="Q106" s="96">
        <v>2.0039999999999907</v>
      </c>
      <c r="R106" s="96">
        <v>2.0040000000000049</v>
      </c>
      <c r="S106" s="96">
        <v>1.259999999999998</v>
      </c>
      <c r="T106" s="96">
        <v>0.26400000000001</v>
      </c>
      <c r="U106" s="96">
        <v>1.4879999999999853</v>
      </c>
      <c r="V106" s="96">
        <v>1.8120000000000118</v>
      </c>
      <c r="W106" s="96">
        <v>2.1359999999999957</v>
      </c>
      <c r="X106" s="96">
        <v>0.6600000000000108</v>
      </c>
      <c r="Y106" s="96">
        <v>1.7680000000000007</v>
      </c>
      <c r="AA106" s="96">
        <v>0</v>
      </c>
      <c r="AB106" s="95">
        <v>1.77</v>
      </c>
      <c r="AD106" s="96">
        <v>0</v>
      </c>
      <c r="AE106" s="95">
        <v>1.77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4.4480015521924626E-2</v>
      </c>
      <c r="I107" s="90">
        <v>5.5569948186528419E-2</v>
      </c>
      <c r="J107" s="90">
        <v>5.5569948186528419E-2</v>
      </c>
      <c r="K107" s="135">
        <v>0</v>
      </c>
      <c r="L107" s="135">
        <v>0</v>
      </c>
      <c r="M107" s="90">
        <v>0.1036525172754194</v>
      </c>
      <c r="N107" s="90">
        <v>0.15062761506276162</v>
      </c>
      <c r="O107" s="90">
        <v>0.41229193341869447</v>
      </c>
      <c r="P107" s="90">
        <v>0.42696629213483095</v>
      </c>
      <c r="Q107" s="90">
        <v>0.18806306306306234</v>
      </c>
      <c r="R107" s="90">
        <v>0.17252066115702522</v>
      </c>
      <c r="S107" s="90">
        <v>0.10813594232749725</v>
      </c>
      <c r="T107" s="90">
        <v>2.1717670286279193E-2</v>
      </c>
      <c r="U107" s="90">
        <v>0.10081300813008037</v>
      </c>
      <c r="V107" s="90">
        <v>0.11430734292202938</v>
      </c>
      <c r="W107" s="90">
        <v>0.13906249999999973</v>
      </c>
      <c r="X107" s="90">
        <v>0.12702078521940166</v>
      </c>
      <c r="Y107" s="90">
        <v>0.15525114155251149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0.21548671779086526</v>
      </c>
      <c r="D108" s="9">
        <v>0.21548671779086526</v>
      </c>
      <c r="F108" s="128" t="s">
        <v>73</v>
      </c>
      <c r="H108" s="83">
        <v>-868.27646000000004</v>
      </c>
      <c r="I108" s="83">
        <v>-687.03644999999995</v>
      </c>
      <c r="J108" s="83">
        <v>-687.03644999999995</v>
      </c>
      <c r="K108" s="108">
        <v>-562.03</v>
      </c>
      <c r="L108" s="108">
        <v>-562.03</v>
      </c>
      <c r="M108" s="83">
        <v>-37.578189999999999</v>
      </c>
      <c r="N108" s="83">
        <v>-48.634570000000004</v>
      </c>
      <c r="O108" s="83">
        <v>-24.222979999999993</v>
      </c>
      <c r="P108" s="83">
        <v>-14.349209999999999</v>
      </c>
      <c r="Q108" s="83">
        <v>-29.105239999999995</v>
      </c>
      <c r="R108" s="83">
        <v>-39.384460000000018</v>
      </c>
      <c r="S108" s="83">
        <v>-37.505689999999987</v>
      </c>
      <c r="T108" s="83">
        <v>-42.928509999999989</v>
      </c>
      <c r="U108" s="83">
        <v>-50.841970000000003</v>
      </c>
      <c r="V108" s="83">
        <v>-50.038499999999999</v>
      </c>
      <c r="W108" s="83">
        <v>-8.682610000000011</v>
      </c>
      <c r="X108" s="83">
        <v>-57.646270000000015</v>
      </c>
      <c r="Y108" s="83">
        <v>-440.91820000000001</v>
      </c>
      <c r="AA108" s="83">
        <v>-562.03</v>
      </c>
      <c r="AB108" s="82">
        <v>121.11</v>
      </c>
      <c r="AD108" s="83">
        <v>-562.03</v>
      </c>
      <c r="AE108" s="82">
        <v>121.11</v>
      </c>
    </row>
    <row r="109" spans="1:33" ht="18" customHeight="1" x14ac:dyDescent="0.2">
      <c r="A109" s="52" t="s">
        <v>225</v>
      </c>
      <c r="B109" s="52" t="s">
        <v>23</v>
      </c>
      <c r="C109" s="9">
        <v>1.0000936796611328</v>
      </c>
      <c r="D109" s="9">
        <v>1.0000936796611328</v>
      </c>
      <c r="F109" s="126" t="s">
        <v>226</v>
      </c>
      <c r="G109" s="58"/>
      <c r="H109" s="87">
        <v>12.49682</v>
      </c>
      <c r="I109" s="87">
        <v>8.0341799999999992</v>
      </c>
      <c r="J109" s="87">
        <v>8.0341799999999992</v>
      </c>
      <c r="K109" s="87">
        <v>0</v>
      </c>
      <c r="L109" s="87">
        <v>0</v>
      </c>
      <c r="M109" s="87">
        <v>-3.85202</v>
      </c>
      <c r="N109" s="87">
        <v>3.5258799999999999</v>
      </c>
      <c r="O109" s="87">
        <v>0.18805000000000011</v>
      </c>
      <c r="P109" s="87">
        <v>2.2443</v>
      </c>
      <c r="Q109" s="87">
        <v>2.49186</v>
      </c>
      <c r="R109" s="87">
        <v>1.4674399999999999</v>
      </c>
      <c r="S109" s="87">
        <v>1.3478300000000001</v>
      </c>
      <c r="T109" s="87">
        <v>8.4484600000000007</v>
      </c>
      <c r="U109" s="87">
        <v>3.4702000000000002</v>
      </c>
      <c r="V109" s="87">
        <v>-5.3190500000000007</v>
      </c>
      <c r="W109" s="87">
        <v>-3.9047099999999997</v>
      </c>
      <c r="X109" s="87">
        <v>-2.2089800000000004</v>
      </c>
      <c r="Y109" s="87">
        <v>7.8992599999999999</v>
      </c>
      <c r="Z109" s="58"/>
      <c r="AA109" s="87">
        <v>0</v>
      </c>
      <c r="AB109" s="82">
        <v>7.9</v>
      </c>
      <c r="AC109" s="58"/>
      <c r="AD109" s="87">
        <v>0</v>
      </c>
      <c r="AE109" s="82">
        <v>7.9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1.0024526024837468</v>
      </c>
      <c r="D111" s="9">
        <v>1.0024526024837468</v>
      </c>
      <c r="F111" s="128" t="s">
        <v>392</v>
      </c>
      <c r="H111" s="83">
        <v>0</v>
      </c>
      <c r="I111" s="83">
        <v>-0.41104000000000002</v>
      </c>
      <c r="J111" s="83">
        <v>-0.41104000000000002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0.81398000000000004</v>
      </c>
      <c r="T111" s="83">
        <v>0.21349999999999991</v>
      </c>
      <c r="U111" s="83">
        <v>0</v>
      </c>
      <c r="V111" s="83">
        <v>0</v>
      </c>
      <c r="W111" s="83">
        <v>0</v>
      </c>
      <c r="X111" s="83">
        <v>0</v>
      </c>
      <c r="Y111" s="83">
        <v>1.0274799999999999</v>
      </c>
      <c r="AA111" s="83">
        <v>0</v>
      </c>
      <c r="AB111" s="82">
        <v>1.03</v>
      </c>
      <c r="AD111" s="83">
        <v>0</v>
      </c>
      <c r="AE111" s="82">
        <v>1.03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-1.4781299999999999</v>
      </c>
      <c r="P112" s="83">
        <v>-5.3784999999999998</v>
      </c>
      <c r="Q112" s="83">
        <v>-4.3099999999999916E-2</v>
      </c>
      <c r="R112" s="83">
        <v>1.4781300000000002</v>
      </c>
      <c r="S112" s="83">
        <v>5.3784999999999998</v>
      </c>
      <c r="T112" s="83">
        <v>4.3099999999999916E-2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0.34218136363636364</v>
      </c>
      <c r="I114" s="96">
        <v>0.5828865909090909</v>
      </c>
      <c r="J114" s="96">
        <v>0.5828865909090909</v>
      </c>
      <c r="K114" s="134">
        <v>0</v>
      </c>
      <c r="L114" s="134">
        <v>0</v>
      </c>
      <c r="M114" s="96">
        <v>0</v>
      </c>
      <c r="N114" s="96">
        <v>1.026</v>
      </c>
      <c r="O114" s="96">
        <v>0.23625000000000013</v>
      </c>
      <c r="P114" s="96">
        <v>0.27361363636363623</v>
      </c>
      <c r="Q114" s="96">
        <v>1.140801818181818</v>
      </c>
      <c r="R114" s="96">
        <v>1.7381863636363639</v>
      </c>
      <c r="S114" s="96">
        <v>0.50851090909090957</v>
      </c>
      <c r="T114" s="96">
        <v>1.4858454545454547</v>
      </c>
      <c r="U114" s="96">
        <v>1.2943772727272718</v>
      </c>
      <c r="V114" s="96">
        <v>0.9546545454545462</v>
      </c>
      <c r="W114" s="96">
        <v>0</v>
      </c>
      <c r="X114" s="96">
        <v>9.8893636363636378E-2</v>
      </c>
      <c r="Y114" s="96">
        <v>0.72976113636363638</v>
      </c>
      <c r="AA114" s="96">
        <v>0</v>
      </c>
      <c r="AB114" s="95">
        <v>0.73</v>
      </c>
      <c r="AD114" s="96">
        <v>0</v>
      </c>
      <c r="AE114" s="95">
        <v>0.73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-1.0000158831547932</v>
      </c>
      <c r="D115" s="9">
        <v>-1.0000158831547932</v>
      </c>
      <c r="F115" s="128" t="s">
        <v>75</v>
      </c>
      <c r="H115" s="83">
        <v>-15.05598</v>
      </c>
      <c r="I115" s="83">
        <v>-25.647010000000002</v>
      </c>
      <c r="J115" s="83">
        <v>-25.647010000000002</v>
      </c>
      <c r="K115" s="108">
        <v>0</v>
      </c>
      <c r="L115" s="108">
        <v>0</v>
      </c>
      <c r="M115" s="83">
        <v>0</v>
      </c>
      <c r="N115" s="83">
        <v>-3.762</v>
      </c>
      <c r="O115" s="83">
        <v>-0.86625000000000041</v>
      </c>
      <c r="P115" s="83">
        <v>-1.0032499999999995</v>
      </c>
      <c r="Q115" s="83">
        <v>-4.1829399999999994</v>
      </c>
      <c r="R115" s="83">
        <v>-6.3733500000000003</v>
      </c>
      <c r="S115" s="83">
        <v>-1.8645400000000016</v>
      </c>
      <c r="T115" s="83">
        <v>-5.4481000000000002</v>
      </c>
      <c r="U115" s="83">
        <v>-4.7460499999999968</v>
      </c>
      <c r="V115" s="83">
        <v>-3.5004000000000026</v>
      </c>
      <c r="W115" s="83">
        <v>0</v>
      </c>
      <c r="X115" s="83">
        <v>-0.3626100000000001</v>
      </c>
      <c r="Y115" s="83">
        <v>-32.109490000000001</v>
      </c>
      <c r="AA115" s="83">
        <v>0</v>
      </c>
      <c r="AB115" s="82">
        <v>-32.11</v>
      </c>
      <c r="AD115" s="83">
        <v>0</v>
      </c>
      <c r="AE115" s="82">
        <v>-32.11</v>
      </c>
    </row>
    <row r="116" spans="1:33" ht="18" customHeight="1" x14ac:dyDescent="0.2">
      <c r="A116" s="57"/>
      <c r="B116" s="57"/>
      <c r="C116" s="9">
        <v>0.17424336779175492</v>
      </c>
      <c r="D116" s="9">
        <v>0.17424336779175492</v>
      </c>
      <c r="F116" s="117" t="s">
        <v>280</v>
      </c>
      <c r="H116" s="296">
        <v>-870.83562000000006</v>
      </c>
      <c r="I116" s="296">
        <v>-705.06031999999993</v>
      </c>
      <c r="J116" s="296">
        <v>-705.06031999999993</v>
      </c>
      <c r="K116" s="111">
        <v>-562.03</v>
      </c>
      <c r="L116" s="111">
        <v>-562.03</v>
      </c>
      <c r="M116" s="296">
        <v>-41.430210000000002</v>
      </c>
      <c r="N116" s="296">
        <v>-48.870690000000003</v>
      </c>
      <c r="O116" s="296">
        <v>-26.379309999999993</v>
      </c>
      <c r="P116" s="296">
        <v>-18.486660000000001</v>
      </c>
      <c r="Q116" s="296">
        <v>-30.839419999999993</v>
      </c>
      <c r="R116" s="296">
        <v>-42.812240000000024</v>
      </c>
      <c r="S116" s="296">
        <v>-31.829919999999991</v>
      </c>
      <c r="T116" s="296">
        <v>-39.671549999999989</v>
      </c>
      <c r="U116" s="296">
        <v>-52.117820000000002</v>
      </c>
      <c r="V116" s="296">
        <v>-58.857950000000002</v>
      </c>
      <c r="W116" s="296">
        <v>-12.587320000000011</v>
      </c>
      <c r="X116" s="296">
        <v>-60.217860000000016</v>
      </c>
      <c r="Y116" s="296">
        <v>-464.10094999999995</v>
      </c>
      <c r="AA116" s="296">
        <v>-562.03</v>
      </c>
      <c r="AB116" s="82">
        <v>97.93</v>
      </c>
      <c r="AD116" s="296">
        <v>-562.03</v>
      </c>
      <c r="AE116" s="82">
        <v>97.93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0.40208218153443392</v>
      </c>
      <c r="I117" s="78">
        <v>0.42993291790935101</v>
      </c>
      <c r="J117" s="78">
        <v>0.42993291790935101</v>
      </c>
      <c r="K117" s="131">
        <v>0.42934188915625826</v>
      </c>
      <c r="L117" s="131">
        <v>0.42934188915625826</v>
      </c>
      <c r="M117" s="78">
        <v>0.42030830568828564</v>
      </c>
      <c r="N117" s="78">
        <v>0.55988509170896006</v>
      </c>
      <c r="O117" s="78">
        <v>0.31894508390965798</v>
      </c>
      <c r="P117" s="78">
        <v>0.27113298036167371</v>
      </c>
      <c r="Q117" s="78">
        <v>0.30937802211031074</v>
      </c>
      <c r="R117" s="78">
        <v>0.40663190387994508</v>
      </c>
      <c r="S117" s="78">
        <v>0.31875821182502789</v>
      </c>
      <c r="T117" s="78">
        <v>0.34838110543231976</v>
      </c>
      <c r="U117" s="78">
        <v>0.37726622558742207</v>
      </c>
      <c r="V117" s="78">
        <v>0.22184010070971705</v>
      </c>
      <c r="W117" s="78">
        <v>5.9688925560266011E-2</v>
      </c>
      <c r="X117" s="78">
        <v>0.26249012684712958</v>
      </c>
      <c r="Y117" s="78">
        <v>0.29020801637817883</v>
      </c>
      <c r="AA117" s="78">
        <v>0.42934188915625826</v>
      </c>
      <c r="AB117" s="79"/>
      <c r="AD117" s="78">
        <v>0.42934188915625826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20.832999999999998</v>
      </c>
      <c r="I119" s="96">
        <v>17.120999999999999</v>
      </c>
      <c r="J119" s="96">
        <v>17.120999999999999</v>
      </c>
      <c r="K119" s="134">
        <v>11.6</v>
      </c>
      <c r="L119" s="134">
        <v>11.6</v>
      </c>
      <c r="M119" s="96">
        <v>14.004000000000001</v>
      </c>
      <c r="N119" s="96">
        <v>13.428000000000001</v>
      </c>
      <c r="O119" s="96">
        <v>12</v>
      </c>
      <c r="P119" s="96">
        <v>11.999999999999993</v>
      </c>
      <c r="Q119" s="96">
        <v>12</v>
      </c>
      <c r="R119" s="96">
        <v>12.996000000000002</v>
      </c>
      <c r="S119" s="96">
        <v>12.996000000000009</v>
      </c>
      <c r="T119" s="96">
        <v>12</v>
      </c>
      <c r="U119" s="96">
        <v>12</v>
      </c>
      <c r="V119" s="96">
        <v>13.007999999999981</v>
      </c>
      <c r="W119" s="96">
        <v>13.5</v>
      </c>
      <c r="X119" s="96">
        <v>13.992000000000019</v>
      </c>
      <c r="Y119" s="96">
        <v>12.827</v>
      </c>
      <c r="AA119" s="96">
        <v>11.6</v>
      </c>
      <c r="AB119" s="95">
        <v>1.23</v>
      </c>
      <c r="AD119" s="96">
        <v>11.6</v>
      </c>
      <c r="AE119" s="95">
        <v>1.23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-6725.7716123457976</v>
      </c>
      <c r="I120" s="161">
        <v>-6783.0734186087266</v>
      </c>
      <c r="J120" s="161">
        <v>-6783.0734186087266</v>
      </c>
      <c r="K120" s="162">
        <v>-7322.6034482758623</v>
      </c>
      <c r="L120" s="162">
        <v>-7322.6034482758623</v>
      </c>
      <c r="M120" s="161">
        <v>-633.31905169951438</v>
      </c>
      <c r="N120" s="161">
        <v>-480.0417039022937</v>
      </c>
      <c r="O120" s="161">
        <v>-970.58333333333314</v>
      </c>
      <c r="P120" s="161">
        <v>-342.9166666666668</v>
      </c>
      <c r="Q120" s="161">
        <v>1.1666666666666401</v>
      </c>
      <c r="R120" s="161">
        <v>-1057.7870113881193</v>
      </c>
      <c r="S120" s="161">
        <v>-516.69744536780513</v>
      </c>
      <c r="T120" s="161">
        <v>7.0000000000001172</v>
      </c>
      <c r="U120" s="161">
        <v>-917.1666666666664</v>
      </c>
      <c r="V120" s="161">
        <v>-601.70664206642141</v>
      </c>
      <c r="W120" s="161">
        <v>-727.40740740740773</v>
      </c>
      <c r="X120" s="161">
        <v>-666.88107489994172</v>
      </c>
      <c r="Y120" s="161">
        <v>-6971.6223590863019</v>
      </c>
      <c r="AA120" s="161">
        <v>-7322.6034482758623</v>
      </c>
      <c r="AB120" s="163">
        <v>350.98</v>
      </c>
      <c r="AD120" s="161">
        <v>-7322.6034482758623</v>
      </c>
      <c r="AE120" s="163">
        <v>350.98</v>
      </c>
    </row>
    <row r="121" spans="1:33" ht="18" customHeight="1" x14ac:dyDescent="0.2">
      <c r="A121" s="52" t="s">
        <v>70</v>
      </c>
      <c r="B121" s="52" t="s">
        <v>23</v>
      </c>
      <c r="C121" s="9">
        <v>8.2717044618134672E-2</v>
      </c>
      <c r="D121" s="9">
        <v>8.2717044618134672E-2</v>
      </c>
      <c r="F121" s="128" t="s">
        <v>414</v>
      </c>
      <c r="H121" s="83">
        <v>-50.704000000000001</v>
      </c>
      <c r="I121" s="83">
        <v>-31.414000000000001</v>
      </c>
      <c r="J121" s="83">
        <v>-31.414000000000001</v>
      </c>
      <c r="K121" s="108">
        <v>-28.530999999999999</v>
      </c>
      <c r="L121" s="108">
        <v>-28.530999999999999</v>
      </c>
      <c r="M121" s="83">
        <v>-2.2370000000000001</v>
      </c>
      <c r="N121" s="83">
        <v>-2.8170000000000002</v>
      </c>
      <c r="O121" s="83">
        <v>-1.9329999999999998</v>
      </c>
      <c r="P121" s="83">
        <v>2.4720000000000004</v>
      </c>
      <c r="Q121" s="83">
        <v>1.0849999999999995</v>
      </c>
      <c r="R121" s="83">
        <v>-9.6270000000000007</v>
      </c>
      <c r="S121" s="83">
        <v>-1.8719999999999999</v>
      </c>
      <c r="T121" s="83">
        <v>1.234</v>
      </c>
      <c r="U121" s="83">
        <v>-4.2109999999999985</v>
      </c>
      <c r="V121" s="83">
        <v>-2.2270000000000003</v>
      </c>
      <c r="W121" s="83">
        <v>-1.1620000000000026</v>
      </c>
      <c r="X121" s="83">
        <v>-4.8779999999999966</v>
      </c>
      <c r="Y121" s="83">
        <v>-26.172999999999998</v>
      </c>
      <c r="AA121" s="83">
        <v>-28.530999999999995</v>
      </c>
      <c r="AB121" s="82">
        <v>2.36</v>
      </c>
      <c r="AD121" s="83">
        <v>-28.530999999999995</v>
      </c>
      <c r="AE121" s="82">
        <v>2.36</v>
      </c>
    </row>
    <row r="122" spans="1:33" ht="18" customHeight="1" x14ac:dyDescent="0.2">
      <c r="A122" s="52" t="s">
        <v>155</v>
      </c>
      <c r="B122" s="52" t="s">
        <v>23</v>
      </c>
      <c r="C122" s="9">
        <v>-1.0029498525073746</v>
      </c>
      <c r="D122" s="9">
        <v>-1.0029498525073746</v>
      </c>
      <c r="F122" s="128" t="s">
        <v>156</v>
      </c>
      <c r="H122" s="83">
        <v>0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-2.3E-2</v>
      </c>
      <c r="W122" s="83">
        <v>0</v>
      </c>
      <c r="X122" s="83">
        <v>-0.316</v>
      </c>
      <c r="Y122" s="83">
        <v>-0.33900000000000002</v>
      </c>
      <c r="AA122" s="83">
        <v>0</v>
      </c>
      <c r="AB122" s="82">
        <v>-0.34</v>
      </c>
      <c r="AD122" s="83">
        <v>0</v>
      </c>
      <c r="AE122" s="82">
        <v>-0.34</v>
      </c>
    </row>
    <row r="123" spans="1:33" ht="18" customHeight="1" x14ac:dyDescent="0.2">
      <c r="A123" s="52" t="s">
        <v>71</v>
      </c>
      <c r="B123" s="52" t="s">
        <v>23</v>
      </c>
      <c r="C123" s="9">
        <v>0.18387840955353507</v>
      </c>
      <c r="D123" s="9">
        <v>0.18387840955353507</v>
      </c>
      <c r="F123" s="128" t="s">
        <v>209</v>
      </c>
      <c r="H123" s="83">
        <v>-44.451999999999998</v>
      </c>
      <c r="I123" s="83">
        <v>-32.869999999999997</v>
      </c>
      <c r="J123" s="83">
        <v>-32.869999999999997</v>
      </c>
      <c r="K123" s="108">
        <v>-29.475999999999999</v>
      </c>
      <c r="L123" s="108">
        <v>-29.475999999999999</v>
      </c>
      <c r="M123" s="83">
        <v>-2.6120000000000001</v>
      </c>
      <c r="N123" s="83">
        <v>-2.2370000000000001</v>
      </c>
      <c r="O123" s="83">
        <v>-1.0709999999999997</v>
      </c>
      <c r="P123" s="83">
        <v>0.30100000000000016</v>
      </c>
      <c r="Q123" s="83">
        <v>-0.96499999999999986</v>
      </c>
      <c r="R123" s="83">
        <v>-2.1420000000000012</v>
      </c>
      <c r="S123" s="83">
        <v>-1.6769999999999996</v>
      </c>
      <c r="T123" s="83">
        <v>-1.8609999999999989</v>
      </c>
      <c r="U123" s="83">
        <v>-2.4489999999999998</v>
      </c>
      <c r="V123" s="83">
        <v>-3.1029999999999998</v>
      </c>
      <c r="W123" s="83">
        <v>-2.8960000000000008</v>
      </c>
      <c r="X123" s="83">
        <v>-3.3440000000000012</v>
      </c>
      <c r="Y123" s="83">
        <v>-24.056000000000001</v>
      </c>
      <c r="AA123" s="83">
        <v>-29.475999999999999</v>
      </c>
      <c r="AB123" s="82">
        <v>5.42</v>
      </c>
      <c r="AD123" s="83">
        <v>-29.475999999999999</v>
      </c>
      <c r="AE123" s="82">
        <v>5.42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0.41229385307346322</v>
      </c>
      <c r="D124" s="9">
        <v>0.41229385307346322</v>
      </c>
      <c r="F124" s="60" t="s">
        <v>158</v>
      </c>
      <c r="G124" s="56"/>
      <c r="H124" s="88">
        <v>-0.34100000000000003</v>
      </c>
      <c r="I124" s="88">
        <v>-1.288</v>
      </c>
      <c r="J124" s="88">
        <v>-1.288</v>
      </c>
      <c r="K124" s="108">
        <v>-1.3340000000000001</v>
      </c>
      <c r="L124" s="108">
        <v>-1.3340000000000001</v>
      </c>
      <c r="M124" s="88">
        <v>-0.115</v>
      </c>
      <c r="N124" s="88">
        <v>0.22800000000000001</v>
      </c>
      <c r="O124" s="88">
        <v>-0.23299999999999998</v>
      </c>
      <c r="P124" s="88">
        <v>-0.10900000000000003</v>
      </c>
      <c r="Q124" s="88">
        <v>0.25900000000000001</v>
      </c>
      <c r="R124" s="88">
        <v>-0.16300000000000001</v>
      </c>
      <c r="S124" s="88">
        <v>-0.16999999999999998</v>
      </c>
      <c r="T124" s="88">
        <v>1.94</v>
      </c>
      <c r="U124" s="88">
        <v>-2.383</v>
      </c>
      <c r="V124" s="88">
        <v>-1.7000000000000015E-2</v>
      </c>
      <c r="W124" s="88">
        <v>8.0000000000000071E-3</v>
      </c>
      <c r="X124" s="88">
        <v>-2.5000000000000022E-2</v>
      </c>
      <c r="Y124" s="88">
        <v>-0.78</v>
      </c>
      <c r="Z124" s="56"/>
      <c r="AA124" s="88">
        <v>-1.3340000000000003</v>
      </c>
      <c r="AB124" s="82">
        <v>0.55000000000000004</v>
      </c>
      <c r="AC124" s="56"/>
      <c r="AD124" s="88">
        <v>-1.3340000000000003</v>
      </c>
      <c r="AE124" s="82">
        <v>0.55000000000000004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0.37282005548949659</v>
      </c>
      <c r="D125" s="9">
        <v>0.37282005548949659</v>
      </c>
      <c r="F125" s="60" t="s">
        <v>176</v>
      </c>
      <c r="G125" s="56"/>
      <c r="H125" s="88">
        <v>-15.598000000000001</v>
      </c>
      <c r="I125" s="88">
        <v>-10.513999999999999</v>
      </c>
      <c r="J125" s="88">
        <v>-10.513999999999999</v>
      </c>
      <c r="K125" s="108">
        <v>-8.0736000000000008</v>
      </c>
      <c r="L125" s="108">
        <v>-8.0736000000000008</v>
      </c>
      <c r="M125" s="88">
        <v>-0.96199999999999997</v>
      </c>
      <c r="N125" s="88">
        <v>-0.51</v>
      </c>
      <c r="O125" s="88">
        <v>-0.57500000000000018</v>
      </c>
      <c r="P125" s="88">
        <v>-7.3999999999999844E-2</v>
      </c>
      <c r="Q125" s="88">
        <v>0.2370000000000001</v>
      </c>
      <c r="R125" s="88">
        <v>0.3819999999999999</v>
      </c>
      <c r="S125" s="88">
        <v>-0.502</v>
      </c>
      <c r="T125" s="88">
        <v>-0.504</v>
      </c>
      <c r="U125" s="88">
        <v>-0.75599999999999978</v>
      </c>
      <c r="V125" s="88">
        <v>-0.69100000000000028</v>
      </c>
      <c r="W125" s="88">
        <v>-0.50499999999999989</v>
      </c>
      <c r="X125" s="88">
        <v>-0.5990000000000002</v>
      </c>
      <c r="Y125" s="88">
        <v>-5.0590000000000002</v>
      </c>
      <c r="Z125" s="56"/>
      <c r="AA125" s="88">
        <v>-8.0736000000000008</v>
      </c>
      <c r="AB125" s="82">
        <v>3.01</v>
      </c>
      <c r="AC125" s="56"/>
      <c r="AD125" s="88">
        <v>-8.0736000000000008</v>
      </c>
      <c r="AE125" s="82">
        <v>3.01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-2.4643046007403493</v>
      </c>
      <c r="D126" s="9">
        <v>-2.4643046007403493</v>
      </c>
      <c r="F126" s="60" t="s">
        <v>178</v>
      </c>
      <c r="G126" s="56"/>
      <c r="H126" s="88">
        <v>-7.431</v>
      </c>
      <c r="I126" s="88">
        <v>-6.2919999999999998</v>
      </c>
      <c r="J126" s="88">
        <v>-6.2919999999999998</v>
      </c>
      <c r="K126" s="108">
        <v>-1.891</v>
      </c>
      <c r="L126" s="108">
        <v>-1.891</v>
      </c>
      <c r="M126" s="88">
        <v>-1.048</v>
      </c>
      <c r="N126" s="88">
        <v>0</v>
      </c>
      <c r="O126" s="88">
        <v>-0.14100000000000001</v>
      </c>
      <c r="P126" s="88">
        <v>0</v>
      </c>
      <c r="Q126" s="88">
        <v>0</v>
      </c>
      <c r="R126" s="88">
        <v>-0.79400000000000004</v>
      </c>
      <c r="S126" s="88">
        <v>-0.84600000000000009</v>
      </c>
      <c r="T126" s="88">
        <v>0</v>
      </c>
      <c r="U126" s="88">
        <v>0</v>
      </c>
      <c r="V126" s="88">
        <v>-0.1379999999999999</v>
      </c>
      <c r="W126" s="88">
        <v>-3.5569999999999999</v>
      </c>
      <c r="X126" s="88">
        <v>-2.4000000000000021E-2</v>
      </c>
      <c r="Y126" s="88">
        <v>-6.548</v>
      </c>
      <c r="Z126" s="56"/>
      <c r="AA126" s="88">
        <v>-1.891</v>
      </c>
      <c r="AB126" s="82">
        <v>-4.66</v>
      </c>
      <c r="AC126" s="56"/>
      <c r="AD126" s="88">
        <v>-1.891</v>
      </c>
      <c r="AE126" s="82">
        <v>-4.66</v>
      </c>
    </row>
    <row r="127" spans="1:33" ht="18" customHeight="1" collapsed="1" x14ac:dyDescent="0.2">
      <c r="A127" s="57"/>
      <c r="B127" s="57"/>
      <c r="C127" s="9">
        <v>-9.6472129290354564E-2</v>
      </c>
      <c r="D127" s="9">
        <v>-9.6472129290354564E-2</v>
      </c>
      <c r="F127" s="128" t="s">
        <v>158</v>
      </c>
      <c r="H127" s="83">
        <v>-23.37</v>
      </c>
      <c r="I127" s="83">
        <v>-18.094000000000001</v>
      </c>
      <c r="J127" s="83">
        <v>-18.094000000000001</v>
      </c>
      <c r="K127" s="108">
        <v>-11.2986</v>
      </c>
      <c r="L127" s="108">
        <v>-11.2986</v>
      </c>
      <c r="M127" s="83">
        <v>-2.125</v>
      </c>
      <c r="N127" s="83">
        <v>-0.28200000000000003</v>
      </c>
      <c r="O127" s="83">
        <v>-0.94900000000000018</v>
      </c>
      <c r="P127" s="83">
        <v>-0.18299999999999988</v>
      </c>
      <c r="Q127" s="83">
        <v>0.49600000000000011</v>
      </c>
      <c r="R127" s="83">
        <v>-0.57500000000000018</v>
      </c>
      <c r="S127" s="83">
        <v>-1.518</v>
      </c>
      <c r="T127" s="83">
        <v>1.4359999999999999</v>
      </c>
      <c r="U127" s="83">
        <v>-3.1389999999999998</v>
      </c>
      <c r="V127" s="83">
        <v>-0.8460000000000002</v>
      </c>
      <c r="W127" s="83">
        <v>-4.0540000000000003</v>
      </c>
      <c r="X127" s="83">
        <v>-0.64800000000000024</v>
      </c>
      <c r="Y127" s="83">
        <v>-12.387</v>
      </c>
      <c r="AA127" s="83">
        <v>-11.2986</v>
      </c>
      <c r="AB127" s="82">
        <v>-1.0900000000000001</v>
      </c>
      <c r="AD127" s="83">
        <v>-11.2986</v>
      </c>
      <c r="AE127" s="82">
        <v>-1.0900000000000001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0.98112708351706512</v>
      </c>
      <c r="D128" s="9">
        <v>0.98112708351706512</v>
      </c>
      <c r="F128" s="128" t="s">
        <v>154</v>
      </c>
      <c r="H128" s="83">
        <v>-4.8440000000000003</v>
      </c>
      <c r="I128" s="83">
        <v>-4.3310000000000004</v>
      </c>
      <c r="J128" s="83">
        <v>-4.3310000000000004</v>
      </c>
      <c r="K128" s="108">
        <v>-4.5355999999999996</v>
      </c>
      <c r="L128" s="108">
        <v>-4.5355999999999996</v>
      </c>
      <c r="M128" s="83">
        <v>-0.126</v>
      </c>
      <c r="N128" s="83">
        <v>-0.125</v>
      </c>
      <c r="O128" s="83">
        <v>-0.125</v>
      </c>
      <c r="P128" s="83">
        <v>-0.124</v>
      </c>
      <c r="Q128" s="83">
        <v>-0.126</v>
      </c>
      <c r="R128" s="83">
        <v>-0.126</v>
      </c>
      <c r="S128" s="83">
        <v>-0.125</v>
      </c>
      <c r="T128" s="83">
        <v>-0.12399999999999989</v>
      </c>
      <c r="U128" s="83">
        <v>-0.12600000000000011</v>
      </c>
      <c r="V128" s="83">
        <v>-0.125</v>
      </c>
      <c r="W128" s="83">
        <v>-0.125</v>
      </c>
      <c r="X128" s="83">
        <v>1.288</v>
      </c>
      <c r="Y128" s="83">
        <v>-8.8999999999999996E-2</v>
      </c>
      <c r="AA128" s="83">
        <v>-4.5355999999999996</v>
      </c>
      <c r="AB128" s="82">
        <v>4.45</v>
      </c>
      <c r="AD128" s="83">
        <v>-4.5355999999999996</v>
      </c>
      <c r="AE128" s="82">
        <v>4.45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-2.0409888020283122</v>
      </c>
      <c r="D129" s="9">
        <v>-2.0409888020283122</v>
      </c>
      <c r="F129" s="60" t="s">
        <v>162</v>
      </c>
      <c r="G129" s="56"/>
      <c r="H129" s="88">
        <v>-2.004</v>
      </c>
      <c r="I129" s="88">
        <v>-13.659000000000001</v>
      </c>
      <c r="J129" s="88">
        <v>-13.659000000000001</v>
      </c>
      <c r="K129" s="108">
        <v>-4.7329999999999997</v>
      </c>
      <c r="L129" s="108">
        <v>-4.7329999999999997</v>
      </c>
      <c r="M129" s="88">
        <v>-0.81499999999999995</v>
      </c>
      <c r="N129" s="88">
        <v>-0.40000000000000013</v>
      </c>
      <c r="O129" s="88">
        <v>-5.4039999999999999</v>
      </c>
      <c r="P129" s="88">
        <v>-5.2219999999999995</v>
      </c>
      <c r="Q129" s="88">
        <v>0</v>
      </c>
      <c r="R129" s="88">
        <v>-0.44899999999999984</v>
      </c>
      <c r="S129" s="88">
        <v>-0.94000000000000128</v>
      </c>
      <c r="T129" s="88">
        <v>0</v>
      </c>
      <c r="U129" s="88">
        <v>-0.34299999999999997</v>
      </c>
      <c r="V129" s="88">
        <v>-0.62699999999999889</v>
      </c>
      <c r="W129" s="88">
        <v>-0.18800000000000061</v>
      </c>
      <c r="X129" s="88">
        <v>0</v>
      </c>
      <c r="Y129" s="88">
        <v>-14.388</v>
      </c>
      <c r="Z129" s="56"/>
      <c r="AA129" s="88">
        <v>-4.7329999999999997</v>
      </c>
      <c r="AB129" s="82">
        <v>-9.66</v>
      </c>
      <c r="AC129" s="56"/>
      <c r="AD129" s="88">
        <v>-4.7329999999999997</v>
      </c>
      <c r="AE129" s="82">
        <v>-9.66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5.3547523427041506E-2</v>
      </c>
      <c r="D130" s="9">
        <v>5.3547523427041506E-2</v>
      </c>
      <c r="F130" s="60" t="s">
        <v>164</v>
      </c>
      <c r="G130" s="56"/>
      <c r="H130" s="88">
        <v>-3.9169999999999998</v>
      </c>
      <c r="I130" s="88">
        <v>-6.9740000000000002</v>
      </c>
      <c r="J130" s="88">
        <v>-6.9740000000000002</v>
      </c>
      <c r="K130" s="108">
        <v>-3.7349999999999999</v>
      </c>
      <c r="L130" s="108">
        <v>-3.7349999999999999</v>
      </c>
      <c r="M130" s="88">
        <v>-0.45400000000000001</v>
      </c>
      <c r="N130" s="88">
        <v>0.30000000000000004</v>
      </c>
      <c r="O130" s="88">
        <v>-2</v>
      </c>
      <c r="P130" s="88">
        <v>-1.3770000000000002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0</v>
      </c>
      <c r="Y130" s="88">
        <v>-3.5310000000000001</v>
      </c>
      <c r="Z130" s="56"/>
      <c r="AA130" s="88">
        <v>-3.7349999999999999</v>
      </c>
      <c r="AB130" s="82">
        <v>0.2</v>
      </c>
      <c r="AC130" s="56"/>
      <c r="AD130" s="88">
        <v>-3.7349999999999999</v>
      </c>
      <c r="AE130" s="82">
        <v>0.2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1.1479999999999999</v>
      </c>
      <c r="I131" s="88">
        <v>0.79300000000000004</v>
      </c>
      <c r="J131" s="88">
        <v>0.79300000000000004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-1.1159659896079357</v>
      </c>
      <c r="D132" s="9">
        <v>-1.1159659896079357</v>
      </c>
      <c r="F132" s="128" t="s">
        <v>391</v>
      </c>
      <c r="H132" s="83">
        <v>-4.7729999999999997</v>
      </c>
      <c r="I132" s="83">
        <v>-19.840000000000003</v>
      </c>
      <c r="J132" s="83">
        <v>-19.840000000000003</v>
      </c>
      <c r="K132" s="108">
        <v>-8.468</v>
      </c>
      <c r="L132" s="108">
        <v>-8.468</v>
      </c>
      <c r="M132" s="83">
        <v>-1.2689999999999999</v>
      </c>
      <c r="N132" s="83">
        <v>-0.10000000000000009</v>
      </c>
      <c r="O132" s="83">
        <v>-7.4039999999999999</v>
      </c>
      <c r="P132" s="83">
        <v>-6.5990000000000002</v>
      </c>
      <c r="Q132" s="83">
        <v>0</v>
      </c>
      <c r="R132" s="83">
        <v>-0.44899999999999984</v>
      </c>
      <c r="S132" s="83">
        <v>-0.94000000000000128</v>
      </c>
      <c r="T132" s="83">
        <v>0</v>
      </c>
      <c r="U132" s="83">
        <v>-0.34299999999999997</v>
      </c>
      <c r="V132" s="83">
        <v>-0.62699999999999889</v>
      </c>
      <c r="W132" s="83">
        <v>-0.18800000000000061</v>
      </c>
      <c r="X132" s="83">
        <v>0</v>
      </c>
      <c r="Y132" s="83">
        <v>-17.919</v>
      </c>
      <c r="AA132" s="83">
        <v>-8.468</v>
      </c>
      <c r="AB132" s="82">
        <v>-9.4499999999999993</v>
      </c>
      <c r="AD132" s="83">
        <v>-8.468</v>
      </c>
      <c r="AE132" s="82">
        <v>-9.4499999999999993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-1.872388909988606</v>
      </c>
      <c r="D133" s="9">
        <v>-1.872388909988606</v>
      </c>
      <c r="F133" s="60" t="s">
        <v>166</v>
      </c>
      <c r="G133" s="56"/>
      <c r="H133" s="88">
        <v>-10.207000000000001</v>
      </c>
      <c r="I133" s="88">
        <v>-8.3840000000000003</v>
      </c>
      <c r="J133" s="88">
        <v>-8.3840000000000003</v>
      </c>
      <c r="K133" s="108">
        <v>-2.633</v>
      </c>
      <c r="L133" s="108">
        <v>-2.633</v>
      </c>
      <c r="M133" s="88">
        <v>-0.5</v>
      </c>
      <c r="N133" s="88">
        <v>-0.62000000000000011</v>
      </c>
      <c r="O133" s="88">
        <v>-0.16499999999999981</v>
      </c>
      <c r="P133" s="88">
        <v>1.8000000000000016E-2</v>
      </c>
      <c r="Q133" s="88">
        <v>-0.2410000000000001</v>
      </c>
      <c r="R133" s="88">
        <v>-0.82799999999999985</v>
      </c>
      <c r="S133" s="88">
        <v>-0.58300000000000018</v>
      </c>
      <c r="T133" s="88">
        <v>-0.3969999999999998</v>
      </c>
      <c r="U133" s="88">
        <v>-0.73800000000000043</v>
      </c>
      <c r="V133" s="88">
        <v>-0.87599999999999945</v>
      </c>
      <c r="W133" s="88">
        <v>-1.2030000000000003</v>
      </c>
      <c r="X133" s="88">
        <v>-1.4299999999999997</v>
      </c>
      <c r="Y133" s="88">
        <v>-7.5629999999999997</v>
      </c>
      <c r="Z133" s="56"/>
      <c r="AA133" s="88">
        <v>-2.633</v>
      </c>
      <c r="AB133" s="82">
        <v>-4.93</v>
      </c>
      <c r="AC133" s="56"/>
      <c r="AD133" s="88">
        <v>-2.633</v>
      </c>
      <c r="AE133" s="82">
        <v>-4.93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-3.0000000000000001E-3</v>
      </c>
      <c r="Y134" s="88">
        <v>-3.0000000000000001E-3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-0.14799999999999999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0.99827882960413084</v>
      </c>
      <c r="D138" s="9">
        <v>0.99827882960413084</v>
      </c>
      <c r="F138" s="60" t="s">
        <v>172</v>
      </c>
      <c r="G138" s="56"/>
      <c r="H138" s="88">
        <v>-6.7169999999999996</v>
      </c>
      <c r="I138" s="88">
        <v>-4.8559999999999999</v>
      </c>
      <c r="J138" s="88">
        <v>-4.8559999999999999</v>
      </c>
      <c r="K138" s="108">
        <v>0</v>
      </c>
      <c r="L138" s="108">
        <v>0</v>
      </c>
      <c r="M138" s="88">
        <v>-0.29699999999999999</v>
      </c>
      <c r="N138" s="88">
        <v>-0.35400000000000004</v>
      </c>
      <c r="O138" s="88">
        <v>0</v>
      </c>
      <c r="P138" s="88">
        <v>4.2380000000000004</v>
      </c>
      <c r="Q138" s="88">
        <v>-0.18400000000000061</v>
      </c>
      <c r="R138" s="88">
        <v>0.18400000000000016</v>
      </c>
      <c r="S138" s="88">
        <v>0.55500000000000016</v>
      </c>
      <c r="T138" s="88">
        <v>1.3949999999999996</v>
      </c>
      <c r="U138" s="88">
        <v>-2.9239999999999999</v>
      </c>
      <c r="V138" s="88">
        <v>-0.82000000000000006</v>
      </c>
      <c r="W138" s="88">
        <v>-1.212</v>
      </c>
      <c r="X138" s="88">
        <v>0</v>
      </c>
      <c r="Y138" s="88">
        <v>0.58099999999999996</v>
      </c>
      <c r="Z138" s="56"/>
      <c r="AA138" s="88">
        <v>0</v>
      </c>
      <c r="AB138" s="82">
        <v>0.57999999999999996</v>
      </c>
      <c r="AC138" s="56"/>
      <c r="AD138" s="88">
        <v>0</v>
      </c>
      <c r="AE138" s="82">
        <v>0.57999999999999996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-0.99827882960413084</v>
      </c>
      <c r="D139" s="9">
        <v>-0.99827882960413084</v>
      </c>
      <c r="F139" s="60" t="s">
        <v>174</v>
      </c>
      <c r="G139" s="56"/>
      <c r="H139" s="88">
        <v>6.7169999999999996</v>
      </c>
      <c r="I139" s="88">
        <v>4.8559999999999999</v>
      </c>
      <c r="J139" s="88">
        <v>4.8559999999999999</v>
      </c>
      <c r="K139" s="108">
        <v>0</v>
      </c>
      <c r="L139" s="108">
        <v>0</v>
      </c>
      <c r="M139" s="88">
        <v>0.29699999999999999</v>
      </c>
      <c r="N139" s="88">
        <v>0.35400000000000004</v>
      </c>
      <c r="O139" s="88">
        <v>0</v>
      </c>
      <c r="P139" s="88">
        <v>-4.2380000000000004</v>
      </c>
      <c r="Q139" s="88">
        <v>0.18400000000000061</v>
      </c>
      <c r="R139" s="88">
        <v>-0.18400000000000016</v>
      </c>
      <c r="S139" s="88">
        <v>-0.55500000000000016</v>
      </c>
      <c r="T139" s="88">
        <v>-1.3949999999999996</v>
      </c>
      <c r="U139" s="88">
        <v>2.9239999999999999</v>
      </c>
      <c r="V139" s="88">
        <v>0.82000000000000006</v>
      </c>
      <c r="W139" s="88">
        <v>1.212</v>
      </c>
      <c r="X139" s="88">
        <v>0</v>
      </c>
      <c r="Y139" s="88">
        <v>-0.58099999999999996</v>
      </c>
      <c r="Z139" s="56"/>
      <c r="AA139" s="88">
        <v>0</v>
      </c>
      <c r="AB139" s="82">
        <v>-0.57999999999999996</v>
      </c>
      <c r="AC139" s="56"/>
      <c r="AD139" s="88">
        <v>0</v>
      </c>
      <c r="AE139" s="82">
        <v>-0.57999999999999996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-1.62</v>
      </c>
      <c r="I140" s="83">
        <v>-1.2</v>
      </c>
      <c r="J140" s="83">
        <v>-1.2</v>
      </c>
      <c r="K140" s="108">
        <v>0</v>
      </c>
      <c r="L140" s="108">
        <v>0</v>
      </c>
      <c r="M140" s="83">
        <v>0</v>
      </c>
      <c r="N140" s="83">
        <v>-0.26500000000000001</v>
      </c>
      <c r="O140" s="83">
        <v>0</v>
      </c>
      <c r="P140" s="83">
        <v>0</v>
      </c>
      <c r="Q140" s="83">
        <v>-0.23499999999999999</v>
      </c>
      <c r="R140" s="83">
        <v>0</v>
      </c>
      <c r="S140" s="83">
        <v>0</v>
      </c>
      <c r="T140" s="83">
        <v>-0.20399999999999996</v>
      </c>
      <c r="U140" s="83">
        <v>0</v>
      </c>
      <c r="V140" s="83">
        <v>0</v>
      </c>
      <c r="W140" s="83">
        <v>-0.19200000000000006</v>
      </c>
      <c r="X140" s="83">
        <v>0</v>
      </c>
      <c r="Y140" s="83">
        <v>-0.89600000000000002</v>
      </c>
      <c r="AA140" s="83">
        <v>0</v>
      </c>
      <c r="AB140" s="82">
        <v>-0.9</v>
      </c>
      <c r="AD140" s="83">
        <v>0</v>
      </c>
      <c r="AE140" s="82">
        <v>-0.9</v>
      </c>
    </row>
    <row r="141" spans="1:33" ht="18" customHeight="1" x14ac:dyDescent="0.2">
      <c r="A141" s="57"/>
      <c r="B141" s="57"/>
      <c r="C141" s="9">
        <v>-1.872388909988606</v>
      </c>
      <c r="D141" s="9">
        <v>-1.872388909988606</v>
      </c>
      <c r="F141" s="128" t="s">
        <v>196</v>
      </c>
      <c r="H141" s="83">
        <v>-10.355</v>
      </c>
      <c r="I141" s="83">
        <v>-8.3840000000000003</v>
      </c>
      <c r="J141" s="83">
        <v>-8.3840000000000003</v>
      </c>
      <c r="K141" s="108">
        <v>-2.633</v>
      </c>
      <c r="L141" s="108">
        <v>-2.633</v>
      </c>
      <c r="M141" s="83">
        <v>-0.49999999999999994</v>
      </c>
      <c r="N141" s="83">
        <v>-0.62000000000000011</v>
      </c>
      <c r="O141" s="83">
        <v>-0.16499999999999981</v>
      </c>
      <c r="P141" s="83">
        <v>1.7999999999999794E-2</v>
      </c>
      <c r="Q141" s="83">
        <v>-0.2410000000000001</v>
      </c>
      <c r="R141" s="83">
        <v>-0.82799999999999985</v>
      </c>
      <c r="S141" s="83">
        <v>-0.58300000000000018</v>
      </c>
      <c r="T141" s="83">
        <v>-0.3969999999999998</v>
      </c>
      <c r="U141" s="83">
        <v>-0.73800000000000043</v>
      </c>
      <c r="V141" s="83">
        <v>-0.87599999999999945</v>
      </c>
      <c r="W141" s="83">
        <v>-1.2030000000000001</v>
      </c>
      <c r="X141" s="83">
        <v>-1.4329999999999996</v>
      </c>
      <c r="Y141" s="83">
        <v>-7.5659999999999989</v>
      </c>
      <c r="AA141" s="83">
        <v>-2.633</v>
      </c>
      <c r="AB141" s="82">
        <v>-4.93</v>
      </c>
      <c r="AD141" s="83">
        <v>-2.633</v>
      </c>
      <c r="AE141" s="82">
        <v>-4.93</v>
      </c>
    </row>
    <row r="142" spans="1:33" ht="18" customHeight="1" x14ac:dyDescent="0.2">
      <c r="A142" s="57"/>
      <c r="B142" s="57"/>
      <c r="C142" s="9">
        <v>-5.2741746740724876E-2</v>
      </c>
      <c r="D142" s="9">
        <v>-5.2741746740724876E-2</v>
      </c>
      <c r="F142" s="117" t="s">
        <v>72</v>
      </c>
      <c r="H142" s="296">
        <v>-140.11799999999999</v>
      </c>
      <c r="I142" s="296">
        <v>-116.133</v>
      </c>
      <c r="J142" s="296">
        <v>-116.133</v>
      </c>
      <c r="K142" s="111">
        <v>-84.9422</v>
      </c>
      <c r="L142" s="111">
        <v>-84.9422</v>
      </c>
      <c r="M142" s="296">
        <v>-8.8689999999999998</v>
      </c>
      <c r="N142" s="296">
        <v>-6.4459999999999997</v>
      </c>
      <c r="O142" s="296">
        <v>-11.646999999999998</v>
      </c>
      <c r="P142" s="296">
        <v>-4.1149999999999993</v>
      </c>
      <c r="Q142" s="296">
        <v>1.3999999999999679E-2</v>
      </c>
      <c r="R142" s="296">
        <v>-13.747</v>
      </c>
      <c r="S142" s="296">
        <v>-6.7150000000000007</v>
      </c>
      <c r="T142" s="296">
        <v>8.4000000000001407E-2</v>
      </c>
      <c r="U142" s="296">
        <v>-11.005999999999997</v>
      </c>
      <c r="V142" s="296">
        <v>-7.8269999999999982</v>
      </c>
      <c r="W142" s="296">
        <v>-9.8200000000000038</v>
      </c>
      <c r="X142" s="296">
        <v>-9.330999999999996</v>
      </c>
      <c r="Y142" s="296">
        <v>-89.424999999999997</v>
      </c>
      <c r="AA142" s="296">
        <v>-84.9422</v>
      </c>
      <c r="AB142" s="82">
        <v>-4.4800000000000004</v>
      </c>
      <c r="AD142" s="296">
        <v>-84.9422</v>
      </c>
      <c r="AE142" s="82">
        <v>-4.4800000000000004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6.4695276374020866E-2</v>
      </c>
      <c r="I143" s="78">
        <v>7.081578432263308E-2</v>
      </c>
      <c r="J143" s="78">
        <v>7.081578432263308E-2</v>
      </c>
      <c r="K143" s="131">
        <v>6.4888430541232181E-2</v>
      </c>
      <c r="L143" s="131">
        <v>6.4888430541232181E-2</v>
      </c>
      <c r="M143" s="78">
        <v>8.9975753517768917E-2</v>
      </c>
      <c r="N143" s="78">
        <v>7.3848339386162878E-2</v>
      </c>
      <c r="O143" s="78">
        <v>0.14082071867292159</v>
      </c>
      <c r="P143" s="78">
        <v>6.0352287227021385E-2</v>
      </c>
      <c r="Q143" s="78">
        <v>-1.4044662025239945E-4</v>
      </c>
      <c r="R143" s="78">
        <v>0.13056940684807902</v>
      </c>
      <c r="S143" s="78">
        <v>6.7246835443037972E-2</v>
      </c>
      <c r="T143" s="78">
        <v>-7.3765741082250022E-4</v>
      </c>
      <c r="U143" s="78">
        <v>7.9669335340871242E-2</v>
      </c>
      <c r="V143" s="78">
        <v>2.9500559707821204E-2</v>
      </c>
      <c r="W143" s="78">
        <v>4.6566326191898828E-2</v>
      </c>
      <c r="X143" s="78">
        <v>4.067390261976371E-2</v>
      </c>
      <c r="Y143" s="78">
        <v>5.5918549325569451E-2</v>
      </c>
      <c r="AA143" s="78">
        <v>6.4888430541232181E-2</v>
      </c>
      <c r="AB143" s="79"/>
      <c r="AD143" s="78">
        <v>6.4888430541232181E-2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customHeight="1" outlineLevel="1" collapsed="1" x14ac:dyDescent="0.2">
      <c r="A145" s="57"/>
      <c r="B145" s="57"/>
      <c r="C145" s="9"/>
      <c r="D145" s="9"/>
      <c r="F145" s="119" t="s">
        <v>248</v>
      </c>
      <c r="H145" s="96">
        <v>1.5048400000000002</v>
      </c>
      <c r="I145" s="96">
        <v>0.47883999999999999</v>
      </c>
      <c r="J145" s="96">
        <v>0.47883999999999999</v>
      </c>
      <c r="K145" s="134">
        <v>0</v>
      </c>
      <c r="L145" s="134">
        <v>0</v>
      </c>
      <c r="M145" s="96">
        <v>0</v>
      </c>
      <c r="N145" s="96">
        <v>0</v>
      </c>
      <c r="O145" s="96">
        <v>0</v>
      </c>
      <c r="P145" s="96">
        <v>2.2800000000000001E-2</v>
      </c>
      <c r="Q145" s="96">
        <v>0</v>
      </c>
      <c r="R145" s="96">
        <v>0.14400000000000002</v>
      </c>
      <c r="S145" s="96">
        <v>0</v>
      </c>
      <c r="T145" s="96">
        <v>6.3864000000000001</v>
      </c>
      <c r="U145" s="96">
        <v>2.1208800000000005</v>
      </c>
      <c r="V145" s="96">
        <v>0.69599999999999962</v>
      </c>
      <c r="W145" s="96">
        <v>7.9797599999999989</v>
      </c>
      <c r="X145" s="96">
        <v>0</v>
      </c>
      <c r="Y145" s="96">
        <v>1.4458200000000001</v>
      </c>
      <c r="AA145" s="96">
        <v>0</v>
      </c>
      <c r="AB145" s="95">
        <v>1.45</v>
      </c>
      <c r="AD145" s="96">
        <v>0</v>
      </c>
      <c r="AE145" s="95">
        <v>1.45</v>
      </c>
    </row>
    <row r="146" spans="1:33" ht="18" customHeight="1" x14ac:dyDescent="0.2">
      <c r="A146" s="52" t="s">
        <v>86</v>
      </c>
      <c r="B146" s="52" t="s">
        <v>23</v>
      </c>
      <c r="C146" s="9">
        <v>-0.99998616701940779</v>
      </c>
      <c r="D146" s="9">
        <v>-0.99998616701940779</v>
      </c>
      <c r="F146" s="128" t="s">
        <v>90</v>
      </c>
      <c r="H146" s="83">
        <v>-75.242000000000004</v>
      </c>
      <c r="I146" s="83">
        <v>-23.942</v>
      </c>
      <c r="J146" s="83">
        <v>-23.942</v>
      </c>
      <c r="K146" s="108">
        <v>0</v>
      </c>
      <c r="L146" s="108">
        <v>0</v>
      </c>
      <c r="M146" s="83">
        <v>0</v>
      </c>
      <c r="N146" s="83">
        <v>0</v>
      </c>
      <c r="O146" s="83">
        <v>0</v>
      </c>
      <c r="P146" s="83">
        <v>-9.5000000000000001E-2</v>
      </c>
      <c r="Q146" s="83">
        <v>0</v>
      </c>
      <c r="R146" s="83">
        <v>-0.6</v>
      </c>
      <c r="S146" s="83">
        <v>0</v>
      </c>
      <c r="T146" s="83">
        <v>-26.61</v>
      </c>
      <c r="U146" s="83">
        <v>-8.8370000000000033</v>
      </c>
      <c r="V146" s="83">
        <v>-2.8999999999999986</v>
      </c>
      <c r="W146" s="83">
        <v>-33.248999999999995</v>
      </c>
      <c r="X146" s="83">
        <v>0</v>
      </c>
      <c r="Y146" s="83">
        <v>-72.290999999999997</v>
      </c>
      <c r="AA146" s="83">
        <v>0</v>
      </c>
      <c r="AB146" s="82">
        <v>-72.290000000000006</v>
      </c>
      <c r="AD146" s="83">
        <v>0</v>
      </c>
      <c r="AE146" s="82">
        <v>-72.290000000000006</v>
      </c>
    </row>
    <row r="147" spans="1:33" ht="18" customHeight="1" x14ac:dyDescent="0.2">
      <c r="A147" s="52" t="s">
        <v>87</v>
      </c>
      <c r="B147" s="52" t="s">
        <v>23</v>
      </c>
      <c r="C147" s="9">
        <v>-1.0015174506828528</v>
      </c>
      <c r="D147" s="9">
        <v>-1.0015174506828528</v>
      </c>
      <c r="F147" s="128" t="s">
        <v>91</v>
      </c>
      <c r="H147" s="83">
        <v>-0.40799999999999997</v>
      </c>
      <c r="I147" s="83">
        <v>5.3999999999999999E-2</v>
      </c>
      <c r="J147" s="83">
        <v>5.3999999999999999E-2</v>
      </c>
      <c r="K147" s="108">
        <v>0</v>
      </c>
      <c r="L147" s="108">
        <v>0</v>
      </c>
      <c r="M147" s="83">
        <v>0</v>
      </c>
      <c r="N147" s="83">
        <v>-0.30299999999999999</v>
      </c>
      <c r="O147" s="83">
        <v>-0.77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-0.24500000000000011</v>
      </c>
      <c r="X147" s="83">
        <v>0</v>
      </c>
      <c r="Y147" s="83">
        <v>-1.3180000000000001</v>
      </c>
      <c r="AA147" s="83">
        <v>0</v>
      </c>
      <c r="AB147" s="82">
        <v>-1.32</v>
      </c>
      <c r="AD147" s="83">
        <v>0</v>
      </c>
      <c r="AE147" s="82">
        <v>-1.32</v>
      </c>
    </row>
    <row r="148" spans="1:33" ht="18" customHeight="1" x14ac:dyDescent="0.2">
      <c r="A148" s="52" t="s">
        <v>88</v>
      </c>
      <c r="B148" s="52" t="s">
        <v>23</v>
      </c>
      <c r="C148" s="9">
        <v>-0.49888888888888894</v>
      </c>
      <c r="D148" s="9">
        <v>-0.49888888888888894</v>
      </c>
      <c r="F148" s="128" t="s">
        <v>92</v>
      </c>
      <c r="H148" s="83">
        <v>-4.9770000000000003</v>
      </c>
      <c r="I148" s="83">
        <v>-11.472</v>
      </c>
      <c r="J148" s="83">
        <v>-11.472</v>
      </c>
      <c r="K148" s="108">
        <v>-9</v>
      </c>
      <c r="L148" s="108">
        <v>-9</v>
      </c>
      <c r="M148" s="83">
        <v>-0.58899999999999997</v>
      </c>
      <c r="N148" s="83">
        <v>1.69</v>
      </c>
      <c r="O148" s="83">
        <v>-0.27600000000000002</v>
      </c>
      <c r="P148" s="83">
        <v>-0.56999999999999995</v>
      </c>
      <c r="Q148" s="83">
        <v>-0.624</v>
      </c>
      <c r="R148" s="83">
        <v>-2.6820000000000004</v>
      </c>
      <c r="S148" s="83">
        <v>-1.0999999999999677E-2</v>
      </c>
      <c r="T148" s="83">
        <v>-5.338000000000001</v>
      </c>
      <c r="U148" s="83">
        <v>-1.4030000000000005</v>
      </c>
      <c r="V148" s="83">
        <v>-2.1289999999999996</v>
      </c>
      <c r="W148" s="83">
        <v>-1.0069999999999997</v>
      </c>
      <c r="X148" s="83">
        <v>-0.5519999999999996</v>
      </c>
      <c r="Y148" s="83">
        <v>-13.491</v>
      </c>
      <c r="AA148" s="83">
        <v>-9</v>
      </c>
      <c r="AB148" s="82">
        <v>-4.49</v>
      </c>
      <c r="AD148" s="83">
        <v>-9</v>
      </c>
      <c r="AE148" s="82">
        <v>-4.49</v>
      </c>
    </row>
    <row r="149" spans="1:33" ht="18" customHeight="1" x14ac:dyDescent="0.2">
      <c r="A149" s="52" t="s">
        <v>211</v>
      </c>
      <c r="B149" s="52" t="s">
        <v>23</v>
      </c>
      <c r="C149" s="9">
        <v>0.27</v>
      </c>
      <c r="D149" s="9">
        <v>0.27</v>
      </c>
      <c r="F149" s="126" t="s">
        <v>146</v>
      </c>
      <c r="G149" s="58"/>
      <c r="H149" s="87">
        <v>-1.581</v>
      </c>
      <c r="I149" s="87">
        <v>-8.84</v>
      </c>
      <c r="J149" s="87">
        <v>-8.84</v>
      </c>
      <c r="K149" s="87">
        <v>-2</v>
      </c>
      <c r="L149" s="87">
        <v>-2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-0.30599999999999999</v>
      </c>
      <c r="S149" s="87">
        <v>-1.157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-1.4630000000000001</v>
      </c>
      <c r="Z149" s="58"/>
      <c r="AA149" s="87">
        <v>-2</v>
      </c>
      <c r="AB149" s="82">
        <v>0.54</v>
      </c>
      <c r="AC149" s="58"/>
      <c r="AD149" s="87">
        <v>-2</v>
      </c>
      <c r="AE149" s="82">
        <v>0.54</v>
      </c>
    </row>
    <row r="150" spans="1:33" ht="18" customHeight="1" x14ac:dyDescent="0.2">
      <c r="A150" s="52" t="s">
        <v>89</v>
      </c>
      <c r="B150" s="52" t="s">
        <v>23</v>
      </c>
      <c r="C150" s="9">
        <v>-0.40250000000000002</v>
      </c>
      <c r="D150" s="9">
        <v>-0.40250000000000002</v>
      </c>
      <c r="F150" s="128" t="s">
        <v>93</v>
      </c>
      <c r="H150" s="83">
        <v>-3.5590000000000002</v>
      </c>
      <c r="I150" s="83">
        <v>-5.7960000000000003</v>
      </c>
      <c r="J150" s="83">
        <v>-5.7960000000000003</v>
      </c>
      <c r="K150" s="108">
        <v>-4</v>
      </c>
      <c r="L150" s="108">
        <v>-4</v>
      </c>
      <c r="M150" s="83">
        <v>-0.374</v>
      </c>
      <c r="N150" s="83">
        <v>-0.45499999999999996</v>
      </c>
      <c r="O150" s="83">
        <v>-3.5000000000000031E-2</v>
      </c>
      <c r="P150" s="83">
        <v>-7.8999999999999959E-2</v>
      </c>
      <c r="Q150" s="83">
        <v>-0.4</v>
      </c>
      <c r="R150" s="83">
        <v>-0.13900000000000001</v>
      </c>
      <c r="S150" s="83">
        <v>-0.39599999999999991</v>
      </c>
      <c r="T150" s="83">
        <v>-1.4989999999999999</v>
      </c>
      <c r="U150" s="83">
        <v>-0.55900000000000016</v>
      </c>
      <c r="V150" s="83">
        <v>-1.6589999999999998</v>
      </c>
      <c r="W150" s="83">
        <v>-1.1000000000000121E-2</v>
      </c>
      <c r="X150" s="83">
        <v>0</v>
      </c>
      <c r="Y150" s="83">
        <v>-5.6059999999999999</v>
      </c>
      <c r="AA150" s="83">
        <v>-4</v>
      </c>
      <c r="AB150" s="82">
        <v>-1.61</v>
      </c>
      <c r="AD150" s="83">
        <v>-4</v>
      </c>
      <c r="AE150" s="82">
        <v>-1.61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9.9000000000000005E-2</v>
      </c>
      <c r="I155" s="88">
        <v>5.3999999999999999E-2</v>
      </c>
      <c r="J155" s="88">
        <v>5.3999999999999999E-2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9.9000000000000005E-2</v>
      </c>
      <c r="I156" s="83">
        <v>5.3999999999999999E-2</v>
      </c>
      <c r="J156" s="83">
        <v>5.3999999999999999E-2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-5.2780000000000005</v>
      </c>
      <c r="D157" s="9">
        <v>-5.2780000000000005</v>
      </c>
      <c r="F157" s="117" t="s">
        <v>281</v>
      </c>
      <c r="H157" s="296">
        <v>-85.668000000000006</v>
      </c>
      <c r="I157" s="296">
        <v>-49.942</v>
      </c>
      <c r="J157" s="296">
        <v>-49.942</v>
      </c>
      <c r="K157" s="111">
        <v>-15</v>
      </c>
      <c r="L157" s="111">
        <v>-15</v>
      </c>
      <c r="M157" s="296">
        <v>-0.96299999999999997</v>
      </c>
      <c r="N157" s="296">
        <v>0.93200000000000005</v>
      </c>
      <c r="O157" s="296">
        <v>-1.081</v>
      </c>
      <c r="P157" s="296">
        <v>-0.74399999999999988</v>
      </c>
      <c r="Q157" s="296">
        <v>-1.024</v>
      </c>
      <c r="R157" s="296">
        <v>-3.7270000000000003</v>
      </c>
      <c r="S157" s="296">
        <v>-1.5639999999999996</v>
      </c>
      <c r="T157" s="296">
        <v>-33.447000000000003</v>
      </c>
      <c r="U157" s="296">
        <v>-10.799000000000003</v>
      </c>
      <c r="V157" s="296">
        <v>-6.6879999999999979</v>
      </c>
      <c r="W157" s="296">
        <v>-34.511999999999993</v>
      </c>
      <c r="X157" s="296">
        <v>-0.5519999999999996</v>
      </c>
      <c r="Y157" s="296">
        <v>-94.168999999999983</v>
      </c>
      <c r="AA157" s="296">
        <v>-15</v>
      </c>
      <c r="AB157" s="82">
        <v>-79.17</v>
      </c>
      <c r="AD157" s="296">
        <v>-15</v>
      </c>
      <c r="AE157" s="82">
        <v>-79.17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3.955462493333918E-2</v>
      </c>
      <c r="I158" s="78">
        <v>3.0453720308964219E-2</v>
      </c>
      <c r="J158" s="78">
        <v>3.0453720308964219E-2</v>
      </c>
      <c r="K158" s="131">
        <v>1.1458691417440126E-2</v>
      </c>
      <c r="L158" s="131">
        <v>1.1458691417440126E-2</v>
      </c>
      <c r="M158" s="78">
        <v>9.7696076939464953E-3</v>
      </c>
      <c r="N158" s="78">
        <v>-1.067742046352836E-2</v>
      </c>
      <c r="O158" s="78">
        <v>1.3070077864293659E-2</v>
      </c>
      <c r="P158" s="78">
        <v>1.0911810861945056E-2</v>
      </c>
      <c r="Q158" s="78">
        <v>1.0272667081318595E-2</v>
      </c>
      <c r="R158" s="78">
        <v>3.5399154675404852E-2</v>
      </c>
      <c r="S158" s="78">
        <v>1.5662554077872128E-2</v>
      </c>
      <c r="T158" s="78">
        <v>0.29371937404499704</v>
      </c>
      <c r="U158" s="78">
        <v>7.8170920620213427E-2</v>
      </c>
      <c r="V158" s="78">
        <v>2.5207581873758551E-2</v>
      </c>
      <c r="W158" s="78">
        <v>0.16365550402594822</v>
      </c>
      <c r="X158" s="78">
        <v>2.4061723551719602E-3</v>
      </c>
      <c r="Y158" s="78">
        <v>5.8885030712211898E-2</v>
      </c>
      <c r="AA158" s="78">
        <v>1.1458691417440126E-2</v>
      </c>
      <c r="AB158" s="79"/>
      <c r="AD158" s="78">
        <v>1.1458691417440126E-2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7.4999999999999997E-2</v>
      </c>
      <c r="D160" s="9">
        <v>7.4999999999999997E-2</v>
      </c>
      <c r="F160" s="128" t="s">
        <v>194</v>
      </c>
      <c r="H160" s="83">
        <v>-3.4060000000000001</v>
      </c>
      <c r="I160" s="83">
        <v>-3.778</v>
      </c>
      <c r="J160" s="83">
        <v>-3.778</v>
      </c>
      <c r="K160" s="108">
        <v>-4</v>
      </c>
      <c r="L160" s="108">
        <v>-4</v>
      </c>
      <c r="M160" s="83">
        <v>-0.43099999999999999</v>
      </c>
      <c r="N160" s="83">
        <v>-0.442</v>
      </c>
      <c r="O160" s="83">
        <v>-0.15399999999999991</v>
      </c>
      <c r="P160" s="83">
        <v>-0.17700000000000005</v>
      </c>
      <c r="Q160" s="83">
        <v>-0.17900000000000005</v>
      </c>
      <c r="R160" s="83">
        <v>-0.12999999999999989</v>
      </c>
      <c r="S160" s="83">
        <v>-0.31100000000000017</v>
      </c>
      <c r="T160" s="83">
        <v>-0.33299999999999996</v>
      </c>
      <c r="U160" s="83">
        <v>-0.41400000000000015</v>
      </c>
      <c r="V160" s="83">
        <v>-0.36199999999999966</v>
      </c>
      <c r="W160" s="83">
        <v>-0.43900000000000006</v>
      </c>
      <c r="X160" s="83">
        <v>-0.32699999999999996</v>
      </c>
      <c r="Y160" s="83">
        <v>-3.6989999999999998</v>
      </c>
      <c r="AA160" s="83">
        <v>-4</v>
      </c>
      <c r="AB160" s="82">
        <v>0.3</v>
      </c>
      <c r="AD160" s="83">
        <v>-4</v>
      </c>
      <c r="AE160" s="82">
        <v>0.3</v>
      </c>
    </row>
    <row r="161" spans="1:31" ht="18" customHeight="1" x14ac:dyDescent="0.2">
      <c r="A161" s="52" t="s">
        <v>82</v>
      </c>
      <c r="B161" s="52" t="s">
        <v>23</v>
      </c>
      <c r="C161" s="9">
        <v>-1.8000000000000003</v>
      </c>
      <c r="D161" s="9">
        <v>-1.8000000000000003</v>
      </c>
      <c r="F161" s="128" t="s">
        <v>101</v>
      </c>
      <c r="H161" s="83">
        <v>9.4E-2</v>
      </c>
      <c r="I161" s="83">
        <v>-0.62</v>
      </c>
      <c r="J161" s="83">
        <v>-0.62</v>
      </c>
      <c r="K161" s="108">
        <v>-0.3</v>
      </c>
      <c r="L161" s="108">
        <v>-0.3</v>
      </c>
      <c r="M161" s="83">
        <v>-1.4E-2</v>
      </c>
      <c r="N161" s="83">
        <v>0</v>
      </c>
      <c r="O161" s="83">
        <v>-3.4000000000000002E-2</v>
      </c>
      <c r="P161" s="83">
        <v>0</v>
      </c>
      <c r="Q161" s="83">
        <v>0</v>
      </c>
      <c r="R161" s="83">
        <v>0</v>
      </c>
      <c r="S161" s="83">
        <v>0</v>
      </c>
      <c r="T161" s="83">
        <v>-0.16199999999999998</v>
      </c>
      <c r="U161" s="83">
        <v>-1.0000000000000286E-3</v>
      </c>
      <c r="V161" s="83">
        <v>-0.24200000000000002</v>
      </c>
      <c r="W161" s="83">
        <v>0</v>
      </c>
      <c r="X161" s="83">
        <v>-0.38999999999999996</v>
      </c>
      <c r="Y161" s="83">
        <v>-0.84299999999999997</v>
      </c>
      <c r="AA161" s="83">
        <v>-0.3</v>
      </c>
      <c r="AB161" s="82">
        <v>-0.54</v>
      </c>
      <c r="AD161" s="83">
        <v>-0.3</v>
      </c>
      <c r="AE161" s="82">
        <v>-0.54</v>
      </c>
    </row>
    <row r="162" spans="1:31" ht="18" customHeight="1" x14ac:dyDescent="0.2">
      <c r="A162" s="52" t="s">
        <v>98</v>
      </c>
      <c r="B162" s="52" t="s">
        <v>23</v>
      </c>
      <c r="C162" s="9">
        <v>0.13999999999999999</v>
      </c>
      <c r="D162" s="9">
        <v>0.13999999999999999</v>
      </c>
      <c r="F162" s="128" t="s">
        <v>103</v>
      </c>
      <c r="H162" s="83">
        <v>-4.3550000000000004</v>
      </c>
      <c r="I162" s="83">
        <v>-2.597</v>
      </c>
      <c r="J162" s="83">
        <v>-2.597</v>
      </c>
      <c r="K162" s="108">
        <v>-2.5</v>
      </c>
      <c r="L162" s="108">
        <v>-2.5</v>
      </c>
      <c r="M162" s="83">
        <v>-0.73499999999999999</v>
      </c>
      <c r="N162" s="83">
        <v>-6.1000000000000054E-2</v>
      </c>
      <c r="O162" s="83">
        <v>0</v>
      </c>
      <c r="P162" s="83">
        <v>0</v>
      </c>
      <c r="Q162" s="83">
        <v>-0.11899999999999999</v>
      </c>
      <c r="R162" s="83">
        <v>-5.9999999999999942E-2</v>
      </c>
      <c r="S162" s="83">
        <v>-0.27799999999999991</v>
      </c>
      <c r="T162" s="83">
        <v>-0.34300000000000019</v>
      </c>
      <c r="U162" s="83">
        <v>-0.25499999999999989</v>
      </c>
      <c r="V162" s="83">
        <v>-7.2000000000000064E-2</v>
      </c>
      <c r="W162" s="83">
        <v>-0.11499999999999977</v>
      </c>
      <c r="X162" s="83">
        <v>-0.1080000000000001</v>
      </c>
      <c r="Y162" s="83">
        <v>-2.1459999999999999</v>
      </c>
      <c r="AA162" s="83">
        <v>-2.5</v>
      </c>
      <c r="AB162" s="82">
        <v>0.35</v>
      </c>
      <c r="AD162" s="83">
        <v>-2.5</v>
      </c>
      <c r="AE162" s="82">
        <v>0.35</v>
      </c>
    </row>
    <row r="163" spans="1:31" ht="18" customHeight="1" x14ac:dyDescent="0.2">
      <c r="A163" s="52" t="s">
        <v>81</v>
      </c>
      <c r="B163" s="52" t="s">
        <v>23</v>
      </c>
      <c r="C163" s="9">
        <v>0.03</v>
      </c>
      <c r="D163" s="9">
        <v>0.03</v>
      </c>
      <c r="F163" s="128" t="s">
        <v>104</v>
      </c>
      <c r="H163" s="83">
        <v>-5.069</v>
      </c>
      <c r="I163" s="83">
        <v>-2.0219999999999998</v>
      </c>
      <c r="J163" s="83">
        <v>-2.0219999999999998</v>
      </c>
      <c r="K163" s="108">
        <v>-2</v>
      </c>
      <c r="L163" s="108">
        <v>-2</v>
      </c>
      <c r="M163" s="83">
        <v>-0.17199999999999999</v>
      </c>
      <c r="N163" s="83">
        <v>-0.14500000000000002</v>
      </c>
      <c r="O163" s="83">
        <v>-0.13800000000000001</v>
      </c>
      <c r="P163" s="83">
        <v>-0.13699999999999996</v>
      </c>
      <c r="Q163" s="83">
        <v>0</v>
      </c>
      <c r="R163" s="83">
        <v>-0.253</v>
      </c>
      <c r="S163" s="83">
        <v>-0.14000000000000001</v>
      </c>
      <c r="T163" s="83">
        <v>-0.13900000000000012</v>
      </c>
      <c r="U163" s="83">
        <v>-0.14299999999999979</v>
      </c>
      <c r="V163" s="83">
        <v>-0.14400000000000013</v>
      </c>
      <c r="W163" s="83">
        <v>-0.35599999999999987</v>
      </c>
      <c r="X163" s="83">
        <v>-0.17400000000000015</v>
      </c>
      <c r="Y163" s="83">
        <v>-1.9410000000000001</v>
      </c>
      <c r="AA163" s="83">
        <v>-2</v>
      </c>
      <c r="AB163" s="82">
        <v>0.06</v>
      </c>
      <c r="AD163" s="83">
        <v>-2</v>
      </c>
      <c r="AE163" s="82">
        <v>0.06</v>
      </c>
    </row>
    <row r="164" spans="1:31" ht="18" customHeight="1" x14ac:dyDescent="0.2">
      <c r="A164" s="52" t="s">
        <v>99</v>
      </c>
      <c r="B164" s="52" t="s">
        <v>23</v>
      </c>
      <c r="C164" s="9">
        <v>-3.5778175313059039E-2</v>
      </c>
      <c r="D164" s="9">
        <v>-3.5778175313059039E-2</v>
      </c>
      <c r="F164" s="128" t="s">
        <v>105</v>
      </c>
      <c r="H164" s="83">
        <v>-4.9690000000000003</v>
      </c>
      <c r="I164" s="83">
        <v>-5.3970000000000002</v>
      </c>
      <c r="J164" s="83">
        <v>-5.3970000000000002</v>
      </c>
      <c r="K164" s="108">
        <v>-3.9129999999999998</v>
      </c>
      <c r="L164" s="108">
        <v>-3.9129999999999998</v>
      </c>
      <c r="M164" s="83">
        <v>-0.45400000000000001</v>
      </c>
      <c r="N164" s="83">
        <v>-0.39399999999999996</v>
      </c>
      <c r="O164" s="83">
        <v>-0.41000000000000003</v>
      </c>
      <c r="P164" s="83">
        <v>-0.31000000000000005</v>
      </c>
      <c r="Q164" s="83">
        <v>-0.29099999999999993</v>
      </c>
      <c r="R164" s="83">
        <v>-0.29000000000000004</v>
      </c>
      <c r="S164" s="83">
        <v>-0.28100000000000014</v>
      </c>
      <c r="T164" s="83">
        <v>-0.47699999999999987</v>
      </c>
      <c r="U164" s="83">
        <v>-0.30699999999999994</v>
      </c>
      <c r="V164" s="83">
        <v>-0.29499999999999993</v>
      </c>
      <c r="W164" s="83">
        <v>-0.27300000000000013</v>
      </c>
      <c r="X164" s="83">
        <v>-0.27400000000000002</v>
      </c>
      <c r="Y164" s="83">
        <v>-4.056</v>
      </c>
      <c r="AA164" s="83">
        <v>-3.9129999999999998</v>
      </c>
      <c r="AB164" s="82">
        <v>-0.14000000000000001</v>
      </c>
      <c r="AD164" s="83">
        <v>-3.9129999999999998</v>
      </c>
      <c r="AE164" s="82">
        <v>-0.14000000000000001</v>
      </c>
    </row>
    <row r="165" spans="1:31" ht="18" customHeight="1" x14ac:dyDescent="0.2">
      <c r="A165" s="52" t="s">
        <v>132</v>
      </c>
      <c r="B165" s="52" t="s">
        <v>23</v>
      </c>
      <c r="C165" s="9">
        <v>0.36</v>
      </c>
      <c r="D165" s="9">
        <v>0.36</v>
      </c>
      <c r="F165" s="128" t="s">
        <v>133</v>
      </c>
      <c r="H165" s="83">
        <v>-0.51200000000000001</v>
      </c>
      <c r="I165" s="83">
        <v>-0.14899999999999999</v>
      </c>
      <c r="J165" s="83">
        <v>-0.14899999999999999</v>
      </c>
      <c r="K165" s="108">
        <v>-0.5</v>
      </c>
      <c r="L165" s="108">
        <v>-0.5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-0.32300000000000001</v>
      </c>
      <c r="V165" s="83">
        <v>0</v>
      </c>
      <c r="W165" s="83">
        <v>0</v>
      </c>
      <c r="X165" s="83">
        <v>0</v>
      </c>
      <c r="Y165" s="83">
        <v>-0.32300000000000001</v>
      </c>
      <c r="AA165" s="83">
        <v>-0.5</v>
      </c>
      <c r="AB165" s="82">
        <v>0.18</v>
      </c>
      <c r="AD165" s="83">
        <v>-0.5</v>
      </c>
      <c r="AE165" s="82">
        <v>0.18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-4.335</v>
      </c>
      <c r="D169" s="9">
        <v>-4.335</v>
      </c>
      <c r="F169" s="60" t="s">
        <v>100</v>
      </c>
      <c r="G169" s="56"/>
      <c r="H169" s="88">
        <v>-2.0059999999999998</v>
      </c>
      <c r="I169" s="88">
        <v>-6.9580000000000002</v>
      </c>
      <c r="J169" s="88">
        <v>-6.9580000000000002</v>
      </c>
      <c r="K169" s="108">
        <v>-2</v>
      </c>
      <c r="L169" s="108">
        <v>-2</v>
      </c>
      <c r="M169" s="88">
        <v>-1.04</v>
      </c>
      <c r="N169" s="88">
        <v>0</v>
      </c>
      <c r="O169" s="88">
        <v>-1.3879999999999999</v>
      </c>
      <c r="P169" s="88">
        <v>0</v>
      </c>
      <c r="Q169" s="88">
        <v>0</v>
      </c>
      <c r="R169" s="88">
        <v>-0.86699999999999999</v>
      </c>
      <c r="S169" s="88">
        <v>0</v>
      </c>
      <c r="T169" s="88">
        <v>-0.52</v>
      </c>
      <c r="U169" s="88">
        <v>0</v>
      </c>
      <c r="V169" s="88">
        <v>0</v>
      </c>
      <c r="W169" s="88">
        <v>-2.1720000000000002</v>
      </c>
      <c r="X169" s="88">
        <v>-4.6820000000000004</v>
      </c>
      <c r="Y169" s="88">
        <v>-10.669</v>
      </c>
      <c r="Z169" s="56"/>
      <c r="AA169" s="88">
        <v>-2</v>
      </c>
      <c r="AB169" s="82">
        <v>-8.67</v>
      </c>
      <c r="AC169" s="56"/>
      <c r="AD169" s="88">
        <v>-2</v>
      </c>
      <c r="AE169" s="82">
        <v>-8.67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0.75</v>
      </c>
      <c r="D177" s="9">
        <v>0.75</v>
      </c>
      <c r="F177" s="60" t="s">
        <v>102</v>
      </c>
      <c r="G177" s="56"/>
      <c r="H177" s="88">
        <v>-0.127</v>
      </c>
      <c r="I177" s="88">
        <v>-0.63500000000000001</v>
      </c>
      <c r="J177" s="88">
        <v>-0.63500000000000001</v>
      </c>
      <c r="K177" s="108">
        <v>-1</v>
      </c>
      <c r="L177" s="108">
        <v>-1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-0.255</v>
      </c>
      <c r="V177" s="88">
        <v>0</v>
      </c>
      <c r="W177" s="88">
        <v>0</v>
      </c>
      <c r="X177" s="88">
        <v>0</v>
      </c>
      <c r="Y177" s="88">
        <v>-0.255</v>
      </c>
      <c r="Z177" s="56"/>
      <c r="AA177" s="88">
        <v>-1</v>
      </c>
      <c r="AB177" s="82">
        <v>0.75</v>
      </c>
      <c r="AC177" s="56"/>
      <c r="AD177" s="88">
        <v>-1</v>
      </c>
      <c r="AE177" s="82">
        <v>0.75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-3.1E-2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-2.64</v>
      </c>
      <c r="D189" s="9">
        <v>-2.64</v>
      </c>
      <c r="F189" s="128" t="s">
        <v>195</v>
      </c>
      <c r="H189" s="83">
        <v>-2.1640000000000001</v>
      </c>
      <c r="I189" s="83">
        <v>-7.593</v>
      </c>
      <c r="J189" s="83">
        <v>-7.593</v>
      </c>
      <c r="K189" s="108">
        <v>-3</v>
      </c>
      <c r="L189" s="108">
        <v>-3</v>
      </c>
      <c r="M189" s="83">
        <v>-1.04</v>
      </c>
      <c r="N189" s="83">
        <v>0</v>
      </c>
      <c r="O189" s="83">
        <v>-1.3879999999999999</v>
      </c>
      <c r="P189" s="83">
        <v>0</v>
      </c>
      <c r="Q189" s="83">
        <v>0</v>
      </c>
      <c r="R189" s="83">
        <v>-0.86699999999999999</v>
      </c>
      <c r="S189" s="83">
        <v>0</v>
      </c>
      <c r="T189" s="83">
        <v>-0.52</v>
      </c>
      <c r="U189" s="83">
        <v>-0.255</v>
      </c>
      <c r="V189" s="83">
        <v>0</v>
      </c>
      <c r="W189" s="83">
        <v>-2.1720000000000002</v>
      </c>
      <c r="X189" s="83">
        <v>-4.6820000000000004</v>
      </c>
      <c r="Y189" s="83">
        <v>-10.924000000000001</v>
      </c>
      <c r="AA189" s="83">
        <v>-3</v>
      </c>
      <c r="AB189" s="82">
        <v>-7.92</v>
      </c>
      <c r="AD189" s="83">
        <v>-3</v>
      </c>
      <c r="AE189" s="82">
        <v>-7.92</v>
      </c>
    </row>
    <row r="190" spans="1:33" ht="18" customHeight="1" x14ac:dyDescent="0.2">
      <c r="A190" s="57"/>
      <c r="B190" s="57"/>
      <c r="C190" s="9">
        <v>-0.47616110528588168</v>
      </c>
      <c r="D190" s="9">
        <v>-0.47616110528588168</v>
      </c>
      <c r="F190" s="117" t="s">
        <v>94</v>
      </c>
      <c r="H190" s="296">
        <v>-20.381000000000004</v>
      </c>
      <c r="I190" s="296">
        <v>-22.155999999999999</v>
      </c>
      <c r="J190" s="296">
        <v>-22.155999999999999</v>
      </c>
      <c r="K190" s="111">
        <v>-16.213000000000001</v>
      </c>
      <c r="L190" s="111">
        <v>-16.213000000000001</v>
      </c>
      <c r="M190" s="296">
        <v>-2.8460000000000001</v>
      </c>
      <c r="N190" s="296">
        <v>-1.042</v>
      </c>
      <c r="O190" s="296">
        <v>-2.1239999999999997</v>
      </c>
      <c r="P190" s="296">
        <v>-0.62400000000000011</v>
      </c>
      <c r="Q190" s="296">
        <v>-0.58899999999999997</v>
      </c>
      <c r="R190" s="296">
        <v>-1.5999999999999999</v>
      </c>
      <c r="S190" s="296">
        <v>-1.0100000000000002</v>
      </c>
      <c r="T190" s="296">
        <v>-1.9740000000000002</v>
      </c>
      <c r="U190" s="296">
        <v>-1.6979999999999995</v>
      </c>
      <c r="V190" s="296">
        <v>-1.1149999999999998</v>
      </c>
      <c r="W190" s="296">
        <v>-3.355</v>
      </c>
      <c r="X190" s="296">
        <v>-5.9550000000000001</v>
      </c>
      <c r="Y190" s="296">
        <v>-23.932000000000002</v>
      </c>
      <c r="AA190" s="296">
        <v>-16.213000000000001</v>
      </c>
      <c r="AB190" s="82">
        <v>-7.72</v>
      </c>
      <c r="AD190" s="296">
        <v>-16.213000000000001</v>
      </c>
      <c r="AE190" s="82">
        <v>-7.72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9.4103143620299992E-3</v>
      </c>
      <c r="I191" s="78">
        <v>1.3510324519751135E-2</v>
      </c>
      <c r="J191" s="78">
        <v>1.3510324519751135E-2</v>
      </c>
      <c r="K191" s="131">
        <v>1.2385317596730453E-2</v>
      </c>
      <c r="L191" s="131">
        <v>1.2385317596730453E-2</v>
      </c>
      <c r="M191" s="78">
        <v>2.8872589301112906E-2</v>
      </c>
      <c r="N191" s="78">
        <v>1.1937631033258102E-2</v>
      </c>
      <c r="O191" s="78">
        <v>2.568070803308023E-2</v>
      </c>
      <c r="P191" s="78">
        <v>9.1518413680829538E-3</v>
      </c>
      <c r="Q191" s="78">
        <v>5.9087899520475114E-3</v>
      </c>
      <c r="R191" s="78">
        <v>1.5196846654319226E-2</v>
      </c>
      <c r="S191" s="78">
        <v>1.0114564973561928E-2</v>
      </c>
      <c r="T191" s="78">
        <v>1.7334949154328465E-2</v>
      </c>
      <c r="U191" s="78">
        <v>1.2291343940468777E-2</v>
      </c>
      <c r="V191" s="78">
        <v>4.2025200043721272E-3</v>
      </c>
      <c r="W191" s="78">
        <v>1.5909371117496997E-2</v>
      </c>
      <c r="X191" s="78">
        <v>2.5957891983784481E-2</v>
      </c>
      <c r="Y191" s="78">
        <v>1.4964973133458521E-2</v>
      </c>
      <c r="AA191" s="78">
        <v>1.2385317596730453E-2</v>
      </c>
      <c r="AB191" s="79"/>
      <c r="AD191" s="78">
        <v>1.2385317596730453E-2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-0.16791062719258298</v>
      </c>
      <c r="D193" s="9">
        <v>-0.16791062719258298</v>
      </c>
      <c r="E193" s="26"/>
      <c r="F193" s="122" t="s">
        <v>282</v>
      </c>
      <c r="G193" s="26"/>
      <c r="H193" s="309">
        <v>-1743.8746200000003</v>
      </c>
      <c r="I193" s="309">
        <v>-1482.8453199999999</v>
      </c>
      <c r="J193" s="309">
        <v>-1482.8453199999999</v>
      </c>
      <c r="K193" s="130">
        <v>-1060.5642</v>
      </c>
      <c r="L193" s="130">
        <v>-1060.5642</v>
      </c>
      <c r="M193" s="309">
        <v>-96.638210000000001</v>
      </c>
      <c r="N193" s="309">
        <v>-82.143690000000007</v>
      </c>
      <c r="O193" s="309">
        <v>-54.548309999999987</v>
      </c>
      <c r="P193" s="309">
        <v>-27.551660000000005</v>
      </c>
      <c r="Q193" s="309">
        <v>-54.79041999999999</v>
      </c>
      <c r="R193" s="309">
        <v>-107.64724</v>
      </c>
      <c r="S193" s="309">
        <v>-70.845919999999992</v>
      </c>
      <c r="T193" s="309">
        <v>-123.73255000000002</v>
      </c>
      <c r="U193" s="309">
        <v>-117.74382000000001</v>
      </c>
      <c r="V193" s="309">
        <v>-172.54194999999999</v>
      </c>
      <c r="W193" s="309">
        <v>-163.81432000000001</v>
      </c>
      <c r="X193" s="309">
        <v>-166.64286000000001</v>
      </c>
      <c r="Y193" s="309">
        <v>-1238.6409499999997</v>
      </c>
      <c r="Z193" s="26"/>
      <c r="AA193" s="309">
        <v>-1060.5642</v>
      </c>
      <c r="AB193" s="82">
        <v>-178.08</v>
      </c>
      <c r="AC193" s="26"/>
      <c r="AD193" s="309">
        <v>-1060.5642</v>
      </c>
      <c r="AE193" s="82">
        <v>-178.08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0.80518170757890228</v>
      </c>
      <c r="I194" s="78">
        <v>0.90421201867639545</v>
      </c>
      <c r="J194" s="78">
        <v>0.90421201867639545</v>
      </c>
      <c r="K194" s="131">
        <v>0.81017852641228361</v>
      </c>
      <c r="L194" s="131">
        <v>0.81017852641228361</v>
      </c>
      <c r="M194" s="78">
        <v>0.98039190025463885</v>
      </c>
      <c r="N194" s="78">
        <v>0.94107587613275745</v>
      </c>
      <c r="O194" s="78">
        <v>0.65952882429752846</v>
      </c>
      <c r="P194" s="78">
        <v>0.40408400921050708</v>
      </c>
      <c r="Q194" s="78">
        <v>0.54965209365783185</v>
      </c>
      <c r="R194" s="78">
        <v>1.0224366244004368</v>
      </c>
      <c r="S194" s="78">
        <v>0.70948085242749537</v>
      </c>
      <c r="T194" s="78">
        <v>1.0865741960412385</v>
      </c>
      <c r="U194" s="78">
        <v>0.85231436306516317</v>
      </c>
      <c r="V194" s="78">
        <v>0.65032376364876721</v>
      </c>
      <c r="W194" s="78">
        <v>0.7768056069270971</v>
      </c>
      <c r="X194" s="78">
        <v>0.72639754151954994</v>
      </c>
      <c r="Y194" s="78">
        <v>0.77453737835331504</v>
      </c>
      <c r="AA194" s="78">
        <v>0.81017852641228361</v>
      </c>
      <c r="AB194" s="79"/>
      <c r="AD194" s="78">
        <v>0.81017852641228361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0.54538327743476656</v>
      </c>
      <c r="D196" s="9">
        <v>0.54538327743476656</v>
      </c>
      <c r="F196" s="123" t="s">
        <v>283</v>
      </c>
      <c r="H196" s="310">
        <v>371.81038000000012</v>
      </c>
      <c r="I196" s="310">
        <v>170.0296800000001</v>
      </c>
      <c r="J196" s="310">
        <v>170.0296800000001</v>
      </c>
      <c r="K196" s="136">
        <v>248.48580000000015</v>
      </c>
      <c r="L196" s="136">
        <v>248.48580000000015</v>
      </c>
      <c r="M196" s="310">
        <v>1.8527899999999988</v>
      </c>
      <c r="N196" s="310">
        <v>-30.553689999999996</v>
      </c>
      <c r="O196" s="310">
        <v>15.085690000000014</v>
      </c>
      <c r="P196" s="310">
        <v>22.965340000000005</v>
      </c>
      <c r="Q196" s="310">
        <v>30.349579999999982</v>
      </c>
      <c r="R196" s="310">
        <v>41.896760000000015</v>
      </c>
      <c r="S196" s="310">
        <v>29.034080000000031</v>
      </c>
      <c r="T196" s="310">
        <v>3.4934500000000099</v>
      </c>
      <c r="U196" s="310">
        <v>23.932179999999974</v>
      </c>
      <c r="V196" s="310">
        <v>125.43005000000005</v>
      </c>
      <c r="W196" s="310">
        <v>43.727679999999879</v>
      </c>
      <c r="X196" s="310">
        <v>76.78914000000006</v>
      </c>
      <c r="Y196" s="310">
        <v>384.00305000000048</v>
      </c>
      <c r="AA196" s="310">
        <v>248.48580000000015</v>
      </c>
      <c r="AB196" s="82">
        <v>135.52000000000001</v>
      </c>
      <c r="AD196" s="310">
        <v>248.48580000000015</v>
      </c>
      <c r="AE196" s="82">
        <v>135.52000000000001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0.17167227117736283</v>
      </c>
      <c r="I197" s="78">
        <v>0.10368099633460194</v>
      </c>
      <c r="J197" s="78">
        <v>0.10368099633460194</v>
      </c>
      <c r="K197" s="131">
        <v>0.18982147358771637</v>
      </c>
      <c r="L197" s="131">
        <v>0.18982147358771637</v>
      </c>
      <c r="M197" s="78">
        <v>1.8796502013776861E-2</v>
      </c>
      <c r="N197" s="78">
        <v>-0.35003711892950834</v>
      </c>
      <c r="O197" s="78">
        <v>0.18239698699037596</v>
      </c>
      <c r="P197" s="78">
        <v>0.33681914846809324</v>
      </c>
      <c r="Q197" s="78">
        <v>0.30446399550570802</v>
      </c>
      <c r="R197" s="78">
        <v>0.39793664814550989</v>
      </c>
      <c r="S197" s="78">
        <v>0.29075949367088633</v>
      </c>
      <c r="T197" s="78">
        <v>3.0678205736164612E-2</v>
      </c>
      <c r="U197" s="78">
        <v>0.17323831308905055</v>
      </c>
      <c r="V197" s="78">
        <v>0.47275542087389821</v>
      </c>
      <c r="W197" s="78">
        <v>0.20735615178156458</v>
      </c>
      <c r="X197" s="78">
        <v>0.33472446711128562</v>
      </c>
      <c r="Y197" s="78">
        <v>0.24012181708240582</v>
      </c>
      <c r="AA197" s="78">
        <v>0.18982147358771637</v>
      </c>
      <c r="AB197" s="79"/>
      <c r="AD197" s="78">
        <v>0.18982147358771637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</v>
      </c>
      <c r="I199" s="94">
        <v>0.88700000000000001</v>
      </c>
      <c r="J199" s="94">
        <v>0.88700000000000001</v>
      </c>
      <c r="K199" s="133">
        <v>0.67</v>
      </c>
      <c r="L199" s="133">
        <v>0.67</v>
      </c>
      <c r="M199" s="94">
        <v>0.67200000000000004</v>
      </c>
      <c r="N199" s="94">
        <v>0.67200000000000004</v>
      </c>
      <c r="O199" s="94">
        <v>0.67199999999999993</v>
      </c>
      <c r="P199" s="94">
        <v>0.66000000000000014</v>
      </c>
      <c r="Q199" s="94">
        <v>0.67200000000000015</v>
      </c>
      <c r="R199" s="94">
        <v>0.67200000000000015</v>
      </c>
      <c r="S199" s="94">
        <v>0.67199999999999971</v>
      </c>
      <c r="T199" s="94">
        <v>0.67199999999999971</v>
      </c>
      <c r="U199" s="94">
        <v>0.66000000000000014</v>
      </c>
      <c r="V199" s="94">
        <v>0.6720000000000006</v>
      </c>
      <c r="W199" s="94">
        <v>0.67199999999999971</v>
      </c>
      <c r="X199" s="94">
        <v>0.6720000000000006</v>
      </c>
      <c r="Y199" s="94">
        <v>0.67</v>
      </c>
      <c r="Z199" s="56"/>
      <c r="AA199" s="94">
        <v>0.67</v>
      </c>
      <c r="AB199" s="95">
        <v>0</v>
      </c>
      <c r="AC199" s="56"/>
      <c r="AD199" s="94">
        <v>0.67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1.641</v>
      </c>
      <c r="I201" s="94">
        <v>1.4810000000000001</v>
      </c>
      <c r="J201" s="94">
        <v>1.4810000000000001</v>
      </c>
      <c r="K201" s="133">
        <v>0</v>
      </c>
      <c r="L201" s="133">
        <v>0</v>
      </c>
      <c r="M201" s="94">
        <v>0</v>
      </c>
      <c r="N201" s="94">
        <v>1.2E-2</v>
      </c>
      <c r="O201" s="94">
        <v>-0.11999999999999998</v>
      </c>
      <c r="P201" s="94">
        <v>-0.21600000000000003</v>
      </c>
      <c r="Q201" s="94">
        <v>1.2000000000000011E-2</v>
      </c>
      <c r="R201" s="94">
        <v>-1.2000000000000011E-2</v>
      </c>
      <c r="S201" s="94">
        <v>0</v>
      </c>
      <c r="T201" s="94">
        <v>1.2000000000000011E-2</v>
      </c>
      <c r="U201" s="94">
        <v>-1.2000000000000011E-2</v>
      </c>
      <c r="V201" s="94">
        <v>0</v>
      </c>
      <c r="W201" s="94">
        <v>1.2000000000000011E-2</v>
      </c>
      <c r="X201" s="94">
        <v>10.331999999999999</v>
      </c>
      <c r="Y201" s="94">
        <v>0.83499999999999996</v>
      </c>
      <c r="Z201" s="56"/>
      <c r="AA201" s="94">
        <v>0</v>
      </c>
      <c r="AB201" s="95">
        <v>0.84</v>
      </c>
      <c r="AC201" s="56"/>
      <c r="AD201" s="94">
        <v>0</v>
      </c>
      <c r="AE201" s="95">
        <v>0.84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2.641</v>
      </c>
      <c r="I202" s="96">
        <v>2.3679999999999999</v>
      </c>
      <c r="J202" s="96">
        <v>2.3679999999999999</v>
      </c>
      <c r="K202" s="134">
        <v>0.67</v>
      </c>
      <c r="L202" s="134">
        <v>0.67</v>
      </c>
      <c r="M202" s="96">
        <v>0.67200000000000004</v>
      </c>
      <c r="N202" s="96">
        <v>0.68400000000000005</v>
      </c>
      <c r="O202" s="96">
        <v>0.55199999999999982</v>
      </c>
      <c r="P202" s="96">
        <v>0.44400000000000039</v>
      </c>
      <c r="Q202" s="96">
        <v>0.68399999999999972</v>
      </c>
      <c r="R202" s="96">
        <v>0.6599999999999997</v>
      </c>
      <c r="S202" s="96">
        <v>0.6720000000000006</v>
      </c>
      <c r="T202" s="96">
        <v>0.68399999999999928</v>
      </c>
      <c r="U202" s="96">
        <v>0.64799999999999969</v>
      </c>
      <c r="V202" s="96">
        <v>0.6720000000000006</v>
      </c>
      <c r="W202" s="96">
        <v>0.68399999999999928</v>
      </c>
      <c r="X202" s="96">
        <v>11.004</v>
      </c>
      <c r="Y202" s="96">
        <v>1.5049999999999999</v>
      </c>
      <c r="AA202" s="96">
        <v>0.67</v>
      </c>
      <c r="AB202" s="95">
        <v>0.84</v>
      </c>
      <c r="AD202" s="96">
        <v>0.67</v>
      </c>
      <c r="AE202" s="95">
        <v>0.84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2.702</v>
      </c>
      <c r="I203" s="97">
        <v>2.63</v>
      </c>
      <c r="J203" s="97">
        <v>2.63</v>
      </c>
      <c r="K203" s="134">
        <v>0.67</v>
      </c>
      <c r="L203" s="134">
        <v>0.67</v>
      </c>
      <c r="M203" s="97">
        <v>1.1760000000000002</v>
      </c>
      <c r="N203" s="97">
        <v>1.1639999999999997</v>
      </c>
      <c r="O203" s="97">
        <v>1.056</v>
      </c>
      <c r="P203" s="97">
        <v>0.96</v>
      </c>
      <c r="Q203" s="97">
        <v>1.1640000000000006</v>
      </c>
      <c r="R203" s="97">
        <v>1.1760000000000002</v>
      </c>
      <c r="S203" s="97">
        <v>1.1759999999999993</v>
      </c>
      <c r="T203" s="97">
        <v>1.1639999999999997</v>
      </c>
      <c r="U203" s="97">
        <v>1.1639999999999997</v>
      </c>
      <c r="V203" s="97">
        <v>1.1760000000000002</v>
      </c>
      <c r="W203" s="97">
        <v>1.1639999999999997</v>
      </c>
      <c r="X203" s="97">
        <v>12.768000000000001</v>
      </c>
      <c r="Y203" s="97">
        <v>2.109</v>
      </c>
      <c r="Z203" s="56"/>
      <c r="AA203" s="97">
        <v>0.67</v>
      </c>
      <c r="AB203" s="98">
        <v>1.44</v>
      </c>
      <c r="AC203" s="56"/>
      <c r="AD203" s="97">
        <v>0.67</v>
      </c>
      <c r="AE203" s="98">
        <v>1.44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6.0999999999999943E-2</v>
      </c>
      <c r="I204" s="96">
        <v>0.26200000000000001</v>
      </c>
      <c r="J204" s="96">
        <v>0.26200000000000001</v>
      </c>
      <c r="K204" s="134">
        <v>0</v>
      </c>
      <c r="L204" s="134">
        <v>0</v>
      </c>
      <c r="M204" s="96">
        <v>0.50400000000000011</v>
      </c>
      <c r="N204" s="96">
        <v>0.47999999999999965</v>
      </c>
      <c r="O204" s="96">
        <v>0.50400000000000023</v>
      </c>
      <c r="P204" s="96">
        <v>0.51599999999999957</v>
      </c>
      <c r="Q204" s="96">
        <v>0.48000000000000087</v>
      </c>
      <c r="R204" s="96">
        <v>0.51600000000000046</v>
      </c>
      <c r="S204" s="96">
        <v>0.50399999999999867</v>
      </c>
      <c r="T204" s="96">
        <v>0.48000000000000043</v>
      </c>
      <c r="U204" s="96">
        <v>0.51600000000000001</v>
      </c>
      <c r="V204" s="96">
        <v>0.50399999999999956</v>
      </c>
      <c r="W204" s="96">
        <v>0.48000000000000043</v>
      </c>
      <c r="X204" s="96">
        <v>1.7640000000000011</v>
      </c>
      <c r="Y204" s="96">
        <v>0.60400000000000009</v>
      </c>
      <c r="AA204" s="96">
        <v>0</v>
      </c>
      <c r="AB204" s="95">
        <v>0.6</v>
      </c>
      <c r="AD204" s="96">
        <v>0</v>
      </c>
      <c r="AE204" s="95">
        <v>0.6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2.2575869726128774E-2</v>
      </c>
      <c r="I205" s="90">
        <v>9.9619771863117879E-2</v>
      </c>
      <c r="J205" s="90">
        <v>9.9619771863117879E-2</v>
      </c>
      <c r="K205" s="135">
        <v>0</v>
      </c>
      <c r="L205" s="135">
        <v>0</v>
      </c>
      <c r="M205" s="90">
        <v>0.4285714285714286</v>
      </c>
      <c r="N205" s="90">
        <v>0.41237113402061837</v>
      </c>
      <c r="O205" s="90">
        <v>0.47727272727272746</v>
      </c>
      <c r="P205" s="90">
        <v>0.53749999999999953</v>
      </c>
      <c r="Q205" s="90">
        <v>0.41237113402061909</v>
      </c>
      <c r="R205" s="90">
        <v>0.43877551020408195</v>
      </c>
      <c r="S205" s="90">
        <v>0.42857142857142771</v>
      </c>
      <c r="T205" s="90">
        <v>0.41237113402061903</v>
      </c>
      <c r="U205" s="90">
        <v>0.44329896907216509</v>
      </c>
      <c r="V205" s="90">
        <v>0.42857142857142816</v>
      </c>
      <c r="W205" s="90">
        <v>0.41237113402061903</v>
      </c>
      <c r="X205" s="90">
        <v>0.13815789473684217</v>
      </c>
      <c r="Y205" s="90">
        <v>0.28639165481270751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-0.67128205128205132</v>
      </c>
      <c r="D206" s="9">
        <v>-0.67128205128205132</v>
      </c>
      <c r="F206" s="128" t="s">
        <v>73</v>
      </c>
      <c r="H206" s="83">
        <v>-155.10507000000001</v>
      </c>
      <c r="I206" s="83">
        <v>-142.68168</v>
      </c>
      <c r="J206" s="83">
        <v>-142.68168</v>
      </c>
      <c r="K206" s="108">
        <v>-78</v>
      </c>
      <c r="L206" s="108">
        <v>-78</v>
      </c>
      <c r="M206" s="83">
        <v>-10.870050000000001</v>
      </c>
      <c r="N206" s="83">
        <v>-2.4898999999999987</v>
      </c>
      <c r="O206" s="83">
        <v>-6.3666</v>
      </c>
      <c r="P206" s="83">
        <v>-3.5796400000000013</v>
      </c>
      <c r="Q206" s="83">
        <v>-6.7214999999999989</v>
      </c>
      <c r="R206" s="83">
        <v>-6.9099599999999981</v>
      </c>
      <c r="S206" s="83">
        <v>-8.4302899999999994</v>
      </c>
      <c r="T206" s="83">
        <v>-6.9484700000000004</v>
      </c>
      <c r="U206" s="83">
        <v>-7.1985799999999998</v>
      </c>
      <c r="V206" s="83">
        <v>-6.8067700000000002</v>
      </c>
      <c r="W206" s="83">
        <v>-44.90343</v>
      </c>
      <c r="X206" s="83">
        <v>-19.139399999999995</v>
      </c>
      <c r="Y206" s="83">
        <v>-130.36458999999999</v>
      </c>
      <c r="AA206" s="83">
        <v>-78</v>
      </c>
      <c r="AB206" s="82">
        <v>-52.36</v>
      </c>
      <c r="AD206" s="83">
        <v>-78</v>
      </c>
      <c r="AE206" s="82">
        <v>-52.36</v>
      </c>
    </row>
    <row r="207" spans="1:37" ht="18" customHeight="1" x14ac:dyDescent="0.2">
      <c r="A207" s="52" t="s">
        <v>225</v>
      </c>
      <c r="B207" s="52" t="s">
        <v>27</v>
      </c>
      <c r="C207" s="9">
        <v>1.0932944606413995</v>
      </c>
      <c r="D207" s="9">
        <v>1.0932944606413995</v>
      </c>
      <c r="F207" s="126" t="s">
        <v>226</v>
      </c>
      <c r="G207" s="58"/>
      <c r="H207" s="87">
        <v>-4.4285899999999998</v>
      </c>
      <c r="I207" s="87">
        <v>2.52359</v>
      </c>
      <c r="J207" s="87">
        <v>2.52359</v>
      </c>
      <c r="K207" s="87">
        <v>0</v>
      </c>
      <c r="L207" s="87">
        <v>0</v>
      </c>
      <c r="M207" s="87">
        <v>-0.90749999999999997</v>
      </c>
      <c r="N207" s="87">
        <v>-0.84749999999999992</v>
      </c>
      <c r="O207" s="87">
        <v>-0.84750000000000014</v>
      </c>
      <c r="P207" s="87">
        <v>-0.73355999999999977</v>
      </c>
      <c r="Q207" s="87">
        <v>-0.9375</v>
      </c>
      <c r="R207" s="87">
        <v>-0.84750000000000014</v>
      </c>
      <c r="S207" s="87">
        <v>3.8773599999999999</v>
      </c>
      <c r="T207" s="87">
        <v>-0.52903999999999995</v>
      </c>
      <c r="U207" s="87">
        <v>0.42978999999999989</v>
      </c>
      <c r="V207" s="87">
        <v>-0.8761000000000001</v>
      </c>
      <c r="W207" s="87">
        <v>-0.83113999999999999</v>
      </c>
      <c r="X207" s="87">
        <v>3.0776300000000001</v>
      </c>
      <c r="Y207" s="87">
        <v>2.7439999999999999E-2</v>
      </c>
      <c r="Z207" s="58"/>
      <c r="AA207" s="87">
        <v>0</v>
      </c>
      <c r="AB207" s="82">
        <v>0.03</v>
      </c>
      <c r="AC207" s="58"/>
      <c r="AD207" s="87">
        <v>0</v>
      </c>
      <c r="AE207" s="82">
        <v>0.03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18</v>
      </c>
      <c r="L208" s="108">
        <v>18</v>
      </c>
      <c r="M208" s="83">
        <v>1.5</v>
      </c>
      <c r="N208" s="83">
        <v>1.5</v>
      </c>
      <c r="O208" s="83">
        <v>1.5</v>
      </c>
      <c r="P208" s="83">
        <v>1.5</v>
      </c>
      <c r="Q208" s="83">
        <v>1.5</v>
      </c>
      <c r="R208" s="83">
        <v>1.5</v>
      </c>
      <c r="S208" s="83">
        <v>1.5</v>
      </c>
      <c r="T208" s="83">
        <v>1.5</v>
      </c>
      <c r="U208" s="83">
        <v>1.5</v>
      </c>
      <c r="V208" s="83">
        <v>1.5</v>
      </c>
      <c r="W208" s="83">
        <v>1.5</v>
      </c>
      <c r="X208" s="83">
        <v>1.5</v>
      </c>
      <c r="Y208" s="83">
        <v>18</v>
      </c>
      <c r="AA208" s="83">
        <v>18</v>
      </c>
      <c r="AB208" s="82">
        <v>0</v>
      </c>
      <c r="AD208" s="83">
        <v>18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-0.28105000000000002</v>
      </c>
      <c r="P210" s="83">
        <v>-0.52018999999999993</v>
      </c>
      <c r="Q210" s="83">
        <v>0</v>
      </c>
      <c r="R210" s="83">
        <v>0.28104999999999991</v>
      </c>
      <c r="S210" s="83">
        <v>0.52019000000000004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-1.0034843205574913</v>
      </c>
      <c r="D211" s="9">
        <v>-1.0034843205574913</v>
      </c>
      <c r="F211" s="128" t="s">
        <v>74</v>
      </c>
      <c r="H211" s="83">
        <v>-3.72167</v>
      </c>
      <c r="I211" s="83">
        <v>-3.0085199999999999</v>
      </c>
      <c r="J211" s="83">
        <v>-3.0085199999999999</v>
      </c>
      <c r="K211" s="108">
        <v>0</v>
      </c>
      <c r="L211" s="108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-7.0000000000000007E-2</v>
      </c>
      <c r="S211" s="83">
        <v>-1.365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-1.4350000000000001</v>
      </c>
      <c r="AA211" s="83">
        <v>0</v>
      </c>
      <c r="AB211" s="82">
        <v>-1.44</v>
      </c>
      <c r="AD211" s="83">
        <v>0</v>
      </c>
      <c r="AE211" s="82">
        <v>-1.44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0.73652727272727281</v>
      </c>
      <c r="X212" s="96">
        <v>1.0755736363636363</v>
      </c>
      <c r="Y212" s="96">
        <v>0.1510084090909091</v>
      </c>
      <c r="AA212" s="96">
        <v>0</v>
      </c>
      <c r="AB212" s="95">
        <v>0.15</v>
      </c>
      <c r="AD212" s="96">
        <v>0</v>
      </c>
      <c r="AE212" s="95">
        <v>0.15</v>
      </c>
    </row>
    <row r="213" spans="1:31" ht="18" customHeight="1" collapsed="1" x14ac:dyDescent="0.2">
      <c r="A213" s="52" t="s">
        <v>25</v>
      </c>
      <c r="B213" s="52" t="s">
        <v>27</v>
      </c>
      <c r="C213" s="9">
        <v>-0.99934230032343163</v>
      </c>
      <c r="D213" s="9">
        <v>-0.99934230032343163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-2.7006000000000001</v>
      </c>
      <c r="X213" s="83">
        <v>-3.9437700000000002</v>
      </c>
      <c r="Y213" s="83">
        <v>-6.6443700000000003</v>
      </c>
      <c r="AA213" s="83">
        <v>0</v>
      </c>
      <c r="AB213" s="82">
        <v>-6.64</v>
      </c>
      <c r="AD213" s="83">
        <v>0</v>
      </c>
      <c r="AE213" s="82">
        <v>-6.64</v>
      </c>
    </row>
    <row r="214" spans="1:31" ht="18" customHeight="1" x14ac:dyDescent="0.2">
      <c r="A214" s="57"/>
      <c r="B214" s="57"/>
      <c r="C214" s="9">
        <v>-1.0070000000000001</v>
      </c>
      <c r="D214" s="9">
        <v>-1.0070000000000001</v>
      </c>
      <c r="F214" s="117" t="s">
        <v>280</v>
      </c>
      <c r="H214" s="296">
        <v>-163.25532999999999</v>
      </c>
      <c r="I214" s="296">
        <v>-143.16660999999999</v>
      </c>
      <c r="J214" s="296">
        <v>-143.16660999999999</v>
      </c>
      <c r="K214" s="111">
        <v>-60</v>
      </c>
      <c r="L214" s="111">
        <v>-60</v>
      </c>
      <c r="M214" s="296">
        <v>-10.277550000000002</v>
      </c>
      <c r="N214" s="296">
        <v>-1.8373999999999988</v>
      </c>
      <c r="O214" s="296">
        <v>-5.9951500000000006</v>
      </c>
      <c r="P214" s="296">
        <v>-3.333390000000001</v>
      </c>
      <c r="Q214" s="296">
        <v>-6.1589999999999989</v>
      </c>
      <c r="R214" s="296">
        <v>-6.046409999999999</v>
      </c>
      <c r="S214" s="296">
        <v>-3.8977400000000002</v>
      </c>
      <c r="T214" s="296">
        <v>-5.9775100000000005</v>
      </c>
      <c r="U214" s="296">
        <v>-5.2687900000000001</v>
      </c>
      <c r="V214" s="296">
        <v>-6.1828700000000003</v>
      </c>
      <c r="W214" s="296">
        <v>-46.935169999999999</v>
      </c>
      <c r="X214" s="296">
        <v>-18.505539999999996</v>
      </c>
      <c r="Y214" s="296">
        <v>-120.41651999999998</v>
      </c>
      <c r="AA214" s="296">
        <v>-60</v>
      </c>
      <c r="AB214" s="82">
        <v>-60.42</v>
      </c>
      <c r="AD214" s="296">
        <v>-60</v>
      </c>
      <c r="AE214" s="82">
        <v>-60.42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7.5378243294094829E-2</v>
      </c>
      <c r="I215" s="78">
        <v>8.7300386418696876E-2</v>
      </c>
      <c r="J215" s="78">
        <v>8.7300386418696876E-2</v>
      </c>
      <c r="K215" s="131">
        <v>4.5834765669760504E-2</v>
      </c>
      <c r="L215" s="131">
        <v>4.5834765669760504E-2</v>
      </c>
      <c r="M215" s="78">
        <v>0.10426545332805796</v>
      </c>
      <c r="N215" s="78">
        <v>2.1050099098376605E-2</v>
      </c>
      <c r="O215" s="78">
        <v>7.2485732939981631E-2</v>
      </c>
      <c r="P215" s="78">
        <v>4.8888872592875068E-2</v>
      </c>
      <c r="Q215" s="78">
        <v>6.178648100961056E-2</v>
      </c>
      <c r="R215" s="78">
        <v>5.742897848696394E-2</v>
      </c>
      <c r="S215" s="78">
        <v>3.9033608396090366E-2</v>
      </c>
      <c r="T215" s="78">
        <v>5.249231606863726E-2</v>
      </c>
      <c r="U215" s="78">
        <v>3.8139287420555071E-2</v>
      </c>
      <c r="V215" s="78">
        <v>2.3303708394109689E-2</v>
      </c>
      <c r="W215" s="78">
        <v>0.22256603218861745</v>
      </c>
      <c r="X215" s="78">
        <v>8.0665794865088666E-2</v>
      </c>
      <c r="Y215" s="78">
        <v>7.5297926902246792E-2</v>
      </c>
      <c r="AA215" s="78">
        <v>4.5834765669760504E-2</v>
      </c>
      <c r="AB215" s="79"/>
      <c r="AD215" s="78">
        <v>4.5834765669760504E-2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1.083</v>
      </c>
      <c r="I217" s="96">
        <v>0.91700000000000015</v>
      </c>
      <c r="J217" s="96">
        <v>0.91700000000000004</v>
      </c>
      <c r="K217" s="134">
        <v>1</v>
      </c>
      <c r="L217" s="134">
        <v>1</v>
      </c>
      <c r="M217" s="96">
        <v>0.996</v>
      </c>
      <c r="N217" s="96">
        <v>1.008</v>
      </c>
      <c r="O217" s="96">
        <v>0.996</v>
      </c>
      <c r="P217" s="96">
        <v>0.99600000000000044</v>
      </c>
      <c r="Q217" s="96">
        <v>1.0079999999999991</v>
      </c>
      <c r="R217" s="96">
        <v>0.99600000000000044</v>
      </c>
      <c r="S217" s="96">
        <v>0.99599999999999955</v>
      </c>
      <c r="T217" s="96">
        <v>1.0080000000000018</v>
      </c>
      <c r="U217" s="96">
        <v>0.99599999999999866</v>
      </c>
      <c r="V217" s="96">
        <v>0.99599999999999866</v>
      </c>
      <c r="W217" s="96">
        <v>1.0080000000000027</v>
      </c>
      <c r="X217" s="96">
        <v>0.99599999999999866</v>
      </c>
      <c r="Y217" s="96">
        <v>1</v>
      </c>
      <c r="AA217" s="96">
        <v>1</v>
      </c>
      <c r="AB217" s="95">
        <v>0</v>
      </c>
      <c r="AD217" s="96">
        <v>1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-9372.1144967682376</v>
      </c>
      <c r="I218" s="161">
        <v>-9194.1112322791705</v>
      </c>
      <c r="J218" s="161">
        <v>-9194.1112322791705</v>
      </c>
      <c r="K218" s="162">
        <v>-7719.9999999999991</v>
      </c>
      <c r="L218" s="162">
        <v>-7719.9999999999991</v>
      </c>
      <c r="M218" s="161">
        <v>-494.97991967871485</v>
      </c>
      <c r="N218" s="161">
        <v>-652.77777777777794</v>
      </c>
      <c r="O218" s="161">
        <v>-514.05622489959842</v>
      </c>
      <c r="P218" s="161">
        <v>-427.7108433734939</v>
      </c>
      <c r="Q218" s="161">
        <v>-489.08730158730197</v>
      </c>
      <c r="R218" s="161">
        <v>-632.53012048192727</v>
      </c>
      <c r="S218" s="161">
        <v>-569.27710843373541</v>
      </c>
      <c r="T218" s="161">
        <v>-382.93650793650733</v>
      </c>
      <c r="U218" s="161">
        <v>-755.02008032128595</v>
      </c>
      <c r="V218" s="161">
        <v>-755.0200803212864</v>
      </c>
      <c r="W218" s="161">
        <v>-691.46825396825238</v>
      </c>
      <c r="X218" s="161">
        <v>-1220.883534136548</v>
      </c>
      <c r="Y218" s="161">
        <v>-7582.0000000000009</v>
      </c>
      <c r="AA218" s="161">
        <v>-7719.9999999999991</v>
      </c>
      <c r="AB218" s="163">
        <v>138</v>
      </c>
      <c r="AD218" s="161">
        <v>-7719.9999999999991</v>
      </c>
      <c r="AE218" s="163">
        <v>138</v>
      </c>
    </row>
    <row r="219" spans="1:31" ht="18" customHeight="1" x14ac:dyDescent="0.2">
      <c r="A219" s="52" t="s">
        <v>70</v>
      </c>
      <c r="B219" s="52" t="s">
        <v>27</v>
      </c>
      <c r="C219" s="9">
        <v>-0.23622047244094488</v>
      </c>
      <c r="D219" s="9">
        <v>-0.23622047244094488</v>
      </c>
      <c r="F219" s="128" t="s">
        <v>414</v>
      </c>
      <c r="H219" s="83">
        <v>-3.72</v>
      </c>
      <c r="I219" s="83">
        <v>-3.33</v>
      </c>
      <c r="J219" s="83">
        <v>-3.33</v>
      </c>
      <c r="K219" s="108">
        <v>-2.9209999999999998</v>
      </c>
      <c r="L219" s="108">
        <v>-2.9209999999999998</v>
      </c>
      <c r="M219" s="83">
        <v>-0.30099999999999999</v>
      </c>
      <c r="N219" s="83">
        <v>-0.30099999999999999</v>
      </c>
      <c r="O219" s="83">
        <v>-0.30200000000000005</v>
      </c>
      <c r="P219" s="83">
        <v>-0.30100000000000005</v>
      </c>
      <c r="Q219" s="83">
        <v>-0.30099999999999993</v>
      </c>
      <c r="R219" s="83">
        <v>-0.30099999999999993</v>
      </c>
      <c r="S219" s="83">
        <v>-0.30100000000000016</v>
      </c>
      <c r="T219" s="83">
        <v>-0.30200000000000005</v>
      </c>
      <c r="U219" s="83">
        <v>-0.30099999999999971</v>
      </c>
      <c r="V219" s="83">
        <v>-0.30100000000000016</v>
      </c>
      <c r="W219" s="83">
        <v>-0.30100000000000016</v>
      </c>
      <c r="X219" s="83">
        <v>-0.30200000000000005</v>
      </c>
      <c r="Y219" s="83">
        <v>-3.6150000000000002</v>
      </c>
      <c r="AA219" s="83">
        <v>-2.9209999999999998</v>
      </c>
      <c r="AB219" s="82">
        <v>-0.69</v>
      </c>
      <c r="AD219" s="83">
        <v>-2.9209999999999998</v>
      </c>
      <c r="AE219" s="82">
        <v>-0.69</v>
      </c>
    </row>
    <row r="220" spans="1:31" ht="18" customHeight="1" x14ac:dyDescent="0.2">
      <c r="A220" s="52" t="s">
        <v>71</v>
      </c>
      <c r="B220" s="52" t="s">
        <v>27</v>
      </c>
      <c r="C220" s="9">
        <v>0.39043824701195223</v>
      </c>
      <c r="D220" s="9">
        <v>0.39043824701195223</v>
      </c>
      <c r="F220" s="128" t="s">
        <v>209</v>
      </c>
      <c r="H220" s="83">
        <v>-2.911</v>
      </c>
      <c r="I220" s="83">
        <v>-1.7809999999999999</v>
      </c>
      <c r="J220" s="83">
        <v>-1.7809999999999999</v>
      </c>
      <c r="K220" s="108">
        <v>-2.5099999999999998</v>
      </c>
      <c r="L220" s="108">
        <v>-2.5099999999999998</v>
      </c>
      <c r="M220" s="83">
        <v>-0.128</v>
      </c>
      <c r="N220" s="83">
        <v>-0.255</v>
      </c>
      <c r="O220" s="83">
        <v>-8.1000000000000016E-2</v>
      </c>
      <c r="P220" s="83">
        <v>-9.3000000000000027E-2</v>
      </c>
      <c r="Q220" s="83">
        <v>-3.499999999999992E-2</v>
      </c>
      <c r="R220" s="83">
        <v>-0.10499999999999998</v>
      </c>
      <c r="S220" s="83">
        <v>-0.13300000000000001</v>
      </c>
      <c r="T220" s="83">
        <v>0</v>
      </c>
      <c r="U220" s="83">
        <v>-0.245</v>
      </c>
      <c r="V220" s="83">
        <v>-0.23599999999999999</v>
      </c>
      <c r="W220" s="83">
        <v>-0.10699999999999998</v>
      </c>
      <c r="X220" s="83">
        <v>-0.1160000000000001</v>
      </c>
      <c r="Y220" s="83">
        <v>-1.534</v>
      </c>
      <c r="AA220" s="83">
        <v>-2.5099999999999998</v>
      </c>
      <c r="AB220" s="82">
        <v>0.98</v>
      </c>
      <c r="AD220" s="83">
        <v>-2.5099999999999998</v>
      </c>
      <c r="AE220" s="82">
        <v>0.98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-2.8865979381443299</v>
      </c>
      <c r="D221" s="9">
        <v>-2.8865979381443299</v>
      </c>
      <c r="F221" s="60" t="s">
        <v>158</v>
      </c>
      <c r="G221" s="56"/>
      <c r="H221" s="88">
        <v>1E-3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-0.106</v>
      </c>
      <c r="O221" s="88">
        <v>-5.4000000000000006E-2</v>
      </c>
      <c r="P221" s="88">
        <v>-5.2999999999999992E-2</v>
      </c>
      <c r="Q221" s="88">
        <v>-5.3000000000000019E-2</v>
      </c>
      <c r="R221" s="88">
        <v>-5.2999999999999992E-2</v>
      </c>
      <c r="S221" s="88">
        <v>-5.2999999999999992E-2</v>
      </c>
      <c r="T221" s="88">
        <v>-5.2999999999999992E-2</v>
      </c>
      <c r="U221" s="88">
        <v>5.2999999999999992E-2</v>
      </c>
      <c r="V221" s="88">
        <v>0</v>
      </c>
      <c r="W221" s="88">
        <v>0</v>
      </c>
      <c r="X221" s="88">
        <v>0</v>
      </c>
      <c r="Y221" s="88">
        <v>-0.372</v>
      </c>
      <c r="Z221" s="56"/>
      <c r="AA221" s="88">
        <v>-9.7000000000000017E-2</v>
      </c>
      <c r="AB221" s="82">
        <v>-0.28000000000000003</v>
      </c>
      <c r="AC221" s="56"/>
      <c r="AD221" s="88">
        <v>-9.7000000000000017E-2</v>
      </c>
      <c r="AE221" s="82">
        <v>-0.28000000000000003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0.63291139240506333</v>
      </c>
      <c r="D222" s="9">
        <v>0.63291139240506333</v>
      </c>
      <c r="F222" s="60" t="s">
        <v>176</v>
      </c>
      <c r="G222" s="56"/>
      <c r="H222" s="88">
        <v>-0.71299999999999997</v>
      </c>
      <c r="I222" s="88">
        <v>-0.60099999999999998</v>
      </c>
      <c r="J222" s="88">
        <v>-0.60099999999999998</v>
      </c>
      <c r="K222" s="108">
        <v>-0.71099999999999997</v>
      </c>
      <c r="L222" s="108">
        <v>-0.71099999999999997</v>
      </c>
      <c r="M222" s="88">
        <v>-5.2999999999999999E-2</v>
      </c>
      <c r="N222" s="88">
        <v>5.2999999999999999E-2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-0.106</v>
      </c>
      <c r="V222" s="88">
        <v>-5.4000000000000006E-2</v>
      </c>
      <c r="W222" s="88">
        <v>-5.2999999999999992E-2</v>
      </c>
      <c r="X222" s="88">
        <v>-5.3000000000000019E-2</v>
      </c>
      <c r="Y222" s="88">
        <v>-0.26600000000000001</v>
      </c>
      <c r="Z222" s="56"/>
      <c r="AA222" s="88">
        <v>-0.71099999999999997</v>
      </c>
      <c r="AB222" s="82">
        <v>0.45</v>
      </c>
      <c r="AC222" s="56"/>
      <c r="AD222" s="88">
        <v>-0.71099999999999997</v>
      </c>
      <c r="AE222" s="82">
        <v>0.45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-0.36585365853658536</v>
      </c>
      <c r="D223" s="9">
        <v>-0.36585365853658536</v>
      </c>
      <c r="F223" s="60" t="s">
        <v>178</v>
      </c>
      <c r="G223" s="56"/>
      <c r="H223" s="88">
        <v>-0.16400000000000001</v>
      </c>
      <c r="I223" s="88">
        <v>-0.65700000000000003</v>
      </c>
      <c r="J223" s="88">
        <v>-0.65700000000000003</v>
      </c>
      <c r="K223" s="108">
        <v>-0.16400000000000001</v>
      </c>
      <c r="L223" s="108">
        <v>-0.16400000000000001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-0.09</v>
      </c>
      <c r="S223" s="88">
        <v>0</v>
      </c>
      <c r="T223" s="88">
        <v>0</v>
      </c>
      <c r="U223" s="88">
        <v>0</v>
      </c>
      <c r="V223" s="88">
        <v>0</v>
      </c>
      <c r="W223" s="88">
        <v>-0.13500000000000001</v>
      </c>
      <c r="X223" s="88">
        <v>0</v>
      </c>
      <c r="Y223" s="88">
        <v>-0.22500000000000001</v>
      </c>
      <c r="Z223" s="56"/>
      <c r="AA223" s="88">
        <v>-0.16400000000000001</v>
      </c>
      <c r="AB223" s="82">
        <v>-0.06</v>
      </c>
      <c r="AC223" s="56"/>
      <c r="AD223" s="88">
        <v>-0.16400000000000001</v>
      </c>
      <c r="AE223" s="82">
        <v>-0.06</v>
      </c>
    </row>
    <row r="224" spans="1:31" ht="18" customHeight="1" collapsed="1" x14ac:dyDescent="0.2">
      <c r="A224" s="57"/>
      <c r="B224" s="57"/>
      <c r="C224" s="9">
        <v>0.11316872427983539</v>
      </c>
      <c r="D224" s="9">
        <v>0.11316872427983539</v>
      </c>
      <c r="F224" s="128" t="s">
        <v>158</v>
      </c>
      <c r="H224" s="83">
        <v>-0.876</v>
      </c>
      <c r="I224" s="83">
        <v>-1.258</v>
      </c>
      <c r="J224" s="83">
        <v>-1.258</v>
      </c>
      <c r="K224" s="108">
        <v>-0.97199999999999998</v>
      </c>
      <c r="L224" s="108">
        <v>-0.97199999999999998</v>
      </c>
      <c r="M224" s="83">
        <v>-5.2999999999999999E-2</v>
      </c>
      <c r="N224" s="83">
        <v>-5.2999999999999999E-2</v>
      </c>
      <c r="O224" s="83">
        <v>-5.4000000000000006E-2</v>
      </c>
      <c r="P224" s="83">
        <v>-5.2999999999999992E-2</v>
      </c>
      <c r="Q224" s="83">
        <v>-5.3000000000000019E-2</v>
      </c>
      <c r="R224" s="83">
        <v>-0.14299999999999999</v>
      </c>
      <c r="S224" s="83">
        <v>-5.2999999999999992E-2</v>
      </c>
      <c r="T224" s="83">
        <v>-5.2999999999999992E-2</v>
      </c>
      <c r="U224" s="83">
        <v>-5.3000000000000005E-2</v>
      </c>
      <c r="V224" s="83">
        <v>-5.4000000000000006E-2</v>
      </c>
      <c r="W224" s="83">
        <v>-0.188</v>
      </c>
      <c r="X224" s="83">
        <v>-5.3000000000000019E-2</v>
      </c>
      <c r="Y224" s="83">
        <v>-0.86299999999999999</v>
      </c>
      <c r="AA224" s="83">
        <v>-0.97199999999999998</v>
      </c>
      <c r="AB224" s="82">
        <v>0.11</v>
      </c>
      <c r="AD224" s="83">
        <v>-0.97199999999999998</v>
      </c>
      <c r="AE224" s="82">
        <v>0.11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-0.13100000000000001</v>
      </c>
      <c r="I225" s="83">
        <v>-0.13</v>
      </c>
      <c r="J225" s="83">
        <v>-0.13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1.0204081632653061</v>
      </c>
      <c r="D226" s="9">
        <v>1.0204081632653061</v>
      </c>
      <c r="F226" s="60" t="s">
        <v>162</v>
      </c>
      <c r="G226" s="56"/>
      <c r="H226" s="88">
        <v>-0.67500000000000004</v>
      </c>
      <c r="I226" s="88">
        <v>0</v>
      </c>
      <c r="J226" s="88">
        <v>0</v>
      </c>
      <c r="K226" s="108">
        <v>-0.245</v>
      </c>
      <c r="L226" s="108">
        <v>-0.245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-0.245</v>
      </c>
      <c r="AB226" s="82">
        <v>0.25</v>
      </c>
      <c r="AC226" s="56"/>
      <c r="AD226" s="88">
        <v>-0.245</v>
      </c>
      <c r="AE226" s="82">
        <v>0.25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0.98265895953757254</v>
      </c>
      <c r="D227" s="9">
        <v>0.98265895953757254</v>
      </c>
      <c r="F227" s="60" t="s">
        <v>164</v>
      </c>
      <c r="G227" s="56"/>
      <c r="H227" s="88">
        <v>0</v>
      </c>
      <c r="I227" s="88">
        <v>-0.6</v>
      </c>
      <c r="J227" s="88">
        <v>-0.6</v>
      </c>
      <c r="K227" s="108">
        <v>-0.17299999999999999</v>
      </c>
      <c r="L227" s="108">
        <v>-0.17299999999999999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-0.17299999999999996</v>
      </c>
      <c r="AB227" s="82">
        <v>0.17</v>
      </c>
      <c r="AC227" s="56"/>
      <c r="AD227" s="88">
        <v>-0.17299999999999996</v>
      </c>
      <c r="AE227" s="82">
        <v>0.17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1.0047846889952152</v>
      </c>
      <c r="D229" s="9">
        <v>1.0047846889952152</v>
      </c>
      <c r="F229" s="128" t="s">
        <v>391</v>
      </c>
      <c r="H229" s="83">
        <v>-0.67500000000000004</v>
      </c>
      <c r="I229" s="83">
        <v>-0.6</v>
      </c>
      <c r="J229" s="83">
        <v>-0.6</v>
      </c>
      <c r="K229" s="108">
        <v>-0.41799999999999998</v>
      </c>
      <c r="L229" s="108">
        <v>-0.41799999999999998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-0.41799999999999998</v>
      </c>
      <c r="AB229" s="82">
        <v>0.42</v>
      </c>
      <c r="AD229" s="83">
        <v>-0.41799999999999998</v>
      </c>
      <c r="AE229" s="82">
        <v>0.42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-8.5999999999999993E-2</v>
      </c>
      <c r="I230" s="83">
        <v>-6.4000000000000001E-2</v>
      </c>
      <c r="J230" s="83">
        <v>-6.4000000000000001E-2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-1.8000000000000002E-2</v>
      </c>
      <c r="R230" s="83">
        <v>0</v>
      </c>
      <c r="S230" s="83">
        <v>0</v>
      </c>
      <c r="T230" s="83">
        <v>-1.3999999999999999E-2</v>
      </c>
      <c r="U230" s="83">
        <v>0</v>
      </c>
      <c r="V230" s="83">
        <v>0</v>
      </c>
      <c r="W230" s="83">
        <v>-1.4999999999999999E-2</v>
      </c>
      <c r="X230" s="83">
        <v>0</v>
      </c>
      <c r="Y230" s="83">
        <v>-6.4000000000000001E-2</v>
      </c>
      <c r="AA230" s="83">
        <v>0</v>
      </c>
      <c r="AB230" s="82">
        <v>-0.06</v>
      </c>
      <c r="AD230" s="83">
        <v>0</v>
      </c>
      <c r="AE230" s="82">
        <v>-0.06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-0.504</v>
      </c>
      <c r="J231" s="88">
        <v>-0.504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-1.129032258064516</v>
      </c>
      <c r="D232" s="9">
        <v>-1.129032258064516</v>
      </c>
      <c r="F232" s="60" t="s">
        <v>166</v>
      </c>
      <c r="G232" s="56"/>
      <c r="H232" s="88">
        <v>-1.2430000000000001</v>
      </c>
      <c r="I232" s="88">
        <v>-0.221</v>
      </c>
      <c r="J232" s="88">
        <v>-0.221</v>
      </c>
      <c r="K232" s="108">
        <v>-0.372</v>
      </c>
      <c r="L232" s="108">
        <v>-0.372</v>
      </c>
      <c r="M232" s="88">
        <v>0</v>
      </c>
      <c r="N232" s="88">
        <v>-2.1000000000000001E-2</v>
      </c>
      <c r="O232" s="88">
        <v>-6.4999999999999988E-2</v>
      </c>
      <c r="P232" s="88">
        <v>3.1999999999999994E-2</v>
      </c>
      <c r="Q232" s="88">
        <v>-7.5000000000000011E-2</v>
      </c>
      <c r="R232" s="88">
        <v>-7.0000000000000007E-2</v>
      </c>
      <c r="S232" s="88">
        <v>-6.9000000000000006E-2</v>
      </c>
      <c r="T232" s="88">
        <v>-7.0000000000000062E-3</v>
      </c>
      <c r="U232" s="88">
        <v>-0.14199999999999996</v>
      </c>
      <c r="V232" s="88">
        <v>-0.14999999999999997</v>
      </c>
      <c r="W232" s="88">
        <v>-7.5000000000000067E-2</v>
      </c>
      <c r="X232" s="88">
        <v>-0.14500000000000002</v>
      </c>
      <c r="Y232" s="88">
        <v>-0.78700000000000003</v>
      </c>
      <c r="Z232" s="56"/>
      <c r="AA232" s="88">
        <v>-0.37200000000000005</v>
      </c>
      <c r="AB232" s="82">
        <v>-0.42</v>
      </c>
      <c r="AC232" s="56"/>
      <c r="AD232" s="88">
        <v>-0.37200000000000005</v>
      </c>
      <c r="AE232" s="82">
        <v>-0.42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-0.81699346405228757</v>
      </c>
      <c r="D236" s="9">
        <v>-0.81699346405228757</v>
      </c>
      <c r="F236" s="60" t="s">
        <v>170</v>
      </c>
      <c r="G236" s="56"/>
      <c r="H236" s="88">
        <v>-0.50800000000000001</v>
      </c>
      <c r="I236" s="88">
        <v>-0.54300000000000004</v>
      </c>
      <c r="J236" s="88">
        <v>-0.54300000000000004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-0.55800000000000005</v>
      </c>
      <c r="Y236" s="88">
        <v>-0.55800000000000005</v>
      </c>
      <c r="Z236" s="56"/>
      <c r="AA236" s="88">
        <v>-0.30599999999999999</v>
      </c>
      <c r="AB236" s="82">
        <v>-0.25</v>
      </c>
      <c r="AC236" s="56"/>
      <c r="AD236" s="88">
        <v>-0.30599999999999999</v>
      </c>
      <c r="AE236" s="82">
        <v>-0.25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-0.77200000000000002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0.77200000000000002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-0.98820058997050164</v>
      </c>
      <c r="D239" s="9">
        <v>-0.98820058997050164</v>
      </c>
      <c r="F239" s="128" t="s">
        <v>196</v>
      </c>
      <c r="H239" s="83">
        <v>-1.7510000000000001</v>
      </c>
      <c r="I239" s="83">
        <v>-1.268</v>
      </c>
      <c r="J239" s="83">
        <v>-1.268</v>
      </c>
      <c r="K239" s="108">
        <v>-0.67799999999999994</v>
      </c>
      <c r="L239" s="108">
        <v>-0.67799999999999994</v>
      </c>
      <c r="M239" s="83">
        <v>0</v>
      </c>
      <c r="N239" s="83">
        <v>-2.1000000000000001E-2</v>
      </c>
      <c r="O239" s="83">
        <v>-6.4999999999999988E-2</v>
      </c>
      <c r="P239" s="83">
        <v>3.1999999999999994E-2</v>
      </c>
      <c r="Q239" s="83">
        <v>-7.5000000000000011E-2</v>
      </c>
      <c r="R239" s="83">
        <v>-7.0000000000000007E-2</v>
      </c>
      <c r="S239" s="83">
        <v>-6.9000000000000006E-2</v>
      </c>
      <c r="T239" s="83">
        <v>-7.0000000000000062E-3</v>
      </c>
      <c r="U239" s="83">
        <v>-0.14199999999999996</v>
      </c>
      <c r="V239" s="83">
        <v>-0.14999999999999997</v>
      </c>
      <c r="W239" s="83">
        <v>-7.5000000000000067E-2</v>
      </c>
      <c r="X239" s="83">
        <v>-0.70300000000000007</v>
      </c>
      <c r="Y239" s="83">
        <v>-1.3450000000000002</v>
      </c>
      <c r="AA239" s="83">
        <v>-0.67799999999999994</v>
      </c>
      <c r="AB239" s="82">
        <v>-0.67</v>
      </c>
      <c r="AD239" s="83">
        <v>-0.67799999999999994</v>
      </c>
      <c r="AE239" s="82">
        <v>-0.67</v>
      </c>
    </row>
    <row r="240" spans="1:31" ht="18" customHeight="1" x14ac:dyDescent="0.2">
      <c r="A240" s="57"/>
      <c r="B240" s="57"/>
      <c r="C240" s="9">
        <v>1.8134715025906741E-2</v>
      </c>
      <c r="D240" s="9">
        <v>1.8134715025906741E-2</v>
      </c>
      <c r="F240" s="117" t="s">
        <v>72</v>
      </c>
      <c r="H240" s="296">
        <v>-10.15</v>
      </c>
      <c r="I240" s="296">
        <v>-8.4309999999999992</v>
      </c>
      <c r="J240" s="296">
        <v>-8.4309999999999992</v>
      </c>
      <c r="K240" s="111">
        <v>-7.7199999999999989</v>
      </c>
      <c r="L240" s="111">
        <v>-7.7199999999999989</v>
      </c>
      <c r="M240" s="296">
        <v>-0.49299999999999999</v>
      </c>
      <c r="N240" s="296">
        <v>-0.65800000000000014</v>
      </c>
      <c r="O240" s="296">
        <v>-0.51200000000000001</v>
      </c>
      <c r="P240" s="296">
        <v>-0.4260000000000001</v>
      </c>
      <c r="Q240" s="296">
        <v>-0.49299999999999994</v>
      </c>
      <c r="R240" s="296">
        <v>-0.62999999999999989</v>
      </c>
      <c r="S240" s="296">
        <v>-0.56700000000000017</v>
      </c>
      <c r="T240" s="296">
        <v>-0.38600000000000007</v>
      </c>
      <c r="U240" s="296">
        <v>-0.75199999999999978</v>
      </c>
      <c r="V240" s="296">
        <v>-0.75200000000000022</v>
      </c>
      <c r="W240" s="296">
        <v>-0.69700000000000017</v>
      </c>
      <c r="X240" s="296">
        <v>-1.2160000000000002</v>
      </c>
      <c r="Y240" s="296">
        <v>-7.5820000000000007</v>
      </c>
      <c r="AA240" s="296">
        <v>-7.7199999999999989</v>
      </c>
      <c r="AB240" s="82">
        <v>0.14000000000000001</v>
      </c>
      <c r="AD240" s="296">
        <v>-7.7199999999999989</v>
      </c>
      <c r="AE240" s="82">
        <v>0.14000000000000001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4.686457522918624E-3</v>
      </c>
      <c r="I241" s="78">
        <v>5.1410699596507407E-3</v>
      </c>
      <c r="J241" s="78">
        <v>5.1410699596507407E-3</v>
      </c>
      <c r="K241" s="131">
        <v>5.8974065161758512E-3</v>
      </c>
      <c r="L241" s="131">
        <v>5.8974065161758512E-3</v>
      </c>
      <c r="M241" s="78">
        <v>5.0014710208884971E-3</v>
      </c>
      <c r="N241" s="78">
        <v>7.538350498928822E-3</v>
      </c>
      <c r="O241" s="78">
        <v>6.1904531605165162E-3</v>
      </c>
      <c r="P241" s="78">
        <v>6.2478917032104788E-3</v>
      </c>
      <c r="Q241" s="78">
        <v>4.9457274131738931E-3</v>
      </c>
      <c r="R241" s="78">
        <v>5.9837583701381949E-3</v>
      </c>
      <c r="S241" s="78">
        <v>5.6781765742669448E-3</v>
      </c>
      <c r="T241" s="78">
        <v>3.3897114354461948E-3</v>
      </c>
      <c r="U241" s="78">
        <v>5.4435162798778091E-3</v>
      </c>
      <c r="V241" s="78">
        <v>2.8343453303029966E-3</v>
      </c>
      <c r="W241" s="78">
        <v>3.3051659221744888E-3</v>
      </c>
      <c r="X241" s="78">
        <v>5.3005535940020042E-3</v>
      </c>
      <c r="Y241" s="78">
        <v>4.7411175955993029E-3</v>
      </c>
      <c r="AA241" s="78">
        <v>5.8974065161758512E-3</v>
      </c>
      <c r="AB241" s="79"/>
      <c r="AD241" s="78">
        <v>5.8974065161758512E-3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2.0456857142857143</v>
      </c>
      <c r="I243" s="96">
        <v>1.6535428571428572</v>
      </c>
      <c r="J243" s="96">
        <v>1.6535428571428572</v>
      </c>
      <c r="K243" s="134">
        <v>1.0857142857142856</v>
      </c>
      <c r="L243" s="134">
        <v>1.0857142857142856</v>
      </c>
      <c r="M243" s="96">
        <v>1.7688000000000001</v>
      </c>
      <c r="N243" s="96">
        <v>1.7684571428571427</v>
      </c>
      <c r="O243" s="96">
        <v>0.27805714285714284</v>
      </c>
      <c r="P243" s="96">
        <v>0.59005714285714284</v>
      </c>
      <c r="Q243" s="96">
        <v>0.70045714285714267</v>
      </c>
      <c r="R243" s="96">
        <v>1.4883428571428574</v>
      </c>
      <c r="S243" s="96">
        <v>1.0583999999999998</v>
      </c>
      <c r="T243" s="96">
        <v>0.88114285714285723</v>
      </c>
      <c r="U243" s="96">
        <v>1.1845714285714282</v>
      </c>
      <c r="V243" s="96">
        <v>1.3011428571428576</v>
      </c>
      <c r="W243" s="96">
        <v>1.1016000000000004</v>
      </c>
      <c r="X243" s="96">
        <v>1.0995428571428574</v>
      </c>
      <c r="Y243" s="96">
        <v>1.1017142857142859</v>
      </c>
      <c r="AA243" s="96">
        <v>1.0857142857142856</v>
      </c>
      <c r="AB243" s="95">
        <v>0.02</v>
      </c>
      <c r="AD243" s="96">
        <v>1.0857142857142856</v>
      </c>
      <c r="AE243" s="95">
        <v>0.02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-1.4736842105263159E-2</v>
      </c>
      <c r="D244" s="9">
        <v>-1.4736842105263159E-2</v>
      </c>
      <c r="F244" s="128" t="s">
        <v>90</v>
      </c>
      <c r="H244" s="83">
        <v>-71.599000000000004</v>
      </c>
      <c r="I244" s="83">
        <v>-57.874000000000002</v>
      </c>
      <c r="J244" s="83">
        <v>-57.874000000000002</v>
      </c>
      <c r="K244" s="108">
        <v>-38</v>
      </c>
      <c r="L244" s="108">
        <v>-38</v>
      </c>
      <c r="M244" s="83">
        <v>-5.1589999999999998</v>
      </c>
      <c r="N244" s="83">
        <v>-5.1580000000000004</v>
      </c>
      <c r="O244" s="83">
        <v>-0.81099999999999994</v>
      </c>
      <c r="P244" s="83">
        <v>-1.7210000000000001</v>
      </c>
      <c r="Q244" s="83">
        <v>-2.0429999999999993</v>
      </c>
      <c r="R244" s="83">
        <v>-4.3410000000000011</v>
      </c>
      <c r="S244" s="83">
        <v>-3.0869999999999997</v>
      </c>
      <c r="T244" s="83">
        <v>-2.5700000000000003</v>
      </c>
      <c r="U244" s="83">
        <v>-3.4549999999999983</v>
      </c>
      <c r="V244" s="83">
        <v>-3.7950000000000017</v>
      </c>
      <c r="W244" s="83">
        <v>-3.213000000000001</v>
      </c>
      <c r="X244" s="83">
        <v>-3.2070000000000007</v>
      </c>
      <c r="Y244" s="83">
        <v>-38.56</v>
      </c>
      <c r="AA244" s="83">
        <v>-38</v>
      </c>
      <c r="AB244" s="82">
        <v>-0.56000000000000005</v>
      </c>
      <c r="AD244" s="83">
        <v>-38</v>
      </c>
      <c r="AE244" s="82">
        <v>-0.56000000000000005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0.52666666666666673</v>
      </c>
      <c r="D245" s="9">
        <v>0.52666666666666673</v>
      </c>
      <c r="F245" s="128" t="s">
        <v>91</v>
      </c>
      <c r="H245" s="83">
        <v>-1.155</v>
      </c>
      <c r="I245" s="83">
        <v>-1.2789999999999999</v>
      </c>
      <c r="J245" s="83">
        <v>-1.2789999999999999</v>
      </c>
      <c r="K245" s="108">
        <v>-1.5</v>
      </c>
      <c r="L245" s="108">
        <v>-1.5</v>
      </c>
      <c r="M245" s="83">
        <v>-0.34699999999999998</v>
      </c>
      <c r="N245" s="83">
        <v>0</v>
      </c>
      <c r="O245" s="83">
        <v>0</v>
      </c>
      <c r="P245" s="83">
        <v>0</v>
      </c>
      <c r="Q245" s="83">
        <v>-0.23399999999999999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-0.13400000000000001</v>
      </c>
      <c r="X245" s="83">
        <v>0</v>
      </c>
      <c r="Y245" s="83">
        <v>-0.71499999999999997</v>
      </c>
      <c r="AA245" s="83">
        <v>-1.5</v>
      </c>
      <c r="AB245" s="82">
        <v>0.79</v>
      </c>
      <c r="AD245" s="83">
        <v>-1.5</v>
      </c>
      <c r="AE245" s="82">
        <v>0.79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-0.03</v>
      </c>
      <c r="J246" s="83">
        <v>-0.03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-1E-3</v>
      </c>
      <c r="W246" s="83">
        <v>0</v>
      </c>
      <c r="X246" s="83">
        <v>0</v>
      </c>
      <c r="Y246" s="83">
        <v>-1E-3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1</v>
      </c>
      <c r="D250" s="9">
        <v>1</v>
      </c>
      <c r="F250" s="126" t="s">
        <v>146</v>
      </c>
      <c r="G250" s="58"/>
      <c r="H250" s="87">
        <v>-1.64</v>
      </c>
      <c r="I250" s="87">
        <v>-1.335</v>
      </c>
      <c r="J250" s="87">
        <v>-1.335</v>
      </c>
      <c r="K250" s="112">
        <v>-2</v>
      </c>
      <c r="L250" s="112">
        <v>-2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-2</v>
      </c>
      <c r="AB250" s="82">
        <v>2</v>
      </c>
      <c r="AC250" s="58"/>
      <c r="AD250" s="87">
        <v>-2</v>
      </c>
      <c r="AE250" s="82">
        <v>2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-1.0043668122270741</v>
      </c>
      <c r="D251" s="9">
        <v>-1.0043668122270741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-0.22900000000000001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-0.22900000000000001</v>
      </c>
      <c r="AA251" s="83">
        <v>0</v>
      </c>
      <c r="AB251" s="82">
        <v>-0.23</v>
      </c>
      <c r="AD251" s="83">
        <v>0</v>
      </c>
      <c r="AE251" s="82">
        <v>-0.23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4.8192771084337352E-2</v>
      </c>
      <c r="D253" s="9">
        <v>4.8192771084337352E-2</v>
      </c>
      <c r="F253" s="117" t="s">
        <v>281</v>
      </c>
      <c r="H253" s="296">
        <v>-74.394000000000005</v>
      </c>
      <c r="I253" s="296">
        <v>-60.518000000000008</v>
      </c>
      <c r="J253" s="296">
        <v>-60.518000000000008</v>
      </c>
      <c r="K253" s="111">
        <v>-41.5</v>
      </c>
      <c r="L253" s="111">
        <v>-41.5</v>
      </c>
      <c r="M253" s="296">
        <v>-5.5060000000000002</v>
      </c>
      <c r="N253" s="296">
        <v>-5.1580000000000004</v>
      </c>
      <c r="O253" s="296">
        <v>-0.81099999999999994</v>
      </c>
      <c r="P253" s="296">
        <v>-1.7210000000000001</v>
      </c>
      <c r="Q253" s="296">
        <v>-2.2769999999999992</v>
      </c>
      <c r="R253" s="296">
        <v>-4.3410000000000011</v>
      </c>
      <c r="S253" s="296">
        <v>-3.3159999999999998</v>
      </c>
      <c r="T253" s="296">
        <v>-2.5700000000000003</v>
      </c>
      <c r="U253" s="296">
        <v>-3.4549999999999983</v>
      </c>
      <c r="V253" s="296">
        <v>-3.7960000000000016</v>
      </c>
      <c r="W253" s="296">
        <v>-3.3470000000000009</v>
      </c>
      <c r="X253" s="296">
        <v>-3.2070000000000007</v>
      </c>
      <c r="Y253" s="296">
        <v>-39.505000000000003</v>
      </c>
      <c r="AA253" s="296">
        <v>-41.5</v>
      </c>
      <c r="AB253" s="82">
        <v>2</v>
      </c>
      <c r="AD253" s="296">
        <v>-41.5</v>
      </c>
      <c r="AE253" s="82">
        <v>2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3.4349194183252031E-2</v>
      </c>
      <c r="I254" s="78">
        <v>3.6902772128827373E-2</v>
      </c>
      <c r="J254" s="78">
        <v>3.6902772128827373E-2</v>
      </c>
      <c r="K254" s="131">
        <v>3.170237958825102E-2</v>
      </c>
      <c r="L254" s="131">
        <v>3.170237958825102E-2</v>
      </c>
      <c r="M254" s="78">
        <v>5.5858213876292216E-2</v>
      </c>
      <c r="N254" s="78">
        <v>5.909241926060009E-2</v>
      </c>
      <c r="O254" s="78">
        <v>9.8055810804275282E-3</v>
      </c>
      <c r="P254" s="78">
        <v>2.5240895824472375E-2</v>
      </c>
      <c r="Q254" s="78">
        <v>2.2842639593908625E-2</v>
      </c>
      <c r="R254" s="78">
        <v>4.123094457899986E-2</v>
      </c>
      <c r="S254" s="78">
        <v>3.3207819259734005E-2</v>
      </c>
      <c r="T254" s="78">
        <v>2.256880411683088E-2</v>
      </c>
      <c r="U254" s="78">
        <v>2.5009772269917324E-2</v>
      </c>
      <c r="V254" s="78">
        <v>1.4307413396050768E-2</v>
      </c>
      <c r="W254" s="78">
        <v>1.5871435210212358E-2</v>
      </c>
      <c r="X254" s="78">
        <v>1.3979338302602326E-2</v>
      </c>
      <c r="Y254" s="78">
        <v>2.4702961041169934E-2</v>
      </c>
      <c r="AA254" s="78">
        <v>3.170237958825102E-2</v>
      </c>
      <c r="AB254" s="79"/>
      <c r="AD254" s="78">
        <v>3.170237958825102E-2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-3.7777777777777778E-2</v>
      </c>
      <c r="D256" s="9">
        <v>-3.7777777777777778E-2</v>
      </c>
      <c r="F256" s="128" t="s">
        <v>79</v>
      </c>
      <c r="H256" s="83">
        <v>-3.8260000000000001</v>
      </c>
      <c r="I256" s="83">
        <v>-4.1020000000000003</v>
      </c>
      <c r="J256" s="83">
        <v>-4.1020000000000003</v>
      </c>
      <c r="K256" s="108">
        <v>-4.5</v>
      </c>
      <c r="L256" s="108">
        <v>-4.5</v>
      </c>
      <c r="M256" s="83">
        <v>-0.97099999999999997</v>
      </c>
      <c r="N256" s="83">
        <v>-0.41800000000000004</v>
      </c>
      <c r="O256" s="83">
        <v>-0.48599999999999999</v>
      </c>
      <c r="P256" s="83">
        <v>-0.47599999999999998</v>
      </c>
      <c r="Q256" s="83">
        <v>-0.74299999999999988</v>
      </c>
      <c r="R256" s="83">
        <v>0.10499999999999998</v>
      </c>
      <c r="S256" s="83">
        <v>-0.10899999999999999</v>
      </c>
      <c r="T256" s="83">
        <v>-0.17900000000000027</v>
      </c>
      <c r="U256" s="83">
        <v>-0.19599999999999973</v>
      </c>
      <c r="V256" s="83">
        <v>-0.21300000000000008</v>
      </c>
      <c r="W256" s="83">
        <v>-0.45500000000000007</v>
      </c>
      <c r="X256" s="83">
        <v>-0.52799999999999958</v>
      </c>
      <c r="Y256" s="83">
        <v>-4.6689999999999996</v>
      </c>
      <c r="AA256" s="83">
        <v>-4.5</v>
      </c>
      <c r="AB256" s="82">
        <v>-0.17</v>
      </c>
      <c r="AD256" s="83">
        <v>-4.5</v>
      </c>
      <c r="AE256" s="82">
        <v>-0.17</v>
      </c>
    </row>
    <row r="257" spans="1:31" ht="18" customHeight="1" x14ac:dyDescent="0.2">
      <c r="A257" s="52" t="s">
        <v>136</v>
      </c>
      <c r="B257" s="52" t="s">
        <v>27</v>
      </c>
      <c r="C257" s="9">
        <v>-0.55000000000000004</v>
      </c>
      <c r="D257" s="9">
        <v>-0.55000000000000004</v>
      </c>
      <c r="F257" s="128" t="s">
        <v>197</v>
      </c>
      <c r="H257" s="83">
        <v>-2.8559999999999999</v>
      </c>
      <c r="I257" s="83">
        <v>-1.728</v>
      </c>
      <c r="J257" s="83">
        <v>-1.728</v>
      </c>
      <c r="K257" s="108">
        <v>-1</v>
      </c>
      <c r="L257" s="108">
        <v>-1</v>
      </c>
      <c r="M257" s="83">
        <v>0.53</v>
      </c>
      <c r="N257" s="83">
        <v>-0.18500000000000005</v>
      </c>
      <c r="O257" s="83">
        <v>-4.7999999999999987E-2</v>
      </c>
      <c r="P257" s="83">
        <v>0</v>
      </c>
      <c r="Q257" s="83">
        <v>-9.1999999999999998E-2</v>
      </c>
      <c r="R257" s="83">
        <v>-9.9999999999999992E-2</v>
      </c>
      <c r="S257" s="83">
        <v>-0.23699999999999999</v>
      </c>
      <c r="T257" s="83">
        <v>-0.22699999999999998</v>
      </c>
      <c r="U257" s="83">
        <v>-0.19000000000000006</v>
      </c>
      <c r="V257" s="83">
        <v>-5.1999999999999935E-2</v>
      </c>
      <c r="W257" s="83">
        <v>-0.71799999999999997</v>
      </c>
      <c r="X257" s="83">
        <v>-0.23199999999999998</v>
      </c>
      <c r="Y257" s="83">
        <v>-1.5509999999999999</v>
      </c>
      <c r="AA257" s="83">
        <v>-1</v>
      </c>
      <c r="AB257" s="82">
        <v>-0.55000000000000004</v>
      </c>
      <c r="AD257" s="83">
        <v>-1</v>
      </c>
      <c r="AE257" s="82">
        <v>-0.55000000000000004</v>
      </c>
    </row>
    <row r="258" spans="1:31" ht="18" customHeight="1" x14ac:dyDescent="0.2">
      <c r="A258" s="52" t="s">
        <v>85</v>
      </c>
      <c r="B258" s="52" t="s">
        <v>27</v>
      </c>
      <c r="C258" s="9">
        <v>0.24484848484848484</v>
      </c>
      <c r="D258" s="9">
        <v>0.24484848484848484</v>
      </c>
      <c r="F258" s="128" t="s">
        <v>84</v>
      </c>
      <c r="H258" s="83">
        <v>-28.148</v>
      </c>
      <c r="I258" s="83">
        <v>-30.783000000000001</v>
      </c>
      <c r="J258" s="83">
        <v>-30.783000000000001</v>
      </c>
      <c r="K258" s="108">
        <v>-16.5</v>
      </c>
      <c r="L258" s="108">
        <v>-16.5</v>
      </c>
      <c r="M258" s="83">
        <v>-0.19</v>
      </c>
      <c r="N258" s="83">
        <v>-1.81</v>
      </c>
      <c r="O258" s="83">
        <v>-0.16699999999999982</v>
      </c>
      <c r="P258" s="83">
        <v>-1.1850000000000001</v>
      </c>
      <c r="Q258" s="83">
        <v>-0.11299999999999999</v>
      </c>
      <c r="R258" s="83">
        <v>-0.60800000000000054</v>
      </c>
      <c r="S258" s="83">
        <v>0</v>
      </c>
      <c r="T258" s="83">
        <v>-2.6039999999999992</v>
      </c>
      <c r="U258" s="83">
        <v>-0.32699999999999996</v>
      </c>
      <c r="V258" s="83">
        <v>-2.2590000000000003</v>
      </c>
      <c r="W258" s="83">
        <v>-2.1129999999999995</v>
      </c>
      <c r="X258" s="83">
        <v>-1.0850000000000009</v>
      </c>
      <c r="Y258" s="83">
        <v>-12.461</v>
      </c>
      <c r="AA258" s="83">
        <v>-16.5</v>
      </c>
      <c r="AB258" s="82">
        <v>4.04</v>
      </c>
      <c r="AD258" s="83">
        <v>-16.5</v>
      </c>
      <c r="AE258" s="82">
        <v>4.04</v>
      </c>
    </row>
    <row r="259" spans="1:31" ht="18" customHeight="1" x14ac:dyDescent="0.2">
      <c r="A259" s="52" t="s">
        <v>82</v>
      </c>
      <c r="B259" s="52" t="s">
        <v>27</v>
      </c>
      <c r="C259" s="9">
        <v>-0.89749999999999996</v>
      </c>
      <c r="D259" s="9">
        <v>-0.89749999999999996</v>
      </c>
      <c r="F259" s="128" t="s">
        <v>83</v>
      </c>
      <c r="H259" s="83">
        <v>-5.8289999999999997</v>
      </c>
      <c r="I259" s="83">
        <v>-4.5140000000000002</v>
      </c>
      <c r="J259" s="83">
        <v>-4.5140000000000002</v>
      </c>
      <c r="K259" s="108">
        <v>-4</v>
      </c>
      <c r="L259" s="108">
        <v>-4</v>
      </c>
      <c r="M259" s="83">
        <v>-0.57199999999999995</v>
      </c>
      <c r="N259" s="83">
        <v>-0.27300000000000002</v>
      </c>
      <c r="O259" s="83">
        <v>-0.13700000000000001</v>
      </c>
      <c r="P259" s="83">
        <v>-0.58200000000000007</v>
      </c>
      <c r="Q259" s="83">
        <v>-0.43599999999999994</v>
      </c>
      <c r="R259" s="83">
        <v>-0.14299999999999979</v>
      </c>
      <c r="S259" s="83">
        <v>-0.16700000000000026</v>
      </c>
      <c r="T259" s="83">
        <v>-1.0739999999999998</v>
      </c>
      <c r="U259" s="83">
        <v>-0.5169999999999999</v>
      </c>
      <c r="V259" s="83">
        <v>-0.86600000000000055</v>
      </c>
      <c r="W259" s="83">
        <v>-1.7459999999999996</v>
      </c>
      <c r="X259" s="83">
        <v>-1.0739999999999998</v>
      </c>
      <c r="Y259" s="83">
        <v>-7.5869999999999997</v>
      </c>
      <c r="AA259" s="83">
        <v>-4</v>
      </c>
      <c r="AB259" s="82">
        <v>-3.59</v>
      </c>
      <c r="AD259" s="83">
        <v>-4</v>
      </c>
      <c r="AE259" s="82">
        <v>-3.59</v>
      </c>
    </row>
    <row r="260" spans="1:31" ht="18" customHeight="1" x14ac:dyDescent="0.2">
      <c r="A260" s="52" t="s">
        <v>188</v>
      </c>
      <c r="B260" s="52" t="s">
        <v>27</v>
      </c>
      <c r="C260" s="9">
        <v>-1.4778325123152708E-3</v>
      </c>
      <c r="D260" s="9">
        <v>-1.4778325123152708E-3</v>
      </c>
      <c r="F260" s="128" t="s">
        <v>189</v>
      </c>
      <c r="H260" s="83">
        <v>-19.757999999999999</v>
      </c>
      <c r="I260" s="83">
        <v>-19.024999999999999</v>
      </c>
      <c r="J260" s="83">
        <v>-19.024999999999999</v>
      </c>
      <c r="K260" s="108">
        <v>-20.3</v>
      </c>
      <c r="L260" s="108">
        <v>-20.3</v>
      </c>
      <c r="M260" s="83">
        <v>-1.8029999999999999</v>
      </c>
      <c r="N260" s="83">
        <v>-1.6339999999999999</v>
      </c>
      <c r="O260" s="83">
        <v>-1.8030000000000004</v>
      </c>
      <c r="P260" s="83">
        <v>-1.7029999999999994</v>
      </c>
      <c r="Q260" s="83">
        <v>0.69699999999999918</v>
      </c>
      <c r="R260" s="83">
        <v>-4.1869999999999994</v>
      </c>
      <c r="S260" s="83">
        <v>-1.7569999999999997</v>
      </c>
      <c r="T260" s="83">
        <v>-1.7590000000000003</v>
      </c>
      <c r="U260" s="83">
        <v>-1.6760000000000002</v>
      </c>
      <c r="V260" s="83">
        <v>-1.5940000000000012</v>
      </c>
      <c r="W260" s="83">
        <v>-1.5179999999999971</v>
      </c>
      <c r="X260" s="83">
        <v>-1.5940000000000012</v>
      </c>
      <c r="Y260" s="83">
        <v>-20.331</v>
      </c>
      <c r="AA260" s="83">
        <v>-20.3</v>
      </c>
      <c r="AB260" s="82">
        <v>-0.03</v>
      </c>
      <c r="AD260" s="83">
        <v>-20.3</v>
      </c>
      <c r="AE260" s="82">
        <v>-0.03</v>
      </c>
    </row>
    <row r="261" spans="1:31" ht="18" customHeight="1" x14ac:dyDescent="0.2">
      <c r="A261" s="52" t="s">
        <v>97</v>
      </c>
      <c r="B261" s="52" t="s">
        <v>27</v>
      </c>
      <c r="C261" s="9">
        <v>-0.53636363636363649</v>
      </c>
      <c r="D261" s="9">
        <v>-0.53636363636363649</v>
      </c>
      <c r="F261" s="128" t="s">
        <v>102</v>
      </c>
      <c r="H261" s="83">
        <v>-4.4619999999999997</v>
      </c>
      <c r="I261" s="83">
        <v>-2.8250000000000002</v>
      </c>
      <c r="J261" s="83">
        <v>-2.8250000000000002</v>
      </c>
      <c r="K261" s="108">
        <v>-3.3</v>
      </c>
      <c r="L261" s="108">
        <v>-3.3</v>
      </c>
      <c r="M261" s="83">
        <v>0</v>
      </c>
      <c r="N261" s="83">
        <v>-0.15</v>
      </c>
      <c r="O261" s="83">
        <v>-0.26</v>
      </c>
      <c r="P261" s="83">
        <v>-0.52</v>
      </c>
      <c r="Q261" s="83">
        <v>-9.9999999999998979E-3</v>
      </c>
      <c r="R261" s="83">
        <v>-0.7</v>
      </c>
      <c r="S261" s="83">
        <v>-0.14400000000000013</v>
      </c>
      <c r="T261" s="83">
        <v>-1.575</v>
      </c>
      <c r="U261" s="83">
        <v>-0.77500000000000036</v>
      </c>
      <c r="V261" s="83">
        <v>-0.93499999999999961</v>
      </c>
      <c r="W261" s="83">
        <v>0</v>
      </c>
      <c r="X261" s="83">
        <v>0</v>
      </c>
      <c r="Y261" s="83">
        <v>-5.069</v>
      </c>
      <c r="AA261" s="83">
        <v>-3.2999999999999994</v>
      </c>
      <c r="AB261" s="82">
        <v>-1.77</v>
      </c>
      <c r="AD261" s="83">
        <v>-3.2999999999999994</v>
      </c>
      <c r="AE261" s="82">
        <v>-1.77</v>
      </c>
    </row>
    <row r="262" spans="1:31" ht="18" customHeight="1" x14ac:dyDescent="0.2">
      <c r="A262" s="52" t="s">
        <v>98</v>
      </c>
      <c r="B262" s="52" t="s">
        <v>27</v>
      </c>
      <c r="C262" s="9">
        <v>0.20666666666666667</v>
      </c>
      <c r="D262" s="9">
        <v>0.20666666666666667</v>
      </c>
      <c r="F262" s="128" t="s">
        <v>103</v>
      </c>
      <c r="H262" s="83">
        <v>-1.272</v>
      </c>
      <c r="I262" s="83">
        <v>-3.37</v>
      </c>
      <c r="J262" s="83">
        <v>-3.37</v>
      </c>
      <c r="K262" s="108">
        <v>-3</v>
      </c>
      <c r="L262" s="108">
        <v>-3</v>
      </c>
      <c r="M262" s="83">
        <v>-0.439</v>
      </c>
      <c r="N262" s="83">
        <v>-8.9000000000000024E-2</v>
      </c>
      <c r="O262" s="83">
        <v>-0.29799999999999993</v>
      </c>
      <c r="P262" s="83">
        <v>-0.29999999999999993</v>
      </c>
      <c r="Q262" s="83">
        <v>0</v>
      </c>
      <c r="R262" s="83">
        <v>-4.0000000000000036E-2</v>
      </c>
      <c r="S262" s="83">
        <v>-0.26100000000000012</v>
      </c>
      <c r="T262" s="83">
        <v>-0.27299999999999991</v>
      </c>
      <c r="U262" s="83">
        <v>-0.18100000000000005</v>
      </c>
      <c r="V262" s="83">
        <v>0</v>
      </c>
      <c r="W262" s="83">
        <v>0</v>
      </c>
      <c r="X262" s="83">
        <v>-0.49899999999999989</v>
      </c>
      <c r="Y262" s="83">
        <v>-2.38</v>
      </c>
      <c r="AA262" s="83">
        <v>-3</v>
      </c>
      <c r="AB262" s="82">
        <v>0.62</v>
      </c>
      <c r="AD262" s="83">
        <v>-3</v>
      </c>
      <c r="AE262" s="82">
        <v>0.62</v>
      </c>
    </row>
    <row r="263" spans="1:31" ht="18" customHeight="1" x14ac:dyDescent="0.2">
      <c r="A263" s="52" t="s">
        <v>81</v>
      </c>
      <c r="B263" s="52" t="s">
        <v>27</v>
      </c>
      <c r="C263" s="9">
        <v>0</v>
      </c>
      <c r="D263" s="9">
        <v>0</v>
      </c>
      <c r="F263" s="128" t="s">
        <v>104</v>
      </c>
      <c r="H263" s="83">
        <v>-4.423</v>
      </c>
      <c r="I263" s="83">
        <v>-3.7229999999999999</v>
      </c>
      <c r="J263" s="83">
        <v>-3.7229999999999999</v>
      </c>
      <c r="K263" s="108">
        <v>-3.5</v>
      </c>
      <c r="L263" s="108">
        <v>-3.5</v>
      </c>
      <c r="M263" s="83">
        <v>-0.28000000000000003</v>
      </c>
      <c r="N263" s="83">
        <v>-0.29499999999999993</v>
      </c>
      <c r="O263" s="83">
        <v>-0.17300000000000004</v>
      </c>
      <c r="P263" s="83">
        <v>-0.13500000000000001</v>
      </c>
      <c r="Q263" s="83">
        <v>-0.57299999999999995</v>
      </c>
      <c r="R263" s="83">
        <v>-0.30299999999999994</v>
      </c>
      <c r="S263" s="83">
        <v>-0.17400000000000015</v>
      </c>
      <c r="T263" s="83">
        <v>-0.43399999999999994</v>
      </c>
      <c r="U263" s="83">
        <v>-0.30299999999999994</v>
      </c>
      <c r="V263" s="83">
        <v>-0.27700000000000014</v>
      </c>
      <c r="W263" s="83">
        <v>-0.27400000000000002</v>
      </c>
      <c r="X263" s="83">
        <v>-0.2759999999999998</v>
      </c>
      <c r="Y263" s="83">
        <v>-3.4969999999999999</v>
      </c>
      <c r="AA263" s="83">
        <v>-3.5</v>
      </c>
      <c r="AB263" s="82">
        <v>0</v>
      </c>
      <c r="AD263" s="83">
        <v>-3.5</v>
      </c>
      <c r="AE263" s="82">
        <v>0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4.4444444444444444E-3</v>
      </c>
      <c r="D265" s="9">
        <v>4.4444444444444444E-3</v>
      </c>
      <c r="F265" s="128" t="s">
        <v>205</v>
      </c>
      <c r="H265" s="83">
        <v>-4.5010000000000003</v>
      </c>
      <c r="I265" s="83">
        <v>-4.4820000000000002</v>
      </c>
      <c r="J265" s="83">
        <v>-4.4820000000000002</v>
      </c>
      <c r="K265" s="108">
        <v>-4.5</v>
      </c>
      <c r="L265" s="108">
        <v>-4.5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-4.4820000000000002</v>
      </c>
      <c r="Y265" s="83">
        <v>-4.4820000000000002</v>
      </c>
      <c r="AA265" s="83">
        <v>-4.5</v>
      </c>
      <c r="AB265" s="82">
        <v>0.02</v>
      </c>
      <c r="AD265" s="83">
        <v>-4.5</v>
      </c>
      <c r="AE265" s="82">
        <v>0.02</v>
      </c>
    </row>
    <row r="266" spans="1:31" ht="18" customHeight="1" x14ac:dyDescent="0.2">
      <c r="A266" s="52" t="s">
        <v>99</v>
      </c>
      <c r="B266" s="52" t="s">
        <v>27</v>
      </c>
      <c r="C266" s="9">
        <v>-1.9888623707239463E-2</v>
      </c>
      <c r="D266" s="9">
        <v>-1.9888623707239463E-2</v>
      </c>
      <c r="F266" s="128" t="s">
        <v>105</v>
      </c>
      <c r="H266" s="83">
        <v>-2.069</v>
      </c>
      <c r="I266" s="83">
        <v>-2.2080000000000002</v>
      </c>
      <c r="J266" s="83">
        <v>-2.2080000000000002</v>
      </c>
      <c r="K266" s="108">
        <v>-2.5139999999999998</v>
      </c>
      <c r="L266" s="108">
        <v>-2.5139999999999998</v>
      </c>
      <c r="M266" s="83">
        <v>-0.216</v>
      </c>
      <c r="N266" s="83">
        <v>-0.19399999999999998</v>
      </c>
      <c r="O266" s="83">
        <v>-0.21600000000000003</v>
      </c>
      <c r="P266" s="83">
        <v>-0.20899999999999996</v>
      </c>
      <c r="Q266" s="83">
        <v>-0.20799999999999996</v>
      </c>
      <c r="R266" s="83">
        <v>-0.20900000000000007</v>
      </c>
      <c r="S266" s="83">
        <v>-0.20900000000000007</v>
      </c>
      <c r="T266" s="83">
        <v>-0.20799999999999996</v>
      </c>
      <c r="U266" s="83">
        <v>-0.3580000000000001</v>
      </c>
      <c r="V266" s="83">
        <v>-0.18999999999999995</v>
      </c>
      <c r="W266" s="83">
        <v>-0.17300000000000004</v>
      </c>
      <c r="X266" s="83">
        <v>-0.17300000000000004</v>
      </c>
      <c r="Y266" s="83">
        <v>-2.5630000000000002</v>
      </c>
      <c r="AA266" s="83">
        <v>-2.5139999999999998</v>
      </c>
      <c r="AB266" s="82">
        <v>-0.05</v>
      </c>
      <c r="AD266" s="83">
        <v>-2.5139999999999998</v>
      </c>
      <c r="AE266" s="82">
        <v>-0.05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-1.0909090909090908</v>
      </c>
      <c r="D268" s="9">
        <v>-1.0909090909090908</v>
      </c>
      <c r="F268" s="60" t="s">
        <v>100</v>
      </c>
      <c r="G268" s="56"/>
      <c r="H268" s="88">
        <v>-5.3999999999999999E-2</v>
      </c>
      <c r="I268" s="88">
        <v>0</v>
      </c>
      <c r="J268" s="88">
        <v>0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-5.5E-2</v>
      </c>
      <c r="V268" s="88">
        <v>0</v>
      </c>
      <c r="W268" s="88">
        <v>0</v>
      </c>
      <c r="X268" s="88">
        <v>0</v>
      </c>
      <c r="Y268" s="88">
        <v>-5.5E-2</v>
      </c>
      <c r="Z268" s="56"/>
      <c r="AA268" s="88">
        <v>0</v>
      </c>
      <c r="AB268" s="82">
        <v>-0.06</v>
      </c>
      <c r="AC268" s="56"/>
      <c r="AD268" s="88">
        <v>0</v>
      </c>
      <c r="AE268" s="82">
        <v>-0.06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-1.0082304526748971</v>
      </c>
      <c r="D271" s="9">
        <v>-1.0082304526748971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-0.48599999999999999</v>
      </c>
      <c r="W271" s="88">
        <v>0</v>
      </c>
      <c r="X271" s="88">
        <v>0</v>
      </c>
      <c r="Y271" s="88">
        <v>-0.48599999999999999</v>
      </c>
      <c r="Z271" s="56"/>
      <c r="AA271" s="88">
        <v>0</v>
      </c>
      <c r="AB271" s="82">
        <v>-0.49</v>
      </c>
      <c r="AC271" s="56"/>
      <c r="AD271" s="88">
        <v>0</v>
      </c>
      <c r="AE271" s="82">
        <v>-0.49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-1</v>
      </c>
      <c r="D274" s="9">
        <v>-1</v>
      </c>
      <c r="F274" s="60" t="s">
        <v>194</v>
      </c>
      <c r="G274" s="56"/>
      <c r="H274" s="88">
        <v>-1.6E-2</v>
      </c>
      <c r="I274" s="88">
        <v>-2.1000000000000001E-2</v>
      </c>
      <c r="J274" s="88">
        <v>-2.1000000000000001E-2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-0.01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-0.01</v>
      </c>
      <c r="Z274" s="56"/>
      <c r="AA274" s="88">
        <v>0</v>
      </c>
      <c r="AB274" s="82">
        <v>-0.01</v>
      </c>
      <c r="AC274" s="56"/>
      <c r="AD274" s="88">
        <v>0</v>
      </c>
      <c r="AE274" s="82">
        <v>-0.01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-1.0416666666666667</v>
      </c>
      <c r="D275" s="9">
        <v>-1.0416666666666667</v>
      </c>
      <c r="F275" s="60" t="s">
        <v>201</v>
      </c>
      <c r="G275" s="56"/>
      <c r="H275" s="88">
        <v>-9.6000000000000002E-2</v>
      </c>
      <c r="I275" s="88">
        <v>-0.192</v>
      </c>
      <c r="J275" s="88">
        <v>-0.192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-9.6000000000000002E-2</v>
      </c>
      <c r="Y275" s="88">
        <v>-9.6000000000000002E-2</v>
      </c>
      <c r="Z275" s="56"/>
      <c r="AA275" s="88">
        <v>0</v>
      </c>
      <c r="AB275" s="82">
        <v>-0.1</v>
      </c>
      <c r="AC275" s="56"/>
      <c r="AD275" s="88">
        <v>0</v>
      </c>
      <c r="AE275" s="82">
        <v>-0.1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-1</v>
      </c>
      <c r="D279" s="9">
        <v>-1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-0.54</v>
      </c>
      <c r="X279" s="88">
        <v>0</v>
      </c>
      <c r="Y279" s="88">
        <v>-0.54</v>
      </c>
      <c r="Z279" s="56"/>
      <c r="AA279" s="88">
        <v>0</v>
      </c>
      <c r="AB279" s="82">
        <v>-0.54</v>
      </c>
      <c r="AC279" s="56"/>
      <c r="AD279" s="88">
        <v>0</v>
      </c>
      <c r="AE279" s="82">
        <v>-0.54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7</v>
      </c>
      <c r="I281" s="88">
        <v>7</v>
      </c>
      <c r="J281" s="88">
        <v>7</v>
      </c>
      <c r="K281" s="108">
        <v>7</v>
      </c>
      <c r="L281" s="108">
        <v>7</v>
      </c>
      <c r="M281" s="88">
        <v>0.58299999999999996</v>
      </c>
      <c r="N281" s="88">
        <v>0.58400000000000007</v>
      </c>
      <c r="O281" s="88">
        <v>0.58299999999999996</v>
      </c>
      <c r="P281" s="88">
        <v>0.58300000000000018</v>
      </c>
      <c r="Q281" s="88">
        <v>0.58399999999999963</v>
      </c>
      <c r="R281" s="88">
        <v>0.58300000000000018</v>
      </c>
      <c r="S281" s="88">
        <v>0.58300000000000018</v>
      </c>
      <c r="T281" s="88">
        <v>0.58399999999999963</v>
      </c>
      <c r="U281" s="88">
        <v>0.58300000000000018</v>
      </c>
      <c r="V281" s="88">
        <v>0.58300000000000018</v>
      </c>
      <c r="W281" s="88">
        <v>0.58399999999999963</v>
      </c>
      <c r="X281" s="88">
        <v>0.58300000000000018</v>
      </c>
      <c r="Y281" s="88">
        <v>7</v>
      </c>
      <c r="Z281" s="56"/>
      <c r="AA281" s="88">
        <v>7</v>
      </c>
      <c r="AB281" s="82">
        <v>0</v>
      </c>
      <c r="AC281" s="56"/>
      <c r="AD281" s="88">
        <v>7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-0.64999999999999991</v>
      </c>
      <c r="D283" s="9">
        <v>-0.64999999999999991</v>
      </c>
      <c r="F283" s="60" t="s">
        <v>133</v>
      </c>
      <c r="G283" s="56"/>
      <c r="H283" s="88">
        <v>-0.36199999999999999</v>
      </c>
      <c r="I283" s="88">
        <v>-0.88100000000000001</v>
      </c>
      <c r="J283" s="88">
        <v>-0.88100000000000001</v>
      </c>
      <c r="K283" s="108">
        <v>-0.4</v>
      </c>
      <c r="L283" s="108">
        <v>-0.4</v>
      </c>
      <c r="M283" s="88">
        <v>-2.7E-2</v>
      </c>
      <c r="N283" s="88">
        <v>-2.9000000000000001E-2</v>
      </c>
      <c r="O283" s="88">
        <v>0</v>
      </c>
      <c r="P283" s="88">
        <v>-5.6000000000000001E-2</v>
      </c>
      <c r="Q283" s="88">
        <v>-2.8000000000000011E-2</v>
      </c>
      <c r="R283" s="88">
        <v>-2.8999999999999998E-2</v>
      </c>
      <c r="S283" s="88">
        <v>0</v>
      </c>
      <c r="T283" s="88">
        <v>-5.7999999999999996E-2</v>
      </c>
      <c r="U283" s="88">
        <v>-0.13499999999999998</v>
      </c>
      <c r="V283" s="88">
        <v>-3.0000000000000027E-2</v>
      </c>
      <c r="W283" s="88">
        <v>-3.0999999999999972E-2</v>
      </c>
      <c r="X283" s="88">
        <v>-0.23800000000000004</v>
      </c>
      <c r="Y283" s="88">
        <v>-0.66100000000000003</v>
      </c>
      <c r="Z283" s="56"/>
      <c r="AA283" s="88">
        <v>-0.40000000000000008</v>
      </c>
      <c r="AB283" s="82">
        <v>-0.26</v>
      </c>
      <c r="AC283" s="56"/>
      <c r="AD283" s="88">
        <v>-0.40000000000000008</v>
      </c>
      <c r="AE283" s="82">
        <v>-0.26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-0.21969696969696972</v>
      </c>
      <c r="D285" s="9">
        <v>-0.21969696969696972</v>
      </c>
      <c r="F285" s="128" t="s">
        <v>76</v>
      </c>
      <c r="H285" s="83">
        <v>6.4719999999999995</v>
      </c>
      <c r="I285" s="83">
        <v>5.9059999999999997</v>
      </c>
      <c r="J285" s="83">
        <v>5.9059999999999997</v>
      </c>
      <c r="K285" s="108">
        <v>6.6</v>
      </c>
      <c r="L285" s="108">
        <v>6.6</v>
      </c>
      <c r="M285" s="83">
        <v>0.55599999999999994</v>
      </c>
      <c r="N285" s="83">
        <v>0.55500000000000005</v>
      </c>
      <c r="O285" s="83">
        <v>0.58299999999999996</v>
      </c>
      <c r="P285" s="83">
        <v>0.52700000000000014</v>
      </c>
      <c r="Q285" s="83">
        <v>0.55599999999999961</v>
      </c>
      <c r="R285" s="83">
        <v>0.55400000000000016</v>
      </c>
      <c r="S285" s="83">
        <v>0.57300000000000018</v>
      </c>
      <c r="T285" s="83">
        <v>0.52599999999999958</v>
      </c>
      <c r="U285" s="83">
        <v>0.39300000000000013</v>
      </c>
      <c r="V285" s="83">
        <v>6.7000000000000171E-2</v>
      </c>
      <c r="W285" s="83">
        <v>1.2999999999999623E-2</v>
      </c>
      <c r="X285" s="83">
        <v>0.24900000000000017</v>
      </c>
      <c r="Y285" s="83">
        <v>5.1519999999999992</v>
      </c>
      <c r="AA285" s="83">
        <v>6.5999999999999988</v>
      </c>
      <c r="AB285" s="82">
        <v>-1.45</v>
      </c>
      <c r="AD285" s="83">
        <v>6.5999999999999988</v>
      </c>
      <c r="AE285" s="82">
        <v>-1.45</v>
      </c>
    </row>
    <row r="286" spans="1:31" ht="18" customHeight="1" x14ac:dyDescent="0.2">
      <c r="A286" s="52" t="s">
        <v>262</v>
      </c>
      <c r="B286" s="52" t="s">
        <v>27</v>
      </c>
      <c r="C286" s="9">
        <v>-0.99206349206349209</v>
      </c>
      <c r="D286" s="9">
        <v>-0.99206349206349209</v>
      </c>
      <c r="F286" s="126" t="s">
        <v>263</v>
      </c>
      <c r="G286" s="58"/>
      <c r="H286" s="87">
        <v>3.278</v>
      </c>
      <c r="I286" s="87">
        <v>-2.153</v>
      </c>
      <c r="J286" s="87">
        <v>-2.153</v>
      </c>
      <c r="K286" s="87">
        <v>0</v>
      </c>
      <c r="L286" s="87">
        <v>0</v>
      </c>
      <c r="M286" s="87">
        <v>0.14099999999999999</v>
      </c>
      <c r="N286" s="87">
        <v>-0.496</v>
      </c>
      <c r="O286" s="87">
        <v>0</v>
      </c>
      <c r="P286" s="87">
        <v>-5.4659999999999993</v>
      </c>
      <c r="Q286" s="87">
        <v>1.7109999999999994</v>
      </c>
      <c r="R286" s="87">
        <v>-5.1189999999999989</v>
      </c>
      <c r="S286" s="87">
        <v>0</v>
      </c>
      <c r="T286" s="87">
        <v>5.3329999999999993</v>
      </c>
      <c r="U286" s="87">
        <v>1.85</v>
      </c>
      <c r="V286" s="87">
        <v>3.0219999999999998</v>
      </c>
      <c r="W286" s="87">
        <v>-3.1659999999999999</v>
      </c>
      <c r="X286" s="87">
        <v>1.9379999999999999</v>
      </c>
      <c r="Y286" s="87">
        <v>-0.252</v>
      </c>
      <c r="Z286" s="58"/>
      <c r="AA286" s="87">
        <v>0</v>
      </c>
      <c r="AB286" s="82">
        <v>-0.25</v>
      </c>
      <c r="AC286" s="58"/>
      <c r="AD286" s="87">
        <v>0</v>
      </c>
      <c r="AE286" s="82">
        <v>-0.25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-5.626924301942883E-2</v>
      </c>
      <c r="D288" s="9">
        <v>-5.626924301942883E-2</v>
      </c>
      <c r="F288" s="117" t="s">
        <v>94</v>
      </c>
      <c r="H288" s="296">
        <v>-67.39400000000002</v>
      </c>
      <c r="I288" s="296">
        <v>-73.007000000000005</v>
      </c>
      <c r="J288" s="296">
        <v>-73.007000000000005</v>
      </c>
      <c r="K288" s="111">
        <v>-56.513999999999996</v>
      </c>
      <c r="L288" s="111">
        <v>-56.513999999999996</v>
      </c>
      <c r="M288" s="296">
        <v>-3.2439999999999998</v>
      </c>
      <c r="N288" s="296">
        <v>-4.9890000000000008</v>
      </c>
      <c r="O288" s="296">
        <v>-3.0049999999999999</v>
      </c>
      <c r="P288" s="296">
        <v>-10.048999999999996</v>
      </c>
      <c r="Q288" s="296">
        <v>0.78899999999999859</v>
      </c>
      <c r="R288" s="296">
        <v>-10.749999999999998</v>
      </c>
      <c r="S288" s="296">
        <v>-2.4850000000000003</v>
      </c>
      <c r="T288" s="296">
        <v>-2.4740000000000011</v>
      </c>
      <c r="U288" s="296">
        <v>-2.2799999999999994</v>
      </c>
      <c r="V288" s="296">
        <v>-3.297000000000001</v>
      </c>
      <c r="W288" s="296">
        <v>-10.149999999999997</v>
      </c>
      <c r="X288" s="296">
        <v>-7.7560000000000002</v>
      </c>
      <c r="Y288" s="296">
        <v>-59.69</v>
      </c>
      <c r="AA288" s="296">
        <v>-56.513999999999989</v>
      </c>
      <c r="AB288" s="82">
        <v>-3.18</v>
      </c>
      <c r="AD288" s="296">
        <v>-56.513999999999989</v>
      </c>
      <c r="AE288" s="82">
        <v>-3.18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3.1117154512273679E-2</v>
      </c>
      <c r="I289" s="78">
        <v>4.4518336442203973E-2</v>
      </c>
      <c r="J289" s="78">
        <v>4.4518336442203973E-2</v>
      </c>
      <c r="K289" s="131">
        <v>4.3171765784347421E-2</v>
      </c>
      <c r="L289" s="131">
        <v>4.3171765784347421E-2</v>
      </c>
      <c r="M289" s="78">
        <v>3.2910288015744991E-2</v>
      </c>
      <c r="N289" s="78">
        <v>5.7156277567106215E-2</v>
      </c>
      <c r="O289" s="78">
        <v>3.6332640131547127E-2</v>
      </c>
      <c r="P289" s="78">
        <v>0.1473827786985025</v>
      </c>
      <c r="Q289" s="78">
        <v>-7.9151702413675362E-3</v>
      </c>
      <c r="R289" s="78">
        <v>0.1021038134587073</v>
      </c>
      <c r="S289" s="78">
        <v>2.4885835603268704E-2</v>
      </c>
      <c r="T289" s="78">
        <v>2.1725767075890901E-2</v>
      </c>
      <c r="U289" s="78">
        <v>1.6504278082608251E-2</v>
      </c>
      <c r="V289" s="78">
        <v>1.2426644353735347E-2</v>
      </c>
      <c r="W289" s="78">
        <v>4.8131182367390307E-2</v>
      </c>
      <c r="X289" s="78">
        <v>3.3808465193321986E-2</v>
      </c>
      <c r="Y289" s="78">
        <v>3.7324889116502551E-2</v>
      </c>
      <c r="AA289" s="78">
        <v>4.3171765784347414E-2</v>
      </c>
      <c r="AB289" s="79"/>
      <c r="AD289" s="78">
        <v>4.3171765784347414E-2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-0.98039215686274517</v>
      </c>
      <c r="D291" s="9">
        <v>-0.98039215686274517</v>
      </c>
      <c r="F291" s="126" t="s">
        <v>260</v>
      </c>
      <c r="G291" s="58"/>
      <c r="H291" s="87">
        <v>-0.185</v>
      </c>
      <c r="I291" s="87">
        <v>-0.11899999999999999</v>
      </c>
      <c r="J291" s="87">
        <v>-0.11899999999999999</v>
      </c>
      <c r="K291" s="87">
        <v>0</v>
      </c>
      <c r="L291" s="87">
        <v>0</v>
      </c>
      <c r="M291" s="87">
        <v>-0.13500000000000001</v>
      </c>
      <c r="N291" s="87">
        <v>-3.5000000000000003E-2</v>
      </c>
      <c r="O291" s="87">
        <v>-3.3999999999999975E-2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-0.20399999999999999</v>
      </c>
      <c r="Z291" s="58"/>
      <c r="AA291" s="87">
        <v>0</v>
      </c>
      <c r="AB291" s="82">
        <v>-0.2</v>
      </c>
      <c r="AC291" s="58"/>
      <c r="AD291" s="87">
        <v>0</v>
      </c>
      <c r="AE291" s="82">
        <v>-0.2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8.5418191304428124E-5</v>
      </c>
      <c r="I292" s="78">
        <v>7.2564028608520723E-5</v>
      </c>
      <c r="J292" s="78">
        <v>7.2564028608520723E-5</v>
      </c>
      <c r="K292" s="131">
        <v>0</v>
      </c>
      <c r="L292" s="131">
        <v>0</v>
      </c>
      <c r="M292" s="78">
        <v>1.3695711720485742E-3</v>
      </c>
      <c r="N292" s="78">
        <v>4.0097609036855432E-4</v>
      </c>
      <c r="O292" s="78">
        <v>4.1108478019054957E-4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1.2756370212374803E-4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-0.37204194673392305</v>
      </c>
      <c r="D294" s="9">
        <v>-0.37204194673392305</v>
      </c>
      <c r="E294" s="26"/>
      <c r="F294" s="122" t="s">
        <v>284</v>
      </c>
      <c r="G294" s="26"/>
      <c r="H294" s="309">
        <v>-315.37833000000001</v>
      </c>
      <c r="I294" s="309">
        <v>-285.24161000000004</v>
      </c>
      <c r="J294" s="309">
        <v>-285.24161000000004</v>
      </c>
      <c r="K294" s="130">
        <v>-165.73399999999998</v>
      </c>
      <c r="L294" s="130">
        <v>-165.73399999999998</v>
      </c>
      <c r="M294" s="309">
        <v>-19.655550000000002</v>
      </c>
      <c r="N294" s="309">
        <v>-12.6774</v>
      </c>
      <c r="O294" s="309">
        <v>-10.357150000000003</v>
      </c>
      <c r="P294" s="309">
        <v>-15.529389999999998</v>
      </c>
      <c r="Q294" s="309">
        <v>-8.14</v>
      </c>
      <c r="R294" s="309">
        <v>-21.767409999999998</v>
      </c>
      <c r="S294" s="309">
        <v>-10.265740000000001</v>
      </c>
      <c r="T294" s="309">
        <v>-11.407510000000002</v>
      </c>
      <c r="U294" s="309">
        <v>-11.755789999999996</v>
      </c>
      <c r="V294" s="309">
        <v>-14.027870000000004</v>
      </c>
      <c r="W294" s="309">
        <v>-61.129170000000002</v>
      </c>
      <c r="X294" s="309">
        <v>-30.684539999999998</v>
      </c>
      <c r="Y294" s="309">
        <v>-227.39751999999999</v>
      </c>
      <c r="Z294" s="26"/>
      <c r="AA294" s="309">
        <v>-165.73399999999998</v>
      </c>
      <c r="AB294" s="82">
        <v>-61.66</v>
      </c>
      <c r="AC294" s="26"/>
      <c r="AD294" s="309">
        <v>-165.73399999999998</v>
      </c>
      <c r="AE294" s="82">
        <v>-61.66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0.14561646770384359</v>
      </c>
      <c r="I295" s="78">
        <v>0.17393512897798752</v>
      </c>
      <c r="J295" s="78">
        <v>0.17393512897798752</v>
      </c>
      <c r="K295" s="131">
        <v>0.12660631755853477</v>
      </c>
      <c r="L295" s="131">
        <v>0.12660631755853477</v>
      </c>
      <c r="M295" s="78">
        <v>0.19940499741303225</v>
      </c>
      <c r="N295" s="78">
        <v>0.14523812251538029</v>
      </c>
      <c r="O295" s="78">
        <v>0.12522549209266337</v>
      </c>
      <c r="P295" s="78">
        <v>0.22776043881906041</v>
      </c>
      <c r="Q295" s="78">
        <v>8.1659677775325554E-2</v>
      </c>
      <c r="R295" s="78">
        <v>0.20674749489480929</v>
      </c>
      <c r="S295" s="78">
        <v>0.10280543983336002</v>
      </c>
      <c r="T295" s="78">
        <v>0.10017659869680524</v>
      </c>
      <c r="U295" s="78">
        <v>8.5096854052958443E-2</v>
      </c>
      <c r="V295" s="78">
        <v>5.2872111474198798E-2</v>
      </c>
      <c r="W295" s="78">
        <v>0.2898738156883946</v>
      </c>
      <c r="X295" s="78">
        <v>0.13375415195501497</v>
      </c>
      <c r="Y295" s="78">
        <v>0.14219445835764233</v>
      </c>
      <c r="AA295" s="78">
        <v>0.12660631755853477</v>
      </c>
      <c r="AB295" s="79"/>
      <c r="AD295" s="78">
        <v>0.12660631755853477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0.89242771758438899</v>
      </c>
      <c r="D297" s="9">
        <v>0.89242771758438899</v>
      </c>
      <c r="E297" s="26"/>
      <c r="F297" s="123" t="s">
        <v>28</v>
      </c>
      <c r="G297" s="26"/>
      <c r="H297" s="310">
        <v>56.432050000000118</v>
      </c>
      <c r="I297" s="310">
        <v>-115.21192999999994</v>
      </c>
      <c r="J297" s="310">
        <v>-115.21192999999994</v>
      </c>
      <c r="K297" s="136">
        <v>82.751800000000173</v>
      </c>
      <c r="L297" s="136">
        <v>82.751800000000173</v>
      </c>
      <c r="M297" s="310">
        <v>-17.802760000000003</v>
      </c>
      <c r="N297" s="310">
        <v>-43.231089999999995</v>
      </c>
      <c r="O297" s="310">
        <v>4.7285400000000113</v>
      </c>
      <c r="P297" s="310">
        <v>7.4359500000000072</v>
      </c>
      <c r="Q297" s="310">
        <v>22.209579999999981</v>
      </c>
      <c r="R297" s="310">
        <v>20.129350000000017</v>
      </c>
      <c r="S297" s="310">
        <v>18.76834000000003</v>
      </c>
      <c r="T297" s="310">
        <v>-7.9140599999999921</v>
      </c>
      <c r="U297" s="310">
        <v>12.176389999999978</v>
      </c>
      <c r="V297" s="310">
        <v>111.40218000000004</v>
      </c>
      <c r="W297" s="310">
        <v>-17.401490000000123</v>
      </c>
      <c r="X297" s="310">
        <v>46.104600000000062</v>
      </c>
      <c r="Y297" s="310">
        <v>156.6055300000005</v>
      </c>
      <c r="Z297" s="26"/>
      <c r="AA297" s="310">
        <v>82.751800000000173</v>
      </c>
      <c r="AB297" s="82">
        <v>73.849999999999994</v>
      </c>
      <c r="AC297" s="26"/>
      <c r="AD297" s="310">
        <v>82.751800000000173</v>
      </c>
      <c r="AE297" s="82">
        <v>73.849999999999994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2.6055803473519261E-2</v>
      </c>
      <c r="I298" s="78">
        <v>-7.0254132643385564E-2</v>
      </c>
      <c r="J298" s="78">
        <v>-7.0254132643385564E-2</v>
      </c>
      <c r="K298" s="131">
        <v>6.3215156029181596E-2</v>
      </c>
      <c r="L298" s="131">
        <v>6.3215156029181596E-2</v>
      </c>
      <c r="M298" s="78">
        <v>-0.18060849539925539</v>
      </c>
      <c r="N298" s="78">
        <v>-0.4952752414448886</v>
      </c>
      <c r="O298" s="78">
        <v>5.7171494897712574E-2</v>
      </c>
      <c r="P298" s="78">
        <v>0.10905870964903285</v>
      </c>
      <c r="Q298" s="78">
        <v>0.22280431773038245</v>
      </c>
      <c r="R298" s="78">
        <v>0.19118915325070063</v>
      </c>
      <c r="S298" s="78">
        <v>0.18795405383752631</v>
      </c>
      <c r="T298" s="78">
        <v>-6.9498392960640629E-2</v>
      </c>
      <c r="U298" s="78">
        <v>8.8141459036092107E-2</v>
      </c>
      <c r="V298" s="78">
        <v>0.41988330939969937</v>
      </c>
      <c r="W298" s="78">
        <v>-8.2517663906830033E-2</v>
      </c>
      <c r="X298" s="78">
        <v>0.20097031515627062</v>
      </c>
      <c r="Y298" s="78">
        <v>9.7927358724763491E-2</v>
      </c>
      <c r="AA298" s="78">
        <v>6.3215156029181596E-2</v>
      </c>
      <c r="AB298" s="79"/>
      <c r="AD298" s="78">
        <v>6.3215156029181596E-2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0.89242771758438899</v>
      </c>
      <c r="D305" s="9">
        <v>0.89242771758438899</v>
      </c>
      <c r="E305" s="26"/>
      <c r="F305" s="123" t="s">
        <v>337</v>
      </c>
      <c r="G305" s="26"/>
      <c r="H305" s="310">
        <v>56.432050000000118</v>
      </c>
      <c r="I305" s="310">
        <v>-115.21192999999994</v>
      </c>
      <c r="J305" s="310">
        <v>-115.21192999999994</v>
      </c>
      <c r="K305" s="136">
        <v>82.751800000000173</v>
      </c>
      <c r="L305" s="136">
        <v>82.751800000000173</v>
      </c>
      <c r="M305" s="310">
        <v>-17.802760000000003</v>
      </c>
      <c r="N305" s="310">
        <v>-43.231089999999995</v>
      </c>
      <c r="O305" s="310">
        <v>4.7285400000000113</v>
      </c>
      <c r="P305" s="310">
        <v>7.4359500000000072</v>
      </c>
      <c r="Q305" s="310">
        <v>22.209579999999981</v>
      </c>
      <c r="R305" s="310">
        <v>20.129350000000017</v>
      </c>
      <c r="S305" s="310">
        <v>18.76834000000003</v>
      </c>
      <c r="T305" s="310">
        <v>-7.9140599999999921</v>
      </c>
      <c r="U305" s="310">
        <v>12.176389999999978</v>
      </c>
      <c r="V305" s="310">
        <v>111.40218000000004</v>
      </c>
      <c r="W305" s="310">
        <v>-17.401490000000123</v>
      </c>
      <c r="X305" s="310">
        <v>46.104600000000062</v>
      </c>
      <c r="Y305" s="310">
        <v>156.6055300000005</v>
      </c>
      <c r="Z305" s="29"/>
      <c r="AA305" s="310">
        <v>82.751800000000173</v>
      </c>
      <c r="AB305" s="82">
        <v>73.849999999999994</v>
      </c>
      <c r="AC305" s="29"/>
      <c r="AD305" s="310">
        <v>82.751800000000173</v>
      </c>
      <c r="AE305" s="82">
        <v>73.849999999999994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2.6055803473519261E-2</v>
      </c>
      <c r="I306" s="78">
        <v>-7.0254132643385564E-2</v>
      </c>
      <c r="J306" s="78">
        <v>-7.0254132643385564E-2</v>
      </c>
      <c r="K306" s="131">
        <v>6.3215156029181596E-2</v>
      </c>
      <c r="L306" s="131">
        <v>6.3215156029181596E-2</v>
      </c>
      <c r="M306" s="78">
        <v>-0.18060849539925539</v>
      </c>
      <c r="N306" s="78">
        <v>-0.4952752414448886</v>
      </c>
      <c r="O306" s="78">
        <v>5.7171494897712574E-2</v>
      </c>
      <c r="P306" s="78">
        <v>0.10905870964903285</v>
      </c>
      <c r="Q306" s="78">
        <v>0.22280431773038245</v>
      </c>
      <c r="R306" s="78">
        <v>0.19118915325070063</v>
      </c>
      <c r="S306" s="78">
        <v>0.18795405383752631</v>
      </c>
      <c r="T306" s="78">
        <v>-6.9498392960640629E-2</v>
      </c>
      <c r="U306" s="78">
        <v>8.8141459036092107E-2</v>
      </c>
      <c r="V306" s="78">
        <v>0.41988330939969937</v>
      </c>
      <c r="W306" s="78">
        <v>-8.2517663906830033E-2</v>
      </c>
      <c r="X306" s="78">
        <v>0.20097031515627062</v>
      </c>
      <c r="Y306" s="78">
        <v>9.7927358724763491E-2</v>
      </c>
      <c r="Z306" s="29"/>
      <c r="AA306" s="78">
        <v>6.3215156029181596E-2</v>
      </c>
      <c r="AB306" s="79"/>
      <c r="AC306" s="29"/>
      <c r="AD306" s="78">
        <v>6.3215156029181596E-2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-7.0380000000000003</v>
      </c>
      <c r="I308" s="310">
        <v>-7.6050000000000004</v>
      </c>
      <c r="J308" s="310">
        <v>-7.6050000000000004</v>
      </c>
      <c r="K308" s="136">
        <v>-6.4269999999999996</v>
      </c>
      <c r="L308" s="136">
        <v>-6.4269999999999996</v>
      </c>
      <c r="M308" s="310">
        <v>-0.67</v>
      </c>
      <c r="N308" s="310">
        <v>-0.58799999999999997</v>
      </c>
      <c r="O308" s="310">
        <v>-0.62599999999999989</v>
      </c>
      <c r="P308" s="310">
        <v>-0.51900000000000013</v>
      </c>
      <c r="Q308" s="310">
        <v>-0.49900000000000011</v>
      </c>
      <c r="R308" s="310">
        <v>-0.49899999999999967</v>
      </c>
      <c r="S308" s="310">
        <v>-0.49000000000000021</v>
      </c>
      <c r="T308" s="310">
        <v>-0.68499999999999961</v>
      </c>
      <c r="U308" s="310">
        <v>-0.66500000000000004</v>
      </c>
      <c r="V308" s="310">
        <v>-0.48500000000000032</v>
      </c>
      <c r="W308" s="310">
        <v>-0.44599999999999973</v>
      </c>
      <c r="X308" s="310">
        <v>-0.44700000000000006</v>
      </c>
      <c r="Y308" s="310">
        <v>-6.6189999999999998</v>
      </c>
      <c r="AA308" s="310">
        <v>-6.4269999999999996</v>
      </c>
      <c r="AB308" s="82">
        <v>-0.19</v>
      </c>
      <c r="AD308" s="310">
        <v>-6.4269999999999996</v>
      </c>
      <c r="AE308" s="82">
        <v>-0.19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63.470050000000498</v>
      </c>
      <c r="I310" s="310">
        <v>-107.60693000000001</v>
      </c>
      <c r="J310" s="310">
        <v>-107.60693000000001</v>
      </c>
      <c r="K310" s="136">
        <v>89.178799999999995</v>
      </c>
      <c r="L310" s="136">
        <v>89.178799999999995</v>
      </c>
      <c r="M310" s="310">
        <v>-17.132760000000001</v>
      </c>
      <c r="N310" s="310">
        <v>-42.643090000000001</v>
      </c>
      <c r="O310" s="310">
        <v>5.3545400000000072</v>
      </c>
      <c r="P310" s="310">
        <v>7.9549500000000961</v>
      </c>
      <c r="Q310" s="310">
        <v>22.708579999999902</v>
      </c>
      <c r="R310" s="310">
        <v>20.628349999999969</v>
      </c>
      <c r="S310" s="310">
        <v>19.258340000000132</v>
      </c>
      <c r="T310" s="310">
        <v>-7.2290600000000715</v>
      </c>
      <c r="U310" s="310">
        <v>12.841390000000171</v>
      </c>
      <c r="V310" s="310">
        <v>111.8871799999998</v>
      </c>
      <c r="W310" s="310">
        <v>-16.955490000000012</v>
      </c>
      <c r="X310" s="310">
        <v>46.551599999999993</v>
      </c>
      <c r="Y310" s="310">
        <v>163.22452999999999</v>
      </c>
      <c r="AA310" s="310">
        <v>89.178799999999981</v>
      </c>
      <c r="AB310" s="82">
        <v>74.05</v>
      </c>
      <c r="AD310" s="310">
        <v>89.178799999999981</v>
      </c>
      <c r="AE310" s="82">
        <v>74.05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649.39700000000005</v>
      </c>
      <c r="I352" s="83">
        <v>599.18899999999996</v>
      </c>
      <c r="J352" s="83">
        <v>599.18899999999996</v>
      </c>
      <c r="K352" s="108">
        <v>382.37900000000002</v>
      </c>
      <c r="L352" s="108">
        <v>382.37900000000002</v>
      </c>
      <c r="M352" s="83">
        <v>42.524000000000001</v>
      </c>
      <c r="N352" s="83">
        <v>69.39</v>
      </c>
      <c r="O352" s="83">
        <v>80.385999999999996</v>
      </c>
      <c r="P352" s="83">
        <v>87.444000000000003</v>
      </c>
      <c r="Q352" s="83">
        <v>109.444</v>
      </c>
      <c r="R352" s="83">
        <v>156.90299999999999</v>
      </c>
      <c r="S352" s="83">
        <v>195.78</v>
      </c>
      <c r="T352" s="83">
        <v>239.43199999999999</v>
      </c>
      <c r="U352" s="83">
        <v>316.35199999999998</v>
      </c>
      <c r="V352" s="83">
        <v>409.27800000000002</v>
      </c>
      <c r="W352" s="83">
        <v>509.00599999999997</v>
      </c>
      <c r="X352" s="83">
        <v>575.41399999999999</v>
      </c>
      <c r="Y352" s="83">
        <v>575.41399999999999</v>
      </c>
      <c r="AA352" s="83">
        <v>382.37900000000008</v>
      </c>
      <c r="AB352" s="42"/>
      <c r="AD352" s="83">
        <v>382.37900000000008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330</v>
      </c>
      <c r="I355" s="83">
        <v>353</v>
      </c>
      <c r="J355" s="83">
        <v>353</v>
      </c>
      <c r="K355" s="110"/>
      <c r="L355" s="110"/>
      <c r="M355" s="83">
        <v>11</v>
      </c>
      <c r="N355" s="83">
        <v>9</v>
      </c>
      <c r="O355" s="83">
        <v>1</v>
      </c>
      <c r="P355" s="83">
        <v>1</v>
      </c>
      <c r="Q355" s="83">
        <v>6</v>
      </c>
      <c r="R355" s="83">
        <v>26</v>
      </c>
      <c r="S355" s="83">
        <v>18</v>
      </c>
      <c r="T355" s="83">
        <v>25</v>
      </c>
      <c r="U355" s="83">
        <v>62</v>
      </c>
      <c r="V355" s="83">
        <v>94</v>
      </c>
      <c r="W355" s="83">
        <v>73</v>
      </c>
      <c r="X355" s="83">
        <v>43</v>
      </c>
      <c r="Y355" s="83">
        <v>369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24</v>
      </c>
      <c r="I356" s="83">
        <v>26</v>
      </c>
      <c r="J356" s="83">
        <v>26</v>
      </c>
      <c r="K356" s="110"/>
      <c r="L356" s="110"/>
      <c r="M356" s="83">
        <v>3</v>
      </c>
      <c r="N356" s="83">
        <v>2</v>
      </c>
      <c r="O356" s="83">
        <v>2</v>
      </c>
      <c r="P356" s="83">
        <v>0</v>
      </c>
      <c r="Q356" s="83">
        <v>1</v>
      </c>
      <c r="R356" s="83">
        <v>12</v>
      </c>
      <c r="S356" s="83">
        <v>3</v>
      </c>
      <c r="T356" s="83">
        <v>2</v>
      </c>
      <c r="U356" s="83">
        <v>0</v>
      </c>
      <c r="V356" s="83">
        <v>2</v>
      </c>
      <c r="W356" s="83">
        <v>2</v>
      </c>
      <c r="X356" s="83">
        <v>6</v>
      </c>
      <c r="Y356" s="83">
        <v>35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1</v>
      </c>
      <c r="U357" s="83">
        <v>0</v>
      </c>
      <c r="V357" s="83">
        <v>0</v>
      </c>
      <c r="W357" s="83">
        <v>6</v>
      </c>
      <c r="X357" s="83">
        <v>0</v>
      </c>
      <c r="Y357" s="83">
        <v>7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354</v>
      </c>
      <c r="I360" s="101">
        <v>379</v>
      </c>
      <c r="J360" s="101">
        <v>379</v>
      </c>
      <c r="K360" s="111"/>
      <c r="L360" s="111"/>
      <c r="M360" s="101">
        <v>14</v>
      </c>
      <c r="N360" s="101">
        <v>11</v>
      </c>
      <c r="O360" s="101">
        <v>3</v>
      </c>
      <c r="P360" s="101">
        <v>1</v>
      </c>
      <c r="Q360" s="101">
        <v>7</v>
      </c>
      <c r="R360" s="101">
        <v>38</v>
      </c>
      <c r="S360" s="101">
        <v>21</v>
      </c>
      <c r="T360" s="101">
        <v>28</v>
      </c>
      <c r="U360" s="101">
        <v>62</v>
      </c>
      <c r="V360" s="101">
        <v>96</v>
      </c>
      <c r="W360" s="101">
        <v>81</v>
      </c>
      <c r="X360" s="101">
        <v>49</v>
      </c>
      <c r="Y360" s="101">
        <v>411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</v>
      </c>
      <c r="D362" s="9">
        <v>0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0</v>
      </c>
      <c r="V362" s="82">
        <v>0</v>
      </c>
      <c r="W362" s="82">
        <v>0</v>
      </c>
      <c r="X362" s="82">
        <v>0</v>
      </c>
      <c r="Y362" s="82">
        <v>0</v>
      </c>
      <c r="AA362" s="82">
        <v>0</v>
      </c>
      <c r="AB362" s="82">
        <v>0</v>
      </c>
      <c r="AD362" s="82">
        <v>0</v>
      </c>
      <c r="AE362" s="82">
        <v>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0</v>
      </c>
      <c r="V363" s="102">
        <v>0</v>
      </c>
      <c r="W363" s="102">
        <v>0</v>
      </c>
      <c r="X363" s="102">
        <v>0</v>
      </c>
      <c r="Y363" s="102">
        <v>0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0</v>
      </c>
      <c r="V364" s="88">
        <v>0</v>
      </c>
      <c r="W364" s="88">
        <v>0</v>
      </c>
      <c r="X364" s="88">
        <v>0</v>
      </c>
      <c r="Y364" s="88">
        <v>0</v>
      </c>
      <c r="AA364" s="88">
        <v>0</v>
      </c>
      <c r="AB364" s="82">
        <v>0</v>
      </c>
      <c r="AD364" s="88">
        <v>0</v>
      </c>
      <c r="AE364" s="82">
        <v>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0</v>
      </c>
      <c r="D366" s="9">
        <v>0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AA366" s="80">
        <v>0</v>
      </c>
      <c r="AB366" s="82">
        <v>0</v>
      </c>
      <c r="AD366" s="80">
        <v>0</v>
      </c>
      <c r="AE366" s="82">
        <v>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0</v>
      </c>
      <c r="V367" s="282">
        <v>0</v>
      </c>
      <c r="W367" s="282">
        <v>0</v>
      </c>
      <c r="X367" s="282">
        <v>0</v>
      </c>
      <c r="Y367" s="282">
        <v>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</v>
      </c>
      <c r="D374" s="9">
        <v>0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AA374" s="80">
        <v>0</v>
      </c>
      <c r="AB374" s="82">
        <v>0</v>
      </c>
      <c r="AD374" s="80">
        <v>0</v>
      </c>
      <c r="AE374" s="82">
        <v>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14.683985773768217</v>
      </c>
      <c r="I376" s="103">
        <v>24.161042252421119</v>
      </c>
      <c r="J376" s="103">
        <v>24.161042252421119</v>
      </c>
      <c r="K376" s="105">
        <v>7.5939849624060143</v>
      </c>
      <c r="L376" s="105">
        <v>7.5939849624060143</v>
      </c>
      <c r="M376" s="103">
        <v>6.801801801801802</v>
      </c>
      <c r="N376" s="103">
        <v>6.6383928571428559</v>
      </c>
      <c r="O376" s="103">
        <v>5.9794921875000036</v>
      </c>
      <c r="P376" s="103">
        <v>6.3024080086580012</v>
      </c>
      <c r="Q376" s="103">
        <v>5.7310158102766806</v>
      </c>
      <c r="R376" s="103">
        <v>7.2598996723996772</v>
      </c>
      <c r="S376" s="103">
        <v>6.948402835696414</v>
      </c>
      <c r="T376" s="103">
        <v>13.459643734643727</v>
      </c>
      <c r="U376" s="103">
        <v>13.830821678321694</v>
      </c>
      <c r="V376" s="103">
        <v>14.066125541125546</v>
      </c>
      <c r="W376" s="103">
        <v>19.782891566265054</v>
      </c>
      <c r="X376" s="103">
        <v>-1.4481439393939397</v>
      </c>
      <c r="Y376" s="103">
        <v>44.868749539933752</v>
      </c>
      <c r="AA376" s="103">
        <v>7.5939849624060143</v>
      </c>
      <c r="AB376" s="42"/>
      <c r="AD376" s="103">
        <v>7.5939849624060143</v>
      </c>
      <c r="AE376" s="42"/>
    </row>
    <row r="377" spans="1:33" ht="15" x14ac:dyDescent="0.2">
      <c r="F377" s="124" t="s">
        <v>384</v>
      </c>
      <c r="H377" s="103">
        <v>19.236021363636365</v>
      </c>
      <c r="I377" s="103">
        <v>14.061726590909091</v>
      </c>
      <c r="J377" s="103">
        <v>14.061726590909091</v>
      </c>
      <c r="K377" s="105">
        <v>20.2</v>
      </c>
      <c r="L377" s="105">
        <v>20.2</v>
      </c>
      <c r="M377" s="103">
        <v>17.976190476190478</v>
      </c>
      <c r="N377" s="103">
        <v>17.702380952380949</v>
      </c>
      <c r="O377" s="103">
        <v>11.958984375</v>
      </c>
      <c r="P377" s="103">
        <v>11.02921401515151</v>
      </c>
      <c r="Q377" s="103">
        <v>15.692067099567101</v>
      </c>
      <c r="R377" s="103">
        <v>19.654850332594243</v>
      </c>
      <c r="S377" s="103">
        <v>18.032759740259738</v>
      </c>
      <c r="T377" s="103">
        <v>35.571915584415585</v>
      </c>
      <c r="U377" s="103">
        <v>30.697677383592019</v>
      </c>
      <c r="V377" s="103">
        <v>28.132251082251091</v>
      </c>
      <c r="W377" s="103">
        <v>39.094761904761874</v>
      </c>
      <c r="X377" s="103">
        <v>33.4776804812834</v>
      </c>
      <c r="Y377" s="103">
        <v>23.782362953570033</v>
      </c>
      <c r="AA377" s="103">
        <v>20.2</v>
      </c>
      <c r="AB377" s="42"/>
      <c r="AD377" s="103">
        <v>20.2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109.85769666459332</v>
      </c>
      <c r="I379" s="103">
        <v>117.24079467352362</v>
      </c>
      <c r="J379" s="103">
        <v>117.24079467352362</v>
      </c>
      <c r="K379" s="105">
        <v>129.31188118811883</v>
      </c>
      <c r="L379" s="105">
        <v>129.31188118811883</v>
      </c>
      <c r="M379" s="103">
        <v>10.87980132450331</v>
      </c>
      <c r="N379" s="103">
        <v>5.6960322797579037</v>
      </c>
      <c r="O379" s="103">
        <v>15.163373074201093</v>
      </c>
      <c r="P379" s="103">
        <v>15.864432586207151</v>
      </c>
      <c r="Q379" s="103">
        <v>10.72918527366862</v>
      </c>
      <c r="R379" s="103">
        <v>15.287606095774212</v>
      </c>
      <c r="S379" s="103">
        <v>10.975945454410876</v>
      </c>
      <c r="T379" s="103">
        <v>6.6806872040918686</v>
      </c>
      <c r="U379" s="103">
        <v>9.3563260857095045</v>
      </c>
      <c r="V379" s="103">
        <v>20.981327885964316</v>
      </c>
      <c r="W379" s="103">
        <v>10.526772555085925</v>
      </c>
      <c r="X379" s="103">
        <v>17.813082558330464</v>
      </c>
      <c r="Y379" s="103">
        <v>145.37732502706902</v>
      </c>
      <c r="Z379" s="26"/>
      <c r="AA379" s="103">
        <v>129.31188118811883</v>
      </c>
      <c r="AB379" s="42"/>
      <c r="AC379" s="26"/>
      <c r="AD379" s="103">
        <v>129.31188118811883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5.2177003559315587</v>
      </c>
      <c r="I381" s="103">
        <v>4.4860533837863636</v>
      </c>
      <c r="J381" s="103">
        <v>4.4860533837863636</v>
      </c>
      <c r="K381" s="105">
        <v>9.3026315789473681</v>
      </c>
      <c r="L381" s="105">
        <v>9.3026315789473681</v>
      </c>
      <c r="M381" s="103">
        <v>5.1221166892808681</v>
      </c>
      <c r="N381" s="103">
        <v>5.0110725977277104</v>
      </c>
      <c r="O381" s="103">
        <v>29.054365509761404</v>
      </c>
      <c r="P381" s="103">
        <v>8.4917871427381026</v>
      </c>
      <c r="Q381" s="103">
        <v>11.100740440983467</v>
      </c>
      <c r="R381" s="103">
        <v>6.5500952687581826</v>
      </c>
      <c r="S381" s="103">
        <v>8.5870284477427354</v>
      </c>
      <c r="T381" s="103">
        <v>20.073211481416852</v>
      </c>
      <c r="U381" s="103">
        <v>12.880458200425311</v>
      </c>
      <c r="V381" s="103">
        <v>10.897077494310686</v>
      </c>
      <c r="W381" s="103">
        <v>10.649948406497831</v>
      </c>
      <c r="X381" s="103">
        <v>1.0920897429439576</v>
      </c>
      <c r="Y381" s="103">
        <v>5.3084545969347472</v>
      </c>
      <c r="Z381" s="26"/>
      <c r="AA381" s="103">
        <v>9.3026315789473681</v>
      </c>
      <c r="AB381" s="42"/>
      <c r="AC381" s="26"/>
      <c r="AD381" s="103">
        <v>9.3026315789473681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4.8316906031686813E-13</v>
      </c>
      <c r="I383" s="66">
        <v>0</v>
      </c>
      <c r="J383" s="66">
        <v>0</v>
      </c>
      <c r="K383" s="66">
        <v>-1.7053025658242404E-13</v>
      </c>
      <c r="L383" s="66">
        <v>-1.7053025658242404E-13</v>
      </c>
      <c r="M383" s="66">
        <v>0</v>
      </c>
      <c r="N383" s="66">
        <v>0</v>
      </c>
      <c r="O383" s="66">
        <v>-7.1054273576010019E-15</v>
      </c>
      <c r="P383" s="66">
        <v>8.5265128291212022E-14</v>
      </c>
      <c r="Q383" s="66">
        <v>3.5527136788005009E-15</v>
      </c>
      <c r="R383" s="66">
        <v>-6.1284310959308641E-14</v>
      </c>
      <c r="S383" s="66">
        <v>-4.2632564145606011E-14</v>
      </c>
      <c r="T383" s="66">
        <v>7.9936057773011271E-14</v>
      </c>
      <c r="U383" s="66">
        <v>7.460698725481052E-14</v>
      </c>
      <c r="V383" s="66">
        <v>-5.6843418860808015E-14</v>
      </c>
      <c r="W383" s="66">
        <v>5.6843418860808015E-14</v>
      </c>
      <c r="X383" s="66">
        <v>0</v>
      </c>
      <c r="Y383" s="66">
        <v>-5.1159076974727213E-13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15.04724</v>
      </c>
      <c r="N388" s="77">
        <v>-53.153889999999997</v>
      </c>
      <c r="O388" s="77">
        <v>-57.86168</v>
      </c>
      <c r="P388" s="77">
        <v>-38.071579999999997</v>
      </c>
      <c r="Q388" s="77">
        <v>-51.228940000000001</v>
      </c>
      <c r="R388" s="77">
        <v>-70.939139999999995</v>
      </c>
      <c r="S388" s="77">
        <v>0</v>
      </c>
      <c r="T388" s="77">
        <v>-13.045379999999801</v>
      </c>
      <c r="U388" s="77">
        <v>36.8995600000002</v>
      </c>
      <c r="V388" s="77">
        <v>32.323920000000498</v>
      </c>
      <c r="W388" s="77">
        <v>28.979349999999901</v>
      </c>
      <c r="X388" s="77">
        <v>56.432050000000601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-32.586780000000097</v>
      </c>
      <c r="N389" s="77">
        <v>-96.276709999999994</v>
      </c>
      <c r="O389" s="77">
        <v>-68.6671300000001</v>
      </c>
      <c r="P389" s="77">
        <v>-102.53351000000001</v>
      </c>
      <c r="Q389" s="77">
        <v>-109.08475</v>
      </c>
      <c r="R389" s="77">
        <v>-120.21387</v>
      </c>
      <c r="S389" s="77">
        <v>-105.87442</v>
      </c>
      <c r="T389" s="77">
        <v>-109.51984</v>
      </c>
      <c r="U389" s="77">
        <v>-145.85278</v>
      </c>
      <c r="V389" s="77">
        <v>-152.36167</v>
      </c>
      <c r="W389" s="77">
        <v>-201.00166999999999</v>
      </c>
      <c r="X389" s="77">
        <v>-115.21193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82.751800000000173</v>
      </c>
      <c r="M390" s="77">
        <v>6.8959833333333478</v>
      </c>
      <c r="N390" s="77">
        <v>13.791966666666696</v>
      </c>
      <c r="O390" s="77">
        <v>20.687950000000043</v>
      </c>
      <c r="P390" s="77">
        <v>27.583933333333391</v>
      </c>
      <c r="Q390" s="77">
        <v>34.479916666666739</v>
      </c>
      <c r="R390" s="77">
        <v>41.375900000000087</v>
      </c>
      <c r="S390" s="77">
        <v>48.271883333333427</v>
      </c>
      <c r="T390" s="77">
        <v>55.167866666666782</v>
      </c>
      <c r="U390" s="77">
        <v>62.063850000000137</v>
      </c>
      <c r="V390" s="77">
        <v>68.959833333333478</v>
      </c>
      <c r="W390" s="77">
        <v>75.855816666666826</v>
      </c>
      <c r="X390" s="77">
        <v>82.751800000000173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-17.802759999999999</v>
      </c>
      <c r="N391" s="77">
        <v>-61.033850000000001</v>
      </c>
      <c r="O391" s="77">
        <v>-56.305309999999999</v>
      </c>
      <c r="P391" s="77">
        <v>-48.869359999999901</v>
      </c>
      <c r="Q391" s="77">
        <v>-26.659780000000001</v>
      </c>
      <c r="R391" s="77">
        <v>-6.5304300000000497</v>
      </c>
      <c r="S391" s="77">
        <v>12.237909999999999</v>
      </c>
      <c r="T391" s="77">
        <v>4.3238500000001299</v>
      </c>
      <c r="U391" s="77">
        <v>16.500240000000101</v>
      </c>
      <c r="V391" s="77">
        <v>127.90242000000001</v>
      </c>
      <c r="W391" s="77">
        <v>110.50093</v>
      </c>
      <c r="X391" s="77">
        <v>156.60552999999999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82.751800000000173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156.60552999999999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218" priority="16" stopIfTrue="1">
      <formula>($C1&gt;0)</formula>
    </cfRule>
    <cfRule type="expression" dxfId="217" priority="17" stopIfTrue="1">
      <formula>AND($C1&lt;0,$C1&gt;=$AB$2)</formula>
    </cfRule>
    <cfRule type="expression" dxfId="216" priority="18" stopIfTrue="1">
      <formula>($C1&lt;$AB$2)</formula>
    </cfRule>
  </conditionalFormatting>
  <conditionalFormatting sqref="AA367:AD367 AA370:AD370 AE1:AE307 AE309 AE311:AE1048576">
    <cfRule type="expression" dxfId="215" priority="13" stopIfTrue="1">
      <formula>($D1&gt;0)</formula>
    </cfRule>
    <cfRule type="expression" dxfId="214" priority="14" stopIfTrue="1">
      <formula>AND($D1&lt;0,$D1&gt;=$AE$2)</formula>
    </cfRule>
    <cfRule type="expression" dxfId="213" priority="15" stopIfTrue="1">
      <formula>($D1&lt;$AE$2)</formula>
    </cfRule>
  </conditionalFormatting>
  <conditionalFormatting sqref="AB367:AB369">
    <cfRule type="expression" dxfId="212" priority="10" stopIfTrue="1">
      <formula>($C367&gt;0)</formula>
    </cfRule>
    <cfRule type="expression" dxfId="211" priority="11" stopIfTrue="1">
      <formula>AND($C367&lt;0,$C367&gt;=$AB$2)</formula>
    </cfRule>
    <cfRule type="expression" dxfId="210" priority="12" stopIfTrue="1">
      <formula>($C367&lt;$AB$2)</formula>
    </cfRule>
  </conditionalFormatting>
  <conditionalFormatting sqref="AE367:AE370">
    <cfRule type="expression" dxfId="209" priority="7" stopIfTrue="1">
      <formula>($D367&gt;0)</formula>
    </cfRule>
    <cfRule type="expression" dxfId="208" priority="8" stopIfTrue="1">
      <formula>AND($D367&lt;0,$D367&gt;=$AE$2)</formula>
    </cfRule>
    <cfRule type="expression" dxfId="207" priority="9" stopIfTrue="1">
      <formula>($D367&lt;$AE$2)</formula>
    </cfRule>
  </conditionalFormatting>
  <conditionalFormatting sqref="AE308">
    <cfRule type="expression" dxfId="206" priority="4" stopIfTrue="1">
      <formula>($D308&gt;0)</formula>
    </cfRule>
    <cfRule type="expression" dxfId="205" priority="5" stopIfTrue="1">
      <formula>AND($D308&lt;0,$D308&gt;=$AE$2)</formula>
    </cfRule>
    <cfRule type="expression" dxfId="204" priority="6" stopIfTrue="1">
      <formula>($D308&lt;$AE$2)</formula>
    </cfRule>
  </conditionalFormatting>
  <conditionalFormatting sqref="AE310">
    <cfRule type="expression" dxfId="203" priority="1" stopIfTrue="1">
      <formula>($D310&gt;0)</formula>
    </cfRule>
    <cfRule type="expression" dxfId="202" priority="2" stopIfTrue="1">
      <formula>AND($D310&lt;0,$D310&gt;=$AE$2)</formula>
    </cfRule>
    <cfRule type="expression" dxfId="201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V26" sqref="V26"/>
      <selection pane="bottomLeft" activeCell="W28" sqref="W28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725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611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727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1.0040160642570282</v>
      </c>
      <c r="D11" s="9">
        <v>1.0040160642570282</v>
      </c>
      <c r="F11" s="116" t="s">
        <v>285</v>
      </c>
      <c r="G11" s="38"/>
      <c r="H11" s="81">
        <v>2.67</v>
      </c>
      <c r="I11" s="81">
        <v>0.68100000000000005</v>
      </c>
      <c r="J11" s="81">
        <v>0.68100000000000005</v>
      </c>
      <c r="K11" s="108">
        <v>0</v>
      </c>
      <c r="L11" s="108">
        <v>0</v>
      </c>
      <c r="M11" s="81">
        <v>0.124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0.125</v>
      </c>
      <c r="Y11" s="81">
        <v>0.249</v>
      </c>
      <c r="Z11" s="53"/>
      <c r="AA11" s="81">
        <v>0</v>
      </c>
      <c r="AB11" s="82">
        <v>0.25</v>
      </c>
      <c r="AC11" s="53"/>
      <c r="AD11" s="81">
        <v>0</v>
      </c>
      <c r="AE11" s="82">
        <v>0.25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0</v>
      </c>
      <c r="D12" s="9">
        <v>0</v>
      </c>
      <c r="F12" s="116" t="s">
        <v>286</v>
      </c>
      <c r="G12" s="38"/>
      <c r="H12" s="81">
        <v>0</v>
      </c>
      <c r="I12" s="81">
        <v>0</v>
      </c>
      <c r="J12" s="81">
        <v>0</v>
      </c>
      <c r="K12" s="108">
        <v>0</v>
      </c>
      <c r="L12" s="108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53"/>
      <c r="AA12" s="81">
        <v>0</v>
      </c>
      <c r="AB12" s="82">
        <v>0</v>
      </c>
      <c r="AC12" s="53"/>
      <c r="AD12" s="81">
        <v>0</v>
      </c>
      <c r="AE12" s="82">
        <v>0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1.0040160642570282</v>
      </c>
      <c r="D16" s="9">
        <v>1.0040160642570282</v>
      </c>
      <c r="E16" s="27"/>
      <c r="F16" s="73" t="s">
        <v>290</v>
      </c>
      <c r="G16" s="38"/>
      <c r="H16" s="83">
        <v>2.67</v>
      </c>
      <c r="I16" s="83">
        <v>0.68100000000000005</v>
      </c>
      <c r="J16" s="83">
        <v>0.68100000000000005</v>
      </c>
      <c r="K16" s="108">
        <v>0</v>
      </c>
      <c r="L16" s="108">
        <v>0</v>
      </c>
      <c r="M16" s="83">
        <v>0.124</v>
      </c>
      <c r="N16" s="83">
        <v>0</v>
      </c>
      <c r="O16" s="83">
        <v>0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0.125</v>
      </c>
      <c r="Y16" s="83">
        <v>0.249</v>
      </c>
      <c r="AA16" s="83">
        <v>0</v>
      </c>
      <c r="AB16" s="82">
        <v>0.25</v>
      </c>
      <c r="AD16" s="83">
        <v>0</v>
      </c>
      <c r="AE16" s="82">
        <v>0.25</v>
      </c>
    </row>
    <row r="17" spans="1:33" ht="18" customHeight="1" x14ac:dyDescent="0.2">
      <c r="A17" s="52" t="s">
        <v>6</v>
      </c>
      <c r="B17" s="52" t="s">
        <v>38</v>
      </c>
      <c r="C17" s="9">
        <v>-6.9254206690500308E-2</v>
      </c>
      <c r="D17" s="9">
        <v>-6.9254206690500308E-2</v>
      </c>
      <c r="F17" s="73" t="s">
        <v>291</v>
      </c>
      <c r="G17" s="38"/>
      <c r="H17" s="83">
        <v>248.41200000000001</v>
      </c>
      <c r="I17" s="83">
        <v>247.80699999999999</v>
      </c>
      <c r="J17" s="83">
        <v>247.80699999999999</v>
      </c>
      <c r="K17" s="108">
        <v>253.703</v>
      </c>
      <c r="L17" s="108">
        <v>253.703</v>
      </c>
      <c r="M17" s="83">
        <v>16.623000000000001</v>
      </c>
      <c r="N17" s="83">
        <v>87.488</v>
      </c>
      <c r="O17" s="83">
        <v>18.033000000000001</v>
      </c>
      <c r="P17" s="83">
        <v>12.662999999999982</v>
      </c>
      <c r="Q17" s="83">
        <v>8.146000000000015</v>
      </c>
      <c r="R17" s="83">
        <v>7.7259999999999991</v>
      </c>
      <c r="S17" s="83">
        <v>7.6299999999999955</v>
      </c>
      <c r="T17" s="83">
        <v>11.552999999999997</v>
      </c>
      <c r="U17" s="83">
        <v>17.806000000000012</v>
      </c>
      <c r="V17" s="83">
        <v>20.031999999999982</v>
      </c>
      <c r="W17" s="83">
        <v>16.031000000000006</v>
      </c>
      <c r="X17" s="83">
        <v>12.407000000000011</v>
      </c>
      <c r="Y17" s="83">
        <v>236.13800000000001</v>
      </c>
      <c r="AA17" s="83">
        <v>253.703</v>
      </c>
      <c r="AB17" s="82">
        <v>-17.57</v>
      </c>
      <c r="AD17" s="83">
        <v>253.703</v>
      </c>
      <c r="AE17" s="82">
        <v>-17.57</v>
      </c>
    </row>
    <row r="18" spans="1:33" s="25" customFormat="1" ht="18" customHeight="1" x14ac:dyDescent="0.2">
      <c r="A18" s="54"/>
      <c r="B18" s="54"/>
      <c r="C18" s="9">
        <v>-6.8268802497408382E-2</v>
      </c>
      <c r="D18" s="9">
        <v>-6.8268802497408382E-2</v>
      </c>
      <c r="E18" s="26"/>
      <c r="F18" s="308" t="s">
        <v>224</v>
      </c>
      <c r="G18" s="38"/>
      <c r="H18" s="309">
        <v>251.08199999999999</v>
      </c>
      <c r="I18" s="309">
        <v>248.488</v>
      </c>
      <c r="J18" s="309">
        <v>248.488</v>
      </c>
      <c r="K18" s="130">
        <v>253.703</v>
      </c>
      <c r="L18" s="130">
        <v>253.703</v>
      </c>
      <c r="M18" s="309">
        <v>16.747</v>
      </c>
      <c r="N18" s="309">
        <v>87.488</v>
      </c>
      <c r="O18" s="309">
        <v>18.033000000000001</v>
      </c>
      <c r="P18" s="309">
        <v>12.662999999999982</v>
      </c>
      <c r="Q18" s="309">
        <v>8.146000000000015</v>
      </c>
      <c r="R18" s="309">
        <v>7.7259999999999991</v>
      </c>
      <c r="S18" s="309">
        <v>7.6299999999999955</v>
      </c>
      <c r="T18" s="309">
        <v>11.552999999999997</v>
      </c>
      <c r="U18" s="309">
        <v>17.806000000000012</v>
      </c>
      <c r="V18" s="309">
        <v>20.031999999999982</v>
      </c>
      <c r="W18" s="309">
        <v>16.031000000000006</v>
      </c>
      <c r="X18" s="309">
        <v>12.532000000000011</v>
      </c>
      <c r="Y18" s="309">
        <v>236.387</v>
      </c>
      <c r="Z18" s="26"/>
      <c r="AA18" s="309">
        <v>253.703</v>
      </c>
      <c r="AB18" s="82">
        <v>-17.32</v>
      </c>
      <c r="AD18" s="309">
        <v>253.703</v>
      </c>
      <c r="AE18" s="82">
        <v>-17.32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</v>
      </c>
      <c r="D20" s="20">
        <v>0</v>
      </c>
      <c r="F20" s="148" t="s">
        <v>340</v>
      </c>
      <c r="G20" s="38"/>
      <c r="H20" s="150">
        <v>0</v>
      </c>
      <c r="I20" s="150">
        <v>0</v>
      </c>
      <c r="J20" s="150">
        <v>0</v>
      </c>
      <c r="K20" s="151">
        <v>0</v>
      </c>
      <c r="L20" s="151">
        <v>0</v>
      </c>
      <c r="M20" s="150">
        <v>0</v>
      </c>
      <c r="N20" s="150">
        <v>0</v>
      </c>
      <c r="O20" s="150">
        <v>0</v>
      </c>
      <c r="P20" s="150">
        <v>0</v>
      </c>
      <c r="Q20" s="150">
        <v>0</v>
      </c>
      <c r="R20" s="150">
        <v>0</v>
      </c>
      <c r="S20" s="150">
        <v>0</v>
      </c>
      <c r="T20" s="150">
        <v>0</v>
      </c>
      <c r="U20" s="150">
        <v>0</v>
      </c>
      <c r="V20" s="150">
        <v>0</v>
      </c>
      <c r="W20" s="150">
        <v>0</v>
      </c>
      <c r="X20" s="150">
        <v>0</v>
      </c>
      <c r="Y20" s="150">
        <v>0</v>
      </c>
      <c r="Z20" s="26"/>
      <c r="AA20" s="150">
        <v>0</v>
      </c>
      <c r="AB20" s="82">
        <v>0</v>
      </c>
      <c r="AC20" s="56"/>
      <c r="AD20" s="150">
        <v>0</v>
      </c>
      <c r="AE20" s="82">
        <v>0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-0.29388888888888887</v>
      </c>
      <c r="D22" s="9">
        <v>-0.29388888888888887</v>
      </c>
      <c r="F22" s="73" t="s">
        <v>341</v>
      </c>
      <c r="G22" s="38"/>
      <c r="H22" s="83">
        <v>34.335999999999999</v>
      </c>
      <c r="I22" s="83">
        <v>35.055</v>
      </c>
      <c r="J22" s="83">
        <v>35.055</v>
      </c>
      <c r="K22" s="108">
        <v>36</v>
      </c>
      <c r="L22" s="108">
        <v>36</v>
      </c>
      <c r="M22" s="83">
        <v>1.4990000000000001</v>
      </c>
      <c r="N22" s="83">
        <v>2.2799999999999998</v>
      </c>
      <c r="O22" s="83">
        <v>2.2830000000000004</v>
      </c>
      <c r="P22" s="83">
        <v>0.84199999999999964</v>
      </c>
      <c r="Q22" s="83">
        <v>2.8490000000000002</v>
      </c>
      <c r="R22" s="83">
        <v>1.6359999999999992</v>
      </c>
      <c r="S22" s="83">
        <v>0.94500000000000028</v>
      </c>
      <c r="T22" s="83">
        <v>0.73000000000000043</v>
      </c>
      <c r="U22" s="83">
        <v>2.5860000000000003</v>
      </c>
      <c r="V22" s="83">
        <v>3.7629999999999999</v>
      </c>
      <c r="W22" s="83">
        <v>3.3580000000000005</v>
      </c>
      <c r="X22" s="83">
        <v>2.6509999999999998</v>
      </c>
      <c r="Y22" s="83">
        <v>25.422000000000001</v>
      </c>
      <c r="AA22" s="83">
        <v>36</v>
      </c>
      <c r="AB22" s="82">
        <v>-10.58</v>
      </c>
      <c r="AC22" s="56"/>
      <c r="AD22" s="83">
        <v>36</v>
      </c>
      <c r="AE22" s="82">
        <v>-10.58</v>
      </c>
    </row>
    <row r="23" spans="1:33" ht="18" customHeight="1" x14ac:dyDescent="0.2">
      <c r="A23" s="52" t="s">
        <v>315</v>
      </c>
      <c r="B23" s="52" t="s">
        <v>123</v>
      </c>
      <c r="C23" s="9">
        <v>-0.171875</v>
      </c>
      <c r="D23" s="9">
        <v>-0.171875</v>
      </c>
      <c r="F23" s="73" t="s">
        <v>342</v>
      </c>
      <c r="G23" s="38"/>
      <c r="H23" s="83">
        <v>4.7690000000000001</v>
      </c>
      <c r="I23" s="83">
        <v>10.537000000000001</v>
      </c>
      <c r="J23" s="83">
        <v>10.537000000000001</v>
      </c>
      <c r="K23" s="108">
        <v>9.6</v>
      </c>
      <c r="L23" s="108">
        <v>9.6</v>
      </c>
      <c r="M23" s="83">
        <v>0.69399999999999995</v>
      </c>
      <c r="N23" s="83">
        <v>0.44799999999999995</v>
      </c>
      <c r="O23" s="83">
        <v>0.26300000000000012</v>
      </c>
      <c r="P23" s="83">
        <v>0.98399999999999976</v>
      </c>
      <c r="Q23" s="83">
        <v>0.15200000000000014</v>
      </c>
      <c r="R23" s="83">
        <v>0.50499999999999989</v>
      </c>
      <c r="S23" s="83">
        <v>0.52500000000000036</v>
      </c>
      <c r="T23" s="83">
        <v>0.59599999999999964</v>
      </c>
      <c r="U23" s="83">
        <v>0.62000000000000011</v>
      </c>
      <c r="V23" s="83">
        <v>0.82200000000000006</v>
      </c>
      <c r="W23" s="83">
        <v>1.633</v>
      </c>
      <c r="X23" s="83">
        <v>0.7110000000000003</v>
      </c>
      <c r="Y23" s="83">
        <v>7.9530000000000003</v>
      </c>
      <c r="AA23" s="83">
        <v>9.6</v>
      </c>
      <c r="AB23" s="82">
        <v>-1.65</v>
      </c>
      <c r="AC23" s="56"/>
      <c r="AD23" s="83">
        <v>9.6</v>
      </c>
      <c r="AE23" s="82">
        <v>-1.65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-0.49599236641221378</v>
      </c>
      <c r="D24" s="69">
        <v>-0.49599236641221378</v>
      </c>
      <c r="E24" s="53"/>
      <c r="F24" s="116" t="s">
        <v>343</v>
      </c>
      <c r="G24" s="38"/>
      <c r="H24" s="81">
        <v>62.597000000000001</v>
      </c>
      <c r="I24" s="81">
        <v>63.256999999999998</v>
      </c>
      <c r="J24" s="81">
        <v>63.256999999999998</v>
      </c>
      <c r="K24" s="81">
        <v>157.19999999999999</v>
      </c>
      <c r="L24" s="81">
        <v>157.19999999999999</v>
      </c>
      <c r="M24" s="81">
        <v>10.843</v>
      </c>
      <c r="N24" s="81">
        <v>4.1210000000000004</v>
      </c>
      <c r="O24" s="81">
        <v>0</v>
      </c>
      <c r="P24" s="81">
        <v>3.6539999999999981</v>
      </c>
      <c r="Q24" s="81">
        <v>0.33100000000000307</v>
      </c>
      <c r="R24" s="81">
        <v>12.902999999999999</v>
      </c>
      <c r="S24" s="81">
        <v>0</v>
      </c>
      <c r="T24" s="81">
        <v>27.918000000000003</v>
      </c>
      <c r="U24" s="81">
        <v>3.2199999999999989</v>
      </c>
      <c r="V24" s="81">
        <v>8.4439999999999955</v>
      </c>
      <c r="W24" s="81">
        <v>1.222999999999999</v>
      </c>
      <c r="X24" s="81">
        <v>6.5760000000000076</v>
      </c>
      <c r="Y24" s="81">
        <v>79.233000000000004</v>
      </c>
      <c r="AA24" s="81">
        <v>157.19999999999999</v>
      </c>
      <c r="AB24" s="85">
        <v>-77.97</v>
      </c>
      <c r="AC24" s="53"/>
      <c r="AD24" s="81">
        <v>157.19999999999999</v>
      </c>
      <c r="AE24" s="85">
        <v>-77.97</v>
      </c>
    </row>
    <row r="25" spans="1:33" ht="18" customHeight="1" collapsed="1" x14ac:dyDescent="0.2">
      <c r="A25" s="54"/>
      <c r="B25" s="54"/>
      <c r="C25" s="9">
        <v>-0.54345238095238113</v>
      </c>
      <c r="D25" s="9">
        <v>-0.54345238095238113</v>
      </c>
      <c r="F25" s="73" t="s">
        <v>385</v>
      </c>
      <c r="G25" s="38"/>
      <c r="H25" s="83">
        <v>40.215000000000003</v>
      </c>
      <c r="I25" s="83">
        <v>47.388999999999996</v>
      </c>
      <c r="J25" s="83">
        <v>47.388999999999996</v>
      </c>
      <c r="K25" s="108">
        <v>134.39999999999998</v>
      </c>
      <c r="L25" s="108">
        <v>134.39999999999998</v>
      </c>
      <c r="M25" s="83">
        <v>10.664999999999999</v>
      </c>
      <c r="N25" s="83">
        <v>4.1210000000000004</v>
      </c>
      <c r="O25" s="83">
        <v>0</v>
      </c>
      <c r="P25" s="83">
        <v>3.6539999999999981</v>
      </c>
      <c r="Q25" s="83">
        <v>0.33100000000000307</v>
      </c>
      <c r="R25" s="83">
        <v>12.902999999999999</v>
      </c>
      <c r="S25" s="83">
        <v>0</v>
      </c>
      <c r="T25" s="83">
        <v>13.526000000000002</v>
      </c>
      <c r="U25" s="83">
        <v>3.2199999999999989</v>
      </c>
      <c r="V25" s="83">
        <v>6.4349999999999952</v>
      </c>
      <c r="W25" s="83">
        <v>0</v>
      </c>
      <c r="X25" s="83">
        <v>6.508000000000008</v>
      </c>
      <c r="Y25" s="83">
        <v>61.363000000000007</v>
      </c>
      <c r="AA25" s="83">
        <v>134.39999999999998</v>
      </c>
      <c r="AB25" s="82">
        <v>-73.040000000000006</v>
      </c>
      <c r="AC25" s="56"/>
      <c r="AD25" s="83">
        <v>134.39999999999998</v>
      </c>
      <c r="AE25" s="82">
        <v>-73.040000000000006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1.0025062656641603</v>
      </c>
      <c r="D26" s="9">
        <v>1.0025062656641603</v>
      </c>
      <c r="F26" s="73" t="s">
        <v>345</v>
      </c>
      <c r="G26" s="38"/>
      <c r="H26" s="83">
        <v>0</v>
      </c>
      <c r="I26" s="83">
        <v>0</v>
      </c>
      <c r="J26" s="83">
        <v>0</v>
      </c>
      <c r="K26" s="108">
        <v>0</v>
      </c>
      <c r="L26" s="108">
        <v>0</v>
      </c>
      <c r="M26" s="83">
        <v>1.9950000000000001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1.9950000000000001</v>
      </c>
      <c r="AA26" s="83">
        <v>0</v>
      </c>
      <c r="AB26" s="82">
        <v>2</v>
      </c>
      <c r="AC26" s="56"/>
      <c r="AD26" s="83">
        <v>0</v>
      </c>
      <c r="AE26" s="82">
        <v>2</v>
      </c>
    </row>
    <row r="27" spans="1:33" ht="18" customHeight="1" x14ac:dyDescent="0.2">
      <c r="A27" s="52" t="s">
        <v>315</v>
      </c>
      <c r="B27" s="52" t="s">
        <v>346</v>
      </c>
      <c r="C27" s="9">
        <v>0.99996526692369136</v>
      </c>
      <c r="D27" s="9">
        <v>0.99996526692369136</v>
      </c>
      <c r="F27" s="73" t="s">
        <v>347</v>
      </c>
      <c r="G27" s="38"/>
      <c r="H27" s="83">
        <v>24.07</v>
      </c>
      <c r="I27" s="83">
        <v>21.222000000000001</v>
      </c>
      <c r="J27" s="83">
        <v>21.222000000000001</v>
      </c>
      <c r="K27" s="108">
        <v>0</v>
      </c>
      <c r="L27" s="108">
        <v>0</v>
      </c>
      <c r="M27" s="83">
        <v>2.9289999999999998</v>
      </c>
      <c r="N27" s="83">
        <v>1.1629999999999998</v>
      </c>
      <c r="O27" s="83">
        <v>2.6610000000000005</v>
      </c>
      <c r="P27" s="83">
        <v>1.2350000000000003</v>
      </c>
      <c r="Q27" s="83">
        <v>1.2569999999999988</v>
      </c>
      <c r="R27" s="83">
        <v>1.2360000000000007</v>
      </c>
      <c r="S27" s="83">
        <v>1.1229999999999993</v>
      </c>
      <c r="T27" s="83">
        <v>1.1480000000000015</v>
      </c>
      <c r="U27" s="83">
        <v>1.5899999999999999</v>
      </c>
      <c r="V27" s="83">
        <v>5.8529999999999998</v>
      </c>
      <c r="W27" s="83">
        <v>5.8419999999999987</v>
      </c>
      <c r="X27" s="83">
        <v>2.7540000000000013</v>
      </c>
      <c r="Y27" s="83">
        <v>28.791</v>
      </c>
      <c r="AA27" s="83">
        <v>0</v>
      </c>
      <c r="AB27" s="82">
        <v>28.79</v>
      </c>
      <c r="AC27" s="56"/>
      <c r="AD27" s="83">
        <v>0</v>
      </c>
      <c r="AE27" s="82">
        <v>28.79</v>
      </c>
    </row>
    <row r="28" spans="1:33" ht="18" customHeight="1" x14ac:dyDescent="0.2">
      <c r="A28" s="52" t="s">
        <v>315</v>
      </c>
      <c r="B28" s="52" t="s">
        <v>349</v>
      </c>
      <c r="C28" s="9">
        <v>1.0008158825129181</v>
      </c>
      <c r="D28" s="9">
        <v>1.0008158825129181</v>
      </c>
      <c r="F28" s="73" t="s">
        <v>350</v>
      </c>
      <c r="G28" s="38"/>
      <c r="H28" s="83">
        <v>1.978</v>
      </c>
      <c r="I28" s="83">
        <v>0.22800000000000001</v>
      </c>
      <c r="J28" s="83">
        <v>0.22800000000000001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3.677</v>
      </c>
      <c r="U28" s="83">
        <v>0</v>
      </c>
      <c r="V28" s="83">
        <v>0</v>
      </c>
      <c r="W28" s="83">
        <v>0</v>
      </c>
      <c r="X28" s="83">
        <v>0</v>
      </c>
      <c r="Y28" s="83">
        <v>3.677</v>
      </c>
      <c r="AA28" s="83">
        <v>0</v>
      </c>
      <c r="AB28" s="82">
        <v>3.68</v>
      </c>
      <c r="AC28" s="56"/>
      <c r="AD28" s="83">
        <v>0</v>
      </c>
      <c r="AE28" s="82">
        <v>3.68</v>
      </c>
    </row>
    <row r="29" spans="1:33" ht="18" customHeight="1" x14ac:dyDescent="0.2">
      <c r="A29" s="52" t="s">
        <v>315</v>
      </c>
      <c r="B29" s="52" t="s">
        <v>351</v>
      </c>
      <c r="C29" s="9">
        <v>0.99852616064848931</v>
      </c>
      <c r="D29" s="9">
        <v>0.99852616064848931</v>
      </c>
      <c r="F29" s="73" t="s">
        <v>352</v>
      </c>
      <c r="G29" s="38"/>
      <c r="H29" s="83">
        <v>1.5660000000000001</v>
      </c>
      <c r="I29" s="83">
        <v>2.4369999999999998</v>
      </c>
      <c r="J29" s="83">
        <v>2.4369999999999998</v>
      </c>
      <c r="K29" s="108">
        <v>0</v>
      </c>
      <c r="L29" s="108">
        <v>0</v>
      </c>
      <c r="M29" s="83">
        <v>0</v>
      </c>
      <c r="N29" s="83">
        <v>0.39800000000000002</v>
      </c>
      <c r="O29" s="83">
        <v>0</v>
      </c>
      <c r="P29" s="83">
        <v>0</v>
      </c>
      <c r="Q29" s="83">
        <v>1.7629999999999999</v>
      </c>
      <c r="R29" s="83">
        <v>0</v>
      </c>
      <c r="S29" s="83">
        <v>0</v>
      </c>
      <c r="T29" s="83">
        <v>0.55299999999999994</v>
      </c>
      <c r="U29" s="83">
        <v>0</v>
      </c>
      <c r="V29" s="83">
        <v>0</v>
      </c>
      <c r="W29" s="83">
        <v>0</v>
      </c>
      <c r="X29" s="83">
        <v>0</v>
      </c>
      <c r="Y29" s="83">
        <v>2.714</v>
      </c>
      <c r="AA29" s="83">
        <v>0</v>
      </c>
      <c r="AB29" s="82">
        <v>2.71</v>
      </c>
      <c r="AC29" s="56"/>
      <c r="AD29" s="83">
        <v>0</v>
      </c>
      <c r="AE29" s="82">
        <v>2.71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0.10000000000000853</v>
      </c>
      <c r="I32" s="83">
        <v>-7.1054273576010019E-15</v>
      </c>
      <c r="J32" s="83">
        <v>-7.1054273576010019E-15</v>
      </c>
      <c r="K32" s="108">
        <v>3.5527136788005009E-14</v>
      </c>
      <c r="L32" s="108">
        <v>3.5527136788005009E-14</v>
      </c>
      <c r="M32" s="83">
        <v>3.9968028886505635E-15</v>
      </c>
      <c r="N32" s="83">
        <v>-2.55351295663786E-15</v>
      </c>
      <c r="O32" s="83">
        <v>2.6645352591003757E-15</v>
      </c>
      <c r="P32" s="83">
        <v>-1.7763568394002505E-15</v>
      </c>
      <c r="Q32" s="83">
        <v>6.6613381477509392E-16</v>
      </c>
      <c r="R32" s="83">
        <v>5.3290705182007514E-15</v>
      </c>
      <c r="S32" s="83">
        <v>-4.8849813083506888E-15</v>
      </c>
      <c r="T32" s="83">
        <v>-7.1054273576010019E-15</v>
      </c>
      <c r="U32" s="83">
        <v>-8.8817841970012523E-16</v>
      </c>
      <c r="V32" s="83">
        <v>2.042810365310288E-14</v>
      </c>
      <c r="W32" s="83">
        <v>-1.7763568394002505E-14</v>
      </c>
      <c r="X32" s="83">
        <v>8.8817841970012523E-15</v>
      </c>
      <c r="Y32" s="83">
        <v>1.4210854715202004E-14</v>
      </c>
      <c r="AA32" s="83">
        <v>3.5527136788005009E-14</v>
      </c>
      <c r="AB32" s="82">
        <v>0</v>
      </c>
      <c r="AC32" s="56"/>
      <c r="AD32" s="83">
        <v>3.5527136788005009E-14</v>
      </c>
      <c r="AE32" s="82">
        <v>0</v>
      </c>
    </row>
    <row r="33" spans="1:33" s="25" customFormat="1" ht="18" customHeight="1" x14ac:dyDescent="0.2">
      <c r="A33" s="54"/>
      <c r="B33" s="54"/>
      <c r="C33" s="20">
        <v>-0.26716666666666666</v>
      </c>
      <c r="D33" s="20">
        <v>-0.26716666666666666</v>
      </c>
      <c r="F33" s="148" t="s">
        <v>386</v>
      </c>
      <c r="G33" s="38"/>
      <c r="H33" s="150">
        <v>107.03399999999999</v>
      </c>
      <c r="I33" s="150">
        <v>116.86799999999999</v>
      </c>
      <c r="J33" s="150">
        <v>116.86799999999999</v>
      </c>
      <c r="K33" s="151">
        <v>180</v>
      </c>
      <c r="L33" s="151">
        <v>180</v>
      </c>
      <c r="M33" s="150">
        <v>17.782</v>
      </c>
      <c r="N33" s="150">
        <v>8.4099999999999984</v>
      </c>
      <c r="O33" s="150">
        <v>5.2070000000000034</v>
      </c>
      <c r="P33" s="150">
        <v>6.7149999999999963</v>
      </c>
      <c r="Q33" s="150">
        <v>6.352000000000003</v>
      </c>
      <c r="R33" s="150">
        <v>16.28</v>
      </c>
      <c r="S33" s="150">
        <v>2.5929999999999951</v>
      </c>
      <c r="T33" s="150">
        <v>20.229999999999997</v>
      </c>
      <c r="U33" s="150">
        <v>8.0159999999999982</v>
      </c>
      <c r="V33" s="150">
        <v>16.873000000000019</v>
      </c>
      <c r="W33" s="150">
        <v>10.832999999999981</v>
      </c>
      <c r="X33" s="150">
        <v>12.624000000000018</v>
      </c>
      <c r="Y33" s="150">
        <v>131.91500000000002</v>
      </c>
      <c r="Z33" s="26"/>
      <c r="AA33" s="150">
        <v>180</v>
      </c>
      <c r="AB33" s="82">
        <v>-48.09</v>
      </c>
      <c r="AC33" s="56"/>
      <c r="AD33" s="150">
        <v>180</v>
      </c>
      <c r="AE33" s="82">
        <v>-48.09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6.145833333333333E-2</v>
      </c>
      <c r="D35" s="69">
        <v>6.145833333333333E-2</v>
      </c>
      <c r="E35" s="53"/>
      <c r="F35" s="116" t="s">
        <v>359</v>
      </c>
      <c r="G35" s="38"/>
      <c r="H35" s="81">
        <v>4.915</v>
      </c>
      <c r="I35" s="81">
        <v>8.9969999999999999</v>
      </c>
      <c r="J35" s="81">
        <v>8.9969999999999999</v>
      </c>
      <c r="K35" s="81">
        <v>9.6</v>
      </c>
      <c r="L35" s="81">
        <v>9.6</v>
      </c>
      <c r="M35" s="81">
        <v>1.6479999999999999</v>
      </c>
      <c r="N35" s="81">
        <v>0</v>
      </c>
      <c r="O35" s="81">
        <v>0.9930000000000001</v>
      </c>
      <c r="P35" s="81">
        <v>0</v>
      </c>
      <c r="Q35" s="81">
        <v>1.1099999999999999</v>
      </c>
      <c r="R35" s="81">
        <v>0.44900000000000029</v>
      </c>
      <c r="S35" s="81">
        <v>0</v>
      </c>
      <c r="T35" s="81">
        <v>2.6509999999999998</v>
      </c>
      <c r="U35" s="81">
        <v>0.86599999999999966</v>
      </c>
      <c r="V35" s="81">
        <v>0</v>
      </c>
      <c r="W35" s="81">
        <v>0.75600000000000112</v>
      </c>
      <c r="X35" s="81">
        <v>1.7159999999999993</v>
      </c>
      <c r="Y35" s="81">
        <v>10.189</v>
      </c>
      <c r="AA35" s="81">
        <v>9.6</v>
      </c>
      <c r="AB35" s="85">
        <v>0.59</v>
      </c>
      <c r="AC35" s="53"/>
      <c r="AD35" s="81">
        <v>9.6</v>
      </c>
      <c r="AE35" s="85">
        <v>0.59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1.0004185851820846</v>
      </c>
      <c r="D36" s="69">
        <v>1.0004185851820846</v>
      </c>
      <c r="E36" s="53"/>
      <c r="F36" s="116" t="s">
        <v>360</v>
      </c>
      <c r="G36" s="38"/>
      <c r="H36" s="81">
        <v>0.45100000000000001</v>
      </c>
      <c r="I36" s="81">
        <v>0.23</v>
      </c>
      <c r="J36" s="81">
        <v>0.23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0.107</v>
      </c>
      <c r="R36" s="81">
        <v>0.85199999999999998</v>
      </c>
      <c r="S36" s="81">
        <v>0</v>
      </c>
      <c r="T36" s="81">
        <v>0</v>
      </c>
      <c r="U36" s="81">
        <v>1.4299999999999997</v>
      </c>
      <c r="V36" s="81">
        <v>0</v>
      </c>
      <c r="W36" s="81">
        <v>0</v>
      </c>
      <c r="X36" s="81">
        <v>0</v>
      </c>
      <c r="Y36" s="81">
        <v>2.3889999999999998</v>
      </c>
      <c r="AA36" s="81">
        <v>0</v>
      </c>
      <c r="AB36" s="85">
        <v>2.39</v>
      </c>
      <c r="AC36" s="53"/>
      <c r="AD36" s="81">
        <v>0</v>
      </c>
      <c r="AE36" s="85">
        <v>2.39</v>
      </c>
    </row>
    <row r="37" spans="1:33" ht="18" customHeight="1" collapsed="1" x14ac:dyDescent="0.2">
      <c r="A37" s="54"/>
      <c r="B37" s="54"/>
      <c r="C37" s="9">
        <v>0.31041666666666667</v>
      </c>
      <c r="D37" s="9">
        <v>0.31041666666666667</v>
      </c>
      <c r="F37" s="73" t="s">
        <v>328</v>
      </c>
      <c r="G37" s="38"/>
      <c r="H37" s="83">
        <v>5.3659999999999997</v>
      </c>
      <c r="I37" s="83">
        <v>9.2270000000000003</v>
      </c>
      <c r="J37" s="83">
        <v>9.2270000000000003</v>
      </c>
      <c r="K37" s="108">
        <v>9.6</v>
      </c>
      <c r="L37" s="108">
        <v>9.6</v>
      </c>
      <c r="M37" s="83">
        <v>1.6479999999999999</v>
      </c>
      <c r="N37" s="83">
        <v>0</v>
      </c>
      <c r="O37" s="83">
        <v>0.9930000000000001</v>
      </c>
      <c r="P37" s="83">
        <v>0</v>
      </c>
      <c r="Q37" s="83">
        <v>1.2169999999999999</v>
      </c>
      <c r="R37" s="83">
        <v>1.3010000000000002</v>
      </c>
      <c r="S37" s="83">
        <v>0</v>
      </c>
      <c r="T37" s="83">
        <v>2.6509999999999998</v>
      </c>
      <c r="U37" s="83">
        <v>2.2959999999999994</v>
      </c>
      <c r="V37" s="83">
        <v>0</v>
      </c>
      <c r="W37" s="83">
        <v>0.75600000000000112</v>
      </c>
      <c r="X37" s="83">
        <v>1.7159999999999993</v>
      </c>
      <c r="Y37" s="83">
        <v>12.577999999999999</v>
      </c>
      <c r="AA37" s="83">
        <v>9.6</v>
      </c>
      <c r="AB37" s="82">
        <v>2.98</v>
      </c>
      <c r="AC37" s="56"/>
      <c r="AD37" s="83">
        <v>9.6</v>
      </c>
      <c r="AE37" s="82">
        <v>2.98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-0.6986842105263158</v>
      </c>
      <c r="D38" s="69">
        <v>-0.6986842105263158</v>
      </c>
      <c r="E38" s="53"/>
      <c r="F38" s="116" t="s">
        <v>357</v>
      </c>
      <c r="G38" s="38"/>
      <c r="H38" s="81">
        <v>16.096</v>
      </c>
      <c r="I38" s="81">
        <v>12.597</v>
      </c>
      <c r="J38" s="81">
        <v>12.597</v>
      </c>
      <c r="K38" s="81">
        <v>22.8</v>
      </c>
      <c r="L38" s="81">
        <v>22.8</v>
      </c>
      <c r="M38" s="81">
        <v>0.13800000000000001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4.6509999999999998</v>
      </c>
      <c r="U38" s="81">
        <v>0</v>
      </c>
      <c r="V38" s="81">
        <v>2.0090000000000003</v>
      </c>
      <c r="W38" s="81">
        <v>0</v>
      </c>
      <c r="X38" s="81">
        <v>6.7999999999999616E-2</v>
      </c>
      <c r="Y38" s="81">
        <v>6.8659999999999997</v>
      </c>
      <c r="AA38" s="81">
        <v>22.8</v>
      </c>
      <c r="AB38" s="85">
        <v>-15.93</v>
      </c>
      <c r="AC38" s="53"/>
      <c r="AD38" s="81">
        <v>22.8</v>
      </c>
      <c r="AE38" s="85">
        <v>-15.93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0.99963649581970193</v>
      </c>
      <c r="D39" s="69">
        <v>0.99963649581970193</v>
      </c>
      <c r="E39" s="53"/>
      <c r="F39" s="116" t="s">
        <v>358</v>
      </c>
      <c r="G39" s="38"/>
      <c r="H39" s="81">
        <v>6.2859999999999996</v>
      </c>
      <c r="I39" s="81">
        <v>3.2709999999999999</v>
      </c>
      <c r="J39" s="81">
        <v>3.2709999999999999</v>
      </c>
      <c r="K39" s="81">
        <v>0</v>
      </c>
      <c r="L39" s="81">
        <v>0</v>
      </c>
      <c r="M39" s="81">
        <v>0.04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9.7410000000000014</v>
      </c>
      <c r="U39" s="81">
        <v>0</v>
      </c>
      <c r="V39" s="81">
        <v>0</v>
      </c>
      <c r="W39" s="81">
        <v>1.222999999999999</v>
      </c>
      <c r="X39" s="81">
        <v>0</v>
      </c>
      <c r="Y39" s="81">
        <v>11.004</v>
      </c>
      <c r="AA39" s="81">
        <v>0</v>
      </c>
      <c r="AB39" s="85">
        <v>11</v>
      </c>
      <c r="AC39" s="53"/>
      <c r="AD39" s="81">
        <v>0</v>
      </c>
      <c r="AE39" s="85">
        <v>11</v>
      </c>
    </row>
    <row r="40" spans="1:33" ht="18" customHeight="1" collapsed="1" x14ac:dyDescent="0.2">
      <c r="A40" s="54"/>
      <c r="B40" s="54"/>
      <c r="C40" s="9">
        <v>-0.21622807017543857</v>
      </c>
      <c r="D40" s="9">
        <v>-0.21622807017543857</v>
      </c>
      <c r="F40" s="73" t="s">
        <v>327</v>
      </c>
      <c r="G40" s="38"/>
      <c r="H40" s="83">
        <v>22.381999999999998</v>
      </c>
      <c r="I40" s="83">
        <v>15.867999999999999</v>
      </c>
      <c r="J40" s="83">
        <v>15.867999999999999</v>
      </c>
      <c r="K40" s="108">
        <v>22.8</v>
      </c>
      <c r="L40" s="108">
        <v>22.8</v>
      </c>
      <c r="M40" s="83">
        <v>0.17800000000000002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14.392000000000001</v>
      </c>
      <c r="U40" s="83">
        <v>0</v>
      </c>
      <c r="V40" s="83">
        <v>2.0090000000000003</v>
      </c>
      <c r="W40" s="83">
        <v>1.222999999999999</v>
      </c>
      <c r="X40" s="83">
        <v>6.7999999999999616E-2</v>
      </c>
      <c r="Y40" s="83">
        <v>17.869999999999997</v>
      </c>
      <c r="AA40" s="83">
        <v>22.8</v>
      </c>
      <c r="AB40" s="82">
        <v>-4.93</v>
      </c>
      <c r="AC40" s="56"/>
      <c r="AD40" s="83">
        <v>22.8</v>
      </c>
      <c r="AE40" s="82">
        <v>-4.93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-1</v>
      </c>
      <c r="D41" s="69">
        <v>-1</v>
      </c>
      <c r="E41" s="53"/>
      <c r="F41" s="116" t="s">
        <v>361</v>
      </c>
      <c r="G41" s="38"/>
      <c r="H41" s="81">
        <v>2.9289999999999998</v>
      </c>
      <c r="I41" s="81">
        <v>0.90700000000000003</v>
      </c>
      <c r="J41" s="81">
        <v>0.90700000000000003</v>
      </c>
      <c r="K41" s="81">
        <v>2.5</v>
      </c>
      <c r="L41" s="81">
        <v>2.5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2.5</v>
      </c>
      <c r="AB41" s="85">
        <v>-2.5</v>
      </c>
      <c r="AC41" s="53"/>
      <c r="AD41" s="81">
        <v>2.5</v>
      </c>
      <c r="AE41" s="85">
        <v>-2.5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-1</v>
      </c>
      <c r="D43" s="9">
        <v>-1</v>
      </c>
      <c r="F43" s="73" t="s">
        <v>329</v>
      </c>
      <c r="G43" s="38"/>
      <c r="H43" s="83">
        <v>2.9289999999999998</v>
      </c>
      <c r="I43" s="83">
        <v>0.90700000000000003</v>
      </c>
      <c r="J43" s="83">
        <v>0.90700000000000003</v>
      </c>
      <c r="K43" s="108">
        <v>2.5</v>
      </c>
      <c r="L43" s="108">
        <v>2.5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2.5</v>
      </c>
      <c r="AB43" s="82">
        <v>-2.5</v>
      </c>
      <c r="AC43" s="56"/>
      <c r="AD43" s="83">
        <v>2.5</v>
      </c>
      <c r="AE43" s="82">
        <v>-2.5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-1</v>
      </c>
      <c r="D44" s="69">
        <v>-1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13</v>
      </c>
      <c r="L44" s="81">
        <v>13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13</v>
      </c>
      <c r="AB44" s="85">
        <v>-13</v>
      </c>
      <c r="AC44" s="53"/>
      <c r="AD44" s="81">
        <v>13</v>
      </c>
      <c r="AE44" s="85">
        <v>-13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-1</v>
      </c>
      <c r="D46" s="9">
        <v>-1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13</v>
      </c>
      <c r="L46" s="108">
        <v>13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13</v>
      </c>
      <c r="AB46" s="82">
        <v>-13</v>
      </c>
      <c r="AC46" s="56"/>
      <c r="AD46" s="83">
        <v>13</v>
      </c>
      <c r="AE46" s="82">
        <v>-13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0.99978885135135143</v>
      </c>
      <c r="D50" s="69">
        <v>0.99978885135135143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0.35499999999999998</v>
      </c>
      <c r="N50" s="81">
        <v>0.86699999999999999</v>
      </c>
      <c r="O50" s="81">
        <v>1.1779999999999999</v>
      </c>
      <c r="P50" s="81">
        <v>0</v>
      </c>
      <c r="Q50" s="81">
        <v>0</v>
      </c>
      <c r="R50" s="81">
        <v>0</v>
      </c>
      <c r="S50" s="81">
        <v>3.1560000000000001</v>
      </c>
      <c r="T50" s="81">
        <v>0.23899999999999988</v>
      </c>
      <c r="U50" s="81">
        <v>0</v>
      </c>
      <c r="V50" s="81">
        <v>1.3319999999999999</v>
      </c>
      <c r="W50" s="81">
        <v>1.3210000000000006</v>
      </c>
      <c r="X50" s="81">
        <v>1.0239999999999991</v>
      </c>
      <c r="Y50" s="81">
        <v>9.4719999999999995</v>
      </c>
      <c r="AA50" s="81">
        <v>0</v>
      </c>
      <c r="AB50" s="85">
        <v>9.4700000000000006</v>
      </c>
      <c r="AC50" s="53"/>
      <c r="AD50" s="81">
        <v>0</v>
      </c>
      <c r="AE50" s="85">
        <v>9.4700000000000006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0.99978885135135143</v>
      </c>
      <c r="D53" s="9">
        <v>0.99978885135135143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0.35499999999999998</v>
      </c>
      <c r="N53" s="83">
        <v>0.86699999999999999</v>
      </c>
      <c r="O53" s="83">
        <v>1.1779999999999999</v>
      </c>
      <c r="P53" s="83">
        <v>0</v>
      </c>
      <c r="Q53" s="83">
        <v>0</v>
      </c>
      <c r="R53" s="83">
        <v>0</v>
      </c>
      <c r="S53" s="83">
        <v>3.1560000000000001</v>
      </c>
      <c r="T53" s="83">
        <v>0.23899999999999988</v>
      </c>
      <c r="U53" s="83">
        <v>0</v>
      </c>
      <c r="V53" s="83">
        <v>1.3319999999999999</v>
      </c>
      <c r="W53" s="83">
        <v>1.3210000000000006</v>
      </c>
      <c r="X53" s="83">
        <v>1.0239999999999991</v>
      </c>
      <c r="Y53" s="83">
        <v>9.4719999999999995</v>
      </c>
      <c r="AA53" s="83">
        <v>0</v>
      </c>
      <c r="AB53" s="82">
        <v>9.4700000000000006</v>
      </c>
      <c r="AC53" s="56"/>
      <c r="AD53" s="83">
        <v>0</v>
      </c>
      <c r="AE53" s="82">
        <v>9.4700000000000006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-0.16659707724425887</v>
      </c>
      <c r="D55" s="20">
        <v>-0.16659707724425887</v>
      </c>
      <c r="F55" s="148" t="s">
        <v>388</v>
      </c>
      <c r="G55" s="38"/>
      <c r="H55" s="150">
        <v>30.676999999999996</v>
      </c>
      <c r="I55" s="150">
        <v>26.001999999999999</v>
      </c>
      <c r="J55" s="150">
        <v>26.001999999999999</v>
      </c>
      <c r="K55" s="151">
        <v>47.9</v>
      </c>
      <c r="L55" s="151">
        <v>47.9</v>
      </c>
      <c r="M55" s="150">
        <v>2.181</v>
      </c>
      <c r="N55" s="150">
        <v>0.86699999999999999</v>
      </c>
      <c r="O55" s="150">
        <v>2.1710000000000003</v>
      </c>
      <c r="P55" s="150">
        <v>0</v>
      </c>
      <c r="Q55" s="150">
        <v>1.2169999999999999</v>
      </c>
      <c r="R55" s="150">
        <v>1.3010000000000002</v>
      </c>
      <c r="S55" s="150">
        <v>3.1560000000000001</v>
      </c>
      <c r="T55" s="150">
        <v>17.282</v>
      </c>
      <c r="U55" s="150">
        <v>2.2959999999999994</v>
      </c>
      <c r="V55" s="150">
        <v>3.3410000000000002</v>
      </c>
      <c r="W55" s="150">
        <v>3.3000000000000007</v>
      </c>
      <c r="X55" s="150">
        <v>2.8079999999999981</v>
      </c>
      <c r="Y55" s="150">
        <v>39.919999999999995</v>
      </c>
      <c r="AA55" s="150">
        <v>47.9</v>
      </c>
      <c r="AB55" s="82">
        <v>-7.98</v>
      </c>
      <c r="AC55" s="56"/>
      <c r="AD55" s="150">
        <v>47.9</v>
      </c>
      <c r="AE55" s="82">
        <v>-7.98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-0.24602896007020622</v>
      </c>
      <c r="D59" s="9">
        <v>-0.24602896007020622</v>
      </c>
      <c r="E59" s="26"/>
      <c r="F59" s="308" t="s">
        <v>389</v>
      </c>
      <c r="G59" s="38"/>
      <c r="H59" s="309">
        <v>137.71100000000001</v>
      </c>
      <c r="I59" s="309">
        <v>142.87</v>
      </c>
      <c r="J59" s="309">
        <v>142.87</v>
      </c>
      <c r="K59" s="130">
        <v>227.9</v>
      </c>
      <c r="L59" s="130">
        <v>227.9</v>
      </c>
      <c r="M59" s="309">
        <v>19.963000000000001</v>
      </c>
      <c r="N59" s="309">
        <v>9.2769999999999975</v>
      </c>
      <c r="O59" s="309">
        <v>7.3780000000000037</v>
      </c>
      <c r="P59" s="309">
        <v>6.7149999999999963</v>
      </c>
      <c r="Q59" s="309">
        <v>7.5690000000000026</v>
      </c>
      <c r="R59" s="309">
        <v>17.581000000000003</v>
      </c>
      <c r="S59" s="309">
        <v>5.7489999999999952</v>
      </c>
      <c r="T59" s="309">
        <v>37.512</v>
      </c>
      <c r="U59" s="309">
        <v>10.311999999999998</v>
      </c>
      <c r="V59" s="309">
        <v>20.214000000000013</v>
      </c>
      <c r="W59" s="309">
        <v>14.132999999999981</v>
      </c>
      <c r="X59" s="309">
        <v>15.432000000000016</v>
      </c>
      <c r="Y59" s="309">
        <v>171.83500000000001</v>
      </c>
      <c r="AA59" s="309">
        <v>227.9</v>
      </c>
      <c r="AB59" s="82">
        <v>-56.07</v>
      </c>
      <c r="AD59" s="309">
        <v>227.9</v>
      </c>
      <c r="AE59" s="82">
        <v>-56.07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-0.15236616050979748</v>
      </c>
      <c r="D61" s="9">
        <v>-0.15236616050979748</v>
      </c>
      <c r="F61" s="117" t="s">
        <v>241</v>
      </c>
      <c r="G61" s="38"/>
      <c r="H61" s="296">
        <v>388.79300000000001</v>
      </c>
      <c r="I61" s="296">
        <v>391.358</v>
      </c>
      <c r="J61" s="296">
        <v>391.358</v>
      </c>
      <c r="K61" s="111">
        <v>481.60300000000001</v>
      </c>
      <c r="L61" s="111">
        <v>481.60300000000001</v>
      </c>
      <c r="M61" s="296">
        <v>36.71</v>
      </c>
      <c r="N61" s="296">
        <v>96.765000000000001</v>
      </c>
      <c r="O61" s="296">
        <v>25.411000000000005</v>
      </c>
      <c r="P61" s="296">
        <v>19.377999999999979</v>
      </c>
      <c r="Q61" s="296">
        <v>15.715000000000018</v>
      </c>
      <c r="R61" s="296">
        <v>25.307000000000002</v>
      </c>
      <c r="S61" s="296">
        <v>13.378999999999991</v>
      </c>
      <c r="T61" s="296">
        <v>49.064999999999998</v>
      </c>
      <c r="U61" s="296">
        <v>28.118000000000009</v>
      </c>
      <c r="V61" s="296">
        <v>40.245999999999995</v>
      </c>
      <c r="W61" s="296">
        <v>30.163999999999987</v>
      </c>
      <c r="X61" s="296">
        <v>27.964000000000027</v>
      </c>
      <c r="Y61" s="296">
        <v>408.22199999999998</v>
      </c>
      <c r="AA61" s="296">
        <v>481.60300000000001</v>
      </c>
      <c r="AB61" s="82">
        <v>-73.38</v>
      </c>
      <c r="AD61" s="296">
        <v>481.60300000000001</v>
      </c>
      <c r="AE61" s="82">
        <v>-73.38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0.97826086956521741</v>
      </c>
      <c r="D63" s="9">
        <v>0.97826086956521741</v>
      </c>
      <c r="E63" s="26"/>
      <c r="F63" s="126" t="s">
        <v>29</v>
      </c>
      <c r="G63" s="38"/>
      <c r="H63" s="87">
        <v>-11.163</v>
      </c>
      <c r="I63" s="87">
        <v>9.3439999999999994</v>
      </c>
      <c r="J63" s="87">
        <v>9.3439999999999994</v>
      </c>
      <c r="K63" s="87">
        <v>0</v>
      </c>
      <c r="L63" s="87">
        <v>0</v>
      </c>
      <c r="M63" s="87">
        <v>-86.5</v>
      </c>
      <c r="N63" s="87">
        <v>5.0120000000000005</v>
      </c>
      <c r="O63" s="87">
        <v>-0.72700000000000387</v>
      </c>
      <c r="P63" s="87">
        <v>-7.9710000000000036</v>
      </c>
      <c r="Q63" s="87">
        <v>16.042000000000002</v>
      </c>
      <c r="R63" s="87">
        <v>15.949000000000005</v>
      </c>
      <c r="S63" s="87">
        <v>11.798000000000002</v>
      </c>
      <c r="T63" s="87">
        <v>9.8129999999999953</v>
      </c>
      <c r="U63" s="87">
        <v>16.385000000000002</v>
      </c>
      <c r="V63" s="87">
        <v>15.316000000000003</v>
      </c>
      <c r="W63" s="87">
        <v>2.7839999999999989</v>
      </c>
      <c r="X63" s="87">
        <v>2.2830000000000004</v>
      </c>
      <c r="Y63" s="87">
        <v>0.184</v>
      </c>
      <c r="AA63" s="87">
        <v>0</v>
      </c>
      <c r="AB63" s="82">
        <v>0.18</v>
      </c>
      <c r="AD63" s="87">
        <v>0</v>
      </c>
      <c r="AE63" s="82">
        <v>0.18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</v>
      </c>
      <c r="D64" s="9">
        <v>0</v>
      </c>
      <c r="E64" s="26"/>
      <c r="F64" s="60" t="s">
        <v>128</v>
      </c>
      <c r="G64" s="38"/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56"/>
      <c r="AA64" s="88">
        <v>0</v>
      </c>
      <c r="AB64" s="82">
        <v>0</v>
      </c>
      <c r="AC64" s="56"/>
      <c r="AD64" s="88">
        <v>0</v>
      </c>
      <c r="AE64" s="82">
        <v>0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0</v>
      </c>
      <c r="D66" s="9">
        <v>0</v>
      </c>
      <c r="E66" s="26"/>
      <c r="F66" s="126" t="s">
        <v>0</v>
      </c>
      <c r="G66" s="38"/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0</v>
      </c>
      <c r="U66" s="87">
        <v>0</v>
      </c>
      <c r="V66" s="87">
        <v>0</v>
      </c>
      <c r="W66" s="87">
        <v>0</v>
      </c>
      <c r="X66" s="87">
        <v>0</v>
      </c>
      <c r="Y66" s="87">
        <v>0</v>
      </c>
      <c r="AA66" s="87">
        <v>0</v>
      </c>
      <c r="AB66" s="82">
        <v>0</v>
      </c>
      <c r="AD66" s="87">
        <v>0</v>
      </c>
      <c r="AE66" s="82">
        <v>0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1.0001455815984861</v>
      </c>
      <c r="D67" s="9">
        <v>1.0001455815984861</v>
      </c>
      <c r="E67" s="26"/>
      <c r="F67" s="60" t="s">
        <v>139</v>
      </c>
      <c r="G67" s="38"/>
      <c r="H67" s="88">
        <v>0</v>
      </c>
      <c r="I67" s="88">
        <v>0</v>
      </c>
      <c r="J67" s="88">
        <v>0</v>
      </c>
      <c r="K67" s="108">
        <v>0</v>
      </c>
      <c r="L67" s="10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6.8689999999999998</v>
      </c>
      <c r="Y67" s="88">
        <v>6.8689999999999998</v>
      </c>
      <c r="Z67" s="56"/>
      <c r="AA67" s="88">
        <v>0</v>
      </c>
      <c r="AB67" s="82">
        <v>6.87</v>
      </c>
      <c r="AC67" s="56"/>
      <c r="AD67" s="88">
        <v>0</v>
      </c>
      <c r="AE67" s="82">
        <v>6.87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1.0001455815984861</v>
      </c>
      <c r="D71" s="9">
        <v>1.0001455815984861</v>
      </c>
      <c r="E71" s="26"/>
      <c r="F71" s="127" t="s">
        <v>279</v>
      </c>
      <c r="G71" s="38"/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6.8689999999999998</v>
      </c>
      <c r="Y71" s="89">
        <v>6.8689999999999998</v>
      </c>
      <c r="AA71" s="89">
        <v>0</v>
      </c>
      <c r="AB71" s="82">
        <v>6.87</v>
      </c>
      <c r="AD71" s="89">
        <v>0</v>
      </c>
      <c r="AE71" s="82">
        <v>6.87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377.63</v>
      </c>
      <c r="I73" s="309">
        <v>400.702</v>
      </c>
      <c r="J73" s="309">
        <v>400.702</v>
      </c>
      <c r="K73" s="130">
        <v>481.60300000000001</v>
      </c>
      <c r="L73" s="130">
        <v>481.60300000000001</v>
      </c>
      <c r="M73" s="309">
        <v>-49.79</v>
      </c>
      <c r="N73" s="309">
        <v>101.777</v>
      </c>
      <c r="O73" s="309">
        <v>24.684000000000001</v>
      </c>
      <c r="P73" s="309">
        <v>11.406999999999975</v>
      </c>
      <c r="Q73" s="309">
        <v>31.757000000000019</v>
      </c>
      <c r="R73" s="309">
        <v>41.256000000000007</v>
      </c>
      <c r="S73" s="309">
        <v>25.176999999999992</v>
      </c>
      <c r="T73" s="309">
        <v>58.877999999999993</v>
      </c>
      <c r="U73" s="309">
        <v>44.503000000000014</v>
      </c>
      <c r="V73" s="309">
        <v>55.561999999999998</v>
      </c>
      <c r="W73" s="309">
        <v>32.947999999999986</v>
      </c>
      <c r="X73" s="309">
        <v>37.116000000000028</v>
      </c>
      <c r="Y73" s="309">
        <v>415.27499999999998</v>
      </c>
      <c r="Z73" s="25"/>
      <c r="AA73" s="309">
        <v>481.60300000000001</v>
      </c>
      <c r="AB73" s="82">
        <v>-66.33</v>
      </c>
      <c r="AC73" s="25"/>
      <c r="AD73" s="309">
        <v>481.60300000000001</v>
      </c>
      <c r="AE73" s="82">
        <v>-66.33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-0.9996689837802053</v>
      </c>
      <c r="D75" s="9">
        <v>-0.9996689837802053</v>
      </c>
      <c r="F75" s="128" t="s">
        <v>390</v>
      </c>
      <c r="G75" s="38"/>
      <c r="H75" s="83">
        <v>-0.42499999999999999</v>
      </c>
      <c r="I75" s="83">
        <v>-0.83599999999999997</v>
      </c>
      <c r="J75" s="83">
        <v>-0.83599999999999997</v>
      </c>
      <c r="K75" s="108">
        <v>0</v>
      </c>
      <c r="L75" s="108">
        <v>0</v>
      </c>
      <c r="M75" s="83">
        <v>-0.21299999999999999</v>
      </c>
      <c r="N75" s="83">
        <v>0</v>
      </c>
      <c r="O75" s="83">
        <v>-0.39600000000000002</v>
      </c>
      <c r="P75" s="83">
        <v>-1.3929999999999998</v>
      </c>
      <c r="Q75" s="83">
        <v>-3.7000000000000366E-2</v>
      </c>
      <c r="R75" s="83">
        <v>-0.18100000000000005</v>
      </c>
      <c r="S75" s="83">
        <v>-0.44299999999999962</v>
      </c>
      <c r="T75" s="83">
        <v>0</v>
      </c>
      <c r="U75" s="83">
        <v>0</v>
      </c>
      <c r="V75" s="83">
        <v>0</v>
      </c>
      <c r="W75" s="83">
        <v>-0.32600000000000007</v>
      </c>
      <c r="X75" s="83">
        <v>-3.2000000000000028E-2</v>
      </c>
      <c r="Y75" s="83">
        <v>-3.0209999999999999</v>
      </c>
      <c r="AA75" s="83">
        <v>0</v>
      </c>
      <c r="AB75" s="82">
        <v>-3.02</v>
      </c>
      <c r="AD75" s="83">
        <v>0</v>
      </c>
      <c r="AE75" s="82">
        <v>-3.02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-0.9996689837802053</v>
      </c>
      <c r="D77" s="9">
        <v>-0.9996689837802053</v>
      </c>
      <c r="F77" s="308" t="s">
        <v>48</v>
      </c>
      <c r="H77" s="309">
        <v>-0.42499999999999999</v>
      </c>
      <c r="I77" s="309">
        <v>-0.83599999999999997</v>
      </c>
      <c r="J77" s="309">
        <v>-0.83599999999999997</v>
      </c>
      <c r="K77" s="130">
        <v>0</v>
      </c>
      <c r="L77" s="130">
        <v>0</v>
      </c>
      <c r="M77" s="309">
        <v>-0.21299999999999999</v>
      </c>
      <c r="N77" s="309">
        <v>0</v>
      </c>
      <c r="O77" s="309">
        <v>-0.39600000000000002</v>
      </c>
      <c r="P77" s="309">
        <v>-1.3929999999999998</v>
      </c>
      <c r="Q77" s="309">
        <v>-3.7000000000000366E-2</v>
      </c>
      <c r="R77" s="309">
        <v>-0.18100000000000005</v>
      </c>
      <c r="S77" s="309">
        <v>-0.44299999999999962</v>
      </c>
      <c r="T77" s="309">
        <v>0</v>
      </c>
      <c r="U77" s="309">
        <v>0</v>
      </c>
      <c r="V77" s="309">
        <v>0</v>
      </c>
      <c r="W77" s="309">
        <v>-0.32600000000000007</v>
      </c>
      <c r="X77" s="309">
        <v>-3.2000000000000028E-2</v>
      </c>
      <c r="Y77" s="309">
        <v>-3.0209999999999999</v>
      </c>
      <c r="AA77" s="309">
        <v>0</v>
      </c>
      <c r="AB77" s="82">
        <v>-3.02</v>
      </c>
      <c r="AD77" s="309">
        <v>0</v>
      </c>
      <c r="AE77" s="82">
        <v>-3.02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0.15917602996254682</v>
      </c>
      <c r="I78" s="78">
        <v>1.2276064610866371</v>
      </c>
      <c r="J78" s="78">
        <v>1.2276064610866371</v>
      </c>
      <c r="K78" s="131">
        <v>0</v>
      </c>
      <c r="L78" s="131">
        <v>0</v>
      </c>
      <c r="M78" s="78">
        <v>1.717741935483871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0.25600000000000023</v>
      </c>
      <c r="Y78" s="78">
        <v>12.132530120481928</v>
      </c>
      <c r="AA78" s="78">
        <v>0</v>
      </c>
      <c r="AB78" s="79"/>
      <c r="AD78" s="78">
        <v>0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0.71023713128976296</v>
      </c>
      <c r="D82" s="9">
        <v>0.71023713128976296</v>
      </c>
      <c r="F82" s="128" t="s">
        <v>215</v>
      </c>
      <c r="H82" s="83">
        <v>-68.296000000000006</v>
      </c>
      <c r="I82" s="83">
        <v>-46.743000000000002</v>
      </c>
      <c r="J82" s="83">
        <v>-46.743000000000002</v>
      </c>
      <c r="K82" s="108">
        <v>-103.74</v>
      </c>
      <c r="L82" s="108">
        <v>-103.74</v>
      </c>
      <c r="M82" s="83">
        <v>-2.2330000000000001</v>
      </c>
      <c r="N82" s="83">
        <v>-2.0569999999999999</v>
      </c>
      <c r="O82" s="83">
        <v>-3.5739999999999998</v>
      </c>
      <c r="P82" s="83">
        <v>-0.68400000000000016</v>
      </c>
      <c r="Q82" s="83">
        <v>-3.7799999999999994</v>
      </c>
      <c r="R82" s="83">
        <v>-1.6850000000000005</v>
      </c>
      <c r="S82" s="83">
        <v>-1.2720000000000002</v>
      </c>
      <c r="T82" s="83">
        <v>-0.53999999999999915</v>
      </c>
      <c r="U82" s="83">
        <v>-2.990000000000002</v>
      </c>
      <c r="V82" s="83">
        <v>-2.5849999999999973</v>
      </c>
      <c r="W82" s="83">
        <v>-4.5080000000000027</v>
      </c>
      <c r="X82" s="83">
        <v>-4.1559999999999988</v>
      </c>
      <c r="Y82" s="83">
        <v>-30.064</v>
      </c>
      <c r="AA82" s="83">
        <v>-103.74</v>
      </c>
      <c r="AB82" s="82">
        <v>73.680000000000007</v>
      </c>
      <c r="AD82" s="83">
        <v>-103.74</v>
      </c>
      <c r="AE82" s="82">
        <v>73.680000000000007</v>
      </c>
    </row>
    <row r="83" spans="1:31" ht="18" customHeight="1" collapsed="1" x14ac:dyDescent="0.2">
      <c r="A83" s="57"/>
      <c r="B83" s="57"/>
      <c r="C83" s="9">
        <v>0.71023713128976296</v>
      </c>
      <c r="D83" s="9">
        <v>0.71023713128976296</v>
      </c>
      <c r="F83" s="308" t="s">
        <v>319</v>
      </c>
      <c r="H83" s="309">
        <v>-68.296000000000006</v>
      </c>
      <c r="I83" s="309">
        <v>-46.743000000000002</v>
      </c>
      <c r="J83" s="309">
        <v>-46.743000000000002</v>
      </c>
      <c r="K83" s="130">
        <v>-103.74</v>
      </c>
      <c r="L83" s="130">
        <v>-103.74</v>
      </c>
      <c r="M83" s="309">
        <v>-2.2330000000000001</v>
      </c>
      <c r="N83" s="309">
        <v>-2.0569999999999999</v>
      </c>
      <c r="O83" s="309">
        <v>-3.5739999999999998</v>
      </c>
      <c r="P83" s="309">
        <v>-0.68400000000000016</v>
      </c>
      <c r="Q83" s="309">
        <v>-3.7799999999999994</v>
      </c>
      <c r="R83" s="309">
        <v>-1.6850000000000005</v>
      </c>
      <c r="S83" s="309">
        <v>-1.2720000000000002</v>
      </c>
      <c r="T83" s="309">
        <v>-0.53999999999999915</v>
      </c>
      <c r="U83" s="309">
        <v>-2.990000000000002</v>
      </c>
      <c r="V83" s="309">
        <v>-2.5849999999999973</v>
      </c>
      <c r="W83" s="309">
        <v>-4.5080000000000027</v>
      </c>
      <c r="X83" s="309">
        <v>-4.1559999999999988</v>
      </c>
      <c r="Y83" s="309">
        <v>-30.064</v>
      </c>
      <c r="AA83" s="309">
        <v>-103.74</v>
      </c>
      <c r="AB83" s="82">
        <v>73.680000000000007</v>
      </c>
      <c r="AD83" s="309">
        <v>-103.74</v>
      </c>
      <c r="AE83" s="82">
        <v>73.680000000000007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0.49593714372853293</v>
      </c>
      <c r="I84" s="78">
        <v>0.32717155456008962</v>
      </c>
      <c r="J84" s="78">
        <v>0.32717155456008962</v>
      </c>
      <c r="K84" s="131">
        <v>0.45519964896884596</v>
      </c>
      <c r="L84" s="131">
        <v>0.45519964896884596</v>
      </c>
      <c r="M84" s="78">
        <v>0.11185693533036117</v>
      </c>
      <c r="N84" s="78">
        <v>0.22173116309151672</v>
      </c>
      <c r="O84" s="78">
        <v>0.48441312008674409</v>
      </c>
      <c r="P84" s="78">
        <v>0.10186150409530909</v>
      </c>
      <c r="Q84" s="78">
        <v>0.49940546967895338</v>
      </c>
      <c r="R84" s="78">
        <v>9.5842102269495494E-2</v>
      </c>
      <c r="S84" s="78">
        <v>0.22125587058618912</v>
      </c>
      <c r="T84" s="78">
        <v>1.4395393474088268E-2</v>
      </c>
      <c r="U84" s="78">
        <v>0.28995345228859609</v>
      </c>
      <c r="V84" s="78">
        <v>0.12788166617195981</v>
      </c>
      <c r="W84" s="78">
        <v>0.31896978702327944</v>
      </c>
      <c r="X84" s="78">
        <v>0.26931052358735058</v>
      </c>
      <c r="Y84" s="78">
        <v>0.17495853580469636</v>
      </c>
      <c r="AA84" s="78">
        <v>0.45519964896884596</v>
      </c>
      <c r="AB84" s="79"/>
      <c r="AD84" s="78">
        <v>0.45519964896884596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-5.7489999999999997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8.3369999999999997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-1.633</v>
      </c>
      <c r="T87" s="88">
        <v>1.633</v>
      </c>
      <c r="U87" s="88">
        <v>0</v>
      </c>
      <c r="V87" s="88">
        <v>0</v>
      </c>
      <c r="W87" s="88">
        <v>0</v>
      </c>
      <c r="X87" s="88">
        <v>-10</v>
      </c>
      <c r="Y87" s="88">
        <v>-10</v>
      </c>
      <c r="AA87" s="88">
        <v>0</v>
      </c>
      <c r="AB87" s="87">
        <v>-10</v>
      </c>
      <c r="AD87" s="88">
        <v>0</v>
      </c>
      <c r="AE87" s="87">
        <v>-10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2.5880000000000001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-1.633</v>
      </c>
      <c r="T88" s="83">
        <v>1.633</v>
      </c>
      <c r="U88" s="83">
        <v>0</v>
      </c>
      <c r="V88" s="83">
        <v>0</v>
      </c>
      <c r="W88" s="83">
        <v>0</v>
      </c>
      <c r="X88" s="83">
        <v>-10</v>
      </c>
      <c r="Y88" s="83">
        <v>-10</v>
      </c>
      <c r="AA88" s="83">
        <v>0</v>
      </c>
      <c r="AB88" s="82">
        <v>-10</v>
      </c>
      <c r="AD88" s="83">
        <v>0</v>
      </c>
      <c r="AE88" s="82">
        <v>-10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0</v>
      </c>
      <c r="D89" s="9">
        <v>0</v>
      </c>
      <c r="F89" s="128" t="s">
        <v>59</v>
      </c>
      <c r="H89" s="83">
        <v>-5.0999999999999997E-2</v>
      </c>
      <c r="I89" s="83">
        <v>0</v>
      </c>
      <c r="J89" s="83">
        <v>0</v>
      </c>
      <c r="K89" s="108">
        <v>0</v>
      </c>
      <c r="L89" s="108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0</v>
      </c>
      <c r="W89" s="83">
        <v>0</v>
      </c>
      <c r="X89" s="83">
        <v>0</v>
      </c>
      <c r="Y89" s="83">
        <v>0</v>
      </c>
      <c r="AA89" s="83">
        <v>0</v>
      </c>
      <c r="AB89" s="82">
        <v>0</v>
      </c>
      <c r="AD89" s="83">
        <v>0</v>
      </c>
      <c r="AE89" s="82">
        <v>0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0</v>
      </c>
      <c r="D91" s="9">
        <v>0</v>
      </c>
      <c r="F91" s="128" t="s">
        <v>222</v>
      </c>
      <c r="H91" s="83">
        <v>0</v>
      </c>
      <c r="I91" s="83">
        <v>0</v>
      </c>
      <c r="J91" s="83">
        <v>0</v>
      </c>
      <c r="K91" s="108">
        <v>0</v>
      </c>
      <c r="L91" s="108">
        <v>0</v>
      </c>
      <c r="M91" s="83">
        <v>0</v>
      </c>
      <c r="N91" s="83">
        <v>0</v>
      </c>
      <c r="O91" s="83">
        <v>0</v>
      </c>
      <c r="P91" s="83">
        <v>0</v>
      </c>
      <c r="Q91" s="83">
        <v>0</v>
      </c>
      <c r="R91" s="83">
        <v>0</v>
      </c>
      <c r="S91" s="83">
        <v>0</v>
      </c>
      <c r="T91" s="83">
        <v>0</v>
      </c>
      <c r="U91" s="83">
        <v>0</v>
      </c>
      <c r="V91" s="83">
        <v>0</v>
      </c>
      <c r="W91" s="83">
        <v>0</v>
      </c>
      <c r="X91" s="83">
        <v>0</v>
      </c>
      <c r="Y91" s="83">
        <v>0</v>
      </c>
      <c r="AA91" s="83">
        <v>0</v>
      </c>
      <c r="AB91" s="82">
        <v>0</v>
      </c>
      <c r="AD91" s="83">
        <v>0</v>
      </c>
      <c r="AE91" s="82">
        <v>0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-1.0000311390670737</v>
      </c>
      <c r="D93" s="9">
        <v>-1.0000311390670737</v>
      </c>
      <c r="F93" s="60" t="s">
        <v>62</v>
      </c>
      <c r="H93" s="88">
        <v>-74.343999999999994</v>
      </c>
      <c r="I93" s="88">
        <v>-47.526000000000003</v>
      </c>
      <c r="J93" s="88">
        <v>-47.526000000000003</v>
      </c>
      <c r="K93" s="108">
        <v>0</v>
      </c>
      <c r="L93" s="108">
        <v>0</v>
      </c>
      <c r="M93" s="88">
        <v>-2.4460000000000002</v>
      </c>
      <c r="N93" s="88">
        <v>-2.0569999999999999</v>
      </c>
      <c r="O93" s="88">
        <v>-3.9700000000000006</v>
      </c>
      <c r="P93" s="88">
        <v>-2.077</v>
      </c>
      <c r="Q93" s="88">
        <v>-3.8159999999999989</v>
      </c>
      <c r="R93" s="88">
        <v>-1.8670000000000009</v>
      </c>
      <c r="S93" s="88">
        <v>0</v>
      </c>
      <c r="T93" s="88">
        <v>-2.3969999999999985</v>
      </c>
      <c r="U93" s="88">
        <v>-33.989999999999995</v>
      </c>
      <c r="V93" s="88">
        <v>-2.5860000000000127</v>
      </c>
      <c r="W93" s="88">
        <v>-4.8339999999999961</v>
      </c>
      <c r="X93" s="88">
        <v>-4.1879999999999953</v>
      </c>
      <c r="Y93" s="88">
        <v>-64.227999999999994</v>
      </c>
      <c r="AA93" s="88">
        <v>0</v>
      </c>
      <c r="AB93" s="82">
        <v>-64.23</v>
      </c>
      <c r="AD93" s="88">
        <v>0</v>
      </c>
      <c r="AE93" s="82">
        <v>-64.23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-0.99990367016665083</v>
      </c>
      <c r="D95" s="9">
        <v>-0.99990367016665083</v>
      </c>
      <c r="F95" s="128" t="s">
        <v>65</v>
      </c>
      <c r="H95" s="83">
        <v>0.26400000000000184</v>
      </c>
      <c r="I95" s="83">
        <v>5.2999999999997272E-2</v>
      </c>
      <c r="J95" s="83">
        <v>5.2999999999997272E-2</v>
      </c>
      <c r="K95" s="108">
        <v>0</v>
      </c>
      <c r="L95" s="108">
        <v>0</v>
      </c>
      <c r="M95" s="83">
        <v>0</v>
      </c>
      <c r="N95" s="83">
        <v>0</v>
      </c>
      <c r="O95" s="83">
        <v>0</v>
      </c>
      <c r="P95" s="83">
        <v>0</v>
      </c>
      <c r="Q95" s="83">
        <v>1.000000000000778E-3</v>
      </c>
      <c r="R95" s="83">
        <v>-1.000000000000334E-3</v>
      </c>
      <c r="S95" s="83">
        <v>1.7150000000000007</v>
      </c>
      <c r="T95" s="83">
        <v>-1.8570000000000002</v>
      </c>
      <c r="U95" s="83">
        <v>-30.999999999999993</v>
      </c>
      <c r="V95" s="83">
        <v>-1.000000000015433E-3</v>
      </c>
      <c r="W95" s="83">
        <v>7.1054273576010019E-15</v>
      </c>
      <c r="X95" s="83">
        <v>3.5527136788005009E-15</v>
      </c>
      <c r="Y95" s="83">
        <v>-31.142999999999994</v>
      </c>
      <c r="AA95" s="83">
        <v>0</v>
      </c>
      <c r="AB95" s="82">
        <v>-31.14</v>
      </c>
      <c r="AD95" s="83">
        <v>0</v>
      </c>
      <c r="AE95" s="82">
        <v>-31.14</v>
      </c>
    </row>
    <row r="96" spans="1:31" ht="18" customHeight="1" collapsed="1" x14ac:dyDescent="0.2">
      <c r="A96" s="57"/>
      <c r="B96" s="57"/>
      <c r="C96" s="9">
        <v>-0.9999270835865155</v>
      </c>
      <c r="D96" s="9">
        <v>-0.9999270835865155</v>
      </c>
      <c r="F96" s="308" t="s">
        <v>33</v>
      </c>
      <c r="H96" s="309">
        <v>2.8010000000000019</v>
      </c>
      <c r="I96" s="309">
        <v>5.2999999999997272E-2</v>
      </c>
      <c r="J96" s="309">
        <v>5.2999999999997272E-2</v>
      </c>
      <c r="K96" s="130">
        <v>0</v>
      </c>
      <c r="L96" s="130">
        <v>0</v>
      </c>
      <c r="M96" s="309">
        <v>0</v>
      </c>
      <c r="N96" s="309">
        <v>0</v>
      </c>
      <c r="O96" s="309">
        <v>0</v>
      </c>
      <c r="P96" s="309">
        <v>0</v>
      </c>
      <c r="Q96" s="309">
        <v>1.000000000000778E-3</v>
      </c>
      <c r="R96" s="309">
        <v>-1.000000000000334E-3</v>
      </c>
      <c r="S96" s="309">
        <v>8.2000000000000739E-2</v>
      </c>
      <c r="T96" s="309">
        <v>-0.2240000000000002</v>
      </c>
      <c r="U96" s="309">
        <v>-30.999999999999993</v>
      </c>
      <c r="V96" s="309">
        <v>-1.000000000015433E-3</v>
      </c>
      <c r="W96" s="309">
        <v>7.1054273576010019E-15</v>
      </c>
      <c r="X96" s="309">
        <v>-9.9999999999999964</v>
      </c>
      <c r="Y96" s="309">
        <v>-41.142999999999994</v>
      </c>
      <c r="AA96" s="309">
        <v>0</v>
      </c>
      <c r="AB96" s="82">
        <v>-41.14</v>
      </c>
      <c r="AD96" s="309">
        <v>0</v>
      </c>
      <c r="AE96" s="82">
        <v>-41.14</v>
      </c>
    </row>
    <row r="97" spans="1:33" ht="18" customHeight="1" x14ac:dyDescent="0.2">
      <c r="A97" s="52" t="s">
        <v>21</v>
      </c>
      <c r="B97" s="52" t="s">
        <v>22</v>
      </c>
      <c r="C97" s="9">
        <v>0.28446115288220553</v>
      </c>
      <c r="D97" s="9">
        <v>0.28446115288220553</v>
      </c>
      <c r="F97" s="117" t="s">
        <v>125</v>
      </c>
      <c r="H97" s="296">
        <v>-65.92</v>
      </c>
      <c r="I97" s="296">
        <v>-47.526000000000003</v>
      </c>
      <c r="J97" s="296">
        <v>-47.526000000000003</v>
      </c>
      <c r="K97" s="111">
        <v>-103.74</v>
      </c>
      <c r="L97" s="111">
        <v>-103.74</v>
      </c>
      <c r="M97" s="296">
        <v>-2.4460000000000002</v>
      </c>
      <c r="N97" s="296">
        <v>-2.0569999999999999</v>
      </c>
      <c r="O97" s="296">
        <v>-3.9700000000000006</v>
      </c>
      <c r="P97" s="296">
        <v>-2.077</v>
      </c>
      <c r="Q97" s="296">
        <v>-3.8159999999999989</v>
      </c>
      <c r="R97" s="296">
        <v>-1.8670000000000009</v>
      </c>
      <c r="S97" s="296">
        <v>-1.6329999999999991</v>
      </c>
      <c r="T97" s="296">
        <v>-0.76399999999999935</v>
      </c>
      <c r="U97" s="296">
        <v>-33.989999999999995</v>
      </c>
      <c r="V97" s="296">
        <v>-2.5860000000000127</v>
      </c>
      <c r="W97" s="296">
        <v>-4.8339999999999961</v>
      </c>
      <c r="X97" s="296">
        <v>-14.187999999999995</v>
      </c>
      <c r="Y97" s="296">
        <v>-74.227999999999994</v>
      </c>
      <c r="AA97" s="296">
        <v>-103.74</v>
      </c>
      <c r="AB97" s="82">
        <v>29.51</v>
      </c>
      <c r="AD97" s="296">
        <v>-103.74</v>
      </c>
      <c r="AE97" s="82">
        <v>29.51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0.16955037770741757</v>
      </c>
      <c r="I98" s="78">
        <v>0.12143868274061091</v>
      </c>
      <c r="J98" s="78">
        <v>0.12143868274061091</v>
      </c>
      <c r="K98" s="131">
        <v>0.21540563493167608</v>
      </c>
      <c r="L98" s="131">
        <v>0.21540563493167608</v>
      </c>
      <c r="M98" s="78">
        <v>6.663034595478072E-2</v>
      </c>
      <c r="N98" s="78">
        <v>2.1257686146850616E-2</v>
      </c>
      <c r="O98" s="78">
        <v>0.15623155326433433</v>
      </c>
      <c r="P98" s="78">
        <v>0.10718340386004759</v>
      </c>
      <c r="Q98" s="78">
        <v>0.24282532612153959</v>
      </c>
      <c r="R98" s="78">
        <v>7.3774054609396636E-2</v>
      </c>
      <c r="S98" s="78">
        <v>0.12205695492936694</v>
      </c>
      <c r="T98" s="78">
        <v>1.557118108631406E-2</v>
      </c>
      <c r="U98" s="78">
        <v>1.2088341987339066</v>
      </c>
      <c r="V98" s="78">
        <v>6.4254832778413082E-2</v>
      </c>
      <c r="W98" s="78">
        <v>0.1602572603103036</v>
      </c>
      <c r="X98" s="78">
        <v>0.50736661421828</v>
      </c>
      <c r="Y98" s="78">
        <v>0.18183243431270241</v>
      </c>
      <c r="AA98" s="78">
        <v>0.21540563493167608</v>
      </c>
      <c r="AB98" s="79"/>
      <c r="AD98" s="78">
        <v>0.21540563493167608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2.8000000000000001E-2</v>
      </c>
      <c r="I100" s="94">
        <v>0</v>
      </c>
      <c r="J100" s="94">
        <v>0</v>
      </c>
      <c r="K100" s="133">
        <v>0.66</v>
      </c>
      <c r="L100" s="133">
        <v>0.66</v>
      </c>
      <c r="M100" s="94">
        <v>0.66</v>
      </c>
      <c r="N100" s="94">
        <v>0.67200000000000004</v>
      </c>
      <c r="O100" s="94">
        <v>0.67199999999999993</v>
      </c>
      <c r="P100" s="94">
        <v>0.66000000000000014</v>
      </c>
      <c r="Q100" s="94">
        <v>0.67200000000000015</v>
      </c>
      <c r="R100" s="94">
        <v>0.66000000000000014</v>
      </c>
      <c r="S100" s="94">
        <v>0.67199999999999971</v>
      </c>
      <c r="T100" s="94">
        <v>0.67199999999999971</v>
      </c>
      <c r="U100" s="94">
        <v>0.57600000000000051</v>
      </c>
      <c r="V100" s="94">
        <v>0</v>
      </c>
      <c r="W100" s="94">
        <v>0</v>
      </c>
      <c r="X100" s="94">
        <v>0.78000000000000025</v>
      </c>
      <c r="Y100" s="94">
        <v>0.55800000000000005</v>
      </c>
      <c r="Z100" s="56"/>
      <c r="AA100" s="94">
        <v>0.66</v>
      </c>
      <c r="AB100" s="95">
        <v>-0.1</v>
      </c>
      <c r="AC100" s="56"/>
      <c r="AD100" s="94">
        <v>0.66</v>
      </c>
      <c r="AE100" s="95">
        <v>-0.1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</v>
      </c>
      <c r="I101" s="94">
        <v>0</v>
      </c>
      <c r="J101" s="94">
        <v>0</v>
      </c>
      <c r="K101" s="133">
        <v>0</v>
      </c>
      <c r="L101" s="133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56"/>
      <c r="AA101" s="94">
        <v>0</v>
      </c>
      <c r="AB101" s="95">
        <v>0</v>
      </c>
      <c r="AC101" s="56"/>
      <c r="AD101" s="94">
        <v>0</v>
      </c>
      <c r="AE101" s="95">
        <v>0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3.0209999999999999</v>
      </c>
      <c r="I102" s="94">
        <v>2.5680000000000001</v>
      </c>
      <c r="J102" s="94">
        <v>2.5680000000000001</v>
      </c>
      <c r="K102" s="133">
        <v>2.5</v>
      </c>
      <c r="L102" s="133">
        <v>2.5</v>
      </c>
      <c r="M102" s="94">
        <v>2.2080000000000002</v>
      </c>
      <c r="N102" s="94">
        <v>2.6759999999999993</v>
      </c>
      <c r="O102" s="94">
        <v>1.596000000000001</v>
      </c>
      <c r="P102" s="94">
        <v>1.3079999999999998</v>
      </c>
      <c r="Q102" s="94">
        <v>1.8719999999999999</v>
      </c>
      <c r="R102" s="94">
        <v>1.9919999999999991</v>
      </c>
      <c r="S102" s="94">
        <v>2.0039999999999996</v>
      </c>
      <c r="T102" s="94">
        <v>3</v>
      </c>
      <c r="U102" s="94">
        <v>3.2160000000000011</v>
      </c>
      <c r="V102" s="94">
        <v>3.6479999999999997</v>
      </c>
      <c r="W102" s="94">
        <v>3.4560000000000031</v>
      </c>
      <c r="X102" s="94">
        <v>0.83999999999999986</v>
      </c>
      <c r="Y102" s="94">
        <v>2.3180000000000001</v>
      </c>
      <c r="Z102" s="56"/>
      <c r="AA102" s="94">
        <v>2.5</v>
      </c>
      <c r="AB102" s="95">
        <v>-0.18</v>
      </c>
      <c r="AC102" s="56"/>
      <c r="AD102" s="94">
        <v>2.5</v>
      </c>
      <c r="AE102" s="95">
        <v>-0.18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3.0489999999999999</v>
      </c>
      <c r="I104" s="96">
        <v>2.5680000000000001</v>
      </c>
      <c r="J104" s="96">
        <v>2.5680000000000001</v>
      </c>
      <c r="K104" s="134">
        <v>3.16</v>
      </c>
      <c r="L104" s="134">
        <v>3.16</v>
      </c>
      <c r="M104" s="96">
        <v>2.8679999999999999</v>
      </c>
      <c r="N104" s="96">
        <v>3.3480000000000003</v>
      </c>
      <c r="O104" s="96">
        <v>2.2679999999999998</v>
      </c>
      <c r="P104" s="96">
        <v>1.968</v>
      </c>
      <c r="Q104" s="96">
        <v>2.5439999999999987</v>
      </c>
      <c r="R104" s="96">
        <v>2.652000000000001</v>
      </c>
      <c r="S104" s="96">
        <v>2.6759999999999984</v>
      </c>
      <c r="T104" s="96">
        <v>3.6720000000000006</v>
      </c>
      <c r="U104" s="96">
        <v>3.7920000000000016</v>
      </c>
      <c r="V104" s="96">
        <v>3.6479999999999997</v>
      </c>
      <c r="W104" s="96">
        <v>3.4560000000000031</v>
      </c>
      <c r="X104" s="96">
        <v>1.6199999999999974</v>
      </c>
      <c r="Y104" s="96">
        <v>2.8759999999999999</v>
      </c>
      <c r="AA104" s="96">
        <v>3.16</v>
      </c>
      <c r="AB104" s="95">
        <v>-0.28000000000000003</v>
      </c>
      <c r="AD104" s="96">
        <v>3.16</v>
      </c>
      <c r="AE104" s="95">
        <v>-0.28000000000000003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3.1360000000000001</v>
      </c>
      <c r="I105" s="97">
        <v>3</v>
      </c>
      <c r="J105" s="97">
        <v>3</v>
      </c>
      <c r="K105" s="134">
        <v>3.16</v>
      </c>
      <c r="L105" s="134">
        <v>3.16</v>
      </c>
      <c r="M105" s="97">
        <v>3.66</v>
      </c>
      <c r="N105" s="97">
        <v>3.6839999999999993</v>
      </c>
      <c r="O105" s="97">
        <v>3.6600000000000019</v>
      </c>
      <c r="P105" s="97">
        <v>2.9639999999999986</v>
      </c>
      <c r="Q105" s="97">
        <v>3.5400000000000027</v>
      </c>
      <c r="R105" s="97">
        <v>3.6599999999999966</v>
      </c>
      <c r="S105" s="97">
        <v>2.6640000000000015</v>
      </c>
      <c r="T105" s="97">
        <v>3.6599999999999966</v>
      </c>
      <c r="U105" s="97">
        <v>4.044000000000004</v>
      </c>
      <c r="V105" s="97">
        <v>3.9959999999999951</v>
      </c>
      <c r="W105" s="97">
        <v>3.9960000000000022</v>
      </c>
      <c r="X105" s="97">
        <v>1.6439999999999984</v>
      </c>
      <c r="Y105" s="97">
        <v>3.4309999999999996</v>
      </c>
      <c r="Z105" s="56"/>
      <c r="AA105" s="97">
        <v>3.16</v>
      </c>
      <c r="AB105" s="98">
        <v>0.27</v>
      </c>
      <c r="AC105" s="56"/>
      <c r="AD105" s="97">
        <v>3.16</v>
      </c>
      <c r="AE105" s="98">
        <v>0.27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8.7000000000000188E-2</v>
      </c>
      <c r="I106" s="96">
        <v>0.43199999999999994</v>
      </c>
      <c r="J106" s="96">
        <v>0.43199999999999994</v>
      </c>
      <c r="K106" s="134">
        <v>0</v>
      </c>
      <c r="L106" s="134">
        <v>0</v>
      </c>
      <c r="M106" s="96">
        <v>0.79200000000000026</v>
      </c>
      <c r="N106" s="96">
        <v>0.33599999999999897</v>
      </c>
      <c r="O106" s="96">
        <v>1.3920000000000021</v>
      </c>
      <c r="P106" s="96">
        <v>0.99599999999999866</v>
      </c>
      <c r="Q106" s="96">
        <v>0.99600000000000399</v>
      </c>
      <c r="R106" s="96">
        <v>1.0079999999999956</v>
      </c>
      <c r="S106" s="96">
        <v>-1.1999999999996902E-2</v>
      </c>
      <c r="T106" s="96">
        <v>-1.2000000000004007E-2</v>
      </c>
      <c r="U106" s="96">
        <v>0.25200000000000244</v>
      </c>
      <c r="V106" s="96">
        <v>0.34799999999999542</v>
      </c>
      <c r="W106" s="96">
        <v>0.53999999999999915</v>
      </c>
      <c r="X106" s="96">
        <v>2.4000000000000909E-2</v>
      </c>
      <c r="Y106" s="96">
        <v>0.55499999999999972</v>
      </c>
      <c r="AA106" s="96">
        <v>0</v>
      </c>
      <c r="AB106" s="95">
        <v>0.56000000000000005</v>
      </c>
      <c r="AD106" s="96">
        <v>0</v>
      </c>
      <c r="AE106" s="95">
        <v>0.56000000000000005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2.7742346938775569E-2</v>
      </c>
      <c r="I107" s="90">
        <v>0.14399999999999999</v>
      </c>
      <c r="J107" s="90">
        <v>0.14399999999999999</v>
      </c>
      <c r="K107" s="135">
        <v>0</v>
      </c>
      <c r="L107" s="135">
        <v>0</v>
      </c>
      <c r="M107" s="90">
        <v>0.21639344262295088</v>
      </c>
      <c r="N107" s="90">
        <v>9.12052117263841E-2</v>
      </c>
      <c r="O107" s="90">
        <v>0.38032786885245939</v>
      </c>
      <c r="P107" s="90">
        <v>0.33603238866396734</v>
      </c>
      <c r="Q107" s="90">
        <v>0.28135593220339072</v>
      </c>
      <c r="R107" s="90">
        <v>0.27540983606557279</v>
      </c>
      <c r="S107" s="90">
        <v>-4.5045045045033387E-3</v>
      </c>
      <c r="T107" s="90">
        <v>-3.278688524591262E-3</v>
      </c>
      <c r="U107" s="90">
        <v>6.2314540059347723E-2</v>
      </c>
      <c r="V107" s="90">
        <v>8.7087087087086054E-2</v>
      </c>
      <c r="W107" s="90">
        <v>0.13513513513513484</v>
      </c>
      <c r="X107" s="90">
        <v>1.459854014598597E-2</v>
      </c>
      <c r="Y107" s="90">
        <v>0.16176041970271052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-1.162452775356001E-3</v>
      </c>
      <c r="D108" s="9">
        <v>-1.162452775356001E-3</v>
      </c>
      <c r="F108" s="128" t="s">
        <v>73</v>
      </c>
      <c r="H108" s="83">
        <v>-168.03666999999999</v>
      </c>
      <c r="I108" s="83">
        <v>-158.51348999999999</v>
      </c>
      <c r="J108" s="83">
        <v>-158.51348999999999</v>
      </c>
      <c r="K108" s="108">
        <v>-172.05</v>
      </c>
      <c r="L108" s="108">
        <v>-172.05</v>
      </c>
      <c r="M108" s="83">
        <v>-14.35351</v>
      </c>
      <c r="N108" s="83">
        <v>-14.430299999999999</v>
      </c>
      <c r="O108" s="83">
        <v>-11.559979999999999</v>
      </c>
      <c r="P108" s="83">
        <v>-10.299019999999999</v>
      </c>
      <c r="Q108" s="83">
        <v>-10.237909999999999</v>
      </c>
      <c r="R108" s="83">
        <v>-15.68901000000001</v>
      </c>
      <c r="S108" s="83">
        <v>-13.837099999999992</v>
      </c>
      <c r="T108" s="83">
        <v>-16.476230000000001</v>
      </c>
      <c r="U108" s="83">
        <v>-14.679479999999998</v>
      </c>
      <c r="V108" s="83">
        <v>-14.805480000000003</v>
      </c>
      <c r="W108" s="83">
        <v>-14.511670000000009</v>
      </c>
      <c r="X108" s="83">
        <v>-21.372149999999976</v>
      </c>
      <c r="Y108" s="83">
        <v>-172.25183999999999</v>
      </c>
      <c r="AA108" s="83">
        <v>-172.05000000000004</v>
      </c>
      <c r="AB108" s="82">
        <v>-0.2</v>
      </c>
      <c r="AD108" s="83">
        <v>-172.05000000000004</v>
      </c>
      <c r="AE108" s="82">
        <v>-0.2</v>
      </c>
    </row>
    <row r="109" spans="1:33" ht="18" customHeight="1" x14ac:dyDescent="0.2">
      <c r="A109" s="52" t="s">
        <v>225</v>
      </c>
      <c r="B109" s="52" t="s">
        <v>23</v>
      </c>
      <c r="C109" s="9">
        <v>1.0002831812141941</v>
      </c>
      <c r="D109" s="9">
        <v>1.0002831812141941</v>
      </c>
      <c r="F109" s="126" t="s">
        <v>226</v>
      </c>
      <c r="G109" s="58"/>
      <c r="H109" s="87">
        <v>2.4207299999999998</v>
      </c>
      <c r="I109" s="87">
        <v>1.0348599999999999</v>
      </c>
      <c r="J109" s="87">
        <v>1.0348599999999999</v>
      </c>
      <c r="K109" s="87">
        <v>0</v>
      </c>
      <c r="L109" s="87">
        <v>0</v>
      </c>
      <c r="M109" s="87">
        <v>-1.28691</v>
      </c>
      <c r="N109" s="87">
        <v>0.25527000000000011</v>
      </c>
      <c r="O109" s="87">
        <v>-0.75572000000000017</v>
      </c>
      <c r="P109" s="87">
        <v>0.92013000000000011</v>
      </c>
      <c r="Q109" s="87">
        <v>2.9849999999999932E-2</v>
      </c>
      <c r="R109" s="87">
        <v>2.10589</v>
      </c>
      <c r="S109" s="87">
        <v>0.61443999999999988</v>
      </c>
      <c r="T109" s="87">
        <v>-0.10541</v>
      </c>
      <c r="U109" s="87">
        <v>0.63516000000000017</v>
      </c>
      <c r="V109" s="87">
        <v>-0.87445000000000017</v>
      </c>
      <c r="W109" s="87">
        <v>-1.1141999999999999</v>
      </c>
      <c r="X109" s="87">
        <v>11.0527</v>
      </c>
      <c r="Y109" s="87">
        <v>11.476749999999999</v>
      </c>
      <c r="Z109" s="58"/>
      <c r="AA109" s="87">
        <v>0</v>
      </c>
      <c r="AB109" s="82">
        <v>11.48</v>
      </c>
      <c r="AC109" s="58"/>
      <c r="AD109" s="87">
        <v>0</v>
      </c>
      <c r="AE109" s="82">
        <v>11.48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0.99931351506356514</v>
      </c>
      <c r="D111" s="9">
        <v>0.99931351506356514</v>
      </c>
      <c r="F111" s="128" t="s">
        <v>392</v>
      </c>
      <c r="H111" s="83">
        <v>4.0116100000000001</v>
      </c>
      <c r="I111" s="83">
        <v>0</v>
      </c>
      <c r="J111" s="83">
        <v>0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-1.5692299999999999</v>
      </c>
      <c r="T111" s="83">
        <v>5.3941799999999995</v>
      </c>
      <c r="U111" s="83">
        <v>1.0438100000000006</v>
      </c>
      <c r="V111" s="83">
        <v>2.3520000000000429E-2</v>
      </c>
      <c r="W111" s="83">
        <v>0</v>
      </c>
      <c r="X111" s="83">
        <v>0.86166999999999927</v>
      </c>
      <c r="Y111" s="83">
        <v>5.7539499999999997</v>
      </c>
      <c r="AA111" s="83">
        <v>0</v>
      </c>
      <c r="AB111" s="82">
        <v>5.75</v>
      </c>
      <c r="AD111" s="83">
        <v>0</v>
      </c>
      <c r="AE111" s="82">
        <v>5.75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0</v>
      </c>
      <c r="P112" s="83">
        <v>-1.3063</v>
      </c>
      <c r="Q112" s="83">
        <v>-0.26126000000000005</v>
      </c>
      <c r="R112" s="83">
        <v>0</v>
      </c>
      <c r="S112" s="83">
        <v>1.3063</v>
      </c>
      <c r="T112" s="83">
        <v>0.26126000000000005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</v>
      </c>
      <c r="D113" s="9">
        <v>0</v>
      </c>
      <c r="F113" s="128" t="s">
        <v>74</v>
      </c>
      <c r="H113" s="83">
        <v>0</v>
      </c>
      <c r="I113" s="83">
        <v>0</v>
      </c>
      <c r="J113" s="83">
        <v>0</v>
      </c>
      <c r="K113" s="108">
        <v>0</v>
      </c>
      <c r="L113" s="108">
        <v>0</v>
      </c>
      <c r="M113" s="83">
        <v>0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AA113" s="83">
        <v>0</v>
      </c>
      <c r="AB113" s="82">
        <v>0</v>
      </c>
      <c r="AD113" s="83">
        <v>0</v>
      </c>
      <c r="AE113" s="82">
        <v>0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</v>
      </c>
      <c r="I114" s="96">
        <v>0</v>
      </c>
      <c r="J114" s="96">
        <v>0</v>
      </c>
      <c r="K114" s="134">
        <v>0</v>
      </c>
      <c r="L114" s="134">
        <v>0</v>
      </c>
      <c r="M114" s="96">
        <v>0</v>
      </c>
      <c r="N114" s="96">
        <v>0</v>
      </c>
      <c r="O114" s="96">
        <v>0</v>
      </c>
      <c r="P114" s="96">
        <v>0</v>
      </c>
      <c r="Q114" s="96">
        <v>0</v>
      </c>
      <c r="R114" s="96">
        <v>0</v>
      </c>
      <c r="S114" s="96">
        <v>0</v>
      </c>
      <c r="T114" s="96">
        <v>0</v>
      </c>
      <c r="U114" s="96">
        <v>0</v>
      </c>
      <c r="V114" s="96">
        <v>0</v>
      </c>
      <c r="W114" s="96">
        <v>0</v>
      </c>
      <c r="X114" s="96">
        <v>0</v>
      </c>
      <c r="Y114" s="96">
        <v>0</v>
      </c>
      <c r="AA114" s="96">
        <v>0</v>
      </c>
      <c r="AB114" s="95">
        <v>0</v>
      </c>
      <c r="AD114" s="96">
        <v>0</v>
      </c>
      <c r="AE114" s="95">
        <v>0</v>
      </c>
    </row>
    <row r="115" spans="1:33" ht="18" customHeight="1" collapsed="1" x14ac:dyDescent="0.2">
      <c r="A115" s="52" t="s">
        <v>25</v>
      </c>
      <c r="B115" s="52" t="s">
        <v>23</v>
      </c>
      <c r="C115" s="9">
        <v>0</v>
      </c>
      <c r="D115" s="9">
        <v>0</v>
      </c>
      <c r="F115" s="128" t="s">
        <v>75</v>
      </c>
      <c r="H115" s="83">
        <v>0</v>
      </c>
      <c r="I115" s="83">
        <v>0</v>
      </c>
      <c r="J115" s="83">
        <v>0</v>
      </c>
      <c r="K115" s="108">
        <v>0</v>
      </c>
      <c r="L115" s="108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0</v>
      </c>
      <c r="U115" s="83">
        <v>0</v>
      </c>
      <c r="V115" s="83">
        <v>0</v>
      </c>
      <c r="W115" s="83">
        <v>0</v>
      </c>
      <c r="X115" s="83">
        <v>0</v>
      </c>
      <c r="Y115" s="83">
        <v>0</v>
      </c>
      <c r="AA115" s="83">
        <v>0</v>
      </c>
      <c r="AB115" s="82">
        <v>0</v>
      </c>
      <c r="AD115" s="83">
        <v>0</v>
      </c>
      <c r="AE115" s="82">
        <v>0</v>
      </c>
    </row>
    <row r="116" spans="1:33" ht="18" customHeight="1" x14ac:dyDescent="0.2">
      <c r="A116" s="57"/>
      <c r="B116" s="57"/>
      <c r="C116" s="9">
        <v>9.898285382156348E-2</v>
      </c>
      <c r="D116" s="9">
        <v>9.898285382156348E-2</v>
      </c>
      <c r="F116" s="117" t="s">
        <v>280</v>
      </c>
      <c r="H116" s="296">
        <v>-161.60433</v>
      </c>
      <c r="I116" s="296">
        <v>-157.47862999999998</v>
      </c>
      <c r="J116" s="296">
        <v>-157.47862999999998</v>
      </c>
      <c r="K116" s="111">
        <v>-172.05</v>
      </c>
      <c r="L116" s="111">
        <v>-172.05</v>
      </c>
      <c r="M116" s="296">
        <v>-15.640420000000001</v>
      </c>
      <c r="N116" s="296">
        <v>-14.17503</v>
      </c>
      <c r="O116" s="296">
        <v>-12.3157</v>
      </c>
      <c r="P116" s="296">
        <v>-10.685189999999999</v>
      </c>
      <c r="Q116" s="296">
        <v>-10.46932</v>
      </c>
      <c r="R116" s="296">
        <v>-13.58312000000001</v>
      </c>
      <c r="S116" s="296">
        <v>-13.485589999999991</v>
      </c>
      <c r="T116" s="296">
        <v>-10.926200000000001</v>
      </c>
      <c r="U116" s="296">
        <v>-13.000509999999997</v>
      </c>
      <c r="V116" s="296">
        <v>-15.656410000000001</v>
      </c>
      <c r="W116" s="296">
        <v>-15.62587000000001</v>
      </c>
      <c r="X116" s="296">
        <v>-9.4577799999999783</v>
      </c>
      <c r="Y116" s="296">
        <v>-155.02113999999997</v>
      </c>
      <c r="AA116" s="296">
        <v>-172.05000000000004</v>
      </c>
      <c r="AB116" s="82">
        <v>17.03</v>
      </c>
      <c r="AD116" s="296">
        <v>-172.05000000000004</v>
      </c>
      <c r="AE116" s="82">
        <v>17.03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0.41565648044074865</v>
      </c>
      <c r="I117" s="78">
        <v>0.40239021560821542</v>
      </c>
      <c r="J117" s="78">
        <v>0.40239021560821542</v>
      </c>
      <c r="K117" s="131">
        <v>0.35724445238090297</v>
      </c>
      <c r="L117" s="131">
        <v>0.35724445238090297</v>
      </c>
      <c r="M117" s="78">
        <v>0.42605339144647236</v>
      </c>
      <c r="N117" s="78">
        <v>0.14648922647651527</v>
      </c>
      <c r="O117" s="78">
        <v>0.48466018653339094</v>
      </c>
      <c r="P117" s="78">
        <v>0.55140829806997682</v>
      </c>
      <c r="Q117" s="78">
        <v>0.66619917276487362</v>
      </c>
      <c r="R117" s="78">
        <v>0.53673371004070058</v>
      </c>
      <c r="S117" s="78">
        <v>1.0079669631512072</v>
      </c>
      <c r="T117" s="78">
        <v>0.22268827066136762</v>
      </c>
      <c r="U117" s="78">
        <v>0.4623554306849702</v>
      </c>
      <c r="V117" s="78">
        <v>0.3890177905878846</v>
      </c>
      <c r="W117" s="78">
        <v>0.51803043362949264</v>
      </c>
      <c r="X117" s="78">
        <v>0.33821270204548592</v>
      </c>
      <c r="Y117" s="78">
        <v>0.3797471473854912</v>
      </c>
      <c r="AA117" s="78">
        <v>0.35724445238090302</v>
      </c>
      <c r="AB117" s="79"/>
      <c r="AD117" s="78">
        <v>0.35724445238090302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3.0830000000000002</v>
      </c>
      <c r="I119" s="96">
        <v>3</v>
      </c>
      <c r="J119" s="96">
        <v>3</v>
      </c>
      <c r="K119" s="134">
        <v>4</v>
      </c>
      <c r="L119" s="134">
        <v>4</v>
      </c>
      <c r="M119" s="96">
        <v>3</v>
      </c>
      <c r="N119" s="96">
        <v>3</v>
      </c>
      <c r="O119" s="96">
        <v>3</v>
      </c>
      <c r="P119" s="96">
        <v>3</v>
      </c>
      <c r="Q119" s="96">
        <v>3</v>
      </c>
      <c r="R119" s="96">
        <v>3</v>
      </c>
      <c r="S119" s="96">
        <v>3</v>
      </c>
      <c r="T119" s="96">
        <v>3.9960000000000022</v>
      </c>
      <c r="U119" s="96">
        <v>4.0079999999999956</v>
      </c>
      <c r="V119" s="96">
        <v>3.9960000000000022</v>
      </c>
      <c r="W119" s="96">
        <v>3.9960000000000022</v>
      </c>
      <c r="X119" s="96">
        <v>3</v>
      </c>
      <c r="Y119" s="96">
        <v>3.3330000000000002</v>
      </c>
      <c r="AA119" s="96">
        <v>4</v>
      </c>
      <c r="AB119" s="95">
        <v>-0.67</v>
      </c>
      <c r="AD119" s="96">
        <v>4</v>
      </c>
      <c r="AE119" s="95">
        <v>-0.67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-8029.8410638987998</v>
      </c>
      <c r="I120" s="161">
        <v>-5289.333333333333</v>
      </c>
      <c r="J120" s="161">
        <v>-5289.333333333333</v>
      </c>
      <c r="K120" s="162">
        <v>-6963.5000000000009</v>
      </c>
      <c r="L120" s="162">
        <v>-6963.5000000000009</v>
      </c>
      <c r="M120" s="161">
        <v>-472.99999999999994</v>
      </c>
      <c r="N120" s="161">
        <v>-422.66666666666669</v>
      </c>
      <c r="O120" s="161">
        <v>-488.66666666666669</v>
      </c>
      <c r="P120" s="161">
        <v>-277.33333333333343</v>
      </c>
      <c r="Q120" s="161">
        <v>877</v>
      </c>
      <c r="R120" s="161">
        <v>-1658.6666666666663</v>
      </c>
      <c r="S120" s="161">
        <v>-612.33333333333314</v>
      </c>
      <c r="T120" s="161">
        <v>-326.07607607607594</v>
      </c>
      <c r="U120" s="161">
        <v>-453.34331337325409</v>
      </c>
      <c r="V120" s="161">
        <v>-339.58958958958914</v>
      </c>
      <c r="W120" s="161">
        <v>-1129.1291291291286</v>
      </c>
      <c r="X120" s="161">
        <v>83.000000000000114</v>
      </c>
      <c r="Y120" s="161">
        <v>-5372.637263726373</v>
      </c>
      <c r="AA120" s="161">
        <v>-6963.5000000000009</v>
      </c>
      <c r="AB120" s="163">
        <v>1590.86</v>
      </c>
      <c r="AD120" s="161">
        <v>-6963.5000000000009</v>
      </c>
      <c r="AE120" s="163">
        <v>1590.86</v>
      </c>
    </row>
    <row r="121" spans="1:33" ht="18" customHeight="1" x14ac:dyDescent="0.2">
      <c r="A121" s="52" t="s">
        <v>70</v>
      </c>
      <c r="B121" s="52" t="s">
        <v>23</v>
      </c>
      <c r="C121" s="9">
        <v>0.44553587089984215</v>
      </c>
      <c r="D121" s="9">
        <v>0.44553587089984215</v>
      </c>
      <c r="F121" s="128" t="s">
        <v>414</v>
      </c>
      <c r="H121" s="83">
        <v>-10.853999999999999</v>
      </c>
      <c r="I121" s="83">
        <v>-5.5</v>
      </c>
      <c r="J121" s="83">
        <v>-5.5</v>
      </c>
      <c r="K121" s="108">
        <v>-11.401999999999999</v>
      </c>
      <c r="L121" s="108">
        <v>-11.401999999999999</v>
      </c>
      <c r="M121" s="83">
        <v>-0.59599999999999997</v>
      </c>
      <c r="N121" s="83">
        <v>-0.59300000000000008</v>
      </c>
      <c r="O121" s="83">
        <v>-0.59399999999999986</v>
      </c>
      <c r="P121" s="83">
        <v>-0.59100000000000019</v>
      </c>
      <c r="Q121" s="83">
        <v>2.157</v>
      </c>
      <c r="R121" s="83">
        <v>-3.9540000000000002</v>
      </c>
      <c r="S121" s="83">
        <v>-0.46699999999999964</v>
      </c>
      <c r="T121" s="83">
        <v>-0.46799999999999997</v>
      </c>
      <c r="U121" s="83">
        <v>-0.60800000000000054</v>
      </c>
      <c r="V121" s="83">
        <v>-0.38599999999999923</v>
      </c>
      <c r="W121" s="83">
        <v>-1.9960000000000004</v>
      </c>
      <c r="X121" s="83">
        <v>1.7770000000000001</v>
      </c>
      <c r="Y121" s="83">
        <v>-6.319</v>
      </c>
      <c r="AA121" s="83">
        <v>-11.401999999999999</v>
      </c>
      <c r="AB121" s="82">
        <v>5.08</v>
      </c>
      <c r="AD121" s="83">
        <v>-11.401999999999999</v>
      </c>
      <c r="AE121" s="82">
        <v>5.08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0.23272905438510533</v>
      </c>
      <c r="D123" s="9">
        <v>0.23272905438510533</v>
      </c>
      <c r="F123" s="128" t="s">
        <v>209</v>
      </c>
      <c r="H123" s="83">
        <v>-8.8019999999999996</v>
      </c>
      <c r="I123" s="83">
        <v>-6.2480000000000002</v>
      </c>
      <c r="J123" s="83">
        <v>-6.2480000000000002</v>
      </c>
      <c r="K123" s="108">
        <v>-8.1639999999999997</v>
      </c>
      <c r="L123" s="108">
        <v>-8.1639999999999997</v>
      </c>
      <c r="M123" s="83">
        <v>-0.57399999999999995</v>
      </c>
      <c r="N123" s="83">
        <v>-0.39900000000000002</v>
      </c>
      <c r="O123" s="83">
        <v>-0.56700000000000006</v>
      </c>
      <c r="P123" s="83">
        <v>-1.2000000000000011E-2</v>
      </c>
      <c r="Q123" s="83">
        <v>-0.17900000000000005</v>
      </c>
      <c r="R123" s="83">
        <v>-0.61499999999999999</v>
      </c>
      <c r="S123" s="83">
        <v>-0.68399999999999972</v>
      </c>
      <c r="T123" s="83">
        <v>-0.54300000000000015</v>
      </c>
      <c r="U123" s="83">
        <v>-0.7799999999999998</v>
      </c>
      <c r="V123" s="83">
        <v>-0.47299999999999986</v>
      </c>
      <c r="W123" s="83">
        <v>-0.61300000000000043</v>
      </c>
      <c r="X123" s="83">
        <v>-0.82099999999999973</v>
      </c>
      <c r="Y123" s="83">
        <v>-6.26</v>
      </c>
      <c r="AA123" s="83">
        <v>-8.1639999999999997</v>
      </c>
      <c r="AB123" s="82">
        <v>1.9</v>
      </c>
      <c r="AD123" s="83">
        <v>-8.1639999999999997</v>
      </c>
      <c r="AE123" s="82">
        <v>1.9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1.5869565217391304</v>
      </c>
      <c r="D124" s="9">
        <v>1.5869565217391304</v>
      </c>
      <c r="F124" s="60" t="s">
        <v>158</v>
      </c>
      <c r="G124" s="56"/>
      <c r="H124" s="88">
        <v>4.2000000000000003E-2</v>
      </c>
      <c r="I124" s="88">
        <v>-0.03</v>
      </c>
      <c r="J124" s="88">
        <v>-0.03</v>
      </c>
      <c r="K124" s="108">
        <v>-0.46</v>
      </c>
      <c r="L124" s="108">
        <v>-0.46</v>
      </c>
      <c r="M124" s="88">
        <v>0</v>
      </c>
      <c r="N124" s="88">
        <v>-0.111</v>
      </c>
      <c r="O124" s="88">
        <v>-8.900000000000001E-2</v>
      </c>
      <c r="P124" s="88">
        <v>-4.3999999999999984E-2</v>
      </c>
      <c r="Q124" s="88">
        <v>0.61499999999999999</v>
      </c>
      <c r="R124" s="88">
        <v>-3.3999999999999975E-2</v>
      </c>
      <c r="S124" s="88">
        <v>-4.8000000000000043E-2</v>
      </c>
      <c r="T124" s="88">
        <v>-3.5999999999999976E-2</v>
      </c>
      <c r="U124" s="88">
        <v>2.5000000000000022E-2</v>
      </c>
      <c r="V124" s="88">
        <v>0</v>
      </c>
      <c r="W124" s="88">
        <v>-1.3000000000000012E-2</v>
      </c>
      <c r="X124" s="88">
        <v>0</v>
      </c>
      <c r="Y124" s="88">
        <v>0.26500000000000001</v>
      </c>
      <c r="Z124" s="56"/>
      <c r="AA124" s="88">
        <v>-0.46</v>
      </c>
      <c r="AB124" s="82">
        <v>0.73</v>
      </c>
      <c r="AC124" s="56"/>
      <c r="AD124" s="88">
        <v>-0.46</v>
      </c>
      <c r="AE124" s="82">
        <v>0.73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0.52801724137931028</v>
      </c>
      <c r="D125" s="9">
        <v>0.52801724137931028</v>
      </c>
      <c r="F125" s="60" t="s">
        <v>176</v>
      </c>
      <c r="G125" s="56"/>
      <c r="H125" s="88">
        <v>-2.6930000000000001</v>
      </c>
      <c r="I125" s="88">
        <v>-1.774</v>
      </c>
      <c r="J125" s="88">
        <v>-1.774</v>
      </c>
      <c r="K125" s="108">
        <v>-2.7839999999999998</v>
      </c>
      <c r="L125" s="108">
        <v>-2.7839999999999998</v>
      </c>
      <c r="M125" s="88">
        <v>-0.16900000000000001</v>
      </c>
      <c r="N125" s="88">
        <v>-6.2E-2</v>
      </c>
      <c r="O125" s="88">
        <v>-0.11699999999999997</v>
      </c>
      <c r="P125" s="88">
        <v>-0.11700000000000005</v>
      </c>
      <c r="Q125" s="88">
        <v>0.14300000000000002</v>
      </c>
      <c r="R125" s="88">
        <v>0.312</v>
      </c>
      <c r="S125" s="88">
        <v>-9.1999999999999985E-2</v>
      </c>
      <c r="T125" s="88">
        <v>-9.0000000000000011E-2</v>
      </c>
      <c r="U125" s="88">
        <v>-0.23099999999999998</v>
      </c>
      <c r="V125" s="88">
        <v>-0.16199999999999998</v>
      </c>
      <c r="W125" s="88">
        <v>-0.51600000000000001</v>
      </c>
      <c r="X125" s="88">
        <v>-0.21599999999999997</v>
      </c>
      <c r="Y125" s="88">
        <v>-1.3169999999999999</v>
      </c>
      <c r="Z125" s="56"/>
      <c r="AA125" s="88">
        <v>-2.7840000000000003</v>
      </c>
      <c r="AB125" s="82">
        <v>1.47</v>
      </c>
      <c r="AC125" s="56"/>
      <c r="AD125" s="88">
        <v>-2.7840000000000003</v>
      </c>
      <c r="AE125" s="82">
        <v>1.47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-0.18159806295399517</v>
      </c>
      <c r="D126" s="9">
        <v>-0.18159806295399517</v>
      </c>
      <c r="F126" s="60" t="s">
        <v>178</v>
      </c>
      <c r="G126" s="56"/>
      <c r="H126" s="88">
        <v>-0.66</v>
      </c>
      <c r="I126" s="88">
        <v>-1.2629999999999999</v>
      </c>
      <c r="J126" s="88">
        <v>-1.2629999999999999</v>
      </c>
      <c r="K126" s="108">
        <v>-1.6519999999999999</v>
      </c>
      <c r="L126" s="108">
        <v>-1.6519999999999999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-0.56200000000000006</v>
      </c>
      <c r="S126" s="88">
        <v>-0.34199999999999997</v>
      </c>
      <c r="T126" s="88">
        <v>0</v>
      </c>
      <c r="U126" s="88">
        <v>0</v>
      </c>
      <c r="V126" s="88">
        <v>0</v>
      </c>
      <c r="W126" s="88">
        <v>-1.044</v>
      </c>
      <c r="X126" s="88">
        <v>0</v>
      </c>
      <c r="Y126" s="88">
        <v>-1.948</v>
      </c>
      <c r="Z126" s="56"/>
      <c r="AA126" s="88">
        <v>-1.6519999999999999</v>
      </c>
      <c r="AB126" s="82">
        <v>-0.3</v>
      </c>
      <c r="AC126" s="56"/>
      <c r="AD126" s="88">
        <v>-1.6519999999999999</v>
      </c>
      <c r="AE126" s="82">
        <v>-0.3</v>
      </c>
    </row>
    <row r="127" spans="1:33" ht="18" customHeight="1" collapsed="1" x14ac:dyDescent="0.2">
      <c r="A127" s="57"/>
      <c r="B127" s="57"/>
      <c r="C127" s="9">
        <v>0.38807189542483661</v>
      </c>
      <c r="D127" s="9">
        <v>0.38807189542483661</v>
      </c>
      <c r="F127" s="128" t="s">
        <v>158</v>
      </c>
      <c r="H127" s="83">
        <v>-3.3110000000000004</v>
      </c>
      <c r="I127" s="83">
        <v>-3.0670000000000002</v>
      </c>
      <c r="J127" s="83">
        <v>-3.0670000000000002</v>
      </c>
      <c r="K127" s="108">
        <v>-4.8959999999999999</v>
      </c>
      <c r="L127" s="108">
        <v>-4.8959999999999999</v>
      </c>
      <c r="M127" s="83">
        <v>-0.16900000000000001</v>
      </c>
      <c r="N127" s="83">
        <v>-0.17299999999999999</v>
      </c>
      <c r="O127" s="83">
        <v>-0.20599999999999996</v>
      </c>
      <c r="P127" s="83">
        <v>-0.16100000000000003</v>
      </c>
      <c r="Q127" s="83">
        <v>0.75800000000000001</v>
      </c>
      <c r="R127" s="83">
        <v>-0.28400000000000003</v>
      </c>
      <c r="S127" s="83">
        <v>-0.48199999999999998</v>
      </c>
      <c r="T127" s="83">
        <v>-0.126</v>
      </c>
      <c r="U127" s="83">
        <v>-0.20599999999999996</v>
      </c>
      <c r="V127" s="83">
        <v>-0.16199999999999998</v>
      </c>
      <c r="W127" s="83">
        <v>-1.573</v>
      </c>
      <c r="X127" s="83">
        <v>-0.21599999999999997</v>
      </c>
      <c r="Y127" s="83">
        <v>-3</v>
      </c>
      <c r="AA127" s="83">
        <v>-4.8959999999999999</v>
      </c>
      <c r="AB127" s="82">
        <v>1.9</v>
      </c>
      <c r="AD127" s="83">
        <v>-4.8959999999999999</v>
      </c>
      <c r="AE127" s="82">
        <v>1.9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0.58823529411764708</v>
      </c>
      <c r="D128" s="9">
        <v>0.58823529411764708</v>
      </c>
      <c r="F128" s="128" t="s">
        <v>154</v>
      </c>
      <c r="H128" s="83">
        <v>-0.39300000000000002</v>
      </c>
      <c r="I128" s="83">
        <v>-0.38900000000000001</v>
      </c>
      <c r="J128" s="83">
        <v>-0.38900000000000001</v>
      </c>
      <c r="K128" s="108">
        <v>-1.5640000000000001</v>
      </c>
      <c r="L128" s="108">
        <v>-1.5640000000000001</v>
      </c>
      <c r="M128" s="83">
        <v>-4.2999999999999997E-2</v>
      </c>
      <c r="N128" s="83">
        <v>-4.3999999999999997E-2</v>
      </c>
      <c r="O128" s="83">
        <v>-4.300000000000001E-2</v>
      </c>
      <c r="P128" s="83">
        <v>-4.1999999999999982E-2</v>
      </c>
      <c r="Q128" s="83">
        <v>-4.300000000000001E-2</v>
      </c>
      <c r="R128" s="83">
        <v>-4.4000000000000011E-2</v>
      </c>
      <c r="S128" s="83">
        <v>-4.2999999999999983E-2</v>
      </c>
      <c r="T128" s="83">
        <v>-4.3999999999999984E-2</v>
      </c>
      <c r="U128" s="83">
        <v>-4.3000000000000038E-2</v>
      </c>
      <c r="V128" s="83">
        <v>-4.2999999999999983E-2</v>
      </c>
      <c r="W128" s="83">
        <v>-4.1999999999999982E-2</v>
      </c>
      <c r="X128" s="83">
        <v>-0.16900000000000004</v>
      </c>
      <c r="Y128" s="83">
        <v>-0.64300000000000002</v>
      </c>
      <c r="AA128" s="83">
        <v>-1.5640000000000001</v>
      </c>
      <c r="AB128" s="82">
        <v>0.92</v>
      </c>
      <c r="AD128" s="83">
        <v>-1.5640000000000001</v>
      </c>
      <c r="AE128" s="82">
        <v>0.92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-1.8478260869565217</v>
      </c>
      <c r="D129" s="9">
        <v>-1.8478260869565217</v>
      </c>
      <c r="F129" s="60" t="s">
        <v>162</v>
      </c>
      <c r="G129" s="56"/>
      <c r="H129" s="88">
        <v>1.9730000000000001</v>
      </c>
      <c r="I129" s="88">
        <v>-0.13300000000000001</v>
      </c>
      <c r="J129" s="88">
        <v>-0.13300000000000001</v>
      </c>
      <c r="K129" s="108">
        <v>0.36799999999999999</v>
      </c>
      <c r="L129" s="108">
        <v>0.36799999999999999</v>
      </c>
      <c r="M129" s="88">
        <v>0</v>
      </c>
      <c r="N129" s="88">
        <v>0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0</v>
      </c>
      <c r="U129" s="88">
        <v>0</v>
      </c>
      <c r="V129" s="88">
        <v>-0.311</v>
      </c>
      <c r="W129" s="88">
        <v>0</v>
      </c>
      <c r="X129" s="88">
        <v>0</v>
      </c>
      <c r="Y129" s="88">
        <v>-0.311</v>
      </c>
      <c r="Z129" s="56"/>
      <c r="AA129" s="88">
        <v>0.36800000000000005</v>
      </c>
      <c r="AB129" s="82">
        <v>-0.68</v>
      </c>
      <c r="AC129" s="56"/>
      <c r="AD129" s="88">
        <v>0.36800000000000005</v>
      </c>
      <c r="AE129" s="82">
        <v>-0.68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1.0069444444444444</v>
      </c>
      <c r="D130" s="9">
        <v>1.0069444444444444</v>
      </c>
      <c r="F130" s="60" t="s">
        <v>164</v>
      </c>
      <c r="G130" s="56"/>
      <c r="H130" s="88">
        <v>-2.3980000000000001</v>
      </c>
      <c r="I130" s="88">
        <v>0</v>
      </c>
      <c r="J130" s="88">
        <v>0</v>
      </c>
      <c r="K130" s="108">
        <v>-0.28799999999999998</v>
      </c>
      <c r="L130" s="108">
        <v>-0.28799999999999998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0</v>
      </c>
      <c r="Y130" s="88">
        <v>0</v>
      </c>
      <c r="Z130" s="56"/>
      <c r="AA130" s="88">
        <v>-0.28799999999999998</v>
      </c>
      <c r="AB130" s="82">
        <v>0.28999999999999998</v>
      </c>
      <c r="AC130" s="56"/>
      <c r="AD130" s="88">
        <v>-0.28799999999999998</v>
      </c>
      <c r="AE130" s="82">
        <v>0.28999999999999998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-4.8749999999999991</v>
      </c>
      <c r="D132" s="9">
        <v>-4.8749999999999991</v>
      </c>
      <c r="F132" s="128" t="s">
        <v>391</v>
      </c>
      <c r="H132" s="83">
        <v>-0.42500000000000004</v>
      </c>
      <c r="I132" s="83">
        <v>-0.13300000000000001</v>
      </c>
      <c r="J132" s="83">
        <v>-0.13300000000000001</v>
      </c>
      <c r="K132" s="108">
        <v>8.0000000000000016E-2</v>
      </c>
      <c r="L132" s="108">
        <v>8.0000000000000016E-2</v>
      </c>
      <c r="M132" s="83">
        <v>0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3">
        <v>0</v>
      </c>
      <c r="V132" s="83">
        <v>-0.311</v>
      </c>
      <c r="W132" s="83">
        <v>0</v>
      </c>
      <c r="X132" s="83">
        <v>0</v>
      </c>
      <c r="Y132" s="83">
        <v>-0.311</v>
      </c>
      <c r="AA132" s="83">
        <v>8.0000000000000016E-2</v>
      </c>
      <c r="AB132" s="82">
        <v>-0.39</v>
      </c>
      <c r="AD132" s="83">
        <v>8.0000000000000016E-2</v>
      </c>
      <c r="AE132" s="82">
        <v>-0.39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0.38784067085953877</v>
      </c>
      <c r="D133" s="9">
        <v>0.38784067085953877</v>
      </c>
      <c r="F133" s="60" t="s">
        <v>166</v>
      </c>
      <c r="G133" s="56"/>
      <c r="H133" s="88">
        <v>-0.754</v>
      </c>
      <c r="I133" s="88">
        <v>-0.33900000000000002</v>
      </c>
      <c r="J133" s="88">
        <v>-0.33900000000000002</v>
      </c>
      <c r="K133" s="108">
        <v>-1.9079999999999999</v>
      </c>
      <c r="L133" s="108">
        <v>-1.9079999999999999</v>
      </c>
      <c r="M133" s="88">
        <v>-3.6999999999999998E-2</v>
      </c>
      <c r="N133" s="88">
        <v>-9.0000000000000011E-3</v>
      </c>
      <c r="O133" s="88">
        <v>-5.5999999999999994E-2</v>
      </c>
      <c r="P133" s="88">
        <v>-2.6000000000000009E-2</v>
      </c>
      <c r="Q133" s="88">
        <v>-8.0000000000000071E-3</v>
      </c>
      <c r="R133" s="88">
        <v>-7.8999999999999987E-2</v>
      </c>
      <c r="S133" s="88">
        <v>-0.161</v>
      </c>
      <c r="T133" s="88">
        <v>-7.8000000000000014E-2</v>
      </c>
      <c r="U133" s="88">
        <v>-0.18</v>
      </c>
      <c r="V133" s="88">
        <v>1.8000000000000016E-2</v>
      </c>
      <c r="W133" s="88">
        <v>-0.22899999999999998</v>
      </c>
      <c r="X133" s="88">
        <v>-0.32200000000000006</v>
      </c>
      <c r="Y133" s="88">
        <v>-1.167</v>
      </c>
      <c r="Z133" s="56"/>
      <c r="AA133" s="88">
        <v>-1.9080000000000001</v>
      </c>
      <c r="AB133" s="82">
        <v>0.74</v>
      </c>
      <c r="AC133" s="56"/>
      <c r="AD133" s="88">
        <v>-1.9080000000000001</v>
      </c>
      <c r="AE133" s="82">
        <v>0.74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0</v>
      </c>
      <c r="D134" s="9">
        <v>0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0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0</v>
      </c>
      <c r="Y134" s="88">
        <v>0</v>
      </c>
      <c r="Z134" s="56"/>
      <c r="AA134" s="88">
        <v>0</v>
      </c>
      <c r="AB134" s="82">
        <v>0</v>
      </c>
      <c r="AC134" s="56"/>
      <c r="AD134" s="88">
        <v>0</v>
      </c>
      <c r="AE134" s="82">
        <v>0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-0.99955966534566265</v>
      </c>
      <c r="D138" s="9">
        <v>-0.99955966534566265</v>
      </c>
      <c r="F138" s="60" t="s">
        <v>172</v>
      </c>
      <c r="G138" s="56"/>
      <c r="H138" s="88">
        <v>-5.1769999999999996</v>
      </c>
      <c r="I138" s="88">
        <v>-0.22600000000000001</v>
      </c>
      <c r="J138" s="88">
        <v>-0.22600000000000001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-4.3769999999999998</v>
      </c>
      <c r="S138" s="88">
        <v>0</v>
      </c>
      <c r="T138" s="88">
        <v>0</v>
      </c>
      <c r="U138" s="88">
        <v>-0.27000000000000046</v>
      </c>
      <c r="V138" s="88">
        <v>-0.7029999999999994</v>
      </c>
      <c r="W138" s="88">
        <v>-1.4630000000000001</v>
      </c>
      <c r="X138" s="88">
        <v>0</v>
      </c>
      <c r="Y138" s="88">
        <v>-6.8129999999999997</v>
      </c>
      <c r="Z138" s="56"/>
      <c r="AA138" s="88">
        <v>0</v>
      </c>
      <c r="AB138" s="82">
        <v>-6.81</v>
      </c>
      <c r="AC138" s="56"/>
      <c r="AD138" s="88">
        <v>0</v>
      </c>
      <c r="AE138" s="82">
        <v>-6.81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0.99955966534566265</v>
      </c>
      <c r="D139" s="9">
        <v>0.99955966534566265</v>
      </c>
      <c r="F139" s="60" t="s">
        <v>174</v>
      </c>
      <c r="G139" s="56"/>
      <c r="H139" s="88">
        <v>5.1769999999999996</v>
      </c>
      <c r="I139" s="88">
        <v>0.22600000000000001</v>
      </c>
      <c r="J139" s="88">
        <v>0.22600000000000001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4.3769999999999998</v>
      </c>
      <c r="S139" s="88">
        <v>0</v>
      </c>
      <c r="T139" s="88">
        <v>0</v>
      </c>
      <c r="U139" s="88">
        <v>0.27000000000000046</v>
      </c>
      <c r="V139" s="88">
        <v>0.7029999999999994</v>
      </c>
      <c r="W139" s="88">
        <v>1.4630000000000001</v>
      </c>
      <c r="X139" s="88">
        <v>0</v>
      </c>
      <c r="Y139" s="88">
        <v>6.8129999999999997</v>
      </c>
      <c r="Z139" s="56"/>
      <c r="AA139" s="88">
        <v>0</v>
      </c>
      <c r="AB139" s="82">
        <v>6.81</v>
      </c>
      <c r="AC139" s="56"/>
      <c r="AD139" s="88">
        <v>0</v>
      </c>
      <c r="AE139" s="82">
        <v>6.81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-0.217</v>
      </c>
      <c r="I140" s="83">
        <v>-0.192</v>
      </c>
      <c r="J140" s="83">
        <v>-0.192</v>
      </c>
      <c r="K140" s="108">
        <v>0</v>
      </c>
      <c r="L140" s="108">
        <v>0</v>
      </c>
      <c r="M140" s="83">
        <v>0</v>
      </c>
      <c r="N140" s="83">
        <v>-0.05</v>
      </c>
      <c r="O140" s="83">
        <v>0</v>
      </c>
      <c r="P140" s="83">
        <v>0</v>
      </c>
      <c r="Q140" s="83">
        <v>-5.3999999999999992E-2</v>
      </c>
      <c r="R140" s="83">
        <v>0</v>
      </c>
      <c r="S140" s="83">
        <v>0</v>
      </c>
      <c r="T140" s="83">
        <v>-4.3999999999999997E-2</v>
      </c>
      <c r="U140" s="83">
        <v>0</v>
      </c>
      <c r="V140" s="83">
        <v>0</v>
      </c>
      <c r="W140" s="83">
        <v>-5.8999999999999997E-2</v>
      </c>
      <c r="X140" s="83">
        <v>0</v>
      </c>
      <c r="Y140" s="83">
        <v>-0.20699999999999999</v>
      </c>
      <c r="AA140" s="83">
        <v>0</v>
      </c>
      <c r="AB140" s="82">
        <v>-0.21</v>
      </c>
      <c r="AD140" s="83">
        <v>0</v>
      </c>
      <c r="AE140" s="82">
        <v>-0.21</v>
      </c>
    </row>
    <row r="141" spans="1:33" ht="18" customHeight="1" x14ac:dyDescent="0.2">
      <c r="A141" s="57"/>
      <c r="B141" s="57"/>
      <c r="C141" s="9">
        <v>0.38784067085953877</v>
      </c>
      <c r="D141" s="9">
        <v>0.38784067085953877</v>
      </c>
      <c r="F141" s="128" t="s">
        <v>196</v>
      </c>
      <c r="H141" s="83">
        <v>-0.75399999999999956</v>
      </c>
      <c r="I141" s="83">
        <v>-0.33900000000000008</v>
      </c>
      <c r="J141" s="83">
        <v>-0.33900000000000008</v>
      </c>
      <c r="K141" s="108">
        <v>-1.9079999999999999</v>
      </c>
      <c r="L141" s="108">
        <v>-1.9079999999999999</v>
      </c>
      <c r="M141" s="83">
        <v>-3.6999999999999998E-2</v>
      </c>
      <c r="N141" s="83">
        <v>-9.0000000000000011E-3</v>
      </c>
      <c r="O141" s="83">
        <v>-5.5999999999999994E-2</v>
      </c>
      <c r="P141" s="83">
        <v>-2.6000000000000009E-2</v>
      </c>
      <c r="Q141" s="83">
        <v>-8.0000000000000071E-3</v>
      </c>
      <c r="R141" s="83">
        <v>-7.8999999999999737E-2</v>
      </c>
      <c r="S141" s="83">
        <v>-0.161</v>
      </c>
      <c r="T141" s="83">
        <v>-7.8000000000000014E-2</v>
      </c>
      <c r="U141" s="83">
        <v>-0.18</v>
      </c>
      <c r="V141" s="83">
        <v>1.8000000000000016E-2</v>
      </c>
      <c r="W141" s="83">
        <v>-0.22900000000000009</v>
      </c>
      <c r="X141" s="83">
        <v>-0.32200000000000006</v>
      </c>
      <c r="Y141" s="83">
        <v>-1.1669999999999998</v>
      </c>
      <c r="AA141" s="83">
        <v>-1.9080000000000001</v>
      </c>
      <c r="AB141" s="82">
        <v>0.74</v>
      </c>
      <c r="AD141" s="83">
        <v>-1.9080000000000001</v>
      </c>
      <c r="AE141" s="82">
        <v>0.74</v>
      </c>
    </row>
    <row r="142" spans="1:33" ht="18" customHeight="1" x14ac:dyDescent="0.2">
      <c r="A142" s="57"/>
      <c r="B142" s="57"/>
      <c r="C142" s="9">
        <v>0.35721978889926037</v>
      </c>
      <c r="D142" s="9">
        <v>0.35721978889926037</v>
      </c>
      <c r="F142" s="117" t="s">
        <v>72</v>
      </c>
      <c r="H142" s="296">
        <v>-24.756</v>
      </c>
      <c r="I142" s="296">
        <v>-15.868</v>
      </c>
      <c r="J142" s="296">
        <v>-15.868</v>
      </c>
      <c r="K142" s="111">
        <v>-27.854000000000003</v>
      </c>
      <c r="L142" s="111">
        <v>-27.854000000000003</v>
      </c>
      <c r="M142" s="296">
        <v>-1.4189999999999998</v>
      </c>
      <c r="N142" s="296">
        <v>-1.268</v>
      </c>
      <c r="O142" s="296">
        <v>-1.466</v>
      </c>
      <c r="P142" s="296">
        <v>-0.83200000000000029</v>
      </c>
      <c r="Q142" s="296">
        <v>2.6309999999999998</v>
      </c>
      <c r="R142" s="296">
        <v>-4.9759999999999991</v>
      </c>
      <c r="S142" s="296">
        <v>-1.8369999999999993</v>
      </c>
      <c r="T142" s="296">
        <v>-1.3030000000000002</v>
      </c>
      <c r="U142" s="296">
        <v>-1.8170000000000004</v>
      </c>
      <c r="V142" s="296">
        <v>-1.3569999999999989</v>
      </c>
      <c r="W142" s="296">
        <v>-4.5120000000000005</v>
      </c>
      <c r="X142" s="296">
        <v>0.24900000000000033</v>
      </c>
      <c r="Y142" s="296">
        <v>-17.907000000000004</v>
      </c>
      <c r="AA142" s="296">
        <v>-27.854000000000003</v>
      </c>
      <c r="AB142" s="82">
        <v>9.9499999999999993</v>
      </c>
      <c r="AD142" s="296">
        <v>-27.854000000000003</v>
      </c>
      <c r="AE142" s="82">
        <v>9.9499999999999993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6.3673985899951907E-2</v>
      </c>
      <c r="I143" s="78">
        <v>4.0545996248958757E-2</v>
      </c>
      <c r="J143" s="78">
        <v>4.0545996248958757E-2</v>
      </c>
      <c r="K143" s="131">
        <v>5.783601846334014E-2</v>
      </c>
      <c r="L143" s="131">
        <v>5.783601846334014E-2</v>
      </c>
      <c r="M143" s="78">
        <v>3.8654317624625435E-2</v>
      </c>
      <c r="N143" s="78">
        <v>1.3103911538262802E-2</v>
      </c>
      <c r="O143" s="78">
        <v>5.7691550903152165E-2</v>
      </c>
      <c r="P143" s="78">
        <v>4.2935287439364291E-2</v>
      </c>
      <c r="Q143" s="78">
        <v>-0.16741966274260242</v>
      </c>
      <c r="R143" s="78">
        <v>0.19662543960169118</v>
      </c>
      <c r="S143" s="78">
        <v>0.13730473129531359</v>
      </c>
      <c r="T143" s="78">
        <v>2.6556608580454503E-2</v>
      </c>
      <c r="U143" s="78">
        <v>6.4620527775801975E-2</v>
      </c>
      <c r="V143" s="78">
        <v>3.3717636535307835E-2</v>
      </c>
      <c r="W143" s="78">
        <v>0.14958228351677505</v>
      </c>
      <c r="X143" s="78">
        <v>-8.9043055356887463E-3</v>
      </c>
      <c r="Y143" s="78">
        <v>4.3865837705954126E-2</v>
      </c>
      <c r="AA143" s="78">
        <v>5.783601846334014E-2</v>
      </c>
      <c r="AB143" s="79"/>
      <c r="AD143" s="78">
        <v>5.783601846334014E-2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2.75E-2</v>
      </c>
      <c r="I145" s="96">
        <v>1.052E-2</v>
      </c>
      <c r="J145" s="96">
        <v>1.052E-2</v>
      </c>
      <c r="K145" s="134">
        <v>0.02</v>
      </c>
      <c r="L145" s="134">
        <v>0.02</v>
      </c>
      <c r="M145" s="96">
        <v>1.4400000000000001E-3</v>
      </c>
      <c r="N145" s="96">
        <v>0</v>
      </c>
      <c r="O145" s="96">
        <v>0</v>
      </c>
      <c r="P145" s="96">
        <v>0</v>
      </c>
      <c r="Q145" s="96">
        <v>3.8400000000000005E-3</v>
      </c>
      <c r="R145" s="96">
        <v>3.0720000000000004E-2</v>
      </c>
      <c r="S145" s="96">
        <v>0</v>
      </c>
      <c r="T145" s="96">
        <v>0.35064000000000006</v>
      </c>
      <c r="U145" s="96">
        <v>0.62280000000000024</v>
      </c>
      <c r="V145" s="96">
        <v>0</v>
      </c>
      <c r="W145" s="96">
        <v>0.52751999999999988</v>
      </c>
      <c r="X145" s="96">
        <v>0</v>
      </c>
      <c r="Y145" s="96">
        <v>0.12808</v>
      </c>
      <c r="AA145" s="96">
        <v>0.02</v>
      </c>
      <c r="AB145" s="95">
        <v>0.11</v>
      </c>
      <c r="AD145" s="96">
        <v>0.02</v>
      </c>
      <c r="AE145" s="95">
        <v>0.11</v>
      </c>
    </row>
    <row r="146" spans="1:33" ht="18" customHeight="1" collapsed="1" x14ac:dyDescent="0.2">
      <c r="A146" s="52" t="s">
        <v>86</v>
      </c>
      <c r="B146" s="52" t="s">
        <v>23</v>
      </c>
      <c r="C146" s="9">
        <v>-5.4</v>
      </c>
      <c r="D146" s="9">
        <v>-5.4</v>
      </c>
      <c r="F146" s="128" t="s">
        <v>90</v>
      </c>
      <c r="H146" s="83">
        <v>-1.375</v>
      </c>
      <c r="I146" s="83">
        <v>-0.52600000000000002</v>
      </c>
      <c r="J146" s="83">
        <v>-0.52600000000000002</v>
      </c>
      <c r="K146" s="108">
        <v>-1</v>
      </c>
      <c r="L146" s="108">
        <v>-1</v>
      </c>
      <c r="M146" s="83">
        <v>-6.0000000000000001E-3</v>
      </c>
      <c r="N146" s="83">
        <v>0</v>
      </c>
      <c r="O146" s="83">
        <v>0</v>
      </c>
      <c r="P146" s="83">
        <v>0</v>
      </c>
      <c r="Q146" s="83">
        <v>-1.6E-2</v>
      </c>
      <c r="R146" s="83">
        <v>-0.128</v>
      </c>
      <c r="S146" s="83">
        <v>0</v>
      </c>
      <c r="T146" s="83">
        <v>-1.4610000000000001</v>
      </c>
      <c r="U146" s="83">
        <v>-2.5950000000000006</v>
      </c>
      <c r="V146" s="83">
        <v>0</v>
      </c>
      <c r="W146" s="83">
        <v>-2.1979999999999995</v>
      </c>
      <c r="X146" s="83">
        <v>0</v>
      </c>
      <c r="Y146" s="83">
        <v>-6.4039999999999999</v>
      </c>
      <c r="AA146" s="83">
        <v>-1</v>
      </c>
      <c r="AB146" s="82">
        <v>-5.4</v>
      </c>
      <c r="AD146" s="83">
        <v>-1</v>
      </c>
      <c r="AE146" s="82">
        <v>-5.4</v>
      </c>
    </row>
    <row r="147" spans="1:33" ht="18" customHeight="1" x14ac:dyDescent="0.2">
      <c r="A147" s="52" t="s">
        <v>87</v>
      </c>
      <c r="B147" s="52" t="s">
        <v>23</v>
      </c>
      <c r="C147" s="9">
        <v>0.46</v>
      </c>
      <c r="D147" s="9">
        <v>0.46</v>
      </c>
      <c r="F147" s="128" t="s">
        <v>91</v>
      </c>
      <c r="H147" s="83">
        <v>-0.107</v>
      </c>
      <c r="I147" s="83">
        <v>-0.20599999999999999</v>
      </c>
      <c r="J147" s="83">
        <v>-0.20599999999999999</v>
      </c>
      <c r="K147" s="108">
        <v>-0.5</v>
      </c>
      <c r="L147" s="108">
        <v>-0.5</v>
      </c>
      <c r="M147" s="83">
        <v>0</v>
      </c>
      <c r="N147" s="83">
        <v>0</v>
      </c>
      <c r="O147" s="83">
        <v>-0.107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-0.16000000000000003</v>
      </c>
      <c r="W147" s="83">
        <v>0</v>
      </c>
      <c r="X147" s="83">
        <v>0</v>
      </c>
      <c r="Y147" s="83">
        <v>-0.26700000000000002</v>
      </c>
      <c r="AA147" s="83">
        <v>-0.5</v>
      </c>
      <c r="AB147" s="82">
        <v>0.23</v>
      </c>
      <c r="AD147" s="83">
        <v>-0.5</v>
      </c>
      <c r="AE147" s="82">
        <v>0.23</v>
      </c>
    </row>
    <row r="148" spans="1:33" ht="18" customHeight="1" x14ac:dyDescent="0.2">
      <c r="A148" s="52" t="s">
        <v>88</v>
      </c>
      <c r="B148" s="52" t="s">
        <v>23</v>
      </c>
      <c r="C148" s="9">
        <v>0</v>
      </c>
      <c r="D148" s="9">
        <v>0</v>
      </c>
      <c r="F148" s="128" t="s">
        <v>92</v>
      </c>
      <c r="H148" s="83">
        <v>0</v>
      </c>
      <c r="I148" s="83">
        <v>0</v>
      </c>
      <c r="J148" s="83">
        <v>0</v>
      </c>
      <c r="K148" s="108">
        <v>0</v>
      </c>
      <c r="L148" s="108">
        <v>0</v>
      </c>
      <c r="M148" s="83">
        <v>0</v>
      </c>
      <c r="N148" s="83">
        <v>0</v>
      </c>
      <c r="O148" s="83">
        <v>0</v>
      </c>
      <c r="P148" s="83">
        <v>0</v>
      </c>
      <c r="Q148" s="83">
        <v>0</v>
      </c>
      <c r="R148" s="83">
        <v>0</v>
      </c>
      <c r="S148" s="83">
        <v>0</v>
      </c>
      <c r="T148" s="83">
        <v>0</v>
      </c>
      <c r="U148" s="83">
        <v>0</v>
      </c>
      <c r="V148" s="83">
        <v>0</v>
      </c>
      <c r="W148" s="83">
        <v>0</v>
      </c>
      <c r="X148" s="83">
        <v>0</v>
      </c>
      <c r="Y148" s="83">
        <v>0</v>
      </c>
      <c r="AA148" s="83">
        <v>0</v>
      </c>
      <c r="AB148" s="82">
        <v>0</v>
      </c>
      <c r="AD148" s="83">
        <v>0</v>
      </c>
      <c r="AE148" s="82">
        <v>0</v>
      </c>
    </row>
    <row r="149" spans="1:33" ht="18" customHeight="1" x14ac:dyDescent="0.2">
      <c r="A149" s="52" t="s">
        <v>211</v>
      </c>
      <c r="B149" s="52" t="s">
        <v>23</v>
      </c>
      <c r="C149" s="9">
        <v>1</v>
      </c>
      <c r="D149" s="9">
        <v>1</v>
      </c>
      <c r="F149" s="126" t="s">
        <v>146</v>
      </c>
      <c r="G149" s="58"/>
      <c r="H149" s="87">
        <v>-0.65600000000000003</v>
      </c>
      <c r="I149" s="87">
        <v>0</v>
      </c>
      <c r="J149" s="87">
        <v>0</v>
      </c>
      <c r="K149" s="87">
        <v>-1</v>
      </c>
      <c r="L149" s="87">
        <v>-1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</v>
      </c>
      <c r="Z149" s="58"/>
      <c r="AA149" s="87">
        <v>-1</v>
      </c>
      <c r="AB149" s="82">
        <v>1</v>
      </c>
      <c r="AC149" s="58"/>
      <c r="AD149" s="87">
        <v>-1</v>
      </c>
      <c r="AE149" s="82">
        <v>1</v>
      </c>
    </row>
    <row r="150" spans="1:33" ht="18" customHeight="1" x14ac:dyDescent="0.2">
      <c r="A150" s="52" t="s">
        <v>89</v>
      </c>
      <c r="B150" s="52" t="s">
        <v>23</v>
      </c>
      <c r="C150" s="9">
        <v>0</v>
      </c>
      <c r="D150" s="9">
        <v>0</v>
      </c>
      <c r="F150" s="128" t="s">
        <v>93</v>
      </c>
      <c r="H150" s="83">
        <v>0</v>
      </c>
      <c r="I150" s="83">
        <v>0</v>
      </c>
      <c r="J150" s="83">
        <v>0</v>
      </c>
      <c r="K150" s="108">
        <v>0</v>
      </c>
      <c r="L150" s="108">
        <v>0</v>
      </c>
      <c r="M150" s="83">
        <v>0</v>
      </c>
      <c r="N150" s="83">
        <v>0</v>
      </c>
      <c r="O150" s="83">
        <v>0</v>
      </c>
      <c r="P150" s="83">
        <v>0</v>
      </c>
      <c r="Q150" s="83">
        <v>0</v>
      </c>
      <c r="R150" s="83">
        <v>0</v>
      </c>
      <c r="S150" s="83">
        <v>0</v>
      </c>
      <c r="T150" s="83">
        <v>0</v>
      </c>
      <c r="U150" s="83">
        <v>0</v>
      </c>
      <c r="V150" s="83">
        <v>0</v>
      </c>
      <c r="W150" s="83">
        <v>0</v>
      </c>
      <c r="X150" s="83">
        <v>0</v>
      </c>
      <c r="Y150" s="83">
        <v>0</v>
      </c>
      <c r="AA150" s="83">
        <v>0</v>
      </c>
      <c r="AB150" s="82">
        <v>0</v>
      </c>
      <c r="AD150" s="83">
        <v>0</v>
      </c>
      <c r="AE150" s="82">
        <v>0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-9.9000000000000005E-2</v>
      </c>
      <c r="I155" s="88">
        <v>-5.3999999999999999E-2</v>
      </c>
      <c r="J155" s="88">
        <v>-5.3999999999999999E-2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-9.9000000000000005E-2</v>
      </c>
      <c r="I156" s="83">
        <v>-5.3999999999999999E-2</v>
      </c>
      <c r="J156" s="83">
        <v>-5.3999999999999999E-2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-1.6679999999999999</v>
      </c>
      <c r="D157" s="9">
        <v>-1.6679999999999999</v>
      </c>
      <c r="F157" s="117" t="s">
        <v>281</v>
      </c>
      <c r="H157" s="296">
        <v>-2.2370000000000001</v>
      </c>
      <c r="I157" s="296">
        <v>-0.78600000000000003</v>
      </c>
      <c r="J157" s="296">
        <v>-0.78600000000000003</v>
      </c>
      <c r="K157" s="111">
        <v>-2.5</v>
      </c>
      <c r="L157" s="111">
        <v>-2.5</v>
      </c>
      <c r="M157" s="296">
        <v>-6.0000000000000001E-3</v>
      </c>
      <c r="N157" s="296">
        <v>0</v>
      </c>
      <c r="O157" s="296">
        <v>-0.107</v>
      </c>
      <c r="P157" s="296">
        <v>0</v>
      </c>
      <c r="Q157" s="296">
        <v>-1.6E-2</v>
      </c>
      <c r="R157" s="296">
        <v>-0.128</v>
      </c>
      <c r="S157" s="296">
        <v>0</v>
      </c>
      <c r="T157" s="296">
        <v>-1.4610000000000001</v>
      </c>
      <c r="U157" s="296">
        <v>-2.5950000000000006</v>
      </c>
      <c r="V157" s="296">
        <v>-0.16000000000000003</v>
      </c>
      <c r="W157" s="296">
        <v>-2.1979999999999995</v>
      </c>
      <c r="X157" s="296">
        <v>0</v>
      </c>
      <c r="Y157" s="296">
        <v>-6.6710000000000003</v>
      </c>
      <c r="AA157" s="296">
        <v>-2.5</v>
      </c>
      <c r="AB157" s="82">
        <v>-4.17</v>
      </c>
      <c r="AD157" s="296">
        <v>-2.5</v>
      </c>
      <c r="AE157" s="82">
        <v>-4.17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5.753704413402505E-3</v>
      </c>
      <c r="I158" s="78">
        <v>2.0083912939048137E-3</v>
      </c>
      <c r="J158" s="78">
        <v>2.0083912939048137E-3</v>
      </c>
      <c r="K158" s="131">
        <v>5.1909975643839425E-3</v>
      </c>
      <c r="L158" s="131">
        <v>5.1909975643839425E-3</v>
      </c>
      <c r="M158" s="78">
        <v>1.6344320348678833E-4</v>
      </c>
      <c r="N158" s="78">
        <v>0</v>
      </c>
      <c r="O158" s="78">
        <v>4.2107748612805465E-3</v>
      </c>
      <c r="P158" s="78">
        <v>0</v>
      </c>
      <c r="Q158" s="78">
        <v>1.0181355392936673E-3</v>
      </c>
      <c r="R158" s="78">
        <v>5.0578891215869127E-3</v>
      </c>
      <c r="S158" s="78">
        <v>0</v>
      </c>
      <c r="T158" s="78">
        <v>2.9776826658514218E-2</v>
      </c>
      <c r="U158" s="78">
        <v>9.2289636531759006E-2</v>
      </c>
      <c r="V158" s="78">
        <v>3.9755503652536914E-3</v>
      </c>
      <c r="W158" s="78">
        <v>7.2868319851478597E-2</v>
      </c>
      <c r="X158" s="78">
        <v>0</v>
      </c>
      <c r="Y158" s="78">
        <v>1.6341598443983911E-2</v>
      </c>
      <c r="AA158" s="78">
        <v>5.1909975643839425E-3</v>
      </c>
      <c r="AB158" s="79"/>
      <c r="AD158" s="78">
        <v>5.1909975643839425E-3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0</v>
      </c>
      <c r="D160" s="9">
        <v>0</v>
      </c>
      <c r="F160" s="128" t="s">
        <v>194</v>
      </c>
      <c r="H160" s="83">
        <v>0</v>
      </c>
      <c r="I160" s="83">
        <v>0</v>
      </c>
      <c r="J160" s="83">
        <v>0</v>
      </c>
      <c r="K160" s="108">
        <v>0</v>
      </c>
      <c r="L160" s="108">
        <v>0</v>
      </c>
      <c r="M160" s="83">
        <v>0</v>
      </c>
      <c r="N160" s="83">
        <v>0</v>
      </c>
      <c r="O160" s="83">
        <v>0</v>
      </c>
      <c r="P160" s="83">
        <v>0</v>
      </c>
      <c r="Q160" s="83">
        <v>0</v>
      </c>
      <c r="R160" s="83">
        <v>0</v>
      </c>
      <c r="S160" s="83">
        <v>0</v>
      </c>
      <c r="T160" s="83">
        <v>0</v>
      </c>
      <c r="U160" s="83">
        <v>0</v>
      </c>
      <c r="V160" s="83">
        <v>0</v>
      </c>
      <c r="W160" s="83">
        <v>0</v>
      </c>
      <c r="X160" s="83">
        <v>0</v>
      </c>
      <c r="Y160" s="83">
        <v>0</v>
      </c>
      <c r="AA160" s="83">
        <v>0</v>
      </c>
      <c r="AB160" s="82">
        <v>0</v>
      </c>
      <c r="AD160" s="83">
        <v>0</v>
      </c>
      <c r="AE160" s="82">
        <v>0</v>
      </c>
    </row>
    <row r="161" spans="1:31" ht="18" customHeight="1" x14ac:dyDescent="0.2">
      <c r="A161" s="52" t="s">
        <v>82</v>
      </c>
      <c r="B161" s="52" t="s">
        <v>23</v>
      </c>
      <c r="C161" s="9">
        <v>0</v>
      </c>
      <c r="D161" s="9">
        <v>0</v>
      </c>
      <c r="F161" s="128" t="s">
        <v>101</v>
      </c>
      <c r="H161" s="83">
        <v>0</v>
      </c>
      <c r="I161" s="83">
        <v>0</v>
      </c>
      <c r="J161" s="83">
        <v>0</v>
      </c>
      <c r="K161" s="108">
        <v>0</v>
      </c>
      <c r="L161" s="108">
        <v>0</v>
      </c>
      <c r="M161" s="83">
        <v>0</v>
      </c>
      <c r="N161" s="83">
        <v>0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3">
        <v>0</v>
      </c>
      <c r="V161" s="83">
        <v>0</v>
      </c>
      <c r="W161" s="83">
        <v>0</v>
      </c>
      <c r="X161" s="83">
        <v>0</v>
      </c>
      <c r="Y161" s="83">
        <v>0</v>
      </c>
      <c r="AA161" s="83">
        <v>0</v>
      </c>
      <c r="AB161" s="82">
        <v>0</v>
      </c>
      <c r="AD161" s="83">
        <v>0</v>
      </c>
      <c r="AE161" s="82">
        <v>0</v>
      </c>
    </row>
    <row r="162" spans="1:31" ht="18" customHeight="1" x14ac:dyDescent="0.2">
      <c r="A162" s="52" t="s">
        <v>98</v>
      </c>
      <c r="B162" s="52" t="s">
        <v>23</v>
      </c>
      <c r="C162" s="9">
        <v>0.84999999999999987</v>
      </c>
      <c r="D162" s="9">
        <v>0.84999999999999987</v>
      </c>
      <c r="F162" s="128" t="s">
        <v>103</v>
      </c>
      <c r="H162" s="83">
        <v>-0.252</v>
      </c>
      <c r="I162" s="83">
        <v>-0.156</v>
      </c>
      <c r="J162" s="83">
        <v>-0.156</v>
      </c>
      <c r="K162" s="108">
        <v>-0.4</v>
      </c>
      <c r="L162" s="108">
        <v>-0.4</v>
      </c>
      <c r="M162" s="83">
        <v>-6.5000000000000002E-2</v>
      </c>
      <c r="N162" s="83">
        <v>0</v>
      </c>
      <c r="O162" s="83">
        <v>0</v>
      </c>
      <c r="P162" s="83">
        <v>0</v>
      </c>
      <c r="Q162" s="83">
        <v>0</v>
      </c>
      <c r="R162" s="83">
        <v>0</v>
      </c>
      <c r="S162" s="83">
        <v>0</v>
      </c>
      <c r="T162" s="83">
        <v>0</v>
      </c>
      <c r="U162" s="83">
        <v>0</v>
      </c>
      <c r="V162" s="83">
        <v>0</v>
      </c>
      <c r="W162" s="83">
        <v>0</v>
      </c>
      <c r="X162" s="83">
        <v>0</v>
      </c>
      <c r="Y162" s="83">
        <v>-6.5000000000000002E-2</v>
      </c>
      <c r="AA162" s="83">
        <v>-0.40000000000000008</v>
      </c>
      <c r="AB162" s="82">
        <v>0.34</v>
      </c>
      <c r="AD162" s="83">
        <v>-0.40000000000000008</v>
      </c>
      <c r="AE162" s="82">
        <v>0.34</v>
      </c>
    </row>
    <row r="163" spans="1:31" ht="18" customHeight="1" x14ac:dyDescent="0.2">
      <c r="A163" s="52" t="s">
        <v>81</v>
      </c>
      <c r="B163" s="52" t="s">
        <v>23</v>
      </c>
      <c r="C163" s="9">
        <v>-0.12</v>
      </c>
      <c r="D163" s="9">
        <v>-0.12</v>
      </c>
      <c r="F163" s="128" t="s">
        <v>104</v>
      </c>
      <c r="H163" s="83">
        <v>-0.69499999999999995</v>
      </c>
      <c r="I163" s="83">
        <v>-0.51900000000000002</v>
      </c>
      <c r="J163" s="83">
        <v>-0.51900000000000002</v>
      </c>
      <c r="K163" s="108">
        <v>-0.5</v>
      </c>
      <c r="L163" s="108">
        <v>-0.5</v>
      </c>
      <c r="M163" s="83">
        <v>-4.7E-2</v>
      </c>
      <c r="N163" s="83">
        <v>-4.3999999999999997E-2</v>
      </c>
      <c r="O163" s="83">
        <v>-4.9999999999999989E-2</v>
      </c>
      <c r="P163" s="83">
        <v>-3.6000000000000004E-2</v>
      </c>
      <c r="Q163" s="83">
        <v>0</v>
      </c>
      <c r="R163" s="83">
        <v>-8.0000000000000016E-2</v>
      </c>
      <c r="S163" s="83">
        <v>-4.2999999999999983E-2</v>
      </c>
      <c r="T163" s="83">
        <v>-4.3000000000000038E-2</v>
      </c>
      <c r="U163" s="83">
        <v>-3.4999999999999976E-2</v>
      </c>
      <c r="V163" s="83">
        <v>-9.2999999999999972E-2</v>
      </c>
      <c r="W163" s="83">
        <v>-4.4000000000000039E-2</v>
      </c>
      <c r="X163" s="83">
        <v>-4.6000000000000041E-2</v>
      </c>
      <c r="Y163" s="83">
        <v>-0.56100000000000005</v>
      </c>
      <c r="AA163" s="83">
        <v>-0.5</v>
      </c>
      <c r="AB163" s="82">
        <v>-0.06</v>
      </c>
      <c r="AD163" s="83">
        <v>-0.5</v>
      </c>
      <c r="AE163" s="82">
        <v>-0.06</v>
      </c>
    </row>
    <row r="164" spans="1:31" ht="18" customHeight="1" x14ac:dyDescent="0.2">
      <c r="A164" s="52" t="s">
        <v>99</v>
      </c>
      <c r="B164" s="52" t="s">
        <v>23</v>
      </c>
      <c r="C164" s="9">
        <v>0.81453634085213034</v>
      </c>
      <c r="D164" s="9">
        <v>0.81453634085213034</v>
      </c>
      <c r="F164" s="128" t="s">
        <v>105</v>
      </c>
      <c r="H164" s="83">
        <v>-0.35499999999999998</v>
      </c>
      <c r="I164" s="83">
        <v>-0.502</v>
      </c>
      <c r="J164" s="83">
        <v>-0.502</v>
      </c>
      <c r="K164" s="108">
        <v>-0.79800000000000004</v>
      </c>
      <c r="L164" s="108">
        <v>-0.79800000000000004</v>
      </c>
      <c r="M164" s="83">
        <v>-3.1E-2</v>
      </c>
      <c r="N164" s="83">
        <v>-2.7000000000000003E-2</v>
      </c>
      <c r="O164" s="83">
        <v>-3.0999999999999993E-2</v>
      </c>
      <c r="P164" s="83">
        <v>-0.03</v>
      </c>
      <c r="Q164" s="83">
        <v>-2.8999999999999998E-2</v>
      </c>
      <c r="R164" s="83">
        <v>0</v>
      </c>
      <c r="S164" s="83">
        <v>0</v>
      </c>
      <c r="T164" s="83">
        <v>0</v>
      </c>
      <c r="U164" s="83">
        <v>0</v>
      </c>
      <c r="V164" s="83">
        <v>0</v>
      </c>
      <c r="W164" s="83">
        <v>0</v>
      </c>
      <c r="X164" s="83">
        <v>0</v>
      </c>
      <c r="Y164" s="83">
        <v>-0.14799999999999999</v>
      </c>
      <c r="AA164" s="83">
        <v>-0.79800000000000004</v>
      </c>
      <c r="AB164" s="82">
        <v>0.65</v>
      </c>
      <c r="AD164" s="83">
        <v>-0.79800000000000004</v>
      </c>
      <c r="AE164" s="82">
        <v>0.65</v>
      </c>
    </row>
    <row r="165" spans="1:31" ht="18" customHeight="1" x14ac:dyDescent="0.2">
      <c r="A165" s="52" t="s">
        <v>132</v>
      </c>
      <c r="B165" s="52" t="s">
        <v>23</v>
      </c>
      <c r="C165" s="9">
        <v>0</v>
      </c>
      <c r="D165" s="9">
        <v>0</v>
      </c>
      <c r="F165" s="128" t="s">
        <v>133</v>
      </c>
      <c r="H165" s="83">
        <v>-1.4999999999999999E-2</v>
      </c>
      <c r="I165" s="83">
        <v>-7.0000000000000001E-3</v>
      </c>
      <c r="J165" s="83">
        <v>-7.0000000000000001E-3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0</v>
      </c>
      <c r="V165" s="83">
        <v>0</v>
      </c>
      <c r="W165" s="83">
        <v>0</v>
      </c>
      <c r="X165" s="83">
        <v>0</v>
      </c>
      <c r="Y165" s="83">
        <v>0</v>
      </c>
      <c r="AA165" s="83">
        <v>0</v>
      </c>
      <c r="AB165" s="82">
        <v>0</v>
      </c>
      <c r="AD165" s="83">
        <v>0</v>
      </c>
      <c r="AE165" s="82">
        <v>0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1</v>
      </c>
      <c r="D169" s="9">
        <v>1</v>
      </c>
      <c r="F169" s="60" t="s">
        <v>100</v>
      </c>
      <c r="G169" s="56"/>
      <c r="H169" s="88">
        <v>0</v>
      </c>
      <c r="I169" s="88">
        <v>-5.5E-2</v>
      </c>
      <c r="J169" s="88">
        <v>-5.5E-2</v>
      </c>
      <c r="K169" s="108">
        <v>-0.75</v>
      </c>
      <c r="L169" s="108">
        <v>-0.75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0</v>
      </c>
      <c r="Y169" s="88">
        <v>0</v>
      </c>
      <c r="Z169" s="56"/>
      <c r="AA169" s="88">
        <v>-0.75</v>
      </c>
      <c r="AB169" s="82">
        <v>0.75</v>
      </c>
      <c r="AC169" s="56"/>
      <c r="AD169" s="88">
        <v>-0.75</v>
      </c>
      <c r="AE169" s="82">
        <v>0.75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-1.7000000000000001E-2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0</v>
      </c>
      <c r="I171" s="88">
        <v>0</v>
      </c>
      <c r="J171" s="88">
        <v>0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</v>
      </c>
      <c r="D177" s="9">
        <v>0</v>
      </c>
      <c r="F177" s="60" t="s">
        <v>102</v>
      </c>
      <c r="G177" s="56"/>
      <c r="H177" s="88">
        <v>0</v>
      </c>
      <c r="I177" s="88">
        <v>0</v>
      </c>
      <c r="J177" s="88">
        <v>0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V177" s="88">
        <v>0</v>
      </c>
      <c r="W177" s="88">
        <v>0</v>
      </c>
      <c r="X177" s="88">
        <v>0</v>
      </c>
      <c r="Y177" s="88">
        <v>0</v>
      </c>
      <c r="Z177" s="56"/>
      <c r="AA177" s="88">
        <v>0</v>
      </c>
      <c r="AB177" s="82">
        <v>0</v>
      </c>
      <c r="AC177" s="56"/>
      <c r="AD177" s="88">
        <v>0</v>
      </c>
      <c r="AE177" s="82">
        <v>0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0</v>
      </c>
      <c r="I180" s="88">
        <v>0.84</v>
      </c>
      <c r="J180" s="88">
        <v>0.84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1.0006854009595614</v>
      </c>
      <c r="D186" s="9">
        <v>1.0006854009595614</v>
      </c>
      <c r="F186" s="126" t="s">
        <v>190</v>
      </c>
      <c r="G186" s="58"/>
      <c r="H186" s="87">
        <v>1.1659999999999999</v>
      </c>
      <c r="I186" s="87">
        <v>1.2509999999999999</v>
      </c>
      <c r="J186" s="87">
        <v>1.2509999999999999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1.4590000000000001</v>
      </c>
      <c r="Y186" s="87">
        <v>1.4590000000000001</v>
      </c>
      <c r="Z186" s="58"/>
      <c r="AA186" s="87">
        <v>0</v>
      </c>
      <c r="AB186" s="82">
        <v>1.46</v>
      </c>
      <c r="AC186" s="58"/>
      <c r="AD186" s="87">
        <v>0</v>
      </c>
      <c r="AE186" s="82">
        <v>1.46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0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2.9466666666666668</v>
      </c>
      <c r="D189" s="9">
        <v>2.9466666666666668</v>
      </c>
      <c r="F189" s="128" t="s">
        <v>195</v>
      </c>
      <c r="H189" s="83">
        <v>1.149</v>
      </c>
      <c r="I189" s="83">
        <v>2.0359999999999996</v>
      </c>
      <c r="J189" s="83">
        <v>2.0359999999999996</v>
      </c>
      <c r="K189" s="108">
        <v>-0.75</v>
      </c>
      <c r="L189" s="108">
        <v>-0.75</v>
      </c>
      <c r="M189" s="83">
        <v>0</v>
      </c>
      <c r="N189" s="83">
        <v>0</v>
      </c>
      <c r="O189" s="83">
        <v>0</v>
      </c>
      <c r="P189" s="83">
        <v>0</v>
      </c>
      <c r="Q189" s="83">
        <v>0</v>
      </c>
      <c r="R189" s="83">
        <v>0</v>
      </c>
      <c r="S189" s="83">
        <v>0</v>
      </c>
      <c r="T189" s="83">
        <v>0</v>
      </c>
      <c r="U189" s="83">
        <v>0</v>
      </c>
      <c r="V189" s="83">
        <v>0</v>
      </c>
      <c r="W189" s="83">
        <v>0</v>
      </c>
      <c r="X189" s="83">
        <v>1.4590000000000001</v>
      </c>
      <c r="Y189" s="83">
        <v>1.4590000000000001</v>
      </c>
      <c r="AA189" s="83">
        <v>-0.75</v>
      </c>
      <c r="AB189" s="82">
        <v>2.21</v>
      </c>
      <c r="AD189" s="83">
        <v>-0.75</v>
      </c>
      <c r="AE189" s="82">
        <v>2.21</v>
      </c>
    </row>
    <row r="190" spans="1:33" ht="18" customHeight="1" x14ac:dyDescent="0.2">
      <c r="A190" s="57"/>
      <c r="B190" s="57"/>
      <c r="C190" s="9">
        <v>1.27859477124183</v>
      </c>
      <c r="D190" s="9">
        <v>1.27859477124183</v>
      </c>
      <c r="F190" s="117" t="s">
        <v>94</v>
      </c>
      <c r="H190" s="296">
        <v>-0.16799999999999993</v>
      </c>
      <c r="I190" s="296">
        <v>0.85199999999999965</v>
      </c>
      <c r="J190" s="296">
        <v>0.85199999999999965</v>
      </c>
      <c r="K190" s="111">
        <v>-2.448</v>
      </c>
      <c r="L190" s="111">
        <v>-2.448</v>
      </c>
      <c r="M190" s="296">
        <v>-0.14300000000000002</v>
      </c>
      <c r="N190" s="296">
        <v>-7.1000000000000008E-2</v>
      </c>
      <c r="O190" s="296">
        <v>-8.0999999999999989E-2</v>
      </c>
      <c r="P190" s="296">
        <v>-6.6000000000000003E-2</v>
      </c>
      <c r="Q190" s="296">
        <v>-2.8999999999999998E-2</v>
      </c>
      <c r="R190" s="296">
        <v>-8.0000000000000016E-2</v>
      </c>
      <c r="S190" s="296">
        <v>-4.2999999999999983E-2</v>
      </c>
      <c r="T190" s="296">
        <v>-4.3000000000000038E-2</v>
      </c>
      <c r="U190" s="296">
        <v>-3.4999999999999976E-2</v>
      </c>
      <c r="V190" s="296">
        <v>-9.2999999999999972E-2</v>
      </c>
      <c r="W190" s="296">
        <v>-4.4000000000000039E-2</v>
      </c>
      <c r="X190" s="296">
        <v>1.413</v>
      </c>
      <c r="Y190" s="296">
        <v>0.68499999999999994</v>
      </c>
      <c r="AA190" s="296">
        <v>-2.448</v>
      </c>
      <c r="AB190" s="82">
        <v>3.13</v>
      </c>
      <c r="AD190" s="296">
        <v>-2.448</v>
      </c>
      <c r="AE190" s="82">
        <v>3.13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4.3210654512812713E-4</v>
      </c>
      <c r="I191" s="78">
        <v>-2.1770348376678123E-3</v>
      </c>
      <c r="J191" s="78">
        <v>-2.1770348376678123E-3</v>
      </c>
      <c r="K191" s="131">
        <v>5.0830248150447567E-3</v>
      </c>
      <c r="L191" s="131">
        <v>5.0830248150447567E-3</v>
      </c>
      <c r="M191" s="78">
        <v>3.8953963497684557E-3</v>
      </c>
      <c r="N191" s="78">
        <v>7.3373637162197085E-4</v>
      </c>
      <c r="O191" s="78">
        <v>3.1875959230254604E-3</v>
      </c>
      <c r="P191" s="78">
        <v>3.4059242439880314E-3</v>
      </c>
      <c r="Q191" s="78">
        <v>1.845370664969772E-3</v>
      </c>
      <c r="R191" s="78">
        <v>3.161180700991821E-3</v>
      </c>
      <c r="S191" s="78">
        <v>3.2139920771358109E-3</v>
      </c>
      <c r="T191" s="78">
        <v>8.7638846428207565E-4</v>
      </c>
      <c r="U191" s="78">
        <v>1.2447542499466522E-3</v>
      </c>
      <c r="V191" s="78">
        <v>2.3107886498037068E-3</v>
      </c>
      <c r="W191" s="78">
        <v>1.4586924811033038E-3</v>
      </c>
      <c r="X191" s="78">
        <v>-5.0529251895293899E-2</v>
      </c>
      <c r="Y191" s="78">
        <v>-1.678008534571875E-3</v>
      </c>
      <c r="AA191" s="78">
        <v>5.0830248150447567E-3</v>
      </c>
      <c r="AB191" s="79"/>
      <c r="AD191" s="78">
        <v>5.0830248150447567E-3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0.17968709493441179</v>
      </c>
      <c r="D193" s="9">
        <v>0.17968709493441179</v>
      </c>
      <c r="E193" s="26"/>
      <c r="F193" s="122" t="s">
        <v>282</v>
      </c>
      <c r="G193" s="26"/>
      <c r="H193" s="309">
        <v>-254.68533000000002</v>
      </c>
      <c r="I193" s="309">
        <v>-220.80662999999998</v>
      </c>
      <c r="J193" s="309">
        <v>-220.80662999999998</v>
      </c>
      <c r="K193" s="130">
        <v>-308.59199999999998</v>
      </c>
      <c r="L193" s="130">
        <v>-308.59199999999998</v>
      </c>
      <c r="M193" s="309">
        <v>-19.654420000000002</v>
      </c>
      <c r="N193" s="309">
        <v>-17.57103</v>
      </c>
      <c r="O193" s="309">
        <v>-17.939699999999998</v>
      </c>
      <c r="P193" s="309">
        <v>-13.66019</v>
      </c>
      <c r="Q193" s="309">
        <v>-11.699319999999998</v>
      </c>
      <c r="R193" s="309">
        <v>-20.63412000000001</v>
      </c>
      <c r="S193" s="309">
        <v>-16.998589999999989</v>
      </c>
      <c r="T193" s="309">
        <v>-14.497200000000001</v>
      </c>
      <c r="U193" s="309">
        <v>-51.437509999999989</v>
      </c>
      <c r="V193" s="309">
        <v>-19.852410000000013</v>
      </c>
      <c r="W193" s="309">
        <v>-27.213870000000007</v>
      </c>
      <c r="X193" s="309">
        <v>-21.983779999999975</v>
      </c>
      <c r="Y193" s="309">
        <v>-253.14213999999996</v>
      </c>
      <c r="Z193" s="26"/>
      <c r="AA193" s="309">
        <v>-308.59199999999998</v>
      </c>
      <c r="AB193" s="82">
        <v>55.45</v>
      </c>
      <c r="AC193" s="26"/>
      <c r="AD193" s="309">
        <v>-308.59199999999998</v>
      </c>
      <c r="AE193" s="82">
        <v>55.45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0.65506665500664885</v>
      </c>
      <c r="I194" s="78">
        <v>0.56420625105402211</v>
      </c>
      <c r="J194" s="78">
        <v>0.56420625105402211</v>
      </c>
      <c r="K194" s="131">
        <v>0.64076012815534777</v>
      </c>
      <c r="L194" s="131">
        <v>0.64076012815534777</v>
      </c>
      <c r="M194" s="78">
        <v>0.53539689457913375</v>
      </c>
      <c r="N194" s="78">
        <v>0.18158456053325067</v>
      </c>
      <c r="O194" s="78">
        <v>0.70598166148518338</v>
      </c>
      <c r="P194" s="78">
        <v>0.70493291361337673</v>
      </c>
      <c r="Q194" s="78">
        <v>0.74446834234807413</v>
      </c>
      <c r="R194" s="78">
        <v>0.81535227407436706</v>
      </c>
      <c r="S194" s="78">
        <v>1.2705426414530234</v>
      </c>
      <c r="T194" s="78">
        <v>0.29546927545093249</v>
      </c>
      <c r="U194" s="78">
        <v>1.8293445479763843</v>
      </c>
      <c r="V194" s="78">
        <v>0.49327659891666292</v>
      </c>
      <c r="W194" s="78">
        <v>0.9021969897891533</v>
      </c>
      <c r="X194" s="78">
        <v>0.78614575883278337</v>
      </c>
      <c r="Y194" s="78">
        <v>0.62010900931355972</v>
      </c>
      <c r="AA194" s="78">
        <v>0.64076012815534777</v>
      </c>
      <c r="AB194" s="79"/>
      <c r="AD194" s="78">
        <v>0.64076012815534777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-6.2886174867493955E-2</v>
      </c>
      <c r="D196" s="9">
        <v>-6.2886174867493955E-2</v>
      </c>
      <c r="F196" s="123" t="s">
        <v>283</v>
      </c>
      <c r="H196" s="310">
        <v>122.94466999999997</v>
      </c>
      <c r="I196" s="310">
        <v>179.89537000000001</v>
      </c>
      <c r="J196" s="310">
        <v>179.89537000000001</v>
      </c>
      <c r="K196" s="136">
        <v>173.01100000000002</v>
      </c>
      <c r="L196" s="136">
        <v>173.01100000000002</v>
      </c>
      <c r="M196" s="310">
        <v>-69.444420000000008</v>
      </c>
      <c r="N196" s="310">
        <v>84.205970000000008</v>
      </c>
      <c r="O196" s="310">
        <v>6.7443000000000026</v>
      </c>
      <c r="P196" s="310">
        <v>-2.2531900000000249</v>
      </c>
      <c r="Q196" s="310">
        <v>20.057680000000019</v>
      </c>
      <c r="R196" s="310">
        <v>20.621879999999997</v>
      </c>
      <c r="S196" s="310">
        <v>8.1784100000000031</v>
      </c>
      <c r="T196" s="310">
        <v>44.380799999999994</v>
      </c>
      <c r="U196" s="310">
        <v>-6.9345099999999746</v>
      </c>
      <c r="V196" s="310">
        <v>35.709589999999984</v>
      </c>
      <c r="W196" s="310">
        <v>5.7341299999999791</v>
      </c>
      <c r="X196" s="310">
        <v>15.132220000000054</v>
      </c>
      <c r="Y196" s="310">
        <v>162.13286000000002</v>
      </c>
      <c r="AA196" s="310">
        <v>173.01100000000005</v>
      </c>
      <c r="AB196" s="82">
        <v>-10.88</v>
      </c>
      <c r="AD196" s="310">
        <v>173.01100000000005</v>
      </c>
      <c r="AE196" s="82">
        <v>-10.88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0.31622140830724826</v>
      </c>
      <c r="I197" s="78">
        <v>0.45966958641448497</v>
      </c>
      <c r="J197" s="78">
        <v>0.45966958641448497</v>
      </c>
      <c r="K197" s="131">
        <v>0.35923987184465217</v>
      </c>
      <c r="L197" s="131">
        <v>0.35923987184465217</v>
      </c>
      <c r="M197" s="78">
        <v>-1.8917030781803326</v>
      </c>
      <c r="N197" s="78">
        <v>0.87021102671420458</v>
      </c>
      <c r="O197" s="78">
        <v>0.26540868127976081</v>
      </c>
      <c r="P197" s="78">
        <v>-0.1162756734441133</v>
      </c>
      <c r="Q197" s="78">
        <v>1.2763398027362391</v>
      </c>
      <c r="R197" s="78">
        <v>0.81486861342711481</v>
      </c>
      <c r="S197" s="78">
        <v>0.61128709171089091</v>
      </c>
      <c r="T197" s="78">
        <v>0.90453072454906747</v>
      </c>
      <c r="U197" s="78">
        <v>-0.2466217369656438</v>
      </c>
      <c r="V197" s="78">
        <v>0.8872829597972467</v>
      </c>
      <c r="W197" s="78">
        <v>0.19009846174247386</v>
      </c>
      <c r="X197" s="78">
        <v>0.54113216993277213</v>
      </c>
      <c r="Y197" s="78">
        <v>0.39716835447379129</v>
      </c>
      <c r="AA197" s="78">
        <v>0.35923987184465223</v>
      </c>
      <c r="AB197" s="79"/>
      <c r="AD197" s="78">
        <v>0.35923987184465223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</v>
      </c>
      <c r="I199" s="94">
        <v>0</v>
      </c>
      <c r="J199" s="94">
        <v>0</v>
      </c>
      <c r="K199" s="133">
        <v>0.33</v>
      </c>
      <c r="L199" s="133">
        <v>0.33</v>
      </c>
      <c r="M199" s="94">
        <v>0.32400000000000001</v>
      </c>
      <c r="N199" s="94">
        <v>0.33600000000000002</v>
      </c>
      <c r="O199" s="94">
        <v>0.33599999999999997</v>
      </c>
      <c r="P199" s="94">
        <v>0.32400000000000007</v>
      </c>
      <c r="Q199" s="94">
        <v>0.33600000000000008</v>
      </c>
      <c r="R199" s="94">
        <v>0.32399999999999984</v>
      </c>
      <c r="S199" s="94">
        <v>0.32400000000000029</v>
      </c>
      <c r="T199" s="94">
        <v>0.33599999999999985</v>
      </c>
      <c r="U199" s="94">
        <v>0.33599999999999985</v>
      </c>
      <c r="V199" s="94">
        <v>0.32400000000000029</v>
      </c>
      <c r="W199" s="94">
        <v>0.33599999999999985</v>
      </c>
      <c r="X199" s="94">
        <v>0.32399999999999984</v>
      </c>
      <c r="Y199" s="94">
        <v>0.33</v>
      </c>
      <c r="Z199" s="56"/>
      <c r="AA199" s="94">
        <v>0.33</v>
      </c>
      <c r="AB199" s="95">
        <v>0</v>
      </c>
      <c r="AC199" s="56"/>
      <c r="AD199" s="94">
        <v>0.33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1</v>
      </c>
      <c r="I201" s="94">
        <v>1</v>
      </c>
      <c r="J201" s="94">
        <v>1</v>
      </c>
      <c r="K201" s="133">
        <v>1</v>
      </c>
      <c r="L201" s="133">
        <v>1</v>
      </c>
      <c r="M201" s="94">
        <v>0.996</v>
      </c>
      <c r="N201" s="94">
        <v>1.008</v>
      </c>
      <c r="O201" s="94">
        <v>0.996</v>
      </c>
      <c r="P201" s="94">
        <v>0.99600000000000044</v>
      </c>
      <c r="Q201" s="94">
        <v>1.0079999999999991</v>
      </c>
      <c r="R201" s="94">
        <v>0.99600000000000044</v>
      </c>
      <c r="S201" s="94">
        <v>0.99599999999999955</v>
      </c>
      <c r="T201" s="94">
        <v>1.0080000000000018</v>
      </c>
      <c r="U201" s="94">
        <v>0.99599999999999866</v>
      </c>
      <c r="V201" s="94">
        <v>0.99599999999999866</v>
      </c>
      <c r="W201" s="94">
        <v>1.0080000000000027</v>
      </c>
      <c r="X201" s="94">
        <v>0.99599999999999866</v>
      </c>
      <c r="Y201" s="94">
        <v>1</v>
      </c>
      <c r="Z201" s="56"/>
      <c r="AA201" s="94">
        <v>1</v>
      </c>
      <c r="AB201" s="95">
        <v>0</v>
      </c>
      <c r="AC201" s="56"/>
      <c r="AD201" s="94">
        <v>1</v>
      </c>
      <c r="AE201" s="95">
        <v>0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1</v>
      </c>
      <c r="I202" s="96">
        <v>1</v>
      </c>
      <c r="J202" s="96">
        <v>1</v>
      </c>
      <c r="K202" s="134">
        <v>1.33</v>
      </c>
      <c r="L202" s="134">
        <v>1.33</v>
      </c>
      <c r="M202" s="96">
        <v>1.32</v>
      </c>
      <c r="N202" s="96">
        <v>1.3440000000000001</v>
      </c>
      <c r="O202" s="96">
        <v>1.3320000000000003</v>
      </c>
      <c r="P202" s="96">
        <v>1.3199999999999994</v>
      </c>
      <c r="Q202" s="96">
        <v>1.3440000000000003</v>
      </c>
      <c r="R202" s="96">
        <v>1.3200000000000003</v>
      </c>
      <c r="S202" s="96">
        <v>1.3200000000000003</v>
      </c>
      <c r="T202" s="96">
        <v>1.3439999999999994</v>
      </c>
      <c r="U202" s="96">
        <v>1.331999999999999</v>
      </c>
      <c r="V202" s="96">
        <v>1.3200000000000021</v>
      </c>
      <c r="W202" s="96">
        <v>1.3439999999999994</v>
      </c>
      <c r="X202" s="96">
        <v>1.3200000000000003</v>
      </c>
      <c r="Y202" s="96">
        <v>1.33</v>
      </c>
      <c r="AA202" s="96">
        <v>1.33</v>
      </c>
      <c r="AB202" s="95">
        <v>0</v>
      </c>
      <c r="AD202" s="96">
        <v>1.33</v>
      </c>
      <c r="AE202" s="95">
        <v>0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1</v>
      </c>
      <c r="I203" s="97">
        <v>1</v>
      </c>
      <c r="J203" s="97">
        <v>1</v>
      </c>
      <c r="K203" s="134">
        <v>1.33</v>
      </c>
      <c r="L203" s="134">
        <v>1.33</v>
      </c>
      <c r="M203" s="97">
        <v>1.3320000000000001</v>
      </c>
      <c r="N203" s="97">
        <v>1.3320000000000001</v>
      </c>
      <c r="O203" s="97">
        <v>1.3320000000000003</v>
      </c>
      <c r="P203" s="97">
        <v>1.3199999999999994</v>
      </c>
      <c r="Q203" s="97">
        <v>1.3440000000000003</v>
      </c>
      <c r="R203" s="97">
        <v>1.3200000000000003</v>
      </c>
      <c r="S203" s="97">
        <v>1.3320000000000007</v>
      </c>
      <c r="T203" s="97">
        <v>1.331999999999999</v>
      </c>
      <c r="U203" s="97">
        <v>1.331999999999999</v>
      </c>
      <c r="V203" s="97">
        <v>1.3200000000000021</v>
      </c>
      <c r="W203" s="97">
        <v>1.3439999999999994</v>
      </c>
      <c r="X203" s="97">
        <v>1.3200000000000003</v>
      </c>
      <c r="Y203" s="97">
        <v>1.33</v>
      </c>
      <c r="Z203" s="56"/>
      <c r="AA203" s="97">
        <v>1.33</v>
      </c>
      <c r="AB203" s="98">
        <v>0</v>
      </c>
      <c r="AC203" s="56"/>
      <c r="AD203" s="97">
        <v>1.33</v>
      </c>
      <c r="AE203" s="98">
        <v>0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</v>
      </c>
      <c r="I204" s="96">
        <v>0</v>
      </c>
      <c r="J204" s="96">
        <v>0</v>
      </c>
      <c r="K204" s="134">
        <v>0</v>
      </c>
      <c r="L204" s="134">
        <v>0</v>
      </c>
      <c r="M204" s="96">
        <v>1.2000000000000011E-2</v>
      </c>
      <c r="N204" s="96">
        <v>-1.2000000000000011E-2</v>
      </c>
      <c r="O204" s="96">
        <v>0</v>
      </c>
      <c r="P204" s="96">
        <v>0</v>
      </c>
      <c r="Q204" s="96">
        <v>0</v>
      </c>
      <c r="R204" s="96">
        <v>0</v>
      </c>
      <c r="S204" s="96">
        <v>1.2000000000000455E-2</v>
      </c>
      <c r="T204" s="96">
        <v>-1.2000000000000455E-2</v>
      </c>
      <c r="U204" s="96">
        <v>0</v>
      </c>
      <c r="V204" s="96">
        <v>0</v>
      </c>
      <c r="W204" s="96">
        <v>0</v>
      </c>
      <c r="X204" s="96">
        <v>0</v>
      </c>
      <c r="Y204" s="96">
        <v>0</v>
      </c>
      <c r="AA204" s="96">
        <v>0</v>
      </c>
      <c r="AB204" s="95">
        <v>0</v>
      </c>
      <c r="AD204" s="96">
        <v>0</v>
      </c>
      <c r="AE204" s="95">
        <v>0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0</v>
      </c>
      <c r="I205" s="90">
        <v>0</v>
      </c>
      <c r="J205" s="90">
        <v>0</v>
      </c>
      <c r="K205" s="135">
        <v>0</v>
      </c>
      <c r="L205" s="135">
        <v>0</v>
      </c>
      <c r="M205" s="90">
        <v>9.0090090090090159E-3</v>
      </c>
      <c r="N205" s="90">
        <v>-9.0090090090090159E-3</v>
      </c>
      <c r="O205" s="90">
        <v>0</v>
      </c>
      <c r="P205" s="90">
        <v>0</v>
      </c>
      <c r="Q205" s="90">
        <v>0</v>
      </c>
      <c r="R205" s="90">
        <v>0</v>
      </c>
      <c r="S205" s="90">
        <v>9.0090090090093455E-3</v>
      </c>
      <c r="T205" s="90">
        <v>-9.0090090090093576E-3</v>
      </c>
      <c r="U205" s="90">
        <v>0</v>
      </c>
      <c r="V205" s="90">
        <v>0</v>
      </c>
      <c r="W205" s="90">
        <v>0</v>
      </c>
      <c r="X205" s="90">
        <v>0</v>
      </c>
      <c r="Y205" s="90">
        <v>0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-1.1131463998872763E-2</v>
      </c>
      <c r="D206" s="9">
        <v>-1.1131463998872763E-2</v>
      </c>
      <c r="F206" s="128" t="s">
        <v>73</v>
      </c>
      <c r="H206" s="83">
        <v>-40.384500000000003</v>
      </c>
      <c r="I206" s="83">
        <v>-41.348570000000002</v>
      </c>
      <c r="J206" s="83">
        <v>-41.348570000000002</v>
      </c>
      <c r="K206" s="108">
        <v>-70.97</v>
      </c>
      <c r="L206" s="108">
        <v>-70.97</v>
      </c>
      <c r="M206" s="83">
        <v>-3.11599</v>
      </c>
      <c r="N206" s="83">
        <v>-8.4721799999999998</v>
      </c>
      <c r="O206" s="83">
        <v>-5.9194699999999987</v>
      </c>
      <c r="P206" s="83">
        <v>-8.199620000000003</v>
      </c>
      <c r="Q206" s="83">
        <v>-5.7550899999999992</v>
      </c>
      <c r="R206" s="83">
        <v>-6.8128999999999991</v>
      </c>
      <c r="S206" s="83">
        <v>-4.508189999999999</v>
      </c>
      <c r="T206" s="83">
        <v>-5.5954499999999996</v>
      </c>
      <c r="U206" s="83">
        <v>-4.9689900000000051</v>
      </c>
      <c r="V206" s="83">
        <v>-6.0400599999999969</v>
      </c>
      <c r="W206" s="83">
        <v>-5.8555700000000002</v>
      </c>
      <c r="X206" s="83">
        <v>-6.5176600000000064</v>
      </c>
      <c r="Y206" s="83">
        <v>-71.761170000000007</v>
      </c>
      <c r="AA206" s="83">
        <v>-70.97</v>
      </c>
      <c r="AB206" s="82">
        <v>-0.79</v>
      </c>
      <c r="AD206" s="83">
        <v>-70.97</v>
      </c>
      <c r="AE206" s="82">
        <v>-0.79</v>
      </c>
    </row>
    <row r="207" spans="1:37" ht="18" customHeight="1" x14ac:dyDescent="0.2">
      <c r="A207" s="52" t="s">
        <v>225</v>
      </c>
      <c r="B207" s="52" t="s">
        <v>27</v>
      </c>
      <c r="C207" s="9">
        <v>-1.003033564928075</v>
      </c>
      <c r="D207" s="9">
        <v>-1.003033564928075</v>
      </c>
      <c r="F207" s="126" t="s">
        <v>226</v>
      </c>
      <c r="G207" s="58"/>
      <c r="H207" s="87">
        <v>-0.60328999999999999</v>
      </c>
      <c r="I207" s="87">
        <v>-0.21970999999999999</v>
      </c>
      <c r="J207" s="87">
        <v>-0.21970999999999999</v>
      </c>
      <c r="K207" s="87">
        <v>0</v>
      </c>
      <c r="L207" s="87">
        <v>0</v>
      </c>
      <c r="M207" s="87">
        <v>-0.35966999999999999</v>
      </c>
      <c r="N207" s="87">
        <v>0.28236</v>
      </c>
      <c r="O207" s="87">
        <v>-0.34564</v>
      </c>
      <c r="P207" s="87">
        <v>0.40704999999999997</v>
      </c>
      <c r="Q207" s="87">
        <v>0.51897000000000004</v>
      </c>
      <c r="R207" s="87">
        <v>3.2109999999999972E-2</v>
      </c>
      <c r="S207" s="87">
        <v>0.83044000000000007</v>
      </c>
      <c r="T207" s="87">
        <v>1.3678700000000001</v>
      </c>
      <c r="U207" s="87">
        <v>-2.0564400000000003</v>
      </c>
      <c r="V207" s="87">
        <v>-0.38424999999999992</v>
      </c>
      <c r="W207" s="87">
        <v>-0.32949000000000001</v>
      </c>
      <c r="X207" s="87">
        <v>-0.37207000000000001</v>
      </c>
      <c r="Y207" s="87">
        <v>-0.40876000000000001</v>
      </c>
      <c r="Z207" s="58"/>
      <c r="AA207" s="87">
        <v>0</v>
      </c>
      <c r="AB207" s="82">
        <v>-0.41</v>
      </c>
      <c r="AC207" s="58"/>
      <c r="AD207" s="87">
        <v>0</v>
      </c>
      <c r="AE207" s="82">
        <v>-0.41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0</v>
      </c>
      <c r="P210" s="83">
        <v>0</v>
      </c>
      <c r="Q210" s="83">
        <v>0</v>
      </c>
      <c r="R210" s="83">
        <v>0</v>
      </c>
      <c r="S210" s="83">
        <v>0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</v>
      </c>
      <c r="D211" s="9">
        <v>-1</v>
      </c>
      <c r="F211" s="128" t="s">
        <v>74</v>
      </c>
      <c r="H211" s="83">
        <v>-0.84448000000000001</v>
      </c>
      <c r="I211" s="83">
        <v>-0.55754999999999999</v>
      </c>
      <c r="J211" s="83">
        <v>-0.55754999999999999</v>
      </c>
      <c r="K211" s="108">
        <v>0</v>
      </c>
      <c r="L211" s="108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-0.42</v>
      </c>
      <c r="T211" s="83">
        <v>0</v>
      </c>
      <c r="U211" s="83">
        <v>0</v>
      </c>
      <c r="V211" s="83">
        <v>0</v>
      </c>
      <c r="W211" s="83">
        <v>0</v>
      </c>
      <c r="X211" s="83">
        <v>0</v>
      </c>
      <c r="Y211" s="83">
        <v>-0.42</v>
      </c>
      <c r="AA211" s="83">
        <v>0</v>
      </c>
      <c r="AB211" s="82">
        <v>-0.42</v>
      </c>
      <c r="AD211" s="83">
        <v>0</v>
      </c>
      <c r="AE211" s="82">
        <v>-0.42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-2.2826546428068199E-2</v>
      </c>
      <c r="D214" s="9">
        <v>-2.2826546428068199E-2</v>
      </c>
      <c r="F214" s="117" t="s">
        <v>280</v>
      </c>
      <c r="H214" s="296">
        <v>-41.832270000000001</v>
      </c>
      <c r="I214" s="296">
        <v>-42.125830000000001</v>
      </c>
      <c r="J214" s="296">
        <v>-42.125830000000001</v>
      </c>
      <c r="K214" s="111">
        <v>-70.97</v>
      </c>
      <c r="L214" s="111">
        <v>-70.97</v>
      </c>
      <c r="M214" s="296">
        <v>-3.47566</v>
      </c>
      <c r="N214" s="296">
        <v>-8.1898199999999992</v>
      </c>
      <c r="O214" s="296">
        <v>-6.2651099999999991</v>
      </c>
      <c r="P214" s="296">
        <v>-7.7925700000000031</v>
      </c>
      <c r="Q214" s="296">
        <v>-5.2361199999999988</v>
      </c>
      <c r="R214" s="296">
        <v>-6.7807899999999988</v>
      </c>
      <c r="S214" s="296">
        <v>-4.0977499999999987</v>
      </c>
      <c r="T214" s="296">
        <v>-4.2275799999999997</v>
      </c>
      <c r="U214" s="296">
        <v>-7.0254300000000054</v>
      </c>
      <c r="V214" s="296">
        <v>-6.4243099999999966</v>
      </c>
      <c r="W214" s="296">
        <v>-6.18506</v>
      </c>
      <c r="X214" s="296">
        <v>-6.8897300000000063</v>
      </c>
      <c r="Y214" s="296">
        <v>-72.58993000000001</v>
      </c>
      <c r="AA214" s="296">
        <v>-70.97</v>
      </c>
      <c r="AB214" s="82">
        <v>-1.62</v>
      </c>
      <c r="AD214" s="296">
        <v>-70.97</v>
      </c>
      <c r="AE214" s="82">
        <v>-1.62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0.10759522419385123</v>
      </c>
      <c r="I215" s="78">
        <v>0.10764014022966184</v>
      </c>
      <c r="J215" s="78">
        <v>0.10764014022966184</v>
      </c>
      <c r="K215" s="131">
        <v>0.14736203885773136</v>
      </c>
      <c r="L215" s="131">
        <v>0.14736203885773136</v>
      </c>
      <c r="M215" s="78">
        <v>9.4678834105148463E-2</v>
      </c>
      <c r="N215" s="78">
        <v>8.4636180437141523E-2</v>
      </c>
      <c r="O215" s="78">
        <v>0.24655109991735855</v>
      </c>
      <c r="P215" s="78">
        <v>0.40213489524202767</v>
      </c>
      <c r="Q215" s="78">
        <v>0.33319249125039724</v>
      </c>
      <c r="R215" s="78">
        <v>0.26794128106847903</v>
      </c>
      <c r="S215" s="78">
        <v>0.3062822333507737</v>
      </c>
      <c r="T215" s="78">
        <v>8.6162845205339858E-2</v>
      </c>
      <c r="U215" s="78">
        <v>0.24985525286293489</v>
      </c>
      <c r="V215" s="78">
        <v>0.15962604979376827</v>
      </c>
      <c r="W215" s="78">
        <v>0.20504773902665438</v>
      </c>
      <c r="X215" s="78">
        <v>0.24637855814618795</v>
      </c>
      <c r="Y215" s="78">
        <v>0.17781974023937958</v>
      </c>
      <c r="AA215" s="78">
        <v>0.14736203885773136</v>
      </c>
      <c r="AB215" s="79"/>
      <c r="AD215" s="78">
        <v>0.14736203885773136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0</v>
      </c>
      <c r="I217" s="96">
        <v>0</v>
      </c>
      <c r="J217" s="96">
        <v>0</v>
      </c>
      <c r="K217" s="134">
        <v>0</v>
      </c>
      <c r="L217" s="134">
        <v>0</v>
      </c>
      <c r="M217" s="96">
        <v>0</v>
      </c>
      <c r="N217" s="96">
        <v>0</v>
      </c>
      <c r="O217" s="96">
        <v>0</v>
      </c>
      <c r="P217" s="96">
        <v>0</v>
      </c>
      <c r="Q217" s="96">
        <v>0</v>
      </c>
      <c r="R217" s="96">
        <v>0</v>
      </c>
      <c r="S217" s="96">
        <v>0</v>
      </c>
      <c r="T217" s="96">
        <v>0</v>
      </c>
      <c r="U217" s="96">
        <v>0</v>
      </c>
      <c r="V217" s="96">
        <v>0</v>
      </c>
      <c r="W217" s="96">
        <v>0</v>
      </c>
      <c r="X217" s="96">
        <v>0</v>
      </c>
      <c r="Y217" s="96">
        <v>0</v>
      </c>
      <c r="AA217" s="96">
        <v>0</v>
      </c>
      <c r="AB217" s="95">
        <v>0</v>
      </c>
      <c r="AD217" s="96">
        <v>0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0</v>
      </c>
      <c r="I218" s="161">
        <v>0</v>
      </c>
      <c r="J218" s="161">
        <v>0</v>
      </c>
      <c r="K218" s="162">
        <v>0</v>
      </c>
      <c r="L218" s="162">
        <v>0</v>
      </c>
      <c r="M218" s="161">
        <v>0</v>
      </c>
      <c r="N218" s="161">
        <v>0</v>
      </c>
      <c r="O218" s="161">
        <v>0</v>
      </c>
      <c r="P218" s="161">
        <v>0</v>
      </c>
      <c r="Q218" s="161">
        <v>0</v>
      </c>
      <c r="R218" s="161">
        <v>0</v>
      </c>
      <c r="S218" s="161">
        <v>0</v>
      </c>
      <c r="T218" s="161">
        <v>0</v>
      </c>
      <c r="U218" s="161">
        <v>0</v>
      </c>
      <c r="V218" s="161">
        <v>0</v>
      </c>
      <c r="W218" s="161">
        <v>0</v>
      </c>
      <c r="X218" s="161">
        <v>0</v>
      </c>
      <c r="Y218" s="161">
        <v>0</v>
      </c>
      <c r="AA218" s="161">
        <v>0</v>
      </c>
      <c r="AB218" s="163">
        <v>0</v>
      </c>
      <c r="AD218" s="161">
        <v>0</v>
      </c>
      <c r="AE218" s="163">
        <v>0</v>
      </c>
    </row>
    <row r="219" spans="1:31" ht="18" customHeight="1" x14ac:dyDescent="0.2">
      <c r="A219" s="52" t="s">
        <v>70</v>
      </c>
      <c r="B219" s="52" t="s">
        <v>27</v>
      </c>
      <c r="C219" s="9">
        <v>0</v>
      </c>
      <c r="D219" s="9">
        <v>0</v>
      </c>
      <c r="F219" s="128" t="s">
        <v>414</v>
      </c>
      <c r="H219" s="83">
        <v>0</v>
      </c>
      <c r="I219" s="83">
        <v>0</v>
      </c>
      <c r="J219" s="83">
        <v>0</v>
      </c>
      <c r="K219" s="108">
        <v>0</v>
      </c>
      <c r="L219" s="108">
        <v>0</v>
      </c>
      <c r="M219" s="83">
        <v>0</v>
      </c>
      <c r="N219" s="83">
        <v>0</v>
      </c>
      <c r="O219" s="83">
        <v>0</v>
      </c>
      <c r="P219" s="83">
        <v>0</v>
      </c>
      <c r="Q219" s="83">
        <v>0</v>
      </c>
      <c r="R219" s="83">
        <v>0</v>
      </c>
      <c r="S219" s="83">
        <v>0</v>
      </c>
      <c r="T219" s="83">
        <v>0</v>
      </c>
      <c r="U219" s="83">
        <v>0</v>
      </c>
      <c r="V219" s="83">
        <v>0</v>
      </c>
      <c r="W219" s="83">
        <v>0</v>
      </c>
      <c r="X219" s="83">
        <v>0</v>
      </c>
      <c r="Y219" s="83">
        <v>0</v>
      </c>
      <c r="AA219" s="83">
        <v>0</v>
      </c>
      <c r="AB219" s="82">
        <v>0</v>
      </c>
      <c r="AD219" s="83">
        <v>0</v>
      </c>
      <c r="AE219" s="82">
        <v>0</v>
      </c>
    </row>
    <row r="220" spans="1:31" ht="18" customHeight="1" x14ac:dyDescent="0.2">
      <c r="A220" s="52" t="s">
        <v>71</v>
      </c>
      <c r="B220" s="52" t="s">
        <v>27</v>
      </c>
      <c r="C220" s="9">
        <v>0</v>
      </c>
      <c r="D220" s="9">
        <v>0</v>
      </c>
      <c r="F220" s="128" t="s">
        <v>209</v>
      </c>
      <c r="H220" s="83">
        <v>0</v>
      </c>
      <c r="I220" s="83">
        <v>0</v>
      </c>
      <c r="J220" s="83">
        <v>0</v>
      </c>
      <c r="K220" s="108">
        <v>0</v>
      </c>
      <c r="L220" s="108">
        <v>0</v>
      </c>
      <c r="M220" s="83">
        <v>0</v>
      </c>
      <c r="N220" s="83">
        <v>0</v>
      </c>
      <c r="O220" s="83">
        <v>0</v>
      </c>
      <c r="P220" s="83">
        <v>0</v>
      </c>
      <c r="Q220" s="83">
        <v>0</v>
      </c>
      <c r="R220" s="83">
        <v>0</v>
      </c>
      <c r="S220" s="83">
        <v>0</v>
      </c>
      <c r="T220" s="83">
        <v>0</v>
      </c>
      <c r="U220" s="83">
        <v>0</v>
      </c>
      <c r="V220" s="83">
        <v>0</v>
      </c>
      <c r="W220" s="83">
        <v>0</v>
      </c>
      <c r="X220" s="83">
        <v>0</v>
      </c>
      <c r="Y220" s="83">
        <v>0</v>
      </c>
      <c r="AA220" s="83">
        <v>0</v>
      </c>
      <c r="AB220" s="82">
        <v>0</v>
      </c>
      <c r="AD220" s="83">
        <v>0</v>
      </c>
      <c r="AE220" s="82">
        <v>0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0</v>
      </c>
      <c r="D221" s="9">
        <v>0</v>
      </c>
      <c r="F221" s="60" t="s">
        <v>158</v>
      </c>
      <c r="G221" s="56"/>
      <c r="H221" s="88">
        <v>0</v>
      </c>
      <c r="I221" s="88">
        <v>0</v>
      </c>
      <c r="J221" s="88">
        <v>0</v>
      </c>
      <c r="K221" s="108">
        <v>0</v>
      </c>
      <c r="L221" s="108">
        <v>0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V221" s="88">
        <v>0</v>
      </c>
      <c r="W221" s="88">
        <v>0</v>
      </c>
      <c r="X221" s="88">
        <v>0</v>
      </c>
      <c r="Y221" s="88">
        <v>0</v>
      </c>
      <c r="Z221" s="56"/>
      <c r="AA221" s="88">
        <v>0</v>
      </c>
      <c r="AB221" s="82">
        <v>0</v>
      </c>
      <c r="AC221" s="56"/>
      <c r="AD221" s="88">
        <v>0</v>
      </c>
      <c r="AE221" s="82">
        <v>0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</v>
      </c>
      <c r="D222" s="9">
        <v>0</v>
      </c>
      <c r="F222" s="60" t="s">
        <v>176</v>
      </c>
      <c r="G222" s="56"/>
      <c r="H222" s="88">
        <v>0</v>
      </c>
      <c r="I222" s="88">
        <v>0</v>
      </c>
      <c r="J222" s="88">
        <v>0</v>
      </c>
      <c r="K222" s="108">
        <v>0</v>
      </c>
      <c r="L222" s="10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0</v>
      </c>
      <c r="S222" s="88">
        <v>0</v>
      </c>
      <c r="T222" s="88">
        <v>0</v>
      </c>
      <c r="U222" s="88">
        <v>0</v>
      </c>
      <c r="V222" s="88">
        <v>0</v>
      </c>
      <c r="W222" s="88">
        <v>0</v>
      </c>
      <c r="X222" s="88">
        <v>0</v>
      </c>
      <c r="Y222" s="88">
        <v>0</v>
      </c>
      <c r="Z222" s="56"/>
      <c r="AA222" s="88">
        <v>0</v>
      </c>
      <c r="AB222" s="82">
        <v>0</v>
      </c>
      <c r="AC222" s="56"/>
      <c r="AD222" s="88">
        <v>0</v>
      </c>
      <c r="AE222" s="82">
        <v>0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0</v>
      </c>
      <c r="D223" s="9">
        <v>0</v>
      </c>
      <c r="F223" s="60" t="s">
        <v>178</v>
      </c>
      <c r="G223" s="56"/>
      <c r="H223" s="88">
        <v>0</v>
      </c>
      <c r="I223" s="88">
        <v>0</v>
      </c>
      <c r="J223" s="88">
        <v>0</v>
      </c>
      <c r="K223" s="108">
        <v>0</v>
      </c>
      <c r="L223" s="10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0</v>
      </c>
      <c r="Z223" s="56"/>
      <c r="AA223" s="88">
        <v>0</v>
      </c>
      <c r="AB223" s="82">
        <v>0</v>
      </c>
      <c r="AC223" s="56"/>
      <c r="AD223" s="88">
        <v>0</v>
      </c>
      <c r="AE223" s="82">
        <v>0</v>
      </c>
    </row>
    <row r="224" spans="1:31" ht="18" customHeight="1" collapsed="1" x14ac:dyDescent="0.2">
      <c r="A224" s="57"/>
      <c r="B224" s="57"/>
      <c r="C224" s="9">
        <v>0</v>
      </c>
      <c r="D224" s="9">
        <v>0</v>
      </c>
      <c r="F224" s="128" t="s">
        <v>158</v>
      </c>
      <c r="H224" s="83">
        <v>0</v>
      </c>
      <c r="I224" s="83">
        <v>0</v>
      </c>
      <c r="J224" s="83">
        <v>0</v>
      </c>
      <c r="K224" s="108">
        <v>0</v>
      </c>
      <c r="L224" s="108">
        <v>0</v>
      </c>
      <c r="M224" s="83">
        <v>0</v>
      </c>
      <c r="N224" s="83">
        <v>0</v>
      </c>
      <c r="O224" s="83">
        <v>0</v>
      </c>
      <c r="P224" s="83">
        <v>0</v>
      </c>
      <c r="Q224" s="83">
        <v>0</v>
      </c>
      <c r="R224" s="83">
        <v>0</v>
      </c>
      <c r="S224" s="83">
        <v>0</v>
      </c>
      <c r="T224" s="83">
        <v>0</v>
      </c>
      <c r="U224" s="83">
        <v>0</v>
      </c>
      <c r="V224" s="83">
        <v>0</v>
      </c>
      <c r="W224" s="83">
        <v>0</v>
      </c>
      <c r="X224" s="83">
        <v>0</v>
      </c>
      <c r="Y224" s="83">
        <v>0</v>
      </c>
      <c r="AA224" s="83">
        <v>0</v>
      </c>
      <c r="AB224" s="82">
        <v>0</v>
      </c>
      <c r="AD224" s="83">
        <v>0</v>
      </c>
      <c r="AE224" s="82">
        <v>0</v>
      </c>
    </row>
    <row r="225" spans="1:31" ht="18" customHeight="1" collapsed="1" x14ac:dyDescent="0.2">
      <c r="A225" s="52" t="s">
        <v>153</v>
      </c>
      <c r="B225" s="52" t="s">
        <v>27</v>
      </c>
      <c r="C225" s="9">
        <v>0</v>
      </c>
      <c r="D225" s="9">
        <v>0</v>
      </c>
      <c r="F225" s="128" t="s">
        <v>154</v>
      </c>
      <c r="H225" s="83">
        <v>0</v>
      </c>
      <c r="I225" s="83">
        <v>0</v>
      </c>
      <c r="J225" s="83">
        <v>0</v>
      </c>
      <c r="K225" s="108">
        <v>0</v>
      </c>
      <c r="L225" s="108">
        <v>0</v>
      </c>
      <c r="M225" s="83">
        <v>0</v>
      </c>
      <c r="N225" s="83">
        <v>0</v>
      </c>
      <c r="O225" s="83">
        <v>0</v>
      </c>
      <c r="P225" s="83">
        <v>0</v>
      </c>
      <c r="Q225" s="83">
        <v>0</v>
      </c>
      <c r="R225" s="83">
        <v>0</v>
      </c>
      <c r="S225" s="83">
        <v>0</v>
      </c>
      <c r="T225" s="83">
        <v>0</v>
      </c>
      <c r="U225" s="83">
        <v>0</v>
      </c>
      <c r="V225" s="83">
        <v>0</v>
      </c>
      <c r="W225" s="83">
        <v>0</v>
      </c>
      <c r="X225" s="83">
        <v>0</v>
      </c>
      <c r="Y225" s="83">
        <v>0</v>
      </c>
      <c r="AA225" s="83">
        <v>0</v>
      </c>
      <c r="AB225" s="82">
        <v>0</v>
      </c>
      <c r="AD225" s="83">
        <v>0</v>
      </c>
      <c r="AE225" s="82">
        <v>0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0</v>
      </c>
      <c r="D226" s="9">
        <v>0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0</v>
      </c>
      <c r="L226" s="108">
        <v>0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0</v>
      </c>
      <c r="AB226" s="82">
        <v>0</v>
      </c>
      <c r="AC226" s="56"/>
      <c r="AD226" s="88">
        <v>0</v>
      </c>
      <c r="AE226" s="82">
        <v>0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0</v>
      </c>
      <c r="D227" s="9">
        <v>0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0</v>
      </c>
      <c r="L227" s="108">
        <v>0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0</v>
      </c>
      <c r="AB227" s="82">
        <v>0</v>
      </c>
      <c r="AC227" s="56"/>
      <c r="AD227" s="88">
        <v>0</v>
      </c>
      <c r="AE227" s="82">
        <v>0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0</v>
      </c>
      <c r="D229" s="9">
        <v>0</v>
      </c>
      <c r="F229" s="128" t="s">
        <v>391</v>
      </c>
      <c r="H229" s="83">
        <v>0</v>
      </c>
      <c r="I229" s="83">
        <v>0</v>
      </c>
      <c r="J229" s="83">
        <v>0</v>
      </c>
      <c r="K229" s="108">
        <v>0</v>
      </c>
      <c r="L229" s="108">
        <v>0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0</v>
      </c>
      <c r="AB229" s="82">
        <v>0</v>
      </c>
      <c r="AD229" s="83">
        <v>0</v>
      </c>
      <c r="AE229" s="82">
        <v>0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0</v>
      </c>
      <c r="I230" s="83">
        <v>0</v>
      </c>
      <c r="J230" s="83">
        <v>0</v>
      </c>
      <c r="K230" s="108">
        <v>0</v>
      </c>
      <c r="L230" s="108">
        <v>0</v>
      </c>
      <c r="M230" s="83">
        <v>0</v>
      </c>
      <c r="N230" s="83">
        <v>0</v>
      </c>
      <c r="O230" s="83">
        <v>0</v>
      </c>
      <c r="P230" s="83">
        <v>0</v>
      </c>
      <c r="Q230" s="83">
        <v>0</v>
      </c>
      <c r="R230" s="83">
        <v>0</v>
      </c>
      <c r="S230" s="83">
        <v>0</v>
      </c>
      <c r="T230" s="83">
        <v>0</v>
      </c>
      <c r="U230" s="83">
        <v>0</v>
      </c>
      <c r="V230" s="83">
        <v>0</v>
      </c>
      <c r="W230" s="83">
        <v>0</v>
      </c>
      <c r="X230" s="83">
        <v>0</v>
      </c>
      <c r="Y230" s="83">
        <v>0</v>
      </c>
      <c r="AA230" s="83">
        <v>0</v>
      </c>
      <c r="AB230" s="82">
        <v>0</v>
      </c>
      <c r="AD230" s="83">
        <v>0</v>
      </c>
      <c r="AE230" s="82">
        <v>0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</v>
      </c>
      <c r="D232" s="9">
        <v>0</v>
      </c>
      <c r="F232" s="60" t="s">
        <v>166</v>
      </c>
      <c r="G232" s="56"/>
      <c r="H232" s="88">
        <v>0</v>
      </c>
      <c r="I232" s="88">
        <v>0</v>
      </c>
      <c r="J232" s="88">
        <v>0</v>
      </c>
      <c r="K232" s="108">
        <v>0</v>
      </c>
      <c r="L232" s="10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8">
        <v>0</v>
      </c>
      <c r="S232" s="88">
        <v>0</v>
      </c>
      <c r="T232" s="88">
        <v>0</v>
      </c>
      <c r="U232" s="88">
        <v>0</v>
      </c>
      <c r="V232" s="88">
        <v>0</v>
      </c>
      <c r="W232" s="88">
        <v>0</v>
      </c>
      <c r="X232" s="88">
        <v>0</v>
      </c>
      <c r="Y232" s="88">
        <v>0</v>
      </c>
      <c r="Z232" s="56"/>
      <c r="AA232" s="88">
        <v>0</v>
      </c>
      <c r="AB232" s="82">
        <v>0</v>
      </c>
      <c r="AC232" s="56"/>
      <c r="AD232" s="88">
        <v>0</v>
      </c>
      <c r="AE232" s="82">
        <v>0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</v>
      </c>
      <c r="D236" s="9">
        <v>0</v>
      </c>
      <c r="F236" s="60" t="s">
        <v>170</v>
      </c>
      <c r="G236" s="56"/>
      <c r="H236" s="88">
        <v>0</v>
      </c>
      <c r="I236" s="88">
        <v>0</v>
      </c>
      <c r="J236" s="88">
        <v>0</v>
      </c>
      <c r="K236" s="108">
        <v>0</v>
      </c>
      <c r="L236" s="108">
        <v>0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0</v>
      </c>
      <c r="Y236" s="88">
        <v>0</v>
      </c>
      <c r="Z236" s="56"/>
      <c r="AA236" s="88">
        <v>0</v>
      </c>
      <c r="AB236" s="82">
        <v>0</v>
      </c>
      <c r="AC236" s="56"/>
      <c r="AD236" s="88">
        <v>0</v>
      </c>
      <c r="AE236" s="82">
        <v>0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</v>
      </c>
      <c r="D239" s="9">
        <v>0</v>
      </c>
      <c r="F239" s="128" t="s">
        <v>196</v>
      </c>
      <c r="H239" s="83">
        <v>0</v>
      </c>
      <c r="I239" s="83">
        <v>0</v>
      </c>
      <c r="J239" s="83">
        <v>0</v>
      </c>
      <c r="K239" s="108">
        <v>0</v>
      </c>
      <c r="L239" s="108">
        <v>0</v>
      </c>
      <c r="M239" s="83">
        <v>0</v>
      </c>
      <c r="N239" s="83">
        <v>0</v>
      </c>
      <c r="O239" s="83">
        <v>0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0</v>
      </c>
      <c r="W239" s="83">
        <v>0</v>
      </c>
      <c r="X239" s="83">
        <v>0</v>
      </c>
      <c r="Y239" s="83">
        <v>0</v>
      </c>
      <c r="AA239" s="83">
        <v>0</v>
      </c>
      <c r="AB239" s="82">
        <v>0</v>
      </c>
      <c r="AD239" s="83">
        <v>0</v>
      </c>
      <c r="AE239" s="82">
        <v>0</v>
      </c>
    </row>
    <row r="240" spans="1:31" ht="18" customHeight="1" x14ac:dyDescent="0.2">
      <c r="A240" s="57"/>
      <c r="B240" s="57"/>
      <c r="C240" s="9">
        <v>0</v>
      </c>
      <c r="D240" s="9">
        <v>0</v>
      </c>
      <c r="F240" s="117" t="s">
        <v>72</v>
      </c>
      <c r="H240" s="296">
        <v>0</v>
      </c>
      <c r="I240" s="296">
        <v>0</v>
      </c>
      <c r="J240" s="296">
        <v>0</v>
      </c>
      <c r="K240" s="111">
        <v>0</v>
      </c>
      <c r="L240" s="111">
        <v>0</v>
      </c>
      <c r="M240" s="296">
        <v>0</v>
      </c>
      <c r="N240" s="296">
        <v>0</v>
      </c>
      <c r="O240" s="296">
        <v>0</v>
      </c>
      <c r="P240" s="296">
        <v>0</v>
      </c>
      <c r="Q240" s="296">
        <v>0</v>
      </c>
      <c r="R240" s="296">
        <v>0</v>
      </c>
      <c r="S240" s="296">
        <v>0</v>
      </c>
      <c r="T240" s="296">
        <v>0</v>
      </c>
      <c r="U240" s="296">
        <v>0</v>
      </c>
      <c r="V240" s="296">
        <v>0</v>
      </c>
      <c r="W240" s="296">
        <v>0</v>
      </c>
      <c r="X240" s="296">
        <v>0</v>
      </c>
      <c r="Y240" s="296">
        <v>0</v>
      </c>
      <c r="AA240" s="296">
        <v>0</v>
      </c>
      <c r="AB240" s="82">
        <v>0</v>
      </c>
      <c r="AD240" s="296">
        <v>0</v>
      </c>
      <c r="AE240" s="82">
        <v>0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0</v>
      </c>
      <c r="I241" s="78">
        <v>0</v>
      </c>
      <c r="J241" s="78">
        <v>0</v>
      </c>
      <c r="K241" s="131">
        <v>0</v>
      </c>
      <c r="L241" s="131">
        <v>0</v>
      </c>
      <c r="M241" s="78">
        <v>0</v>
      </c>
      <c r="N241" s="78">
        <v>0</v>
      </c>
      <c r="O241" s="78">
        <v>0</v>
      </c>
      <c r="P241" s="78">
        <v>0</v>
      </c>
      <c r="Q241" s="78">
        <v>0</v>
      </c>
      <c r="R241" s="78">
        <v>0</v>
      </c>
      <c r="S241" s="78">
        <v>0</v>
      </c>
      <c r="T241" s="78">
        <v>0</v>
      </c>
      <c r="U241" s="78">
        <v>0</v>
      </c>
      <c r="V241" s="78">
        <v>0</v>
      </c>
      <c r="W241" s="78">
        <v>0</v>
      </c>
      <c r="X241" s="78">
        <v>0</v>
      </c>
      <c r="Y241" s="78">
        <v>0</v>
      </c>
      <c r="AA241" s="78">
        <v>0</v>
      </c>
      <c r="AB241" s="79"/>
      <c r="AD241" s="78">
        <v>0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1.3828571428571428E-2</v>
      </c>
      <c r="I243" s="96">
        <v>2.8085714285714287E-2</v>
      </c>
      <c r="J243" s="96">
        <v>2.8085714285714287E-2</v>
      </c>
      <c r="K243" s="134">
        <v>4.2857142857142858E-2</v>
      </c>
      <c r="L243" s="134">
        <v>4.2857142857142858E-2</v>
      </c>
      <c r="M243" s="96">
        <v>0</v>
      </c>
      <c r="N243" s="96">
        <v>0</v>
      </c>
      <c r="O243" s="96">
        <v>0</v>
      </c>
      <c r="P243" s="96">
        <v>0</v>
      </c>
      <c r="Q243" s="96">
        <v>0</v>
      </c>
      <c r="R243" s="96">
        <v>0</v>
      </c>
      <c r="S243" s="96">
        <v>0</v>
      </c>
      <c r="T243" s="96">
        <v>0</v>
      </c>
      <c r="U243" s="96">
        <v>0</v>
      </c>
      <c r="V243" s="96">
        <v>0</v>
      </c>
      <c r="W243" s="96">
        <v>0</v>
      </c>
      <c r="X243" s="96">
        <v>0</v>
      </c>
      <c r="Y243" s="96">
        <v>0</v>
      </c>
      <c r="AA243" s="96">
        <v>4.2857142857142858E-2</v>
      </c>
      <c r="AB243" s="95">
        <v>-0.04</v>
      </c>
      <c r="AD243" s="96">
        <v>4.2857142857142858E-2</v>
      </c>
      <c r="AE243" s="95">
        <v>-0.04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1</v>
      </c>
      <c r="D244" s="9">
        <v>1</v>
      </c>
      <c r="F244" s="128" t="s">
        <v>90</v>
      </c>
      <c r="H244" s="83">
        <v>-0.48399999999999999</v>
      </c>
      <c r="I244" s="83">
        <v>-0.98299999999999998</v>
      </c>
      <c r="J244" s="83">
        <v>-0.98299999999999998</v>
      </c>
      <c r="K244" s="108">
        <v>-1.5</v>
      </c>
      <c r="L244" s="108">
        <v>-1.5</v>
      </c>
      <c r="M244" s="83">
        <v>0</v>
      </c>
      <c r="N244" s="83">
        <v>0</v>
      </c>
      <c r="O244" s="83">
        <v>0</v>
      </c>
      <c r="P244" s="83">
        <v>0</v>
      </c>
      <c r="Q244" s="83">
        <v>0</v>
      </c>
      <c r="R244" s="83">
        <v>0</v>
      </c>
      <c r="S244" s="83">
        <v>0</v>
      </c>
      <c r="T244" s="83">
        <v>0</v>
      </c>
      <c r="U244" s="83">
        <v>0</v>
      </c>
      <c r="V244" s="83">
        <v>0</v>
      </c>
      <c r="W244" s="83">
        <v>0</v>
      </c>
      <c r="X244" s="83">
        <v>0</v>
      </c>
      <c r="Y244" s="83">
        <v>0</v>
      </c>
      <c r="AA244" s="83">
        <v>-1.5</v>
      </c>
      <c r="AB244" s="82">
        <v>1.5</v>
      </c>
      <c r="AD244" s="83">
        <v>-1.5</v>
      </c>
      <c r="AE244" s="82">
        <v>1.5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0</v>
      </c>
      <c r="D245" s="9">
        <v>0</v>
      </c>
      <c r="F245" s="128" t="s">
        <v>91</v>
      </c>
      <c r="H245" s="83">
        <v>0</v>
      </c>
      <c r="I245" s="83">
        <v>0</v>
      </c>
      <c r="J245" s="83">
        <v>0</v>
      </c>
      <c r="K245" s="108">
        <v>0</v>
      </c>
      <c r="L245" s="108">
        <v>0</v>
      </c>
      <c r="M245" s="83">
        <v>0</v>
      </c>
      <c r="N245" s="83">
        <v>0</v>
      </c>
      <c r="O245" s="83">
        <v>0</v>
      </c>
      <c r="P245" s="83">
        <v>0</v>
      </c>
      <c r="Q245" s="83">
        <v>0</v>
      </c>
      <c r="R245" s="83">
        <v>0</v>
      </c>
      <c r="S245" s="83">
        <v>0</v>
      </c>
      <c r="T245" s="83">
        <v>0</v>
      </c>
      <c r="U245" s="83">
        <v>0</v>
      </c>
      <c r="V245" s="83">
        <v>0</v>
      </c>
      <c r="W245" s="83">
        <v>0</v>
      </c>
      <c r="X245" s="83">
        <v>0</v>
      </c>
      <c r="Y245" s="83">
        <v>0</v>
      </c>
      <c r="AA245" s="83">
        <v>0</v>
      </c>
      <c r="AB245" s="82">
        <v>0</v>
      </c>
      <c r="AD245" s="83">
        <v>0</v>
      </c>
      <c r="AE245" s="82">
        <v>0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0</v>
      </c>
      <c r="D251" s="9">
        <v>0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0</v>
      </c>
      <c r="AA251" s="83">
        <v>0</v>
      </c>
      <c r="AB251" s="82">
        <v>0</v>
      </c>
      <c r="AD251" s="83">
        <v>0</v>
      </c>
      <c r="AE251" s="82">
        <v>0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1</v>
      </c>
      <c r="D253" s="9">
        <v>1</v>
      </c>
      <c r="F253" s="117" t="s">
        <v>281</v>
      </c>
      <c r="H253" s="296">
        <v>-0.48399999999999999</v>
      </c>
      <c r="I253" s="296">
        <v>-0.98299999999999998</v>
      </c>
      <c r="J253" s="296">
        <v>-0.98299999999999998</v>
      </c>
      <c r="K253" s="111">
        <v>-1.5</v>
      </c>
      <c r="L253" s="111">
        <v>-1.5</v>
      </c>
      <c r="M253" s="296">
        <v>0</v>
      </c>
      <c r="N253" s="296">
        <v>0</v>
      </c>
      <c r="O253" s="296">
        <v>0</v>
      </c>
      <c r="P253" s="296">
        <v>0</v>
      </c>
      <c r="Q253" s="296">
        <v>0</v>
      </c>
      <c r="R253" s="296">
        <v>0</v>
      </c>
      <c r="S253" s="296">
        <v>0</v>
      </c>
      <c r="T253" s="296">
        <v>0</v>
      </c>
      <c r="U253" s="296">
        <v>0</v>
      </c>
      <c r="V253" s="296">
        <v>0</v>
      </c>
      <c r="W253" s="296">
        <v>0</v>
      </c>
      <c r="X253" s="296">
        <v>0</v>
      </c>
      <c r="Y253" s="296">
        <v>0</v>
      </c>
      <c r="AA253" s="296">
        <v>-1.5</v>
      </c>
      <c r="AB253" s="82">
        <v>1.5</v>
      </c>
      <c r="AD253" s="296">
        <v>-1.5</v>
      </c>
      <c r="AE253" s="82">
        <v>1.5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1.2448783800119857E-3</v>
      </c>
      <c r="I254" s="78">
        <v>2.5117667199852818E-3</v>
      </c>
      <c r="J254" s="78">
        <v>2.5117667199852818E-3</v>
      </c>
      <c r="K254" s="131">
        <v>3.1145985386303657E-3</v>
      </c>
      <c r="L254" s="131">
        <v>3.1145985386303657E-3</v>
      </c>
      <c r="M254" s="78">
        <v>0</v>
      </c>
      <c r="N254" s="78">
        <v>0</v>
      </c>
      <c r="O254" s="78">
        <v>0</v>
      </c>
      <c r="P254" s="78">
        <v>0</v>
      </c>
      <c r="Q254" s="78">
        <v>0</v>
      </c>
      <c r="R254" s="78">
        <v>0</v>
      </c>
      <c r="S254" s="78">
        <v>0</v>
      </c>
      <c r="T254" s="78">
        <v>0</v>
      </c>
      <c r="U254" s="78">
        <v>0</v>
      </c>
      <c r="V254" s="78">
        <v>0</v>
      </c>
      <c r="W254" s="78">
        <v>0</v>
      </c>
      <c r="X254" s="78">
        <v>0</v>
      </c>
      <c r="Y254" s="78">
        <v>0</v>
      </c>
      <c r="AA254" s="78">
        <v>3.1145985386303657E-3</v>
      </c>
      <c r="AB254" s="79"/>
      <c r="AD254" s="78">
        <v>3.1145985386303657E-3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</v>
      </c>
      <c r="D256" s="9">
        <v>0</v>
      </c>
      <c r="F256" s="128" t="s">
        <v>79</v>
      </c>
      <c r="H256" s="83">
        <v>0</v>
      </c>
      <c r="I256" s="83">
        <v>0</v>
      </c>
      <c r="J256" s="83">
        <v>0</v>
      </c>
      <c r="K256" s="108">
        <v>0</v>
      </c>
      <c r="L256" s="108">
        <v>0</v>
      </c>
      <c r="M256" s="83">
        <v>0</v>
      </c>
      <c r="N256" s="83">
        <v>0</v>
      </c>
      <c r="O256" s="83">
        <v>0</v>
      </c>
      <c r="P256" s="83">
        <v>0</v>
      </c>
      <c r="Q256" s="83">
        <v>0</v>
      </c>
      <c r="R256" s="83">
        <v>0</v>
      </c>
      <c r="S256" s="83">
        <v>0</v>
      </c>
      <c r="T256" s="83">
        <v>0</v>
      </c>
      <c r="U256" s="83">
        <v>0</v>
      </c>
      <c r="V256" s="83">
        <v>0</v>
      </c>
      <c r="W256" s="83">
        <v>0</v>
      </c>
      <c r="X256" s="83">
        <v>0</v>
      </c>
      <c r="Y256" s="83">
        <v>0</v>
      </c>
      <c r="AA256" s="83">
        <v>0</v>
      </c>
      <c r="AB256" s="82">
        <v>0</v>
      </c>
      <c r="AD256" s="83">
        <v>0</v>
      </c>
      <c r="AE256" s="82">
        <v>0</v>
      </c>
    </row>
    <row r="257" spans="1:31" ht="18" customHeight="1" x14ac:dyDescent="0.2">
      <c r="A257" s="52" t="s">
        <v>136</v>
      </c>
      <c r="B257" s="52" t="s">
        <v>27</v>
      </c>
      <c r="C257" s="9">
        <v>0</v>
      </c>
      <c r="D257" s="9">
        <v>0</v>
      </c>
      <c r="F257" s="128" t="s">
        <v>197</v>
      </c>
      <c r="H257" s="83">
        <v>-4.0000000000000001E-3</v>
      </c>
      <c r="I257" s="83">
        <v>0</v>
      </c>
      <c r="J257" s="83">
        <v>0</v>
      </c>
      <c r="K257" s="108">
        <v>0</v>
      </c>
      <c r="L257" s="108">
        <v>0</v>
      </c>
      <c r="M257" s="83">
        <v>0</v>
      </c>
      <c r="N257" s="83">
        <v>0</v>
      </c>
      <c r="O257" s="83">
        <v>0</v>
      </c>
      <c r="P257" s="83">
        <v>0</v>
      </c>
      <c r="Q257" s="83">
        <v>0</v>
      </c>
      <c r="R257" s="83">
        <v>0</v>
      </c>
      <c r="S257" s="83">
        <v>0</v>
      </c>
      <c r="T257" s="83">
        <v>0</v>
      </c>
      <c r="U257" s="83">
        <v>0</v>
      </c>
      <c r="V257" s="83">
        <v>0</v>
      </c>
      <c r="W257" s="83">
        <v>0</v>
      </c>
      <c r="X257" s="83">
        <v>0</v>
      </c>
      <c r="Y257" s="83">
        <v>0</v>
      </c>
      <c r="AA257" s="83">
        <v>0</v>
      </c>
      <c r="AB257" s="82">
        <v>0</v>
      </c>
      <c r="AD257" s="83">
        <v>0</v>
      </c>
      <c r="AE257" s="82">
        <v>0</v>
      </c>
    </row>
    <row r="258" spans="1:31" ht="18" customHeight="1" x14ac:dyDescent="0.2">
      <c r="A258" s="52" t="s">
        <v>85</v>
      </c>
      <c r="B258" s="52" t="s">
        <v>27</v>
      </c>
      <c r="C258" s="9">
        <v>0</v>
      </c>
      <c r="D258" s="9">
        <v>0</v>
      </c>
      <c r="F258" s="128" t="s">
        <v>84</v>
      </c>
      <c r="H258" s="83">
        <v>0</v>
      </c>
      <c r="I258" s="83">
        <v>0</v>
      </c>
      <c r="J258" s="83">
        <v>0</v>
      </c>
      <c r="K258" s="108">
        <v>0</v>
      </c>
      <c r="L258" s="108">
        <v>0</v>
      </c>
      <c r="M258" s="83">
        <v>0</v>
      </c>
      <c r="N258" s="83">
        <v>0</v>
      </c>
      <c r="O258" s="83">
        <v>0</v>
      </c>
      <c r="P258" s="83">
        <v>0</v>
      </c>
      <c r="Q258" s="83">
        <v>0</v>
      </c>
      <c r="R258" s="83">
        <v>0</v>
      </c>
      <c r="S258" s="83">
        <v>0</v>
      </c>
      <c r="T258" s="83">
        <v>0</v>
      </c>
      <c r="U258" s="83">
        <v>0</v>
      </c>
      <c r="V258" s="83">
        <v>0</v>
      </c>
      <c r="W258" s="83">
        <v>0</v>
      </c>
      <c r="X258" s="83">
        <v>0</v>
      </c>
      <c r="Y258" s="83">
        <v>0</v>
      </c>
      <c r="AA258" s="83">
        <v>0</v>
      </c>
      <c r="AB258" s="82">
        <v>0</v>
      </c>
      <c r="AD258" s="83">
        <v>0</v>
      </c>
      <c r="AE258" s="82">
        <v>0</v>
      </c>
    </row>
    <row r="259" spans="1:31" ht="18" customHeight="1" x14ac:dyDescent="0.2">
      <c r="A259" s="52" t="s">
        <v>82</v>
      </c>
      <c r="B259" s="52" t="s">
        <v>27</v>
      </c>
      <c r="C259" s="9">
        <v>-1</v>
      </c>
      <c r="D259" s="9">
        <v>-1</v>
      </c>
      <c r="F259" s="128" t="s">
        <v>83</v>
      </c>
      <c r="H259" s="83">
        <v>0</v>
      </c>
      <c r="I259" s="83">
        <v>0</v>
      </c>
      <c r="J259" s="83">
        <v>0</v>
      </c>
      <c r="K259" s="108">
        <v>0</v>
      </c>
      <c r="L259" s="108">
        <v>0</v>
      </c>
      <c r="M259" s="83">
        <v>-0.35</v>
      </c>
      <c r="N259" s="83">
        <v>0</v>
      </c>
      <c r="O259" s="83">
        <v>0</v>
      </c>
      <c r="P259" s="83">
        <v>0</v>
      </c>
      <c r="Q259" s="83">
        <v>0</v>
      </c>
      <c r="R259" s="83">
        <v>0</v>
      </c>
      <c r="S259" s="83">
        <v>0</v>
      </c>
      <c r="T259" s="83">
        <v>0</v>
      </c>
      <c r="U259" s="83">
        <v>0</v>
      </c>
      <c r="V259" s="83">
        <v>0</v>
      </c>
      <c r="W259" s="83">
        <v>0</v>
      </c>
      <c r="X259" s="83">
        <v>0</v>
      </c>
      <c r="Y259" s="83">
        <v>-0.35</v>
      </c>
      <c r="AA259" s="83">
        <v>0</v>
      </c>
      <c r="AB259" s="82">
        <v>-0.35</v>
      </c>
      <c r="AD259" s="83">
        <v>0</v>
      </c>
      <c r="AE259" s="82">
        <v>-0.35</v>
      </c>
    </row>
    <row r="260" spans="1:31" ht="18" customHeight="1" x14ac:dyDescent="0.2">
      <c r="A260" s="52" t="s">
        <v>188</v>
      </c>
      <c r="B260" s="52" t="s">
        <v>27</v>
      </c>
      <c r="C260" s="9">
        <v>0</v>
      </c>
      <c r="D260" s="9">
        <v>0</v>
      </c>
      <c r="F260" s="128" t="s">
        <v>189</v>
      </c>
      <c r="H260" s="83">
        <v>-9.6999999999999993</v>
      </c>
      <c r="I260" s="83">
        <v>-8.8919999999999995</v>
      </c>
      <c r="J260" s="83">
        <v>-8.8919999999999995</v>
      </c>
      <c r="K260" s="108">
        <v>-9.6999999999999993</v>
      </c>
      <c r="L260" s="108">
        <v>-9.6999999999999993</v>
      </c>
      <c r="M260" s="83">
        <v>-0.80800000000000005</v>
      </c>
      <c r="N260" s="83">
        <v>-0.80899999999999994</v>
      </c>
      <c r="O260" s="83">
        <v>-0.80799999999999983</v>
      </c>
      <c r="P260" s="83">
        <v>-0.80800000000000027</v>
      </c>
      <c r="Q260" s="83">
        <v>-0.80899999999999972</v>
      </c>
      <c r="R260" s="83">
        <v>-0.80799999999999983</v>
      </c>
      <c r="S260" s="83">
        <v>-0.80800000000000072</v>
      </c>
      <c r="T260" s="83">
        <v>-0.80899999999999928</v>
      </c>
      <c r="U260" s="83">
        <v>-0.80800000000000072</v>
      </c>
      <c r="V260" s="83">
        <v>-0.80799999999999983</v>
      </c>
      <c r="W260" s="83">
        <v>-0.80899999999999928</v>
      </c>
      <c r="X260" s="83">
        <v>-0.80799999999999983</v>
      </c>
      <c r="Y260" s="83">
        <v>-9.6999999999999993</v>
      </c>
      <c r="AA260" s="83">
        <v>-9.6999999999999993</v>
      </c>
      <c r="AB260" s="82">
        <v>0</v>
      </c>
      <c r="AD260" s="83">
        <v>-9.6999999999999993</v>
      </c>
      <c r="AE260" s="82">
        <v>0</v>
      </c>
    </row>
    <row r="261" spans="1:31" ht="18" customHeight="1" x14ac:dyDescent="0.2">
      <c r="A261" s="52" t="s">
        <v>97</v>
      </c>
      <c r="B261" s="52" t="s">
        <v>27</v>
      </c>
      <c r="C261" s="9">
        <v>0</v>
      </c>
      <c r="D261" s="9">
        <v>0</v>
      </c>
      <c r="F261" s="128" t="s">
        <v>102</v>
      </c>
      <c r="H261" s="83">
        <v>0</v>
      </c>
      <c r="I261" s="83">
        <v>0</v>
      </c>
      <c r="J261" s="83">
        <v>0</v>
      </c>
      <c r="K261" s="108">
        <v>0</v>
      </c>
      <c r="L261" s="108">
        <v>0</v>
      </c>
      <c r="M261" s="83">
        <v>0</v>
      </c>
      <c r="N261" s="83">
        <v>0</v>
      </c>
      <c r="O261" s="83">
        <v>0</v>
      </c>
      <c r="P261" s="83">
        <v>0</v>
      </c>
      <c r="Q261" s="83">
        <v>0</v>
      </c>
      <c r="R261" s="83">
        <v>0</v>
      </c>
      <c r="S261" s="83">
        <v>0</v>
      </c>
      <c r="T261" s="83">
        <v>0</v>
      </c>
      <c r="U261" s="83">
        <v>0</v>
      </c>
      <c r="V261" s="83">
        <v>0</v>
      </c>
      <c r="W261" s="83">
        <v>0</v>
      </c>
      <c r="X261" s="83">
        <v>0</v>
      </c>
      <c r="Y261" s="83">
        <v>0</v>
      </c>
      <c r="AA261" s="83">
        <v>0</v>
      </c>
      <c r="AB261" s="82">
        <v>0</v>
      </c>
      <c r="AD261" s="83">
        <v>0</v>
      </c>
      <c r="AE261" s="82">
        <v>0</v>
      </c>
    </row>
    <row r="262" spans="1:31" ht="18" customHeight="1" x14ac:dyDescent="0.2">
      <c r="A262" s="52" t="s">
        <v>98</v>
      </c>
      <c r="B262" s="52" t="s">
        <v>27</v>
      </c>
      <c r="C262" s="9">
        <v>0.56666666666666676</v>
      </c>
      <c r="D262" s="9">
        <v>0.56666666666666676</v>
      </c>
      <c r="F262" s="128" t="s">
        <v>103</v>
      </c>
      <c r="H262" s="83">
        <v>-0.34100000000000003</v>
      </c>
      <c r="I262" s="83">
        <v>-0.29799999999999999</v>
      </c>
      <c r="J262" s="83">
        <v>-0.29799999999999999</v>
      </c>
      <c r="K262" s="108">
        <v>-0.3</v>
      </c>
      <c r="L262" s="108">
        <v>-0.3</v>
      </c>
      <c r="M262" s="83">
        <v>0</v>
      </c>
      <c r="N262" s="83">
        <v>0</v>
      </c>
      <c r="O262" s="83">
        <v>0</v>
      </c>
      <c r="P262" s="83">
        <v>0</v>
      </c>
      <c r="Q262" s="83">
        <v>0</v>
      </c>
      <c r="R262" s="83">
        <v>0</v>
      </c>
      <c r="S262" s="83">
        <v>0</v>
      </c>
      <c r="T262" s="83">
        <v>0</v>
      </c>
      <c r="U262" s="83">
        <v>0</v>
      </c>
      <c r="V262" s="83">
        <v>0</v>
      </c>
      <c r="W262" s="83">
        <v>-0.13500000000000001</v>
      </c>
      <c r="X262" s="83">
        <v>0</v>
      </c>
      <c r="Y262" s="83">
        <v>-0.13500000000000001</v>
      </c>
      <c r="AA262" s="83">
        <v>-0.3</v>
      </c>
      <c r="AB262" s="82">
        <v>0.17</v>
      </c>
      <c r="AD262" s="83">
        <v>-0.3</v>
      </c>
      <c r="AE262" s="82">
        <v>0.17</v>
      </c>
    </row>
    <row r="263" spans="1:31" ht="18" customHeight="1" x14ac:dyDescent="0.2">
      <c r="A263" s="52" t="s">
        <v>81</v>
      </c>
      <c r="B263" s="52" t="s">
        <v>27</v>
      </c>
      <c r="C263" s="9">
        <v>-4.6999999999999984</v>
      </c>
      <c r="D263" s="9">
        <v>-4.6999999999999984</v>
      </c>
      <c r="F263" s="128" t="s">
        <v>104</v>
      </c>
      <c r="H263" s="83">
        <v>-4.3999999999999997E-2</v>
      </c>
      <c r="I263" s="83">
        <v>-0.129</v>
      </c>
      <c r="J263" s="83">
        <v>-0.129</v>
      </c>
      <c r="K263" s="108">
        <v>-0.1</v>
      </c>
      <c r="L263" s="108">
        <v>-0.1</v>
      </c>
      <c r="M263" s="83">
        <v>-1.4999999999999999E-2</v>
      </c>
      <c r="N263" s="83">
        <v>-5.2000000000000005E-2</v>
      </c>
      <c r="O263" s="83">
        <v>-4.4999999999999998E-2</v>
      </c>
      <c r="P263" s="83">
        <v>-4.4999999999999998E-2</v>
      </c>
      <c r="Q263" s="83">
        <v>-5.099999999999999E-2</v>
      </c>
      <c r="R263" s="83">
        <v>-4.5000000000000012E-2</v>
      </c>
      <c r="S263" s="83">
        <v>-6.6000000000000003E-2</v>
      </c>
      <c r="T263" s="83">
        <v>-4.7999999999999987E-2</v>
      </c>
      <c r="U263" s="83">
        <v>-4.6999999999999986E-2</v>
      </c>
      <c r="V263" s="83">
        <v>-5.0000000000000044E-2</v>
      </c>
      <c r="W263" s="83">
        <v>-5.1999999999999991E-2</v>
      </c>
      <c r="X263" s="83">
        <v>-4.9999999999999933E-2</v>
      </c>
      <c r="Y263" s="83">
        <v>-0.56599999999999995</v>
      </c>
      <c r="AA263" s="83">
        <v>-0.10000000000000002</v>
      </c>
      <c r="AB263" s="82">
        <v>-0.47</v>
      </c>
      <c r="AD263" s="83">
        <v>-0.10000000000000002</v>
      </c>
      <c r="AE263" s="82">
        <v>-0.47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0</v>
      </c>
      <c r="D266" s="9">
        <v>0</v>
      </c>
      <c r="F266" s="128" t="s">
        <v>105</v>
      </c>
      <c r="H266" s="83">
        <v>-0.314</v>
      </c>
      <c r="I266" s="83">
        <v>-0.28299999999999997</v>
      </c>
      <c r="J266" s="83">
        <v>-0.28299999999999997</v>
      </c>
      <c r="K266" s="108">
        <v>-0.22</v>
      </c>
      <c r="L266" s="108">
        <v>-0.22</v>
      </c>
      <c r="M266" s="83">
        <v>-2.4E-2</v>
      </c>
      <c r="N266" s="83">
        <v>-2.1999999999999999E-2</v>
      </c>
      <c r="O266" s="83">
        <v>-2.4999999999999994E-2</v>
      </c>
      <c r="P266" s="83">
        <v>-2.3000000000000007E-2</v>
      </c>
      <c r="Q266" s="83">
        <v>-2.3999999999999994E-2</v>
      </c>
      <c r="R266" s="83">
        <v>-2.2999999999999993E-2</v>
      </c>
      <c r="S266" s="83">
        <v>-2.4000000000000021E-2</v>
      </c>
      <c r="T266" s="83">
        <v>-2.2999999999999993E-2</v>
      </c>
      <c r="U266" s="83">
        <v>-2.3999999999999994E-2</v>
      </c>
      <c r="V266" s="83">
        <v>-8.0000000000000071E-3</v>
      </c>
      <c r="W266" s="83">
        <v>0</v>
      </c>
      <c r="X266" s="83">
        <v>0</v>
      </c>
      <c r="Y266" s="83">
        <v>-0.22</v>
      </c>
      <c r="AA266" s="83">
        <v>-0.22</v>
      </c>
      <c r="AB266" s="82">
        <v>0</v>
      </c>
      <c r="AD266" s="83">
        <v>-0.22</v>
      </c>
      <c r="AE266" s="82">
        <v>0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0.73333333333333339</v>
      </c>
      <c r="D268" s="9">
        <v>0.73333333333333339</v>
      </c>
      <c r="F268" s="60" t="s">
        <v>100</v>
      </c>
      <c r="G268" s="56"/>
      <c r="H268" s="88">
        <v>-5.3999999999999999E-2</v>
      </c>
      <c r="I268" s="88">
        <v>-0.69499999999999995</v>
      </c>
      <c r="J268" s="88">
        <v>-0.69499999999999995</v>
      </c>
      <c r="K268" s="108">
        <v>-0.3</v>
      </c>
      <c r="L268" s="108">
        <v>-0.3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-7.8E-2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-7.8E-2</v>
      </c>
      <c r="Z268" s="56"/>
      <c r="AA268" s="88">
        <v>-0.3</v>
      </c>
      <c r="AB268" s="82">
        <v>0.22</v>
      </c>
      <c r="AC268" s="56"/>
      <c r="AD268" s="88">
        <v>-0.3</v>
      </c>
      <c r="AE268" s="82">
        <v>0.22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-0.05</v>
      </c>
      <c r="J271" s="88">
        <v>-0.05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0</v>
      </c>
      <c r="D274" s="9">
        <v>0</v>
      </c>
      <c r="F274" s="60" t="s">
        <v>194</v>
      </c>
      <c r="G274" s="56"/>
      <c r="H274" s="88">
        <v>0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0</v>
      </c>
      <c r="X274" s="88">
        <v>0</v>
      </c>
      <c r="Y274" s="88">
        <v>0</v>
      </c>
      <c r="Z274" s="56"/>
      <c r="AA274" s="88">
        <v>0</v>
      </c>
      <c r="AB274" s="82">
        <v>0</v>
      </c>
      <c r="AC274" s="56"/>
      <c r="AD274" s="88">
        <v>0</v>
      </c>
      <c r="AE274" s="82">
        <v>0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-7</v>
      </c>
      <c r="I281" s="88">
        <v>-7</v>
      </c>
      <c r="J281" s="88">
        <v>-7</v>
      </c>
      <c r="K281" s="108">
        <v>-7</v>
      </c>
      <c r="L281" s="108">
        <v>-7</v>
      </c>
      <c r="M281" s="88">
        <v>-0.58299999999999996</v>
      </c>
      <c r="N281" s="88">
        <v>-0.58400000000000007</v>
      </c>
      <c r="O281" s="88">
        <v>-0.58299999999999996</v>
      </c>
      <c r="P281" s="88">
        <v>-0.58300000000000018</v>
      </c>
      <c r="Q281" s="88">
        <v>-0.58399999999999963</v>
      </c>
      <c r="R281" s="88">
        <v>-0.58300000000000018</v>
      </c>
      <c r="S281" s="88">
        <v>-0.58300000000000018</v>
      </c>
      <c r="T281" s="88">
        <v>-0.58399999999999963</v>
      </c>
      <c r="U281" s="88">
        <v>-0.58300000000000018</v>
      </c>
      <c r="V281" s="88">
        <v>-0.58300000000000018</v>
      </c>
      <c r="W281" s="88">
        <v>-0.58399999999999963</v>
      </c>
      <c r="X281" s="88">
        <v>-0.58300000000000018</v>
      </c>
      <c r="Y281" s="88">
        <v>-7</v>
      </c>
      <c r="Z281" s="56"/>
      <c r="AA281" s="88">
        <v>-7</v>
      </c>
      <c r="AB281" s="82">
        <v>0</v>
      </c>
      <c r="AC281" s="56"/>
      <c r="AD281" s="88">
        <v>-7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0.74999999999999978</v>
      </c>
      <c r="D283" s="9">
        <v>0.74999999999999978</v>
      </c>
      <c r="F283" s="60" t="s">
        <v>133</v>
      </c>
      <c r="G283" s="56"/>
      <c r="H283" s="88">
        <v>-0.311</v>
      </c>
      <c r="I283" s="88">
        <v>-0.11899999999999999</v>
      </c>
      <c r="J283" s="88">
        <v>-0.11899999999999999</v>
      </c>
      <c r="K283" s="108">
        <v>-0.2</v>
      </c>
      <c r="L283" s="108">
        <v>-0.2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8">
        <v>0</v>
      </c>
      <c r="U283" s="88">
        <v>-5.2999999999999999E-2</v>
      </c>
      <c r="V283" s="88">
        <v>0</v>
      </c>
      <c r="W283" s="88">
        <v>0</v>
      </c>
      <c r="X283" s="88">
        <v>0</v>
      </c>
      <c r="Y283" s="88">
        <v>-5.2999999999999999E-2</v>
      </c>
      <c r="Z283" s="56"/>
      <c r="AA283" s="88">
        <v>-0.20000000000000004</v>
      </c>
      <c r="AB283" s="82">
        <v>0.15</v>
      </c>
      <c r="AC283" s="56"/>
      <c r="AD283" s="88">
        <v>-0.20000000000000004</v>
      </c>
      <c r="AE283" s="82">
        <v>0.15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4.9333333333333333E-2</v>
      </c>
      <c r="D285" s="9">
        <v>4.9333333333333333E-2</v>
      </c>
      <c r="F285" s="128" t="s">
        <v>76</v>
      </c>
      <c r="H285" s="83">
        <v>-7.3650000000000002</v>
      </c>
      <c r="I285" s="83">
        <v>-7.8639999999999999</v>
      </c>
      <c r="J285" s="83">
        <v>-7.8639999999999999</v>
      </c>
      <c r="K285" s="108">
        <v>-7.5</v>
      </c>
      <c r="L285" s="108">
        <v>-7.5</v>
      </c>
      <c r="M285" s="83">
        <v>-0.58299999999999996</v>
      </c>
      <c r="N285" s="83">
        <v>-0.58400000000000007</v>
      </c>
      <c r="O285" s="83">
        <v>-0.58299999999999996</v>
      </c>
      <c r="P285" s="83">
        <v>-0.58300000000000018</v>
      </c>
      <c r="Q285" s="83">
        <v>-0.58399999999999963</v>
      </c>
      <c r="R285" s="83">
        <v>-0.66100000000000014</v>
      </c>
      <c r="S285" s="83">
        <v>-0.58300000000000018</v>
      </c>
      <c r="T285" s="83">
        <v>-0.58399999999999963</v>
      </c>
      <c r="U285" s="83">
        <v>-0.63600000000000023</v>
      </c>
      <c r="V285" s="83">
        <v>-0.58300000000000018</v>
      </c>
      <c r="W285" s="83">
        <v>-0.58399999999999963</v>
      </c>
      <c r="X285" s="83">
        <v>-0.58300000000000018</v>
      </c>
      <c r="Y285" s="83">
        <v>-7.1310000000000002</v>
      </c>
      <c r="AA285" s="83">
        <v>-7.5</v>
      </c>
      <c r="AB285" s="82">
        <v>0.37</v>
      </c>
      <c r="AD285" s="83">
        <v>-7.5</v>
      </c>
      <c r="AE285" s="82">
        <v>0.37</v>
      </c>
    </row>
    <row r="286" spans="1:31" ht="18" customHeight="1" x14ac:dyDescent="0.2">
      <c r="A286" s="52" t="s">
        <v>262</v>
      </c>
      <c r="B286" s="52" t="s">
        <v>27</v>
      </c>
      <c r="C286" s="9">
        <v>-1.0034013605442176</v>
      </c>
      <c r="D286" s="9">
        <v>-1.0034013605442176</v>
      </c>
      <c r="F286" s="126" t="s">
        <v>263</v>
      </c>
      <c r="G286" s="58"/>
      <c r="H286" s="87">
        <v>4.4009999999999998</v>
      </c>
      <c r="I286" s="87">
        <v>-0.28100000000000003</v>
      </c>
      <c r="J286" s="87">
        <v>-0.28100000000000003</v>
      </c>
      <c r="K286" s="87">
        <v>0</v>
      </c>
      <c r="L286" s="87">
        <v>0</v>
      </c>
      <c r="M286" s="87">
        <v>0.16400000000000001</v>
      </c>
      <c r="N286" s="87">
        <v>-4.8000000000000001E-2</v>
      </c>
      <c r="O286" s="87">
        <v>0</v>
      </c>
      <c r="P286" s="87">
        <v>-0.28700000000000003</v>
      </c>
      <c r="Q286" s="87">
        <v>2.7755575615628914E-17</v>
      </c>
      <c r="R286" s="87">
        <v>-0.21199999999999999</v>
      </c>
      <c r="S286" s="87">
        <v>0.11299999999999999</v>
      </c>
      <c r="T286" s="87">
        <v>-0.373</v>
      </c>
      <c r="U286" s="87">
        <v>0.13500000000000001</v>
      </c>
      <c r="V286" s="87">
        <v>1.6000000000000014E-2</v>
      </c>
      <c r="W286" s="87">
        <v>0</v>
      </c>
      <c r="X286" s="87">
        <v>-9.5999999999999974E-2</v>
      </c>
      <c r="Y286" s="87">
        <v>-0.58799999999999997</v>
      </c>
      <c r="Z286" s="58"/>
      <c r="AA286" s="87">
        <v>0</v>
      </c>
      <c r="AB286" s="82">
        <v>-0.59</v>
      </c>
      <c r="AC286" s="58"/>
      <c r="AD286" s="87">
        <v>0</v>
      </c>
      <c r="AE286" s="82">
        <v>-0.59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-4.8821548821548821E-2</v>
      </c>
      <c r="D288" s="9">
        <v>-4.8821548821548821E-2</v>
      </c>
      <c r="F288" s="117" t="s">
        <v>94</v>
      </c>
      <c r="H288" s="296">
        <v>-13.366999999999999</v>
      </c>
      <c r="I288" s="296">
        <v>-17.747</v>
      </c>
      <c r="J288" s="296">
        <v>-17.747</v>
      </c>
      <c r="K288" s="111">
        <v>-17.82</v>
      </c>
      <c r="L288" s="111">
        <v>-17.82</v>
      </c>
      <c r="M288" s="296">
        <v>-1.6159999999999999</v>
      </c>
      <c r="N288" s="296">
        <v>-1.5150000000000001</v>
      </c>
      <c r="O288" s="296">
        <v>-1.4609999999999999</v>
      </c>
      <c r="P288" s="296">
        <v>-1.7460000000000004</v>
      </c>
      <c r="Q288" s="296">
        <v>-1.4679999999999993</v>
      </c>
      <c r="R288" s="296">
        <v>-1.7490000000000001</v>
      </c>
      <c r="S288" s="296">
        <v>-1.368000000000001</v>
      </c>
      <c r="T288" s="296">
        <v>-1.8369999999999989</v>
      </c>
      <c r="U288" s="296">
        <v>-1.3800000000000008</v>
      </c>
      <c r="V288" s="296">
        <v>-1.4330000000000001</v>
      </c>
      <c r="W288" s="296">
        <v>-1.579999999999999</v>
      </c>
      <c r="X288" s="296">
        <v>-1.5369999999999999</v>
      </c>
      <c r="Y288" s="296">
        <v>-18.689999999999998</v>
      </c>
      <c r="AA288" s="296">
        <v>-17.82</v>
      </c>
      <c r="AB288" s="82">
        <v>-0.87</v>
      </c>
      <c r="AD288" s="296">
        <v>-17.82</v>
      </c>
      <c r="AE288" s="82">
        <v>-0.87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3.4380763028140936E-2</v>
      </c>
      <c r="I289" s="78">
        <v>4.534722683578718E-2</v>
      </c>
      <c r="J289" s="78">
        <v>4.534722683578718E-2</v>
      </c>
      <c r="K289" s="131">
        <v>3.7001430638928745E-2</v>
      </c>
      <c r="L289" s="131">
        <v>3.7001430638928745E-2</v>
      </c>
      <c r="M289" s="78">
        <v>4.402070280577499E-2</v>
      </c>
      <c r="N289" s="78">
        <v>1.56564873662998E-2</v>
      </c>
      <c r="O289" s="78">
        <v>5.7494785722718489E-2</v>
      </c>
      <c r="P289" s="78">
        <v>9.0102177727319765E-2</v>
      </c>
      <c r="Q289" s="78">
        <v>9.3413935730193937E-2</v>
      </c>
      <c r="R289" s="78">
        <v>6.9111313075433667E-2</v>
      </c>
      <c r="S289" s="78">
        <v>0.10224979445399521</v>
      </c>
      <c r="T289" s="78">
        <v>3.7440130439213265E-2</v>
      </c>
      <c r="U289" s="78">
        <v>4.9078881855039488E-2</v>
      </c>
      <c r="V289" s="78">
        <v>3.5606022958803364E-2</v>
      </c>
      <c r="W289" s="78">
        <v>5.2380320912345832E-2</v>
      </c>
      <c r="X289" s="78">
        <v>5.4963524531540499E-2</v>
      </c>
      <c r="Y289" s="78">
        <v>4.5783911695107073E-2</v>
      </c>
      <c r="AA289" s="78">
        <v>3.7001430638928745E-2</v>
      </c>
      <c r="AB289" s="79"/>
      <c r="AD289" s="78">
        <v>3.7001430638928745E-2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</v>
      </c>
      <c r="D291" s="9">
        <v>0</v>
      </c>
      <c r="F291" s="126" t="s">
        <v>260</v>
      </c>
      <c r="G291" s="58"/>
      <c r="H291" s="87">
        <v>0</v>
      </c>
      <c r="I291" s="87">
        <v>0</v>
      </c>
      <c r="J291" s="87">
        <v>0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0</v>
      </c>
      <c r="Y291" s="87">
        <v>0</v>
      </c>
      <c r="Z291" s="58"/>
      <c r="AA291" s="87">
        <v>0</v>
      </c>
      <c r="AB291" s="82">
        <v>0</v>
      </c>
      <c r="AC291" s="58"/>
      <c r="AD291" s="87">
        <v>0</v>
      </c>
      <c r="AE291" s="82">
        <v>0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0</v>
      </c>
      <c r="I292" s="78">
        <v>0</v>
      </c>
      <c r="J292" s="78">
        <v>0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0</v>
      </c>
      <c r="Y292" s="78">
        <v>0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-1.0964669398604496E-2</v>
      </c>
      <c r="D294" s="9">
        <v>-1.0964669398604496E-2</v>
      </c>
      <c r="E294" s="26"/>
      <c r="F294" s="122" t="s">
        <v>284</v>
      </c>
      <c r="G294" s="26"/>
      <c r="H294" s="309">
        <v>-55.68327</v>
      </c>
      <c r="I294" s="309">
        <v>-60.855829999999997</v>
      </c>
      <c r="J294" s="309">
        <v>-60.855829999999997</v>
      </c>
      <c r="K294" s="130">
        <v>-90.289999999999992</v>
      </c>
      <c r="L294" s="130">
        <v>-90.289999999999992</v>
      </c>
      <c r="M294" s="309">
        <v>-5.0916600000000001</v>
      </c>
      <c r="N294" s="309">
        <v>-9.7048199999999998</v>
      </c>
      <c r="O294" s="309">
        <v>-7.7261099999999985</v>
      </c>
      <c r="P294" s="309">
        <v>-9.5385700000000035</v>
      </c>
      <c r="Q294" s="309">
        <v>-6.7041199999999979</v>
      </c>
      <c r="R294" s="309">
        <v>-8.5297899999999984</v>
      </c>
      <c r="S294" s="309">
        <v>-5.4657499999999999</v>
      </c>
      <c r="T294" s="309">
        <v>-6.0645799999999985</v>
      </c>
      <c r="U294" s="309">
        <v>-8.4054300000000062</v>
      </c>
      <c r="V294" s="309">
        <v>-7.8573099999999965</v>
      </c>
      <c r="W294" s="309">
        <v>-7.7650599999999992</v>
      </c>
      <c r="X294" s="309">
        <v>-8.4267300000000063</v>
      </c>
      <c r="Y294" s="309">
        <v>-91.279930000000007</v>
      </c>
      <c r="Z294" s="26"/>
      <c r="AA294" s="309">
        <v>-90.29</v>
      </c>
      <c r="AB294" s="82">
        <v>-0.99</v>
      </c>
      <c r="AC294" s="26"/>
      <c r="AD294" s="309">
        <v>-90.29</v>
      </c>
      <c r="AE294" s="82">
        <v>-0.99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0.14322086560200414</v>
      </c>
      <c r="I295" s="78">
        <v>0.15549913378543431</v>
      </c>
      <c r="J295" s="78">
        <v>0.15549913378543431</v>
      </c>
      <c r="K295" s="131">
        <v>0.18747806803529046</v>
      </c>
      <c r="L295" s="131">
        <v>0.18747806803529046</v>
      </c>
      <c r="M295" s="78">
        <v>0.13869953691092346</v>
      </c>
      <c r="N295" s="78">
        <v>0.10029266780344133</v>
      </c>
      <c r="O295" s="78">
        <v>0.30404588564007701</v>
      </c>
      <c r="P295" s="78">
        <v>0.49223707296934738</v>
      </c>
      <c r="Q295" s="78">
        <v>0.4266064269805912</v>
      </c>
      <c r="R295" s="78">
        <v>0.33705259414391264</v>
      </c>
      <c r="S295" s="78">
        <v>0.40853202780476894</v>
      </c>
      <c r="T295" s="78">
        <v>0.12360297564455312</v>
      </c>
      <c r="U295" s="78">
        <v>0.29893413471797436</v>
      </c>
      <c r="V295" s="78">
        <v>0.19523207275257162</v>
      </c>
      <c r="W295" s="78">
        <v>0.2574280599390002</v>
      </c>
      <c r="X295" s="78">
        <v>0.30134208267772844</v>
      </c>
      <c r="Y295" s="78">
        <v>0.22360365193448667</v>
      </c>
      <c r="AA295" s="78">
        <v>0.18747806803529049</v>
      </c>
      <c r="AB295" s="79"/>
      <c r="AD295" s="78">
        <v>0.18747806803529049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-0.14349439682789128</v>
      </c>
      <c r="D297" s="9">
        <v>-0.14349439682789128</v>
      </c>
      <c r="E297" s="26"/>
      <c r="F297" s="123" t="s">
        <v>28</v>
      </c>
      <c r="G297" s="26"/>
      <c r="H297" s="310">
        <v>67.261399999999981</v>
      </c>
      <c r="I297" s="310">
        <v>119.03954000000002</v>
      </c>
      <c r="J297" s="310">
        <v>119.03954000000002</v>
      </c>
      <c r="K297" s="136">
        <v>82.721000000000032</v>
      </c>
      <c r="L297" s="136">
        <v>82.721000000000032</v>
      </c>
      <c r="M297" s="310">
        <v>-74.536080000000013</v>
      </c>
      <c r="N297" s="310">
        <v>74.50115000000001</v>
      </c>
      <c r="O297" s="310">
        <v>-0.98180999999999585</v>
      </c>
      <c r="P297" s="310">
        <v>-11.791760000000028</v>
      </c>
      <c r="Q297" s="310">
        <v>13.353560000000021</v>
      </c>
      <c r="R297" s="310">
        <v>12.092089999999999</v>
      </c>
      <c r="S297" s="310">
        <v>2.7126600000000032</v>
      </c>
      <c r="T297" s="310">
        <v>38.316219999999994</v>
      </c>
      <c r="U297" s="310">
        <v>-15.339939999999981</v>
      </c>
      <c r="V297" s="310">
        <v>27.852279999999986</v>
      </c>
      <c r="W297" s="310">
        <v>-2.0309300000000201</v>
      </c>
      <c r="X297" s="310">
        <v>6.7054900000000472</v>
      </c>
      <c r="Y297" s="310">
        <v>70.852930000000015</v>
      </c>
      <c r="Z297" s="26"/>
      <c r="AA297" s="310">
        <v>82.721000000000032</v>
      </c>
      <c r="AB297" s="82">
        <v>-11.87</v>
      </c>
      <c r="AC297" s="26"/>
      <c r="AD297" s="310">
        <v>82.721000000000032</v>
      </c>
      <c r="AE297" s="82">
        <v>-11.87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0.17300054270524412</v>
      </c>
      <c r="I298" s="78">
        <v>0.30417045262905068</v>
      </c>
      <c r="J298" s="78">
        <v>0.30417045262905068</v>
      </c>
      <c r="K298" s="131">
        <v>0.17176180380936171</v>
      </c>
      <c r="L298" s="131">
        <v>0.17176180380936171</v>
      </c>
      <c r="M298" s="78">
        <v>-2.0304026150912562</v>
      </c>
      <c r="N298" s="78">
        <v>0.76991835891076332</v>
      </c>
      <c r="O298" s="78">
        <v>-3.863720436031623E-2</v>
      </c>
      <c r="P298" s="78">
        <v>-0.60851274641346065</v>
      </c>
      <c r="Q298" s="78">
        <v>0.84973337575564789</v>
      </c>
      <c r="R298" s="78">
        <v>0.47781601928320216</v>
      </c>
      <c r="S298" s="78">
        <v>0.20275506390612191</v>
      </c>
      <c r="T298" s="78">
        <v>0.78092774890451433</v>
      </c>
      <c r="U298" s="78">
        <v>-0.54555587168361819</v>
      </c>
      <c r="V298" s="78">
        <v>0.69205088704467499</v>
      </c>
      <c r="W298" s="78">
        <v>-6.7329598196526355E-2</v>
      </c>
      <c r="X298" s="78">
        <v>0.23979008725504367</v>
      </c>
      <c r="Y298" s="78">
        <v>0.17356470253930464</v>
      </c>
      <c r="AA298" s="78">
        <v>0.17176180380936171</v>
      </c>
      <c r="AB298" s="79"/>
      <c r="AD298" s="78">
        <v>0.17176180380936171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-0.14349439682789128</v>
      </c>
      <c r="D305" s="9">
        <v>-0.14349439682789128</v>
      </c>
      <c r="E305" s="26"/>
      <c r="F305" s="123" t="s">
        <v>337</v>
      </c>
      <c r="G305" s="26"/>
      <c r="H305" s="310">
        <v>67.261399999999981</v>
      </c>
      <c r="I305" s="310">
        <v>119.03954000000002</v>
      </c>
      <c r="J305" s="310">
        <v>119.03954000000002</v>
      </c>
      <c r="K305" s="136">
        <v>82.721000000000032</v>
      </c>
      <c r="L305" s="136">
        <v>82.721000000000032</v>
      </c>
      <c r="M305" s="310">
        <v>-74.536080000000013</v>
      </c>
      <c r="N305" s="310">
        <v>74.50115000000001</v>
      </c>
      <c r="O305" s="310">
        <v>-0.98180999999999585</v>
      </c>
      <c r="P305" s="310">
        <v>-11.791760000000028</v>
      </c>
      <c r="Q305" s="310">
        <v>13.353560000000021</v>
      </c>
      <c r="R305" s="310">
        <v>12.092089999999999</v>
      </c>
      <c r="S305" s="310">
        <v>2.7126600000000032</v>
      </c>
      <c r="T305" s="310">
        <v>38.316219999999994</v>
      </c>
      <c r="U305" s="310">
        <v>-15.339939999999981</v>
      </c>
      <c r="V305" s="310">
        <v>27.852279999999986</v>
      </c>
      <c r="W305" s="310">
        <v>-2.0309300000000201</v>
      </c>
      <c r="X305" s="310">
        <v>6.7054900000000472</v>
      </c>
      <c r="Y305" s="310">
        <v>70.852930000000015</v>
      </c>
      <c r="Z305" s="29"/>
      <c r="AA305" s="310">
        <v>82.721000000000032</v>
      </c>
      <c r="AB305" s="82">
        <v>-11.87</v>
      </c>
      <c r="AC305" s="29"/>
      <c r="AD305" s="310">
        <v>82.721000000000032</v>
      </c>
      <c r="AE305" s="82">
        <v>-11.87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0.17300054270524412</v>
      </c>
      <c r="I306" s="78">
        <v>0.30417045262905068</v>
      </c>
      <c r="J306" s="78">
        <v>0.30417045262905068</v>
      </c>
      <c r="K306" s="131">
        <v>0.17176180380936171</v>
      </c>
      <c r="L306" s="131">
        <v>0.17176180380936171</v>
      </c>
      <c r="M306" s="78">
        <v>-2.0304026150912562</v>
      </c>
      <c r="N306" s="78">
        <v>0.76991835891076332</v>
      </c>
      <c r="O306" s="78">
        <v>-3.863720436031623E-2</v>
      </c>
      <c r="P306" s="78">
        <v>-0.60851274641346065</v>
      </c>
      <c r="Q306" s="78">
        <v>0.84973337575564789</v>
      </c>
      <c r="R306" s="78">
        <v>0.47781601928320216</v>
      </c>
      <c r="S306" s="78">
        <v>0.20275506390612191</v>
      </c>
      <c r="T306" s="78">
        <v>0.78092774890451433</v>
      </c>
      <c r="U306" s="78">
        <v>-0.54555587168361819</v>
      </c>
      <c r="V306" s="78">
        <v>0.69205088704467499</v>
      </c>
      <c r="W306" s="78">
        <v>-6.7329598196526355E-2</v>
      </c>
      <c r="X306" s="78">
        <v>0.23979008725504367</v>
      </c>
      <c r="Y306" s="78">
        <v>0.17356470253930464</v>
      </c>
      <c r="Z306" s="29"/>
      <c r="AA306" s="78">
        <v>0.17176180380936171</v>
      </c>
      <c r="AB306" s="79"/>
      <c r="AC306" s="29"/>
      <c r="AD306" s="78">
        <v>0.17176180380936171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-0.66900000000000004</v>
      </c>
      <c r="I308" s="310">
        <v>-0.78500000000000003</v>
      </c>
      <c r="J308" s="310">
        <v>-0.78500000000000003</v>
      </c>
      <c r="K308" s="136">
        <v>-1.018</v>
      </c>
      <c r="L308" s="136">
        <v>-1.018</v>
      </c>
      <c r="M308" s="310">
        <v>-5.5E-2</v>
      </c>
      <c r="N308" s="310">
        <v>-4.8999999999999995E-2</v>
      </c>
      <c r="O308" s="310">
        <v>-5.6000000000000008E-2</v>
      </c>
      <c r="P308" s="310">
        <v>-5.2999999999999992E-2</v>
      </c>
      <c r="Q308" s="310">
        <v>-5.3000000000000019E-2</v>
      </c>
      <c r="R308" s="310">
        <v>-2.2999999999999965E-2</v>
      </c>
      <c r="S308" s="310">
        <v>-2.4000000000000021E-2</v>
      </c>
      <c r="T308" s="310">
        <v>-2.300000000000002E-2</v>
      </c>
      <c r="U308" s="310">
        <v>-2.3999999999999966E-2</v>
      </c>
      <c r="V308" s="310">
        <v>-8.0000000000000071E-3</v>
      </c>
      <c r="W308" s="310">
        <v>0</v>
      </c>
      <c r="X308" s="310">
        <v>0</v>
      </c>
      <c r="Y308" s="310">
        <v>-0.36799999999999999</v>
      </c>
      <c r="AA308" s="310">
        <v>-1.018</v>
      </c>
      <c r="AB308" s="82">
        <v>0.65</v>
      </c>
      <c r="AD308" s="310">
        <v>-1.018</v>
      </c>
      <c r="AE308" s="82">
        <v>0.65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67.930399999999906</v>
      </c>
      <c r="I310" s="310">
        <v>119.82454</v>
      </c>
      <c r="J310" s="310">
        <v>119.82454</v>
      </c>
      <c r="K310" s="136">
        <v>83.739000000000004</v>
      </c>
      <c r="L310" s="136">
        <v>83.739000000000004</v>
      </c>
      <c r="M310" s="310">
        <v>-74.481080000000006</v>
      </c>
      <c r="N310" s="310">
        <v>74.550150000000016</v>
      </c>
      <c r="O310" s="310">
        <v>-0.92581000000001767</v>
      </c>
      <c r="P310" s="310">
        <v>-11.738759999999992</v>
      </c>
      <c r="Q310" s="310">
        <v>13.406559999999978</v>
      </c>
      <c r="R310" s="310">
        <v>12.115090000000022</v>
      </c>
      <c r="S310" s="310">
        <v>2.7366600000000005</v>
      </c>
      <c r="T310" s="310">
        <v>38.339219999999997</v>
      </c>
      <c r="U310" s="310">
        <v>-15.315939999999998</v>
      </c>
      <c r="V310" s="310">
        <v>27.860279999999996</v>
      </c>
      <c r="W310" s="310">
        <v>-2.0309299999999979</v>
      </c>
      <c r="X310" s="310">
        <v>6.705489999999898</v>
      </c>
      <c r="Y310" s="310">
        <v>71.220929999999896</v>
      </c>
      <c r="AA310" s="310">
        <v>83.739000000000004</v>
      </c>
      <c r="AB310" s="82">
        <v>-12.52</v>
      </c>
      <c r="AD310" s="310">
        <v>83.739000000000004</v>
      </c>
      <c r="AE310" s="82">
        <v>-12.52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68.721000000000004</v>
      </c>
      <c r="I352" s="83">
        <v>47.579000000000001</v>
      </c>
      <c r="J352" s="83">
        <v>47.579000000000001</v>
      </c>
      <c r="K352" s="108">
        <v>103.74</v>
      </c>
      <c r="L352" s="108">
        <v>103.74</v>
      </c>
      <c r="M352" s="83">
        <v>2.4460000000000002</v>
      </c>
      <c r="N352" s="83">
        <v>4.5030000000000001</v>
      </c>
      <c r="O352" s="83">
        <v>8.4730000000000008</v>
      </c>
      <c r="P352" s="83">
        <v>10.55</v>
      </c>
      <c r="Q352" s="83">
        <v>14.367000000000001</v>
      </c>
      <c r="R352" s="83">
        <v>16.233000000000001</v>
      </c>
      <c r="S352" s="83">
        <v>17.948</v>
      </c>
      <c r="T352" s="83">
        <v>18.488</v>
      </c>
      <c r="U352" s="83">
        <v>21.478000000000002</v>
      </c>
      <c r="V352" s="83">
        <v>24.062999999999999</v>
      </c>
      <c r="W352" s="83">
        <v>28.896999999999998</v>
      </c>
      <c r="X352" s="83">
        <v>33.085000000000001</v>
      </c>
      <c r="Y352" s="83">
        <v>33.085000000000001</v>
      </c>
      <c r="AA352" s="83">
        <v>103.74</v>
      </c>
      <c r="AB352" s="42"/>
      <c r="AD352" s="83">
        <v>103.74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7</v>
      </c>
      <c r="I355" s="83">
        <v>2</v>
      </c>
      <c r="J355" s="83">
        <v>2</v>
      </c>
      <c r="K355" s="110"/>
      <c r="L355" s="110"/>
      <c r="M355" s="83">
        <v>0</v>
      </c>
      <c r="N355" s="83">
        <v>0</v>
      </c>
      <c r="O355" s="83">
        <v>0</v>
      </c>
      <c r="P355" s="83">
        <v>0</v>
      </c>
      <c r="Q355" s="83">
        <v>0</v>
      </c>
      <c r="R355" s="83">
        <v>0</v>
      </c>
      <c r="S355" s="83">
        <v>0</v>
      </c>
      <c r="T355" s="83">
        <v>0</v>
      </c>
      <c r="U355" s="83">
        <v>0</v>
      </c>
      <c r="V355" s="83">
        <v>0</v>
      </c>
      <c r="W355" s="83">
        <v>0</v>
      </c>
      <c r="X355" s="83">
        <v>0</v>
      </c>
      <c r="Y355" s="83">
        <v>0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9</v>
      </c>
      <c r="I356" s="83">
        <v>4</v>
      </c>
      <c r="J356" s="83">
        <v>4</v>
      </c>
      <c r="K356" s="110"/>
      <c r="L356" s="110"/>
      <c r="M356" s="83">
        <v>0</v>
      </c>
      <c r="N356" s="83">
        <v>0</v>
      </c>
      <c r="O356" s="83">
        <v>0</v>
      </c>
      <c r="P356" s="83">
        <v>0</v>
      </c>
      <c r="Q356" s="83">
        <v>0</v>
      </c>
      <c r="R356" s="83">
        <v>0</v>
      </c>
      <c r="S356" s="83">
        <v>0</v>
      </c>
      <c r="T356" s="83">
        <v>0</v>
      </c>
      <c r="U356" s="83">
        <v>0</v>
      </c>
      <c r="V356" s="83">
        <v>0</v>
      </c>
      <c r="W356" s="83">
        <v>0</v>
      </c>
      <c r="X356" s="83">
        <v>0</v>
      </c>
      <c r="Y356" s="83">
        <v>0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2</v>
      </c>
      <c r="J357" s="83">
        <v>2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1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17</v>
      </c>
      <c r="I360" s="101">
        <v>8</v>
      </c>
      <c r="J360" s="101">
        <v>8</v>
      </c>
      <c r="K360" s="111"/>
      <c r="L360" s="111"/>
      <c r="M360" s="101">
        <v>0</v>
      </c>
      <c r="N360" s="101">
        <v>0</v>
      </c>
      <c r="O360" s="101">
        <v>0</v>
      </c>
      <c r="P360" s="101">
        <v>0</v>
      </c>
      <c r="Q360" s="101">
        <v>0</v>
      </c>
      <c r="R360" s="101">
        <v>0</v>
      </c>
      <c r="S360" s="101">
        <v>0</v>
      </c>
      <c r="T360" s="101">
        <v>0</v>
      </c>
      <c r="U360" s="101">
        <v>0</v>
      </c>
      <c r="V360" s="101">
        <v>0</v>
      </c>
      <c r="W360" s="101">
        <v>0</v>
      </c>
      <c r="X360" s="101">
        <v>0</v>
      </c>
      <c r="Y360" s="101">
        <v>0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-9.1118800461361019E-2</v>
      </c>
      <c r="D362" s="9">
        <v>-9.1118800461361019E-2</v>
      </c>
      <c r="F362" s="72" t="s">
        <v>120</v>
      </c>
      <c r="H362" s="82">
        <v>1715</v>
      </c>
      <c r="I362" s="82">
        <v>1635</v>
      </c>
      <c r="J362" s="82">
        <v>1635</v>
      </c>
      <c r="K362" s="112">
        <v>1734</v>
      </c>
      <c r="L362" s="112">
        <v>1734</v>
      </c>
      <c r="M362" s="82">
        <v>237</v>
      </c>
      <c r="N362" s="82">
        <v>137</v>
      </c>
      <c r="O362" s="82">
        <v>125</v>
      </c>
      <c r="P362" s="82">
        <v>98</v>
      </c>
      <c r="Q362" s="82">
        <v>89</v>
      </c>
      <c r="R362" s="82">
        <v>95</v>
      </c>
      <c r="S362" s="82">
        <v>91</v>
      </c>
      <c r="T362" s="82">
        <v>105</v>
      </c>
      <c r="U362" s="82">
        <v>139</v>
      </c>
      <c r="V362" s="82">
        <v>195</v>
      </c>
      <c r="W362" s="82">
        <v>190</v>
      </c>
      <c r="X362" s="82">
        <v>75</v>
      </c>
      <c r="Y362" s="82">
        <v>1576</v>
      </c>
      <c r="AA362" s="82">
        <v>1734</v>
      </c>
      <c r="AB362" s="82">
        <v>-158</v>
      </c>
      <c r="AD362" s="82">
        <v>1734</v>
      </c>
      <c r="AE362" s="82">
        <v>-158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0.14433617539585872</v>
      </c>
      <c r="N363" s="102">
        <v>8.3638583638583633E-2</v>
      </c>
      <c r="O363" s="102">
        <v>7.6781326781326778E-2</v>
      </c>
      <c r="P363" s="102">
        <v>6.0307692307692305E-2</v>
      </c>
      <c r="Q363" s="102">
        <v>5.4701905347264906E-2</v>
      </c>
      <c r="R363" s="102">
        <v>5.8750773036487319E-2</v>
      </c>
      <c r="S363" s="102">
        <v>5.6416615003099815E-2</v>
      </c>
      <c r="T363" s="102">
        <v>6.5625000000000003E-2</v>
      </c>
      <c r="U363" s="102">
        <v>8.8817891373801916E-2</v>
      </c>
      <c r="V363" s="102">
        <v>0.12349588347055099</v>
      </c>
      <c r="W363" s="102">
        <v>0.11860174781523096</v>
      </c>
      <c r="X363" s="102">
        <v>4.7588832487309642E-2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1715</v>
      </c>
      <c r="I364" s="88">
        <v>1635</v>
      </c>
      <c r="J364" s="88">
        <v>1635</v>
      </c>
      <c r="K364" s="108">
        <v>0</v>
      </c>
      <c r="L364" s="108">
        <v>0</v>
      </c>
      <c r="M364" s="88">
        <v>1642</v>
      </c>
      <c r="N364" s="88">
        <v>1638</v>
      </c>
      <c r="O364" s="88">
        <v>1628</v>
      </c>
      <c r="P364" s="88">
        <v>1625</v>
      </c>
      <c r="Q364" s="88">
        <v>1627</v>
      </c>
      <c r="R364" s="88">
        <v>1617</v>
      </c>
      <c r="S364" s="88">
        <v>1613</v>
      </c>
      <c r="T364" s="88">
        <v>1600</v>
      </c>
      <c r="U364" s="88">
        <v>1565</v>
      </c>
      <c r="V364" s="88">
        <v>1579</v>
      </c>
      <c r="W364" s="88">
        <v>1602</v>
      </c>
      <c r="X364" s="88">
        <v>1576</v>
      </c>
      <c r="Y364" s="88">
        <v>1576</v>
      </c>
      <c r="AA364" s="88">
        <v>0</v>
      </c>
      <c r="AB364" s="82">
        <v>1576</v>
      </c>
      <c r="AD364" s="88">
        <v>0</v>
      </c>
      <c r="AE364" s="82">
        <v>1576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1734</v>
      </c>
      <c r="L365" s="108">
        <v>1734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1734</v>
      </c>
      <c r="AB365" s="82">
        <v>-1734</v>
      </c>
      <c r="AD365" s="88">
        <v>1734</v>
      </c>
      <c r="AE365" s="82">
        <v>-1734</v>
      </c>
    </row>
    <row r="366" spans="1:31" ht="18" customHeight="1" collapsed="1" x14ac:dyDescent="0.2">
      <c r="A366" s="54"/>
      <c r="B366" s="54"/>
      <c r="C366" s="9">
        <v>-9.1118800461361019E-2</v>
      </c>
      <c r="D366" s="9">
        <v>-9.1118800461361019E-2</v>
      </c>
      <c r="F366" s="129" t="s">
        <v>112</v>
      </c>
      <c r="H366" s="80">
        <v>1715</v>
      </c>
      <c r="I366" s="80">
        <v>1635</v>
      </c>
      <c r="J366" s="80">
        <v>1635</v>
      </c>
      <c r="K366" s="114">
        <v>1734</v>
      </c>
      <c r="L366" s="114">
        <v>1734</v>
      </c>
      <c r="M366" s="80">
        <v>1642</v>
      </c>
      <c r="N366" s="80">
        <v>1638</v>
      </c>
      <c r="O366" s="80">
        <v>1628</v>
      </c>
      <c r="P366" s="80">
        <v>1625</v>
      </c>
      <c r="Q366" s="80">
        <v>1627</v>
      </c>
      <c r="R366" s="80">
        <v>1617</v>
      </c>
      <c r="S366" s="80">
        <v>1613</v>
      </c>
      <c r="T366" s="80">
        <v>1600</v>
      </c>
      <c r="U366" s="80">
        <v>1565</v>
      </c>
      <c r="V366" s="80">
        <v>1579</v>
      </c>
      <c r="W366" s="80">
        <v>1602</v>
      </c>
      <c r="X366" s="80">
        <v>1576</v>
      </c>
      <c r="Y366" s="80">
        <v>1576</v>
      </c>
      <c r="AA366" s="80">
        <v>1734</v>
      </c>
      <c r="AB366" s="82">
        <v>-158</v>
      </c>
      <c r="AD366" s="80">
        <v>1734</v>
      </c>
      <c r="AE366" s="82">
        <v>-158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1715</v>
      </c>
      <c r="I367" s="282">
        <v>1635</v>
      </c>
      <c r="J367" s="282">
        <v>1635</v>
      </c>
      <c r="K367" s="282">
        <v>1734</v>
      </c>
      <c r="L367" s="282">
        <v>1734</v>
      </c>
      <c r="M367" s="282">
        <v>1642</v>
      </c>
      <c r="N367" s="282">
        <v>1638</v>
      </c>
      <c r="O367" s="282">
        <v>1628</v>
      </c>
      <c r="P367" s="282">
        <v>1625</v>
      </c>
      <c r="Q367" s="282">
        <v>1627</v>
      </c>
      <c r="R367" s="282">
        <v>1617</v>
      </c>
      <c r="S367" s="282">
        <v>1613</v>
      </c>
      <c r="T367" s="282">
        <v>1600</v>
      </c>
      <c r="U367" s="282">
        <v>1565</v>
      </c>
      <c r="V367" s="282">
        <v>1579</v>
      </c>
      <c r="W367" s="282">
        <v>1602</v>
      </c>
      <c r="X367" s="282">
        <v>1576</v>
      </c>
      <c r="Y367" s="282">
        <v>1576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227</v>
      </c>
      <c r="I371" s="83">
        <v>137</v>
      </c>
      <c r="J371" s="83">
        <v>137</v>
      </c>
      <c r="K371" s="108"/>
      <c r="L371" s="108"/>
      <c r="M371" s="83">
        <v>22</v>
      </c>
      <c r="N371" s="83">
        <v>12</v>
      </c>
      <c r="O371" s="83">
        <v>2</v>
      </c>
      <c r="P371" s="83">
        <v>0</v>
      </c>
      <c r="Q371" s="83">
        <v>15</v>
      </c>
      <c r="R371" s="83">
        <v>12</v>
      </c>
      <c r="S371" s="83">
        <v>9</v>
      </c>
      <c r="T371" s="83">
        <v>10</v>
      </c>
      <c r="U371" s="83">
        <v>21</v>
      </c>
      <c r="V371" s="83">
        <v>18</v>
      </c>
      <c r="W371" s="83">
        <v>35</v>
      </c>
      <c r="X371" s="83">
        <v>9</v>
      </c>
      <c r="Y371" s="83">
        <v>165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-173</v>
      </c>
      <c r="I372" s="83">
        <v>-218</v>
      </c>
      <c r="J372" s="83">
        <v>-218</v>
      </c>
      <c r="K372" s="108"/>
      <c r="L372" s="108"/>
      <c r="M372" s="83">
        <v>-8</v>
      </c>
      <c r="N372" s="83">
        <v>-14</v>
      </c>
      <c r="O372" s="83">
        <v>-11</v>
      </c>
      <c r="P372" s="83">
        <v>-3</v>
      </c>
      <c r="Q372" s="83">
        <v>-13</v>
      </c>
      <c r="R372" s="83">
        <v>-22</v>
      </c>
      <c r="S372" s="83">
        <v>-12</v>
      </c>
      <c r="T372" s="83">
        <v>-23</v>
      </c>
      <c r="U372" s="83">
        <v>-56</v>
      </c>
      <c r="V372" s="83">
        <v>-4</v>
      </c>
      <c r="W372" s="83">
        <v>-12</v>
      </c>
      <c r="X372" s="83">
        <v>-35</v>
      </c>
      <c r="Y372" s="83">
        <v>-213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4</v>
      </c>
      <c r="I373" s="83">
        <v>1</v>
      </c>
      <c r="J373" s="83">
        <v>1</v>
      </c>
      <c r="K373" s="108"/>
      <c r="L373" s="108"/>
      <c r="M373" s="83">
        <v>-7</v>
      </c>
      <c r="N373" s="83">
        <v>-2</v>
      </c>
      <c r="O373" s="83">
        <v>-1</v>
      </c>
      <c r="P373" s="83">
        <v>0</v>
      </c>
      <c r="Q373" s="83">
        <v>0</v>
      </c>
      <c r="R373" s="83">
        <v>0</v>
      </c>
      <c r="S373" s="83">
        <v>-1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-11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-1.595959595959596</v>
      </c>
      <c r="D374" s="9">
        <v>-1.595959595959596</v>
      </c>
      <c r="F374" s="129" t="s">
        <v>118</v>
      </c>
      <c r="H374" s="80">
        <v>58</v>
      </c>
      <c r="I374" s="80">
        <v>-80</v>
      </c>
      <c r="J374" s="80">
        <v>-80</v>
      </c>
      <c r="K374" s="114">
        <v>99</v>
      </c>
      <c r="L374" s="114">
        <v>99</v>
      </c>
      <c r="M374" s="80">
        <v>7</v>
      </c>
      <c r="N374" s="80">
        <v>-4</v>
      </c>
      <c r="O374" s="80">
        <v>-10</v>
      </c>
      <c r="P374" s="80">
        <v>-3</v>
      </c>
      <c r="Q374" s="80">
        <v>2</v>
      </c>
      <c r="R374" s="80">
        <v>-10</v>
      </c>
      <c r="S374" s="80">
        <v>-4</v>
      </c>
      <c r="T374" s="80">
        <v>-13</v>
      </c>
      <c r="U374" s="80">
        <v>-35</v>
      </c>
      <c r="V374" s="80">
        <v>14</v>
      </c>
      <c r="W374" s="80">
        <v>23</v>
      </c>
      <c r="X374" s="80">
        <v>-26</v>
      </c>
      <c r="Y374" s="80">
        <v>-59</v>
      </c>
      <c r="AA374" s="80">
        <v>99</v>
      </c>
      <c r="AB374" s="82">
        <v>-158</v>
      </c>
      <c r="AD374" s="80">
        <v>99</v>
      </c>
      <c r="AE374" s="82">
        <v>-158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108.87499999999999</v>
      </c>
      <c r="I376" s="103">
        <v>0</v>
      </c>
      <c r="J376" s="103">
        <v>0</v>
      </c>
      <c r="K376" s="105">
        <v>3.8181818181818179</v>
      </c>
      <c r="L376" s="105">
        <v>3.8181818181818179</v>
      </c>
      <c r="M376" s="103">
        <v>3.3476363636363637</v>
      </c>
      <c r="N376" s="103">
        <v>3.9821428571428559</v>
      </c>
      <c r="O376" s="103">
        <v>2.3750000000000018</v>
      </c>
      <c r="P376" s="103">
        <v>1.981818181818181</v>
      </c>
      <c r="Q376" s="103">
        <v>2.7914285714285709</v>
      </c>
      <c r="R376" s="103">
        <v>3.064727272727271</v>
      </c>
      <c r="S376" s="103">
        <v>2.9821428571428577</v>
      </c>
      <c r="T376" s="103">
        <v>4.9860714285714316</v>
      </c>
      <c r="U376" s="103">
        <v>6.6645833333333293</v>
      </c>
      <c r="V376" s="103">
        <v>0</v>
      </c>
      <c r="W376" s="103">
        <v>0</v>
      </c>
      <c r="X376" s="103">
        <v>1.0769230769230764</v>
      </c>
      <c r="Y376" s="103">
        <v>4.3836559139784947</v>
      </c>
      <c r="AA376" s="103">
        <v>3.8181818181818179</v>
      </c>
      <c r="AB376" s="42"/>
      <c r="AD376" s="103">
        <v>3.8181818181818179</v>
      </c>
      <c r="AE376" s="42"/>
    </row>
    <row r="377" spans="1:33" ht="15" x14ac:dyDescent="0.2">
      <c r="F377" s="124" t="s">
        <v>384</v>
      </c>
      <c r="H377" s="103">
        <v>0</v>
      </c>
      <c r="I377" s="103">
        <v>0</v>
      </c>
      <c r="J377" s="103">
        <v>0</v>
      </c>
      <c r="K377" s="105">
        <v>0</v>
      </c>
      <c r="L377" s="105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AA377" s="103">
        <v>0</v>
      </c>
      <c r="AB377" s="42"/>
      <c r="AD377" s="103">
        <v>0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123.87403641134985</v>
      </c>
      <c r="I379" s="103">
        <v>155.39999689744505</v>
      </c>
      <c r="J379" s="103">
        <v>155.39999689744505</v>
      </c>
      <c r="K379" s="105">
        <v>191.1123015873016</v>
      </c>
      <c r="L379" s="105">
        <v>191.1123015873016</v>
      </c>
      <c r="M379" s="103">
        <v>-22.535122021869793</v>
      </c>
      <c r="N379" s="103">
        <v>38.033258594917797</v>
      </c>
      <c r="O379" s="103">
        <v>15.466165413533826</v>
      </c>
      <c r="P379" s="103">
        <v>8.7209480122323981</v>
      </c>
      <c r="Q379" s="103">
        <v>16.929482258614819</v>
      </c>
      <c r="R379" s="103">
        <v>20.396298054105376</v>
      </c>
      <c r="S379" s="103">
        <v>12.563373253493014</v>
      </c>
      <c r="T379" s="103">
        <v>17.572165317670649</v>
      </c>
      <c r="U379" s="103">
        <v>11.592945712201729</v>
      </c>
      <c r="V379" s="103">
        <v>15.230811403508772</v>
      </c>
      <c r="W379" s="103">
        <v>8.2710768365666443</v>
      </c>
      <c r="X379" s="103">
        <v>36.008333333333375</v>
      </c>
      <c r="Y379" s="103">
        <v>166.9634680795395</v>
      </c>
      <c r="Z379" s="26"/>
      <c r="AA379" s="103">
        <v>191.1123015873016</v>
      </c>
      <c r="AB379" s="42"/>
      <c r="AC379" s="26"/>
      <c r="AD379" s="103">
        <v>191.1123015873016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3.0069186112050494</v>
      </c>
      <c r="I381" s="103">
        <v>2.5080788149959705</v>
      </c>
      <c r="J381" s="103">
        <v>2.5080788149959705</v>
      </c>
      <c r="K381" s="105">
        <v>2.4164383561643836</v>
      </c>
      <c r="L381" s="105">
        <v>2.4164383561643836</v>
      </c>
      <c r="M381" s="103">
        <v>2.2183132530120484</v>
      </c>
      <c r="N381" s="103">
        <v>2.6547619047619042</v>
      </c>
      <c r="O381" s="103">
        <v>1.6024096385542179</v>
      </c>
      <c r="P381" s="103">
        <v>1.313253012048192</v>
      </c>
      <c r="Q381" s="103">
        <v>1.8609523809523825</v>
      </c>
      <c r="R381" s="103">
        <v>2.0308433734939744</v>
      </c>
      <c r="S381" s="103">
        <v>2.0120481927710849</v>
      </c>
      <c r="T381" s="103">
        <v>3.3240476190476134</v>
      </c>
      <c r="U381" s="103">
        <v>3.8542168674698862</v>
      </c>
      <c r="V381" s="103">
        <v>3.6626506024096432</v>
      </c>
      <c r="W381" s="103">
        <v>3.9519047619047543</v>
      </c>
      <c r="X381" s="103">
        <v>0.84337349397590455</v>
      </c>
      <c r="Y381" s="103">
        <v>2.4460800000000003</v>
      </c>
      <c r="Z381" s="26"/>
      <c r="AA381" s="103">
        <v>2.4164383561643836</v>
      </c>
      <c r="AB381" s="42"/>
      <c r="AC381" s="26"/>
      <c r="AD381" s="103">
        <v>2.4164383561643836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0</v>
      </c>
      <c r="I383" s="66">
        <v>0</v>
      </c>
      <c r="J383" s="66">
        <v>0</v>
      </c>
      <c r="K383" s="66">
        <v>0</v>
      </c>
      <c r="L383" s="66">
        <v>0</v>
      </c>
      <c r="M383" s="66">
        <v>0</v>
      </c>
      <c r="N383" s="66">
        <v>4.1910919179599659E-15</v>
      </c>
      <c r="O383" s="66">
        <v>-1.1324274851176597E-14</v>
      </c>
      <c r="P383" s="66">
        <v>2.6645352591003757E-14</v>
      </c>
      <c r="Q383" s="66">
        <v>-7.1054273576010019E-15</v>
      </c>
      <c r="R383" s="66">
        <v>1.0658141036401503E-13</v>
      </c>
      <c r="S383" s="66">
        <v>3.5527136788005009E-15</v>
      </c>
      <c r="T383" s="66">
        <v>7.1054273576010019E-15</v>
      </c>
      <c r="U383" s="66">
        <v>9.2370555648813024E-14</v>
      </c>
      <c r="V383" s="66">
        <v>-9.9475983006414026E-14</v>
      </c>
      <c r="W383" s="66">
        <v>2.8421709430404007E-14</v>
      </c>
      <c r="X383" s="66">
        <v>-1.1368683772161603E-13</v>
      </c>
      <c r="Y383" s="66">
        <v>-1.1368683772161603E-13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-69.349710000000002</v>
      </c>
      <c r="N388" s="77">
        <v>-1.81052999999997</v>
      </c>
      <c r="O388" s="77">
        <v>13.347850000000101</v>
      </c>
      <c r="P388" s="77">
        <v>20.569780000000101</v>
      </c>
      <c r="Q388" s="77">
        <v>25.018229999999999</v>
      </c>
      <c r="R388" s="77">
        <v>25.660530000000001</v>
      </c>
      <c r="S388" s="77">
        <v>0</v>
      </c>
      <c r="T388" s="77">
        <v>27.487599999999901</v>
      </c>
      <c r="U388" s="77">
        <v>32.747770000000003</v>
      </c>
      <c r="V388" s="77">
        <v>48.381089999999901</v>
      </c>
      <c r="W388" s="77">
        <v>64.259010000000004</v>
      </c>
      <c r="X388" s="77">
        <v>67.261399999999895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-66.533739999999995</v>
      </c>
      <c r="N389" s="77">
        <v>17.18207</v>
      </c>
      <c r="O389" s="77">
        <v>27.311429999999898</v>
      </c>
      <c r="P389" s="77">
        <v>30.043489999999899</v>
      </c>
      <c r="Q389" s="77">
        <v>43.757119999999901</v>
      </c>
      <c r="R389" s="77">
        <v>45.202629999999999</v>
      </c>
      <c r="S389" s="77">
        <v>51.049990000000001</v>
      </c>
      <c r="T389" s="77">
        <v>67.390759999999901</v>
      </c>
      <c r="U389" s="77">
        <v>95.770690000000002</v>
      </c>
      <c r="V389" s="77">
        <v>94.397779999999997</v>
      </c>
      <c r="W389" s="77">
        <v>105.03731000000001</v>
      </c>
      <c r="X389" s="77">
        <v>119.03954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82.721000000000032</v>
      </c>
      <c r="M390" s="77">
        <v>6.8934166666666696</v>
      </c>
      <c r="N390" s="77">
        <v>13.786833333333339</v>
      </c>
      <c r="O390" s="77">
        <v>20.680250000000008</v>
      </c>
      <c r="P390" s="77">
        <v>27.573666666666679</v>
      </c>
      <c r="Q390" s="77">
        <v>34.467083333333342</v>
      </c>
      <c r="R390" s="77">
        <v>41.360500000000016</v>
      </c>
      <c r="S390" s="77">
        <v>48.25391666666669</v>
      </c>
      <c r="T390" s="77">
        <v>55.147333333333357</v>
      </c>
      <c r="U390" s="77">
        <v>62.040750000000024</v>
      </c>
      <c r="V390" s="77">
        <v>68.934166666666684</v>
      </c>
      <c r="W390" s="77">
        <v>75.827583333333365</v>
      </c>
      <c r="X390" s="77">
        <v>82.721000000000032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-74.536079999999998</v>
      </c>
      <c r="N391" s="77">
        <v>-3.4929999999998601E-2</v>
      </c>
      <c r="O391" s="77">
        <v>-1.01674000000001</v>
      </c>
      <c r="P391" s="77">
        <v>-12.8085</v>
      </c>
      <c r="Q391" s="77">
        <v>0.545059999999987</v>
      </c>
      <c r="R391" s="77">
        <v>12.6371500000001</v>
      </c>
      <c r="S391" s="77">
        <v>15.34981</v>
      </c>
      <c r="T391" s="77">
        <v>53.666029999999999</v>
      </c>
      <c r="U391" s="77">
        <v>38.3260900000001</v>
      </c>
      <c r="V391" s="77">
        <v>66.178369999999902</v>
      </c>
      <c r="W391" s="77">
        <v>64.147440000000003</v>
      </c>
      <c r="X391" s="77">
        <v>70.852929999999901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82.721000000000032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70.852929999999901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200" priority="16" stopIfTrue="1">
      <formula>($C1&gt;0)</formula>
    </cfRule>
    <cfRule type="expression" dxfId="199" priority="17" stopIfTrue="1">
      <formula>AND($C1&lt;0,$C1&gt;=$AB$2)</formula>
    </cfRule>
    <cfRule type="expression" dxfId="198" priority="18" stopIfTrue="1">
      <formula>($C1&lt;$AB$2)</formula>
    </cfRule>
  </conditionalFormatting>
  <conditionalFormatting sqref="AA367:AD367 AA370:AD370 AE1:AE307 AE309 AE311:AE1048576">
    <cfRule type="expression" dxfId="197" priority="13" stopIfTrue="1">
      <formula>($D1&gt;0)</formula>
    </cfRule>
    <cfRule type="expression" dxfId="196" priority="14" stopIfTrue="1">
      <formula>AND($D1&lt;0,$D1&gt;=$AE$2)</formula>
    </cfRule>
    <cfRule type="expression" dxfId="195" priority="15" stopIfTrue="1">
      <formula>($D1&lt;$AE$2)</formula>
    </cfRule>
  </conditionalFormatting>
  <conditionalFormatting sqref="AB367:AB369">
    <cfRule type="expression" dxfId="194" priority="10" stopIfTrue="1">
      <formula>($C367&gt;0)</formula>
    </cfRule>
    <cfRule type="expression" dxfId="193" priority="11" stopIfTrue="1">
      <formula>AND($C367&lt;0,$C367&gt;=$AB$2)</formula>
    </cfRule>
    <cfRule type="expression" dxfId="192" priority="12" stopIfTrue="1">
      <formula>($C367&lt;$AB$2)</formula>
    </cfRule>
  </conditionalFormatting>
  <conditionalFormatting sqref="AE367:AE370">
    <cfRule type="expression" dxfId="191" priority="7" stopIfTrue="1">
      <formula>($D367&gt;0)</formula>
    </cfRule>
    <cfRule type="expression" dxfId="190" priority="8" stopIfTrue="1">
      <formula>AND($D367&lt;0,$D367&gt;=$AE$2)</formula>
    </cfRule>
    <cfRule type="expression" dxfId="189" priority="9" stopIfTrue="1">
      <formula>($D367&lt;$AE$2)</formula>
    </cfRule>
  </conditionalFormatting>
  <conditionalFormatting sqref="AE308">
    <cfRule type="expression" dxfId="188" priority="4" stopIfTrue="1">
      <formula>($D308&gt;0)</formula>
    </cfRule>
    <cfRule type="expression" dxfId="187" priority="5" stopIfTrue="1">
      <formula>AND($D308&lt;0,$D308&gt;=$AE$2)</formula>
    </cfRule>
    <cfRule type="expression" dxfId="186" priority="6" stopIfTrue="1">
      <formula>($D308&lt;$AE$2)</formula>
    </cfRule>
  </conditionalFormatting>
  <conditionalFormatting sqref="AE310">
    <cfRule type="expression" dxfId="185" priority="1" stopIfTrue="1">
      <formula>($D310&gt;0)</formula>
    </cfRule>
    <cfRule type="expression" dxfId="184" priority="2" stopIfTrue="1">
      <formula>AND($D310&lt;0,$D310&gt;=$AE$2)</formula>
    </cfRule>
    <cfRule type="expression" dxfId="183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V26" sqref="V26"/>
      <selection pane="bottomLeft" activeCell="W16" sqref="W1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668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640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641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0.12312159036888319</v>
      </c>
      <c r="D11" s="9">
        <v>0.12312159036888319</v>
      </c>
      <c r="F11" s="116" t="s">
        <v>285</v>
      </c>
      <c r="G11" s="38"/>
      <c r="H11" s="81">
        <v>3147.6120000000001</v>
      </c>
      <c r="I11" s="81">
        <v>3138.1579999999999</v>
      </c>
      <c r="J11" s="81">
        <v>3138.1579999999999</v>
      </c>
      <c r="K11" s="108">
        <v>2740.9490000000001</v>
      </c>
      <c r="L11" s="108">
        <v>2740.9490000000001</v>
      </c>
      <c r="M11" s="81">
        <v>299.17599999999999</v>
      </c>
      <c r="N11" s="81">
        <v>252.95499999999998</v>
      </c>
      <c r="O11" s="81">
        <v>223.38600000000008</v>
      </c>
      <c r="P11" s="81">
        <v>253.07099999999991</v>
      </c>
      <c r="Q11" s="81">
        <v>249.77700000000004</v>
      </c>
      <c r="R11" s="81">
        <v>252.80700000000002</v>
      </c>
      <c r="S11" s="81">
        <v>370.125</v>
      </c>
      <c r="T11" s="81">
        <v>166.17500000000018</v>
      </c>
      <c r="U11" s="81">
        <v>232.20799999999963</v>
      </c>
      <c r="V11" s="81">
        <v>284.11400000000003</v>
      </c>
      <c r="W11" s="81">
        <v>271.57500000000027</v>
      </c>
      <c r="X11" s="81">
        <v>223.04500000000007</v>
      </c>
      <c r="Y11" s="81">
        <v>3078.4140000000002</v>
      </c>
      <c r="Z11" s="53"/>
      <c r="AA11" s="81">
        <v>2740.9490000000001</v>
      </c>
      <c r="AB11" s="82">
        <v>337.47</v>
      </c>
      <c r="AC11" s="53"/>
      <c r="AD11" s="81">
        <v>2740.9490000000001</v>
      </c>
      <c r="AE11" s="82">
        <v>337.47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6.455443735631308E-4</v>
      </c>
      <c r="D12" s="9">
        <v>6.455443735631308E-4</v>
      </c>
      <c r="F12" s="116" t="s">
        <v>286</v>
      </c>
      <c r="G12" s="38"/>
      <c r="H12" s="81">
        <v>3065.0459999999998</v>
      </c>
      <c r="I12" s="81">
        <v>3263.9279999999999</v>
      </c>
      <c r="J12" s="81">
        <v>3263.9279999999999</v>
      </c>
      <c r="K12" s="108">
        <v>3284.05</v>
      </c>
      <c r="L12" s="108">
        <v>3284.05</v>
      </c>
      <c r="M12" s="81">
        <v>267.04399999999998</v>
      </c>
      <c r="N12" s="81">
        <v>271.86800000000005</v>
      </c>
      <c r="O12" s="81">
        <v>135.21299999999997</v>
      </c>
      <c r="P12" s="81">
        <v>401.654</v>
      </c>
      <c r="Q12" s="81">
        <v>279.64900000000011</v>
      </c>
      <c r="R12" s="81">
        <v>261.42099999999982</v>
      </c>
      <c r="S12" s="81">
        <v>176.65200000000004</v>
      </c>
      <c r="T12" s="81">
        <v>363.82100000000014</v>
      </c>
      <c r="U12" s="81">
        <v>295.8420000000001</v>
      </c>
      <c r="V12" s="81">
        <v>254.53899999999976</v>
      </c>
      <c r="W12" s="81">
        <v>263.55400000000009</v>
      </c>
      <c r="X12" s="81">
        <v>314.91800000000012</v>
      </c>
      <c r="Y12" s="81">
        <v>3286.1750000000002</v>
      </c>
      <c r="Z12" s="53"/>
      <c r="AA12" s="81">
        <v>3284.0500000000006</v>
      </c>
      <c r="AB12" s="82">
        <v>2.12</v>
      </c>
      <c r="AC12" s="53"/>
      <c r="AD12" s="81">
        <v>3284.0500000000006</v>
      </c>
      <c r="AE12" s="82">
        <v>2.12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0.20283425930548524</v>
      </c>
      <c r="D14" s="9">
        <v>0.20283425930548524</v>
      </c>
      <c r="F14" s="116" t="s">
        <v>288</v>
      </c>
      <c r="G14" s="38"/>
      <c r="H14" s="81">
        <v>226.17</v>
      </c>
      <c r="I14" s="81">
        <v>125.785</v>
      </c>
      <c r="J14" s="81">
        <v>125.785</v>
      </c>
      <c r="K14" s="108">
        <v>140.21299999999999</v>
      </c>
      <c r="L14" s="108">
        <v>140.21299999999999</v>
      </c>
      <c r="M14" s="81">
        <v>14.731999999999999</v>
      </c>
      <c r="N14" s="81">
        <v>13.427</v>
      </c>
      <c r="O14" s="81">
        <v>13.445999999999998</v>
      </c>
      <c r="P14" s="81">
        <v>13.832000000000001</v>
      </c>
      <c r="Q14" s="81">
        <v>13.664000000000001</v>
      </c>
      <c r="R14" s="81">
        <v>13.659999999999997</v>
      </c>
      <c r="S14" s="81">
        <v>12.484999999999999</v>
      </c>
      <c r="T14" s="81">
        <v>13.438000000000002</v>
      </c>
      <c r="U14" s="81">
        <v>13.433999999999997</v>
      </c>
      <c r="V14" s="81">
        <v>13.888000000000005</v>
      </c>
      <c r="W14" s="81">
        <v>12.933999999999997</v>
      </c>
      <c r="X14" s="81">
        <v>19.712999999999994</v>
      </c>
      <c r="Y14" s="81">
        <v>168.65299999999999</v>
      </c>
      <c r="Z14" s="53"/>
      <c r="AA14" s="81">
        <v>140.21299999999999</v>
      </c>
      <c r="AB14" s="82">
        <v>28.44</v>
      </c>
      <c r="AC14" s="53"/>
      <c r="AD14" s="81">
        <v>140.21299999999999</v>
      </c>
      <c r="AE14" s="82">
        <v>28.44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1.6879999999999999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3.2000000000000001E-2</v>
      </c>
      <c r="T15" s="81">
        <v>-3.2000000000000001E-2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5.9694622017864095E-2</v>
      </c>
      <c r="D16" s="9">
        <v>5.9694622017864095E-2</v>
      </c>
      <c r="E16" s="27"/>
      <c r="F16" s="73" t="s">
        <v>290</v>
      </c>
      <c r="G16" s="38"/>
      <c r="H16" s="83">
        <v>6440.5159999999996</v>
      </c>
      <c r="I16" s="83">
        <v>6527.8710000000001</v>
      </c>
      <c r="J16" s="83">
        <v>6527.8710000000001</v>
      </c>
      <c r="K16" s="108">
        <v>6165.2120000000004</v>
      </c>
      <c r="L16" s="108">
        <v>6165.2120000000004</v>
      </c>
      <c r="M16" s="83">
        <v>580.952</v>
      </c>
      <c r="N16" s="83">
        <v>538.25</v>
      </c>
      <c r="O16" s="83">
        <v>372.04500000000007</v>
      </c>
      <c r="P16" s="83">
        <v>668.55700000000002</v>
      </c>
      <c r="Q16" s="83">
        <v>543.08999999999969</v>
      </c>
      <c r="R16" s="83">
        <v>527.88800000000037</v>
      </c>
      <c r="S16" s="83">
        <v>559.29399999999987</v>
      </c>
      <c r="T16" s="83">
        <v>543.40200000000004</v>
      </c>
      <c r="U16" s="83">
        <v>541.48400000000038</v>
      </c>
      <c r="V16" s="83">
        <v>552.54099999999926</v>
      </c>
      <c r="W16" s="83">
        <v>548.0630000000001</v>
      </c>
      <c r="X16" s="83">
        <v>557.67600000000039</v>
      </c>
      <c r="Y16" s="83">
        <v>6533.2420000000002</v>
      </c>
      <c r="AA16" s="83">
        <v>6165.2120000000004</v>
      </c>
      <c r="AB16" s="82">
        <v>368.03</v>
      </c>
      <c r="AD16" s="83">
        <v>6165.2120000000004</v>
      </c>
      <c r="AE16" s="82">
        <v>368.03</v>
      </c>
    </row>
    <row r="17" spans="1:33" ht="18" customHeight="1" x14ac:dyDescent="0.2">
      <c r="A17" s="52" t="s">
        <v>6</v>
      </c>
      <c r="B17" s="52" t="s">
        <v>38</v>
      </c>
      <c r="C17" s="9">
        <v>2.9702864699985069E-2</v>
      </c>
      <c r="D17" s="9">
        <v>2.9702864699985069E-2</v>
      </c>
      <c r="F17" s="73" t="s">
        <v>291</v>
      </c>
      <c r="G17" s="38"/>
      <c r="H17" s="83">
        <v>176.45699999999999</v>
      </c>
      <c r="I17" s="83">
        <v>187.99700000000001</v>
      </c>
      <c r="J17" s="83">
        <v>187.99700000000001</v>
      </c>
      <c r="K17" s="108">
        <v>187.524</v>
      </c>
      <c r="L17" s="108">
        <v>187.524</v>
      </c>
      <c r="M17" s="83">
        <v>69.578000000000003</v>
      </c>
      <c r="N17" s="83">
        <v>11.352999999999994</v>
      </c>
      <c r="O17" s="83">
        <v>11.682000000000002</v>
      </c>
      <c r="P17" s="83">
        <v>15.254000000000005</v>
      </c>
      <c r="Q17" s="83">
        <v>7.313999999999993</v>
      </c>
      <c r="R17" s="83">
        <v>7.7870000000000061</v>
      </c>
      <c r="S17" s="83">
        <v>7.1919999999999931</v>
      </c>
      <c r="T17" s="83">
        <v>4.7940000000000111</v>
      </c>
      <c r="U17" s="83">
        <v>14.764999999999986</v>
      </c>
      <c r="V17" s="83">
        <v>13.867000000000019</v>
      </c>
      <c r="W17" s="83">
        <v>13.828999999999979</v>
      </c>
      <c r="X17" s="83">
        <v>15.679000000000002</v>
      </c>
      <c r="Y17" s="83">
        <v>193.09399999999999</v>
      </c>
      <c r="AA17" s="83">
        <v>187.524</v>
      </c>
      <c r="AB17" s="82">
        <v>5.57</v>
      </c>
      <c r="AD17" s="83">
        <v>187.524</v>
      </c>
      <c r="AE17" s="82">
        <v>5.57</v>
      </c>
    </row>
    <row r="18" spans="1:33" s="25" customFormat="1" ht="18" customHeight="1" x14ac:dyDescent="0.2">
      <c r="A18" s="54"/>
      <c r="B18" s="54"/>
      <c r="C18" s="9">
        <v>5.8809306730202543E-2</v>
      </c>
      <c r="D18" s="9">
        <v>5.8809306730202543E-2</v>
      </c>
      <c r="E18" s="26"/>
      <c r="F18" s="308" t="s">
        <v>224</v>
      </c>
      <c r="G18" s="38"/>
      <c r="H18" s="309">
        <v>6616.973</v>
      </c>
      <c r="I18" s="309">
        <v>6715.8680000000004</v>
      </c>
      <c r="J18" s="309">
        <v>6715.8680000000004</v>
      </c>
      <c r="K18" s="130">
        <v>6352.7360000000008</v>
      </c>
      <c r="L18" s="130">
        <v>6352.7360000000008</v>
      </c>
      <c r="M18" s="309">
        <v>650.53</v>
      </c>
      <c r="N18" s="309">
        <v>549.60299999999995</v>
      </c>
      <c r="O18" s="309">
        <v>383.72700000000009</v>
      </c>
      <c r="P18" s="309">
        <v>683.81100000000004</v>
      </c>
      <c r="Q18" s="309">
        <v>550.40399999999966</v>
      </c>
      <c r="R18" s="309">
        <v>535.67500000000041</v>
      </c>
      <c r="S18" s="309">
        <v>566.48599999999988</v>
      </c>
      <c r="T18" s="309">
        <v>548.19600000000003</v>
      </c>
      <c r="U18" s="309">
        <v>556.24900000000036</v>
      </c>
      <c r="V18" s="309">
        <v>566.40799999999922</v>
      </c>
      <c r="W18" s="309">
        <v>561.89200000000005</v>
      </c>
      <c r="X18" s="309">
        <v>573.35500000000036</v>
      </c>
      <c r="Y18" s="309">
        <v>6726.3360000000002</v>
      </c>
      <c r="Z18" s="26"/>
      <c r="AA18" s="309">
        <v>6352.7360000000008</v>
      </c>
      <c r="AB18" s="82">
        <v>373.6</v>
      </c>
      <c r="AD18" s="309">
        <v>6352.7360000000008</v>
      </c>
      <c r="AE18" s="82">
        <v>373.6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1.20625E-2</v>
      </c>
      <c r="D20" s="20">
        <v>1.20625E-2</v>
      </c>
      <c r="F20" s="148" t="s">
        <v>340</v>
      </c>
      <c r="G20" s="38"/>
      <c r="H20" s="150">
        <v>2389.3850000000002</v>
      </c>
      <c r="I20" s="150">
        <v>1898.865</v>
      </c>
      <c r="J20" s="150">
        <v>1898.865</v>
      </c>
      <c r="K20" s="151">
        <v>2720</v>
      </c>
      <c r="L20" s="151">
        <v>2720</v>
      </c>
      <c r="M20" s="150">
        <v>186.52500000000001</v>
      </c>
      <c r="N20" s="150">
        <v>170.63399999999999</v>
      </c>
      <c r="O20" s="150">
        <v>150.358</v>
      </c>
      <c r="P20" s="150">
        <v>48.425999999999988</v>
      </c>
      <c r="Q20" s="150">
        <v>171.97300000000007</v>
      </c>
      <c r="R20" s="150">
        <v>252.58199999999999</v>
      </c>
      <c r="S20" s="150">
        <v>284.35099999999989</v>
      </c>
      <c r="T20" s="150">
        <v>229.73000000000002</v>
      </c>
      <c r="U20" s="150">
        <v>293.1110000000001</v>
      </c>
      <c r="V20" s="150">
        <v>312.25799999999981</v>
      </c>
      <c r="W20" s="150">
        <v>336.9670000000001</v>
      </c>
      <c r="X20" s="150">
        <v>315.89100000000008</v>
      </c>
      <c r="Y20" s="150">
        <v>2752.806</v>
      </c>
      <c r="Z20" s="26"/>
      <c r="AA20" s="150">
        <v>2720</v>
      </c>
      <c r="AB20" s="82">
        <v>32.81</v>
      </c>
      <c r="AC20" s="56"/>
      <c r="AD20" s="150">
        <v>2720</v>
      </c>
      <c r="AE20" s="82">
        <v>32.81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0.46304347826086945</v>
      </c>
      <c r="D22" s="9">
        <v>0.46304347826086945</v>
      </c>
      <c r="F22" s="73" t="s">
        <v>341</v>
      </c>
      <c r="G22" s="38"/>
      <c r="H22" s="83">
        <v>58.311</v>
      </c>
      <c r="I22" s="83">
        <v>63.509</v>
      </c>
      <c r="J22" s="83">
        <v>63.509</v>
      </c>
      <c r="K22" s="108">
        <v>55.2</v>
      </c>
      <c r="L22" s="108">
        <v>55.2</v>
      </c>
      <c r="M22" s="83">
        <v>9.0329999999999995</v>
      </c>
      <c r="N22" s="83">
        <v>5.479000000000001</v>
      </c>
      <c r="O22" s="83">
        <v>6.8769999999999989</v>
      </c>
      <c r="P22" s="83">
        <v>0</v>
      </c>
      <c r="Q22" s="83">
        <v>5.8290000000000006</v>
      </c>
      <c r="R22" s="83">
        <v>5.110000000000003</v>
      </c>
      <c r="S22" s="83">
        <v>0.35299999999999443</v>
      </c>
      <c r="T22" s="83">
        <v>14.987000000000002</v>
      </c>
      <c r="U22" s="83">
        <v>6.9879999999999995</v>
      </c>
      <c r="V22" s="83">
        <v>12.362000000000002</v>
      </c>
      <c r="W22" s="83">
        <v>8.7459999999999951</v>
      </c>
      <c r="X22" s="83">
        <v>4.9909999999999997</v>
      </c>
      <c r="Y22" s="83">
        <v>80.754999999999995</v>
      </c>
      <c r="AA22" s="83">
        <v>55.20000000000001</v>
      </c>
      <c r="AB22" s="82">
        <v>25.56</v>
      </c>
      <c r="AC22" s="56"/>
      <c r="AD22" s="83">
        <v>55.20000000000001</v>
      </c>
      <c r="AE22" s="82">
        <v>25.56</v>
      </c>
    </row>
    <row r="23" spans="1:33" ht="18" customHeight="1" x14ac:dyDescent="0.2">
      <c r="A23" s="52" t="s">
        <v>315</v>
      </c>
      <c r="B23" s="52" t="s">
        <v>123</v>
      </c>
      <c r="C23" s="9">
        <v>-0.16666666666666669</v>
      </c>
      <c r="D23" s="9">
        <v>-0.16666666666666669</v>
      </c>
      <c r="F23" s="73" t="s">
        <v>342</v>
      </c>
      <c r="G23" s="38"/>
      <c r="H23" s="83">
        <v>10.412000000000001</v>
      </c>
      <c r="I23" s="83">
        <v>8.61</v>
      </c>
      <c r="J23" s="83">
        <v>8.61</v>
      </c>
      <c r="K23" s="108">
        <v>10.199999999999999</v>
      </c>
      <c r="L23" s="108">
        <v>10.199999999999999</v>
      </c>
      <c r="M23" s="83">
        <v>0.38300000000000001</v>
      </c>
      <c r="N23" s="83">
        <v>-0.3</v>
      </c>
      <c r="O23" s="83">
        <v>-1.3877787807814457E-17</v>
      </c>
      <c r="P23" s="83">
        <v>0</v>
      </c>
      <c r="Q23" s="83">
        <v>1.0070000000000001</v>
      </c>
      <c r="R23" s="83">
        <v>5.699999999999994E-2</v>
      </c>
      <c r="S23" s="83">
        <v>0</v>
      </c>
      <c r="T23" s="83">
        <v>0.66599999999999993</v>
      </c>
      <c r="U23" s="83">
        <v>0.70799999999999996</v>
      </c>
      <c r="V23" s="83">
        <v>2.383</v>
      </c>
      <c r="W23" s="83">
        <v>0.4139999999999997</v>
      </c>
      <c r="X23" s="83">
        <v>3.1840000000000011</v>
      </c>
      <c r="Y23" s="83">
        <v>8.5020000000000007</v>
      </c>
      <c r="AA23" s="83">
        <v>10.199999999999999</v>
      </c>
      <c r="AB23" s="82">
        <v>-1.7</v>
      </c>
      <c r="AC23" s="56"/>
      <c r="AD23" s="83">
        <v>10.199999999999999</v>
      </c>
      <c r="AE23" s="82">
        <v>-1.7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-0.56065306122448988</v>
      </c>
      <c r="D24" s="69">
        <v>-0.56065306122448988</v>
      </c>
      <c r="E24" s="53"/>
      <c r="F24" s="116" t="s">
        <v>343</v>
      </c>
      <c r="G24" s="38"/>
      <c r="H24" s="81">
        <v>130.95500000000001</v>
      </c>
      <c r="I24" s="81">
        <v>87.89</v>
      </c>
      <c r="J24" s="81">
        <v>87.89</v>
      </c>
      <c r="K24" s="81">
        <v>122.5</v>
      </c>
      <c r="L24" s="81">
        <v>122.5</v>
      </c>
      <c r="M24" s="81">
        <v>9.2899999999999991</v>
      </c>
      <c r="N24" s="81">
        <v>1.9970000000000017</v>
      </c>
      <c r="O24" s="81">
        <v>1.484</v>
      </c>
      <c r="P24" s="81">
        <v>0</v>
      </c>
      <c r="Q24" s="81">
        <v>3.6499999999999986</v>
      </c>
      <c r="R24" s="81">
        <v>9.4890000000000008</v>
      </c>
      <c r="S24" s="81">
        <v>0</v>
      </c>
      <c r="T24" s="81">
        <v>2.1499999999999986</v>
      </c>
      <c r="U24" s="81">
        <v>1.5040000000000013</v>
      </c>
      <c r="V24" s="81">
        <v>11.335999999999999</v>
      </c>
      <c r="W24" s="81">
        <v>5.6240000000000023</v>
      </c>
      <c r="X24" s="81">
        <v>7.2939999999999969</v>
      </c>
      <c r="Y24" s="81">
        <v>53.817999999999998</v>
      </c>
      <c r="AA24" s="81">
        <v>122.5</v>
      </c>
      <c r="AB24" s="85">
        <v>-68.680000000000007</v>
      </c>
      <c r="AC24" s="53"/>
      <c r="AD24" s="81">
        <v>122.5</v>
      </c>
      <c r="AE24" s="85">
        <v>-68.680000000000007</v>
      </c>
    </row>
    <row r="25" spans="1:33" ht="18" customHeight="1" collapsed="1" x14ac:dyDescent="0.2">
      <c r="A25" s="54"/>
      <c r="B25" s="54"/>
      <c r="C25" s="9">
        <v>-0.64150000000000007</v>
      </c>
      <c r="D25" s="9">
        <v>-0.64150000000000007</v>
      </c>
      <c r="F25" s="73" t="s">
        <v>385</v>
      </c>
      <c r="G25" s="38"/>
      <c r="H25" s="83">
        <v>90.674000000000007</v>
      </c>
      <c r="I25" s="83">
        <v>69.399000000000001</v>
      </c>
      <c r="J25" s="83">
        <v>69.399000000000001</v>
      </c>
      <c r="K25" s="108">
        <v>100</v>
      </c>
      <c r="L25" s="108">
        <v>100</v>
      </c>
      <c r="M25" s="83">
        <v>4.8229999999999986</v>
      </c>
      <c r="N25" s="83">
        <v>-4.3709999999999987</v>
      </c>
      <c r="O25" s="83">
        <v>1.3639999999999999</v>
      </c>
      <c r="P25" s="83">
        <v>0</v>
      </c>
      <c r="Q25" s="83">
        <v>9.8869999999999987</v>
      </c>
      <c r="R25" s="83">
        <v>7.604000000000001</v>
      </c>
      <c r="S25" s="83">
        <v>0</v>
      </c>
      <c r="T25" s="83">
        <v>0.22999999999999865</v>
      </c>
      <c r="U25" s="83">
        <v>1.2090000000000014</v>
      </c>
      <c r="V25" s="83">
        <v>10.965</v>
      </c>
      <c r="W25" s="83">
        <v>4.115000000000002</v>
      </c>
      <c r="X25" s="83">
        <v>2.2999999999996135E-2</v>
      </c>
      <c r="Y25" s="83">
        <v>35.848999999999997</v>
      </c>
      <c r="AA25" s="83">
        <v>100</v>
      </c>
      <c r="AB25" s="82">
        <v>-64.150000000000006</v>
      </c>
      <c r="AC25" s="56"/>
      <c r="AD25" s="83">
        <v>100</v>
      </c>
      <c r="AE25" s="82">
        <v>-64.150000000000006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1.1120000000000001</v>
      </c>
      <c r="I26" s="83">
        <v>1.927</v>
      </c>
      <c r="J26" s="83">
        <v>1.927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-0.61599999999999999</v>
      </c>
      <c r="D27" s="9">
        <v>-0.61599999999999999</v>
      </c>
      <c r="F27" s="73" t="s">
        <v>347</v>
      </c>
      <c r="G27" s="38"/>
      <c r="H27" s="83">
        <v>4.4649999999999999</v>
      </c>
      <c r="I27" s="83">
        <v>0.84</v>
      </c>
      <c r="J27" s="83">
        <v>0.84</v>
      </c>
      <c r="K27" s="108">
        <v>5</v>
      </c>
      <c r="L27" s="108">
        <v>5</v>
      </c>
      <c r="M27" s="83">
        <v>0</v>
      </c>
      <c r="N27" s="83">
        <v>-0.154</v>
      </c>
      <c r="O27" s="83">
        <v>0</v>
      </c>
      <c r="P27" s="83">
        <v>0</v>
      </c>
      <c r="Q27" s="83">
        <v>0.54500000000000004</v>
      </c>
      <c r="R27" s="83">
        <v>0.46399999999999997</v>
      </c>
      <c r="S27" s="83">
        <v>0</v>
      </c>
      <c r="T27" s="83">
        <v>0.85000000000000009</v>
      </c>
      <c r="U27" s="83">
        <v>0.21999999999999997</v>
      </c>
      <c r="V27" s="83">
        <v>0</v>
      </c>
      <c r="W27" s="83">
        <v>0</v>
      </c>
      <c r="X27" s="83">
        <v>0</v>
      </c>
      <c r="Y27" s="83">
        <v>1.925</v>
      </c>
      <c r="AA27" s="83">
        <v>5</v>
      </c>
      <c r="AB27" s="82">
        <v>-3.08</v>
      </c>
      <c r="AC27" s="56"/>
      <c r="AD27" s="83">
        <v>5</v>
      </c>
      <c r="AE27" s="82">
        <v>-3.08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0.84499999999999997</v>
      </c>
      <c r="J28" s="83">
        <v>0.84499999999999997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1</v>
      </c>
      <c r="D29" s="9">
        <v>1</v>
      </c>
      <c r="F29" s="73" t="s">
        <v>352</v>
      </c>
      <c r="G29" s="38"/>
      <c r="H29" s="83">
        <v>0.38100000000000001</v>
      </c>
      <c r="I29" s="83">
        <v>3.1309999999999998</v>
      </c>
      <c r="J29" s="83">
        <v>3.1309999999999998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0.104</v>
      </c>
      <c r="U29" s="83">
        <v>0.90699999999999992</v>
      </c>
      <c r="V29" s="83">
        <v>0</v>
      </c>
      <c r="W29" s="83">
        <v>0.67900000000000005</v>
      </c>
      <c r="X29" s="83">
        <v>0</v>
      </c>
      <c r="Y29" s="83">
        <v>1.69</v>
      </c>
      <c r="AA29" s="83">
        <v>0</v>
      </c>
      <c r="AB29" s="82">
        <v>1.69</v>
      </c>
      <c r="AC29" s="56"/>
      <c r="AD29" s="83">
        <v>0</v>
      </c>
      <c r="AE29" s="82">
        <v>1.69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13299692649578.496</v>
      </c>
      <c r="D32" s="9">
        <v>13299692649578.496</v>
      </c>
      <c r="F32" s="73" t="s">
        <v>356</v>
      </c>
      <c r="G32" s="38"/>
      <c r="H32" s="83">
        <v>5.6843418860808015E-14</v>
      </c>
      <c r="I32" s="83">
        <v>0.36200000000002319</v>
      </c>
      <c r="J32" s="83">
        <v>0.36200000000002319</v>
      </c>
      <c r="K32" s="108">
        <v>-2.8421709430404007E-13</v>
      </c>
      <c r="L32" s="108">
        <v>-2.8421709430404007E-13</v>
      </c>
      <c r="M32" s="83">
        <v>-5.3290705182007514E-15</v>
      </c>
      <c r="N32" s="83">
        <v>1.7910000000000181</v>
      </c>
      <c r="O32" s="83">
        <v>0.30299999999994398</v>
      </c>
      <c r="P32" s="83">
        <v>5.6843418860808015E-14</v>
      </c>
      <c r="Q32" s="83">
        <v>-5.0626169922907138E-14</v>
      </c>
      <c r="R32" s="83">
        <v>-5.6843418860808015E-14</v>
      </c>
      <c r="S32" s="83">
        <v>2.7260000000001732</v>
      </c>
      <c r="T32" s="83">
        <v>-1.4940000000000602</v>
      </c>
      <c r="U32" s="83">
        <v>-1.3500311979441904E-13</v>
      </c>
      <c r="V32" s="83">
        <v>0.45200000000022555</v>
      </c>
      <c r="W32" s="83">
        <v>-2.8421709430404007E-14</v>
      </c>
      <c r="X32" s="83">
        <v>-3.1974423109204508E-13</v>
      </c>
      <c r="Y32" s="83">
        <v>3.7779999999997358</v>
      </c>
      <c r="AA32" s="83">
        <v>-2.8421709430404007E-13</v>
      </c>
      <c r="AB32" s="82">
        <v>3.78</v>
      </c>
      <c r="AC32" s="56"/>
      <c r="AD32" s="83">
        <v>-2.8421709430404007E-13</v>
      </c>
      <c r="AE32" s="82">
        <v>3.78</v>
      </c>
    </row>
    <row r="33" spans="1:33" s="25" customFormat="1" ht="18" customHeight="1" x14ac:dyDescent="0.2">
      <c r="A33" s="54"/>
      <c r="B33" s="54"/>
      <c r="C33" s="20">
        <v>-0.22241784037558721</v>
      </c>
      <c r="D33" s="20">
        <v>-0.22241784037558721</v>
      </c>
      <c r="F33" s="148" t="s">
        <v>386</v>
      </c>
      <c r="G33" s="38"/>
      <c r="H33" s="150">
        <v>165.35500000000005</v>
      </c>
      <c r="I33" s="150">
        <v>148.62300000000002</v>
      </c>
      <c r="J33" s="150">
        <v>148.62300000000002</v>
      </c>
      <c r="K33" s="151">
        <v>170.39999999999972</v>
      </c>
      <c r="L33" s="151">
        <v>170.39999999999972</v>
      </c>
      <c r="M33" s="150">
        <v>14.238999999999994</v>
      </c>
      <c r="N33" s="150">
        <v>2.4450000000000207</v>
      </c>
      <c r="O33" s="150">
        <v>8.5439999999999436</v>
      </c>
      <c r="P33" s="150">
        <v>5.6843418860808015E-14</v>
      </c>
      <c r="Q33" s="150">
        <v>17.267999999999951</v>
      </c>
      <c r="R33" s="150">
        <v>13.234999999999948</v>
      </c>
      <c r="S33" s="150">
        <v>3.0790000000001676</v>
      </c>
      <c r="T33" s="150">
        <v>15.34299999999994</v>
      </c>
      <c r="U33" s="150">
        <v>10.031999999999867</v>
      </c>
      <c r="V33" s="150">
        <v>26.162000000000226</v>
      </c>
      <c r="W33" s="150">
        <v>13.953999999999969</v>
      </c>
      <c r="X33" s="150">
        <v>8.1979999999996771</v>
      </c>
      <c r="Y33" s="150">
        <v>132.49899999999974</v>
      </c>
      <c r="Z33" s="26"/>
      <c r="AA33" s="150">
        <v>170.39999999999972</v>
      </c>
      <c r="AB33" s="82">
        <v>-37.9</v>
      </c>
      <c r="AC33" s="56"/>
      <c r="AD33" s="150">
        <v>170.39999999999972</v>
      </c>
      <c r="AE33" s="82">
        <v>-37.9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-5.3118712273641844E-2</v>
      </c>
      <c r="D35" s="69">
        <v>-5.3118712273641844E-2</v>
      </c>
      <c r="E35" s="53"/>
      <c r="F35" s="116" t="s">
        <v>359</v>
      </c>
      <c r="G35" s="38"/>
      <c r="H35" s="81">
        <v>56.814</v>
      </c>
      <c r="I35" s="81">
        <v>43.868000000000002</v>
      </c>
      <c r="J35" s="81">
        <v>43.868000000000002</v>
      </c>
      <c r="K35" s="81">
        <v>49.7</v>
      </c>
      <c r="L35" s="81">
        <v>49.7</v>
      </c>
      <c r="M35" s="81">
        <v>2.8980000000000001</v>
      </c>
      <c r="N35" s="81">
        <v>4.51</v>
      </c>
      <c r="O35" s="81">
        <v>3.0860000000000003</v>
      </c>
      <c r="P35" s="81">
        <v>0</v>
      </c>
      <c r="Q35" s="81">
        <v>2.6389999999999993</v>
      </c>
      <c r="R35" s="81">
        <v>2.6780000000000008</v>
      </c>
      <c r="S35" s="81">
        <v>0.95499999999999829</v>
      </c>
      <c r="T35" s="81">
        <v>6.5850000000000009</v>
      </c>
      <c r="U35" s="81">
        <v>4.7699999999999996</v>
      </c>
      <c r="V35" s="81">
        <v>5.5689999999999991</v>
      </c>
      <c r="W35" s="81">
        <v>8.2510000000000048</v>
      </c>
      <c r="X35" s="81">
        <v>5.1159999999999997</v>
      </c>
      <c r="Y35" s="81">
        <v>47.057000000000002</v>
      </c>
      <c r="AA35" s="81">
        <v>49.70000000000001</v>
      </c>
      <c r="AB35" s="85">
        <v>-2.64</v>
      </c>
      <c r="AC35" s="53"/>
      <c r="AD35" s="81">
        <v>49.70000000000001</v>
      </c>
      <c r="AE35" s="85">
        <v>-2.64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</v>
      </c>
      <c r="D36" s="69">
        <v>1</v>
      </c>
      <c r="E36" s="53"/>
      <c r="F36" s="116" t="s">
        <v>360</v>
      </c>
      <c r="G36" s="38"/>
      <c r="H36" s="81">
        <v>0.40200000000000002</v>
      </c>
      <c r="I36" s="81">
        <v>1.33</v>
      </c>
      <c r="J36" s="81">
        <v>1.33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0.72</v>
      </c>
      <c r="U36" s="81">
        <v>0</v>
      </c>
      <c r="V36" s="81">
        <v>0.18500000000000005</v>
      </c>
      <c r="W36" s="81">
        <v>0.27499999999999991</v>
      </c>
      <c r="X36" s="81">
        <v>0</v>
      </c>
      <c r="Y36" s="81">
        <v>1.18</v>
      </c>
      <c r="AA36" s="81">
        <v>0</v>
      </c>
      <c r="AB36" s="85">
        <v>1.18</v>
      </c>
      <c r="AC36" s="53"/>
      <c r="AD36" s="81">
        <v>0</v>
      </c>
      <c r="AE36" s="85">
        <v>1.18</v>
      </c>
    </row>
    <row r="37" spans="1:33" ht="18" customHeight="1" collapsed="1" x14ac:dyDescent="0.2">
      <c r="A37" s="54"/>
      <c r="B37" s="54"/>
      <c r="C37" s="9">
        <v>-2.9376257545271622E-2</v>
      </c>
      <c r="D37" s="9">
        <v>-2.9376257545271622E-2</v>
      </c>
      <c r="F37" s="73" t="s">
        <v>328</v>
      </c>
      <c r="G37" s="38"/>
      <c r="H37" s="83">
        <v>57.216000000000001</v>
      </c>
      <c r="I37" s="83">
        <v>45.198</v>
      </c>
      <c r="J37" s="83">
        <v>45.198</v>
      </c>
      <c r="K37" s="108">
        <v>49.7</v>
      </c>
      <c r="L37" s="108">
        <v>49.7</v>
      </c>
      <c r="M37" s="83">
        <v>2.8980000000000001</v>
      </c>
      <c r="N37" s="83">
        <v>4.51</v>
      </c>
      <c r="O37" s="83">
        <v>3.0860000000000003</v>
      </c>
      <c r="P37" s="83">
        <v>0</v>
      </c>
      <c r="Q37" s="83">
        <v>2.6389999999999993</v>
      </c>
      <c r="R37" s="83">
        <v>2.6780000000000008</v>
      </c>
      <c r="S37" s="83">
        <v>0.95499999999999829</v>
      </c>
      <c r="T37" s="83">
        <v>7.3050000000000006</v>
      </c>
      <c r="U37" s="83">
        <v>4.7699999999999996</v>
      </c>
      <c r="V37" s="83">
        <v>5.7539999999999996</v>
      </c>
      <c r="W37" s="83">
        <v>8.5260000000000051</v>
      </c>
      <c r="X37" s="83">
        <v>5.1159999999999997</v>
      </c>
      <c r="Y37" s="83">
        <v>48.237000000000002</v>
      </c>
      <c r="AA37" s="83">
        <v>49.70000000000001</v>
      </c>
      <c r="AB37" s="82">
        <v>-1.46</v>
      </c>
      <c r="AC37" s="56"/>
      <c r="AD37" s="83">
        <v>49.70000000000001</v>
      </c>
      <c r="AE37" s="82">
        <v>-1.46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-0.3328888888888889</v>
      </c>
      <c r="D38" s="69">
        <v>-0.3328888888888889</v>
      </c>
      <c r="E38" s="53"/>
      <c r="F38" s="116" t="s">
        <v>357</v>
      </c>
      <c r="G38" s="38"/>
      <c r="H38" s="81">
        <v>31.013999999999999</v>
      </c>
      <c r="I38" s="81">
        <v>17.899999999999999</v>
      </c>
      <c r="J38" s="81">
        <v>17.899999999999999</v>
      </c>
      <c r="K38" s="81">
        <v>22.5</v>
      </c>
      <c r="L38" s="81">
        <v>22.5</v>
      </c>
      <c r="M38" s="81">
        <v>3.9620000000000002</v>
      </c>
      <c r="N38" s="81">
        <v>0</v>
      </c>
      <c r="O38" s="81">
        <v>0</v>
      </c>
      <c r="P38" s="81">
        <v>0</v>
      </c>
      <c r="Q38" s="81">
        <v>6.8999999999999506E-2</v>
      </c>
      <c r="R38" s="81">
        <v>6.8000000000000504E-2</v>
      </c>
      <c r="S38" s="81">
        <v>0</v>
      </c>
      <c r="T38" s="81">
        <v>1.92</v>
      </c>
      <c r="U38" s="81">
        <v>6.899999999999995E-2</v>
      </c>
      <c r="V38" s="81">
        <v>0.19299999999999962</v>
      </c>
      <c r="W38" s="81">
        <v>1.5090000000000003</v>
      </c>
      <c r="X38" s="81">
        <v>7.2250000000000005</v>
      </c>
      <c r="Y38" s="81">
        <v>15.015000000000001</v>
      </c>
      <c r="AA38" s="81">
        <v>22.5</v>
      </c>
      <c r="AB38" s="85">
        <v>-7.49</v>
      </c>
      <c r="AC38" s="53"/>
      <c r="AD38" s="81">
        <v>22.5</v>
      </c>
      <c r="AE38" s="85">
        <v>-7.49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0.99864590385917396</v>
      </c>
      <c r="D39" s="69">
        <v>0.99864590385917396</v>
      </c>
      <c r="E39" s="53"/>
      <c r="F39" s="116" t="s">
        <v>358</v>
      </c>
      <c r="G39" s="38"/>
      <c r="H39" s="81">
        <v>9.2669999999999995</v>
      </c>
      <c r="I39" s="81">
        <v>0.59099999999999997</v>
      </c>
      <c r="J39" s="81">
        <v>0.59099999999999997</v>
      </c>
      <c r="K39" s="81">
        <v>0</v>
      </c>
      <c r="L39" s="81">
        <v>0</v>
      </c>
      <c r="M39" s="81">
        <v>0.505</v>
      </c>
      <c r="N39" s="81">
        <v>6.3680000000000003</v>
      </c>
      <c r="O39" s="81">
        <v>0.12000000000000011</v>
      </c>
      <c r="P39" s="81">
        <v>0</v>
      </c>
      <c r="Q39" s="81">
        <v>-6.306</v>
      </c>
      <c r="R39" s="81">
        <v>1.8169999999999997</v>
      </c>
      <c r="S39" s="81">
        <v>0</v>
      </c>
      <c r="T39" s="81">
        <v>0</v>
      </c>
      <c r="U39" s="81">
        <v>0.22599999999999998</v>
      </c>
      <c r="V39" s="81">
        <v>0.17799999999999994</v>
      </c>
      <c r="W39" s="81">
        <v>0</v>
      </c>
      <c r="X39" s="81">
        <v>4.6000000000000263E-2</v>
      </c>
      <c r="Y39" s="81">
        <v>2.9540000000000002</v>
      </c>
      <c r="AA39" s="81">
        <v>0</v>
      </c>
      <c r="AB39" s="85">
        <v>2.95</v>
      </c>
      <c r="AC39" s="53"/>
      <c r="AD39" s="81">
        <v>0</v>
      </c>
      <c r="AE39" s="85">
        <v>2.95</v>
      </c>
    </row>
    <row r="40" spans="1:33" ht="18" customHeight="1" collapsed="1" x14ac:dyDescent="0.2">
      <c r="A40" s="54"/>
      <c r="B40" s="54"/>
      <c r="C40" s="9">
        <v>-0.20133333333333334</v>
      </c>
      <c r="D40" s="9">
        <v>-0.20133333333333334</v>
      </c>
      <c r="F40" s="73" t="s">
        <v>327</v>
      </c>
      <c r="G40" s="38"/>
      <c r="H40" s="83">
        <v>40.280999999999999</v>
      </c>
      <c r="I40" s="83">
        <v>18.491</v>
      </c>
      <c r="J40" s="83">
        <v>18.491</v>
      </c>
      <c r="K40" s="108">
        <v>22.5</v>
      </c>
      <c r="L40" s="108">
        <v>22.5</v>
      </c>
      <c r="M40" s="83">
        <v>4.4670000000000005</v>
      </c>
      <c r="N40" s="83">
        <v>6.3680000000000003</v>
      </c>
      <c r="O40" s="83">
        <v>0.12000000000000011</v>
      </c>
      <c r="P40" s="83">
        <v>0</v>
      </c>
      <c r="Q40" s="83">
        <v>-6.2370000000000001</v>
      </c>
      <c r="R40" s="83">
        <v>1.8850000000000002</v>
      </c>
      <c r="S40" s="83">
        <v>0</v>
      </c>
      <c r="T40" s="83">
        <v>1.92</v>
      </c>
      <c r="U40" s="83">
        <v>0.29499999999999993</v>
      </c>
      <c r="V40" s="83">
        <v>0.37099999999999955</v>
      </c>
      <c r="W40" s="83">
        <v>1.5090000000000003</v>
      </c>
      <c r="X40" s="83">
        <v>7.2710000000000008</v>
      </c>
      <c r="Y40" s="83">
        <v>17.969000000000001</v>
      </c>
      <c r="AA40" s="83">
        <v>22.5</v>
      </c>
      <c r="AB40" s="82">
        <v>-4.53</v>
      </c>
      <c r="AC40" s="56"/>
      <c r="AD40" s="83">
        <v>22.5</v>
      </c>
      <c r="AE40" s="82">
        <v>-4.53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-0.88055555555555554</v>
      </c>
      <c r="D41" s="69">
        <v>-0.88055555555555554</v>
      </c>
      <c r="E41" s="53"/>
      <c r="F41" s="116" t="s">
        <v>361</v>
      </c>
      <c r="G41" s="38"/>
      <c r="H41" s="81">
        <v>14.544</v>
      </c>
      <c r="I41" s="81">
        <v>2.403</v>
      </c>
      <c r="J41" s="81">
        <v>2.403</v>
      </c>
      <c r="K41" s="81">
        <v>3.6</v>
      </c>
      <c r="L41" s="81">
        <v>3.6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0.42899999999999999</v>
      </c>
      <c r="Y41" s="81">
        <v>0.42899999999999999</v>
      </c>
      <c r="AA41" s="81">
        <v>3.6</v>
      </c>
      <c r="AB41" s="85">
        <v>-3.17</v>
      </c>
      <c r="AC41" s="53"/>
      <c r="AD41" s="81">
        <v>3.6</v>
      </c>
      <c r="AE41" s="85">
        <v>-3.17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-0.88055555555555554</v>
      </c>
      <c r="D43" s="9">
        <v>-0.88055555555555554</v>
      </c>
      <c r="F43" s="73" t="s">
        <v>329</v>
      </c>
      <c r="G43" s="38"/>
      <c r="H43" s="83">
        <v>14.544</v>
      </c>
      <c r="I43" s="83">
        <v>2.403</v>
      </c>
      <c r="J43" s="83">
        <v>2.403</v>
      </c>
      <c r="K43" s="108">
        <v>3.6</v>
      </c>
      <c r="L43" s="108">
        <v>3.6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0.42899999999999999</v>
      </c>
      <c r="Y43" s="83">
        <v>0.42899999999999999</v>
      </c>
      <c r="AA43" s="83">
        <v>3.6</v>
      </c>
      <c r="AB43" s="82">
        <v>-3.17</v>
      </c>
      <c r="AC43" s="56"/>
      <c r="AD43" s="83">
        <v>3.6</v>
      </c>
      <c r="AE43" s="82">
        <v>-3.17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0.33600000000000002</v>
      </c>
      <c r="I47" s="81">
        <v>0.23599999999999999</v>
      </c>
      <c r="J47" s="81">
        <v>0.23599999999999999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0.33600000000000002</v>
      </c>
      <c r="I49" s="83">
        <v>0.23599999999999999</v>
      </c>
      <c r="J49" s="83">
        <v>0.23599999999999999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-0.80069930069930073</v>
      </c>
      <c r="D50" s="69">
        <v>-0.80069930069930073</v>
      </c>
      <c r="E50" s="53"/>
      <c r="F50" s="116" t="s">
        <v>366</v>
      </c>
      <c r="G50" s="38"/>
      <c r="H50" s="81">
        <v>61.564</v>
      </c>
      <c r="I50" s="81">
        <v>58.688000000000002</v>
      </c>
      <c r="J50" s="81">
        <v>58.688000000000002</v>
      </c>
      <c r="K50" s="81">
        <v>357.5</v>
      </c>
      <c r="L50" s="81">
        <v>357.5</v>
      </c>
      <c r="M50" s="81">
        <v>0.84199999999999997</v>
      </c>
      <c r="N50" s="81">
        <v>2.9609999999999999</v>
      </c>
      <c r="O50" s="81">
        <v>2.4960000000000004</v>
      </c>
      <c r="P50" s="81">
        <v>0</v>
      </c>
      <c r="Q50" s="81">
        <v>1.9059999999999997</v>
      </c>
      <c r="R50" s="81">
        <v>2.4339999999999993</v>
      </c>
      <c r="S50" s="81">
        <v>6.66</v>
      </c>
      <c r="T50" s="81">
        <v>4.8129999999999988</v>
      </c>
      <c r="U50" s="81">
        <v>13.315999999999999</v>
      </c>
      <c r="V50" s="81">
        <v>0.46400000000000574</v>
      </c>
      <c r="W50" s="81">
        <v>15.412999999999997</v>
      </c>
      <c r="X50" s="81">
        <v>19.942</v>
      </c>
      <c r="Y50" s="81">
        <v>71.247</v>
      </c>
      <c r="AA50" s="81">
        <v>357.5</v>
      </c>
      <c r="AB50" s="85">
        <v>-286.25</v>
      </c>
      <c r="AC50" s="53"/>
      <c r="AD50" s="81">
        <v>357.5</v>
      </c>
      <c r="AE50" s="85">
        <v>-286.25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1.0000153270798848</v>
      </c>
      <c r="D51" s="69">
        <v>1.0000153270798848</v>
      </c>
      <c r="E51" s="53"/>
      <c r="F51" s="116" t="s">
        <v>367</v>
      </c>
      <c r="G51" s="38"/>
      <c r="H51" s="81">
        <v>154.79499999999999</v>
      </c>
      <c r="I51" s="81">
        <v>185.40799999999999</v>
      </c>
      <c r="J51" s="81">
        <v>185.40799999999999</v>
      </c>
      <c r="K51" s="81">
        <v>0</v>
      </c>
      <c r="L51" s="81">
        <v>0</v>
      </c>
      <c r="M51" s="81">
        <v>6.4210000000000003</v>
      </c>
      <c r="N51" s="81">
        <v>11.632000000000001</v>
      </c>
      <c r="O51" s="81">
        <v>8.1289999999999978</v>
      </c>
      <c r="P51" s="81">
        <v>0</v>
      </c>
      <c r="Q51" s="81">
        <v>-4.4999999999998153E-2</v>
      </c>
      <c r="R51" s="81">
        <v>11.034999999999997</v>
      </c>
      <c r="S51" s="81">
        <v>3.0680000000000049</v>
      </c>
      <c r="T51" s="81">
        <v>5.3329999999999984</v>
      </c>
      <c r="U51" s="81">
        <v>17.487000000000002</v>
      </c>
      <c r="V51" s="81">
        <v>13.046999999999997</v>
      </c>
      <c r="W51" s="81">
        <v>24.227000000000004</v>
      </c>
      <c r="X51" s="81">
        <v>30.153999999999996</v>
      </c>
      <c r="Y51" s="81">
        <v>130.488</v>
      </c>
      <c r="AA51" s="81">
        <v>0</v>
      </c>
      <c r="AB51" s="85">
        <v>130.49</v>
      </c>
      <c r="AC51" s="53"/>
      <c r="AD51" s="81">
        <v>0</v>
      </c>
      <c r="AE51" s="85">
        <v>130.49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0.99697885196374625</v>
      </c>
      <c r="D52" s="69">
        <v>0.99697885196374625</v>
      </c>
      <c r="E52" s="53"/>
      <c r="F52" s="116" t="s">
        <v>368</v>
      </c>
      <c r="G52" s="38"/>
      <c r="H52" s="81">
        <v>22.547000000000001</v>
      </c>
      <c r="I52" s="81">
        <v>9.952</v>
      </c>
      <c r="J52" s="81">
        <v>9.952</v>
      </c>
      <c r="K52" s="81">
        <v>0</v>
      </c>
      <c r="L52" s="81">
        <v>0</v>
      </c>
      <c r="M52" s="81">
        <v>0.495</v>
      </c>
      <c r="N52" s="81">
        <v>-0.495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1.3240000000000001</v>
      </c>
      <c r="X52" s="81">
        <v>0</v>
      </c>
      <c r="Y52" s="81">
        <v>1.3240000000000001</v>
      </c>
      <c r="AA52" s="81">
        <v>0</v>
      </c>
      <c r="AB52" s="82">
        <v>1.32</v>
      </c>
      <c r="AC52" s="53"/>
      <c r="AD52" s="81">
        <v>0</v>
      </c>
      <c r="AE52" s="82">
        <v>1.32</v>
      </c>
    </row>
    <row r="53" spans="1:34" ht="18" customHeight="1" collapsed="1" x14ac:dyDescent="0.2">
      <c r="A53" s="54"/>
      <c r="B53" s="54"/>
      <c r="C53" s="9">
        <v>-0.432</v>
      </c>
      <c r="D53" s="9">
        <v>-0.432</v>
      </c>
      <c r="F53" s="73" t="s">
        <v>376</v>
      </c>
      <c r="G53" s="38"/>
      <c r="H53" s="83">
        <v>238.90599999999998</v>
      </c>
      <c r="I53" s="83">
        <v>254.048</v>
      </c>
      <c r="J53" s="83">
        <v>254.048</v>
      </c>
      <c r="K53" s="108">
        <v>357.5</v>
      </c>
      <c r="L53" s="108">
        <v>357.5</v>
      </c>
      <c r="M53" s="83">
        <v>7.758</v>
      </c>
      <c r="N53" s="83">
        <v>14.098000000000003</v>
      </c>
      <c r="O53" s="83">
        <v>10.624999999999998</v>
      </c>
      <c r="P53" s="83">
        <v>0</v>
      </c>
      <c r="Q53" s="83">
        <v>1.8610000000000015</v>
      </c>
      <c r="R53" s="83">
        <v>13.468999999999996</v>
      </c>
      <c r="S53" s="83">
        <v>9.7280000000000051</v>
      </c>
      <c r="T53" s="83">
        <v>10.145999999999997</v>
      </c>
      <c r="U53" s="83">
        <v>30.803000000000001</v>
      </c>
      <c r="V53" s="83">
        <v>13.511000000000003</v>
      </c>
      <c r="W53" s="83">
        <v>40.963999999999999</v>
      </c>
      <c r="X53" s="83">
        <v>50.095999999999997</v>
      </c>
      <c r="Y53" s="83">
        <v>203.05900000000003</v>
      </c>
      <c r="AA53" s="83">
        <v>357.5</v>
      </c>
      <c r="AB53" s="82">
        <v>-154.44</v>
      </c>
      <c r="AC53" s="56"/>
      <c r="AD53" s="83">
        <v>357.5</v>
      </c>
      <c r="AE53" s="82">
        <v>-154.44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-0.37759058389106859</v>
      </c>
      <c r="D55" s="20">
        <v>-0.37759058389106859</v>
      </c>
      <c r="F55" s="148" t="s">
        <v>388</v>
      </c>
      <c r="G55" s="38"/>
      <c r="H55" s="150">
        <v>351.28299999999996</v>
      </c>
      <c r="I55" s="150">
        <v>320.37599999999998</v>
      </c>
      <c r="J55" s="150">
        <v>320.37599999999998</v>
      </c>
      <c r="K55" s="151">
        <v>433.3</v>
      </c>
      <c r="L55" s="151">
        <v>433.3</v>
      </c>
      <c r="M55" s="150">
        <v>15.123000000000001</v>
      </c>
      <c r="N55" s="150">
        <v>24.976000000000003</v>
      </c>
      <c r="O55" s="150">
        <v>13.831</v>
      </c>
      <c r="P55" s="150">
        <v>0</v>
      </c>
      <c r="Q55" s="150">
        <v>-1.7369999999999992</v>
      </c>
      <c r="R55" s="150">
        <v>18.031999999999996</v>
      </c>
      <c r="S55" s="150">
        <v>10.683000000000003</v>
      </c>
      <c r="T55" s="150">
        <v>19.370999999999999</v>
      </c>
      <c r="U55" s="150">
        <v>35.868000000000002</v>
      </c>
      <c r="V55" s="150">
        <v>19.636000000000003</v>
      </c>
      <c r="W55" s="150">
        <v>50.999000000000002</v>
      </c>
      <c r="X55" s="150">
        <v>62.911999999999999</v>
      </c>
      <c r="Y55" s="150">
        <v>269.69400000000002</v>
      </c>
      <c r="AA55" s="150">
        <v>433.3</v>
      </c>
      <c r="AB55" s="82">
        <v>-163.61000000000001</v>
      </c>
      <c r="AC55" s="56"/>
      <c r="AD55" s="150">
        <v>433.3</v>
      </c>
      <c r="AE55" s="82">
        <v>-163.61000000000001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-5.0756686824924034E-2</v>
      </c>
      <c r="D59" s="9">
        <v>-5.0756686824924034E-2</v>
      </c>
      <c r="E59" s="26"/>
      <c r="F59" s="308" t="s">
        <v>389</v>
      </c>
      <c r="G59" s="38"/>
      <c r="H59" s="309">
        <v>2906.0230000000001</v>
      </c>
      <c r="I59" s="309">
        <v>2367.864</v>
      </c>
      <c r="J59" s="309">
        <v>2367.864</v>
      </c>
      <c r="K59" s="130">
        <v>3323.7</v>
      </c>
      <c r="L59" s="130">
        <v>3323.7</v>
      </c>
      <c r="M59" s="309">
        <v>215.887</v>
      </c>
      <c r="N59" s="309">
        <v>198.05500000000001</v>
      </c>
      <c r="O59" s="309">
        <v>172.73299999999995</v>
      </c>
      <c r="P59" s="309">
        <v>48.426000000000045</v>
      </c>
      <c r="Q59" s="309">
        <v>187.50400000000002</v>
      </c>
      <c r="R59" s="309">
        <v>283.84899999999993</v>
      </c>
      <c r="S59" s="309">
        <v>298.11300000000006</v>
      </c>
      <c r="T59" s="309">
        <v>264.44399999999996</v>
      </c>
      <c r="U59" s="309">
        <v>339.01099999999997</v>
      </c>
      <c r="V59" s="309">
        <v>358.05600000000004</v>
      </c>
      <c r="W59" s="309">
        <v>401.92000000000007</v>
      </c>
      <c r="X59" s="309">
        <v>387.00099999999975</v>
      </c>
      <c r="Y59" s="309">
        <v>3154.9989999999998</v>
      </c>
      <c r="AA59" s="309">
        <v>3323.6999999999994</v>
      </c>
      <c r="AB59" s="82">
        <v>-168.7</v>
      </c>
      <c r="AD59" s="309">
        <v>3323.6999999999994</v>
      </c>
      <c r="AE59" s="82">
        <v>-168.7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2.1175151677745811E-2</v>
      </c>
      <c r="D61" s="9">
        <v>2.1175151677745811E-2</v>
      </c>
      <c r="F61" s="117" t="s">
        <v>241</v>
      </c>
      <c r="G61" s="38"/>
      <c r="H61" s="296">
        <v>9522.9959999999992</v>
      </c>
      <c r="I61" s="296">
        <v>9083.732</v>
      </c>
      <c r="J61" s="296">
        <v>9083.732</v>
      </c>
      <c r="K61" s="111">
        <v>9676.4360000000015</v>
      </c>
      <c r="L61" s="111">
        <v>9676.4360000000015</v>
      </c>
      <c r="M61" s="296">
        <v>866.41699999999992</v>
      </c>
      <c r="N61" s="296">
        <v>747.6579999999999</v>
      </c>
      <c r="O61" s="296">
        <v>556.46</v>
      </c>
      <c r="P61" s="296">
        <v>732.23700000000008</v>
      </c>
      <c r="Q61" s="296">
        <v>737.90799999999967</v>
      </c>
      <c r="R61" s="296">
        <v>819.52400000000034</v>
      </c>
      <c r="S61" s="296">
        <v>864.59899999999993</v>
      </c>
      <c r="T61" s="296">
        <v>812.64</v>
      </c>
      <c r="U61" s="296">
        <v>895.26000000000033</v>
      </c>
      <c r="V61" s="296">
        <v>924.46399999999926</v>
      </c>
      <c r="W61" s="296">
        <v>963.81200000000013</v>
      </c>
      <c r="X61" s="296">
        <v>960.35600000000011</v>
      </c>
      <c r="Y61" s="296">
        <v>9881.3349999999991</v>
      </c>
      <c r="AA61" s="296">
        <v>9676.4360000000015</v>
      </c>
      <c r="AB61" s="82">
        <v>204.9</v>
      </c>
      <c r="AD61" s="296">
        <v>9676.4360000000015</v>
      </c>
      <c r="AE61" s="82">
        <v>204.9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-1.0000080099964757</v>
      </c>
      <c r="D63" s="9">
        <v>-1.0000080099964757</v>
      </c>
      <c r="E63" s="26"/>
      <c r="F63" s="126" t="s">
        <v>29</v>
      </c>
      <c r="G63" s="38"/>
      <c r="H63" s="87">
        <v>12.531000000000001</v>
      </c>
      <c r="I63" s="87">
        <v>2.7570000000000001</v>
      </c>
      <c r="J63" s="87">
        <v>2.7570000000000001</v>
      </c>
      <c r="K63" s="87">
        <v>0</v>
      </c>
      <c r="L63" s="87">
        <v>0</v>
      </c>
      <c r="M63" s="87">
        <v>-173.82499999999999</v>
      </c>
      <c r="N63" s="87">
        <v>-19.538000000000011</v>
      </c>
      <c r="O63" s="87">
        <v>-128.94600000000003</v>
      </c>
      <c r="P63" s="87">
        <v>-240.93799999999993</v>
      </c>
      <c r="Q63" s="87">
        <v>-122.19900000000007</v>
      </c>
      <c r="R63" s="87">
        <v>102.93000000000006</v>
      </c>
      <c r="S63" s="87">
        <v>0.30700000000001637</v>
      </c>
      <c r="T63" s="87">
        <v>-27.425000000000068</v>
      </c>
      <c r="U63" s="87">
        <v>37.66700000000003</v>
      </c>
      <c r="V63" s="87">
        <v>-28.014999999999986</v>
      </c>
      <c r="W63" s="87">
        <v>-2.5940000000000509</v>
      </c>
      <c r="X63" s="87">
        <v>352.88800000000003</v>
      </c>
      <c r="Y63" s="87">
        <v>-249.68799999999999</v>
      </c>
      <c r="AA63" s="87">
        <v>0</v>
      </c>
      <c r="AB63" s="82">
        <v>-249.69</v>
      </c>
      <c r="AD63" s="87">
        <v>0</v>
      </c>
      <c r="AE63" s="82">
        <v>-249.69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-0.99966426053382584</v>
      </c>
      <c r="D64" s="9">
        <v>-0.99966426053382584</v>
      </c>
      <c r="E64" s="26"/>
      <c r="F64" s="60" t="s">
        <v>128</v>
      </c>
      <c r="G64" s="38"/>
      <c r="H64" s="88">
        <v>20.231000000000002</v>
      </c>
      <c r="I64" s="88">
        <v>-50.6</v>
      </c>
      <c r="J64" s="88">
        <v>-50.6</v>
      </c>
      <c r="K64" s="88">
        <v>0</v>
      </c>
      <c r="L64" s="88">
        <v>0</v>
      </c>
      <c r="M64" s="88">
        <v>36.866</v>
      </c>
      <c r="N64" s="88">
        <v>2.3699999999999974</v>
      </c>
      <c r="O64" s="88">
        <v>0.10400000000000631</v>
      </c>
      <c r="P64" s="88">
        <v>0.39999999999999858</v>
      </c>
      <c r="Q64" s="88">
        <v>0</v>
      </c>
      <c r="R64" s="88">
        <v>0</v>
      </c>
      <c r="S64" s="88">
        <v>-25.757000000000001</v>
      </c>
      <c r="T64" s="88">
        <v>-2.2030000000000012</v>
      </c>
      <c r="U64" s="88">
        <v>27.058999999999997</v>
      </c>
      <c r="V64" s="88">
        <v>0</v>
      </c>
      <c r="W64" s="88">
        <v>-1.027000000000001</v>
      </c>
      <c r="X64" s="88">
        <v>-49.725999999999999</v>
      </c>
      <c r="Y64" s="88">
        <v>-11.914</v>
      </c>
      <c r="Z64" s="56"/>
      <c r="AA64" s="88">
        <v>0</v>
      </c>
      <c r="AB64" s="82">
        <v>-11.91</v>
      </c>
      <c r="AC64" s="56"/>
      <c r="AD64" s="88">
        <v>0</v>
      </c>
      <c r="AE64" s="82">
        <v>-11.91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-0.99994436511321694</v>
      </c>
      <c r="D65" s="9">
        <v>-0.99994436511321694</v>
      </c>
      <c r="E65" s="26"/>
      <c r="F65" s="60" t="s">
        <v>129</v>
      </c>
      <c r="G65" s="38"/>
      <c r="H65" s="88">
        <v>-12.101000000000001</v>
      </c>
      <c r="I65" s="88">
        <v>-30.882000000000001</v>
      </c>
      <c r="J65" s="88">
        <v>-30.882000000000001</v>
      </c>
      <c r="K65" s="88">
        <v>0</v>
      </c>
      <c r="L65" s="88">
        <v>0</v>
      </c>
      <c r="M65" s="88">
        <v>-39.741</v>
      </c>
      <c r="N65" s="88">
        <v>-2.3699999999999974</v>
      </c>
      <c r="O65" s="88">
        <v>-0.10400000000000631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-6.070999999999998</v>
      </c>
      <c r="V65" s="88">
        <v>0</v>
      </c>
      <c r="W65" s="88">
        <v>0</v>
      </c>
      <c r="X65" s="88">
        <v>-5.6370000000000005</v>
      </c>
      <c r="Y65" s="88">
        <v>-53.923000000000002</v>
      </c>
      <c r="Z65" s="56"/>
      <c r="AA65" s="88">
        <v>0</v>
      </c>
      <c r="AB65" s="82">
        <v>-53.92</v>
      </c>
      <c r="AC65" s="56"/>
      <c r="AD65" s="88">
        <v>0</v>
      </c>
      <c r="AE65" s="82">
        <v>-53.92</v>
      </c>
    </row>
    <row r="66" spans="1:31" s="58" customFormat="1" ht="18" customHeight="1" collapsed="1" x14ac:dyDescent="0.2">
      <c r="A66" s="57"/>
      <c r="B66" s="57"/>
      <c r="C66" s="9">
        <v>-1.0000455670823398</v>
      </c>
      <c r="D66" s="9">
        <v>-1.0000455670823398</v>
      </c>
      <c r="E66" s="26"/>
      <c r="F66" s="126" t="s">
        <v>0</v>
      </c>
      <c r="G66" s="38"/>
      <c r="H66" s="87">
        <v>8.1300000000000008</v>
      </c>
      <c r="I66" s="87">
        <v>-81.481999999999999</v>
      </c>
      <c r="J66" s="87">
        <v>-81.481999999999999</v>
      </c>
      <c r="K66" s="87">
        <v>0</v>
      </c>
      <c r="L66" s="87">
        <v>0</v>
      </c>
      <c r="M66" s="87">
        <v>-2.875</v>
      </c>
      <c r="N66" s="87">
        <v>0</v>
      </c>
      <c r="O66" s="87">
        <v>0</v>
      </c>
      <c r="P66" s="87">
        <v>0.39999999999999858</v>
      </c>
      <c r="Q66" s="87">
        <v>0</v>
      </c>
      <c r="R66" s="87">
        <v>0</v>
      </c>
      <c r="S66" s="87">
        <v>-25.757000000000001</v>
      </c>
      <c r="T66" s="87">
        <v>-2.2030000000000012</v>
      </c>
      <c r="U66" s="87">
        <v>20.988</v>
      </c>
      <c r="V66" s="87">
        <v>0</v>
      </c>
      <c r="W66" s="87">
        <v>-1.027000000000001</v>
      </c>
      <c r="X66" s="87">
        <v>-55.363</v>
      </c>
      <c r="Y66" s="87">
        <v>-65.837000000000003</v>
      </c>
      <c r="AA66" s="87">
        <v>0</v>
      </c>
      <c r="AB66" s="82">
        <v>-65.84</v>
      </c>
      <c r="AD66" s="87">
        <v>0</v>
      </c>
      <c r="AE66" s="82">
        <v>-65.84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-0.27250000000000002</v>
      </c>
      <c r="D67" s="9">
        <v>-0.27250000000000002</v>
      </c>
      <c r="E67" s="26"/>
      <c r="F67" s="60" t="s">
        <v>139</v>
      </c>
      <c r="G67" s="38"/>
      <c r="H67" s="88">
        <v>3.1</v>
      </c>
      <c r="I67" s="88">
        <v>0.64</v>
      </c>
      <c r="J67" s="88">
        <v>0.64</v>
      </c>
      <c r="K67" s="108">
        <v>4</v>
      </c>
      <c r="L67" s="108">
        <v>4</v>
      </c>
      <c r="M67" s="88">
        <v>-0.24</v>
      </c>
      <c r="N67" s="88">
        <v>0.35</v>
      </c>
      <c r="O67" s="88">
        <v>-0.10999999999999999</v>
      </c>
      <c r="P67" s="88">
        <v>0.25</v>
      </c>
      <c r="Q67" s="88">
        <v>0.25</v>
      </c>
      <c r="R67" s="88">
        <v>0.48</v>
      </c>
      <c r="S67" s="88">
        <v>0.3600000000000001</v>
      </c>
      <c r="T67" s="88">
        <v>0.40999999999999992</v>
      </c>
      <c r="U67" s="88">
        <v>0.41000000000000014</v>
      </c>
      <c r="V67" s="88">
        <v>0.25</v>
      </c>
      <c r="W67" s="88">
        <v>0.25</v>
      </c>
      <c r="X67" s="88">
        <v>0.25</v>
      </c>
      <c r="Y67" s="88">
        <v>2.91</v>
      </c>
      <c r="Z67" s="56"/>
      <c r="AA67" s="88">
        <v>4</v>
      </c>
      <c r="AB67" s="82">
        <v>-1.0900000000000001</v>
      </c>
      <c r="AC67" s="56"/>
      <c r="AD67" s="88">
        <v>4</v>
      </c>
      <c r="AE67" s="82">
        <v>-1.0900000000000001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1</v>
      </c>
      <c r="D69" s="9">
        <v>1</v>
      </c>
      <c r="E69" s="26"/>
      <c r="F69" s="60" t="s">
        <v>143</v>
      </c>
      <c r="G69" s="38"/>
      <c r="H69" s="88">
        <v>0</v>
      </c>
      <c r="I69" s="88">
        <v>0.76800000000000002</v>
      </c>
      <c r="J69" s="88">
        <v>0.76800000000000002</v>
      </c>
      <c r="K69" s="108">
        <v>0</v>
      </c>
      <c r="L69" s="108">
        <v>0</v>
      </c>
      <c r="M69" s="88">
        <v>0</v>
      </c>
      <c r="N69" s="88">
        <v>0</v>
      </c>
      <c r="O69" s="88">
        <v>7.1180000000000003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20.235999999999997</v>
      </c>
      <c r="V69" s="88">
        <v>0</v>
      </c>
      <c r="W69" s="88">
        <v>1.7880000000000003</v>
      </c>
      <c r="X69" s="88">
        <v>3.5580000000000034</v>
      </c>
      <c r="Y69" s="88">
        <v>32.700000000000003</v>
      </c>
      <c r="Z69" s="56"/>
      <c r="AA69" s="88">
        <v>0</v>
      </c>
      <c r="AB69" s="82">
        <v>32.700000000000003</v>
      </c>
      <c r="AC69" s="56"/>
      <c r="AD69" s="88">
        <v>0</v>
      </c>
      <c r="AE69" s="82">
        <v>32.700000000000003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1.0150375939849625</v>
      </c>
      <c r="D70" s="9">
        <v>1.0150375939849625</v>
      </c>
      <c r="E70" s="26"/>
      <c r="F70" s="60" t="s">
        <v>145</v>
      </c>
      <c r="G70" s="38"/>
      <c r="H70" s="88">
        <v>86.350999999999999</v>
      </c>
      <c r="I70" s="88">
        <v>16.289000000000001</v>
      </c>
      <c r="J70" s="88">
        <v>16.289000000000001</v>
      </c>
      <c r="K70" s="108">
        <v>0</v>
      </c>
      <c r="L70" s="108">
        <v>0</v>
      </c>
      <c r="M70" s="88">
        <v>0</v>
      </c>
      <c r="N70" s="88">
        <v>6.9000000000000006E-2</v>
      </c>
      <c r="O70" s="88">
        <v>0</v>
      </c>
      <c r="P70" s="88">
        <v>0</v>
      </c>
      <c r="Q70" s="88">
        <v>0.19700000000000001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0.26600000000000001</v>
      </c>
      <c r="Z70" s="56"/>
      <c r="AA70" s="88">
        <v>0</v>
      </c>
      <c r="AB70" s="82">
        <v>0.27</v>
      </c>
      <c r="AC70" s="56"/>
      <c r="AD70" s="88">
        <v>0</v>
      </c>
      <c r="AE70" s="82">
        <v>0.27</v>
      </c>
    </row>
    <row r="71" spans="1:31" s="59" customFormat="1" ht="18" customHeight="1" collapsed="1" x14ac:dyDescent="0.2">
      <c r="A71" s="57"/>
      <c r="B71" s="57"/>
      <c r="C71" s="9">
        <v>7.97</v>
      </c>
      <c r="D71" s="9">
        <v>7.97</v>
      </c>
      <c r="E71" s="26"/>
      <c r="F71" s="127" t="s">
        <v>279</v>
      </c>
      <c r="G71" s="38"/>
      <c r="H71" s="89">
        <v>89.450999999999993</v>
      </c>
      <c r="I71" s="89">
        <v>17.697000000000003</v>
      </c>
      <c r="J71" s="89">
        <v>17.697000000000003</v>
      </c>
      <c r="K71" s="89">
        <v>4</v>
      </c>
      <c r="L71" s="89">
        <v>4</v>
      </c>
      <c r="M71" s="89">
        <v>-0.24</v>
      </c>
      <c r="N71" s="89">
        <v>0.41899999999999998</v>
      </c>
      <c r="O71" s="89">
        <v>7.008</v>
      </c>
      <c r="P71" s="89">
        <v>0.25</v>
      </c>
      <c r="Q71" s="89">
        <v>0.44700000000000001</v>
      </c>
      <c r="R71" s="89">
        <v>0.48</v>
      </c>
      <c r="S71" s="89">
        <v>0.3600000000000001</v>
      </c>
      <c r="T71" s="89">
        <v>0.40999999999999992</v>
      </c>
      <c r="U71" s="89">
        <v>20.645999999999997</v>
      </c>
      <c r="V71" s="89">
        <v>0.25</v>
      </c>
      <c r="W71" s="89">
        <v>2.0380000000000003</v>
      </c>
      <c r="X71" s="89">
        <v>3.8080000000000034</v>
      </c>
      <c r="Y71" s="89">
        <v>35.875999999999998</v>
      </c>
      <c r="AA71" s="89">
        <v>4</v>
      </c>
      <c r="AB71" s="82">
        <v>31.88</v>
      </c>
      <c r="AD71" s="89">
        <v>4</v>
      </c>
      <c r="AE71" s="82">
        <v>31.88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9633.1079999999984</v>
      </c>
      <c r="I73" s="309">
        <v>9022.7039999999997</v>
      </c>
      <c r="J73" s="309">
        <v>9022.7039999999997</v>
      </c>
      <c r="K73" s="130">
        <v>9680.4360000000015</v>
      </c>
      <c r="L73" s="130">
        <v>9680.4360000000015</v>
      </c>
      <c r="M73" s="309">
        <v>689.47699999999986</v>
      </c>
      <c r="N73" s="309">
        <v>728.53899999999987</v>
      </c>
      <c r="O73" s="309">
        <v>434.52199999999999</v>
      </c>
      <c r="P73" s="309">
        <v>491.94900000000013</v>
      </c>
      <c r="Q73" s="309">
        <v>616.15599999999961</v>
      </c>
      <c r="R73" s="309">
        <v>922.93400000000042</v>
      </c>
      <c r="S73" s="309">
        <v>839.50900000000001</v>
      </c>
      <c r="T73" s="309">
        <v>783.42199999999991</v>
      </c>
      <c r="U73" s="309">
        <v>974.56100000000038</v>
      </c>
      <c r="V73" s="309">
        <v>896.69899999999927</v>
      </c>
      <c r="W73" s="309">
        <v>962.22900000000004</v>
      </c>
      <c r="X73" s="309">
        <v>1261.6890000000001</v>
      </c>
      <c r="Y73" s="309">
        <v>9601.6859999999997</v>
      </c>
      <c r="Z73" s="25"/>
      <c r="AA73" s="309">
        <v>9680.4360000000015</v>
      </c>
      <c r="AB73" s="82">
        <v>-78.75</v>
      </c>
      <c r="AC73" s="25"/>
      <c r="AD73" s="309">
        <v>9680.4360000000015</v>
      </c>
      <c r="AE73" s="82">
        <v>-78.75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4.1908278099399753E-2</v>
      </c>
      <c r="D75" s="9">
        <v>4.1908278099399753E-2</v>
      </c>
      <c r="F75" s="128" t="s">
        <v>390</v>
      </c>
      <c r="G75" s="38"/>
      <c r="H75" s="83">
        <v>-713.41800000000001</v>
      </c>
      <c r="I75" s="83">
        <v>-775.82500000000005</v>
      </c>
      <c r="J75" s="83">
        <v>-775.82500000000005</v>
      </c>
      <c r="K75" s="108">
        <v>-843.98599999999999</v>
      </c>
      <c r="L75" s="108">
        <v>-843.98599999999999</v>
      </c>
      <c r="M75" s="83">
        <v>-79.27</v>
      </c>
      <c r="N75" s="83">
        <v>-89.373000000000005</v>
      </c>
      <c r="O75" s="83">
        <v>-38.844999999999999</v>
      </c>
      <c r="P75" s="83">
        <v>-12.561000000000007</v>
      </c>
      <c r="Q75" s="83">
        <v>-50.049999999999983</v>
      </c>
      <c r="R75" s="83">
        <v>-90.588999999999999</v>
      </c>
      <c r="S75" s="83">
        <v>-63.78000000000003</v>
      </c>
      <c r="T75" s="83">
        <v>-46.029999999999973</v>
      </c>
      <c r="U75" s="83">
        <v>-80.752999999999986</v>
      </c>
      <c r="V75" s="83">
        <v>-78.718000000000075</v>
      </c>
      <c r="W75" s="83">
        <v>-74.988999999999919</v>
      </c>
      <c r="X75" s="83">
        <v>-103.65899999999999</v>
      </c>
      <c r="Y75" s="83">
        <v>-808.61699999999996</v>
      </c>
      <c r="AA75" s="83">
        <v>-843.98599999999999</v>
      </c>
      <c r="AB75" s="82">
        <v>35.369999999999997</v>
      </c>
      <c r="AD75" s="83">
        <v>-843.98599999999999</v>
      </c>
      <c r="AE75" s="82">
        <v>35.369999999999997</v>
      </c>
    </row>
    <row r="76" spans="1:31" ht="18" customHeight="1" x14ac:dyDescent="0.2">
      <c r="A76" s="52" t="s">
        <v>49</v>
      </c>
      <c r="B76" s="52" t="s">
        <v>22</v>
      </c>
      <c r="C76" s="9">
        <v>-0.99963067832081742</v>
      </c>
      <c r="D76" s="9">
        <v>-0.99963067832081742</v>
      </c>
      <c r="F76" s="128" t="s">
        <v>214</v>
      </c>
      <c r="H76" s="83">
        <v>-34.512</v>
      </c>
      <c r="I76" s="83">
        <v>-7.7869999999999999</v>
      </c>
      <c r="J76" s="83">
        <v>-7.7869999999999999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-14.173999999999999</v>
      </c>
      <c r="R76" s="83">
        <v>-3.4030000000000022</v>
      </c>
      <c r="S76" s="83">
        <v>-3.4029999999999987</v>
      </c>
      <c r="T76" s="83">
        <v>-3.4029999999999987</v>
      </c>
      <c r="U76" s="83">
        <v>-3.402000000000001</v>
      </c>
      <c r="V76" s="83">
        <v>-3.4029999999999987</v>
      </c>
      <c r="W76" s="83">
        <v>-3.4030000000000022</v>
      </c>
      <c r="X76" s="83">
        <v>26.468000000000004</v>
      </c>
      <c r="Y76" s="83">
        <v>-8.1229999999999993</v>
      </c>
      <c r="AA76" s="83">
        <v>0</v>
      </c>
      <c r="AB76" s="82">
        <v>-8.1199999999999992</v>
      </c>
      <c r="AD76" s="83">
        <v>0</v>
      </c>
      <c r="AE76" s="82">
        <v>-8.1199999999999992</v>
      </c>
    </row>
    <row r="77" spans="1:31" ht="18" customHeight="1" collapsed="1" x14ac:dyDescent="0.2">
      <c r="A77" s="57"/>
      <c r="B77" s="57"/>
      <c r="C77" s="9">
        <v>3.2287265428573457E-2</v>
      </c>
      <c r="D77" s="9">
        <v>3.2287265428573457E-2</v>
      </c>
      <c r="F77" s="308" t="s">
        <v>48</v>
      </c>
      <c r="H77" s="309">
        <v>-747.93000000000006</v>
      </c>
      <c r="I77" s="309">
        <v>-783.61200000000008</v>
      </c>
      <c r="J77" s="309">
        <v>-783.61200000000008</v>
      </c>
      <c r="K77" s="130">
        <v>-843.98599999999999</v>
      </c>
      <c r="L77" s="130">
        <v>-843.98599999999999</v>
      </c>
      <c r="M77" s="309">
        <v>-79.27</v>
      </c>
      <c r="N77" s="309">
        <v>-89.373000000000005</v>
      </c>
      <c r="O77" s="309">
        <v>-38.844999999999999</v>
      </c>
      <c r="P77" s="309">
        <v>-12.561000000000007</v>
      </c>
      <c r="Q77" s="309">
        <v>-64.22399999999999</v>
      </c>
      <c r="R77" s="309">
        <v>-93.992000000000004</v>
      </c>
      <c r="S77" s="309">
        <v>-67.183000000000021</v>
      </c>
      <c r="T77" s="309">
        <v>-49.432999999999971</v>
      </c>
      <c r="U77" s="309">
        <v>-84.154999999999987</v>
      </c>
      <c r="V77" s="309">
        <v>-82.121000000000066</v>
      </c>
      <c r="W77" s="309">
        <v>-78.391999999999925</v>
      </c>
      <c r="X77" s="309">
        <v>-77.190999999999988</v>
      </c>
      <c r="Y77" s="309">
        <v>-816.74</v>
      </c>
      <c r="AA77" s="309">
        <v>-843.98599999999999</v>
      </c>
      <c r="AB77" s="82">
        <v>27.25</v>
      </c>
      <c r="AD77" s="309">
        <v>-843.98599999999999</v>
      </c>
      <c r="AE77" s="82">
        <v>27.25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0.11612889402029281</v>
      </c>
      <c r="I78" s="78">
        <v>0.12004097507441557</v>
      </c>
      <c r="J78" s="78">
        <v>0.12004097507441557</v>
      </c>
      <c r="K78" s="131">
        <v>0.13689488698847666</v>
      </c>
      <c r="L78" s="131">
        <v>0.13689488698847666</v>
      </c>
      <c r="M78" s="78">
        <v>0.13644845013013124</v>
      </c>
      <c r="N78" s="78">
        <v>0.16604366000928933</v>
      </c>
      <c r="O78" s="78">
        <v>0.10440941283984462</v>
      </c>
      <c r="P78" s="78">
        <v>1.8788225985218926E-2</v>
      </c>
      <c r="Q78" s="78">
        <v>0.1182566425454344</v>
      </c>
      <c r="R78" s="78">
        <v>0.17805292031643083</v>
      </c>
      <c r="S78" s="78">
        <v>0.1201210812202527</v>
      </c>
      <c r="T78" s="78">
        <v>9.0969484838112388E-2</v>
      </c>
      <c r="U78" s="78">
        <v>0.15541548780758072</v>
      </c>
      <c r="V78" s="78">
        <v>0.14862426498667083</v>
      </c>
      <c r="W78" s="78">
        <v>0.14303465112587399</v>
      </c>
      <c r="X78" s="78">
        <v>0.13841549573587525</v>
      </c>
      <c r="Y78" s="78">
        <v>0.12501297212012044</v>
      </c>
      <c r="AA78" s="78">
        <v>0.13689488698847663</v>
      </c>
      <c r="AB78" s="79"/>
      <c r="AD78" s="78">
        <v>0.13689488698847663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-3.2452683717123308E-2</v>
      </c>
      <c r="D82" s="9">
        <v>-3.2452683717123308E-2</v>
      </c>
      <c r="F82" s="128" t="s">
        <v>215</v>
      </c>
      <c r="H82" s="83">
        <v>-1332.0340000000001</v>
      </c>
      <c r="I82" s="83">
        <v>-995.13800000000003</v>
      </c>
      <c r="J82" s="83">
        <v>-995.13800000000003</v>
      </c>
      <c r="K82" s="108">
        <v>-1185.1099999999999</v>
      </c>
      <c r="L82" s="108">
        <v>-1185.1099999999999</v>
      </c>
      <c r="M82" s="83">
        <v>-121.76600000000001</v>
      </c>
      <c r="N82" s="83">
        <v>-112.599</v>
      </c>
      <c r="O82" s="83">
        <v>-73.514999999999986</v>
      </c>
      <c r="P82" s="83">
        <v>-13.057999999999993</v>
      </c>
      <c r="Q82" s="83">
        <v>-69.006000000000029</v>
      </c>
      <c r="R82" s="83">
        <v>-116.13999999999999</v>
      </c>
      <c r="S82" s="83">
        <v>-112.31699999999995</v>
      </c>
      <c r="T82" s="83">
        <v>-75.918000000000006</v>
      </c>
      <c r="U82" s="83">
        <v>-109.79000000000008</v>
      </c>
      <c r="V82" s="83">
        <v>-124.38900000000001</v>
      </c>
      <c r="W82" s="83">
        <v>-169.34799999999996</v>
      </c>
      <c r="X82" s="83">
        <v>-125.71900000000005</v>
      </c>
      <c r="Y82" s="83">
        <v>-1223.5650000000001</v>
      </c>
      <c r="AA82" s="83">
        <v>-1185.1099999999999</v>
      </c>
      <c r="AB82" s="82">
        <v>-38.46</v>
      </c>
      <c r="AD82" s="83">
        <v>-1185.1099999999999</v>
      </c>
      <c r="AE82" s="82">
        <v>-38.46</v>
      </c>
    </row>
    <row r="83" spans="1:31" ht="18" customHeight="1" collapsed="1" x14ac:dyDescent="0.2">
      <c r="A83" s="57"/>
      <c r="B83" s="57"/>
      <c r="C83" s="9">
        <v>-3.2452683717123308E-2</v>
      </c>
      <c r="D83" s="9">
        <v>-3.2452683717123308E-2</v>
      </c>
      <c r="F83" s="308" t="s">
        <v>319</v>
      </c>
      <c r="H83" s="309">
        <v>-1332.0340000000001</v>
      </c>
      <c r="I83" s="309">
        <v>-995.13800000000003</v>
      </c>
      <c r="J83" s="309">
        <v>-995.13800000000003</v>
      </c>
      <c r="K83" s="130">
        <v>-1185.1099999999999</v>
      </c>
      <c r="L83" s="130">
        <v>-1185.1099999999999</v>
      </c>
      <c r="M83" s="309">
        <v>-121.76600000000001</v>
      </c>
      <c r="N83" s="309">
        <v>-112.599</v>
      </c>
      <c r="O83" s="309">
        <v>-73.514999999999986</v>
      </c>
      <c r="P83" s="309">
        <v>-13.057999999999993</v>
      </c>
      <c r="Q83" s="309">
        <v>-69.006000000000029</v>
      </c>
      <c r="R83" s="309">
        <v>-116.13999999999999</v>
      </c>
      <c r="S83" s="309">
        <v>-112.31699999999995</v>
      </c>
      <c r="T83" s="309">
        <v>-75.918000000000006</v>
      </c>
      <c r="U83" s="309">
        <v>-109.79000000000008</v>
      </c>
      <c r="V83" s="309">
        <v>-124.38900000000001</v>
      </c>
      <c r="W83" s="309">
        <v>-169.34799999999996</v>
      </c>
      <c r="X83" s="309">
        <v>-125.71900000000005</v>
      </c>
      <c r="Y83" s="309">
        <v>-1223.5650000000001</v>
      </c>
      <c r="AA83" s="309">
        <v>-1185.1099999999999</v>
      </c>
      <c r="AB83" s="82">
        <v>-38.46</v>
      </c>
      <c r="AD83" s="309">
        <v>-1185.1099999999999</v>
      </c>
      <c r="AE83" s="82">
        <v>-38.46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0.45837008172337246</v>
      </c>
      <c r="I84" s="78">
        <v>0.42026822486426585</v>
      </c>
      <c r="J84" s="78">
        <v>0.42026822486426585</v>
      </c>
      <c r="K84" s="131">
        <v>0.35656346842374459</v>
      </c>
      <c r="L84" s="131">
        <v>0.35656346842374459</v>
      </c>
      <c r="M84" s="78">
        <v>0.56402655092710541</v>
      </c>
      <c r="N84" s="78">
        <v>0.56852389487768551</v>
      </c>
      <c r="O84" s="78">
        <v>0.42559904592637199</v>
      </c>
      <c r="P84" s="78">
        <v>0.26964853591046095</v>
      </c>
      <c r="Q84" s="78">
        <v>0.36802414881815865</v>
      </c>
      <c r="R84" s="78">
        <v>0.4091612089526474</v>
      </c>
      <c r="S84" s="78">
        <v>0.3767598192631651</v>
      </c>
      <c r="T84" s="78">
        <v>0.28708535644597727</v>
      </c>
      <c r="U84" s="78">
        <v>0.32385379825433419</v>
      </c>
      <c r="V84" s="78">
        <v>0.34740096521214558</v>
      </c>
      <c r="W84" s="78">
        <v>0.42134753184713358</v>
      </c>
      <c r="X84" s="78">
        <v>0.3248544577404196</v>
      </c>
      <c r="Y84" s="78">
        <v>0.38781787252547467</v>
      </c>
      <c r="AA84" s="78">
        <v>0.35656346842374465</v>
      </c>
      <c r="AB84" s="79"/>
      <c r="AD84" s="78">
        <v>0.35656346842374465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-70.534999999999997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74.691999999999993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-69.099999999999994</v>
      </c>
      <c r="T87" s="88">
        <v>92.224999999999994</v>
      </c>
      <c r="U87" s="88">
        <v>5.6389999999999993</v>
      </c>
      <c r="V87" s="88">
        <v>2</v>
      </c>
      <c r="W87" s="88">
        <v>15.000000000000004</v>
      </c>
      <c r="X87" s="88">
        <v>-50.764000000000003</v>
      </c>
      <c r="Y87" s="88">
        <v>-5</v>
      </c>
      <c r="AA87" s="88">
        <v>0</v>
      </c>
      <c r="AB87" s="87">
        <v>-5</v>
      </c>
      <c r="AD87" s="88">
        <v>0</v>
      </c>
      <c r="AE87" s="87">
        <v>-5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4.1569999999999965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-69.099999999999994</v>
      </c>
      <c r="T88" s="83">
        <v>92.224999999999994</v>
      </c>
      <c r="U88" s="83">
        <v>5.6389999999999993</v>
      </c>
      <c r="V88" s="83">
        <v>2</v>
      </c>
      <c r="W88" s="83">
        <v>15.000000000000004</v>
      </c>
      <c r="X88" s="83">
        <v>-50.764000000000003</v>
      </c>
      <c r="Y88" s="83">
        <v>-5</v>
      </c>
      <c r="AA88" s="83">
        <v>0</v>
      </c>
      <c r="AB88" s="82">
        <v>-5</v>
      </c>
      <c r="AD88" s="83">
        <v>0</v>
      </c>
      <c r="AE88" s="82">
        <v>-5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-1.0000178798119044</v>
      </c>
      <c r="D89" s="9">
        <v>-1.0000178798119044</v>
      </c>
      <c r="F89" s="128" t="s">
        <v>59</v>
      </c>
      <c r="H89" s="83">
        <v>-2.8039999999999998</v>
      </c>
      <c r="I89" s="83">
        <v>-1.607</v>
      </c>
      <c r="J89" s="83">
        <v>-1.607</v>
      </c>
      <c r="K89" s="108">
        <v>0</v>
      </c>
      <c r="L89" s="108">
        <v>0</v>
      </c>
      <c r="M89" s="83">
        <v>-0.39100000000000001</v>
      </c>
      <c r="N89" s="83">
        <v>-0.252</v>
      </c>
      <c r="O89" s="83">
        <v>-1.8000000000000016E-2</v>
      </c>
      <c r="P89" s="83">
        <v>0</v>
      </c>
      <c r="Q89" s="83">
        <v>0</v>
      </c>
      <c r="R89" s="83">
        <v>-5.3999999999999937E-2</v>
      </c>
      <c r="S89" s="83">
        <v>0</v>
      </c>
      <c r="T89" s="83">
        <v>0</v>
      </c>
      <c r="U89" s="83">
        <v>-0.32900000000000007</v>
      </c>
      <c r="V89" s="83">
        <v>-27.928000000000001</v>
      </c>
      <c r="W89" s="83">
        <v>-0.37699999999999889</v>
      </c>
      <c r="X89" s="83">
        <v>-26.580000000000002</v>
      </c>
      <c r="Y89" s="83">
        <v>-55.929000000000002</v>
      </c>
      <c r="AA89" s="83">
        <v>0</v>
      </c>
      <c r="AB89" s="82">
        <v>-55.93</v>
      </c>
      <c r="AD89" s="83">
        <v>0</v>
      </c>
      <c r="AE89" s="82">
        <v>-55.93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-1.0001420656343232</v>
      </c>
      <c r="D91" s="9">
        <v>-1.0001420656343232</v>
      </c>
      <c r="F91" s="128" t="s">
        <v>222</v>
      </c>
      <c r="H91" s="83">
        <v>-6.9960000000000004</v>
      </c>
      <c r="I91" s="83">
        <v>-6.048</v>
      </c>
      <c r="J91" s="83">
        <v>-6.048</v>
      </c>
      <c r="K91" s="108">
        <v>0</v>
      </c>
      <c r="L91" s="108">
        <v>0</v>
      </c>
      <c r="M91" s="83">
        <v>-0.53800000000000003</v>
      </c>
      <c r="N91" s="83">
        <v>-0.8919999999999999</v>
      </c>
      <c r="O91" s="83">
        <v>-0.56900000000000017</v>
      </c>
      <c r="P91" s="83">
        <v>-0.16299999999999981</v>
      </c>
      <c r="Q91" s="83">
        <v>-0.29800000000000004</v>
      </c>
      <c r="R91" s="83">
        <v>-0.23600000000000021</v>
      </c>
      <c r="S91" s="83">
        <v>-0.30899999999999972</v>
      </c>
      <c r="T91" s="83">
        <v>-0.57299999999999995</v>
      </c>
      <c r="U91" s="83">
        <v>-0.99500000000000055</v>
      </c>
      <c r="V91" s="83">
        <v>-0.80799999999999983</v>
      </c>
      <c r="W91" s="83">
        <v>-1.0110000000000001</v>
      </c>
      <c r="X91" s="83">
        <v>-0.64699999999999935</v>
      </c>
      <c r="Y91" s="83">
        <v>-7.0389999999999997</v>
      </c>
      <c r="AA91" s="83">
        <v>0</v>
      </c>
      <c r="AB91" s="82">
        <v>-7.04</v>
      </c>
      <c r="AD91" s="83">
        <v>0</v>
      </c>
      <c r="AE91" s="82">
        <v>-7.04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1.0074626865671641</v>
      </c>
      <c r="D92" s="9">
        <v>1.0074626865671641</v>
      </c>
      <c r="F92" s="128" t="s">
        <v>223</v>
      </c>
      <c r="H92" s="83">
        <v>0.83499999999999996</v>
      </c>
      <c r="I92" s="83">
        <v>0.50700000000000001</v>
      </c>
      <c r="J92" s="83">
        <v>0.50700000000000001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0.53600000000000003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0.53600000000000003</v>
      </c>
      <c r="AA92" s="83">
        <v>0</v>
      </c>
      <c r="AB92" s="82">
        <v>0.54</v>
      </c>
      <c r="AD92" s="83">
        <v>0</v>
      </c>
      <c r="AE92" s="82">
        <v>0.54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1.4210854715202001E-14</v>
      </c>
      <c r="X93" s="88">
        <v>-1.4210854715202001E-14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0.99987787751114698</v>
      </c>
      <c r="D95" s="9">
        <v>0.99987787751114698</v>
      </c>
      <c r="F95" s="128" t="s">
        <v>65</v>
      </c>
      <c r="H95" s="83">
        <v>-10.163999999999977</v>
      </c>
      <c r="I95" s="83">
        <v>-52.615999999999779</v>
      </c>
      <c r="J95" s="83">
        <v>-52.615999999999779</v>
      </c>
      <c r="K95" s="108">
        <v>0</v>
      </c>
      <c r="L95" s="108">
        <v>0</v>
      </c>
      <c r="M95" s="83">
        <v>2.9560000000000155</v>
      </c>
      <c r="N95" s="83">
        <v>-4.6000000000000281</v>
      </c>
      <c r="O95" s="83">
        <v>7.8869999999999827</v>
      </c>
      <c r="P95" s="83">
        <v>-4.0769999999999804</v>
      </c>
      <c r="Q95" s="83">
        <v>-4.8449999999999704</v>
      </c>
      <c r="R95" s="83">
        <v>4.4780000000000317</v>
      </c>
      <c r="S95" s="83">
        <v>64.115999999999843</v>
      </c>
      <c r="T95" s="83">
        <v>-79.725000000000009</v>
      </c>
      <c r="U95" s="83">
        <v>6.350000000000092</v>
      </c>
      <c r="V95" s="83">
        <v>23.840000000000128</v>
      </c>
      <c r="W95" s="83">
        <v>17.096999999999941</v>
      </c>
      <c r="X95" s="83">
        <v>-0.72300000000022191</v>
      </c>
      <c r="Y95" s="83">
        <v>32.753999999999891</v>
      </c>
      <c r="AA95" s="83">
        <v>0</v>
      </c>
      <c r="AB95" s="82">
        <v>32.75</v>
      </c>
      <c r="AD95" s="83">
        <v>0</v>
      </c>
      <c r="AE95" s="82">
        <v>32.75</v>
      </c>
    </row>
    <row r="96" spans="1:31" ht="18" customHeight="1" collapsed="1" x14ac:dyDescent="0.2">
      <c r="A96" s="57"/>
      <c r="B96" s="57"/>
      <c r="C96" s="9">
        <v>-1.0000576734529065</v>
      </c>
      <c r="D96" s="9">
        <v>-1.0000576734529065</v>
      </c>
      <c r="F96" s="308" t="s">
        <v>33</v>
      </c>
      <c r="H96" s="309">
        <v>-14.97199999999998</v>
      </c>
      <c r="I96" s="309">
        <v>-59.763999999999783</v>
      </c>
      <c r="J96" s="309">
        <v>-59.763999999999783</v>
      </c>
      <c r="K96" s="130">
        <v>0</v>
      </c>
      <c r="L96" s="130">
        <v>0</v>
      </c>
      <c r="M96" s="309">
        <v>2.0270000000000152</v>
      </c>
      <c r="N96" s="309">
        <v>-5.7440000000000282</v>
      </c>
      <c r="O96" s="309">
        <v>7.2999999999999829</v>
      </c>
      <c r="P96" s="309">
        <v>-4.2399999999999807</v>
      </c>
      <c r="Q96" s="309">
        <v>-4.6069999999999709</v>
      </c>
      <c r="R96" s="309">
        <v>4.1880000000000308</v>
      </c>
      <c r="S96" s="309">
        <v>-5.2930000000001485</v>
      </c>
      <c r="T96" s="309">
        <v>11.927</v>
      </c>
      <c r="U96" s="309">
        <v>10.665000000000092</v>
      </c>
      <c r="V96" s="309">
        <v>-2.8959999999998729</v>
      </c>
      <c r="W96" s="309">
        <v>30.708999999999946</v>
      </c>
      <c r="X96" s="309">
        <v>-78.714000000000226</v>
      </c>
      <c r="Y96" s="309">
        <v>-34.678000000000111</v>
      </c>
      <c r="AA96" s="309">
        <v>0</v>
      </c>
      <c r="AB96" s="82">
        <v>-34.68</v>
      </c>
      <c r="AD96" s="309">
        <v>0</v>
      </c>
      <c r="AE96" s="82">
        <v>-34.68</v>
      </c>
    </row>
    <row r="97" spans="1:33" ht="18" customHeight="1" x14ac:dyDescent="0.2">
      <c r="A97" s="52" t="s">
        <v>21</v>
      </c>
      <c r="B97" s="52" t="s">
        <v>22</v>
      </c>
      <c r="C97" s="9">
        <v>-2.2615982683914411E-2</v>
      </c>
      <c r="D97" s="9">
        <v>-2.2615982683914411E-2</v>
      </c>
      <c r="F97" s="117" t="s">
        <v>125</v>
      </c>
      <c r="H97" s="296">
        <v>-2094.9360000000001</v>
      </c>
      <c r="I97" s="296">
        <v>-1838.5139999999999</v>
      </c>
      <c r="J97" s="296">
        <v>-1838.5139999999999</v>
      </c>
      <c r="K97" s="111">
        <v>-2029.096</v>
      </c>
      <c r="L97" s="111">
        <v>-2029.096</v>
      </c>
      <c r="M97" s="296">
        <v>-199.00899999999999</v>
      </c>
      <c r="N97" s="296">
        <v>-207.71600000000004</v>
      </c>
      <c r="O97" s="296">
        <v>-105.06</v>
      </c>
      <c r="P97" s="296">
        <v>-29.85899999999998</v>
      </c>
      <c r="Q97" s="296">
        <v>-137.83699999999999</v>
      </c>
      <c r="R97" s="296">
        <v>-205.94399999999996</v>
      </c>
      <c r="S97" s="296">
        <v>-184.79300000000012</v>
      </c>
      <c r="T97" s="296">
        <v>-113.42399999999998</v>
      </c>
      <c r="U97" s="296">
        <v>-183.27999999999997</v>
      </c>
      <c r="V97" s="296">
        <v>-209.40599999999995</v>
      </c>
      <c r="W97" s="296">
        <v>-217.03099999999995</v>
      </c>
      <c r="X97" s="296">
        <v>-281.62400000000025</v>
      </c>
      <c r="Y97" s="296">
        <v>-2074.9830000000002</v>
      </c>
      <c r="AA97" s="296">
        <v>-2029.0960000000002</v>
      </c>
      <c r="AB97" s="82">
        <v>-45.89</v>
      </c>
      <c r="AD97" s="296">
        <v>-2029.0960000000002</v>
      </c>
      <c r="AE97" s="82">
        <v>-45.89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0.21998707129563011</v>
      </c>
      <c r="I98" s="78">
        <v>0.20239632785291331</v>
      </c>
      <c r="J98" s="78">
        <v>0.20239632785291331</v>
      </c>
      <c r="K98" s="131">
        <v>0.2096945610966682</v>
      </c>
      <c r="L98" s="131">
        <v>0.2096945610966682</v>
      </c>
      <c r="M98" s="78">
        <v>0.22969193817757499</v>
      </c>
      <c r="N98" s="78">
        <v>0.27782221282993036</v>
      </c>
      <c r="O98" s="78">
        <v>0.18880063257017574</v>
      </c>
      <c r="P98" s="78">
        <v>4.0777780964359869E-2</v>
      </c>
      <c r="Q98" s="78">
        <v>0.18679428871891895</v>
      </c>
      <c r="R98" s="78">
        <v>0.25129709441090181</v>
      </c>
      <c r="S98" s="78">
        <v>0.21373260898983243</v>
      </c>
      <c r="T98" s="78">
        <v>0.13957471943295921</v>
      </c>
      <c r="U98" s="78">
        <v>0.2047226504032347</v>
      </c>
      <c r="V98" s="78">
        <v>0.22651612177434721</v>
      </c>
      <c r="W98" s="78">
        <v>0.22517980685029854</v>
      </c>
      <c r="X98" s="78">
        <v>0.29324958661163175</v>
      </c>
      <c r="Y98" s="78">
        <v>0.20999014809233776</v>
      </c>
      <c r="AA98" s="78">
        <v>0.20969456109666823</v>
      </c>
      <c r="AB98" s="79"/>
      <c r="AD98" s="78">
        <v>0.20969456109666823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7.72</v>
      </c>
      <c r="I100" s="94">
        <v>7.18</v>
      </c>
      <c r="J100" s="94">
        <v>7.18</v>
      </c>
      <c r="K100" s="133">
        <v>7</v>
      </c>
      <c r="L100" s="133">
        <v>7</v>
      </c>
      <c r="M100" s="94">
        <v>5.976</v>
      </c>
      <c r="N100" s="94">
        <v>6.7200000000000015</v>
      </c>
      <c r="O100" s="94">
        <v>6.8879999999999981</v>
      </c>
      <c r="P100" s="94">
        <v>5.7839999999999989</v>
      </c>
      <c r="Q100" s="94">
        <v>7.1879999999999988</v>
      </c>
      <c r="R100" s="94">
        <v>6.9840000000000018</v>
      </c>
      <c r="S100" s="94">
        <v>6.9720000000000013</v>
      </c>
      <c r="T100" s="94">
        <v>6.7680000000000007</v>
      </c>
      <c r="U100" s="94">
        <v>6.0600000000000023</v>
      </c>
      <c r="V100" s="94">
        <v>5.9759999999999991</v>
      </c>
      <c r="W100" s="94">
        <v>4.7520000000000095</v>
      </c>
      <c r="X100" s="94">
        <v>2.8319999999999936</v>
      </c>
      <c r="Y100" s="94">
        <v>6.0750000000000002</v>
      </c>
      <c r="Z100" s="56"/>
      <c r="AA100" s="94">
        <v>7</v>
      </c>
      <c r="AB100" s="95">
        <v>-0.93</v>
      </c>
      <c r="AC100" s="56"/>
      <c r="AD100" s="94">
        <v>7</v>
      </c>
      <c r="AE100" s="95">
        <v>-0.93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2.9830000000000001</v>
      </c>
      <c r="I101" s="94">
        <v>1.7769999999999999</v>
      </c>
      <c r="J101" s="94">
        <v>1.7769999999999999</v>
      </c>
      <c r="K101" s="133">
        <v>3</v>
      </c>
      <c r="L101" s="133">
        <v>3</v>
      </c>
      <c r="M101" s="94">
        <v>2.544</v>
      </c>
      <c r="N101" s="94">
        <v>3.0000000000000004</v>
      </c>
      <c r="O101" s="94">
        <v>2.34</v>
      </c>
      <c r="P101" s="94">
        <v>0.8879999999999999</v>
      </c>
      <c r="Q101" s="94">
        <v>3</v>
      </c>
      <c r="R101" s="94">
        <v>3.0000000000000018</v>
      </c>
      <c r="S101" s="94">
        <v>3</v>
      </c>
      <c r="T101" s="94">
        <v>2.5799999999999983</v>
      </c>
      <c r="U101" s="94">
        <v>3.0120000000000005</v>
      </c>
      <c r="V101" s="94">
        <v>2.5680000000000014</v>
      </c>
      <c r="W101" s="94">
        <v>2.9879999999999995</v>
      </c>
      <c r="X101" s="94">
        <v>3</v>
      </c>
      <c r="Y101" s="94">
        <v>2.66</v>
      </c>
      <c r="Z101" s="56"/>
      <c r="AA101" s="94">
        <v>3</v>
      </c>
      <c r="AB101" s="95">
        <v>-0.34</v>
      </c>
      <c r="AC101" s="56"/>
      <c r="AD101" s="94">
        <v>3</v>
      </c>
      <c r="AE101" s="95">
        <v>-0.34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71.542000000000002</v>
      </c>
      <c r="I102" s="94">
        <v>59.78799999999999</v>
      </c>
      <c r="J102" s="94">
        <v>59.787999999999997</v>
      </c>
      <c r="K102" s="133">
        <v>72.59</v>
      </c>
      <c r="L102" s="133">
        <v>72.59</v>
      </c>
      <c r="M102" s="94">
        <v>61.176000000000002</v>
      </c>
      <c r="N102" s="94">
        <v>64.728000000000009</v>
      </c>
      <c r="O102" s="94">
        <v>52.499999999999986</v>
      </c>
      <c r="P102" s="94">
        <v>24.25200000000001</v>
      </c>
      <c r="Q102" s="94">
        <v>54.743999999999971</v>
      </c>
      <c r="R102" s="94">
        <v>62.831999999999994</v>
      </c>
      <c r="S102" s="94">
        <v>67.020000000000039</v>
      </c>
      <c r="T102" s="94">
        <v>65.48399999999998</v>
      </c>
      <c r="U102" s="94">
        <v>70.451999999999998</v>
      </c>
      <c r="V102" s="94">
        <v>75.79200000000003</v>
      </c>
      <c r="W102" s="94">
        <v>74.495999999999981</v>
      </c>
      <c r="X102" s="94">
        <v>65.532000000000039</v>
      </c>
      <c r="Y102" s="94">
        <v>61.584000000000003</v>
      </c>
      <c r="Z102" s="56"/>
      <c r="AA102" s="94">
        <v>72.59</v>
      </c>
      <c r="AB102" s="95">
        <v>-11.01</v>
      </c>
      <c r="AC102" s="56"/>
      <c r="AD102" s="94">
        <v>72.59</v>
      </c>
      <c r="AE102" s="95">
        <v>-11.01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0.996</v>
      </c>
      <c r="I103" s="94">
        <v>1.1040000000000001</v>
      </c>
      <c r="J103" s="94">
        <v>1.1040000000000001</v>
      </c>
      <c r="K103" s="133">
        <v>1</v>
      </c>
      <c r="L103" s="133">
        <v>1</v>
      </c>
      <c r="M103" s="94">
        <v>0.996</v>
      </c>
      <c r="N103" s="94">
        <v>1.008</v>
      </c>
      <c r="O103" s="94">
        <v>0.55200000000000005</v>
      </c>
      <c r="P103" s="94">
        <v>-6.0000000000000053E-2</v>
      </c>
      <c r="Q103" s="94">
        <v>0.996</v>
      </c>
      <c r="R103" s="94">
        <v>1.008</v>
      </c>
      <c r="S103" s="94">
        <v>0.90000000000000036</v>
      </c>
      <c r="T103" s="94">
        <v>0.86399999999999988</v>
      </c>
      <c r="U103" s="94">
        <v>0.99599999999999955</v>
      </c>
      <c r="V103" s="94">
        <v>1.0079999999999991</v>
      </c>
      <c r="W103" s="94">
        <v>1.5840000000000014</v>
      </c>
      <c r="X103" s="94">
        <v>1.8599999999999994</v>
      </c>
      <c r="Y103" s="94">
        <v>0.97599999999999998</v>
      </c>
      <c r="Z103" s="56"/>
      <c r="AA103" s="94">
        <v>1</v>
      </c>
      <c r="AB103" s="95">
        <v>-0.02</v>
      </c>
      <c r="AC103" s="56"/>
      <c r="AD103" s="94">
        <v>1</v>
      </c>
      <c r="AE103" s="95">
        <v>-0.02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83.241</v>
      </c>
      <c r="I104" s="96">
        <v>69.849000000000004</v>
      </c>
      <c r="J104" s="96">
        <v>69.849000000000004</v>
      </c>
      <c r="K104" s="134">
        <v>83.59</v>
      </c>
      <c r="L104" s="134">
        <v>83.59</v>
      </c>
      <c r="M104" s="96">
        <v>70.692000000000007</v>
      </c>
      <c r="N104" s="96">
        <v>75.455999999999989</v>
      </c>
      <c r="O104" s="96">
        <v>62.28</v>
      </c>
      <c r="P104" s="96">
        <v>30.863999999999976</v>
      </c>
      <c r="Q104" s="96">
        <v>65.927999999999997</v>
      </c>
      <c r="R104" s="96">
        <v>73.824000000000012</v>
      </c>
      <c r="S104" s="96">
        <v>77.892000000000053</v>
      </c>
      <c r="T104" s="96">
        <v>75.696000000000026</v>
      </c>
      <c r="U104" s="96">
        <v>80.519999999999868</v>
      </c>
      <c r="V104" s="96">
        <v>85.344000000000051</v>
      </c>
      <c r="W104" s="96">
        <v>83.82000000000005</v>
      </c>
      <c r="X104" s="96">
        <v>73.223999999999933</v>
      </c>
      <c r="Y104" s="96">
        <v>71.295000000000002</v>
      </c>
      <c r="AA104" s="96">
        <v>83.59</v>
      </c>
      <c r="AB104" s="95">
        <v>-12.3</v>
      </c>
      <c r="AD104" s="96">
        <v>83.59</v>
      </c>
      <c r="AE104" s="95">
        <v>-12.3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90.856999999999999</v>
      </c>
      <c r="I105" s="97">
        <v>78.268000000000001</v>
      </c>
      <c r="J105" s="97">
        <v>78.268000000000001</v>
      </c>
      <c r="K105" s="134">
        <v>83.59</v>
      </c>
      <c r="L105" s="134">
        <v>83.59</v>
      </c>
      <c r="M105" s="97">
        <v>78.888000000000005</v>
      </c>
      <c r="N105" s="97">
        <v>78.828000000000003</v>
      </c>
      <c r="O105" s="97">
        <v>66.984000000000009</v>
      </c>
      <c r="P105" s="97">
        <v>35.78400000000002</v>
      </c>
      <c r="Q105" s="97">
        <v>72.827999999999975</v>
      </c>
      <c r="R105" s="97">
        <v>80.73599999999999</v>
      </c>
      <c r="S105" s="97">
        <v>83.639999999999986</v>
      </c>
      <c r="T105" s="97">
        <v>83.916000000000054</v>
      </c>
      <c r="U105" s="97">
        <v>87.491999999999962</v>
      </c>
      <c r="V105" s="97">
        <v>90.456000000000017</v>
      </c>
      <c r="W105" s="97">
        <v>93.816000000000031</v>
      </c>
      <c r="X105" s="97">
        <v>78.828000000000088</v>
      </c>
      <c r="Y105" s="97">
        <v>77.683000000000007</v>
      </c>
      <c r="Z105" s="56"/>
      <c r="AA105" s="97">
        <v>83.59</v>
      </c>
      <c r="AB105" s="98">
        <v>-5.91</v>
      </c>
      <c r="AC105" s="56"/>
      <c r="AD105" s="97">
        <v>83.59</v>
      </c>
      <c r="AE105" s="98">
        <v>-5.91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7.6159999999999997</v>
      </c>
      <c r="I106" s="96">
        <v>8.4189999999999969</v>
      </c>
      <c r="J106" s="96">
        <v>8.4189999999999969</v>
      </c>
      <c r="K106" s="134">
        <v>0</v>
      </c>
      <c r="L106" s="134">
        <v>0</v>
      </c>
      <c r="M106" s="96">
        <v>8.195999999999998</v>
      </c>
      <c r="N106" s="96">
        <v>3.3720000000000141</v>
      </c>
      <c r="O106" s="96">
        <v>4.7040000000000077</v>
      </c>
      <c r="P106" s="96">
        <v>4.9200000000000443</v>
      </c>
      <c r="Q106" s="96">
        <v>6.8999999999999773</v>
      </c>
      <c r="R106" s="96">
        <v>6.9119999999999777</v>
      </c>
      <c r="S106" s="96">
        <v>5.7479999999999336</v>
      </c>
      <c r="T106" s="96">
        <v>8.2200000000000273</v>
      </c>
      <c r="U106" s="96">
        <v>6.9720000000000937</v>
      </c>
      <c r="V106" s="96">
        <v>5.1119999999999663</v>
      </c>
      <c r="W106" s="96">
        <v>9.9959999999999809</v>
      </c>
      <c r="X106" s="96">
        <v>5.6040000000001555</v>
      </c>
      <c r="Y106" s="96">
        <v>6.3880000000000052</v>
      </c>
      <c r="AA106" s="96">
        <v>0</v>
      </c>
      <c r="AB106" s="95">
        <v>6.39</v>
      </c>
      <c r="AD106" s="96">
        <v>0</v>
      </c>
      <c r="AE106" s="95">
        <v>6.39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8.3824031169860327E-2</v>
      </c>
      <c r="I107" s="90">
        <v>0.1075663106250319</v>
      </c>
      <c r="J107" s="90">
        <v>0.1075663106250319</v>
      </c>
      <c r="K107" s="135">
        <v>0</v>
      </c>
      <c r="L107" s="135">
        <v>0</v>
      </c>
      <c r="M107" s="90">
        <v>0.10389412838454515</v>
      </c>
      <c r="N107" s="90">
        <v>4.2776678337646701E-2</v>
      </c>
      <c r="O107" s="90">
        <v>7.0225725546399248E-2</v>
      </c>
      <c r="P107" s="90">
        <v>0.13749161636485696</v>
      </c>
      <c r="Q107" s="90">
        <v>9.4743779864886857E-2</v>
      </c>
      <c r="R107" s="90">
        <v>8.56123662306775E-2</v>
      </c>
      <c r="S107" s="90">
        <v>6.8723098995695051E-2</v>
      </c>
      <c r="T107" s="90">
        <v>9.7955097955098214E-2</v>
      </c>
      <c r="U107" s="90">
        <v>7.9687285694693188E-2</v>
      </c>
      <c r="V107" s="90">
        <v>5.6513664101883403E-2</v>
      </c>
      <c r="W107" s="90">
        <v>0.10654898951138375</v>
      </c>
      <c r="X107" s="90">
        <v>7.1091490333385965E-2</v>
      </c>
      <c r="Y107" s="90">
        <v>8.2231633690768954E-2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0.1317949658480195</v>
      </c>
      <c r="D108" s="9">
        <v>0.1317949658480195</v>
      </c>
      <c r="F108" s="128" t="s">
        <v>73</v>
      </c>
      <c r="H108" s="83">
        <v>-3482.4565400000001</v>
      </c>
      <c r="I108" s="83">
        <v>-3155.7917299999999</v>
      </c>
      <c r="J108" s="83">
        <v>-3155.7917299999999</v>
      </c>
      <c r="K108" s="108">
        <v>-3598.62</v>
      </c>
      <c r="L108" s="108">
        <v>-3598.62</v>
      </c>
      <c r="M108" s="83">
        <v>-260.87311</v>
      </c>
      <c r="N108" s="83">
        <v>-271.95651999999995</v>
      </c>
      <c r="O108" s="83">
        <v>-232.4421000000001</v>
      </c>
      <c r="P108" s="83">
        <v>-148.04264999999998</v>
      </c>
      <c r="Q108" s="83">
        <v>-220.23970000000008</v>
      </c>
      <c r="R108" s="83">
        <v>-314.55826999999999</v>
      </c>
      <c r="S108" s="83">
        <v>-267.27717999999982</v>
      </c>
      <c r="T108" s="83">
        <v>-242.18849</v>
      </c>
      <c r="U108" s="83">
        <v>-281.04541000000017</v>
      </c>
      <c r="V108" s="83">
        <v>-317.0949700000001</v>
      </c>
      <c r="W108" s="83">
        <v>-288.77857999999969</v>
      </c>
      <c r="X108" s="83">
        <v>-279.83937000000014</v>
      </c>
      <c r="Y108" s="83">
        <v>-3124.33635</v>
      </c>
      <c r="AA108" s="83">
        <v>-3598.6200000000003</v>
      </c>
      <c r="AB108" s="82">
        <v>474.28</v>
      </c>
      <c r="AD108" s="83">
        <v>-3598.6200000000003</v>
      </c>
      <c r="AE108" s="82">
        <v>474.28</v>
      </c>
    </row>
    <row r="109" spans="1:33" ht="18" customHeight="1" x14ac:dyDescent="0.2">
      <c r="A109" s="52" t="s">
        <v>225</v>
      </c>
      <c r="B109" s="52" t="s">
        <v>23</v>
      </c>
      <c r="C109" s="9">
        <v>-0.99990488776074449</v>
      </c>
      <c r="D109" s="9">
        <v>-0.99990488776074449</v>
      </c>
      <c r="F109" s="126" t="s">
        <v>226</v>
      </c>
      <c r="G109" s="58"/>
      <c r="H109" s="87">
        <v>8.4409299999999998</v>
      </c>
      <c r="I109" s="87">
        <v>22.933129999999998</v>
      </c>
      <c r="J109" s="87">
        <v>22.933129999999998</v>
      </c>
      <c r="K109" s="87">
        <v>0</v>
      </c>
      <c r="L109" s="87">
        <v>0</v>
      </c>
      <c r="M109" s="87">
        <v>-11.585940000000001</v>
      </c>
      <c r="N109" s="87">
        <v>-17.728169999999999</v>
      </c>
      <c r="O109" s="87">
        <v>-0.49658000000000158</v>
      </c>
      <c r="P109" s="87">
        <v>-5.5033999999999992</v>
      </c>
      <c r="Q109" s="87">
        <v>3.6814199999999992</v>
      </c>
      <c r="R109" s="87">
        <v>7.773060000000001</v>
      </c>
      <c r="S109" s="87">
        <v>18.646720000000002</v>
      </c>
      <c r="T109" s="87">
        <v>45.186309999999992</v>
      </c>
      <c r="U109" s="87">
        <v>-10.685859999999991</v>
      </c>
      <c r="V109" s="87">
        <v>-20.244450000000001</v>
      </c>
      <c r="W109" s="87">
        <v>-23.784549999999999</v>
      </c>
      <c r="X109" s="87">
        <v>-21.952049999999996</v>
      </c>
      <c r="Y109" s="87">
        <v>-36.693489999999997</v>
      </c>
      <c r="Z109" s="58"/>
      <c r="AA109" s="87">
        <v>0</v>
      </c>
      <c r="AB109" s="82">
        <v>-36.69</v>
      </c>
      <c r="AC109" s="58"/>
      <c r="AD109" s="87">
        <v>0</v>
      </c>
      <c r="AE109" s="82">
        <v>-36.69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-1.0000000003174099E-5</v>
      </c>
      <c r="I110" s="83">
        <v>1.7763568394002501E-15</v>
      </c>
      <c r="J110" s="83">
        <v>1.7763568394002501E-15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1.0001972356076019</v>
      </c>
      <c r="D111" s="9">
        <v>1.0001972356076019</v>
      </c>
      <c r="F111" s="128" t="s">
        <v>392</v>
      </c>
      <c r="H111" s="83">
        <v>12.06427</v>
      </c>
      <c r="I111" s="83">
        <v>27.76389</v>
      </c>
      <c r="J111" s="83">
        <v>27.76389</v>
      </c>
      <c r="K111" s="108">
        <v>0</v>
      </c>
      <c r="L111" s="108">
        <v>0</v>
      </c>
      <c r="M111" s="83">
        <v>0</v>
      </c>
      <c r="N111" s="83">
        <v>4.5972200000000001</v>
      </c>
      <c r="O111" s="83">
        <v>0</v>
      </c>
      <c r="P111" s="83">
        <v>4.92258</v>
      </c>
      <c r="Q111" s="83">
        <v>1.5657700000000006</v>
      </c>
      <c r="R111" s="83">
        <v>1.7439</v>
      </c>
      <c r="S111" s="83">
        <v>0.97828999999999944</v>
      </c>
      <c r="T111" s="83">
        <v>1.5585500000000003</v>
      </c>
      <c r="U111" s="83">
        <v>1.26478</v>
      </c>
      <c r="V111" s="83">
        <v>2.6859000000000002</v>
      </c>
      <c r="W111" s="83">
        <v>0.67016999999999882</v>
      </c>
      <c r="X111" s="83">
        <v>0.69876000000000005</v>
      </c>
      <c r="Y111" s="83">
        <v>20.685919999999999</v>
      </c>
      <c r="AA111" s="83">
        <v>0</v>
      </c>
      <c r="AB111" s="82">
        <v>20.69</v>
      </c>
      <c r="AD111" s="83">
        <v>0</v>
      </c>
      <c r="AE111" s="82">
        <v>20.69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-18.597100000000001</v>
      </c>
      <c r="P112" s="83">
        <v>-60.705539999999999</v>
      </c>
      <c r="Q112" s="83">
        <v>-12.192520000000002</v>
      </c>
      <c r="R112" s="83">
        <v>15.682630000000003</v>
      </c>
      <c r="S112" s="83">
        <v>58.874929999999992</v>
      </c>
      <c r="T112" s="83">
        <v>10.332280000000004</v>
      </c>
      <c r="U112" s="83">
        <v>1.6180999999999992</v>
      </c>
      <c r="V112" s="83">
        <v>-0.92811000000000021</v>
      </c>
      <c r="W112" s="83">
        <v>-1.7533599999999998</v>
      </c>
      <c r="X112" s="83">
        <v>7.6686899999999998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1.0002537228955639</v>
      </c>
      <c r="D113" s="9">
        <v>1.0002537228955639</v>
      </c>
      <c r="F113" s="128" t="s">
        <v>74</v>
      </c>
      <c r="H113" s="83">
        <v>-19.465499999999999</v>
      </c>
      <c r="I113" s="83">
        <v>-9.75685</v>
      </c>
      <c r="J113" s="83">
        <v>-9.75685</v>
      </c>
      <c r="K113" s="108">
        <v>0</v>
      </c>
      <c r="L113" s="108">
        <v>0</v>
      </c>
      <c r="M113" s="83">
        <v>6.0230699999999997</v>
      </c>
      <c r="N113" s="83">
        <v>-11.093</v>
      </c>
      <c r="O113" s="83">
        <v>11.933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-0.71462999999999965</v>
      </c>
      <c r="W113" s="83">
        <v>0</v>
      </c>
      <c r="X113" s="83">
        <v>0</v>
      </c>
      <c r="Y113" s="83">
        <v>6.1484399999999999</v>
      </c>
      <c r="AA113" s="83">
        <v>0</v>
      </c>
      <c r="AB113" s="82">
        <v>6.15</v>
      </c>
      <c r="AD113" s="83">
        <v>0</v>
      </c>
      <c r="AE113" s="82">
        <v>6.15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2.6706795454545453</v>
      </c>
      <c r="I114" s="96">
        <v>9.9079177272727268</v>
      </c>
      <c r="J114" s="96">
        <v>9.9079177272727268</v>
      </c>
      <c r="K114" s="134">
        <v>0</v>
      </c>
      <c r="L114" s="134">
        <v>0</v>
      </c>
      <c r="M114" s="96">
        <v>3.9098972727272727</v>
      </c>
      <c r="N114" s="96">
        <v>17.166572727272726</v>
      </c>
      <c r="O114" s="96">
        <v>6.4072990909090919</v>
      </c>
      <c r="P114" s="96">
        <v>3.7375090909090911</v>
      </c>
      <c r="Q114" s="96">
        <v>-3.1382318181818181</v>
      </c>
      <c r="R114" s="96">
        <v>10.097866363636363</v>
      </c>
      <c r="S114" s="96">
        <v>5.1199663636363653</v>
      </c>
      <c r="T114" s="96">
        <v>7.2483872727272693</v>
      </c>
      <c r="U114" s="96">
        <v>6.8800663636363648</v>
      </c>
      <c r="V114" s="96">
        <v>4.6607400000000014</v>
      </c>
      <c r="W114" s="96">
        <v>7.737965454545451</v>
      </c>
      <c r="X114" s="96">
        <v>1.530501818181826</v>
      </c>
      <c r="Y114" s="96">
        <v>5.9465450000000004</v>
      </c>
      <c r="AA114" s="96">
        <v>0</v>
      </c>
      <c r="AB114" s="95">
        <v>5.95</v>
      </c>
      <c r="AD114" s="96">
        <v>0</v>
      </c>
      <c r="AE114" s="95">
        <v>5.95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-1.00000772029656</v>
      </c>
      <c r="D115" s="9">
        <v>-1.00000772029656</v>
      </c>
      <c r="F115" s="128" t="s">
        <v>75</v>
      </c>
      <c r="H115" s="83">
        <v>-117.5099</v>
      </c>
      <c r="I115" s="83">
        <v>-435.94837999999999</v>
      </c>
      <c r="J115" s="83">
        <v>-435.94837999999999</v>
      </c>
      <c r="K115" s="108">
        <v>0</v>
      </c>
      <c r="L115" s="108">
        <v>0</v>
      </c>
      <c r="M115" s="83">
        <v>-14.33629</v>
      </c>
      <c r="N115" s="83">
        <v>-62.944099999999999</v>
      </c>
      <c r="O115" s="83">
        <v>-23.493430000000004</v>
      </c>
      <c r="P115" s="83">
        <v>-13.7042</v>
      </c>
      <c r="Q115" s="83">
        <v>11.50685</v>
      </c>
      <c r="R115" s="83">
        <v>-37.025509999999997</v>
      </c>
      <c r="S115" s="83">
        <v>-18.773210000000006</v>
      </c>
      <c r="T115" s="83">
        <v>-26.577419999999989</v>
      </c>
      <c r="U115" s="83">
        <v>-25.226910000000004</v>
      </c>
      <c r="V115" s="83">
        <v>-17.089380000000006</v>
      </c>
      <c r="W115" s="83">
        <v>-28.372539999999987</v>
      </c>
      <c r="X115" s="83">
        <v>-5.6118400000000292</v>
      </c>
      <c r="Y115" s="83">
        <v>-261.64798000000002</v>
      </c>
      <c r="AA115" s="83">
        <v>0</v>
      </c>
      <c r="AB115" s="82">
        <v>-261.64999999999998</v>
      </c>
      <c r="AD115" s="83">
        <v>0</v>
      </c>
      <c r="AE115" s="82">
        <v>-261.64999999999998</v>
      </c>
    </row>
    <row r="116" spans="1:33" ht="18" customHeight="1" x14ac:dyDescent="0.2">
      <c r="A116" s="57"/>
      <c r="B116" s="57"/>
      <c r="C116" s="9">
        <v>5.634937837282069E-2</v>
      </c>
      <c r="D116" s="9">
        <v>5.634937837282069E-2</v>
      </c>
      <c r="F116" s="117" t="s">
        <v>280</v>
      </c>
      <c r="H116" s="296">
        <v>-3598.9267500000001</v>
      </c>
      <c r="I116" s="296">
        <v>-3550.7999399999999</v>
      </c>
      <c r="J116" s="296">
        <v>-3550.7999399999999</v>
      </c>
      <c r="K116" s="111">
        <v>-3598.62</v>
      </c>
      <c r="L116" s="111">
        <v>-3598.62</v>
      </c>
      <c r="M116" s="296">
        <v>-280.77226999999999</v>
      </c>
      <c r="N116" s="296">
        <v>-359.12456999999995</v>
      </c>
      <c r="O116" s="296">
        <v>-263.0962100000001</v>
      </c>
      <c r="P116" s="296">
        <v>-223.03320999999994</v>
      </c>
      <c r="Q116" s="296">
        <v>-215.67818000000011</v>
      </c>
      <c r="R116" s="296">
        <v>-326.38418999999999</v>
      </c>
      <c r="S116" s="296">
        <v>-207.55044999999978</v>
      </c>
      <c r="T116" s="296">
        <v>-211.68877000000001</v>
      </c>
      <c r="U116" s="296">
        <v>-314.0753000000002</v>
      </c>
      <c r="V116" s="296">
        <v>-353.38564000000014</v>
      </c>
      <c r="W116" s="296">
        <v>-342.01885999999973</v>
      </c>
      <c r="X116" s="296">
        <v>-299.03581000000014</v>
      </c>
      <c r="Y116" s="296">
        <v>-3395.8434600000005</v>
      </c>
      <c r="AA116" s="296">
        <v>-3598.6200000000003</v>
      </c>
      <c r="AB116" s="82">
        <v>202.78</v>
      </c>
      <c r="AD116" s="296">
        <v>-3598.6200000000003</v>
      </c>
      <c r="AE116" s="82">
        <v>202.78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0.37791959064143266</v>
      </c>
      <c r="I117" s="78">
        <v>0.39089659844654157</v>
      </c>
      <c r="J117" s="78">
        <v>0.39089659844654157</v>
      </c>
      <c r="K117" s="131">
        <v>0.37189518950985667</v>
      </c>
      <c r="L117" s="131">
        <v>0.37189518950985667</v>
      </c>
      <c r="M117" s="78">
        <v>0.32406135844518286</v>
      </c>
      <c r="N117" s="78">
        <v>0.48033267884514042</v>
      </c>
      <c r="O117" s="78">
        <v>0.47280345397692569</v>
      </c>
      <c r="P117" s="78">
        <v>0.30459155983650094</v>
      </c>
      <c r="Q117" s="78">
        <v>0.29228329276820447</v>
      </c>
      <c r="R117" s="78">
        <v>0.39826068547107818</v>
      </c>
      <c r="S117" s="78">
        <v>0.24005400191302534</v>
      </c>
      <c r="T117" s="78">
        <v>0.26049513929907464</v>
      </c>
      <c r="U117" s="78">
        <v>0.35082020865446917</v>
      </c>
      <c r="V117" s="78">
        <v>0.3822600339223598</v>
      </c>
      <c r="W117" s="78">
        <v>0.35486055371794467</v>
      </c>
      <c r="X117" s="78">
        <v>0.31138016527204504</v>
      </c>
      <c r="Y117" s="78">
        <v>0.34366241606017817</v>
      </c>
      <c r="AA117" s="78">
        <v>0.37189518950985673</v>
      </c>
      <c r="AB117" s="79"/>
      <c r="AD117" s="78">
        <v>0.37189518950985673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93.935000000000002</v>
      </c>
      <c r="I119" s="96">
        <v>89.13</v>
      </c>
      <c r="J119" s="96">
        <v>89.13</v>
      </c>
      <c r="K119" s="134">
        <v>83</v>
      </c>
      <c r="L119" s="134">
        <v>83</v>
      </c>
      <c r="M119" s="96">
        <v>92.039999999999992</v>
      </c>
      <c r="N119" s="96">
        <v>90.996000000000009</v>
      </c>
      <c r="O119" s="96">
        <v>91.907999999999959</v>
      </c>
      <c r="P119" s="96">
        <v>91.992000000000019</v>
      </c>
      <c r="Q119" s="96">
        <v>93.084000000000003</v>
      </c>
      <c r="R119" s="96">
        <v>91.092000000000098</v>
      </c>
      <c r="S119" s="96">
        <v>90.983999999999924</v>
      </c>
      <c r="T119" s="96">
        <v>92.003999999999905</v>
      </c>
      <c r="U119" s="96">
        <v>91.548000000000116</v>
      </c>
      <c r="V119" s="96">
        <v>89.447999999999979</v>
      </c>
      <c r="W119" s="96">
        <v>93.97199999999998</v>
      </c>
      <c r="X119" s="96">
        <v>92.963999999999942</v>
      </c>
      <c r="Y119" s="96">
        <v>91.835999999999999</v>
      </c>
      <c r="AA119" s="96">
        <v>83</v>
      </c>
      <c r="AB119" s="95">
        <v>8.84</v>
      </c>
      <c r="AD119" s="96">
        <v>83</v>
      </c>
      <c r="AE119" s="95">
        <v>8.84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-6844.8608080055355</v>
      </c>
      <c r="I120" s="161">
        <v>-7172.2652305620995</v>
      </c>
      <c r="J120" s="161">
        <v>-7172.2652305620995</v>
      </c>
      <c r="K120" s="162">
        <v>-6976.8072289156626</v>
      </c>
      <c r="L120" s="162">
        <v>-6976.8072289156626</v>
      </c>
      <c r="M120" s="161">
        <v>-483.52890047805306</v>
      </c>
      <c r="N120" s="161">
        <v>-318.73928524330745</v>
      </c>
      <c r="O120" s="161">
        <v>-456.04299952126053</v>
      </c>
      <c r="P120" s="161">
        <v>-217.34498652056695</v>
      </c>
      <c r="Q120" s="161">
        <v>-239.23552919943285</v>
      </c>
      <c r="R120" s="161">
        <v>-618.83590216484356</v>
      </c>
      <c r="S120" s="161">
        <v>-407.32436472346831</v>
      </c>
      <c r="T120" s="161">
        <v>-490.66344941524329</v>
      </c>
      <c r="U120" s="161">
        <v>-552.56259011665952</v>
      </c>
      <c r="V120" s="161">
        <v>-588.26357213129381</v>
      </c>
      <c r="W120" s="161">
        <v>-631.95419912314321</v>
      </c>
      <c r="X120" s="161">
        <v>-514.08071941826984</v>
      </c>
      <c r="Y120" s="161">
        <v>-5516.8016899690747</v>
      </c>
      <c r="AA120" s="161">
        <v>-6976.8072289156626</v>
      </c>
      <c r="AB120" s="163">
        <v>1460.01</v>
      </c>
      <c r="AD120" s="161">
        <v>-6976.8072289156626</v>
      </c>
      <c r="AE120" s="163">
        <v>1460.01</v>
      </c>
    </row>
    <row r="121" spans="1:33" ht="18" customHeight="1" x14ac:dyDescent="0.2">
      <c r="A121" s="52" t="s">
        <v>70</v>
      </c>
      <c r="B121" s="52" t="s">
        <v>23</v>
      </c>
      <c r="C121" s="9">
        <v>5.477332193070869E-2</v>
      </c>
      <c r="D121" s="9">
        <v>5.477332193070869E-2</v>
      </c>
      <c r="F121" s="128" t="s">
        <v>414</v>
      </c>
      <c r="H121" s="83">
        <v>-180</v>
      </c>
      <c r="I121" s="83">
        <v>-181.792</v>
      </c>
      <c r="J121" s="83">
        <v>-181.792</v>
      </c>
      <c r="K121" s="108">
        <v>-196.446</v>
      </c>
      <c r="L121" s="108">
        <v>-196.446</v>
      </c>
      <c r="M121" s="83">
        <v>-22.617000000000001</v>
      </c>
      <c r="N121" s="83">
        <v>-14.638000000000002</v>
      </c>
      <c r="O121" s="83">
        <v>-13.553999999999995</v>
      </c>
      <c r="P121" s="83">
        <v>-15.033000000000001</v>
      </c>
      <c r="Q121" s="83">
        <v>-9.652000000000001</v>
      </c>
      <c r="R121" s="83">
        <v>-26.417000000000002</v>
      </c>
      <c r="S121" s="83">
        <v>-14.132000000000005</v>
      </c>
      <c r="T121" s="83">
        <v>-14.936000000000007</v>
      </c>
      <c r="U121" s="83">
        <v>-14.332999999999998</v>
      </c>
      <c r="V121" s="83">
        <v>-16.119999999999976</v>
      </c>
      <c r="W121" s="83">
        <v>-19.590000000000003</v>
      </c>
      <c r="X121" s="83">
        <v>-4.6610000000000014</v>
      </c>
      <c r="Y121" s="83">
        <v>-185.68299999999999</v>
      </c>
      <c r="AA121" s="83">
        <v>-196.446</v>
      </c>
      <c r="AB121" s="82">
        <v>10.76</v>
      </c>
      <c r="AD121" s="83">
        <v>-196.446</v>
      </c>
      <c r="AE121" s="82">
        <v>10.76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-0.04</v>
      </c>
      <c r="I122" s="83">
        <v>-0.42899999999999999</v>
      </c>
      <c r="J122" s="83">
        <v>-0.42899999999999999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-0.52</v>
      </c>
      <c r="X122" s="83">
        <v>0.52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0.1455849535983092</v>
      </c>
      <c r="D123" s="9">
        <v>0.1455849535983092</v>
      </c>
      <c r="F123" s="128" t="s">
        <v>209</v>
      </c>
      <c r="H123" s="83">
        <v>-192.31700000000001</v>
      </c>
      <c r="I123" s="83">
        <v>-188.601</v>
      </c>
      <c r="J123" s="83">
        <v>-188.601</v>
      </c>
      <c r="K123" s="108">
        <v>-177.90299999999999</v>
      </c>
      <c r="L123" s="108">
        <v>-177.90299999999999</v>
      </c>
      <c r="M123" s="83">
        <v>-14.222</v>
      </c>
      <c r="N123" s="83">
        <v>-18.421999999999997</v>
      </c>
      <c r="O123" s="83">
        <v>-14.030999999999999</v>
      </c>
      <c r="P123" s="83">
        <v>2.3140000000000001</v>
      </c>
      <c r="Q123" s="83">
        <v>-7.0430000000000064</v>
      </c>
      <c r="R123" s="83">
        <v>-14.731999999999992</v>
      </c>
      <c r="S123" s="83">
        <v>-9.9630000000000081</v>
      </c>
      <c r="T123" s="83">
        <v>-14.890999999999991</v>
      </c>
      <c r="U123" s="83">
        <v>-12.172000000000011</v>
      </c>
      <c r="V123" s="83">
        <v>-15.958999999999989</v>
      </c>
      <c r="W123" s="83">
        <v>-13.874000000000009</v>
      </c>
      <c r="X123" s="83">
        <v>-19.006</v>
      </c>
      <c r="Y123" s="83">
        <v>-152.001</v>
      </c>
      <c r="AA123" s="83">
        <v>-177.90299999999999</v>
      </c>
      <c r="AB123" s="82">
        <v>25.9</v>
      </c>
      <c r="AD123" s="83">
        <v>-177.90299999999999</v>
      </c>
      <c r="AE123" s="82">
        <v>25.9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-0.20534311157674176</v>
      </c>
      <c r="D124" s="9">
        <v>-0.20534311157674176</v>
      </c>
      <c r="F124" s="60" t="s">
        <v>158</v>
      </c>
      <c r="G124" s="56"/>
      <c r="H124" s="88">
        <v>-7.2519999999999998</v>
      </c>
      <c r="I124" s="88">
        <v>-13.345000000000001</v>
      </c>
      <c r="J124" s="88">
        <v>-13.345000000000001</v>
      </c>
      <c r="K124" s="108">
        <v>-9.5449999999999999</v>
      </c>
      <c r="L124" s="108">
        <v>-9.5449999999999999</v>
      </c>
      <c r="M124" s="88">
        <v>-0.625</v>
      </c>
      <c r="N124" s="88">
        <v>-2.7090000000000001</v>
      </c>
      <c r="O124" s="88">
        <v>-1.5829999999999997</v>
      </c>
      <c r="P124" s="88">
        <v>-1.2800000000000002</v>
      </c>
      <c r="Q124" s="88">
        <v>0.50600000000000023</v>
      </c>
      <c r="R124" s="88">
        <v>-1.3740000000000006</v>
      </c>
      <c r="S124" s="88">
        <v>-1.5709999999999988</v>
      </c>
      <c r="T124" s="88">
        <v>-2.4400000000000013</v>
      </c>
      <c r="U124" s="88">
        <v>0.96499999999999986</v>
      </c>
      <c r="V124" s="88">
        <v>-0.58699999999999974</v>
      </c>
      <c r="W124" s="88">
        <v>-0.55400000000000027</v>
      </c>
      <c r="X124" s="88">
        <v>-0.24799999999999933</v>
      </c>
      <c r="Y124" s="88">
        <v>-11.5</v>
      </c>
      <c r="Z124" s="56"/>
      <c r="AA124" s="88">
        <v>-9.5449999999999999</v>
      </c>
      <c r="AB124" s="82">
        <v>-1.96</v>
      </c>
      <c r="AC124" s="56"/>
      <c r="AD124" s="88">
        <v>-9.5449999999999999</v>
      </c>
      <c r="AE124" s="82">
        <v>-1.96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0.20478465586483866</v>
      </c>
      <c r="D125" s="9">
        <v>0.20478465586483866</v>
      </c>
      <c r="F125" s="60" t="s">
        <v>176</v>
      </c>
      <c r="G125" s="56"/>
      <c r="H125" s="88">
        <v>-59.421999999999997</v>
      </c>
      <c r="I125" s="88">
        <v>-54.21</v>
      </c>
      <c r="J125" s="88">
        <v>-54.21</v>
      </c>
      <c r="K125" s="108">
        <v>-57.768000000000001</v>
      </c>
      <c r="L125" s="108">
        <v>-57.768000000000001</v>
      </c>
      <c r="M125" s="88">
        <v>-4.67</v>
      </c>
      <c r="N125" s="88">
        <v>-2.2279999999999998</v>
      </c>
      <c r="O125" s="88">
        <v>-3.1899999999999995</v>
      </c>
      <c r="P125" s="88">
        <v>-3.572000000000001</v>
      </c>
      <c r="Q125" s="88">
        <v>1.4269999999999996</v>
      </c>
      <c r="R125" s="88">
        <v>-3.8140000000000001</v>
      </c>
      <c r="S125" s="88">
        <v>-2.727999999999998</v>
      </c>
      <c r="T125" s="88">
        <v>-2.1560000000000024</v>
      </c>
      <c r="U125" s="88">
        <v>-5.6310000000000002</v>
      </c>
      <c r="V125" s="88">
        <v>-4.7560000000000002</v>
      </c>
      <c r="W125" s="88">
        <v>-9.7929999999999957</v>
      </c>
      <c r="X125" s="88">
        <v>-4.8270000000000053</v>
      </c>
      <c r="Y125" s="88">
        <v>-45.938000000000002</v>
      </c>
      <c r="Z125" s="56"/>
      <c r="AA125" s="88">
        <v>-57.768000000000001</v>
      </c>
      <c r="AB125" s="82">
        <v>11.83</v>
      </c>
      <c r="AC125" s="56"/>
      <c r="AD125" s="88">
        <v>-57.768000000000001</v>
      </c>
      <c r="AE125" s="82">
        <v>11.83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4.8044940498189068E-2</v>
      </c>
      <c r="D126" s="9">
        <v>4.8044940498189068E-2</v>
      </c>
      <c r="F126" s="60" t="s">
        <v>178</v>
      </c>
      <c r="G126" s="56"/>
      <c r="H126" s="88">
        <v>-18.026</v>
      </c>
      <c r="I126" s="88">
        <v>-15.063000000000001</v>
      </c>
      <c r="J126" s="88">
        <v>-15.063000000000001</v>
      </c>
      <c r="K126" s="108">
        <v>-13.529</v>
      </c>
      <c r="L126" s="108">
        <v>-13.529</v>
      </c>
      <c r="M126" s="88">
        <v>-1.9730000000000001</v>
      </c>
      <c r="N126" s="88">
        <v>-0.8640000000000001</v>
      </c>
      <c r="O126" s="88">
        <v>-1.7769999999999997</v>
      </c>
      <c r="P126" s="88">
        <v>-0.22200000000000042</v>
      </c>
      <c r="Q126" s="88">
        <v>-0.73099999999999987</v>
      </c>
      <c r="R126" s="88">
        <v>0</v>
      </c>
      <c r="S126" s="88">
        <v>-1.1819999999999995</v>
      </c>
      <c r="T126" s="88">
        <v>-0.32100000000000062</v>
      </c>
      <c r="U126" s="88">
        <v>-1.7850000000000001</v>
      </c>
      <c r="V126" s="88">
        <v>-0.7289999999999992</v>
      </c>
      <c r="W126" s="88">
        <v>-1.83</v>
      </c>
      <c r="X126" s="88">
        <v>-1.4649999999999999</v>
      </c>
      <c r="Y126" s="88">
        <v>-12.879</v>
      </c>
      <c r="Z126" s="56"/>
      <c r="AA126" s="88">
        <v>-13.529000000000002</v>
      </c>
      <c r="AB126" s="82">
        <v>0.65</v>
      </c>
      <c r="AC126" s="56"/>
      <c r="AD126" s="88">
        <v>-13.529000000000002</v>
      </c>
      <c r="AE126" s="82">
        <v>0.65</v>
      </c>
    </row>
    <row r="127" spans="1:33" ht="18" customHeight="1" collapsed="1" x14ac:dyDescent="0.2">
      <c r="A127" s="57"/>
      <c r="B127" s="57"/>
      <c r="C127" s="9">
        <v>0.13025407585166127</v>
      </c>
      <c r="D127" s="9">
        <v>0.13025407585166127</v>
      </c>
      <c r="F127" s="128" t="s">
        <v>158</v>
      </c>
      <c r="H127" s="83">
        <v>-84.699999999999989</v>
      </c>
      <c r="I127" s="83">
        <v>-82.618000000000009</v>
      </c>
      <c r="J127" s="83">
        <v>-82.618000000000009</v>
      </c>
      <c r="K127" s="108">
        <v>-80.841999999999999</v>
      </c>
      <c r="L127" s="108">
        <v>-80.841999999999999</v>
      </c>
      <c r="M127" s="83">
        <v>-7.2679999999999998</v>
      </c>
      <c r="N127" s="83">
        <v>-5.8009999999999993</v>
      </c>
      <c r="O127" s="83">
        <v>-6.5499999999999989</v>
      </c>
      <c r="P127" s="83">
        <v>-5.0740000000000016</v>
      </c>
      <c r="Q127" s="83">
        <v>1.202</v>
      </c>
      <c r="R127" s="83">
        <v>-5.1880000000000006</v>
      </c>
      <c r="S127" s="83">
        <v>-5.4809999999999963</v>
      </c>
      <c r="T127" s="83">
        <v>-4.9170000000000043</v>
      </c>
      <c r="U127" s="83">
        <v>-6.4510000000000005</v>
      </c>
      <c r="V127" s="83">
        <v>-6.0719999999999992</v>
      </c>
      <c r="W127" s="83">
        <v>-12.176999999999996</v>
      </c>
      <c r="X127" s="83">
        <v>-6.5400000000000045</v>
      </c>
      <c r="Y127" s="83">
        <v>-70.317000000000007</v>
      </c>
      <c r="AA127" s="83">
        <v>-80.841999999999999</v>
      </c>
      <c r="AB127" s="82">
        <v>10.53</v>
      </c>
      <c r="AD127" s="83">
        <v>-80.841999999999999</v>
      </c>
      <c r="AE127" s="82">
        <v>10.53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0.2594521307737343</v>
      </c>
      <c r="D128" s="9">
        <v>0.2594521307737343</v>
      </c>
      <c r="F128" s="128" t="s">
        <v>154</v>
      </c>
      <c r="H128" s="83">
        <v>-41.875</v>
      </c>
      <c r="I128" s="83">
        <v>-39.093000000000004</v>
      </c>
      <c r="J128" s="83">
        <v>-39.093000000000004</v>
      </c>
      <c r="K128" s="108">
        <v>-32.453000000000003</v>
      </c>
      <c r="L128" s="108">
        <v>-32.453000000000003</v>
      </c>
      <c r="M128" s="83">
        <v>-5.55</v>
      </c>
      <c r="N128" s="83">
        <v>-0.89599999999999991</v>
      </c>
      <c r="O128" s="83">
        <v>-0.89599999999999991</v>
      </c>
      <c r="P128" s="83">
        <v>-0.89500000000000046</v>
      </c>
      <c r="Q128" s="83">
        <v>-0.89700000000000024</v>
      </c>
      <c r="R128" s="83">
        <v>-0.89599999999999902</v>
      </c>
      <c r="S128" s="83">
        <v>-0.89500000000000135</v>
      </c>
      <c r="T128" s="83">
        <v>-2.895999999999999</v>
      </c>
      <c r="U128" s="83">
        <v>-2.8950000000000014</v>
      </c>
      <c r="V128" s="83">
        <v>-4.8939999999999984</v>
      </c>
      <c r="W128" s="83">
        <v>-0.89799999999999969</v>
      </c>
      <c r="X128" s="83">
        <v>-1.527000000000001</v>
      </c>
      <c r="Y128" s="83">
        <v>-24.035</v>
      </c>
      <c r="AA128" s="83">
        <v>-32.453000000000003</v>
      </c>
      <c r="AB128" s="82">
        <v>8.42</v>
      </c>
      <c r="AD128" s="83">
        <v>-32.453000000000003</v>
      </c>
      <c r="AE128" s="82">
        <v>8.42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0.487407184427052</v>
      </c>
      <c r="D129" s="9">
        <v>0.487407184427052</v>
      </c>
      <c r="F129" s="60" t="s">
        <v>162</v>
      </c>
      <c r="G129" s="56"/>
      <c r="H129" s="88">
        <v>-72.022999999999996</v>
      </c>
      <c r="I129" s="88">
        <v>-53.305999999999997</v>
      </c>
      <c r="J129" s="88">
        <v>-53.305999999999997</v>
      </c>
      <c r="K129" s="108">
        <v>-39.863999999999997</v>
      </c>
      <c r="L129" s="108">
        <v>-39.863999999999997</v>
      </c>
      <c r="M129" s="88">
        <v>-6.8419999999999996</v>
      </c>
      <c r="N129" s="88">
        <v>11.937999999999999</v>
      </c>
      <c r="O129" s="88">
        <v>-0.6089999999999991</v>
      </c>
      <c r="P129" s="88">
        <v>0</v>
      </c>
      <c r="Q129" s="88">
        <v>-0.30700000000000038</v>
      </c>
      <c r="R129" s="88">
        <v>-1.7089999999999996</v>
      </c>
      <c r="S129" s="88">
        <v>-1.778</v>
      </c>
      <c r="T129" s="88">
        <v>-2.1109999999999998</v>
      </c>
      <c r="U129" s="88">
        <v>-11.244000000000002</v>
      </c>
      <c r="V129" s="88">
        <v>-1.8619999999999983</v>
      </c>
      <c r="W129" s="88">
        <v>1.7759999999999998</v>
      </c>
      <c r="X129" s="88">
        <v>-7.6869999999999994</v>
      </c>
      <c r="Y129" s="88">
        <v>-20.434999999999999</v>
      </c>
      <c r="Z129" s="56"/>
      <c r="AA129" s="88">
        <v>-39.863999999999997</v>
      </c>
      <c r="AB129" s="82">
        <v>19.43</v>
      </c>
      <c r="AC129" s="56"/>
      <c r="AD129" s="88">
        <v>-39.863999999999997</v>
      </c>
      <c r="AE129" s="82">
        <v>19.43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0.67200478934371033</v>
      </c>
      <c r="D130" s="9">
        <v>0.67200478934371033</v>
      </c>
      <c r="F130" s="60" t="s">
        <v>164</v>
      </c>
      <c r="G130" s="56"/>
      <c r="H130" s="88">
        <v>-10.586</v>
      </c>
      <c r="I130" s="88">
        <v>-40.155999999999999</v>
      </c>
      <c r="J130" s="88">
        <v>-40.155999999999999</v>
      </c>
      <c r="K130" s="108">
        <v>-26.725999999999999</v>
      </c>
      <c r="L130" s="108">
        <v>-26.725999999999999</v>
      </c>
      <c r="M130" s="88">
        <v>-4.0039999999999996</v>
      </c>
      <c r="N130" s="88">
        <v>6.173</v>
      </c>
      <c r="O130" s="88">
        <v>-1.2600000000000005</v>
      </c>
      <c r="P130" s="88">
        <v>0.43700000000000006</v>
      </c>
      <c r="Q130" s="88">
        <v>0</v>
      </c>
      <c r="R130" s="88">
        <v>-2</v>
      </c>
      <c r="S130" s="88">
        <v>-1.1102230246251565E-16</v>
      </c>
      <c r="T130" s="88">
        <v>0</v>
      </c>
      <c r="U130" s="88">
        <v>1.4330000000000001</v>
      </c>
      <c r="V130" s="88">
        <v>-1.484</v>
      </c>
      <c r="W130" s="88">
        <v>-6.5679999999999996</v>
      </c>
      <c r="X130" s="88">
        <v>-1.4980000000000011</v>
      </c>
      <c r="Y130" s="88">
        <v>-8.7710000000000008</v>
      </c>
      <c r="Z130" s="56"/>
      <c r="AA130" s="88">
        <v>-26.725999999999999</v>
      </c>
      <c r="AB130" s="82">
        <v>17.96</v>
      </c>
      <c r="AC130" s="56"/>
      <c r="AD130" s="88">
        <v>-26.725999999999999</v>
      </c>
      <c r="AE130" s="82">
        <v>17.96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1.0000992161920825</v>
      </c>
      <c r="D131" s="9">
        <v>1.0000992161920825</v>
      </c>
      <c r="F131" s="60" t="s">
        <v>168</v>
      </c>
      <c r="G131" s="56"/>
      <c r="H131" s="88">
        <v>7.2759999999999998</v>
      </c>
      <c r="I131" s="88">
        <v>18.786999999999999</v>
      </c>
      <c r="J131" s="88">
        <v>18.786999999999999</v>
      </c>
      <c r="K131" s="108">
        <v>0</v>
      </c>
      <c r="L131" s="108">
        <v>0</v>
      </c>
      <c r="M131" s="88">
        <v>19.988</v>
      </c>
      <c r="N131" s="88">
        <v>0</v>
      </c>
      <c r="O131" s="88">
        <v>0</v>
      </c>
      <c r="P131" s="88">
        <v>0</v>
      </c>
      <c r="Q131" s="88">
        <v>0.17000000000000171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20.158000000000001</v>
      </c>
      <c r="Z131" s="56"/>
      <c r="AA131" s="88">
        <v>0</v>
      </c>
      <c r="AB131" s="82">
        <v>20.16</v>
      </c>
      <c r="AC131" s="56"/>
      <c r="AD131" s="88">
        <v>0</v>
      </c>
      <c r="AE131" s="82">
        <v>20.16</v>
      </c>
    </row>
    <row r="132" spans="1:33" ht="18" customHeight="1" collapsed="1" x14ac:dyDescent="0.2">
      <c r="A132" s="57"/>
      <c r="B132" s="57"/>
      <c r="C132" s="9">
        <v>0.86409370776392846</v>
      </c>
      <c r="D132" s="9">
        <v>0.86409370776392846</v>
      </c>
      <c r="F132" s="128" t="s">
        <v>391</v>
      </c>
      <c r="H132" s="83">
        <v>-75.332999999999998</v>
      </c>
      <c r="I132" s="83">
        <v>-74.674999999999983</v>
      </c>
      <c r="J132" s="83">
        <v>-74.674999999999983</v>
      </c>
      <c r="K132" s="108">
        <v>-66.59</v>
      </c>
      <c r="L132" s="108">
        <v>-66.59</v>
      </c>
      <c r="M132" s="83">
        <v>9.1419999999999995</v>
      </c>
      <c r="N132" s="83">
        <v>18.110999999999997</v>
      </c>
      <c r="O132" s="83">
        <v>-1.8689999999999996</v>
      </c>
      <c r="P132" s="83">
        <v>0.43700000000000006</v>
      </c>
      <c r="Q132" s="83">
        <v>-0.13699999999999868</v>
      </c>
      <c r="R132" s="83">
        <v>-3.7089999999999996</v>
      </c>
      <c r="S132" s="83">
        <v>-1.778</v>
      </c>
      <c r="T132" s="83">
        <v>-2.1109999999999998</v>
      </c>
      <c r="U132" s="83">
        <v>-9.8110000000000017</v>
      </c>
      <c r="V132" s="83">
        <v>-3.3459999999999983</v>
      </c>
      <c r="W132" s="83">
        <v>-4.7919999999999998</v>
      </c>
      <c r="X132" s="83">
        <v>-9.1850000000000005</v>
      </c>
      <c r="Y132" s="83">
        <v>-9.0479999999999983</v>
      </c>
      <c r="AA132" s="83">
        <v>-66.59</v>
      </c>
      <c r="AB132" s="82">
        <v>57.54</v>
      </c>
      <c r="AD132" s="83">
        <v>-66.59</v>
      </c>
      <c r="AE132" s="82">
        <v>57.54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-1.3670947224346848</v>
      </c>
      <c r="D133" s="9">
        <v>-1.3670947224346848</v>
      </c>
      <c r="F133" s="60" t="s">
        <v>166</v>
      </c>
      <c r="G133" s="56"/>
      <c r="H133" s="88">
        <v>-62.372999999999998</v>
      </c>
      <c r="I133" s="88">
        <v>-65.826999999999998</v>
      </c>
      <c r="J133" s="88">
        <v>-65.826999999999998</v>
      </c>
      <c r="K133" s="108">
        <v>-24.841000000000001</v>
      </c>
      <c r="L133" s="108">
        <v>-24.841000000000001</v>
      </c>
      <c r="M133" s="88">
        <v>-3.9889999999999999</v>
      </c>
      <c r="N133" s="88">
        <v>-5.7459999999999996</v>
      </c>
      <c r="O133" s="88">
        <v>-5.0140000000000011</v>
      </c>
      <c r="P133" s="88">
        <v>-1.7430000000000003</v>
      </c>
      <c r="Q133" s="88">
        <v>-4.0670000000000002</v>
      </c>
      <c r="R133" s="88">
        <v>-5.4289999999999985</v>
      </c>
      <c r="S133" s="88">
        <v>-4.3889999999999993</v>
      </c>
      <c r="T133" s="88">
        <v>-4.0190000000000019</v>
      </c>
      <c r="U133" s="88">
        <v>-4.9260000000000019</v>
      </c>
      <c r="V133" s="88">
        <v>-6.1159999999999997</v>
      </c>
      <c r="W133" s="88">
        <v>-6.1039999999999992</v>
      </c>
      <c r="X133" s="88">
        <v>-7.2579999999999956</v>
      </c>
      <c r="Y133" s="88">
        <v>-58.8</v>
      </c>
      <c r="Z133" s="56"/>
      <c r="AA133" s="88">
        <v>-24.840999999999998</v>
      </c>
      <c r="AB133" s="82">
        <v>-33.96</v>
      </c>
      <c r="AC133" s="56"/>
      <c r="AD133" s="88">
        <v>-24.840999999999998</v>
      </c>
      <c r="AE133" s="82">
        <v>-33.96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-0.99290780141843993</v>
      </c>
      <c r="D134" s="9">
        <v>-0.99290780141843993</v>
      </c>
      <c r="F134" s="60" t="s">
        <v>160</v>
      </c>
      <c r="G134" s="56"/>
      <c r="H134" s="88">
        <v>0</v>
      </c>
      <c r="I134" s="88">
        <v>-0.11700000000000001</v>
      </c>
      <c r="J134" s="88">
        <v>-0.11700000000000001</v>
      </c>
      <c r="K134" s="108">
        <v>0</v>
      </c>
      <c r="L134" s="108">
        <v>0</v>
      </c>
      <c r="M134" s="88">
        <v>0</v>
      </c>
      <c r="N134" s="88">
        <v>-8.9999999999999993E-3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-5.000000000000001E-3</v>
      </c>
      <c r="U134" s="88">
        <v>2E-3</v>
      </c>
      <c r="V134" s="88">
        <v>-0.11</v>
      </c>
      <c r="W134" s="88">
        <v>0</v>
      </c>
      <c r="X134" s="88">
        <v>-1.8999999999999989E-2</v>
      </c>
      <c r="Y134" s="88">
        <v>-0.14099999999999999</v>
      </c>
      <c r="Z134" s="56"/>
      <c r="AA134" s="88">
        <v>0</v>
      </c>
      <c r="AB134" s="82">
        <v>-0.14000000000000001</v>
      </c>
      <c r="AC134" s="56"/>
      <c r="AD134" s="88">
        <v>0</v>
      </c>
      <c r="AE134" s="82">
        <v>-0.14000000000000001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-1.0434782608695652</v>
      </c>
      <c r="D137" s="9">
        <v>-1.0434782608695652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-0.115</v>
      </c>
      <c r="Y137" s="88">
        <v>-0.115</v>
      </c>
      <c r="Z137" s="56"/>
      <c r="AA137" s="88">
        <v>0</v>
      </c>
      <c r="AB137" s="82">
        <v>-0.12</v>
      </c>
      <c r="AC137" s="56"/>
      <c r="AD137" s="88">
        <v>0</v>
      </c>
      <c r="AE137" s="82">
        <v>-0.12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-0.99993176855895183</v>
      </c>
      <c r="D138" s="9">
        <v>-0.99993176855895183</v>
      </c>
      <c r="F138" s="60" t="s">
        <v>172</v>
      </c>
      <c r="G138" s="56"/>
      <c r="H138" s="88">
        <v>-33.136000000000003</v>
      </c>
      <c r="I138" s="88">
        <v>-34.122</v>
      </c>
      <c r="J138" s="88">
        <v>-34.122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-11.260999999999999</v>
      </c>
      <c r="Q138" s="88">
        <v>-5.0310000000000024</v>
      </c>
      <c r="R138" s="88">
        <v>4.2330000000000023</v>
      </c>
      <c r="S138" s="88">
        <v>4.1089999999999991</v>
      </c>
      <c r="T138" s="88">
        <v>10.568</v>
      </c>
      <c r="U138" s="88">
        <v>-26.413</v>
      </c>
      <c r="V138" s="88">
        <v>-3.791999999999998</v>
      </c>
      <c r="W138" s="88">
        <v>-1.7250000000000014</v>
      </c>
      <c r="X138" s="88">
        <v>0</v>
      </c>
      <c r="Y138" s="88">
        <v>-29.312000000000001</v>
      </c>
      <c r="Z138" s="56"/>
      <c r="AA138" s="88">
        <v>0</v>
      </c>
      <c r="AB138" s="82">
        <v>-29.31</v>
      </c>
      <c r="AC138" s="56"/>
      <c r="AD138" s="88">
        <v>0</v>
      </c>
      <c r="AE138" s="82">
        <v>-29.31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0.99989616862215758</v>
      </c>
      <c r="D139" s="9">
        <v>0.99989616862215758</v>
      </c>
      <c r="F139" s="60" t="s">
        <v>174</v>
      </c>
      <c r="G139" s="56"/>
      <c r="H139" s="88">
        <v>33.136000000000003</v>
      </c>
      <c r="I139" s="88">
        <v>34.122</v>
      </c>
      <c r="J139" s="88">
        <v>34.122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11.260999999999999</v>
      </c>
      <c r="Q139" s="88">
        <v>5.0310000000000024</v>
      </c>
      <c r="R139" s="88">
        <v>-4.2330000000000023</v>
      </c>
      <c r="S139" s="88">
        <v>-4.5309999999999997</v>
      </c>
      <c r="T139" s="88">
        <v>-10.565</v>
      </c>
      <c r="U139" s="88">
        <v>26.413</v>
      </c>
      <c r="V139" s="88">
        <v>3.7899999999999991</v>
      </c>
      <c r="W139" s="88">
        <v>1.7270000000000003</v>
      </c>
      <c r="X139" s="88">
        <v>0</v>
      </c>
      <c r="Y139" s="88">
        <v>28.893000000000001</v>
      </c>
      <c r="Z139" s="56"/>
      <c r="AA139" s="88">
        <v>0</v>
      </c>
      <c r="AB139" s="82">
        <v>28.89</v>
      </c>
      <c r="AC139" s="56"/>
      <c r="AD139" s="88">
        <v>0</v>
      </c>
      <c r="AE139" s="82">
        <v>28.89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-6.3339999999999996</v>
      </c>
      <c r="I140" s="83">
        <v>-6.1120000000000001</v>
      </c>
      <c r="J140" s="83">
        <v>-6.1120000000000001</v>
      </c>
      <c r="K140" s="108">
        <v>0</v>
      </c>
      <c r="L140" s="108">
        <v>0</v>
      </c>
      <c r="M140" s="83">
        <v>0</v>
      </c>
      <c r="N140" s="83">
        <v>-1.603</v>
      </c>
      <c r="O140" s="83">
        <v>0</v>
      </c>
      <c r="P140" s="83">
        <v>0</v>
      </c>
      <c r="Q140" s="83">
        <v>-1.675</v>
      </c>
      <c r="R140" s="83">
        <v>0</v>
      </c>
      <c r="S140" s="83">
        <v>0</v>
      </c>
      <c r="T140" s="83">
        <v>-1.371</v>
      </c>
      <c r="U140" s="83">
        <v>0</v>
      </c>
      <c r="V140" s="83">
        <v>0</v>
      </c>
      <c r="W140" s="83">
        <v>-1.4329999999999998</v>
      </c>
      <c r="X140" s="83">
        <v>0</v>
      </c>
      <c r="Y140" s="83">
        <v>-6.0819999999999999</v>
      </c>
      <c r="AA140" s="83">
        <v>0</v>
      </c>
      <c r="AB140" s="82">
        <v>-6.08</v>
      </c>
      <c r="AD140" s="83">
        <v>0</v>
      </c>
      <c r="AE140" s="82">
        <v>-6.08</v>
      </c>
    </row>
    <row r="141" spans="1:33" ht="18" customHeight="1" x14ac:dyDescent="0.2">
      <c r="A141" s="57"/>
      <c r="B141" s="57"/>
      <c r="C141" s="9">
        <v>-1.3940662614226482</v>
      </c>
      <c r="D141" s="9">
        <v>-1.3940662614226482</v>
      </c>
      <c r="F141" s="128" t="s">
        <v>196</v>
      </c>
      <c r="H141" s="83">
        <v>-62.372999999999998</v>
      </c>
      <c r="I141" s="83">
        <v>-65.944000000000003</v>
      </c>
      <c r="J141" s="83">
        <v>-65.944000000000003</v>
      </c>
      <c r="K141" s="108">
        <v>-24.841000000000001</v>
      </c>
      <c r="L141" s="108">
        <v>-24.841000000000001</v>
      </c>
      <c r="M141" s="83">
        <v>-3.9889999999999999</v>
      </c>
      <c r="N141" s="83">
        <v>-5.7549999999999999</v>
      </c>
      <c r="O141" s="83">
        <v>-5.0140000000000011</v>
      </c>
      <c r="P141" s="83">
        <v>-1.7430000000000003</v>
      </c>
      <c r="Q141" s="83">
        <v>-4.0670000000000002</v>
      </c>
      <c r="R141" s="83">
        <v>-5.4289999999999985</v>
      </c>
      <c r="S141" s="83">
        <v>-4.8109999999999999</v>
      </c>
      <c r="T141" s="83">
        <v>-4.0210000000000017</v>
      </c>
      <c r="U141" s="83">
        <v>-4.924000000000003</v>
      </c>
      <c r="V141" s="83">
        <v>-6.227999999999998</v>
      </c>
      <c r="W141" s="83">
        <v>-6.1020000000000003</v>
      </c>
      <c r="X141" s="83">
        <v>-7.3919999999999959</v>
      </c>
      <c r="Y141" s="83">
        <v>-59.474999999999994</v>
      </c>
      <c r="AA141" s="83">
        <v>-24.840999999999998</v>
      </c>
      <c r="AB141" s="82">
        <v>-34.630000000000003</v>
      </c>
      <c r="AD141" s="83">
        <v>-24.840999999999998</v>
      </c>
      <c r="AE141" s="82">
        <v>-34.630000000000003</v>
      </c>
    </row>
    <row r="142" spans="1:33" ht="18" customHeight="1" x14ac:dyDescent="0.2">
      <c r="A142" s="57"/>
      <c r="B142" s="57"/>
      <c r="C142" s="9">
        <v>0.12507878944868972</v>
      </c>
      <c r="D142" s="9">
        <v>0.12507878944868972</v>
      </c>
      <c r="F142" s="117" t="s">
        <v>72</v>
      </c>
      <c r="H142" s="296">
        <v>-642.97199999999998</v>
      </c>
      <c r="I142" s="296">
        <v>-639.2639999999999</v>
      </c>
      <c r="J142" s="296">
        <v>-639.2639999999999</v>
      </c>
      <c r="K142" s="111">
        <v>-579.07500000000005</v>
      </c>
      <c r="L142" s="111">
        <v>-579.07500000000005</v>
      </c>
      <c r="M142" s="296">
        <v>-44.503999999999998</v>
      </c>
      <c r="N142" s="296">
        <v>-29.004000000000008</v>
      </c>
      <c r="O142" s="296">
        <v>-41.913999999999994</v>
      </c>
      <c r="P142" s="296">
        <v>-19.994</v>
      </c>
      <c r="Q142" s="296">
        <v>-22.269000000000009</v>
      </c>
      <c r="R142" s="296">
        <v>-56.370999999999995</v>
      </c>
      <c r="S142" s="296">
        <v>-37.060000000000009</v>
      </c>
      <c r="T142" s="296">
        <v>-45.143000000000001</v>
      </c>
      <c r="U142" s="296">
        <v>-50.586000000000013</v>
      </c>
      <c r="V142" s="296">
        <v>-52.618999999999957</v>
      </c>
      <c r="W142" s="296">
        <v>-59.386000000000003</v>
      </c>
      <c r="X142" s="296">
        <v>-47.791000000000004</v>
      </c>
      <c r="Y142" s="296">
        <v>-506.64099999999996</v>
      </c>
      <c r="AA142" s="296">
        <v>-579.07500000000005</v>
      </c>
      <c r="AB142" s="82">
        <v>72.430000000000007</v>
      </c>
      <c r="AD142" s="296">
        <v>-579.07500000000005</v>
      </c>
      <c r="AE142" s="82">
        <v>72.430000000000007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6.7517827372814185E-2</v>
      </c>
      <c r="I143" s="78">
        <v>7.0374599338685895E-2</v>
      </c>
      <c r="J143" s="78">
        <v>7.0374599338685895E-2</v>
      </c>
      <c r="K143" s="131">
        <v>5.9843830931140346E-2</v>
      </c>
      <c r="L143" s="131">
        <v>5.9843830931140346E-2</v>
      </c>
      <c r="M143" s="78">
        <v>5.1365566465108606E-2</v>
      </c>
      <c r="N143" s="78">
        <v>3.8793138039049956E-2</v>
      </c>
      <c r="O143" s="78">
        <v>7.5322574848147195E-2</v>
      </c>
      <c r="P143" s="78">
        <v>2.7305366978177828E-2</v>
      </c>
      <c r="Q143" s="78">
        <v>3.0178558844734058E-2</v>
      </c>
      <c r="R143" s="78">
        <v>6.8785050834386754E-2</v>
      </c>
      <c r="S143" s="78">
        <v>4.2863801600510773E-2</v>
      </c>
      <c r="T143" s="78">
        <v>5.5551043512502465E-2</v>
      </c>
      <c r="U143" s="78">
        <v>5.6504255746933844E-2</v>
      </c>
      <c r="V143" s="78">
        <v>5.6918387303345502E-2</v>
      </c>
      <c r="W143" s="78">
        <v>6.1615750789573064E-2</v>
      </c>
      <c r="X143" s="78">
        <v>4.9763837576898562E-2</v>
      </c>
      <c r="Y143" s="78">
        <v>5.1272525422931217E-2</v>
      </c>
      <c r="AA143" s="78">
        <v>5.9843830931140346E-2</v>
      </c>
      <c r="AB143" s="79"/>
      <c r="AD143" s="78">
        <v>5.9843830931140346E-2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4.2817600000000002</v>
      </c>
      <c r="I145" s="96">
        <v>0.82489999999999997</v>
      </c>
      <c r="J145" s="96">
        <v>0.82489999999999997</v>
      </c>
      <c r="K145" s="134">
        <v>8.26</v>
      </c>
      <c r="L145" s="134">
        <v>8.26</v>
      </c>
      <c r="M145" s="96">
        <v>6.4411199999999997</v>
      </c>
      <c r="N145" s="96">
        <v>-1.7088000000000003</v>
      </c>
      <c r="O145" s="96">
        <v>4.3468799999999996</v>
      </c>
      <c r="P145" s="96">
        <v>-0.2613599999999997</v>
      </c>
      <c r="Q145" s="96">
        <v>1.984080000000001</v>
      </c>
      <c r="R145" s="96">
        <v>9.7372799999999984</v>
      </c>
      <c r="S145" s="96">
        <v>11.833920000000003</v>
      </c>
      <c r="T145" s="96">
        <v>7.1735999999999969</v>
      </c>
      <c r="U145" s="96">
        <v>18.162480000000002</v>
      </c>
      <c r="V145" s="96">
        <v>1.5928800000000001</v>
      </c>
      <c r="W145" s="96">
        <v>22.666320000000002</v>
      </c>
      <c r="X145" s="96">
        <v>5.6781599999999983</v>
      </c>
      <c r="Y145" s="96">
        <v>7.3038800000000004</v>
      </c>
      <c r="AA145" s="96">
        <v>8.26</v>
      </c>
      <c r="AB145" s="95">
        <v>-0.96</v>
      </c>
      <c r="AD145" s="96">
        <v>8.26</v>
      </c>
      <c r="AE145" s="95">
        <v>-0.96</v>
      </c>
    </row>
    <row r="146" spans="1:33" ht="18" customHeight="1" collapsed="1" x14ac:dyDescent="0.2">
      <c r="A146" s="52" t="s">
        <v>86</v>
      </c>
      <c r="B146" s="52" t="s">
        <v>23</v>
      </c>
      <c r="C146" s="9">
        <v>0.11576271186440679</v>
      </c>
      <c r="D146" s="9">
        <v>0.11576271186440679</v>
      </c>
      <c r="F146" s="128" t="s">
        <v>90</v>
      </c>
      <c r="H146" s="83">
        <v>-214.08799999999999</v>
      </c>
      <c r="I146" s="83">
        <v>-41.244999999999997</v>
      </c>
      <c r="J146" s="83">
        <v>-41.244999999999997</v>
      </c>
      <c r="K146" s="108">
        <v>-413</v>
      </c>
      <c r="L146" s="108">
        <v>-413</v>
      </c>
      <c r="M146" s="83">
        <v>-26.838000000000001</v>
      </c>
      <c r="N146" s="83">
        <v>7.120000000000001</v>
      </c>
      <c r="O146" s="83">
        <v>-18.111999999999998</v>
      </c>
      <c r="P146" s="83">
        <v>1.0889999999999986</v>
      </c>
      <c r="Q146" s="83">
        <v>-8.267000000000003</v>
      </c>
      <c r="R146" s="83">
        <v>-40.571999999999996</v>
      </c>
      <c r="S146" s="83">
        <v>-49.308000000000007</v>
      </c>
      <c r="T146" s="83">
        <v>-29.889999999999986</v>
      </c>
      <c r="U146" s="83">
        <v>-75.677000000000021</v>
      </c>
      <c r="V146" s="83">
        <v>-6.6370000000000005</v>
      </c>
      <c r="W146" s="83">
        <v>-94.443000000000012</v>
      </c>
      <c r="X146" s="83">
        <v>-23.658999999999992</v>
      </c>
      <c r="Y146" s="83">
        <v>-365.19400000000002</v>
      </c>
      <c r="AA146" s="83">
        <v>-413</v>
      </c>
      <c r="AB146" s="82">
        <v>47.81</v>
      </c>
      <c r="AD146" s="83">
        <v>-413</v>
      </c>
      <c r="AE146" s="82">
        <v>47.81</v>
      </c>
    </row>
    <row r="147" spans="1:33" ht="18" customHeight="1" x14ac:dyDescent="0.2">
      <c r="A147" s="52" t="s">
        <v>87</v>
      </c>
      <c r="B147" s="52" t="s">
        <v>23</v>
      </c>
      <c r="C147" s="9">
        <v>0.85666666666666658</v>
      </c>
      <c r="D147" s="9">
        <v>0.85666666666666658</v>
      </c>
      <c r="F147" s="128" t="s">
        <v>91</v>
      </c>
      <c r="H147" s="83">
        <v>-3.6920000000000002</v>
      </c>
      <c r="I147" s="83">
        <v>-3.2639999999999998</v>
      </c>
      <c r="J147" s="83">
        <v>-3.2639999999999998</v>
      </c>
      <c r="K147" s="108">
        <v>-3</v>
      </c>
      <c r="L147" s="108">
        <v>-3</v>
      </c>
      <c r="M147" s="83">
        <v>0</v>
      </c>
      <c r="N147" s="83">
        <v>-1.0469999999999999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0.61899999999999999</v>
      </c>
      <c r="W147" s="83">
        <v>-5.5511151231257827E-17</v>
      </c>
      <c r="X147" s="83">
        <v>0</v>
      </c>
      <c r="Y147" s="83">
        <v>-0.42799999999999999</v>
      </c>
      <c r="AA147" s="83">
        <v>-3</v>
      </c>
      <c r="AB147" s="82">
        <v>2.57</v>
      </c>
      <c r="AD147" s="83">
        <v>-3</v>
      </c>
      <c r="AE147" s="82">
        <v>2.57</v>
      </c>
    </row>
    <row r="148" spans="1:33" ht="18" customHeight="1" x14ac:dyDescent="0.2">
      <c r="A148" s="52" t="s">
        <v>88</v>
      </c>
      <c r="B148" s="52" t="s">
        <v>23</v>
      </c>
      <c r="C148" s="9">
        <v>-0.8504761904761905</v>
      </c>
      <c r="D148" s="9">
        <v>-0.8504761904761905</v>
      </c>
      <c r="F148" s="128" t="s">
        <v>92</v>
      </c>
      <c r="H148" s="83">
        <v>-31.59</v>
      </c>
      <c r="I148" s="83">
        <v>-20.006</v>
      </c>
      <c r="J148" s="83">
        <v>-20.006</v>
      </c>
      <c r="K148" s="108">
        <v>-21</v>
      </c>
      <c r="L148" s="108">
        <v>-21</v>
      </c>
      <c r="M148" s="83">
        <v>-6.0830000000000002</v>
      </c>
      <c r="N148" s="83">
        <v>-4.8729999999999993</v>
      </c>
      <c r="O148" s="83">
        <v>-3.6379999999999999</v>
      </c>
      <c r="P148" s="83">
        <v>-0.17500000000000071</v>
      </c>
      <c r="Q148" s="83">
        <v>-1.2440000000000015</v>
      </c>
      <c r="R148" s="83">
        <v>-5.1839999999999975</v>
      </c>
      <c r="S148" s="83">
        <v>-0.9220000000000006</v>
      </c>
      <c r="T148" s="83">
        <v>-6.3679999999999986</v>
      </c>
      <c r="U148" s="83">
        <v>-1.7050000000000018</v>
      </c>
      <c r="V148" s="83">
        <v>-3.2740000000000009</v>
      </c>
      <c r="W148" s="83">
        <v>-3.4269999999999996</v>
      </c>
      <c r="X148" s="83">
        <v>-1.9709999999999965</v>
      </c>
      <c r="Y148" s="83">
        <v>-38.863999999999997</v>
      </c>
      <c r="AA148" s="83">
        <v>-21</v>
      </c>
      <c r="AB148" s="82">
        <v>-17.86</v>
      </c>
      <c r="AD148" s="83">
        <v>-21</v>
      </c>
      <c r="AE148" s="82">
        <v>-17.86</v>
      </c>
    </row>
    <row r="149" spans="1:33" ht="18" customHeight="1" x14ac:dyDescent="0.2">
      <c r="A149" s="52" t="s">
        <v>211</v>
      </c>
      <c r="B149" s="52" t="s">
        <v>23</v>
      </c>
      <c r="C149" s="9">
        <v>0.308</v>
      </c>
      <c r="D149" s="9">
        <v>0.308</v>
      </c>
      <c r="F149" s="126" t="s">
        <v>146</v>
      </c>
      <c r="G149" s="58"/>
      <c r="H149" s="87">
        <v>-6.4820000000000002</v>
      </c>
      <c r="I149" s="87">
        <v>-7.4850000000000003</v>
      </c>
      <c r="J149" s="87">
        <v>-7.4850000000000003</v>
      </c>
      <c r="K149" s="87">
        <v>-5</v>
      </c>
      <c r="L149" s="87">
        <v>-5</v>
      </c>
      <c r="M149" s="87">
        <v>-1.014</v>
      </c>
      <c r="N149" s="87">
        <v>1.32</v>
      </c>
      <c r="O149" s="87">
        <v>-5.5511151231257827E-17</v>
      </c>
      <c r="P149" s="87">
        <v>0</v>
      </c>
      <c r="Q149" s="87">
        <v>0</v>
      </c>
      <c r="R149" s="87">
        <v>-1.7590000000000001</v>
      </c>
      <c r="S149" s="87">
        <v>-1.1180000000000001</v>
      </c>
      <c r="T149" s="87">
        <v>0</v>
      </c>
      <c r="U149" s="87">
        <v>0</v>
      </c>
      <c r="V149" s="87">
        <v>-0.39299999999999979</v>
      </c>
      <c r="W149" s="87">
        <v>0</v>
      </c>
      <c r="X149" s="87">
        <v>-0.5</v>
      </c>
      <c r="Y149" s="87">
        <v>-3.464</v>
      </c>
      <c r="Z149" s="58"/>
      <c r="AA149" s="87">
        <v>-5</v>
      </c>
      <c r="AB149" s="82">
        <v>1.54</v>
      </c>
      <c r="AC149" s="58"/>
      <c r="AD149" s="87">
        <v>-5</v>
      </c>
      <c r="AE149" s="82">
        <v>1.54</v>
      </c>
    </row>
    <row r="150" spans="1:33" ht="18" customHeight="1" x14ac:dyDescent="0.2">
      <c r="A150" s="52" t="s">
        <v>89</v>
      </c>
      <c r="B150" s="52" t="s">
        <v>23</v>
      </c>
      <c r="C150" s="9">
        <v>-5.8319999999999999</v>
      </c>
      <c r="D150" s="9">
        <v>-5.8319999999999999</v>
      </c>
      <c r="F150" s="128" t="s">
        <v>93</v>
      </c>
      <c r="H150" s="83">
        <v>-11.53</v>
      </c>
      <c r="I150" s="83">
        <v>-23.381</v>
      </c>
      <c r="J150" s="83">
        <v>-23.381</v>
      </c>
      <c r="K150" s="108">
        <v>-5</v>
      </c>
      <c r="L150" s="108">
        <v>-5</v>
      </c>
      <c r="M150" s="83">
        <v>-2.14</v>
      </c>
      <c r="N150" s="83">
        <v>-1.9410000000000003</v>
      </c>
      <c r="O150" s="83">
        <v>-0.65399999999999991</v>
      </c>
      <c r="P150" s="83">
        <v>0</v>
      </c>
      <c r="Q150" s="83">
        <v>-1.4710000000000001</v>
      </c>
      <c r="R150" s="83">
        <v>-1.5339999999999998</v>
      </c>
      <c r="S150" s="83">
        <v>-1.1210000000000004</v>
      </c>
      <c r="T150" s="83">
        <v>-6.4249999999999989</v>
      </c>
      <c r="U150" s="83">
        <v>-9.0589999999999993</v>
      </c>
      <c r="V150" s="83">
        <v>-2.6320000000000014</v>
      </c>
      <c r="W150" s="83">
        <v>-4.4759999999999991</v>
      </c>
      <c r="X150" s="83">
        <v>-2.7029999999999994</v>
      </c>
      <c r="Y150" s="83">
        <v>-34.155999999999999</v>
      </c>
      <c r="AA150" s="83">
        <v>-5</v>
      </c>
      <c r="AB150" s="82">
        <v>-29.16</v>
      </c>
      <c r="AD150" s="83">
        <v>-5</v>
      </c>
      <c r="AE150" s="82">
        <v>-29.16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-0.51300000000000001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-0.51300000000000001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1.093959731543624E-2</v>
      </c>
      <c r="D157" s="9">
        <v>1.093959731543624E-2</v>
      </c>
      <c r="F157" s="117" t="s">
        <v>281</v>
      </c>
      <c r="H157" s="296">
        <v>-267.89499999999998</v>
      </c>
      <c r="I157" s="296">
        <v>-95.381</v>
      </c>
      <c r="J157" s="296">
        <v>-95.381</v>
      </c>
      <c r="K157" s="111">
        <v>-447</v>
      </c>
      <c r="L157" s="111">
        <v>-447</v>
      </c>
      <c r="M157" s="296">
        <v>-36.075000000000003</v>
      </c>
      <c r="N157" s="296">
        <v>0.57900000000000196</v>
      </c>
      <c r="O157" s="296">
        <v>-22.404</v>
      </c>
      <c r="P157" s="296">
        <v>0.91399999999999793</v>
      </c>
      <c r="Q157" s="296">
        <v>-10.982000000000005</v>
      </c>
      <c r="R157" s="296">
        <v>-49.048999999999992</v>
      </c>
      <c r="S157" s="296">
        <v>-52.469000000000008</v>
      </c>
      <c r="T157" s="296">
        <v>-42.682999999999979</v>
      </c>
      <c r="U157" s="296">
        <v>-86.441000000000017</v>
      </c>
      <c r="V157" s="296">
        <v>-12.317000000000004</v>
      </c>
      <c r="W157" s="296">
        <v>-102.346</v>
      </c>
      <c r="X157" s="296">
        <v>-28.832999999999988</v>
      </c>
      <c r="Y157" s="296">
        <v>-442.10599999999999</v>
      </c>
      <c r="AA157" s="296">
        <v>-447</v>
      </c>
      <c r="AB157" s="82">
        <v>4.8899999999999997</v>
      </c>
      <c r="AD157" s="296">
        <v>-447</v>
      </c>
      <c r="AE157" s="82">
        <v>4.8899999999999997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2.8131377982307249E-2</v>
      </c>
      <c r="I158" s="78">
        <v>1.0500199697657307E-2</v>
      </c>
      <c r="J158" s="78">
        <v>1.0500199697657307E-2</v>
      </c>
      <c r="K158" s="131">
        <v>4.6194693996839328E-2</v>
      </c>
      <c r="L158" s="131">
        <v>4.6194693996839328E-2</v>
      </c>
      <c r="M158" s="78">
        <v>4.1636994657307053E-2</v>
      </c>
      <c r="N158" s="78">
        <v>-7.7441825005550942E-4</v>
      </c>
      <c r="O158" s="78">
        <v>4.0261654027243646E-2</v>
      </c>
      <c r="P158" s="78">
        <v>-1.2482297398246714E-3</v>
      </c>
      <c r="Q158" s="78">
        <v>1.488261409281375E-2</v>
      </c>
      <c r="R158" s="78">
        <v>5.9850596199745185E-2</v>
      </c>
      <c r="S158" s="78">
        <v>6.0685936486162967E-2</v>
      </c>
      <c r="T158" s="78">
        <v>5.2523872809608164E-2</v>
      </c>
      <c r="U158" s="78">
        <v>9.6554073676920649E-2</v>
      </c>
      <c r="V158" s="78">
        <v>1.3323396043545247E-2</v>
      </c>
      <c r="W158" s="78">
        <v>0.1061887588035841</v>
      </c>
      <c r="X158" s="78">
        <v>3.0023241381321078E-2</v>
      </c>
      <c r="Y158" s="78">
        <v>4.4741525310092213E-2</v>
      </c>
      <c r="AA158" s="78">
        <v>4.6194693996839328E-2</v>
      </c>
      <c r="AB158" s="79"/>
      <c r="AD158" s="78">
        <v>4.6194693996839328E-2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-0.77400000000000002</v>
      </c>
      <c r="D160" s="9">
        <v>-0.77400000000000002</v>
      </c>
      <c r="F160" s="128" t="s">
        <v>194</v>
      </c>
      <c r="H160" s="83">
        <v>-9.0459999999999994</v>
      </c>
      <c r="I160" s="83">
        <v>-6.915</v>
      </c>
      <c r="J160" s="83">
        <v>-6.915</v>
      </c>
      <c r="K160" s="108">
        <v>-5</v>
      </c>
      <c r="L160" s="108">
        <v>-5</v>
      </c>
      <c r="M160" s="83">
        <v>-0.92400000000000004</v>
      </c>
      <c r="N160" s="83">
        <v>-0.7619999999999999</v>
      </c>
      <c r="O160" s="83">
        <v>-0.77300000000000013</v>
      </c>
      <c r="P160" s="83">
        <v>-8.8000000000000078E-2</v>
      </c>
      <c r="Q160" s="83">
        <v>-0.43100000000000005</v>
      </c>
      <c r="R160" s="83">
        <v>-0.55799999999999983</v>
      </c>
      <c r="S160" s="83">
        <v>-0.4830000000000001</v>
      </c>
      <c r="T160" s="83">
        <v>-0.84699999999999953</v>
      </c>
      <c r="U160" s="83">
        <v>-0.46700000000000053</v>
      </c>
      <c r="V160" s="83">
        <v>-0.68400000000000016</v>
      </c>
      <c r="W160" s="83">
        <v>-2.12</v>
      </c>
      <c r="X160" s="83">
        <v>-0.73599999999999888</v>
      </c>
      <c r="Y160" s="83">
        <v>-8.8729999999999993</v>
      </c>
      <c r="AA160" s="83">
        <v>-5</v>
      </c>
      <c r="AB160" s="82">
        <v>-3.87</v>
      </c>
      <c r="AD160" s="83">
        <v>-5</v>
      </c>
      <c r="AE160" s="82">
        <v>-3.87</v>
      </c>
    </row>
    <row r="161" spans="1:31" ht="18" customHeight="1" x14ac:dyDescent="0.2">
      <c r="A161" s="52" t="s">
        <v>82</v>
      </c>
      <c r="B161" s="52" t="s">
        <v>23</v>
      </c>
      <c r="C161" s="9">
        <v>-0.48</v>
      </c>
      <c r="D161" s="9">
        <v>-0.48</v>
      </c>
      <c r="F161" s="128" t="s">
        <v>101</v>
      </c>
      <c r="H161" s="83">
        <v>-4.8570000000000002</v>
      </c>
      <c r="I161" s="83">
        <v>-5.2309999999999999</v>
      </c>
      <c r="J161" s="83">
        <v>-5.2309999999999999</v>
      </c>
      <c r="K161" s="108">
        <v>-5</v>
      </c>
      <c r="L161" s="108">
        <v>-5</v>
      </c>
      <c r="M161" s="83">
        <v>-1.966</v>
      </c>
      <c r="N161" s="83">
        <v>-0.66700000000000004</v>
      </c>
      <c r="O161" s="83">
        <v>-0.43500000000000005</v>
      </c>
      <c r="P161" s="83">
        <v>0</v>
      </c>
      <c r="Q161" s="83">
        <v>-0.17899999999999983</v>
      </c>
      <c r="R161" s="83">
        <v>-0.92700000000000049</v>
      </c>
      <c r="S161" s="83">
        <v>-0.68699999999999939</v>
      </c>
      <c r="T161" s="83">
        <v>-0.14000000000000057</v>
      </c>
      <c r="U161" s="83">
        <v>-0.6899999999999995</v>
      </c>
      <c r="V161" s="83">
        <v>-0.97200000000000042</v>
      </c>
      <c r="W161" s="83">
        <v>-0.35899999999999999</v>
      </c>
      <c r="X161" s="83">
        <v>-0.37699999999999978</v>
      </c>
      <c r="Y161" s="83">
        <v>-7.399</v>
      </c>
      <c r="AA161" s="83">
        <v>-5</v>
      </c>
      <c r="AB161" s="82">
        <v>-2.4</v>
      </c>
      <c r="AD161" s="83">
        <v>-5</v>
      </c>
      <c r="AE161" s="82">
        <v>-2.4</v>
      </c>
    </row>
    <row r="162" spans="1:31" ht="18" customHeight="1" x14ac:dyDescent="0.2">
      <c r="A162" s="52" t="s">
        <v>98</v>
      </c>
      <c r="B162" s="52" t="s">
        <v>23</v>
      </c>
      <c r="C162" s="9">
        <v>-1.7866666666666668</v>
      </c>
      <c r="D162" s="9">
        <v>-1.7866666666666668</v>
      </c>
      <c r="F162" s="128" t="s">
        <v>103</v>
      </c>
      <c r="H162" s="83">
        <v>-2.581</v>
      </c>
      <c r="I162" s="83">
        <v>-5.024</v>
      </c>
      <c r="J162" s="83">
        <v>-5.024</v>
      </c>
      <c r="K162" s="108">
        <v>-3</v>
      </c>
      <c r="L162" s="108">
        <v>-3</v>
      </c>
      <c r="M162" s="83">
        <v>-0.33500000000000002</v>
      </c>
      <c r="N162" s="83">
        <v>-2.6680000000000001</v>
      </c>
      <c r="O162" s="83">
        <v>1.8610000000000002</v>
      </c>
      <c r="P162" s="83">
        <v>0.6429999999999999</v>
      </c>
      <c r="Q162" s="83">
        <v>0</v>
      </c>
      <c r="R162" s="83">
        <v>-0.36199999999999999</v>
      </c>
      <c r="S162" s="83">
        <v>-0.89999999999999991</v>
      </c>
      <c r="T162" s="83">
        <v>-0.12400000000000011</v>
      </c>
      <c r="U162" s="83">
        <v>-1.7659999999999998</v>
      </c>
      <c r="V162" s="83">
        <v>-1.7570000000000006</v>
      </c>
      <c r="W162" s="83">
        <v>-2.0749999999999993</v>
      </c>
      <c r="X162" s="83">
        <v>-0.878000000000001</v>
      </c>
      <c r="Y162" s="83">
        <v>-8.3610000000000007</v>
      </c>
      <c r="AA162" s="83">
        <v>-3</v>
      </c>
      <c r="AB162" s="82">
        <v>-5.36</v>
      </c>
      <c r="AD162" s="83">
        <v>-3</v>
      </c>
      <c r="AE162" s="82">
        <v>-5.36</v>
      </c>
    </row>
    <row r="163" spans="1:31" ht="18" customHeight="1" x14ac:dyDescent="0.2">
      <c r="A163" s="52" t="s">
        <v>81</v>
      </c>
      <c r="B163" s="52" t="s">
        <v>23</v>
      </c>
      <c r="C163" s="9">
        <v>-0.16555555555555557</v>
      </c>
      <c r="D163" s="9">
        <v>-0.16555555555555557</v>
      </c>
      <c r="F163" s="128" t="s">
        <v>104</v>
      </c>
      <c r="H163" s="83">
        <v>-15.214</v>
      </c>
      <c r="I163" s="83">
        <v>-11.677</v>
      </c>
      <c r="J163" s="83">
        <v>-11.677</v>
      </c>
      <c r="K163" s="108">
        <v>-9</v>
      </c>
      <c r="L163" s="108">
        <v>-9</v>
      </c>
      <c r="M163" s="83">
        <v>-0.35399999999999998</v>
      </c>
      <c r="N163" s="83">
        <v>-1.379</v>
      </c>
      <c r="O163" s="83">
        <v>-0.71999999999999975</v>
      </c>
      <c r="P163" s="83">
        <v>-0.70100000000000007</v>
      </c>
      <c r="Q163" s="83">
        <v>-0.40200000000000014</v>
      </c>
      <c r="R163" s="83">
        <v>-1.3579999999999997</v>
      </c>
      <c r="S163" s="83">
        <v>-0.70900000000000052</v>
      </c>
      <c r="T163" s="83">
        <v>-0.96699999999999964</v>
      </c>
      <c r="U163" s="83">
        <v>-0.88200000000000056</v>
      </c>
      <c r="V163" s="83">
        <v>-0.87300000000000022</v>
      </c>
      <c r="W163" s="83">
        <v>-0.95999999999999908</v>
      </c>
      <c r="X163" s="83">
        <v>-1.1850000000000005</v>
      </c>
      <c r="Y163" s="83">
        <v>-10.49</v>
      </c>
      <c r="AA163" s="83">
        <v>-9</v>
      </c>
      <c r="AB163" s="82">
        <v>-1.49</v>
      </c>
      <c r="AD163" s="83">
        <v>-9</v>
      </c>
      <c r="AE163" s="82">
        <v>-1.49</v>
      </c>
    </row>
    <row r="164" spans="1:31" ht="18" customHeight="1" x14ac:dyDescent="0.2">
      <c r="A164" s="52" t="s">
        <v>99</v>
      </c>
      <c r="B164" s="52" t="s">
        <v>23</v>
      </c>
      <c r="C164" s="9">
        <v>2.4769992922859165E-2</v>
      </c>
      <c r="D164" s="9">
        <v>2.4769992922859165E-2</v>
      </c>
      <c r="F164" s="128" t="s">
        <v>105</v>
      </c>
      <c r="H164" s="83">
        <v>-10.387</v>
      </c>
      <c r="I164" s="83">
        <v>-7.625</v>
      </c>
      <c r="J164" s="83">
        <v>-7.625</v>
      </c>
      <c r="K164" s="108">
        <v>-5.6520000000000001</v>
      </c>
      <c r="L164" s="108">
        <v>-5.6520000000000001</v>
      </c>
      <c r="M164" s="83">
        <v>-0.58699999999999997</v>
      </c>
      <c r="N164" s="83">
        <v>-0.53</v>
      </c>
      <c r="O164" s="83">
        <v>-0.44799999999999995</v>
      </c>
      <c r="P164" s="83">
        <v>-0.37800000000000011</v>
      </c>
      <c r="Q164" s="83">
        <v>-0.379</v>
      </c>
      <c r="R164" s="83">
        <v>-0.379</v>
      </c>
      <c r="S164" s="83">
        <v>-0.37699999999999978</v>
      </c>
      <c r="T164" s="83">
        <v>-0.38100000000000023</v>
      </c>
      <c r="U164" s="83">
        <v>-0.42599999999999971</v>
      </c>
      <c r="V164" s="83">
        <v>-0.60300000000000065</v>
      </c>
      <c r="W164" s="83">
        <v>-0.51099999999999923</v>
      </c>
      <c r="X164" s="83">
        <v>-0.50900000000000034</v>
      </c>
      <c r="Y164" s="83">
        <v>-5.508</v>
      </c>
      <c r="AA164" s="83">
        <v>-5.6520000000000001</v>
      </c>
      <c r="AB164" s="82">
        <v>0.14000000000000001</v>
      </c>
      <c r="AD164" s="83">
        <v>-5.6520000000000001</v>
      </c>
      <c r="AE164" s="82">
        <v>0.14000000000000001</v>
      </c>
    </row>
    <row r="165" spans="1:31" ht="18" customHeight="1" x14ac:dyDescent="0.2">
      <c r="A165" s="52" t="s">
        <v>132</v>
      </c>
      <c r="B165" s="52" t="s">
        <v>23</v>
      </c>
      <c r="C165" s="9">
        <v>-0.99703849950641665</v>
      </c>
      <c r="D165" s="9">
        <v>-0.99703849950641665</v>
      </c>
      <c r="F165" s="128" t="s">
        <v>133</v>
      </c>
      <c r="H165" s="83">
        <v>-1.738</v>
      </c>
      <c r="I165" s="83">
        <v>-0.48899999999999999</v>
      </c>
      <c r="J165" s="83">
        <v>-0.48899999999999999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-0.622</v>
      </c>
      <c r="V165" s="83">
        <v>0</v>
      </c>
      <c r="W165" s="83">
        <v>0</v>
      </c>
      <c r="X165" s="83">
        <v>-0.3909999999999999</v>
      </c>
      <c r="Y165" s="83">
        <v>-1.0129999999999999</v>
      </c>
      <c r="AA165" s="83">
        <v>0</v>
      </c>
      <c r="AB165" s="82">
        <v>-1.01</v>
      </c>
      <c r="AD165" s="83">
        <v>0</v>
      </c>
      <c r="AE165" s="82">
        <v>-1.01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0.60750000000000004</v>
      </c>
      <c r="D169" s="9">
        <v>0.60750000000000004</v>
      </c>
      <c r="F169" s="60" t="s">
        <v>100</v>
      </c>
      <c r="G169" s="56"/>
      <c r="H169" s="88">
        <v>-14.051</v>
      </c>
      <c r="I169" s="88">
        <v>-9.0310000000000006</v>
      </c>
      <c r="J169" s="88">
        <v>-9.0310000000000006</v>
      </c>
      <c r="K169" s="108">
        <v>-12</v>
      </c>
      <c r="L169" s="108">
        <v>-12</v>
      </c>
      <c r="M169" s="88">
        <v>0</v>
      </c>
      <c r="N169" s="88">
        <v>0</v>
      </c>
      <c r="O169" s="88">
        <v>0</v>
      </c>
      <c r="P169" s="88">
        <v>0</v>
      </c>
      <c r="Q169" s="88">
        <v>-2.1110000000000002</v>
      </c>
      <c r="R169" s="88">
        <v>-9.9999999999999645E-2</v>
      </c>
      <c r="S169" s="88">
        <v>-6.800000000000006E-2</v>
      </c>
      <c r="T169" s="88">
        <v>-0.371</v>
      </c>
      <c r="U169" s="88">
        <v>-5.500000000000016E-2</v>
      </c>
      <c r="V169" s="88">
        <v>0</v>
      </c>
      <c r="W169" s="88">
        <v>-1.734</v>
      </c>
      <c r="X169" s="88">
        <v>-0.2759999999999998</v>
      </c>
      <c r="Y169" s="88">
        <v>-4.7149999999999999</v>
      </c>
      <c r="Z169" s="56"/>
      <c r="AA169" s="88">
        <v>-12</v>
      </c>
      <c r="AB169" s="82">
        <v>7.29</v>
      </c>
      <c r="AC169" s="56"/>
      <c r="AD169" s="88">
        <v>-12</v>
      </c>
      <c r="AE169" s="82">
        <v>7.29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0.8</v>
      </c>
      <c r="D171" s="9">
        <v>0.8</v>
      </c>
      <c r="F171" s="60" t="s">
        <v>183</v>
      </c>
      <c r="G171" s="56"/>
      <c r="H171" s="88">
        <v>-4.0720000000000001</v>
      </c>
      <c r="I171" s="88">
        <v>-4.1239999999999997</v>
      </c>
      <c r="J171" s="88">
        <v>-4.1239999999999997</v>
      </c>
      <c r="K171" s="108">
        <v>-2</v>
      </c>
      <c r="L171" s="108">
        <v>-2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-0.40400000000000003</v>
      </c>
      <c r="Y171" s="88">
        <v>-0.40400000000000003</v>
      </c>
      <c r="Z171" s="56"/>
      <c r="AA171" s="88">
        <v>-2</v>
      </c>
      <c r="AB171" s="82">
        <v>1.6</v>
      </c>
      <c r="AC171" s="56"/>
      <c r="AD171" s="88">
        <v>-2</v>
      </c>
      <c r="AE171" s="82">
        <v>1.6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-0.01</v>
      </c>
      <c r="J172" s="88">
        <v>-0.01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-0.16200000000000001</v>
      </c>
      <c r="J174" s="88">
        <v>-0.16200000000000001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-0.9992152759612869</v>
      </c>
      <c r="D177" s="9">
        <v>-0.9992152759612869</v>
      </c>
      <c r="F177" s="60" t="s">
        <v>102</v>
      </c>
      <c r="G177" s="56"/>
      <c r="H177" s="88">
        <v>-0.60099999999999998</v>
      </c>
      <c r="I177" s="88">
        <v>-1.6020000000000001</v>
      </c>
      <c r="J177" s="88">
        <v>-1.6020000000000001</v>
      </c>
      <c r="K177" s="108">
        <v>0</v>
      </c>
      <c r="L177" s="108">
        <v>0</v>
      </c>
      <c r="M177" s="88">
        <v>-0.872</v>
      </c>
      <c r="N177" s="88">
        <v>-0.13800000000000001</v>
      </c>
      <c r="O177" s="88">
        <v>-1.071</v>
      </c>
      <c r="P177" s="88">
        <v>0</v>
      </c>
      <c r="Q177" s="88">
        <v>0</v>
      </c>
      <c r="R177" s="88">
        <v>-4.7000000000000153E-2</v>
      </c>
      <c r="S177" s="88">
        <v>0</v>
      </c>
      <c r="T177" s="88">
        <v>-4.5999999999999819E-2</v>
      </c>
      <c r="U177" s="88">
        <v>-0.38100000000000023</v>
      </c>
      <c r="V177" s="88">
        <v>-0.12699999999999978</v>
      </c>
      <c r="W177" s="88">
        <v>-4.7000000000000153E-2</v>
      </c>
      <c r="X177" s="88">
        <v>-1.0939999999999999</v>
      </c>
      <c r="Y177" s="88">
        <v>-3.823</v>
      </c>
      <c r="Z177" s="56"/>
      <c r="AA177" s="88">
        <v>0</v>
      </c>
      <c r="AB177" s="82">
        <v>-3.82</v>
      </c>
      <c r="AC177" s="56"/>
      <c r="AD177" s="88">
        <v>0</v>
      </c>
      <c r="AE177" s="82">
        <v>-3.82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-6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-1.1111111111111112</v>
      </c>
      <c r="D180" s="9">
        <v>-1.1111111111111112</v>
      </c>
      <c r="F180" s="60" t="s">
        <v>191</v>
      </c>
      <c r="G180" s="56"/>
      <c r="H180" s="88">
        <v>-0.17</v>
      </c>
      <c r="I180" s="88">
        <v>0.4</v>
      </c>
      <c r="J180" s="88">
        <v>0.4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8.6736173798840393E-19</v>
      </c>
      <c r="Q180" s="88">
        <v>0</v>
      </c>
      <c r="R180" s="88">
        <v>-6.9388939039072238E-18</v>
      </c>
      <c r="S180" s="88">
        <v>-3.599999999999999E-2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-3.5999999999999997E-2</v>
      </c>
      <c r="Z180" s="56"/>
      <c r="AA180" s="88">
        <v>0</v>
      </c>
      <c r="AB180" s="82">
        <v>-0.04</v>
      </c>
      <c r="AC180" s="56"/>
      <c r="AD180" s="88">
        <v>0</v>
      </c>
      <c r="AE180" s="82">
        <v>-0.04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0.25</v>
      </c>
      <c r="D182" s="9">
        <v>0.25</v>
      </c>
      <c r="F182" s="60" t="s">
        <v>203</v>
      </c>
      <c r="G182" s="56"/>
      <c r="H182" s="88">
        <v>1.361</v>
      </c>
      <c r="I182" s="88">
        <v>-0.95099999999999996</v>
      </c>
      <c r="J182" s="88">
        <v>-0.95099999999999996</v>
      </c>
      <c r="K182" s="108">
        <v>-1</v>
      </c>
      <c r="L182" s="108">
        <v>-1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-0.75</v>
      </c>
      <c r="X182" s="88">
        <v>0</v>
      </c>
      <c r="Y182" s="88">
        <v>-0.75</v>
      </c>
      <c r="Z182" s="56"/>
      <c r="AA182" s="88">
        <v>-1</v>
      </c>
      <c r="AB182" s="82">
        <v>0.25</v>
      </c>
      <c r="AC182" s="56"/>
      <c r="AD182" s="88">
        <v>-1</v>
      </c>
      <c r="AE182" s="82">
        <v>0.25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-0.95238095238095233</v>
      </c>
      <c r="D183" s="9">
        <v>-0.95238095238095233</v>
      </c>
      <c r="F183" s="60" t="s">
        <v>272</v>
      </c>
      <c r="G183" s="56"/>
      <c r="H183" s="88">
        <v>-0.04</v>
      </c>
      <c r="I183" s="88">
        <v>-3.2000000000000001E-2</v>
      </c>
      <c r="J183" s="88">
        <v>-3.2000000000000001E-2</v>
      </c>
      <c r="K183" s="108">
        <v>0</v>
      </c>
      <c r="L183" s="108">
        <v>0</v>
      </c>
      <c r="M183" s="88">
        <v>0</v>
      </c>
      <c r="N183" s="88">
        <v>-4.2000000000000003E-2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-4.2000000000000003E-2</v>
      </c>
      <c r="Z183" s="56"/>
      <c r="AA183" s="88">
        <v>0</v>
      </c>
      <c r="AB183" s="82">
        <v>-0.04</v>
      </c>
      <c r="AC183" s="56"/>
      <c r="AD183" s="88">
        <v>0</v>
      </c>
      <c r="AE183" s="82">
        <v>-0.04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12.085000000000001</v>
      </c>
      <c r="I185" s="87">
        <v>5.0350000000000001</v>
      </c>
      <c r="J185" s="87">
        <v>5.0350000000000001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1.0029069767441861</v>
      </c>
      <c r="D186" s="9">
        <v>1.0029069767441861</v>
      </c>
      <c r="F186" s="126" t="s">
        <v>190</v>
      </c>
      <c r="G186" s="58"/>
      <c r="H186" s="87">
        <v>1.919</v>
      </c>
      <c r="I186" s="87">
        <v>2.2280000000000002</v>
      </c>
      <c r="J186" s="87">
        <v>2.2280000000000002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1.3759999999999999</v>
      </c>
      <c r="Y186" s="87">
        <v>1.3759999999999999</v>
      </c>
      <c r="Z186" s="58"/>
      <c r="AA186" s="87">
        <v>0</v>
      </c>
      <c r="AB186" s="82">
        <v>1.38</v>
      </c>
      <c r="AC186" s="58"/>
      <c r="AD186" s="87">
        <v>0</v>
      </c>
      <c r="AE186" s="82">
        <v>1.38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-3.3769999999999998</v>
      </c>
      <c r="I187" s="87">
        <v>-0.71099999999999997</v>
      </c>
      <c r="J187" s="87">
        <v>-0.71099999999999997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0.44066666666666671</v>
      </c>
      <c r="D189" s="9">
        <v>0.44066666666666671</v>
      </c>
      <c r="F189" s="128" t="s">
        <v>195</v>
      </c>
      <c r="H189" s="83">
        <v>-12.945999999999998</v>
      </c>
      <c r="I189" s="83">
        <v>-8.9600000000000026</v>
      </c>
      <c r="J189" s="83">
        <v>-8.9600000000000026</v>
      </c>
      <c r="K189" s="108">
        <v>-15</v>
      </c>
      <c r="L189" s="108">
        <v>-15</v>
      </c>
      <c r="M189" s="83">
        <v>-0.872</v>
      </c>
      <c r="N189" s="83">
        <v>-0.18000000000000002</v>
      </c>
      <c r="O189" s="83">
        <v>-1.071</v>
      </c>
      <c r="P189" s="83">
        <v>8.6736173798840393E-19</v>
      </c>
      <c r="Q189" s="83">
        <v>-2.1110000000000002</v>
      </c>
      <c r="R189" s="83">
        <v>-0.1469999999999998</v>
      </c>
      <c r="S189" s="83">
        <v>-0.10400000000000005</v>
      </c>
      <c r="T189" s="83">
        <v>-0.41699999999999982</v>
      </c>
      <c r="U189" s="83">
        <v>-0.43600000000000039</v>
      </c>
      <c r="V189" s="83">
        <v>-0.12699999999999978</v>
      </c>
      <c r="W189" s="83">
        <v>-2.5310000000000001</v>
      </c>
      <c r="X189" s="83">
        <v>-0.39799999999999969</v>
      </c>
      <c r="Y189" s="83">
        <v>-8.3940000000000001</v>
      </c>
      <c r="AA189" s="83">
        <v>-15</v>
      </c>
      <c r="AB189" s="82">
        <v>6.61</v>
      </c>
      <c r="AD189" s="83">
        <v>-15</v>
      </c>
      <c r="AE189" s="82">
        <v>6.61</v>
      </c>
    </row>
    <row r="190" spans="1:33" ht="18" customHeight="1" x14ac:dyDescent="0.2">
      <c r="A190" s="57"/>
      <c r="B190" s="57"/>
      <c r="C190" s="9">
        <v>-0.17326268404764136</v>
      </c>
      <c r="D190" s="9">
        <v>-0.17326268404764136</v>
      </c>
      <c r="F190" s="117" t="s">
        <v>94</v>
      </c>
      <c r="H190" s="296">
        <v>-56.768999999999998</v>
      </c>
      <c r="I190" s="296">
        <v>-45.920999999999999</v>
      </c>
      <c r="J190" s="296">
        <v>-45.920999999999999</v>
      </c>
      <c r="K190" s="111">
        <v>-42.652000000000001</v>
      </c>
      <c r="L190" s="111">
        <v>-42.652000000000001</v>
      </c>
      <c r="M190" s="296">
        <v>-5.0380000000000003</v>
      </c>
      <c r="N190" s="296">
        <v>-6.1859999999999991</v>
      </c>
      <c r="O190" s="296">
        <v>-1.5859999999999996</v>
      </c>
      <c r="P190" s="296">
        <v>-0.52400000000000035</v>
      </c>
      <c r="Q190" s="296">
        <v>-3.5020000000000002</v>
      </c>
      <c r="R190" s="296">
        <v>-3.7309999999999999</v>
      </c>
      <c r="S190" s="296">
        <v>-3.26</v>
      </c>
      <c r="T190" s="296">
        <v>-2.8759999999999999</v>
      </c>
      <c r="U190" s="296">
        <v>-5.2889999999999997</v>
      </c>
      <c r="V190" s="296">
        <v>-5.0160000000000018</v>
      </c>
      <c r="W190" s="296">
        <v>-8.5559999999999974</v>
      </c>
      <c r="X190" s="296">
        <v>-4.4740000000000002</v>
      </c>
      <c r="Y190" s="296">
        <v>-50.037999999999997</v>
      </c>
      <c r="AA190" s="296">
        <v>-42.652000000000001</v>
      </c>
      <c r="AB190" s="82">
        <v>-7.39</v>
      </c>
      <c r="AD190" s="296">
        <v>-42.652000000000001</v>
      </c>
      <c r="AE190" s="82">
        <v>-7.39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5.9612542103346473E-3</v>
      </c>
      <c r="I191" s="78">
        <v>5.0553010590801226E-3</v>
      </c>
      <c r="J191" s="78">
        <v>5.0553010590801226E-3</v>
      </c>
      <c r="K191" s="131">
        <v>4.4078212267409196E-3</v>
      </c>
      <c r="L191" s="131">
        <v>4.4078212267409196E-3</v>
      </c>
      <c r="M191" s="78">
        <v>5.8147520189469979E-3</v>
      </c>
      <c r="N191" s="78">
        <v>8.2738364332355166E-3</v>
      </c>
      <c r="O191" s="78">
        <v>2.8501599396183004E-3</v>
      </c>
      <c r="P191" s="78">
        <v>7.1561529941808501E-4</v>
      </c>
      <c r="Q191" s="78">
        <v>4.7458490760365814E-3</v>
      </c>
      <c r="R191" s="78">
        <v>4.5526427535984284E-3</v>
      </c>
      <c r="S191" s="78">
        <v>3.7705340857437956E-3</v>
      </c>
      <c r="T191" s="78">
        <v>3.5390824965544397E-3</v>
      </c>
      <c r="U191" s="78">
        <v>5.9077809798270872E-3</v>
      </c>
      <c r="V191" s="78">
        <v>5.4258467609339094E-3</v>
      </c>
      <c r="W191" s="78">
        <v>8.8772499201088973E-3</v>
      </c>
      <c r="X191" s="78">
        <v>4.6586890694700709E-3</v>
      </c>
      <c r="Y191" s="78">
        <v>5.0638906584990796E-3</v>
      </c>
      <c r="AA191" s="78">
        <v>4.4078212267409196E-3</v>
      </c>
      <c r="AB191" s="79"/>
      <c r="AD191" s="78">
        <v>4.4078212267409196E-3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3.3873207014529956E-2</v>
      </c>
      <c r="D193" s="9">
        <v>3.3873207014529956E-2</v>
      </c>
      <c r="E193" s="26"/>
      <c r="F193" s="122" t="s">
        <v>282</v>
      </c>
      <c r="G193" s="26"/>
      <c r="H193" s="309">
        <v>-6661.4987500000007</v>
      </c>
      <c r="I193" s="309">
        <v>-6169.8799400000007</v>
      </c>
      <c r="J193" s="309">
        <v>-6169.8799400000007</v>
      </c>
      <c r="K193" s="130">
        <v>-6696.4430000000002</v>
      </c>
      <c r="L193" s="130">
        <v>-6696.4430000000002</v>
      </c>
      <c r="M193" s="309">
        <v>-565.39827000000002</v>
      </c>
      <c r="N193" s="309">
        <v>-601.45157000000006</v>
      </c>
      <c r="O193" s="309">
        <v>-434.0602100000001</v>
      </c>
      <c r="P193" s="309">
        <v>-272.49620999999991</v>
      </c>
      <c r="Q193" s="309">
        <v>-390.26818000000014</v>
      </c>
      <c r="R193" s="309">
        <v>-641.4791899999999</v>
      </c>
      <c r="S193" s="309">
        <v>-485.13244999999989</v>
      </c>
      <c r="T193" s="309">
        <v>-415.81476999999995</v>
      </c>
      <c r="U193" s="309">
        <v>-639.6713000000002</v>
      </c>
      <c r="V193" s="309">
        <v>-632.74364000000003</v>
      </c>
      <c r="W193" s="309">
        <v>-729.33785999999964</v>
      </c>
      <c r="X193" s="309">
        <v>-661.7578100000004</v>
      </c>
      <c r="Y193" s="309">
        <v>-6469.6114599999992</v>
      </c>
      <c r="Z193" s="26"/>
      <c r="AA193" s="309">
        <v>-6696.4430000000002</v>
      </c>
      <c r="AB193" s="82">
        <v>226.83</v>
      </c>
      <c r="AC193" s="26"/>
      <c r="AD193" s="309">
        <v>-6696.4430000000002</v>
      </c>
      <c r="AE193" s="82">
        <v>226.83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0.69951712150251888</v>
      </c>
      <c r="I194" s="78">
        <v>0.6792230263948783</v>
      </c>
      <c r="J194" s="78">
        <v>0.6792230263948783</v>
      </c>
      <c r="K194" s="131">
        <v>0.69203609676124545</v>
      </c>
      <c r="L194" s="131">
        <v>0.69203609676124545</v>
      </c>
      <c r="M194" s="78">
        <v>0.65257060976412062</v>
      </c>
      <c r="N194" s="78">
        <v>0.80444744789730083</v>
      </c>
      <c r="O194" s="78">
        <v>0.78003847536211057</v>
      </c>
      <c r="P194" s="78">
        <v>0.37214209333863202</v>
      </c>
      <c r="Q194" s="78">
        <v>0.52888460350070787</v>
      </c>
      <c r="R194" s="78">
        <v>0.78274606966971028</v>
      </c>
      <c r="S194" s="78">
        <v>0.56110688307527523</v>
      </c>
      <c r="T194" s="78">
        <v>0.5116838575506989</v>
      </c>
      <c r="U194" s="78">
        <v>0.71450896946138542</v>
      </c>
      <c r="V194" s="78">
        <v>0.68444378580453169</v>
      </c>
      <c r="W194" s="78">
        <v>0.75672212008150919</v>
      </c>
      <c r="X194" s="78">
        <v>0.68907551991136651</v>
      </c>
      <c r="Y194" s="78">
        <v>0.65473050554403833</v>
      </c>
      <c r="AA194" s="78">
        <v>0.69203609676124545</v>
      </c>
      <c r="AB194" s="79"/>
      <c r="AD194" s="78">
        <v>0.69203609676124545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4.9624781291377013E-2</v>
      </c>
      <c r="D196" s="9">
        <v>4.9624781291377013E-2</v>
      </c>
      <c r="F196" s="123" t="s">
        <v>283</v>
      </c>
      <c r="H196" s="310">
        <v>2971.6092499999977</v>
      </c>
      <c r="I196" s="310">
        <v>2852.824059999999</v>
      </c>
      <c r="J196" s="310">
        <v>2852.824059999999</v>
      </c>
      <c r="K196" s="136">
        <v>2983.9930000000013</v>
      </c>
      <c r="L196" s="136">
        <v>2983.9930000000013</v>
      </c>
      <c r="M196" s="310">
        <v>124.07872999999984</v>
      </c>
      <c r="N196" s="310">
        <v>127.08742999999981</v>
      </c>
      <c r="O196" s="310">
        <v>0.46178999999989401</v>
      </c>
      <c r="P196" s="310">
        <v>219.45279000000022</v>
      </c>
      <c r="Q196" s="310">
        <v>225.88781999999946</v>
      </c>
      <c r="R196" s="310">
        <v>281.45481000000052</v>
      </c>
      <c r="S196" s="310">
        <v>354.37655000000012</v>
      </c>
      <c r="T196" s="310">
        <v>367.60722999999996</v>
      </c>
      <c r="U196" s="310">
        <v>334.88970000000018</v>
      </c>
      <c r="V196" s="310">
        <v>263.95535999999925</v>
      </c>
      <c r="W196" s="310">
        <v>232.89114000000041</v>
      </c>
      <c r="X196" s="310">
        <v>599.93118999999967</v>
      </c>
      <c r="Y196" s="310">
        <v>3132.0745400000005</v>
      </c>
      <c r="AA196" s="310">
        <v>2983.9930000000008</v>
      </c>
      <c r="AB196" s="82">
        <v>148.08000000000001</v>
      </c>
      <c r="AD196" s="310">
        <v>2983.9930000000008</v>
      </c>
      <c r="AE196" s="82">
        <v>148.08000000000001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0.31204562618738874</v>
      </c>
      <c r="I197" s="78">
        <v>0.31405858957529781</v>
      </c>
      <c r="J197" s="78">
        <v>0.31405858957529781</v>
      </c>
      <c r="K197" s="131">
        <v>0.30837727857653385</v>
      </c>
      <c r="L197" s="131">
        <v>0.30837727857653385</v>
      </c>
      <c r="M197" s="78">
        <v>0.14320902059862611</v>
      </c>
      <c r="N197" s="78">
        <v>0.16998069973169527</v>
      </c>
      <c r="O197" s="78">
        <v>8.2987097006055057E-4</v>
      </c>
      <c r="P197" s="78">
        <v>0.29970185882439726</v>
      </c>
      <c r="Q197" s="78">
        <v>0.30611921811391063</v>
      </c>
      <c r="R197" s="78">
        <v>0.34343693412273513</v>
      </c>
      <c r="S197" s="78">
        <v>0.40987388373107086</v>
      </c>
      <c r="T197" s="78">
        <v>0.45236172228785188</v>
      </c>
      <c r="U197" s="78">
        <v>0.37406976744186055</v>
      </c>
      <c r="V197" s="78">
        <v>0.28552259471434199</v>
      </c>
      <c r="W197" s="78">
        <v>0.24163544342672677</v>
      </c>
      <c r="X197" s="78">
        <v>0.62469666457022144</v>
      </c>
      <c r="Y197" s="78">
        <v>0.31696876383606071</v>
      </c>
      <c r="AA197" s="78">
        <v>0.3083772785765338</v>
      </c>
      <c r="AB197" s="79"/>
      <c r="AD197" s="78">
        <v>0.3083772785765338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2.68</v>
      </c>
      <c r="I199" s="94">
        <v>2.67</v>
      </c>
      <c r="J199" s="94">
        <v>2.67</v>
      </c>
      <c r="K199" s="133">
        <v>2.67</v>
      </c>
      <c r="L199" s="133">
        <v>2.67</v>
      </c>
      <c r="M199" s="94">
        <v>2.6640000000000001</v>
      </c>
      <c r="N199" s="94">
        <v>2.6880000000000002</v>
      </c>
      <c r="O199" s="94">
        <v>2.6639999999999997</v>
      </c>
      <c r="P199" s="94">
        <v>2.6519999999999992</v>
      </c>
      <c r="Q199" s="94">
        <v>2.6880000000000006</v>
      </c>
      <c r="R199" s="94">
        <v>2.6639999999999997</v>
      </c>
      <c r="S199" s="94">
        <v>2.6639999999999979</v>
      </c>
      <c r="T199" s="94">
        <v>2.6880000000000024</v>
      </c>
      <c r="U199" s="94">
        <v>2.6519999999999975</v>
      </c>
      <c r="V199" s="94">
        <v>1.9920000000000044</v>
      </c>
      <c r="W199" s="94">
        <v>2.0159999999999947</v>
      </c>
      <c r="X199" s="94">
        <v>7.9680000000000035</v>
      </c>
      <c r="Y199" s="94">
        <v>3</v>
      </c>
      <c r="Z199" s="56"/>
      <c r="AA199" s="94">
        <v>2.67</v>
      </c>
      <c r="AB199" s="95">
        <v>0.33</v>
      </c>
      <c r="AC199" s="56"/>
      <c r="AD199" s="94">
        <v>2.67</v>
      </c>
      <c r="AE199" s="95">
        <v>0.33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1.33</v>
      </c>
      <c r="I200" s="94">
        <v>1.3029999999999999</v>
      </c>
      <c r="J200" s="94">
        <v>1.3029999999999999</v>
      </c>
      <c r="K200" s="133">
        <v>1.33</v>
      </c>
      <c r="L200" s="133">
        <v>1.33</v>
      </c>
      <c r="M200" s="94">
        <v>1.32</v>
      </c>
      <c r="N200" s="94">
        <v>1.3440000000000001</v>
      </c>
      <c r="O200" s="94">
        <v>1.3320000000000003</v>
      </c>
      <c r="P200" s="94">
        <v>1.3199999999999994</v>
      </c>
      <c r="Q200" s="94">
        <v>1.3440000000000003</v>
      </c>
      <c r="R200" s="94">
        <v>1.3200000000000003</v>
      </c>
      <c r="S200" s="94">
        <v>1.3200000000000003</v>
      </c>
      <c r="T200" s="94">
        <v>1.3439999999999994</v>
      </c>
      <c r="U200" s="94">
        <v>1.331999999999999</v>
      </c>
      <c r="V200" s="94">
        <v>0.99600000000000044</v>
      </c>
      <c r="W200" s="94">
        <v>1.0080000000000009</v>
      </c>
      <c r="X200" s="94">
        <v>-1.9800000000000004</v>
      </c>
      <c r="Y200" s="94">
        <v>1</v>
      </c>
      <c r="Z200" s="56"/>
      <c r="AA200" s="94">
        <v>1.33</v>
      </c>
      <c r="AB200" s="95">
        <v>-0.33</v>
      </c>
      <c r="AC200" s="56"/>
      <c r="AD200" s="94">
        <v>1.33</v>
      </c>
      <c r="AE200" s="95">
        <v>-0.33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12.276999999999999</v>
      </c>
      <c r="I201" s="94">
        <v>8.4359999999999999</v>
      </c>
      <c r="J201" s="94">
        <v>8.4359999999999999</v>
      </c>
      <c r="K201" s="133">
        <v>7.32</v>
      </c>
      <c r="L201" s="133">
        <v>7.32</v>
      </c>
      <c r="M201" s="94">
        <v>6.3480000000000008</v>
      </c>
      <c r="N201" s="94">
        <v>4.7279999999999998</v>
      </c>
      <c r="O201" s="94">
        <v>2.9759999999999991</v>
      </c>
      <c r="P201" s="94">
        <v>-4.5359999999999996</v>
      </c>
      <c r="Q201" s="94">
        <v>3.3360000000000003</v>
      </c>
      <c r="R201" s="94">
        <v>4.4280000000000008</v>
      </c>
      <c r="S201" s="94">
        <v>7.2719999999999985</v>
      </c>
      <c r="T201" s="94">
        <v>7.5360000000000014</v>
      </c>
      <c r="U201" s="94">
        <v>7.5479999999999947</v>
      </c>
      <c r="V201" s="94">
        <v>7.5840000000000032</v>
      </c>
      <c r="W201" s="94">
        <v>7.2600000000000051</v>
      </c>
      <c r="X201" s="94">
        <v>27.671999999999997</v>
      </c>
      <c r="Y201" s="94">
        <v>6.8460000000000001</v>
      </c>
      <c r="Z201" s="56"/>
      <c r="AA201" s="94">
        <v>7.32</v>
      </c>
      <c r="AB201" s="95">
        <v>-0.47</v>
      </c>
      <c r="AC201" s="56"/>
      <c r="AD201" s="94">
        <v>7.32</v>
      </c>
      <c r="AE201" s="95">
        <v>-0.47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16.286999999999999</v>
      </c>
      <c r="I202" s="96">
        <v>12.409000000000001</v>
      </c>
      <c r="J202" s="96">
        <v>12.409000000000001</v>
      </c>
      <c r="K202" s="134">
        <v>11.32</v>
      </c>
      <c r="L202" s="134">
        <v>11.32</v>
      </c>
      <c r="M202" s="96">
        <v>10.332000000000001</v>
      </c>
      <c r="N202" s="96">
        <v>8.759999999999998</v>
      </c>
      <c r="O202" s="96">
        <v>6.9720000000000013</v>
      </c>
      <c r="P202" s="96">
        <v>-0.56400000000000006</v>
      </c>
      <c r="Q202" s="96">
        <v>7.367999999999995</v>
      </c>
      <c r="R202" s="96">
        <v>8.4120000000000061</v>
      </c>
      <c r="S202" s="96">
        <v>11.256</v>
      </c>
      <c r="T202" s="96">
        <v>11.567999999999998</v>
      </c>
      <c r="U202" s="96">
        <v>11.531999999999996</v>
      </c>
      <c r="V202" s="96">
        <v>10.572000000000003</v>
      </c>
      <c r="W202" s="96">
        <v>10.284000000000006</v>
      </c>
      <c r="X202" s="96">
        <v>33.659999999999982</v>
      </c>
      <c r="Y202" s="96">
        <v>10.845999999999998</v>
      </c>
      <c r="AA202" s="96">
        <v>11.32</v>
      </c>
      <c r="AB202" s="95">
        <v>-0.47</v>
      </c>
      <c r="AD202" s="96">
        <v>11.32</v>
      </c>
      <c r="AE202" s="95">
        <v>-0.47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16.904</v>
      </c>
      <c r="I203" s="97">
        <v>18.393999999999998</v>
      </c>
      <c r="J203" s="97">
        <v>18.393999999999998</v>
      </c>
      <c r="K203" s="134">
        <v>11.32</v>
      </c>
      <c r="L203" s="134">
        <v>11.32</v>
      </c>
      <c r="M203" s="97">
        <v>20.652000000000001</v>
      </c>
      <c r="N203" s="97">
        <v>20.927999999999997</v>
      </c>
      <c r="O203" s="97">
        <v>18.420000000000002</v>
      </c>
      <c r="P203" s="97">
        <v>11.603999999999999</v>
      </c>
      <c r="Q203" s="97">
        <v>19.260000000000005</v>
      </c>
      <c r="R203" s="97">
        <v>21.024000000000001</v>
      </c>
      <c r="S203" s="97">
        <v>22.547999999999973</v>
      </c>
      <c r="T203" s="97">
        <v>22.812000000000012</v>
      </c>
      <c r="U203" s="97">
        <v>21.624000000000024</v>
      </c>
      <c r="V203" s="97">
        <v>21.779999999999973</v>
      </c>
      <c r="W203" s="97">
        <v>21.828000000000003</v>
      </c>
      <c r="X203" s="97">
        <v>20.916000000000025</v>
      </c>
      <c r="Y203" s="97">
        <v>20.283000000000001</v>
      </c>
      <c r="Z203" s="56"/>
      <c r="AA203" s="97">
        <v>11.32</v>
      </c>
      <c r="AB203" s="98">
        <v>8.9600000000000009</v>
      </c>
      <c r="AC203" s="56"/>
      <c r="AD203" s="97">
        <v>11.32</v>
      </c>
      <c r="AE203" s="98">
        <v>8.9600000000000009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0.61700000000000088</v>
      </c>
      <c r="I204" s="96">
        <v>5.9849999999999977</v>
      </c>
      <c r="J204" s="96">
        <v>5.9849999999999977</v>
      </c>
      <c r="K204" s="134">
        <v>0</v>
      </c>
      <c r="L204" s="134">
        <v>0</v>
      </c>
      <c r="M204" s="96">
        <v>10.32</v>
      </c>
      <c r="N204" s="96">
        <v>12.167999999999999</v>
      </c>
      <c r="O204" s="96">
        <v>11.448</v>
      </c>
      <c r="P204" s="96">
        <v>12.167999999999999</v>
      </c>
      <c r="Q204" s="96">
        <v>11.89200000000001</v>
      </c>
      <c r="R204" s="96">
        <v>12.611999999999995</v>
      </c>
      <c r="S204" s="96">
        <v>11.291999999999973</v>
      </c>
      <c r="T204" s="96">
        <v>11.244000000000014</v>
      </c>
      <c r="U204" s="96">
        <v>10.092000000000027</v>
      </c>
      <c r="V204" s="96">
        <v>11.20799999999997</v>
      </c>
      <c r="W204" s="96">
        <v>11.543999999999997</v>
      </c>
      <c r="X204" s="96">
        <v>-12.743999999999957</v>
      </c>
      <c r="Y204" s="96">
        <v>9.4370000000000029</v>
      </c>
      <c r="AA204" s="96">
        <v>0</v>
      </c>
      <c r="AB204" s="95">
        <v>9.44</v>
      </c>
      <c r="AD204" s="96">
        <v>0</v>
      </c>
      <c r="AE204" s="95">
        <v>9.44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3.6500236630383397E-2</v>
      </c>
      <c r="I205" s="90">
        <v>0.32537784060019564</v>
      </c>
      <c r="J205" s="90">
        <v>0.32537784060019564</v>
      </c>
      <c r="K205" s="135">
        <v>0</v>
      </c>
      <c r="L205" s="135">
        <v>0</v>
      </c>
      <c r="M205" s="90">
        <v>0.49970947123765252</v>
      </c>
      <c r="N205" s="90">
        <v>0.58142201834862395</v>
      </c>
      <c r="O205" s="90">
        <v>0.6214983713355049</v>
      </c>
      <c r="P205" s="90">
        <v>1.048603929679421</v>
      </c>
      <c r="Q205" s="90">
        <v>0.61744548286604395</v>
      </c>
      <c r="R205" s="90">
        <v>0.5998858447488582</v>
      </c>
      <c r="S205" s="90">
        <v>0.50079829696647093</v>
      </c>
      <c r="T205" s="90">
        <v>0.49289847448711238</v>
      </c>
      <c r="U205" s="90">
        <v>0.46670366259711504</v>
      </c>
      <c r="V205" s="90">
        <v>0.51460055096418655</v>
      </c>
      <c r="W205" s="90">
        <v>0.52886201209455719</v>
      </c>
      <c r="X205" s="90">
        <v>-0.6092943201376908</v>
      </c>
      <c r="Y205" s="90">
        <v>0.4652664793176553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8.5500290471429582E-2</v>
      </c>
      <c r="D206" s="9">
        <v>8.5500290471429582E-2</v>
      </c>
      <c r="F206" s="128" t="s">
        <v>73</v>
      </c>
      <c r="H206" s="83">
        <v>-796.96681999999998</v>
      </c>
      <c r="I206" s="83">
        <v>-864.05817999999999</v>
      </c>
      <c r="J206" s="83">
        <v>-864.05817999999999</v>
      </c>
      <c r="K206" s="108">
        <v>-993.21299999999997</v>
      </c>
      <c r="L206" s="108">
        <v>-993.21299999999997</v>
      </c>
      <c r="M206" s="83">
        <v>-87.123660000000001</v>
      </c>
      <c r="N206" s="83">
        <v>-75.186080000000004</v>
      </c>
      <c r="O206" s="83">
        <v>-67.44914</v>
      </c>
      <c r="P206" s="83">
        <v>-50.236329999999981</v>
      </c>
      <c r="Q206" s="83">
        <v>-69.251190000000008</v>
      </c>
      <c r="R206" s="83">
        <v>-81.670689999999979</v>
      </c>
      <c r="S206" s="83">
        <v>-75.960790000000031</v>
      </c>
      <c r="T206" s="83">
        <v>-74.634829999999965</v>
      </c>
      <c r="U206" s="83">
        <v>-86.54340000000002</v>
      </c>
      <c r="V206" s="83">
        <v>-77.134070000000065</v>
      </c>
      <c r="W206" s="83">
        <v>-77.593889999999988</v>
      </c>
      <c r="X206" s="83">
        <v>-85.510539999999992</v>
      </c>
      <c r="Y206" s="83">
        <v>-908.29461000000003</v>
      </c>
      <c r="AA206" s="83">
        <v>-993.21300000000008</v>
      </c>
      <c r="AB206" s="82">
        <v>84.92</v>
      </c>
      <c r="AD206" s="83">
        <v>-993.21300000000008</v>
      </c>
      <c r="AE206" s="82">
        <v>84.92</v>
      </c>
    </row>
    <row r="207" spans="1:37" ht="18" customHeight="1" x14ac:dyDescent="0.2">
      <c r="A207" s="52" t="s">
        <v>225</v>
      </c>
      <c r="B207" s="52" t="s">
        <v>27</v>
      </c>
      <c r="C207" s="9">
        <v>-0.9991372763001688</v>
      </c>
      <c r="D207" s="9">
        <v>-0.9991372763001688</v>
      </c>
      <c r="F207" s="126" t="s">
        <v>226</v>
      </c>
      <c r="G207" s="58"/>
      <c r="H207" s="87">
        <v>-3.7235299999999998</v>
      </c>
      <c r="I207" s="87">
        <v>-13.9612</v>
      </c>
      <c r="J207" s="87">
        <v>-13.9612</v>
      </c>
      <c r="K207" s="87">
        <v>0</v>
      </c>
      <c r="L207" s="87">
        <v>0</v>
      </c>
      <c r="M207" s="87">
        <v>-5.8452799999999998</v>
      </c>
      <c r="N207" s="87">
        <v>-2.599190000000001</v>
      </c>
      <c r="O207" s="87">
        <v>-1.4864999999999995</v>
      </c>
      <c r="P207" s="87">
        <v>1.5135100000000001</v>
      </c>
      <c r="Q207" s="87">
        <v>4.3546899999999997</v>
      </c>
      <c r="R207" s="87">
        <v>-0.64637999999999973</v>
      </c>
      <c r="S207" s="87">
        <v>1.0873200000000001</v>
      </c>
      <c r="T207" s="87">
        <v>15.248909999999999</v>
      </c>
      <c r="U207" s="87">
        <v>3.9106199999999998</v>
      </c>
      <c r="V207" s="87">
        <v>-8.6687699999999985</v>
      </c>
      <c r="W207" s="87">
        <v>-6.8437100000000015</v>
      </c>
      <c r="X207" s="87">
        <v>-5.4498999999999995</v>
      </c>
      <c r="Y207" s="87">
        <v>-5.4246800000000004</v>
      </c>
      <c r="Z207" s="58"/>
      <c r="AA207" s="87">
        <v>0</v>
      </c>
      <c r="AB207" s="82">
        <v>-5.42</v>
      </c>
      <c r="AC207" s="58"/>
      <c r="AD207" s="87">
        <v>0</v>
      </c>
      <c r="AE207" s="82">
        <v>-5.42</v>
      </c>
    </row>
    <row r="208" spans="1:37" ht="18" customHeight="1" x14ac:dyDescent="0.2">
      <c r="A208" s="52" t="s">
        <v>41</v>
      </c>
      <c r="B208" s="52" t="s">
        <v>27</v>
      </c>
      <c r="C208" s="9">
        <v>-3.1698735220464701E-2</v>
      </c>
      <c r="D208" s="9">
        <v>-3.1698735220464701E-2</v>
      </c>
      <c r="F208" s="128" t="s">
        <v>64</v>
      </c>
      <c r="H208" s="83">
        <v>151.91004000000001</v>
      </c>
      <c r="I208" s="83">
        <v>205.91657000000001</v>
      </c>
      <c r="J208" s="83">
        <v>205.91657000000001</v>
      </c>
      <c r="K208" s="108">
        <v>315.47000000000003</v>
      </c>
      <c r="L208" s="108">
        <v>315.47000000000003</v>
      </c>
      <c r="M208" s="83">
        <v>25.456</v>
      </c>
      <c r="N208" s="83">
        <v>25.456</v>
      </c>
      <c r="O208" s="83">
        <v>25.455999999999996</v>
      </c>
      <c r="P208" s="83">
        <v>25.454999999999998</v>
      </c>
      <c r="Q208" s="83">
        <v>25.457000000000008</v>
      </c>
      <c r="R208" s="83">
        <v>25.455000000000013</v>
      </c>
      <c r="S208" s="83">
        <v>25.455999999999989</v>
      </c>
      <c r="T208" s="83">
        <v>25.455999999999989</v>
      </c>
      <c r="U208" s="83">
        <v>25.456000000000017</v>
      </c>
      <c r="V208" s="83">
        <v>25.454999999999984</v>
      </c>
      <c r="W208" s="83">
        <v>25.456999999999994</v>
      </c>
      <c r="X208" s="83">
        <v>25.455000000000041</v>
      </c>
      <c r="Y208" s="83">
        <v>305.47000000000003</v>
      </c>
      <c r="AA208" s="83">
        <v>315.47000000000003</v>
      </c>
      <c r="AB208" s="82">
        <v>-10</v>
      </c>
      <c r="AD208" s="83">
        <v>315.47000000000003</v>
      </c>
      <c r="AE208" s="82">
        <v>-10</v>
      </c>
    </row>
    <row r="209" spans="1:31" ht="18" customHeight="1" x14ac:dyDescent="0.2">
      <c r="A209" s="52" t="s">
        <v>228</v>
      </c>
      <c r="B209" s="52" t="s">
        <v>27</v>
      </c>
      <c r="C209" s="9">
        <v>0.99784650800133656</v>
      </c>
      <c r="D209" s="9">
        <v>0.99784650800133656</v>
      </c>
      <c r="F209" s="128" t="s">
        <v>392</v>
      </c>
      <c r="H209" s="83">
        <v>0.36029</v>
      </c>
      <c r="I209" s="83">
        <v>0.42630000000000001</v>
      </c>
      <c r="J209" s="83">
        <v>0.42630000000000001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0.56630999999999998</v>
      </c>
      <c r="S209" s="83">
        <v>0.62452000000000008</v>
      </c>
      <c r="T209" s="83">
        <v>0.18114999999999992</v>
      </c>
      <c r="U209" s="83">
        <v>0.63058999999999998</v>
      </c>
      <c r="V209" s="83">
        <v>0.15207000000000015</v>
      </c>
      <c r="W209" s="83">
        <v>0</v>
      </c>
      <c r="X209" s="83">
        <v>0</v>
      </c>
      <c r="Y209" s="83">
        <v>2.1546400000000001</v>
      </c>
      <c r="AA209" s="83">
        <v>0</v>
      </c>
      <c r="AB209" s="82">
        <v>2.15</v>
      </c>
      <c r="AD209" s="83">
        <v>0</v>
      </c>
      <c r="AE209" s="82">
        <v>2.15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-4.2191099999999997</v>
      </c>
      <c r="P210" s="83">
        <v>-12.93629</v>
      </c>
      <c r="Q210" s="83">
        <v>-1.9500199999999985</v>
      </c>
      <c r="R210" s="83">
        <v>2.8521299999999989</v>
      </c>
      <c r="S210" s="83">
        <v>12.88008</v>
      </c>
      <c r="T210" s="83">
        <v>1.9500200000000003</v>
      </c>
      <c r="U210" s="83">
        <v>1.3669799999999999</v>
      </c>
      <c r="V210" s="83">
        <v>9.0205620750793969E-17</v>
      </c>
      <c r="W210" s="83">
        <v>0</v>
      </c>
      <c r="X210" s="83">
        <v>5.6210000000000003E-2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-1.0004751291153713</v>
      </c>
      <c r="D211" s="9">
        <v>-1.0004751291153713</v>
      </c>
      <c r="F211" s="128" t="s">
        <v>74</v>
      </c>
      <c r="H211" s="83">
        <v>-3.8162799999999999</v>
      </c>
      <c r="I211" s="83">
        <v>-3.0441600000000002</v>
      </c>
      <c r="J211" s="83">
        <v>-3.0441600000000002</v>
      </c>
      <c r="K211" s="108">
        <v>0</v>
      </c>
      <c r="L211" s="108">
        <v>0</v>
      </c>
      <c r="M211" s="83">
        <v>1.2114</v>
      </c>
      <c r="N211" s="83">
        <v>0</v>
      </c>
      <c r="O211" s="83">
        <v>-0.14100000000000001</v>
      </c>
      <c r="P211" s="83">
        <v>0</v>
      </c>
      <c r="Q211" s="83">
        <v>0</v>
      </c>
      <c r="R211" s="83">
        <v>-7.4550000000000001</v>
      </c>
      <c r="S211" s="83">
        <v>-0.52171000000000056</v>
      </c>
      <c r="T211" s="83">
        <v>0</v>
      </c>
      <c r="U211" s="83">
        <v>-0.32699999999999996</v>
      </c>
      <c r="V211" s="83">
        <v>-0.1379999999999999</v>
      </c>
      <c r="W211" s="83">
        <v>0</v>
      </c>
      <c r="X211" s="83">
        <v>-0.39499999999999957</v>
      </c>
      <c r="Y211" s="83">
        <v>-7.7663099999999998</v>
      </c>
      <c r="AA211" s="83">
        <v>0</v>
      </c>
      <c r="AB211" s="82">
        <v>-7.77</v>
      </c>
      <c r="AD211" s="83">
        <v>0</v>
      </c>
      <c r="AE211" s="82">
        <v>-7.77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1.4545454545454545E-2</v>
      </c>
      <c r="I212" s="96">
        <v>2.7595454545454542E-3</v>
      </c>
      <c r="J212" s="96">
        <v>2.7595454545454546E-3</v>
      </c>
      <c r="K212" s="134">
        <v>0</v>
      </c>
      <c r="L212" s="134">
        <v>0</v>
      </c>
      <c r="M212" s="96">
        <v>0</v>
      </c>
      <c r="N212" s="96">
        <v>0</v>
      </c>
      <c r="O212" s="96">
        <v>3.3937336363636366</v>
      </c>
      <c r="P212" s="96">
        <v>-3.3937336363636366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-4.363636363636364E-2</v>
      </c>
      <c r="Y212" s="96">
        <v>-3.6363636363636368E-3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1</v>
      </c>
      <c r="D213" s="9">
        <v>1</v>
      </c>
      <c r="F213" s="128" t="s">
        <v>75</v>
      </c>
      <c r="H213" s="83">
        <v>-0.64</v>
      </c>
      <c r="I213" s="83">
        <v>-0.12142</v>
      </c>
      <c r="J213" s="83">
        <v>-0.12142</v>
      </c>
      <c r="K213" s="108">
        <v>0</v>
      </c>
      <c r="L213" s="108">
        <v>0</v>
      </c>
      <c r="M213" s="83">
        <v>0</v>
      </c>
      <c r="N213" s="83">
        <v>0</v>
      </c>
      <c r="O213" s="83">
        <v>-12.44369</v>
      </c>
      <c r="P213" s="83">
        <v>12.44369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0.16</v>
      </c>
      <c r="Y213" s="83">
        <v>0.16</v>
      </c>
      <c r="AA213" s="83">
        <v>0</v>
      </c>
      <c r="AB213" s="82">
        <v>0.16</v>
      </c>
      <c r="AD213" s="83">
        <v>0</v>
      </c>
      <c r="AE213" s="82">
        <v>0.16</v>
      </c>
    </row>
    <row r="214" spans="1:31" ht="18" customHeight="1" x14ac:dyDescent="0.2">
      <c r="A214" s="57"/>
      <c r="B214" s="57"/>
      <c r="C214" s="9">
        <v>9.449009432779093E-2</v>
      </c>
      <c r="D214" s="9">
        <v>9.449009432779093E-2</v>
      </c>
      <c r="F214" s="117" t="s">
        <v>280</v>
      </c>
      <c r="H214" s="296">
        <v>-652.87630000000001</v>
      </c>
      <c r="I214" s="296">
        <v>-674.84208999999998</v>
      </c>
      <c r="J214" s="296">
        <v>-674.84208999999998</v>
      </c>
      <c r="K214" s="111">
        <v>-677.74299999999994</v>
      </c>
      <c r="L214" s="111">
        <v>-677.74299999999994</v>
      </c>
      <c r="M214" s="296">
        <v>-66.301540000000003</v>
      </c>
      <c r="N214" s="296">
        <v>-52.329270000000008</v>
      </c>
      <c r="O214" s="296">
        <v>-60.283440000000013</v>
      </c>
      <c r="P214" s="296">
        <v>-23.760419999999986</v>
      </c>
      <c r="Q214" s="296">
        <v>-41.38951999999999</v>
      </c>
      <c r="R214" s="296">
        <v>-60.898629999999955</v>
      </c>
      <c r="S214" s="296">
        <v>-36.434580000000039</v>
      </c>
      <c r="T214" s="296">
        <v>-31.798749999999977</v>
      </c>
      <c r="U214" s="296">
        <v>-55.50621000000001</v>
      </c>
      <c r="V214" s="296">
        <v>-60.333770000000072</v>
      </c>
      <c r="W214" s="296">
        <v>-58.980599999999995</v>
      </c>
      <c r="X214" s="296">
        <v>-65.684229999999957</v>
      </c>
      <c r="Y214" s="296">
        <v>-613.70096000000001</v>
      </c>
      <c r="AA214" s="296">
        <v>-677.74299999999994</v>
      </c>
      <c r="AB214" s="82">
        <v>64.040000000000006</v>
      </c>
      <c r="AD214" s="296">
        <v>-677.74299999999994</v>
      </c>
      <c r="AE214" s="82">
        <v>64.040000000000006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6.8557867713060064E-2</v>
      </c>
      <c r="I215" s="78">
        <v>7.4291281380824525E-2</v>
      </c>
      <c r="J215" s="78">
        <v>7.4291281380824525E-2</v>
      </c>
      <c r="K215" s="131">
        <v>7.0040560388142895E-2</v>
      </c>
      <c r="L215" s="131">
        <v>7.0040560388142895E-2</v>
      </c>
      <c r="M215" s="78">
        <v>7.6523821670165762E-2</v>
      </c>
      <c r="N215" s="78">
        <v>6.9990918307568456E-2</v>
      </c>
      <c r="O215" s="78">
        <v>0.10833382453365922</v>
      </c>
      <c r="P215" s="78">
        <v>3.2449084108014184E-2</v>
      </c>
      <c r="Q215" s="78">
        <v>5.6090352726898218E-2</v>
      </c>
      <c r="R215" s="78">
        <v>7.4309757859440273E-2</v>
      </c>
      <c r="S215" s="78">
        <v>4.2140437358821885E-2</v>
      </c>
      <c r="T215" s="78">
        <v>3.9130180645796389E-2</v>
      </c>
      <c r="U215" s="78">
        <v>6.2000100529455121E-2</v>
      </c>
      <c r="V215" s="78">
        <v>6.5263514858339672E-2</v>
      </c>
      <c r="W215" s="78">
        <v>6.1195129340576783E-2</v>
      </c>
      <c r="X215" s="78">
        <v>6.8395709507724167E-2</v>
      </c>
      <c r="Y215" s="78">
        <v>6.2107089780884875E-2</v>
      </c>
      <c r="AA215" s="78">
        <v>7.0040560388142895E-2</v>
      </c>
      <c r="AB215" s="79"/>
      <c r="AD215" s="78">
        <v>7.0040560388142895E-2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5</v>
      </c>
      <c r="I217" s="96">
        <v>5</v>
      </c>
      <c r="J217" s="96">
        <v>5</v>
      </c>
      <c r="K217" s="134">
        <v>5</v>
      </c>
      <c r="L217" s="134">
        <v>5</v>
      </c>
      <c r="M217" s="96">
        <v>3.9960000000000004</v>
      </c>
      <c r="N217" s="96">
        <v>5.0999999999999996</v>
      </c>
      <c r="O217" s="96">
        <v>4.9919999999999991</v>
      </c>
      <c r="P217" s="96">
        <v>5.0039999999999996</v>
      </c>
      <c r="Q217" s="96">
        <v>5.0040000000000013</v>
      </c>
      <c r="R217" s="96">
        <v>4.9920000000000009</v>
      </c>
      <c r="S217" s="96">
        <v>5.0039999999999978</v>
      </c>
      <c r="T217" s="96">
        <v>5.0040000000000049</v>
      </c>
      <c r="U217" s="96">
        <v>4.9919999999999973</v>
      </c>
      <c r="V217" s="96">
        <v>5.0039999999999978</v>
      </c>
      <c r="W217" s="96">
        <v>5.0040000000000049</v>
      </c>
      <c r="X217" s="96">
        <v>4.9920000000000044</v>
      </c>
      <c r="Y217" s="96">
        <v>4.9240000000000004</v>
      </c>
      <c r="AA217" s="96">
        <v>5</v>
      </c>
      <c r="AB217" s="95">
        <v>-0.08</v>
      </c>
      <c r="AD217" s="96">
        <v>5</v>
      </c>
      <c r="AE217" s="95">
        <v>-0.08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-6628.8000000000011</v>
      </c>
      <c r="I218" s="161">
        <v>-5517.6</v>
      </c>
      <c r="J218" s="161">
        <v>-5517.6</v>
      </c>
      <c r="K218" s="162">
        <v>-6519.9999999999982</v>
      </c>
      <c r="L218" s="162">
        <v>-6519.9999999999982</v>
      </c>
      <c r="M218" s="161">
        <v>-695.94594594594571</v>
      </c>
      <c r="N218" s="161">
        <v>-974.90196078431381</v>
      </c>
      <c r="O218" s="161">
        <v>-665.26442307692309</v>
      </c>
      <c r="P218" s="161">
        <v>-43.56514788169472</v>
      </c>
      <c r="Q218" s="161">
        <v>-583.7330135891284</v>
      </c>
      <c r="R218" s="161">
        <v>-339.94391025641033</v>
      </c>
      <c r="S218" s="161">
        <v>-667.66586730615506</v>
      </c>
      <c r="T218" s="161">
        <v>-661.07114308553105</v>
      </c>
      <c r="U218" s="161">
        <v>-408.85416666666663</v>
      </c>
      <c r="V218" s="161">
        <v>-384.69224620303811</v>
      </c>
      <c r="W218" s="161">
        <v>489.60831334932004</v>
      </c>
      <c r="X218" s="161">
        <v>-1440.1041666666654</v>
      </c>
      <c r="Y218" s="161">
        <v>-6349.3095044679121</v>
      </c>
      <c r="AA218" s="161">
        <v>-6519.9999999999973</v>
      </c>
      <c r="AB218" s="163">
        <v>170.69</v>
      </c>
      <c r="AD218" s="161">
        <v>-6519.9999999999973</v>
      </c>
      <c r="AE218" s="163">
        <v>170.69</v>
      </c>
    </row>
    <row r="219" spans="1:31" ht="18" customHeight="1" x14ac:dyDescent="0.2">
      <c r="A219" s="52" t="s">
        <v>70</v>
      </c>
      <c r="B219" s="52" t="s">
        <v>27</v>
      </c>
      <c r="C219" s="9">
        <v>2.19103046901746E-2</v>
      </c>
      <c r="D219" s="9">
        <v>2.19103046901746E-2</v>
      </c>
      <c r="F219" s="128" t="s">
        <v>414</v>
      </c>
      <c r="H219" s="83">
        <v>-11.272</v>
      </c>
      <c r="I219" s="83">
        <v>-13.364000000000001</v>
      </c>
      <c r="J219" s="83">
        <v>-13.364000000000001</v>
      </c>
      <c r="K219" s="108">
        <v>-14.605</v>
      </c>
      <c r="L219" s="108">
        <v>-14.605</v>
      </c>
      <c r="M219" s="83">
        <v>-1.1259999999999999</v>
      </c>
      <c r="N219" s="83">
        <v>-1.1120000000000001</v>
      </c>
      <c r="O219" s="83">
        <v>-1.9910000000000001</v>
      </c>
      <c r="P219" s="83">
        <v>-0.94700000000000006</v>
      </c>
      <c r="Q219" s="83">
        <v>-1.4539999999999997</v>
      </c>
      <c r="R219" s="83">
        <v>-1.6700000000000008</v>
      </c>
      <c r="S219" s="83">
        <v>-0.22299999999999898</v>
      </c>
      <c r="T219" s="83">
        <v>-1.6980000000000004</v>
      </c>
      <c r="U219" s="83">
        <v>-1.1389999999999993</v>
      </c>
      <c r="V219" s="83">
        <v>-1.2780000000000005</v>
      </c>
      <c r="W219" s="83">
        <v>2.9930000000000003</v>
      </c>
      <c r="X219" s="83">
        <v>-4.636000000000001</v>
      </c>
      <c r="Y219" s="83">
        <v>-14.281000000000001</v>
      </c>
      <c r="AA219" s="83">
        <v>-14.604999999999999</v>
      </c>
      <c r="AB219" s="82">
        <v>0.32</v>
      </c>
      <c r="AD219" s="83">
        <v>-14.604999999999999</v>
      </c>
      <c r="AE219" s="82">
        <v>0.32</v>
      </c>
    </row>
    <row r="220" spans="1:31" ht="18" customHeight="1" x14ac:dyDescent="0.2">
      <c r="A220" s="52" t="s">
        <v>71</v>
      </c>
      <c r="B220" s="52" t="s">
        <v>27</v>
      </c>
      <c r="C220" s="9">
        <v>0.47569721115537839</v>
      </c>
      <c r="D220" s="9">
        <v>0.47569721115537839</v>
      </c>
      <c r="F220" s="128" t="s">
        <v>209</v>
      </c>
      <c r="H220" s="83">
        <v>-8.3520000000000003</v>
      </c>
      <c r="I220" s="83">
        <v>-9.1039999999999992</v>
      </c>
      <c r="J220" s="83">
        <v>-9.1039999999999992</v>
      </c>
      <c r="K220" s="108">
        <v>-12.55</v>
      </c>
      <c r="L220" s="108">
        <v>-12.55</v>
      </c>
      <c r="M220" s="83">
        <v>-0.63400000000000001</v>
      </c>
      <c r="N220" s="83">
        <v>-0.96099999999999997</v>
      </c>
      <c r="O220" s="83">
        <v>-0.55899999999999994</v>
      </c>
      <c r="P220" s="83">
        <v>-0.27300000000000013</v>
      </c>
      <c r="Q220" s="83">
        <v>-0.42499999999999982</v>
      </c>
      <c r="R220" s="83">
        <v>-0.54899999999999993</v>
      </c>
      <c r="S220" s="83">
        <v>-0.61099999999999977</v>
      </c>
      <c r="T220" s="83">
        <v>-0.77600000000000069</v>
      </c>
      <c r="U220" s="83">
        <v>-0.4449999999999994</v>
      </c>
      <c r="V220" s="83">
        <v>-0.37200000000000077</v>
      </c>
      <c r="W220" s="83">
        <v>-0.25499999999999989</v>
      </c>
      <c r="X220" s="83">
        <v>-0.72499999999999964</v>
      </c>
      <c r="Y220" s="83">
        <v>-6.585</v>
      </c>
      <c r="AA220" s="83">
        <v>-12.550000000000002</v>
      </c>
      <c r="AB220" s="82">
        <v>5.97</v>
      </c>
      <c r="AD220" s="83">
        <v>-12.550000000000002</v>
      </c>
      <c r="AE220" s="82">
        <v>5.97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-0.72164948453608235</v>
      </c>
      <c r="D221" s="9">
        <v>-0.72164948453608235</v>
      </c>
      <c r="F221" s="60" t="s">
        <v>158</v>
      </c>
      <c r="G221" s="56"/>
      <c r="H221" s="88">
        <v>-0.42099999999999999</v>
      </c>
      <c r="I221" s="88">
        <v>-0.74399999999999999</v>
      </c>
      <c r="J221" s="88">
        <v>-0.74399999999999999</v>
      </c>
      <c r="K221" s="108">
        <v>-0.48499999999999999</v>
      </c>
      <c r="L221" s="108">
        <v>-0.48499999999999999</v>
      </c>
      <c r="M221" s="88">
        <v>-1.7000000000000001E-2</v>
      </c>
      <c r="N221" s="88">
        <v>-0.10199999999999999</v>
      </c>
      <c r="O221" s="88">
        <v>-9.1999999999999998E-2</v>
      </c>
      <c r="P221" s="88">
        <v>-2.7999999999999997E-2</v>
      </c>
      <c r="Q221" s="88">
        <v>-7.3000000000000009E-2</v>
      </c>
      <c r="R221" s="88">
        <v>-7.1000000000000008E-2</v>
      </c>
      <c r="S221" s="88">
        <v>-6.8000000000000005E-2</v>
      </c>
      <c r="T221" s="88">
        <v>-0.25199999999999995</v>
      </c>
      <c r="U221" s="88">
        <v>9.5999999999999974E-2</v>
      </c>
      <c r="V221" s="88">
        <v>-0.18600000000000005</v>
      </c>
      <c r="W221" s="88">
        <v>-3.9999999999999925E-2</v>
      </c>
      <c r="X221" s="88">
        <v>0</v>
      </c>
      <c r="Y221" s="88">
        <v>-0.83299999999999996</v>
      </c>
      <c r="Z221" s="56"/>
      <c r="AA221" s="88">
        <v>-0.48500000000000004</v>
      </c>
      <c r="AB221" s="82">
        <v>-0.35</v>
      </c>
      <c r="AC221" s="56"/>
      <c r="AD221" s="88">
        <v>-0.48500000000000004</v>
      </c>
      <c r="AE221" s="82">
        <v>-0.35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0.35443037974683544</v>
      </c>
      <c r="D222" s="9">
        <v>0.35443037974683544</v>
      </c>
      <c r="F222" s="60" t="s">
        <v>176</v>
      </c>
      <c r="G222" s="56"/>
      <c r="H222" s="88">
        <v>-2.7210000000000001</v>
      </c>
      <c r="I222" s="88">
        <v>-4.8520000000000003</v>
      </c>
      <c r="J222" s="88">
        <v>-4.8520000000000003</v>
      </c>
      <c r="K222" s="108">
        <v>-3.5550000000000002</v>
      </c>
      <c r="L222" s="108">
        <v>-3.5550000000000002</v>
      </c>
      <c r="M222" s="88">
        <v>-0.39</v>
      </c>
      <c r="N222" s="88">
        <v>-0.31699999999999995</v>
      </c>
      <c r="O222" s="88">
        <v>-0.52300000000000002</v>
      </c>
      <c r="P222" s="88">
        <v>-0.19100000000000006</v>
      </c>
      <c r="Q222" s="88">
        <v>-0.39300000000000002</v>
      </c>
      <c r="R222" s="88">
        <v>0.90300000000000002</v>
      </c>
      <c r="S222" s="88">
        <v>-0.29800000000000004</v>
      </c>
      <c r="T222" s="88">
        <v>-0.29899999999999993</v>
      </c>
      <c r="U222" s="88">
        <v>-0.3839999999999999</v>
      </c>
      <c r="V222" s="88">
        <v>-0.34200000000000008</v>
      </c>
      <c r="W222" s="88">
        <v>0.21799999999999997</v>
      </c>
      <c r="X222" s="88">
        <v>-0.28200000000000003</v>
      </c>
      <c r="Y222" s="88">
        <v>-2.298</v>
      </c>
      <c r="Z222" s="56"/>
      <c r="AA222" s="88">
        <v>-3.5550000000000002</v>
      </c>
      <c r="AB222" s="82">
        <v>1.26</v>
      </c>
      <c r="AC222" s="56"/>
      <c r="AD222" s="88">
        <v>-3.5550000000000002</v>
      </c>
      <c r="AE222" s="82">
        <v>1.26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-0.3902439024390244</v>
      </c>
      <c r="D223" s="9">
        <v>-0.3902439024390244</v>
      </c>
      <c r="F223" s="60" t="s">
        <v>178</v>
      </c>
      <c r="G223" s="56"/>
      <c r="H223" s="88">
        <v>-0.751</v>
      </c>
      <c r="I223" s="88">
        <v>-0.29499999999999998</v>
      </c>
      <c r="J223" s="88">
        <v>-0.29499999999999998</v>
      </c>
      <c r="K223" s="108">
        <v>-0.82</v>
      </c>
      <c r="L223" s="108">
        <v>-0.82</v>
      </c>
      <c r="M223" s="88">
        <v>-0.47</v>
      </c>
      <c r="N223" s="88">
        <v>-0.14700000000000002</v>
      </c>
      <c r="O223" s="88">
        <v>0</v>
      </c>
      <c r="P223" s="88">
        <v>0</v>
      </c>
      <c r="Q223" s="88">
        <v>-0.29400000000000004</v>
      </c>
      <c r="R223" s="88">
        <v>0</v>
      </c>
      <c r="S223" s="88">
        <v>0</v>
      </c>
      <c r="T223" s="88">
        <v>-7.2999999999999954E-2</v>
      </c>
      <c r="U223" s="88">
        <v>0</v>
      </c>
      <c r="V223" s="88">
        <v>-0.15500000000000003</v>
      </c>
      <c r="W223" s="88">
        <v>0</v>
      </c>
      <c r="X223" s="88">
        <v>0</v>
      </c>
      <c r="Y223" s="88">
        <v>-1.139</v>
      </c>
      <c r="Z223" s="56"/>
      <c r="AA223" s="88">
        <v>-0.82</v>
      </c>
      <c r="AB223" s="82">
        <v>-0.32</v>
      </c>
      <c r="AC223" s="56"/>
      <c r="AD223" s="88">
        <v>-0.82</v>
      </c>
      <c r="AE223" s="82">
        <v>-0.32</v>
      </c>
    </row>
    <row r="224" spans="1:31" ht="18" customHeight="1" collapsed="1" x14ac:dyDescent="0.2">
      <c r="A224" s="57"/>
      <c r="B224" s="57"/>
      <c r="C224" s="9">
        <v>0.1213991769547325</v>
      </c>
      <c r="D224" s="9">
        <v>0.1213991769547325</v>
      </c>
      <c r="F224" s="128" t="s">
        <v>158</v>
      </c>
      <c r="H224" s="83">
        <v>-3.8929999999999998</v>
      </c>
      <c r="I224" s="83">
        <v>-5.891</v>
      </c>
      <c r="J224" s="83">
        <v>-5.891</v>
      </c>
      <c r="K224" s="108">
        <v>-4.8600000000000003</v>
      </c>
      <c r="L224" s="108">
        <v>-4.8600000000000003</v>
      </c>
      <c r="M224" s="83">
        <v>-0.877</v>
      </c>
      <c r="N224" s="83">
        <v>-0.56599999999999995</v>
      </c>
      <c r="O224" s="83">
        <v>-0.61499999999999999</v>
      </c>
      <c r="P224" s="83">
        <v>-0.21900000000000006</v>
      </c>
      <c r="Q224" s="83">
        <v>-0.76</v>
      </c>
      <c r="R224" s="83">
        <v>0.83200000000000007</v>
      </c>
      <c r="S224" s="83">
        <v>-0.36600000000000005</v>
      </c>
      <c r="T224" s="83">
        <v>-0.62399999999999989</v>
      </c>
      <c r="U224" s="83">
        <v>-0.28799999999999992</v>
      </c>
      <c r="V224" s="83">
        <v>-0.68300000000000016</v>
      </c>
      <c r="W224" s="83">
        <v>0.17800000000000005</v>
      </c>
      <c r="X224" s="83">
        <v>-0.28200000000000003</v>
      </c>
      <c r="Y224" s="83">
        <v>-4.2700000000000005</v>
      </c>
      <c r="AA224" s="83">
        <v>-4.8600000000000003</v>
      </c>
      <c r="AB224" s="82">
        <v>0.59</v>
      </c>
      <c r="AD224" s="83">
        <v>-4.8600000000000003</v>
      </c>
      <c r="AE224" s="82">
        <v>0.59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-3.1549999999999998</v>
      </c>
      <c r="I225" s="83">
        <v>1.8520000000000001</v>
      </c>
      <c r="J225" s="83">
        <v>1.8520000000000001</v>
      </c>
      <c r="K225" s="108">
        <v>-1.105</v>
      </c>
      <c r="L225" s="108">
        <v>-1.105</v>
      </c>
      <c r="M225" s="83">
        <v>-5.5E-2</v>
      </c>
      <c r="N225" s="83">
        <v>-5.2999999999999999E-2</v>
      </c>
      <c r="O225" s="83">
        <v>-5.4000000000000006E-2</v>
      </c>
      <c r="P225" s="83">
        <v>-5.2999999999999992E-2</v>
      </c>
      <c r="Q225" s="83">
        <v>-5.5000000000000021E-2</v>
      </c>
      <c r="R225" s="83">
        <v>-5.4999999999999993E-2</v>
      </c>
      <c r="S225" s="83">
        <v>-5.2999999999999992E-2</v>
      </c>
      <c r="T225" s="83">
        <v>-5.3999999999999992E-2</v>
      </c>
      <c r="U225" s="83">
        <v>-5.2999999999999992E-2</v>
      </c>
      <c r="V225" s="83">
        <v>-5.5000000000000049E-2</v>
      </c>
      <c r="W225" s="83">
        <v>-5.2999999999999936E-2</v>
      </c>
      <c r="X225" s="83">
        <v>-0.21000000000000008</v>
      </c>
      <c r="Y225" s="83">
        <v>-0.80300000000000005</v>
      </c>
      <c r="AA225" s="83">
        <v>-1.105</v>
      </c>
      <c r="AB225" s="82">
        <v>0.3</v>
      </c>
      <c r="AD225" s="83">
        <v>-1.105</v>
      </c>
      <c r="AE225" s="82">
        <v>0.3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-0.2040816326530612</v>
      </c>
      <c r="D226" s="9">
        <v>-0.2040816326530612</v>
      </c>
      <c r="F226" s="60" t="s">
        <v>162</v>
      </c>
      <c r="G226" s="56"/>
      <c r="H226" s="88">
        <v>-1.1719999999999999</v>
      </c>
      <c r="I226" s="88">
        <v>0.88</v>
      </c>
      <c r="J226" s="88">
        <v>0.88</v>
      </c>
      <c r="K226" s="108">
        <v>-1.2250000000000001</v>
      </c>
      <c r="L226" s="108">
        <v>-1.2250000000000001</v>
      </c>
      <c r="M226" s="88">
        <v>0</v>
      </c>
      <c r="N226" s="88">
        <v>0</v>
      </c>
      <c r="O226" s="88">
        <v>0</v>
      </c>
      <c r="P226" s="88">
        <v>0</v>
      </c>
      <c r="Q226" s="88">
        <v>-5.1999999999999998E-2</v>
      </c>
      <c r="R226" s="88">
        <v>0</v>
      </c>
      <c r="S226" s="88">
        <v>-2</v>
      </c>
      <c r="T226" s="88">
        <v>0</v>
      </c>
      <c r="U226" s="88">
        <v>0</v>
      </c>
      <c r="V226" s="88">
        <v>0.57899999999999996</v>
      </c>
      <c r="W226" s="88">
        <v>0</v>
      </c>
      <c r="X226" s="88">
        <v>0</v>
      </c>
      <c r="Y226" s="88">
        <v>-1.4730000000000001</v>
      </c>
      <c r="Z226" s="56"/>
      <c r="AA226" s="88">
        <v>-1.2250000000000001</v>
      </c>
      <c r="AB226" s="82">
        <v>-0.25</v>
      </c>
      <c r="AC226" s="56"/>
      <c r="AD226" s="88">
        <v>-1.2250000000000001</v>
      </c>
      <c r="AE226" s="82">
        <v>-0.25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-1.1587147030185005</v>
      </c>
      <c r="D227" s="9">
        <v>-1.1587147030185005</v>
      </c>
      <c r="F227" s="60" t="s">
        <v>164</v>
      </c>
      <c r="G227" s="56"/>
      <c r="H227" s="88">
        <v>-2.5499999999999998</v>
      </c>
      <c r="I227" s="88">
        <v>0</v>
      </c>
      <c r="J227" s="88">
        <v>0</v>
      </c>
      <c r="K227" s="108">
        <v>5.1349999999999998</v>
      </c>
      <c r="L227" s="108">
        <v>5.1349999999999998</v>
      </c>
      <c r="M227" s="88">
        <v>0</v>
      </c>
      <c r="N227" s="88">
        <v>-2</v>
      </c>
      <c r="O227" s="88">
        <v>0</v>
      </c>
      <c r="P227" s="88">
        <v>1.3239999999999998</v>
      </c>
      <c r="Q227" s="88">
        <v>1.1102230246251565E-16</v>
      </c>
      <c r="R227" s="88">
        <v>-0.13600000000000001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-0.81200000000000006</v>
      </c>
      <c r="Z227" s="56"/>
      <c r="AA227" s="88">
        <v>5.1349999999999998</v>
      </c>
      <c r="AB227" s="82">
        <v>-5.95</v>
      </c>
      <c r="AC227" s="56"/>
      <c r="AD227" s="88">
        <v>5.1349999999999998</v>
      </c>
      <c r="AE227" s="82">
        <v>-5.95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0.7</v>
      </c>
      <c r="J228" s="88">
        <v>0.7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-1.585677749360614</v>
      </c>
      <c r="D229" s="9">
        <v>-1.585677749360614</v>
      </c>
      <c r="F229" s="128" t="s">
        <v>391</v>
      </c>
      <c r="H229" s="83">
        <v>-3.7219999999999995</v>
      </c>
      <c r="I229" s="83">
        <v>1.58</v>
      </c>
      <c r="J229" s="83">
        <v>1.58</v>
      </c>
      <c r="K229" s="108">
        <v>3.9099999999999997</v>
      </c>
      <c r="L229" s="108">
        <v>3.9099999999999997</v>
      </c>
      <c r="M229" s="83">
        <v>0</v>
      </c>
      <c r="N229" s="83">
        <v>-2</v>
      </c>
      <c r="O229" s="83">
        <v>0</v>
      </c>
      <c r="P229" s="83">
        <v>1.3239999999999998</v>
      </c>
      <c r="Q229" s="83">
        <v>-5.1999999999999887E-2</v>
      </c>
      <c r="R229" s="83">
        <v>-0.13600000000000001</v>
      </c>
      <c r="S229" s="83">
        <v>-2</v>
      </c>
      <c r="T229" s="83">
        <v>0</v>
      </c>
      <c r="U229" s="83">
        <v>0</v>
      </c>
      <c r="V229" s="83">
        <v>0.57899999999999996</v>
      </c>
      <c r="W229" s="83">
        <v>0</v>
      </c>
      <c r="X229" s="83">
        <v>0</v>
      </c>
      <c r="Y229" s="83">
        <v>-2.2850000000000001</v>
      </c>
      <c r="AA229" s="83">
        <v>3.9099999999999997</v>
      </c>
      <c r="AB229" s="82">
        <v>-6.2</v>
      </c>
      <c r="AD229" s="83">
        <v>3.9099999999999997</v>
      </c>
      <c r="AE229" s="82">
        <v>-6.2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-0.31900000000000001</v>
      </c>
      <c r="I230" s="83">
        <v>-0.32</v>
      </c>
      <c r="J230" s="83">
        <v>-0.32</v>
      </c>
      <c r="K230" s="108">
        <v>0</v>
      </c>
      <c r="L230" s="108">
        <v>0</v>
      </c>
      <c r="M230" s="83">
        <v>0</v>
      </c>
      <c r="N230" s="83">
        <v>-8.5000000000000006E-2</v>
      </c>
      <c r="O230" s="83">
        <v>0</v>
      </c>
      <c r="P230" s="83">
        <v>0</v>
      </c>
      <c r="Q230" s="83">
        <v>-9.2999999999999985E-2</v>
      </c>
      <c r="R230" s="83">
        <v>0</v>
      </c>
      <c r="S230" s="83">
        <v>0</v>
      </c>
      <c r="T230" s="83">
        <v>-7.0000000000000007E-2</v>
      </c>
      <c r="U230" s="83">
        <v>0</v>
      </c>
      <c r="V230" s="83">
        <v>0</v>
      </c>
      <c r="W230" s="83">
        <v>-7.1000000000000008E-2</v>
      </c>
      <c r="X230" s="83">
        <v>0</v>
      </c>
      <c r="Y230" s="83">
        <v>-0.31900000000000001</v>
      </c>
      <c r="AA230" s="83">
        <v>0</v>
      </c>
      <c r="AB230" s="82">
        <v>-0.32</v>
      </c>
      <c r="AD230" s="83">
        <v>0</v>
      </c>
      <c r="AE230" s="82">
        <v>-0.32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5.9139784946236555E-2</v>
      </c>
      <c r="D232" s="9">
        <v>5.9139784946236555E-2</v>
      </c>
      <c r="F232" s="60" t="s">
        <v>166</v>
      </c>
      <c r="G232" s="56"/>
      <c r="H232" s="88">
        <v>-1.137</v>
      </c>
      <c r="I232" s="88">
        <v>-1.2310000000000001</v>
      </c>
      <c r="J232" s="88">
        <v>-1.2310000000000001</v>
      </c>
      <c r="K232" s="108">
        <v>-1.86</v>
      </c>
      <c r="L232" s="108">
        <v>-1.86</v>
      </c>
      <c r="M232" s="88">
        <v>-8.8999999999999996E-2</v>
      </c>
      <c r="N232" s="88">
        <v>-0.19499999999999998</v>
      </c>
      <c r="O232" s="88">
        <v>-3.8000000000000034E-2</v>
      </c>
      <c r="P232" s="88">
        <v>-4.9999999999999989E-2</v>
      </c>
      <c r="Q232" s="88">
        <v>-8.2000000000000017E-2</v>
      </c>
      <c r="R232" s="88">
        <v>-0.11899999999999994</v>
      </c>
      <c r="S232" s="88">
        <v>-8.8000000000000078E-2</v>
      </c>
      <c r="T232" s="88">
        <v>-8.5999999999999965E-2</v>
      </c>
      <c r="U232" s="88">
        <v>-0.11599999999999999</v>
      </c>
      <c r="V232" s="88">
        <v>-0.11599999999999999</v>
      </c>
      <c r="W232" s="88">
        <v>-0.34199999999999997</v>
      </c>
      <c r="X232" s="88">
        <v>-0.43199999999999994</v>
      </c>
      <c r="Y232" s="88">
        <v>-1.7529999999999999</v>
      </c>
      <c r="Z232" s="56"/>
      <c r="AA232" s="88">
        <v>-1.86</v>
      </c>
      <c r="AB232" s="82">
        <v>0.11</v>
      </c>
      <c r="AC232" s="56"/>
      <c r="AD232" s="88">
        <v>-1.86</v>
      </c>
      <c r="AE232" s="82">
        <v>0.11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-0.9375</v>
      </c>
      <c r="D235" s="9">
        <v>-0.9375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-6.4000000000000001E-2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-6.4000000000000001E-2</v>
      </c>
      <c r="Z235" s="56"/>
      <c r="AA235" s="88">
        <v>0</v>
      </c>
      <c r="AB235" s="82">
        <v>-0.06</v>
      </c>
      <c r="AC235" s="56"/>
      <c r="AD235" s="88">
        <v>0</v>
      </c>
      <c r="AE235" s="82">
        <v>-0.06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0.41176470588235292</v>
      </c>
      <c r="D236" s="9">
        <v>0.41176470588235292</v>
      </c>
      <c r="F236" s="60" t="s">
        <v>170</v>
      </c>
      <c r="G236" s="56"/>
      <c r="H236" s="88">
        <v>-1.294</v>
      </c>
      <c r="I236" s="88">
        <v>-1.1100000000000001</v>
      </c>
      <c r="J236" s="88">
        <v>-1.1100000000000001</v>
      </c>
      <c r="K236" s="108">
        <v>-1.53</v>
      </c>
      <c r="L236" s="108">
        <v>-1.53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-0.90400000000000003</v>
      </c>
      <c r="Y236" s="88">
        <v>-0.90400000000000003</v>
      </c>
      <c r="Z236" s="56"/>
      <c r="AA236" s="88">
        <v>-1.53</v>
      </c>
      <c r="AB236" s="82">
        <v>0.63</v>
      </c>
      <c r="AC236" s="56"/>
      <c r="AD236" s="88">
        <v>-1.53</v>
      </c>
      <c r="AE236" s="82">
        <v>0.63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-1.0072992700729926</v>
      </c>
      <c r="D237" s="9">
        <v>-1.0072992700729926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-7.8E-2</v>
      </c>
      <c r="W237" s="88">
        <v>-0.6070000000000001</v>
      </c>
      <c r="X237" s="88">
        <v>0</v>
      </c>
      <c r="Y237" s="88">
        <v>-0.68500000000000005</v>
      </c>
      <c r="Z237" s="56"/>
      <c r="AA237" s="88">
        <v>0</v>
      </c>
      <c r="AB237" s="82">
        <v>-0.69</v>
      </c>
      <c r="AC237" s="56"/>
      <c r="AD237" s="88">
        <v>0</v>
      </c>
      <c r="AE237" s="82">
        <v>-0.69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1.0072992700729926</v>
      </c>
      <c r="D238" s="9">
        <v>1.0072992700729926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7.8E-2</v>
      </c>
      <c r="W238" s="88">
        <v>0.6070000000000001</v>
      </c>
      <c r="X238" s="88">
        <v>0</v>
      </c>
      <c r="Y238" s="88">
        <v>0.68500000000000005</v>
      </c>
      <c r="Z238" s="56"/>
      <c r="AA238" s="88">
        <v>0</v>
      </c>
      <c r="AB238" s="82">
        <v>0.69</v>
      </c>
      <c r="AC238" s="56"/>
      <c r="AD238" s="88">
        <v>0</v>
      </c>
      <c r="AE238" s="82">
        <v>0.69</v>
      </c>
    </row>
    <row r="239" spans="1:31" ht="18" customHeight="1" collapsed="1" x14ac:dyDescent="0.2">
      <c r="A239" s="57"/>
      <c r="B239" s="57"/>
      <c r="C239" s="9">
        <v>0.19764011799410031</v>
      </c>
      <c r="D239" s="9">
        <v>0.19764011799410031</v>
      </c>
      <c r="F239" s="128" t="s">
        <v>196</v>
      </c>
      <c r="H239" s="83">
        <v>-2.431</v>
      </c>
      <c r="I239" s="83">
        <v>-2.3410000000000002</v>
      </c>
      <c r="J239" s="83">
        <v>-2.3410000000000002</v>
      </c>
      <c r="K239" s="108">
        <v>-3.39</v>
      </c>
      <c r="L239" s="108">
        <v>-3.39</v>
      </c>
      <c r="M239" s="83">
        <v>-8.8999999999999996E-2</v>
      </c>
      <c r="N239" s="83">
        <v>-0.19499999999999998</v>
      </c>
      <c r="O239" s="83">
        <v>-0.10200000000000004</v>
      </c>
      <c r="P239" s="83">
        <v>-4.9999999999999989E-2</v>
      </c>
      <c r="Q239" s="83">
        <v>-8.2000000000000017E-2</v>
      </c>
      <c r="R239" s="83">
        <v>-0.11899999999999994</v>
      </c>
      <c r="S239" s="83">
        <v>-8.8000000000000078E-2</v>
      </c>
      <c r="T239" s="83">
        <v>-8.5999999999999965E-2</v>
      </c>
      <c r="U239" s="83">
        <v>-0.11599999999999999</v>
      </c>
      <c r="V239" s="83">
        <v>-0.11600000000000001</v>
      </c>
      <c r="W239" s="83">
        <v>-0.34199999999999997</v>
      </c>
      <c r="X239" s="83">
        <v>-1.3359999999999999</v>
      </c>
      <c r="Y239" s="83">
        <v>-2.7210000000000001</v>
      </c>
      <c r="AA239" s="83">
        <v>-3.39</v>
      </c>
      <c r="AB239" s="82">
        <v>0.67</v>
      </c>
      <c r="AD239" s="83">
        <v>-3.39</v>
      </c>
      <c r="AE239" s="82">
        <v>0.67</v>
      </c>
    </row>
    <row r="240" spans="1:31" ht="18" customHeight="1" x14ac:dyDescent="0.2">
      <c r="A240" s="57"/>
      <c r="B240" s="57"/>
      <c r="C240" s="9">
        <v>4.110429447852762E-2</v>
      </c>
      <c r="D240" s="9">
        <v>4.110429447852762E-2</v>
      </c>
      <c r="F240" s="117" t="s">
        <v>72</v>
      </c>
      <c r="H240" s="296">
        <v>-33.144000000000005</v>
      </c>
      <c r="I240" s="296">
        <v>-27.588000000000001</v>
      </c>
      <c r="J240" s="296">
        <v>-27.588000000000001</v>
      </c>
      <c r="K240" s="111">
        <v>-32.599999999999994</v>
      </c>
      <c r="L240" s="111">
        <v>-32.599999999999994</v>
      </c>
      <c r="M240" s="296">
        <v>-2.7809999999999997</v>
      </c>
      <c r="N240" s="296">
        <v>-4.9720000000000004</v>
      </c>
      <c r="O240" s="296">
        <v>-3.3209999999999997</v>
      </c>
      <c r="P240" s="296">
        <v>-0.21800000000000036</v>
      </c>
      <c r="Q240" s="296">
        <v>-2.9209999999999994</v>
      </c>
      <c r="R240" s="296">
        <v>-1.6970000000000007</v>
      </c>
      <c r="S240" s="296">
        <v>-3.3409999999999989</v>
      </c>
      <c r="T240" s="296">
        <v>-3.3080000000000003</v>
      </c>
      <c r="U240" s="296">
        <v>-2.0409999999999986</v>
      </c>
      <c r="V240" s="296">
        <v>-1.9250000000000018</v>
      </c>
      <c r="W240" s="296">
        <v>2.4500000000000002</v>
      </c>
      <c r="X240" s="296">
        <v>-7.1890000000000001</v>
      </c>
      <c r="Y240" s="296">
        <v>-31.263999999999999</v>
      </c>
      <c r="AA240" s="296">
        <v>-32.599999999999994</v>
      </c>
      <c r="AB240" s="82">
        <v>1.34</v>
      </c>
      <c r="AD240" s="296">
        <v>-32.599999999999994</v>
      </c>
      <c r="AE240" s="82">
        <v>1.34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3.4804172972455315E-3</v>
      </c>
      <c r="I241" s="78">
        <v>3.0370777121121583E-3</v>
      </c>
      <c r="J241" s="78">
        <v>3.0370777121121583E-3</v>
      </c>
      <c r="K241" s="131">
        <v>3.3690090029014803E-3</v>
      </c>
      <c r="L241" s="131">
        <v>3.3690090029014803E-3</v>
      </c>
      <c r="M241" s="78">
        <v>3.2097708147462481E-3</v>
      </c>
      <c r="N241" s="78">
        <v>6.6500993769878754E-3</v>
      </c>
      <c r="O241" s="78">
        <v>5.9680839593142356E-3</v>
      </c>
      <c r="P241" s="78">
        <v>2.9771781540676085E-4</v>
      </c>
      <c r="Q241" s="78">
        <v>3.9584880500008138E-3</v>
      </c>
      <c r="R241" s="78">
        <v>2.0707142194737434E-3</v>
      </c>
      <c r="S241" s="78">
        <v>3.8642191351135023E-3</v>
      </c>
      <c r="T241" s="78">
        <v>4.0706832053553849E-3</v>
      </c>
      <c r="U241" s="78">
        <v>2.2797846435672294E-3</v>
      </c>
      <c r="V241" s="78">
        <v>2.0822876823759534E-3</v>
      </c>
      <c r="W241" s="78">
        <v>-2.5419895166277238E-3</v>
      </c>
      <c r="X241" s="78">
        <v>7.4857656952213546E-3</v>
      </c>
      <c r="Y241" s="78">
        <v>3.1639449527821901E-3</v>
      </c>
      <c r="AA241" s="78">
        <v>3.3690090029014803E-3</v>
      </c>
      <c r="AB241" s="79"/>
      <c r="AD241" s="78">
        <v>3.3690090029014803E-3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6.0963714285714286</v>
      </c>
      <c r="I243" s="96">
        <v>6.338171428571429</v>
      </c>
      <c r="J243" s="96">
        <v>6.338171428571429</v>
      </c>
      <c r="K243" s="134">
        <v>6.9562857142857144</v>
      </c>
      <c r="L243" s="134">
        <v>6.9562857142857144</v>
      </c>
      <c r="M243" s="96">
        <v>8.3849142857142844</v>
      </c>
      <c r="N243" s="96">
        <v>5.5004571428571438</v>
      </c>
      <c r="O243" s="96">
        <v>8.8042285714285704</v>
      </c>
      <c r="P243" s="96">
        <v>10.180457142857144</v>
      </c>
      <c r="Q243" s="96">
        <v>9.8729142857142875</v>
      </c>
      <c r="R243" s="96">
        <v>10.229828571428568</v>
      </c>
      <c r="S243" s="96">
        <v>12.319200000000006</v>
      </c>
      <c r="T243" s="96">
        <v>9.2718857142857161</v>
      </c>
      <c r="U243" s="96">
        <v>10.422171428571428</v>
      </c>
      <c r="V243" s="96">
        <v>8.5343999999999891</v>
      </c>
      <c r="W243" s="96">
        <v>11.258742857142865</v>
      </c>
      <c r="X243" s="96">
        <v>9.3020571428571532</v>
      </c>
      <c r="Y243" s="96">
        <v>9.5067714285714295</v>
      </c>
      <c r="AA243" s="96">
        <v>6.9562857142857144</v>
      </c>
      <c r="AB243" s="95">
        <v>2.5499999999999998</v>
      </c>
      <c r="AD243" s="96">
        <v>6.9562857142857144</v>
      </c>
      <c r="AE243" s="95">
        <v>2.5499999999999998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-0.36665708300817346</v>
      </c>
      <c r="D244" s="9">
        <v>-0.36665708300817346</v>
      </c>
      <c r="F244" s="128" t="s">
        <v>90</v>
      </c>
      <c r="H244" s="83">
        <v>-213.37299999999999</v>
      </c>
      <c r="I244" s="83">
        <v>-221.83600000000001</v>
      </c>
      <c r="J244" s="83">
        <v>-221.83600000000001</v>
      </c>
      <c r="K244" s="108">
        <v>-243.47</v>
      </c>
      <c r="L244" s="108">
        <v>-243.47</v>
      </c>
      <c r="M244" s="83">
        <v>-24.456</v>
      </c>
      <c r="N244" s="83">
        <v>-16.043000000000003</v>
      </c>
      <c r="O244" s="83">
        <v>-25.678999999999995</v>
      </c>
      <c r="P244" s="83">
        <v>-29.692999999999998</v>
      </c>
      <c r="Q244" s="83">
        <v>-28.796000000000006</v>
      </c>
      <c r="R244" s="83">
        <v>-29.836999999999989</v>
      </c>
      <c r="S244" s="83">
        <v>-35.931000000000012</v>
      </c>
      <c r="T244" s="83">
        <v>-27.043000000000006</v>
      </c>
      <c r="U244" s="83">
        <v>-30.397999999999996</v>
      </c>
      <c r="V244" s="83">
        <v>-24.891999999999967</v>
      </c>
      <c r="W244" s="83">
        <v>-32.838000000000022</v>
      </c>
      <c r="X244" s="83">
        <v>-27.131000000000029</v>
      </c>
      <c r="Y244" s="83">
        <v>-332.73700000000002</v>
      </c>
      <c r="AA244" s="83">
        <v>-243.47</v>
      </c>
      <c r="AB244" s="82">
        <v>-89.27</v>
      </c>
      <c r="AD244" s="83">
        <v>-243.47</v>
      </c>
      <c r="AE244" s="82">
        <v>-89.27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-1.001085776330076</v>
      </c>
      <c r="D245" s="9">
        <v>-1.001085776330076</v>
      </c>
      <c r="F245" s="128" t="s">
        <v>91</v>
      </c>
      <c r="H245" s="83">
        <v>-0.14000000000000001</v>
      </c>
      <c r="I245" s="83">
        <v>-8.9999999999999993E-3</v>
      </c>
      <c r="J245" s="83">
        <v>-8.9999999999999993E-3</v>
      </c>
      <c r="K245" s="108">
        <v>0</v>
      </c>
      <c r="L245" s="108">
        <v>0</v>
      </c>
      <c r="M245" s="83">
        <v>-1.4999999999999999E-2</v>
      </c>
      <c r="N245" s="83">
        <v>0</v>
      </c>
      <c r="O245" s="83">
        <v>-1.8000000000000002E-2</v>
      </c>
      <c r="P245" s="83">
        <v>-1.5070000000000001</v>
      </c>
      <c r="Q245" s="83">
        <v>0</v>
      </c>
      <c r="R245" s="83">
        <v>0</v>
      </c>
      <c r="S245" s="83">
        <v>-0.74500000000000011</v>
      </c>
      <c r="T245" s="83">
        <v>0</v>
      </c>
      <c r="U245" s="83">
        <v>0</v>
      </c>
      <c r="V245" s="83">
        <v>-1.4099999999999997</v>
      </c>
      <c r="W245" s="83">
        <v>-0.29700000000000015</v>
      </c>
      <c r="X245" s="83">
        <v>-0.61300000000000043</v>
      </c>
      <c r="Y245" s="83">
        <v>-4.6050000000000004</v>
      </c>
      <c r="AA245" s="83">
        <v>0</v>
      </c>
      <c r="AB245" s="82">
        <v>-4.6100000000000003</v>
      </c>
      <c r="AD245" s="83">
        <v>0</v>
      </c>
      <c r="AE245" s="82">
        <v>-4.6100000000000003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-1.0035842293906809</v>
      </c>
      <c r="D246" s="9">
        <v>-1.0035842293906809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-0.27900000000000003</v>
      </c>
      <c r="U246" s="83">
        <v>0</v>
      </c>
      <c r="V246" s="83">
        <v>0</v>
      </c>
      <c r="W246" s="83">
        <v>0</v>
      </c>
      <c r="X246" s="83">
        <v>0</v>
      </c>
      <c r="Y246" s="83">
        <v>-0.27900000000000003</v>
      </c>
      <c r="AA246" s="83">
        <v>0</v>
      </c>
      <c r="AB246" s="82">
        <v>-0.28000000000000003</v>
      </c>
      <c r="AD246" s="83">
        <v>0</v>
      </c>
      <c r="AE246" s="82">
        <v>-0.28000000000000003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-1.005586592178771</v>
      </c>
      <c r="D251" s="9">
        <v>-1.005586592178771</v>
      </c>
      <c r="F251" s="128" t="s">
        <v>93</v>
      </c>
      <c r="H251" s="83">
        <v>-0.56299999999999994</v>
      </c>
      <c r="I251" s="83">
        <v>-0.34599999999999997</v>
      </c>
      <c r="J251" s="83">
        <v>-0.34599999999999997</v>
      </c>
      <c r="K251" s="108">
        <v>0</v>
      </c>
      <c r="L251" s="108">
        <v>0</v>
      </c>
      <c r="M251" s="83">
        <v>0</v>
      </c>
      <c r="N251" s="83">
        <v>-0.246</v>
      </c>
      <c r="O251" s="83">
        <v>0</v>
      </c>
      <c r="P251" s="83">
        <v>0</v>
      </c>
      <c r="Q251" s="83">
        <v>0</v>
      </c>
      <c r="R251" s="83">
        <v>-0.29600000000000004</v>
      </c>
      <c r="S251" s="83">
        <v>0</v>
      </c>
      <c r="T251" s="83">
        <v>-0.14999999999999991</v>
      </c>
      <c r="U251" s="83">
        <v>0</v>
      </c>
      <c r="V251" s="83">
        <v>0</v>
      </c>
      <c r="W251" s="83">
        <v>-2.4000000000000021E-2</v>
      </c>
      <c r="X251" s="83">
        <v>0</v>
      </c>
      <c r="Y251" s="83">
        <v>-0.71599999999999997</v>
      </c>
      <c r="AA251" s="83">
        <v>0</v>
      </c>
      <c r="AB251" s="82">
        <v>-0.72</v>
      </c>
      <c r="AD251" s="83">
        <v>0</v>
      </c>
      <c r="AE251" s="82">
        <v>-0.72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-0.38965786339179365</v>
      </c>
      <c r="D253" s="9">
        <v>-0.38965786339179365</v>
      </c>
      <c r="F253" s="117" t="s">
        <v>281</v>
      </c>
      <c r="H253" s="296">
        <v>-214.07599999999996</v>
      </c>
      <c r="I253" s="296">
        <v>-222.191</v>
      </c>
      <c r="J253" s="296">
        <v>-222.191</v>
      </c>
      <c r="K253" s="111">
        <v>-243.47</v>
      </c>
      <c r="L253" s="111">
        <v>-243.47</v>
      </c>
      <c r="M253" s="296">
        <v>-24.471</v>
      </c>
      <c r="N253" s="296">
        <v>-16.289000000000001</v>
      </c>
      <c r="O253" s="296">
        <v>-25.696999999999996</v>
      </c>
      <c r="P253" s="296">
        <v>-31.2</v>
      </c>
      <c r="Q253" s="296">
        <v>-28.796000000000006</v>
      </c>
      <c r="R253" s="296">
        <v>-30.132999999999988</v>
      </c>
      <c r="S253" s="296">
        <v>-36.676000000000009</v>
      </c>
      <c r="T253" s="296">
        <v>-27.472000000000005</v>
      </c>
      <c r="U253" s="296">
        <v>-30.397999999999996</v>
      </c>
      <c r="V253" s="296">
        <v>-26.301999999999968</v>
      </c>
      <c r="W253" s="296">
        <v>-33.15900000000002</v>
      </c>
      <c r="X253" s="296">
        <v>-27.744000000000028</v>
      </c>
      <c r="Y253" s="296">
        <v>-338.33700000000005</v>
      </c>
      <c r="AA253" s="296">
        <v>-243.47</v>
      </c>
      <c r="AB253" s="82">
        <v>-94.87</v>
      </c>
      <c r="AD253" s="296">
        <v>-243.47</v>
      </c>
      <c r="AE253" s="82">
        <v>-94.87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2.2479900233077908E-2</v>
      </c>
      <c r="I254" s="78">
        <v>2.4460320934171109E-2</v>
      </c>
      <c r="J254" s="78">
        <v>2.4460320934171109E-2</v>
      </c>
      <c r="K254" s="131">
        <v>2.5161123372282931E-2</v>
      </c>
      <c r="L254" s="131">
        <v>2.5161123372282931E-2</v>
      </c>
      <c r="M254" s="78">
        <v>2.8243905648204042E-2</v>
      </c>
      <c r="N254" s="78">
        <v>2.1786699266242056E-2</v>
      </c>
      <c r="O254" s="78">
        <v>4.6179419904395634E-2</v>
      </c>
      <c r="P254" s="78">
        <v>4.2609155232527167E-2</v>
      </c>
      <c r="Q254" s="78">
        <v>3.9023834949614339E-2</v>
      </c>
      <c r="R254" s="78">
        <v>3.6768904876489247E-2</v>
      </c>
      <c r="S254" s="78">
        <v>4.2419665070165487E-2</v>
      </c>
      <c r="T254" s="78">
        <v>3.3805867296711957E-2</v>
      </c>
      <c r="U254" s="78">
        <v>3.3954381967249724E-2</v>
      </c>
      <c r="V254" s="78">
        <v>2.8451080842520626E-2</v>
      </c>
      <c r="W254" s="78">
        <v>3.4404012400758674E-2</v>
      </c>
      <c r="X254" s="78">
        <v>2.8889286889445191E-2</v>
      </c>
      <c r="Y254" s="78">
        <v>3.4240009067600691E-2</v>
      </c>
      <c r="AA254" s="78">
        <v>2.5161123372282931E-2</v>
      </c>
      <c r="AB254" s="79"/>
      <c r="AD254" s="78">
        <v>2.5161123372282931E-2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-7.7499999999999999E-2</v>
      </c>
      <c r="D256" s="9">
        <v>-7.7499999999999999E-2</v>
      </c>
      <c r="F256" s="128" t="s">
        <v>79</v>
      </c>
      <c r="H256" s="83">
        <v>-7.9690000000000003</v>
      </c>
      <c r="I256" s="83">
        <v>-9.0190000000000001</v>
      </c>
      <c r="J256" s="83">
        <v>-9.0190000000000001</v>
      </c>
      <c r="K256" s="108">
        <v>-8</v>
      </c>
      <c r="L256" s="108">
        <v>-8</v>
      </c>
      <c r="M256" s="83">
        <v>-0.73599999999999999</v>
      </c>
      <c r="N256" s="83">
        <v>-1.141</v>
      </c>
      <c r="O256" s="83">
        <v>-0.64300000000000002</v>
      </c>
      <c r="P256" s="83">
        <v>0</v>
      </c>
      <c r="Q256" s="83">
        <v>-1.6599999999999997</v>
      </c>
      <c r="R256" s="83">
        <v>-0.63100000000000023</v>
      </c>
      <c r="S256" s="83">
        <v>-0.53300000000000036</v>
      </c>
      <c r="T256" s="83">
        <v>0.26900000000000013</v>
      </c>
      <c r="U256" s="83">
        <v>-1.2160000000000002</v>
      </c>
      <c r="V256" s="83">
        <v>-0.7889999999999997</v>
      </c>
      <c r="W256" s="83">
        <v>-0.96899999999999942</v>
      </c>
      <c r="X256" s="83">
        <v>-0.56800000000000139</v>
      </c>
      <c r="Y256" s="83">
        <v>-8.6170000000000009</v>
      </c>
      <c r="AA256" s="83">
        <v>-8</v>
      </c>
      <c r="AB256" s="82">
        <v>-0.62</v>
      </c>
      <c r="AD256" s="83">
        <v>-8</v>
      </c>
      <c r="AE256" s="82">
        <v>-0.62</v>
      </c>
    </row>
    <row r="257" spans="1:31" ht="18" customHeight="1" x14ac:dyDescent="0.2">
      <c r="A257" s="52" t="s">
        <v>136</v>
      </c>
      <c r="B257" s="52" t="s">
        <v>27</v>
      </c>
      <c r="C257" s="9">
        <v>-0.24374999999999999</v>
      </c>
      <c r="D257" s="9">
        <v>-0.24374999999999999</v>
      </c>
      <c r="F257" s="128" t="s">
        <v>197</v>
      </c>
      <c r="H257" s="83">
        <v>-10.468</v>
      </c>
      <c r="I257" s="83">
        <v>-8.1579999999999995</v>
      </c>
      <c r="J257" s="83">
        <v>-8.1579999999999995</v>
      </c>
      <c r="K257" s="108">
        <v>-8</v>
      </c>
      <c r="L257" s="108">
        <v>-8</v>
      </c>
      <c r="M257" s="83">
        <v>-0.45800000000000002</v>
      </c>
      <c r="N257" s="83">
        <v>-0.66500000000000004</v>
      </c>
      <c r="O257" s="83">
        <v>-0.92199999999999993</v>
      </c>
      <c r="P257" s="83">
        <v>-0.36900000000000022</v>
      </c>
      <c r="Q257" s="83">
        <v>-0.71399999999999997</v>
      </c>
      <c r="R257" s="83">
        <v>-0.85199999999999987</v>
      </c>
      <c r="S257" s="83">
        <v>-0.76899999999999968</v>
      </c>
      <c r="T257" s="83">
        <v>-1.1470000000000002</v>
      </c>
      <c r="U257" s="83">
        <v>-0.65800000000000036</v>
      </c>
      <c r="V257" s="83">
        <v>-1.4589999999999996</v>
      </c>
      <c r="W257" s="83">
        <v>-0.90600000000000058</v>
      </c>
      <c r="X257" s="83">
        <v>-1.0289999999999999</v>
      </c>
      <c r="Y257" s="83">
        <v>-9.9480000000000004</v>
      </c>
      <c r="AA257" s="83">
        <v>-8</v>
      </c>
      <c r="AB257" s="82">
        <v>-1.95</v>
      </c>
      <c r="AD257" s="83">
        <v>-8</v>
      </c>
      <c r="AE257" s="82">
        <v>-1.95</v>
      </c>
    </row>
    <row r="258" spans="1:31" ht="18" customHeight="1" x14ac:dyDescent="0.2">
      <c r="A258" s="52" t="s">
        <v>85</v>
      </c>
      <c r="B258" s="52" t="s">
        <v>27</v>
      </c>
      <c r="C258" s="9">
        <v>0.55562500000000004</v>
      </c>
      <c r="D258" s="9">
        <v>0.55562500000000004</v>
      </c>
      <c r="F258" s="128" t="s">
        <v>84</v>
      </c>
      <c r="H258" s="83">
        <v>-16.114999999999998</v>
      </c>
      <c r="I258" s="83">
        <v>-11.907</v>
      </c>
      <c r="J258" s="83">
        <v>-11.907</v>
      </c>
      <c r="K258" s="108">
        <v>-16</v>
      </c>
      <c r="L258" s="108">
        <v>-16</v>
      </c>
      <c r="M258" s="83">
        <v>-2.0510000000000002</v>
      </c>
      <c r="N258" s="83">
        <v>-2.2889999999999997</v>
      </c>
      <c r="O258" s="83">
        <v>3.0000000000000249E-2</v>
      </c>
      <c r="P258" s="83">
        <v>1.699999999999946E-2</v>
      </c>
      <c r="Q258" s="83">
        <v>-0.63699999999999957</v>
      </c>
      <c r="R258" s="83">
        <v>-0.27700000000000014</v>
      </c>
      <c r="S258" s="83">
        <v>-6.2999999999999723E-2</v>
      </c>
      <c r="T258" s="83">
        <v>-0.25400000000000045</v>
      </c>
      <c r="U258" s="83">
        <v>-0.38499999999999979</v>
      </c>
      <c r="V258" s="83">
        <v>-0.13300000000000001</v>
      </c>
      <c r="W258" s="83">
        <v>-0.62000000000000011</v>
      </c>
      <c r="X258" s="83">
        <v>-0.45199999999999996</v>
      </c>
      <c r="Y258" s="83">
        <v>-7.1139999999999999</v>
      </c>
      <c r="AA258" s="83">
        <v>-16</v>
      </c>
      <c r="AB258" s="82">
        <v>8.89</v>
      </c>
      <c r="AD258" s="83">
        <v>-16</v>
      </c>
      <c r="AE258" s="82">
        <v>8.89</v>
      </c>
    </row>
    <row r="259" spans="1:31" ht="18" customHeight="1" x14ac:dyDescent="0.2">
      <c r="A259" s="52" t="s">
        <v>82</v>
      </c>
      <c r="B259" s="52" t="s">
        <v>27</v>
      </c>
      <c r="C259" s="9">
        <v>0.44846153846153847</v>
      </c>
      <c r="D259" s="9">
        <v>0.44846153846153847</v>
      </c>
      <c r="F259" s="128" t="s">
        <v>83</v>
      </c>
      <c r="H259" s="83">
        <v>-12.673</v>
      </c>
      <c r="I259" s="83">
        <v>-12.95</v>
      </c>
      <c r="J259" s="83">
        <v>-12.95</v>
      </c>
      <c r="K259" s="108">
        <v>-13</v>
      </c>
      <c r="L259" s="108">
        <v>-13</v>
      </c>
      <c r="M259" s="83">
        <v>-0.33800000000000002</v>
      </c>
      <c r="N259" s="83">
        <v>-0.96599999999999997</v>
      </c>
      <c r="O259" s="83">
        <v>-5.0999999999999934E-2</v>
      </c>
      <c r="P259" s="83">
        <v>-0.38700000000000001</v>
      </c>
      <c r="Q259" s="83">
        <v>-0.48200000000000021</v>
      </c>
      <c r="R259" s="83">
        <v>-1.5469999999999997</v>
      </c>
      <c r="S259" s="83">
        <v>-1.6000000000000014E-2</v>
      </c>
      <c r="T259" s="83">
        <v>-0.38100000000000023</v>
      </c>
      <c r="U259" s="83">
        <v>-0.64900000000000002</v>
      </c>
      <c r="V259" s="83">
        <v>-0.64900000000000002</v>
      </c>
      <c r="W259" s="83">
        <v>-0.7370000000000001</v>
      </c>
      <c r="X259" s="83">
        <v>-0.96300000000000008</v>
      </c>
      <c r="Y259" s="83">
        <v>-7.1660000000000004</v>
      </c>
      <c r="AA259" s="83">
        <v>-13</v>
      </c>
      <c r="AB259" s="82">
        <v>5.83</v>
      </c>
      <c r="AD259" s="83">
        <v>-13</v>
      </c>
      <c r="AE259" s="82">
        <v>5.83</v>
      </c>
    </row>
    <row r="260" spans="1:31" ht="18" customHeight="1" x14ac:dyDescent="0.2">
      <c r="A260" s="52" t="s">
        <v>188</v>
      </c>
      <c r="B260" s="52" t="s">
        <v>27</v>
      </c>
      <c r="C260" s="9">
        <v>-7.9999999999999988E-2</v>
      </c>
      <c r="D260" s="9">
        <v>-7.9999999999999988E-2</v>
      </c>
      <c r="F260" s="128" t="s">
        <v>189</v>
      </c>
      <c r="H260" s="83">
        <v>-205.554</v>
      </c>
      <c r="I260" s="83">
        <v>-216.893</v>
      </c>
      <c r="J260" s="83">
        <v>-216.893</v>
      </c>
      <c r="K260" s="108">
        <v>-203</v>
      </c>
      <c r="L260" s="108">
        <v>-203</v>
      </c>
      <c r="M260" s="83">
        <v>-18.530999999999999</v>
      </c>
      <c r="N260" s="83">
        <v>-17.911000000000001</v>
      </c>
      <c r="O260" s="83">
        <v>-18.402000000000001</v>
      </c>
      <c r="P260" s="83">
        <v>-18.011999999999993</v>
      </c>
      <c r="Q260" s="83">
        <v>-16.687000000000012</v>
      </c>
      <c r="R260" s="83">
        <v>-18.11399999999999</v>
      </c>
      <c r="S260" s="83">
        <v>-18.558000000000007</v>
      </c>
      <c r="T260" s="83">
        <v>-18.557999999999993</v>
      </c>
      <c r="U260" s="83">
        <v>-18.167000000000002</v>
      </c>
      <c r="V260" s="83">
        <v>-19.167000000000002</v>
      </c>
      <c r="W260" s="83">
        <v>-18.363</v>
      </c>
      <c r="X260" s="83">
        <v>-18.765000000000015</v>
      </c>
      <c r="Y260" s="83">
        <v>-219.23500000000001</v>
      </c>
      <c r="AA260" s="83">
        <v>-203</v>
      </c>
      <c r="AB260" s="82">
        <v>-16.239999999999998</v>
      </c>
      <c r="AD260" s="83">
        <v>-203</v>
      </c>
      <c r="AE260" s="82">
        <v>-16.239999999999998</v>
      </c>
    </row>
    <row r="261" spans="1:31" ht="18" customHeight="1" x14ac:dyDescent="0.2">
      <c r="A261" s="52" t="s">
        <v>97</v>
      </c>
      <c r="B261" s="52" t="s">
        <v>27</v>
      </c>
      <c r="C261" s="9">
        <v>0.13714285714285715</v>
      </c>
      <c r="D261" s="9">
        <v>0.13714285714285715</v>
      </c>
      <c r="F261" s="128" t="s">
        <v>102</v>
      </c>
      <c r="H261" s="83">
        <v>-20.893999999999998</v>
      </c>
      <c r="I261" s="83">
        <v>-19.38</v>
      </c>
      <c r="J261" s="83">
        <v>-19.38</v>
      </c>
      <c r="K261" s="108">
        <v>-21</v>
      </c>
      <c r="L261" s="108">
        <v>-21</v>
      </c>
      <c r="M261" s="83">
        <v>-1.0129999999999999</v>
      </c>
      <c r="N261" s="83">
        <v>-1.641</v>
      </c>
      <c r="O261" s="83">
        <v>-0.9700000000000002</v>
      </c>
      <c r="P261" s="83">
        <v>0.3620000000000001</v>
      </c>
      <c r="Q261" s="83">
        <v>-0.56499999999999995</v>
      </c>
      <c r="R261" s="83">
        <v>-1.1690000000000005</v>
      </c>
      <c r="S261" s="83">
        <v>-1.3309999999999995</v>
      </c>
      <c r="T261" s="83">
        <v>-1.7469999999999999</v>
      </c>
      <c r="U261" s="83">
        <v>-2.7970000000000006</v>
      </c>
      <c r="V261" s="83">
        <v>-1.9689999999999994</v>
      </c>
      <c r="W261" s="83">
        <v>-3.1259999999999994</v>
      </c>
      <c r="X261" s="83">
        <v>-2.1560000000000006</v>
      </c>
      <c r="Y261" s="83">
        <v>-18.122</v>
      </c>
      <c r="AA261" s="83">
        <v>-21</v>
      </c>
      <c r="AB261" s="82">
        <v>2.88</v>
      </c>
      <c r="AD261" s="83">
        <v>-21</v>
      </c>
      <c r="AE261" s="82">
        <v>2.88</v>
      </c>
    </row>
    <row r="262" spans="1:31" ht="18" customHeight="1" x14ac:dyDescent="0.2">
      <c r="A262" s="52" t="s">
        <v>98</v>
      </c>
      <c r="B262" s="52" t="s">
        <v>27</v>
      </c>
      <c r="C262" s="9">
        <v>6.9090909090909092E-2</v>
      </c>
      <c r="D262" s="9">
        <v>6.9090909090909092E-2</v>
      </c>
      <c r="F262" s="128" t="s">
        <v>103</v>
      </c>
      <c r="H262" s="83">
        <v>-11.316000000000001</v>
      </c>
      <c r="I262" s="83">
        <v>-11.959</v>
      </c>
      <c r="J262" s="83">
        <v>-11.959</v>
      </c>
      <c r="K262" s="108">
        <v>-11</v>
      </c>
      <c r="L262" s="108">
        <v>-11</v>
      </c>
      <c r="M262" s="83">
        <v>-2.569</v>
      </c>
      <c r="N262" s="83">
        <v>-1.2989999999999999</v>
      </c>
      <c r="O262" s="83">
        <v>-1.2920000000000003</v>
      </c>
      <c r="P262" s="83">
        <v>1.5470000000000002</v>
      </c>
      <c r="Q262" s="83">
        <v>-1.1119999999999997</v>
      </c>
      <c r="R262" s="83">
        <v>-0.12600000000000033</v>
      </c>
      <c r="S262" s="83">
        <v>-1.1239999999999997</v>
      </c>
      <c r="T262" s="83">
        <v>-0.76000000000000068</v>
      </c>
      <c r="U262" s="83">
        <v>-0.53099999999999969</v>
      </c>
      <c r="V262" s="83">
        <v>-1.2270000000000003</v>
      </c>
      <c r="W262" s="83">
        <v>-1.2519999999999989</v>
      </c>
      <c r="X262" s="83">
        <v>-0.49500000000000099</v>
      </c>
      <c r="Y262" s="83">
        <v>-10.24</v>
      </c>
      <c r="AA262" s="83">
        <v>-11</v>
      </c>
      <c r="AB262" s="82">
        <v>0.76</v>
      </c>
      <c r="AD262" s="83">
        <v>-11</v>
      </c>
      <c r="AE262" s="82">
        <v>0.76</v>
      </c>
    </row>
    <row r="263" spans="1:31" ht="18" customHeight="1" x14ac:dyDescent="0.2">
      <c r="A263" s="52" t="s">
        <v>81</v>
      </c>
      <c r="B263" s="52" t="s">
        <v>27</v>
      </c>
      <c r="C263" s="9">
        <v>0.33436363636363636</v>
      </c>
      <c r="D263" s="9">
        <v>0.33436363636363636</v>
      </c>
      <c r="F263" s="128" t="s">
        <v>104</v>
      </c>
      <c r="H263" s="83">
        <v>-45.15</v>
      </c>
      <c r="I263" s="83">
        <v>-59.783999999999999</v>
      </c>
      <c r="J263" s="83">
        <v>-59.783999999999999</v>
      </c>
      <c r="K263" s="108">
        <v>-55</v>
      </c>
      <c r="L263" s="108">
        <v>-55</v>
      </c>
      <c r="M263" s="83">
        <v>-0.86799999999999999</v>
      </c>
      <c r="N263" s="83">
        <v>-7.1329999999999991</v>
      </c>
      <c r="O263" s="83">
        <v>-2.8500000000000014</v>
      </c>
      <c r="P263" s="83">
        <v>-2.2689999999999984</v>
      </c>
      <c r="Q263" s="83">
        <v>-3.51</v>
      </c>
      <c r="R263" s="83">
        <v>-2.2850000000000001</v>
      </c>
      <c r="S263" s="83">
        <v>-2.0609999999999999</v>
      </c>
      <c r="T263" s="83">
        <v>-3.3160000000000025</v>
      </c>
      <c r="U263" s="83">
        <v>-3.4489999999999981</v>
      </c>
      <c r="V263" s="83">
        <v>-2.6690000000000005</v>
      </c>
      <c r="W263" s="83">
        <v>-2.8300000000000018</v>
      </c>
      <c r="X263" s="83">
        <v>-3.3729999999999976</v>
      </c>
      <c r="Y263" s="83">
        <v>-36.613</v>
      </c>
      <c r="AA263" s="83">
        <v>-55</v>
      </c>
      <c r="AB263" s="82">
        <v>18.39</v>
      </c>
      <c r="AD263" s="83">
        <v>-55</v>
      </c>
      <c r="AE263" s="82">
        <v>18.39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-1.000596777402029</v>
      </c>
      <c r="D265" s="9">
        <v>-1.000596777402029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-2.6840000000000002</v>
      </c>
      <c r="O265" s="83">
        <v>0</v>
      </c>
      <c r="P265" s="83">
        <v>0</v>
      </c>
      <c r="Q265" s="83">
        <v>0</v>
      </c>
      <c r="R265" s="83">
        <v>-0.37699999999999978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-1.9660000000000002</v>
      </c>
      <c r="Y265" s="83">
        <v>-5.0270000000000001</v>
      </c>
      <c r="AA265" s="83">
        <v>0</v>
      </c>
      <c r="AB265" s="82">
        <v>-5.03</v>
      </c>
      <c r="AD265" s="83">
        <v>0</v>
      </c>
      <c r="AE265" s="82">
        <v>-5.03</v>
      </c>
    </row>
    <row r="266" spans="1:31" ht="18" customHeight="1" x14ac:dyDescent="0.2">
      <c r="A266" s="52" t="s">
        <v>99</v>
      </c>
      <c r="B266" s="52" t="s">
        <v>27</v>
      </c>
      <c r="C266" s="9">
        <v>-6.5300791772100242E-2</v>
      </c>
      <c r="D266" s="9">
        <v>-6.5300791772100242E-2</v>
      </c>
      <c r="F266" s="128" t="s">
        <v>105</v>
      </c>
      <c r="H266" s="83">
        <v>-15.747</v>
      </c>
      <c r="I266" s="83">
        <v>-13.805999999999999</v>
      </c>
      <c r="J266" s="83">
        <v>-13.805999999999999</v>
      </c>
      <c r="K266" s="108">
        <v>-12.250999999999999</v>
      </c>
      <c r="L266" s="108">
        <v>-12.250999999999999</v>
      </c>
      <c r="M266" s="83">
        <v>-1.1120000000000001</v>
      </c>
      <c r="N266" s="83">
        <v>-1.0059999999999998</v>
      </c>
      <c r="O266" s="83">
        <v>-1.1120000000000001</v>
      </c>
      <c r="P266" s="83">
        <v>-1.0760000000000001</v>
      </c>
      <c r="Q266" s="83">
        <v>-1.0780000000000003</v>
      </c>
      <c r="R266" s="83">
        <v>-1.077</v>
      </c>
      <c r="S266" s="83">
        <v>-1.0749999999999993</v>
      </c>
      <c r="T266" s="83">
        <v>-1.077</v>
      </c>
      <c r="U266" s="83">
        <v>-1.077</v>
      </c>
      <c r="V266" s="83">
        <v>-0.9870000000000001</v>
      </c>
      <c r="W266" s="83">
        <v>-1.2590000000000003</v>
      </c>
      <c r="X266" s="83">
        <v>-1.1180000000000003</v>
      </c>
      <c r="Y266" s="83">
        <v>-13.054</v>
      </c>
      <c r="AA266" s="83">
        <v>-12.250999999999999</v>
      </c>
      <c r="AB266" s="82">
        <v>-0.8</v>
      </c>
      <c r="AD266" s="83">
        <v>-12.250999999999999</v>
      </c>
      <c r="AE266" s="82">
        <v>-0.8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-1.0012463647694225</v>
      </c>
      <c r="D268" s="9">
        <v>-1.0012463647694225</v>
      </c>
      <c r="F268" s="60" t="s">
        <v>100</v>
      </c>
      <c r="G268" s="56"/>
      <c r="H268" s="88">
        <v>0</v>
      </c>
      <c r="I268" s="88">
        <v>-0.94499999999999995</v>
      </c>
      <c r="J268" s="88">
        <v>-0.94499999999999995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-2.407</v>
      </c>
      <c r="Y268" s="88">
        <v>-2.407</v>
      </c>
      <c r="Z268" s="56"/>
      <c r="AA268" s="88">
        <v>0</v>
      </c>
      <c r="AB268" s="82">
        <v>-2.41</v>
      </c>
      <c r="AC268" s="56"/>
      <c r="AD268" s="88">
        <v>0</v>
      </c>
      <c r="AE268" s="82">
        <v>-2.41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-3.32</v>
      </c>
      <c r="D271" s="9">
        <v>-3.32</v>
      </c>
      <c r="F271" s="60" t="s">
        <v>183</v>
      </c>
      <c r="G271" s="56"/>
      <c r="H271" s="88">
        <v>-3.2</v>
      </c>
      <c r="I271" s="88">
        <v>-3.06</v>
      </c>
      <c r="J271" s="88">
        <v>-3.06</v>
      </c>
      <c r="K271" s="108">
        <v>-1</v>
      </c>
      <c r="L271" s="108">
        <v>-1</v>
      </c>
      <c r="M271" s="88">
        <v>-0.50900000000000001</v>
      </c>
      <c r="N271" s="88">
        <v>0</v>
      </c>
      <c r="O271" s="88">
        <v>-0.16000000000000003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-1.008</v>
      </c>
      <c r="V271" s="88">
        <v>0</v>
      </c>
      <c r="W271" s="88">
        <v>-1.67</v>
      </c>
      <c r="X271" s="88">
        <v>-0.9700000000000002</v>
      </c>
      <c r="Y271" s="88">
        <v>-4.3170000000000002</v>
      </c>
      <c r="Z271" s="56"/>
      <c r="AA271" s="88">
        <v>-1</v>
      </c>
      <c r="AB271" s="82">
        <v>-3.32</v>
      </c>
      <c r="AC271" s="56"/>
      <c r="AD271" s="88">
        <v>-1</v>
      </c>
      <c r="AE271" s="82">
        <v>-3.32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-1.0191082802547771</v>
      </c>
      <c r="D272" s="9">
        <v>-1.0191082802547771</v>
      </c>
      <c r="F272" s="60" t="s">
        <v>185</v>
      </c>
      <c r="G272" s="56"/>
      <c r="H272" s="88">
        <v>0</v>
      </c>
      <c r="I272" s="88">
        <v>-0.56299999999999994</v>
      </c>
      <c r="J272" s="88">
        <v>-0.56299999999999994</v>
      </c>
      <c r="K272" s="108">
        <v>0</v>
      </c>
      <c r="L272" s="108">
        <v>0</v>
      </c>
      <c r="M272" s="88">
        <v>-0.114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-4.2999999999999997E-2</v>
      </c>
      <c r="Y272" s="88">
        <v>-0.157</v>
      </c>
      <c r="Z272" s="56"/>
      <c r="AA272" s="88">
        <v>0</v>
      </c>
      <c r="AB272" s="82">
        <v>-0.16</v>
      </c>
      <c r="AC272" s="56"/>
      <c r="AD272" s="88">
        <v>0</v>
      </c>
      <c r="AE272" s="82">
        <v>-0.16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-1.0091743119266054</v>
      </c>
      <c r="D273" s="9">
        <v>-1.0091743119266054</v>
      </c>
      <c r="F273" s="60" t="s">
        <v>187</v>
      </c>
      <c r="G273" s="56"/>
      <c r="H273" s="88">
        <v>-0.26400000000000001</v>
      </c>
      <c r="I273" s="88">
        <v>-0.32600000000000001</v>
      </c>
      <c r="J273" s="88">
        <v>-0.32600000000000001</v>
      </c>
      <c r="K273" s="108">
        <v>0</v>
      </c>
      <c r="L273" s="108">
        <v>0</v>
      </c>
      <c r="M273" s="88">
        <v>-0.11700000000000001</v>
      </c>
      <c r="N273" s="88">
        <v>-0.10099999999999999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-0.218</v>
      </c>
      <c r="Z273" s="56"/>
      <c r="AA273" s="88">
        <v>0</v>
      </c>
      <c r="AB273" s="82">
        <v>-0.22</v>
      </c>
      <c r="AC273" s="56"/>
      <c r="AD273" s="88">
        <v>0</v>
      </c>
      <c r="AE273" s="82">
        <v>-0.22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-1.1111111111111112</v>
      </c>
      <c r="D274" s="9">
        <v>-1.1111111111111112</v>
      </c>
      <c r="F274" s="60" t="s">
        <v>194</v>
      </c>
      <c r="G274" s="56"/>
      <c r="H274" s="88">
        <v>-0.32300000000000001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-7.0000000000000001E-3</v>
      </c>
      <c r="T274" s="88">
        <v>0</v>
      </c>
      <c r="U274" s="88">
        <v>-5.0000000000000001E-3</v>
      </c>
      <c r="V274" s="88">
        <v>-5.000000000000001E-3</v>
      </c>
      <c r="W274" s="88">
        <v>-4.9999999999999975E-3</v>
      </c>
      <c r="X274" s="88">
        <v>-5.000000000000001E-3</v>
      </c>
      <c r="Y274" s="88">
        <v>-2.7E-2</v>
      </c>
      <c r="Z274" s="56"/>
      <c r="AA274" s="88">
        <v>0</v>
      </c>
      <c r="AB274" s="82">
        <v>-0.03</v>
      </c>
      <c r="AC274" s="56"/>
      <c r="AD274" s="88">
        <v>0</v>
      </c>
      <c r="AE274" s="82">
        <v>-0.03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-0.98958333333333337</v>
      </c>
      <c r="D277" s="9">
        <v>-0.98958333333333337</v>
      </c>
      <c r="F277" s="60" t="s">
        <v>267</v>
      </c>
      <c r="G277" s="56"/>
      <c r="H277" s="88">
        <v>-0.51800000000000002</v>
      </c>
      <c r="I277" s="88">
        <v>-0.51400000000000001</v>
      </c>
      <c r="J277" s="88">
        <v>-0.51400000000000001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-8.3000000000000004E-2</v>
      </c>
      <c r="S277" s="88">
        <v>0</v>
      </c>
      <c r="T277" s="88">
        <v>0</v>
      </c>
      <c r="U277" s="88">
        <v>0</v>
      </c>
      <c r="V277" s="88">
        <v>-3.9999999999999897E-3</v>
      </c>
      <c r="W277" s="88">
        <v>0</v>
      </c>
      <c r="X277" s="88">
        <v>-0.10500000000000001</v>
      </c>
      <c r="Y277" s="88">
        <v>-0.192</v>
      </c>
      <c r="Z277" s="56"/>
      <c r="AA277" s="88">
        <v>0</v>
      </c>
      <c r="AB277" s="82">
        <v>-0.19</v>
      </c>
      <c r="AC277" s="56"/>
      <c r="AD277" s="88">
        <v>0</v>
      </c>
      <c r="AE277" s="82">
        <v>-0.19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-1.0020790020790022</v>
      </c>
      <c r="D279" s="9">
        <v>-1.0020790020790022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-2.4049999999999998</v>
      </c>
      <c r="V279" s="88">
        <v>0</v>
      </c>
      <c r="W279" s="88">
        <v>0</v>
      </c>
      <c r="X279" s="88">
        <v>0</v>
      </c>
      <c r="Y279" s="88">
        <v>-2.4049999999999998</v>
      </c>
      <c r="Z279" s="56"/>
      <c r="AA279" s="88">
        <v>0</v>
      </c>
      <c r="AB279" s="82">
        <v>-2.41</v>
      </c>
      <c r="AC279" s="56"/>
      <c r="AD279" s="88">
        <v>0</v>
      </c>
      <c r="AE279" s="82">
        <v>-2.41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1</v>
      </c>
      <c r="D281" s="9">
        <v>1</v>
      </c>
      <c r="F281" s="60" t="s">
        <v>191</v>
      </c>
      <c r="G281" s="56"/>
      <c r="H281" s="88">
        <v>-6.6999999999999602E-2</v>
      </c>
      <c r="I281" s="88">
        <v>1.00000000000078E-3</v>
      </c>
      <c r="J281" s="88">
        <v>1.00000000000078E-3</v>
      </c>
      <c r="K281" s="108">
        <v>-3</v>
      </c>
      <c r="L281" s="108">
        <v>-3</v>
      </c>
      <c r="M281" s="88">
        <v>0</v>
      </c>
      <c r="N281" s="88">
        <v>0</v>
      </c>
      <c r="O281" s="88">
        <v>0</v>
      </c>
      <c r="P281" s="88">
        <v>-2.4286128663675299E-17</v>
      </c>
      <c r="Q281" s="88">
        <v>1.110223024625157E-16</v>
      </c>
      <c r="R281" s="88">
        <v>0</v>
      </c>
      <c r="S281" s="88">
        <v>-1.283695372222838E-16</v>
      </c>
      <c r="T281" s="88">
        <v>9.7144514654701197E-17</v>
      </c>
      <c r="U281" s="88">
        <v>-1.110223024625156E-16</v>
      </c>
      <c r="V281" s="88">
        <v>-5.5511151231258197E-17</v>
      </c>
      <c r="W281" s="88">
        <v>5.5511151231258197E-17</v>
      </c>
      <c r="X281" s="88">
        <v>0</v>
      </c>
      <c r="Y281" s="88">
        <v>-5.5511151231257802E-17</v>
      </c>
      <c r="Z281" s="56"/>
      <c r="AA281" s="88">
        <v>-3</v>
      </c>
      <c r="AB281" s="82">
        <v>3</v>
      </c>
      <c r="AC281" s="56"/>
      <c r="AD281" s="88">
        <v>-3</v>
      </c>
      <c r="AE281" s="82">
        <v>3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-0.53</v>
      </c>
      <c r="D283" s="9">
        <v>-0.53</v>
      </c>
      <c r="F283" s="60" t="s">
        <v>133</v>
      </c>
      <c r="G283" s="56"/>
      <c r="H283" s="88">
        <v>-3.3969999999999998</v>
      </c>
      <c r="I283" s="88">
        <v>-6.8289999999999997</v>
      </c>
      <c r="J283" s="88">
        <v>-6.8289999999999997</v>
      </c>
      <c r="K283" s="108">
        <v>-4</v>
      </c>
      <c r="L283" s="108">
        <v>-4</v>
      </c>
      <c r="M283" s="88">
        <v>-0.4</v>
      </c>
      <c r="N283" s="88">
        <v>-0.31799999999999995</v>
      </c>
      <c r="O283" s="88">
        <v>0</v>
      </c>
      <c r="P283" s="88">
        <v>-0.53</v>
      </c>
      <c r="Q283" s="88">
        <v>-0.2669999999999999</v>
      </c>
      <c r="R283" s="88">
        <v>-0.26700000000000013</v>
      </c>
      <c r="S283" s="88">
        <v>0</v>
      </c>
      <c r="T283" s="88">
        <v>-0.54300000000000015</v>
      </c>
      <c r="U283" s="88">
        <v>-1.9329999999999998</v>
      </c>
      <c r="V283" s="88">
        <v>-0.2759999999999998</v>
      </c>
      <c r="W283" s="88">
        <v>-0.28399999999999981</v>
      </c>
      <c r="X283" s="88">
        <v>-1.3000000000000007</v>
      </c>
      <c r="Y283" s="88">
        <v>-6.1180000000000003</v>
      </c>
      <c r="Z283" s="56"/>
      <c r="AA283" s="88">
        <v>-4</v>
      </c>
      <c r="AB283" s="82">
        <v>-2.12</v>
      </c>
      <c r="AC283" s="56"/>
      <c r="AD283" s="88">
        <v>-4</v>
      </c>
      <c r="AE283" s="82">
        <v>-2.12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-0.98</v>
      </c>
      <c r="D285" s="9">
        <v>-0.98</v>
      </c>
      <c r="F285" s="128" t="s">
        <v>76</v>
      </c>
      <c r="H285" s="83">
        <v>-7.7690000000000001</v>
      </c>
      <c r="I285" s="83">
        <v>-12.235999999999997</v>
      </c>
      <c r="J285" s="83">
        <v>-12.235999999999997</v>
      </c>
      <c r="K285" s="108">
        <v>-8</v>
      </c>
      <c r="L285" s="108">
        <v>-8</v>
      </c>
      <c r="M285" s="83">
        <v>-1.1400000000000001</v>
      </c>
      <c r="N285" s="83">
        <v>-0.41899999999999993</v>
      </c>
      <c r="O285" s="83">
        <v>-0.16000000000000003</v>
      </c>
      <c r="P285" s="83">
        <v>-0.53</v>
      </c>
      <c r="Q285" s="83">
        <v>-0.26699999999999979</v>
      </c>
      <c r="R285" s="83">
        <v>-0.35000000000000014</v>
      </c>
      <c r="S285" s="83">
        <v>-7.0000000000001285E-3</v>
      </c>
      <c r="T285" s="83">
        <v>-0.54300000000000004</v>
      </c>
      <c r="U285" s="83">
        <v>-5.3509999999999991</v>
      </c>
      <c r="V285" s="83">
        <v>-0.28499999999999986</v>
      </c>
      <c r="W285" s="83">
        <v>-1.9589999999999996</v>
      </c>
      <c r="X285" s="83">
        <v>-4.830000000000001</v>
      </c>
      <c r="Y285" s="83">
        <v>-15.841000000000001</v>
      </c>
      <c r="AA285" s="83">
        <v>-8</v>
      </c>
      <c r="AB285" s="82">
        <v>-7.84</v>
      </c>
      <c r="AD285" s="83">
        <v>-8</v>
      </c>
      <c r="AE285" s="82">
        <v>-7.84</v>
      </c>
    </row>
    <row r="286" spans="1:31" ht="18" customHeight="1" x14ac:dyDescent="0.2">
      <c r="A286" s="52" t="s">
        <v>262</v>
      </c>
      <c r="B286" s="52" t="s">
        <v>27</v>
      </c>
      <c r="C286" s="9">
        <v>-1.0000747440017939</v>
      </c>
      <c r="D286" s="9">
        <v>-1.0000747440017939</v>
      </c>
      <c r="F286" s="126" t="s">
        <v>263</v>
      </c>
      <c r="G286" s="58"/>
      <c r="H286" s="87">
        <v>3.2280000000000002</v>
      </c>
      <c r="I286" s="87">
        <v>-7.9640000000000004</v>
      </c>
      <c r="J286" s="87">
        <v>-7.9640000000000004</v>
      </c>
      <c r="K286" s="87">
        <v>0</v>
      </c>
      <c r="L286" s="87">
        <v>0</v>
      </c>
      <c r="M286" s="87">
        <v>0</v>
      </c>
      <c r="N286" s="87">
        <v>-6.2119999999999997</v>
      </c>
      <c r="O286" s="87">
        <v>33.260999999999996</v>
      </c>
      <c r="P286" s="87">
        <v>37.003000000000014</v>
      </c>
      <c r="Q286" s="87">
        <v>-68.12700000000001</v>
      </c>
      <c r="R286" s="87">
        <v>-4.4349999999999969</v>
      </c>
      <c r="S286" s="87">
        <v>-1.641</v>
      </c>
      <c r="T286" s="87">
        <v>-5.6539999999999999</v>
      </c>
      <c r="U286" s="87">
        <v>-1.2270000000000003</v>
      </c>
      <c r="V286" s="87">
        <v>9.641</v>
      </c>
      <c r="W286" s="87">
        <v>-1.3740000000000006</v>
      </c>
      <c r="X286" s="87">
        <v>-17.992999999999999</v>
      </c>
      <c r="Y286" s="87">
        <v>-26.757999999999999</v>
      </c>
      <c r="Z286" s="58"/>
      <c r="AA286" s="87">
        <v>0</v>
      </c>
      <c r="AB286" s="82">
        <v>-26.76</v>
      </c>
      <c r="AC286" s="58"/>
      <c r="AD286" s="87">
        <v>0</v>
      </c>
      <c r="AE286" s="82">
        <v>-26.76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-0.499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-6.3279202591970188E-2</v>
      </c>
      <c r="D288" s="9">
        <v>-6.3279202591970188E-2</v>
      </c>
      <c r="F288" s="117" t="s">
        <v>94</v>
      </c>
      <c r="H288" s="296">
        <v>-350.92599999999999</v>
      </c>
      <c r="I288" s="296">
        <v>-384.05599999999998</v>
      </c>
      <c r="J288" s="296">
        <v>-384.05599999999998</v>
      </c>
      <c r="K288" s="111">
        <v>-355.25099999999998</v>
      </c>
      <c r="L288" s="111">
        <v>-355.25099999999998</v>
      </c>
      <c r="M288" s="296">
        <v>-28.815999999999995</v>
      </c>
      <c r="N288" s="296">
        <v>-43.366</v>
      </c>
      <c r="O288" s="296">
        <v>6.8889999999999922</v>
      </c>
      <c r="P288" s="296">
        <v>16.286000000000019</v>
      </c>
      <c r="Q288" s="296">
        <v>-94.839000000000013</v>
      </c>
      <c r="R288" s="296">
        <v>-31.239999999999988</v>
      </c>
      <c r="S288" s="296">
        <v>-27.178000000000008</v>
      </c>
      <c r="T288" s="296">
        <v>-33.167999999999999</v>
      </c>
      <c r="U288" s="296">
        <v>-35.507000000000005</v>
      </c>
      <c r="V288" s="296">
        <v>-19.693000000000008</v>
      </c>
      <c r="W288" s="296">
        <v>-33.394999999999996</v>
      </c>
      <c r="X288" s="296">
        <v>-53.708000000000013</v>
      </c>
      <c r="Y288" s="296">
        <v>-377.73499999999996</v>
      </c>
      <c r="AA288" s="296">
        <v>-355.25099999999998</v>
      </c>
      <c r="AB288" s="82">
        <v>-22.48</v>
      </c>
      <c r="AD288" s="296">
        <v>-355.25099999999998</v>
      </c>
      <c r="AE288" s="82">
        <v>-22.48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3.6850377759268201E-2</v>
      </c>
      <c r="I289" s="78">
        <v>4.2279538850331561E-2</v>
      </c>
      <c r="J289" s="78">
        <v>4.2279538850331561E-2</v>
      </c>
      <c r="K289" s="131">
        <v>3.671300053036055E-2</v>
      </c>
      <c r="L289" s="131">
        <v>3.671300053036055E-2</v>
      </c>
      <c r="M289" s="78">
        <v>3.3258811865418153E-2</v>
      </c>
      <c r="N289" s="78">
        <v>5.8002455668233345E-2</v>
      </c>
      <c r="O289" s="78">
        <v>-1.2380045286273931E-2</v>
      </c>
      <c r="P289" s="78">
        <v>-2.2241432760158279E-2</v>
      </c>
      <c r="Q289" s="78">
        <v>0.12852415206231679</v>
      </c>
      <c r="R289" s="78">
        <v>3.811968899019428E-2</v>
      </c>
      <c r="S289" s="78">
        <v>3.1434225577406417E-2</v>
      </c>
      <c r="T289" s="78">
        <v>4.0815121086828117E-2</v>
      </c>
      <c r="U289" s="78">
        <v>3.9661104036816108E-2</v>
      </c>
      <c r="V289" s="78">
        <v>2.130207341767773E-2</v>
      </c>
      <c r="W289" s="78">
        <v>3.4648873431748092E-2</v>
      </c>
      <c r="X289" s="78">
        <v>5.592509444414364E-2</v>
      </c>
      <c r="Y289" s="78">
        <v>3.8227122144932846E-2</v>
      </c>
      <c r="AA289" s="78">
        <v>3.671300053036055E-2</v>
      </c>
      <c r="AB289" s="79"/>
      <c r="AD289" s="78">
        <v>3.671300053036055E-2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1.0140845070422535</v>
      </c>
      <c r="D291" s="9">
        <v>1.0140845070422535</v>
      </c>
      <c r="F291" s="126" t="s">
        <v>260</v>
      </c>
      <c r="G291" s="58"/>
      <c r="H291" s="87">
        <v>5.6000000000000001E-2</v>
      </c>
      <c r="I291" s="87">
        <v>-1.0069999999999999</v>
      </c>
      <c r="J291" s="87">
        <v>-1.0069999999999999</v>
      </c>
      <c r="K291" s="87">
        <v>0</v>
      </c>
      <c r="L291" s="87">
        <v>0</v>
      </c>
      <c r="M291" s="87">
        <v>1.6E-2</v>
      </c>
      <c r="N291" s="87">
        <v>0</v>
      </c>
      <c r="O291" s="87">
        <v>0</v>
      </c>
      <c r="P291" s="87">
        <v>0</v>
      </c>
      <c r="Q291" s="87">
        <v>-1.5999999999999997E-2</v>
      </c>
      <c r="R291" s="87">
        <v>3.46944695195361E-18</v>
      </c>
      <c r="S291" s="87">
        <v>3.4694469519535757E-18</v>
      </c>
      <c r="T291" s="87">
        <v>0</v>
      </c>
      <c r="U291" s="87">
        <v>0.61</v>
      </c>
      <c r="V291" s="87">
        <v>0</v>
      </c>
      <c r="W291" s="87">
        <v>0</v>
      </c>
      <c r="X291" s="87">
        <v>-0.255</v>
      </c>
      <c r="Y291" s="87">
        <v>0.35499999999999998</v>
      </c>
      <c r="Z291" s="58"/>
      <c r="AA291" s="87">
        <v>0</v>
      </c>
      <c r="AB291" s="82">
        <v>0.36</v>
      </c>
      <c r="AC291" s="58"/>
      <c r="AD291" s="87">
        <v>0</v>
      </c>
      <c r="AE291" s="82">
        <v>0.36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-5.8805023125075351E-6</v>
      </c>
      <c r="I292" s="78">
        <v>1.1085751979472754E-4</v>
      </c>
      <c r="J292" s="78">
        <v>1.1085751979472754E-4</v>
      </c>
      <c r="K292" s="131">
        <v>0</v>
      </c>
      <c r="L292" s="131">
        <v>0</v>
      </c>
      <c r="M292" s="78">
        <v>-1.846685833726716E-5</v>
      </c>
      <c r="N292" s="78">
        <v>0</v>
      </c>
      <c r="O292" s="78">
        <v>0</v>
      </c>
      <c r="P292" s="78">
        <v>0</v>
      </c>
      <c r="Q292" s="78">
        <v>2.1682919821983233E-5</v>
      </c>
      <c r="R292" s="78">
        <v>-4.2334903577608567E-21</v>
      </c>
      <c r="S292" s="78">
        <v>-4.0127815923376915E-21</v>
      </c>
      <c r="T292" s="78">
        <v>0</v>
      </c>
      <c r="U292" s="78">
        <v>-6.813663069946158E-4</v>
      </c>
      <c r="V292" s="78">
        <v>0</v>
      </c>
      <c r="W292" s="78">
        <v>0</v>
      </c>
      <c r="X292" s="78">
        <v>2.6552653391034153E-4</v>
      </c>
      <c r="Y292" s="78">
        <v>-3.5926319672392447E-5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-3.9432755006630696E-2</v>
      </c>
      <c r="D294" s="9">
        <v>-3.9432755006630696E-2</v>
      </c>
      <c r="E294" s="26"/>
      <c r="F294" s="122" t="s">
        <v>284</v>
      </c>
      <c r="G294" s="26"/>
      <c r="H294" s="309">
        <v>-1250.9662999999998</v>
      </c>
      <c r="I294" s="309">
        <v>-1309.68409</v>
      </c>
      <c r="J294" s="309">
        <v>-1309.68409</v>
      </c>
      <c r="K294" s="130">
        <v>-1309.0639999999999</v>
      </c>
      <c r="L294" s="130">
        <v>-1309.0639999999999</v>
      </c>
      <c r="M294" s="309">
        <v>-122.35354</v>
      </c>
      <c r="N294" s="309">
        <v>-116.95627</v>
      </c>
      <c r="O294" s="309">
        <v>-82.412440000000018</v>
      </c>
      <c r="P294" s="309">
        <v>-38.892419999999973</v>
      </c>
      <c r="Q294" s="309">
        <v>-167.96151999999998</v>
      </c>
      <c r="R294" s="309">
        <v>-123.96862999999993</v>
      </c>
      <c r="S294" s="309">
        <v>-103.62958000000006</v>
      </c>
      <c r="T294" s="309">
        <v>-95.746749999999977</v>
      </c>
      <c r="U294" s="309">
        <v>-122.84221000000001</v>
      </c>
      <c r="V294" s="309">
        <v>-108.25377000000005</v>
      </c>
      <c r="W294" s="309">
        <v>-123.08460000000001</v>
      </c>
      <c r="X294" s="309">
        <v>-154.58022999999997</v>
      </c>
      <c r="Y294" s="309">
        <v>-1360.6819600000001</v>
      </c>
      <c r="Z294" s="26"/>
      <c r="AA294" s="309">
        <v>-1309.0639999999999</v>
      </c>
      <c r="AB294" s="82">
        <v>-51.62</v>
      </c>
      <c r="AC294" s="26"/>
      <c r="AD294" s="309">
        <v>-1309.0639999999999</v>
      </c>
      <c r="AE294" s="82">
        <v>-51.62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0.13136268250033917</v>
      </c>
      <c r="I295" s="78">
        <v>0.1441790763972341</v>
      </c>
      <c r="J295" s="78">
        <v>0.1441790763972341</v>
      </c>
      <c r="K295" s="131">
        <v>0.13528369329368783</v>
      </c>
      <c r="L295" s="131">
        <v>0.13528369329368783</v>
      </c>
      <c r="M295" s="78">
        <v>0.14121784314019695</v>
      </c>
      <c r="N295" s="78">
        <v>0.15643017261903172</v>
      </c>
      <c r="O295" s="78">
        <v>0.14810128311109516</v>
      </c>
      <c r="P295" s="78">
        <v>5.3114524395789842E-2</v>
      </c>
      <c r="Q295" s="78">
        <v>0.22761851070865211</v>
      </c>
      <c r="R295" s="78">
        <v>0.15126906594559755</v>
      </c>
      <c r="S295" s="78">
        <v>0.1198585471415073</v>
      </c>
      <c r="T295" s="78">
        <v>0.11782185223469184</v>
      </c>
      <c r="U295" s="78">
        <v>0.13721400487009355</v>
      </c>
      <c r="V295" s="78">
        <v>0.11709895680091396</v>
      </c>
      <c r="W295" s="78">
        <v>0.12770602565645581</v>
      </c>
      <c r="X295" s="78">
        <v>0.16096138307044466</v>
      </c>
      <c r="Y295" s="78">
        <v>0.13770223962652822</v>
      </c>
      <c r="AA295" s="78">
        <v>0.13528369329368783</v>
      </c>
      <c r="AB295" s="79"/>
      <c r="AD295" s="78">
        <v>0.13528369329368783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5.7590500851080806E-2</v>
      </c>
      <c r="D297" s="9">
        <v>5.7590500851080806E-2</v>
      </c>
      <c r="E297" s="26"/>
      <c r="F297" s="123" t="s">
        <v>28</v>
      </c>
      <c r="G297" s="26"/>
      <c r="H297" s="310">
        <v>1720.6429499999979</v>
      </c>
      <c r="I297" s="310">
        <v>1543.139969999999</v>
      </c>
      <c r="J297" s="310">
        <v>1543.139969999999</v>
      </c>
      <c r="K297" s="136">
        <v>1674.9290000000015</v>
      </c>
      <c r="L297" s="136">
        <v>1674.9290000000015</v>
      </c>
      <c r="M297" s="310">
        <v>1.7251899999998415</v>
      </c>
      <c r="N297" s="310">
        <v>10.131159999999809</v>
      </c>
      <c r="O297" s="310">
        <v>-81.950650000000124</v>
      </c>
      <c r="P297" s="310">
        <v>180.56037000000026</v>
      </c>
      <c r="Q297" s="310">
        <v>57.926299999999486</v>
      </c>
      <c r="R297" s="310">
        <v>157.48618000000059</v>
      </c>
      <c r="S297" s="310">
        <v>250.74697000000006</v>
      </c>
      <c r="T297" s="310">
        <v>271.86048</v>
      </c>
      <c r="U297" s="310">
        <v>212.04749000000015</v>
      </c>
      <c r="V297" s="310">
        <v>155.70158999999921</v>
      </c>
      <c r="W297" s="310">
        <v>109.8065400000004</v>
      </c>
      <c r="X297" s="310">
        <v>445.3509599999997</v>
      </c>
      <c r="Y297" s="310">
        <v>1771.3925800000004</v>
      </c>
      <c r="Z297" s="26"/>
      <c r="AA297" s="310">
        <v>1674.9290000000012</v>
      </c>
      <c r="AB297" s="82">
        <v>96.46</v>
      </c>
      <c r="AC297" s="26"/>
      <c r="AD297" s="310">
        <v>1674.9290000000012</v>
      </c>
      <c r="AE297" s="82">
        <v>96.46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0.18068294368704954</v>
      </c>
      <c r="I298" s="78">
        <v>0.16987951317806371</v>
      </c>
      <c r="J298" s="78">
        <v>0.16987951317806371</v>
      </c>
      <c r="K298" s="131">
        <v>0.17309358528284599</v>
      </c>
      <c r="L298" s="131">
        <v>0.17309358528284599</v>
      </c>
      <c r="M298" s="78">
        <v>1.9911774584291876E-3</v>
      </c>
      <c r="N298" s="78">
        <v>1.3550527112663559E-2</v>
      </c>
      <c r="O298" s="78">
        <v>-0.14727141214103462</v>
      </c>
      <c r="P298" s="78">
        <v>0.24658733442860747</v>
      </c>
      <c r="Q298" s="78">
        <v>7.8500707405258524E-2</v>
      </c>
      <c r="R298" s="78">
        <v>0.1921678681771376</v>
      </c>
      <c r="S298" s="78">
        <v>0.29001533658956358</v>
      </c>
      <c r="T298" s="78">
        <v>0.33453987005316005</v>
      </c>
      <c r="U298" s="78">
        <v>0.23685576257176694</v>
      </c>
      <c r="V298" s="78">
        <v>0.16842363791342804</v>
      </c>
      <c r="W298" s="78">
        <v>0.11392941777027095</v>
      </c>
      <c r="X298" s="78">
        <v>0.46373528149977683</v>
      </c>
      <c r="Y298" s="78">
        <v>0.17926652420953249</v>
      </c>
      <c r="AA298" s="78">
        <v>0.17309358528284596</v>
      </c>
      <c r="AB298" s="79"/>
      <c r="AD298" s="78">
        <v>0.17309358528284596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5.7590500851080806E-2</v>
      </c>
      <c r="D305" s="9">
        <v>5.7590500851080806E-2</v>
      </c>
      <c r="E305" s="26"/>
      <c r="F305" s="123" t="s">
        <v>337</v>
      </c>
      <c r="G305" s="26"/>
      <c r="H305" s="310">
        <v>1720.6429499999979</v>
      </c>
      <c r="I305" s="310">
        <v>1543.139969999999</v>
      </c>
      <c r="J305" s="310">
        <v>1543.139969999999</v>
      </c>
      <c r="K305" s="136">
        <v>1674.9290000000015</v>
      </c>
      <c r="L305" s="136">
        <v>1674.9290000000015</v>
      </c>
      <c r="M305" s="310">
        <v>1.7251899999998415</v>
      </c>
      <c r="N305" s="310">
        <v>10.131159999999809</v>
      </c>
      <c r="O305" s="310">
        <v>-81.950650000000124</v>
      </c>
      <c r="P305" s="310">
        <v>180.56037000000026</v>
      </c>
      <c r="Q305" s="310">
        <v>57.926299999999486</v>
      </c>
      <c r="R305" s="310">
        <v>157.48618000000059</v>
      </c>
      <c r="S305" s="310">
        <v>250.74697000000006</v>
      </c>
      <c r="T305" s="310">
        <v>271.86048</v>
      </c>
      <c r="U305" s="310">
        <v>212.04749000000015</v>
      </c>
      <c r="V305" s="310">
        <v>155.70158999999921</v>
      </c>
      <c r="W305" s="310">
        <v>109.8065400000004</v>
      </c>
      <c r="X305" s="310">
        <v>445.3509599999997</v>
      </c>
      <c r="Y305" s="310">
        <v>1771.3925800000004</v>
      </c>
      <c r="Z305" s="29"/>
      <c r="AA305" s="310">
        <v>1674.9290000000012</v>
      </c>
      <c r="AB305" s="82">
        <v>96.46</v>
      </c>
      <c r="AC305" s="29"/>
      <c r="AD305" s="310">
        <v>1674.9290000000012</v>
      </c>
      <c r="AE305" s="82">
        <v>96.46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0.18068294368704954</v>
      </c>
      <c r="I306" s="78">
        <v>0.16987951317806371</v>
      </c>
      <c r="J306" s="78">
        <v>0.16987951317806371</v>
      </c>
      <c r="K306" s="131">
        <v>0.17309358528284599</v>
      </c>
      <c r="L306" s="131">
        <v>0.17309358528284599</v>
      </c>
      <c r="M306" s="78">
        <v>1.9911774584291876E-3</v>
      </c>
      <c r="N306" s="78">
        <v>1.3550527112663559E-2</v>
      </c>
      <c r="O306" s="78">
        <v>-0.14727141214103462</v>
      </c>
      <c r="P306" s="78">
        <v>0.24658733442860747</v>
      </c>
      <c r="Q306" s="78">
        <v>7.8500707405258524E-2</v>
      </c>
      <c r="R306" s="78">
        <v>0.1921678681771376</v>
      </c>
      <c r="S306" s="78">
        <v>0.29001533658956358</v>
      </c>
      <c r="T306" s="78">
        <v>0.33453987005316005</v>
      </c>
      <c r="U306" s="78">
        <v>0.23685576257176694</v>
      </c>
      <c r="V306" s="78">
        <v>0.16842363791342804</v>
      </c>
      <c r="W306" s="78">
        <v>0.11392941777027095</v>
      </c>
      <c r="X306" s="78">
        <v>0.46373528149977683</v>
      </c>
      <c r="Y306" s="78">
        <v>0.17926652420953249</v>
      </c>
      <c r="Z306" s="29"/>
      <c r="AA306" s="78">
        <v>0.17309358528284596</v>
      </c>
      <c r="AB306" s="79"/>
      <c r="AC306" s="29"/>
      <c r="AD306" s="78">
        <v>0.17309358528284596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-26.134</v>
      </c>
      <c r="I308" s="310">
        <v>-21.431000000000001</v>
      </c>
      <c r="J308" s="310">
        <v>-21.431000000000001</v>
      </c>
      <c r="K308" s="136">
        <v>-17.902999999999999</v>
      </c>
      <c r="L308" s="136">
        <v>-17.902999999999999</v>
      </c>
      <c r="M308" s="310">
        <v>-1.6990000000000001</v>
      </c>
      <c r="N308" s="310">
        <v>-1.5359999999999998</v>
      </c>
      <c r="O308" s="310">
        <v>-1.56</v>
      </c>
      <c r="P308" s="310">
        <v>-1.4539999999999997</v>
      </c>
      <c r="Q308" s="310">
        <v>-1.4570000000000007</v>
      </c>
      <c r="R308" s="310">
        <v>-1.4560000000000004</v>
      </c>
      <c r="S308" s="310">
        <v>-1.452</v>
      </c>
      <c r="T308" s="310">
        <v>-1.4579999999999984</v>
      </c>
      <c r="U308" s="310">
        <v>-1.5030000000000001</v>
      </c>
      <c r="V308" s="310">
        <v>-1.5899999999999999</v>
      </c>
      <c r="W308" s="310">
        <v>-1.7699999999999996</v>
      </c>
      <c r="X308" s="310">
        <v>-1.6270000000000024</v>
      </c>
      <c r="Y308" s="310">
        <v>-18.562000000000001</v>
      </c>
      <c r="AA308" s="310">
        <v>-17.902999999999999</v>
      </c>
      <c r="AB308" s="82">
        <v>-0.66</v>
      </c>
      <c r="AD308" s="310">
        <v>-17.902999999999999</v>
      </c>
      <c r="AE308" s="82">
        <v>-0.66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1747.2899500000001</v>
      </c>
      <c r="I310" s="310">
        <v>1564.57097</v>
      </c>
      <c r="J310" s="310">
        <v>1564.57097</v>
      </c>
      <c r="K310" s="136">
        <v>1692.8320000000001</v>
      </c>
      <c r="L310" s="136">
        <v>1692.8320000000001</v>
      </c>
      <c r="M310" s="310">
        <v>3.4241899999999901</v>
      </c>
      <c r="N310" s="310">
        <v>11.66716000000001</v>
      </c>
      <c r="O310" s="310">
        <v>-80.390650000000207</v>
      </c>
      <c r="P310" s="310">
        <v>182.01437000000021</v>
      </c>
      <c r="Q310" s="310">
        <v>59.383299999999977</v>
      </c>
      <c r="R310" s="310">
        <v>158.94218000000103</v>
      </c>
      <c r="S310" s="310">
        <v>252.19896999999997</v>
      </c>
      <c r="T310" s="310">
        <v>273.318479999999</v>
      </c>
      <c r="U310" s="310">
        <v>213.55049000000008</v>
      </c>
      <c r="V310" s="310">
        <v>157.29158999999981</v>
      </c>
      <c r="W310" s="310">
        <v>111.57654000000002</v>
      </c>
      <c r="X310" s="310">
        <v>446.97796000000017</v>
      </c>
      <c r="Y310" s="310">
        <v>1789.9545800000001</v>
      </c>
      <c r="AA310" s="310">
        <v>1692.8320000000001</v>
      </c>
      <c r="AB310" s="82">
        <v>97.12</v>
      </c>
      <c r="AD310" s="310">
        <v>1692.8320000000001</v>
      </c>
      <c r="AE310" s="82">
        <v>97.12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2045.452</v>
      </c>
      <c r="I352" s="83">
        <v>1770.963</v>
      </c>
      <c r="J352" s="83">
        <v>1770.963</v>
      </c>
      <c r="K352" s="108">
        <v>2029.096</v>
      </c>
      <c r="L352" s="108">
        <v>2029.096</v>
      </c>
      <c r="M352" s="83">
        <v>201.036</v>
      </c>
      <c r="N352" s="83">
        <v>403.00799999999998</v>
      </c>
      <c r="O352" s="83">
        <v>515.36800000000005</v>
      </c>
      <c r="P352" s="83">
        <v>540.98699999999997</v>
      </c>
      <c r="Q352" s="83">
        <v>660.04300000000001</v>
      </c>
      <c r="R352" s="83">
        <v>866.77200000000005</v>
      </c>
      <c r="S352" s="83">
        <v>1042.8689999999999</v>
      </c>
      <c r="T352" s="83">
        <v>1164.817</v>
      </c>
      <c r="U352" s="83">
        <v>1355.36</v>
      </c>
      <c r="V352" s="83">
        <v>1558.4670000000001</v>
      </c>
      <c r="W352" s="83">
        <v>1802.8040000000001</v>
      </c>
      <c r="X352" s="83">
        <v>2032.182</v>
      </c>
      <c r="Y352" s="83">
        <v>2032.182</v>
      </c>
      <c r="AA352" s="83">
        <v>2029.0960000000002</v>
      </c>
      <c r="AB352" s="42"/>
      <c r="AD352" s="83">
        <v>2029.0960000000002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907</v>
      </c>
      <c r="I355" s="83">
        <v>408</v>
      </c>
      <c r="J355" s="83">
        <v>408</v>
      </c>
      <c r="K355" s="110"/>
      <c r="L355" s="110"/>
      <c r="M355" s="83">
        <v>34</v>
      </c>
      <c r="N355" s="83">
        <v>32</v>
      </c>
      <c r="O355" s="83">
        <v>31</v>
      </c>
      <c r="P355" s="83">
        <v>7</v>
      </c>
      <c r="Q355" s="83">
        <v>44</v>
      </c>
      <c r="R355" s="83">
        <v>98</v>
      </c>
      <c r="S355" s="83">
        <v>61</v>
      </c>
      <c r="T355" s="83">
        <v>68</v>
      </c>
      <c r="U355" s="83">
        <v>60</v>
      </c>
      <c r="V355" s="83">
        <v>82</v>
      </c>
      <c r="W355" s="83">
        <v>64</v>
      </c>
      <c r="X355" s="83">
        <v>36</v>
      </c>
      <c r="Y355" s="83">
        <v>617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110</v>
      </c>
      <c r="I356" s="83">
        <v>185</v>
      </c>
      <c r="J356" s="83">
        <v>185</v>
      </c>
      <c r="K356" s="110"/>
      <c r="L356" s="110"/>
      <c r="M356" s="83">
        <v>37</v>
      </c>
      <c r="N356" s="83">
        <v>43</v>
      </c>
      <c r="O356" s="83">
        <v>29</v>
      </c>
      <c r="P356" s="83">
        <v>8</v>
      </c>
      <c r="Q356" s="83">
        <v>18</v>
      </c>
      <c r="R356" s="83">
        <v>11</v>
      </c>
      <c r="S356" s="83">
        <v>7</v>
      </c>
      <c r="T356" s="83">
        <v>12</v>
      </c>
      <c r="U356" s="83">
        <v>11</v>
      </c>
      <c r="V356" s="83">
        <v>17</v>
      </c>
      <c r="W356" s="83">
        <v>31</v>
      </c>
      <c r="X356" s="83">
        <v>43</v>
      </c>
      <c r="Y356" s="83">
        <v>267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1</v>
      </c>
      <c r="J358" s="83">
        <v>1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3</v>
      </c>
      <c r="J359" s="83">
        <v>3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1017</v>
      </c>
      <c r="I360" s="101">
        <v>597</v>
      </c>
      <c r="J360" s="101">
        <v>597</v>
      </c>
      <c r="K360" s="111"/>
      <c r="L360" s="111"/>
      <c r="M360" s="101">
        <v>71</v>
      </c>
      <c r="N360" s="101">
        <v>75</v>
      </c>
      <c r="O360" s="101">
        <v>60</v>
      </c>
      <c r="P360" s="101">
        <v>15</v>
      </c>
      <c r="Q360" s="101">
        <v>62</v>
      </c>
      <c r="R360" s="101">
        <v>109</v>
      </c>
      <c r="S360" s="101">
        <v>68</v>
      </c>
      <c r="T360" s="101">
        <v>80</v>
      </c>
      <c r="U360" s="101">
        <v>71</v>
      </c>
      <c r="V360" s="101">
        <v>99</v>
      </c>
      <c r="W360" s="101">
        <v>95</v>
      </c>
      <c r="X360" s="101">
        <v>79</v>
      </c>
      <c r="Y360" s="101">
        <v>884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-7.4008288928359978E-2</v>
      </c>
      <c r="D362" s="9">
        <v>-7.4008288928359978E-2</v>
      </c>
      <c r="F362" s="72" t="s">
        <v>120</v>
      </c>
      <c r="H362" s="82">
        <v>1746</v>
      </c>
      <c r="I362" s="82">
        <v>1663</v>
      </c>
      <c r="J362" s="82">
        <v>1663</v>
      </c>
      <c r="K362" s="112">
        <v>1689</v>
      </c>
      <c r="L362" s="112">
        <v>1689</v>
      </c>
      <c r="M362" s="82">
        <v>201</v>
      </c>
      <c r="N362" s="82">
        <v>125</v>
      </c>
      <c r="O362" s="82">
        <v>130</v>
      </c>
      <c r="P362" s="82">
        <v>118</v>
      </c>
      <c r="Q362" s="82">
        <v>89</v>
      </c>
      <c r="R362" s="82">
        <v>117</v>
      </c>
      <c r="S362" s="82">
        <v>114</v>
      </c>
      <c r="T362" s="82">
        <v>68</v>
      </c>
      <c r="U362" s="82">
        <v>139</v>
      </c>
      <c r="V362" s="82">
        <v>195</v>
      </c>
      <c r="W362" s="82">
        <v>174</v>
      </c>
      <c r="X362" s="82">
        <v>94</v>
      </c>
      <c r="Y362" s="82">
        <v>1564</v>
      </c>
      <c r="AA362" s="82">
        <v>1689</v>
      </c>
      <c r="AB362" s="82">
        <v>-125</v>
      </c>
      <c r="AD362" s="82">
        <v>1689</v>
      </c>
      <c r="AE362" s="82">
        <v>-125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0.1221142162818955</v>
      </c>
      <c r="N363" s="102">
        <v>7.575757575757576E-2</v>
      </c>
      <c r="O363" s="102">
        <v>7.9075425790754258E-2</v>
      </c>
      <c r="P363" s="102">
        <v>7.181984175289105E-2</v>
      </c>
      <c r="Q363" s="102">
        <v>5.4601226993865028E-2</v>
      </c>
      <c r="R363" s="102">
        <v>7.177914110429448E-2</v>
      </c>
      <c r="S363" s="102">
        <v>6.9938650306748465E-2</v>
      </c>
      <c r="T363" s="102">
        <v>4.2131350681536554E-2</v>
      </c>
      <c r="U363" s="102">
        <v>8.6658354114713218E-2</v>
      </c>
      <c r="V363" s="102">
        <v>0.12233375156838143</v>
      </c>
      <c r="W363" s="102">
        <v>0.1092964824120603</v>
      </c>
      <c r="X363" s="102">
        <v>6.010230179028133E-2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1746</v>
      </c>
      <c r="I364" s="88">
        <v>1663</v>
      </c>
      <c r="J364" s="88">
        <v>1663</v>
      </c>
      <c r="K364" s="108">
        <v>0</v>
      </c>
      <c r="L364" s="108">
        <v>0</v>
      </c>
      <c r="M364" s="88">
        <v>1646</v>
      </c>
      <c r="N364" s="88">
        <v>1650</v>
      </c>
      <c r="O364" s="88">
        <v>1644</v>
      </c>
      <c r="P364" s="88">
        <v>1643</v>
      </c>
      <c r="Q364" s="88">
        <v>1630</v>
      </c>
      <c r="R364" s="88">
        <v>1630</v>
      </c>
      <c r="S364" s="88">
        <v>1630</v>
      </c>
      <c r="T364" s="88">
        <v>1614</v>
      </c>
      <c r="U364" s="88">
        <v>1604</v>
      </c>
      <c r="V364" s="88">
        <v>1594</v>
      </c>
      <c r="W364" s="88">
        <v>1592</v>
      </c>
      <c r="X364" s="88">
        <v>1564</v>
      </c>
      <c r="Y364" s="88">
        <v>1564</v>
      </c>
      <c r="AA364" s="88">
        <v>0</v>
      </c>
      <c r="AB364" s="82">
        <v>1564</v>
      </c>
      <c r="AD364" s="88">
        <v>0</v>
      </c>
      <c r="AE364" s="82">
        <v>1564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1689</v>
      </c>
      <c r="L365" s="108">
        <v>1689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1689</v>
      </c>
      <c r="AB365" s="82">
        <v>-1689</v>
      </c>
      <c r="AD365" s="88">
        <v>1689</v>
      </c>
      <c r="AE365" s="82">
        <v>-1689</v>
      </c>
    </row>
    <row r="366" spans="1:31" ht="18" customHeight="1" collapsed="1" x14ac:dyDescent="0.2">
      <c r="A366" s="54"/>
      <c r="B366" s="54"/>
      <c r="C366" s="9">
        <v>-7.4008288928359978E-2</v>
      </c>
      <c r="D366" s="9">
        <v>-7.4008288928359978E-2</v>
      </c>
      <c r="F366" s="129" t="s">
        <v>112</v>
      </c>
      <c r="H366" s="80">
        <v>1746</v>
      </c>
      <c r="I366" s="80">
        <v>1663</v>
      </c>
      <c r="J366" s="80">
        <v>1663</v>
      </c>
      <c r="K366" s="114">
        <v>1689</v>
      </c>
      <c r="L366" s="114">
        <v>1689</v>
      </c>
      <c r="M366" s="80">
        <v>1646</v>
      </c>
      <c r="N366" s="80">
        <v>1650</v>
      </c>
      <c r="O366" s="80">
        <v>1644</v>
      </c>
      <c r="P366" s="80">
        <v>1643</v>
      </c>
      <c r="Q366" s="80">
        <v>1630</v>
      </c>
      <c r="R366" s="80">
        <v>1630</v>
      </c>
      <c r="S366" s="80">
        <v>1630</v>
      </c>
      <c r="T366" s="80">
        <v>1614</v>
      </c>
      <c r="U366" s="80">
        <v>1604</v>
      </c>
      <c r="V366" s="80">
        <v>1594</v>
      </c>
      <c r="W366" s="80">
        <v>1592</v>
      </c>
      <c r="X366" s="80">
        <v>1564</v>
      </c>
      <c r="Y366" s="80">
        <v>1564</v>
      </c>
      <c r="AA366" s="80">
        <v>1689</v>
      </c>
      <c r="AB366" s="82">
        <v>-125</v>
      </c>
      <c r="AD366" s="80">
        <v>1689</v>
      </c>
      <c r="AE366" s="82">
        <v>-125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1746</v>
      </c>
      <c r="I367" s="282">
        <v>1663</v>
      </c>
      <c r="J367" s="282">
        <v>1663</v>
      </c>
      <c r="K367" s="282">
        <v>1689</v>
      </c>
      <c r="L367" s="282">
        <v>1689</v>
      </c>
      <c r="M367" s="282">
        <v>1646</v>
      </c>
      <c r="N367" s="282">
        <v>1650</v>
      </c>
      <c r="O367" s="282">
        <v>1644</v>
      </c>
      <c r="P367" s="282">
        <v>1643</v>
      </c>
      <c r="Q367" s="282">
        <v>1630</v>
      </c>
      <c r="R367" s="282">
        <v>1630</v>
      </c>
      <c r="S367" s="282">
        <v>1630</v>
      </c>
      <c r="T367" s="282">
        <v>1614</v>
      </c>
      <c r="U367" s="282">
        <v>1604</v>
      </c>
      <c r="V367" s="282">
        <v>1594</v>
      </c>
      <c r="W367" s="282">
        <v>1592</v>
      </c>
      <c r="X367" s="282">
        <v>1564</v>
      </c>
      <c r="Y367" s="282">
        <v>1564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150</v>
      </c>
      <c r="I371" s="83">
        <v>119</v>
      </c>
      <c r="J371" s="83">
        <v>119</v>
      </c>
      <c r="K371" s="108"/>
      <c r="L371" s="108"/>
      <c r="M371" s="83">
        <v>0</v>
      </c>
      <c r="N371" s="83">
        <v>10</v>
      </c>
      <c r="O371" s="83">
        <v>5</v>
      </c>
      <c r="P371" s="83">
        <v>0</v>
      </c>
      <c r="Q371" s="83">
        <v>-1</v>
      </c>
      <c r="R371" s="83">
        <v>1</v>
      </c>
      <c r="S371" s="83">
        <v>8</v>
      </c>
      <c r="T371" s="83">
        <v>3</v>
      </c>
      <c r="U371" s="83">
        <v>1</v>
      </c>
      <c r="V371" s="83">
        <v>2</v>
      </c>
      <c r="W371" s="83">
        <v>0</v>
      </c>
      <c r="X371" s="83">
        <v>39</v>
      </c>
      <c r="Y371" s="83">
        <v>68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-165</v>
      </c>
      <c r="I372" s="83">
        <v>-139</v>
      </c>
      <c r="J372" s="83">
        <v>-139</v>
      </c>
      <c r="K372" s="108"/>
      <c r="L372" s="108"/>
      <c r="M372" s="83">
        <v>-4</v>
      </c>
      <c r="N372" s="83">
        <v>-1</v>
      </c>
      <c r="O372" s="83">
        <v>-3</v>
      </c>
      <c r="P372" s="83">
        <v>-1</v>
      </c>
      <c r="Q372" s="83">
        <v>-6</v>
      </c>
      <c r="R372" s="83">
        <v>-4</v>
      </c>
      <c r="S372" s="83">
        <v>-4</v>
      </c>
      <c r="T372" s="83">
        <v>-4</v>
      </c>
      <c r="U372" s="83">
        <v>-3</v>
      </c>
      <c r="V372" s="83">
        <v>-13</v>
      </c>
      <c r="W372" s="83">
        <v>-2</v>
      </c>
      <c r="X372" s="83">
        <v>-66</v>
      </c>
      <c r="Y372" s="83">
        <v>-111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-102</v>
      </c>
      <c r="I373" s="83">
        <v>-63</v>
      </c>
      <c r="J373" s="83">
        <v>-63</v>
      </c>
      <c r="K373" s="108"/>
      <c r="L373" s="108"/>
      <c r="M373" s="83">
        <v>-13</v>
      </c>
      <c r="N373" s="83">
        <v>-5</v>
      </c>
      <c r="O373" s="83">
        <v>-8</v>
      </c>
      <c r="P373" s="83">
        <v>0</v>
      </c>
      <c r="Q373" s="83">
        <v>-6</v>
      </c>
      <c r="R373" s="83">
        <v>3</v>
      </c>
      <c r="S373" s="83">
        <v>-4</v>
      </c>
      <c r="T373" s="83">
        <v>-15</v>
      </c>
      <c r="U373" s="83">
        <v>-8</v>
      </c>
      <c r="V373" s="83">
        <v>1</v>
      </c>
      <c r="W373" s="83">
        <v>0</v>
      </c>
      <c r="X373" s="83">
        <v>-1</v>
      </c>
      <c r="Y373" s="83">
        <v>-56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-4.8076923076923075</v>
      </c>
      <c r="D374" s="9">
        <v>-4.8076923076923075</v>
      </c>
      <c r="F374" s="129" t="s">
        <v>118</v>
      </c>
      <c r="H374" s="80">
        <v>-117</v>
      </c>
      <c r="I374" s="80">
        <v>-83</v>
      </c>
      <c r="J374" s="80">
        <v>-83</v>
      </c>
      <c r="K374" s="114">
        <v>26</v>
      </c>
      <c r="L374" s="114">
        <v>26</v>
      </c>
      <c r="M374" s="80">
        <v>-17</v>
      </c>
      <c r="N374" s="80">
        <v>4</v>
      </c>
      <c r="O374" s="80">
        <v>-6</v>
      </c>
      <c r="P374" s="80">
        <v>-1</v>
      </c>
      <c r="Q374" s="80">
        <v>-13</v>
      </c>
      <c r="R374" s="80">
        <v>0</v>
      </c>
      <c r="S374" s="80">
        <v>0</v>
      </c>
      <c r="T374" s="80">
        <v>-16</v>
      </c>
      <c r="U374" s="80">
        <v>-10</v>
      </c>
      <c r="V374" s="80">
        <v>-10</v>
      </c>
      <c r="W374" s="80">
        <v>-2</v>
      </c>
      <c r="X374" s="80">
        <v>-28</v>
      </c>
      <c r="Y374" s="80">
        <v>-99</v>
      </c>
      <c r="AA374" s="80">
        <v>26</v>
      </c>
      <c r="AB374" s="82">
        <v>-125</v>
      </c>
      <c r="AD374" s="80">
        <v>26</v>
      </c>
      <c r="AE374" s="82">
        <v>-125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10.16767351625059</v>
      </c>
      <c r="I376" s="103">
        <v>9.8218409090909073</v>
      </c>
      <c r="J376" s="103">
        <v>9.8218409090909091</v>
      </c>
      <c r="K376" s="105">
        <v>11.55</v>
      </c>
      <c r="L376" s="105">
        <v>11.55</v>
      </c>
      <c r="M376" s="103">
        <v>11.969045728368018</v>
      </c>
      <c r="N376" s="103">
        <v>11.932406655844154</v>
      </c>
      <c r="O376" s="103">
        <v>9.1832431897370927</v>
      </c>
      <c r="P376" s="103">
        <v>4.793940022632972</v>
      </c>
      <c r="Q376" s="103">
        <v>7.4554602367582312</v>
      </c>
      <c r="R376" s="103">
        <v>11.836647532021241</v>
      </c>
      <c r="S376" s="103">
        <v>12.044447269597876</v>
      </c>
      <c r="T376" s="103">
        <v>11.806440199871046</v>
      </c>
      <c r="U376" s="103">
        <v>15.758175967596753</v>
      </c>
      <c r="V376" s="103">
        <v>13.729186746987958</v>
      </c>
      <c r="W376" s="103">
        <v>22.074975895316754</v>
      </c>
      <c r="X376" s="103">
        <v>25.685261941448459</v>
      </c>
      <c r="Y376" s="103">
        <v>12.318423868312758</v>
      </c>
      <c r="AA376" s="103">
        <v>11.55</v>
      </c>
      <c r="AB376" s="42"/>
      <c r="AD376" s="103">
        <v>11.55</v>
      </c>
      <c r="AE376" s="42"/>
    </row>
    <row r="377" spans="1:33" ht="15" x14ac:dyDescent="0.2">
      <c r="F377" s="124" t="s">
        <v>384</v>
      </c>
      <c r="H377" s="103">
        <v>26.313925425898272</v>
      </c>
      <c r="I377" s="103">
        <v>39.685322300097198</v>
      </c>
      <c r="J377" s="103">
        <v>39.685322300097205</v>
      </c>
      <c r="K377" s="105">
        <v>26.950000000000003</v>
      </c>
      <c r="L377" s="105">
        <v>26.950000000000003</v>
      </c>
      <c r="M377" s="103">
        <v>28.11596590909091</v>
      </c>
      <c r="N377" s="103">
        <v>26.728590909090908</v>
      </c>
      <c r="O377" s="103">
        <v>27.031700466200462</v>
      </c>
      <c r="P377" s="103">
        <v>31.225393120393136</v>
      </c>
      <c r="Q377" s="103">
        <v>17.863282727272718</v>
      </c>
      <c r="R377" s="103">
        <v>27.555715454545439</v>
      </c>
      <c r="S377" s="103">
        <v>27.991295454545469</v>
      </c>
      <c r="T377" s="103">
        <v>30.97131289640593</v>
      </c>
      <c r="U377" s="103">
        <v>31.704696667873954</v>
      </c>
      <c r="V377" s="103">
        <v>31.949228971962611</v>
      </c>
      <c r="W377" s="103">
        <v>35.107190580503833</v>
      </c>
      <c r="X377" s="103">
        <v>24.246887272727292</v>
      </c>
      <c r="Y377" s="103">
        <v>28.133242481203009</v>
      </c>
      <c r="AA377" s="103">
        <v>26.950000000000003</v>
      </c>
      <c r="AB377" s="42"/>
      <c r="AD377" s="103">
        <v>26.950000000000003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121.58386065644126</v>
      </c>
      <c r="I379" s="103">
        <v>127.69288970563748</v>
      </c>
      <c r="J379" s="103">
        <v>127.69288970563746</v>
      </c>
      <c r="K379" s="105">
        <v>119.68380952380953</v>
      </c>
      <c r="L379" s="105">
        <v>119.68380952380953</v>
      </c>
      <c r="M379" s="103">
        <v>9.6427479615172462</v>
      </c>
      <c r="N379" s="103">
        <v>9.0804138344650784</v>
      </c>
      <c r="O379" s="103">
        <v>6.7586680618457748</v>
      </c>
      <c r="P379" s="103">
        <v>17.73284608315986</v>
      </c>
      <c r="Q379" s="103">
        <v>11.489284274720076</v>
      </c>
      <c r="R379" s="103">
        <v>11.158652990660986</v>
      </c>
      <c r="S379" s="103">
        <v>9.9929756301404247</v>
      </c>
      <c r="T379" s="103">
        <v>9.7991655785129161</v>
      </c>
      <c r="U379" s="103">
        <v>9.9892091886332519</v>
      </c>
      <c r="V379" s="103">
        <v>10.926226165394313</v>
      </c>
      <c r="W379" s="103">
        <v>9.1533688000883711</v>
      </c>
      <c r="X379" s="103">
        <v>17.292680167581135</v>
      </c>
      <c r="Y379" s="103">
        <v>127.8263312639871</v>
      </c>
      <c r="Z379" s="26"/>
      <c r="AA379" s="103">
        <v>119.68380952380953</v>
      </c>
      <c r="AB379" s="42"/>
      <c r="AC379" s="26"/>
      <c r="AD379" s="103">
        <v>119.68380952380953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4.2688054358960752</v>
      </c>
      <c r="I381" s="103">
        <v>4.7723588782562558</v>
      </c>
      <c r="J381" s="103">
        <v>4.7723588782562567</v>
      </c>
      <c r="K381" s="105">
        <v>5.6632377369063587</v>
      </c>
      <c r="L381" s="105">
        <v>5.6632377369063587</v>
      </c>
      <c r="M381" s="103">
        <v>4.8549130121583062</v>
      </c>
      <c r="N381" s="103">
        <v>7.8394787803621986</v>
      </c>
      <c r="O381" s="103">
        <v>4.1686000152568248</v>
      </c>
      <c r="P381" s="103">
        <v>12.319660327406408</v>
      </c>
      <c r="Q381" s="103">
        <v>4.057097125671917</v>
      </c>
      <c r="R381" s="103">
        <v>5.6397948687142767</v>
      </c>
      <c r="S381" s="103">
        <v>4.2863064214359712</v>
      </c>
      <c r="T381" s="103">
        <v>4.7540772605808383</v>
      </c>
      <c r="U381" s="103">
        <v>5.314058730224807</v>
      </c>
      <c r="V381" s="103">
        <v>5.0901838892197775</v>
      </c>
      <c r="W381" s="103">
        <v>5.6645467926071618</v>
      </c>
      <c r="X381" s="103">
        <v>1.9696678316514071</v>
      </c>
      <c r="Y381" s="103">
        <v>4.5772711952512841</v>
      </c>
      <c r="Z381" s="26"/>
      <c r="AA381" s="103">
        <v>5.6632377369063587</v>
      </c>
      <c r="AB381" s="42"/>
      <c r="AC381" s="26"/>
      <c r="AD381" s="103">
        <v>5.6632377369063587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2.0463630789890885E-12</v>
      </c>
      <c r="I383" s="66">
        <v>0</v>
      </c>
      <c r="J383" s="66">
        <v>0</v>
      </c>
      <c r="K383" s="66">
        <v>0</v>
      </c>
      <c r="L383" s="66">
        <v>0</v>
      </c>
      <c r="M383" s="66">
        <v>1.0857981180834031E-13</v>
      </c>
      <c r="N383" s="66">
        <v>3.4994229736184934E-13</v>
      </c>
      <c r="O383" s="66">
        <v>2.7000623958883807E-13</v>
      </c>
      <c r="P383" s="66">
        <v>2.1316282072803006E-13</v>
      </c>
      <c r="Q383" s="66">
        <v>7.1054273576010019E-13</v>
      </c>
      <c r="R383" s="66">
        <v>1.1368683772161603E-13</v>
      </c>
      <c r="S383" s="66">
        <v>1.0231815394945443E-12</v>
      </c>
      <c r="T383" s="66">
        <v>1.1368683772161603E-13</v>
      </c>
      <c r="U383" s="66">
        <v>0</v>
      </c>
      <c r="V383" s="66">
        <v>6.8212102632969618E-13</v>
      </c>
      <c r="W383" s="66">
        <v>2.2737367544323206E-13</v>
      </c>
      <c r="X383" s="66">
        <v>4.5474735088646412E-13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12.830189999999901</v>
      </c>
      <c r="N388" s="77">
        <v>5.2951899999999403</v>
      </c>
      <c r="O388" s="77">
        <v>72.870869999999996</v>
      </c>
      <c r="P388" s="77">
        <v>74.008649999999903</v>
      </c>
      <c r="Q388" s="77">
        <v>198.53936999999999</v>
      </c>
      <c r="R388" s="77">
        <v>319.90604999999999</v>
      </c>
      <c r="S388" s="77">
        <v>0</v>
      </c>
      <c r="T388" s="77">
        <v>646.62699999999995</v>
      </c>
      <c r="U388" s="77">
        <v>761.90390999999897</v>
      </c>
      <c r="V388" s="77">
        <v>892.83112000000096</v>
      </c>
      <c r="W388" s="77">
        <v>1033.0888600000001</v>
      </c>
      <c r="X388" s="77">
        <v>1720.6429499999999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-34.106669999999902</v>
      </c>
      <c r="N389" s="77">
        <v>-31.6913000000003</v>
      </c>
      <c r="O389" s="77">
        <v>-6.4703800000001204</v>
      </c>
      <c r="P389" s="77">
        <v>71.982119999999597</v>
      </c>
      <c r="Q389" s="77">
        <v>6.8139999999933906E-2</v>
      </c>
      <c r="R389" s="77">
        <v>-18.0255000000002</v>
      </c>
      <c r="S389" s="77">
        <v>108.51082</v>
      </c>
      <c r="T389" s="77">
        <v>367.05734999999999</v>
      </c>
      <c r="U389" s="77">
        <v>462.62801999999903</v>
      </c>
      <c r="V389" s="77">
        <v>628.62842999999896</v>
      </c>
      <c r="W389" s="77">
        <v>869.20916999999997</v>
      </c>
      <c r="X389" s="77">
        <v>1543.1399699999999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1674.9290000000015</v>
      </c>
      <c r="M390" s="77">
        <v>139.57741666666678</v>
      </c>
      <c r="N390" s="77">
        <v>279.15483333333356</v>
      </c>
      <c r="O390" s="77">
        <v>418.73225000000031</v>
      </c>
      <c r="P390" s="77">
        <v>558.30966666666711</v>
      </c>
      <c r="Q390" s="77">
        <v>697.88708333333398</v>
      </c>
      <c r="R390" s="77">
        <v>837.46450000000061</v>
      </c>
      <c r="S390" s="77">
        <v>977.04191666666748</v>
      </c>
      <c r="T390" s="77">
        <v>1116.6193333333342</v>
      </c>
      <c r="U390" s="77">
        <v>1256.1967500000012</v>
      </c>
      <c r="V390" s="77">
        <v>1395.774166666668</v>
      </c>
      <c r="W390" s="77">
        <v>1535.3515833333347</v>
      </c>
      <c r="X390" s="77">
        <v>1674.9290000000012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1.72518999999995</v>
      </c>
      <c r="N391" s="77">
        <v>11.856350000000001</v>
      </c>
      <c r="O391" s="77">
        <v>-70.094300000000203</v>
      </c>
      <c r="P391" s="77">
        <v>110.46607</v>
      </c>
      <c r="Q391" s="77">
        <v>168.39237</v>
      </c>
      <c r="R391" s="77">
        <v>325.87855000000002</v>
      </c>
      <c r="S391" s="77">
        <v>576.62552000000096</v>
      </c>
      <c r="T391" s="77">
        <v>848.48599999999999</v>
      </c>
      <c r="U391" s="77">
        <v>1060.53349</v>
      </c>
      <c r="V391" s="77">
        <v>1216.2350799999999</v>
      </c>
      <c r="W391" s="77">
        <v>1326.04162</v>
      </c>
      <c r="X391" s="77">
        <v>1771.39258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1674.9290000000015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1771.39258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182" priority="16" stopIfTrue="1">
      <formula>($C1&gt;0)</formula>
    </cfRule>
    <cfRule type="expression" dxfId="181" priority="17" stopIfTrue="1">
      <formula>AND($C1&lt;0,$C1&gt;=$AB$2)</formula>
    </cfRule>
    <cfRule type="expression" dxfId="180" priority="18" stopIfTrue="1">
      <formula>($C1&lt;$AB$2)</formula>
    </cfRule>
  </conditionalFormatting>
  <conditionalFormatting sqref="AA367:AD367 AA370:AD370 AE1:AE307 AE309 AE311:AE1048576">
    <cfRule type="expression" dxfId="179" priority="13" stopIfTrue="1">
      <formula>($D1&gt;0)</formula>
    </cfRule>
    <cfRule type="expression" dxfId="178" priority="14" stopIfTrue="1">
      <formula>AND($D1&lt;0,$D1&gt;=$AE$2)</formula>
    </cfRule>
    <cfRule type="expression" dxfId="177" priority="15" stopIfTrue="1">
      <formula>($D1&lt;$AE$2)</formula>
    </cfRule>
  </conditionalFormatting>
  <conditionalFormatting sqref="AB367:AB369">
    <cfRule type="expression" dxfId="176" priority="10" stopIfTrue="1">
      <formula>($C367&gt;0)</formula>
    </cfRule>
    <cfRule type="expression" dxfId="175" priority="11" stopIfTrue="1">
      <formula>AND($C367&lt;0,$C367&gt;=$AB$2)</formula>
    </cfRule>
    <cfRule type="expression" dxfId="174" priority="12" stopIfTrue="1">
      <formula>($C367&lt;$AB$2)</formula>
    </cfRule>
  </conditionalFormatting>
  <conditionalFormatting sqref="AE367:AE370">
    <cfRule type="expression" dxfId="173" priority="7" stopIfTrue="1">
      <formula>($D367&gt;0)</formula>
    </cfRule>
    <cfRule type="expression" dxfId="172" priority="8" stopIfTrue="1">
      <formula>AND($D367&lt;0,$D367&gt;=$AE$2)</formula>
    </cfRule>
    <cfRule type="expression" dxfId="171" priority="9" stopIfTrue="1">
      <formula>($D367&lt;$AE$2)</formula>
    </cfRule>
  </conditionalFormatting>
  <conditionalFormatting sqref="AE308">
    <cfRule type="expression" dxfId="170" priority="4" stopIfTrue="1">
      <formula>($D308&gt;0)</formula>
    </cfRule>
    <cfRule type="expression" dxfId="169" priority="5" stopIfTrue="1">
      <formula>AND($D308&lt;0,$D308&gt;=$AE$2)</formula>
    </cfRule>
    <cfRule type="expression" dxfId="168" priority="6" stopIfTrue="1">
      <formula>($D308&lt;$AE$2)</formula>
    </cfRule>
  </conditionalFormatting>
  <conditionalFormatting sqref="AE310">
    <cfRule type="expression" dxfId="167" priority="1" stopIfTrue="1">
      <formula>($D310&gt;0)</formula>
    </cfRule>
    <cfRule type="expression" dxfId="166" priority="2" stopIfTrue="1">
      <formula>AND($D310&lt;0,$D310&gt;=$AE$2)</formula>
    </cfRule>
    <cfRule type="expression" dxfId="165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K436"/>
  <sheetViews>
    <sheetView showGridLines="0" topLeftCell="E1" zoomScale="70" zoomScaleNormal="70" zoomScaleSheetLayoutView="75" workbookViewId="0">
      <pane ySplit="10" topLeftCell="A11" activePane="bottomLeft" state="frozen"/>
      <selection activeCell="V26" sqref="V26"/>
      <selection pane="bottomLeft" activeCell="Y17" sqref="Y17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663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642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643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0.14042786349094069</v>
      </c>
      <c r="D11" s="9">
        <v>0.14042786349094069</v>
      </c>
      <c r="F11" s="116" t="s">
        <v>285</v>
      </c>
      <c r="G11" s="38"/>
      <c r="H11" s="81">
        <v>1371.8330000000001</v>
      </c>
      <c r="I11" s="81">
        <v>1343.7719999999999</v>
      </c>
      <c r="J11" s="81">
        <v>1343.7719999999999</v>
      </c>
      <c r="K11" s="108">
        <v>1235.5809999999999</v>
      </c>
      <c r="L11" s="108">
        <v>1235.5809999999999</v>
      </c>
      <c r="M11" s="81">
        <v>120.22</v>
      </c>
      <c r="N11" s="81">
        <v>109.626</v>
      </c>
      <c r="O11" s="81">
        <v>109.024</v>
      </c>
      <c r="P11" s="81">
        <v>111.18</v>
      </c>
      <c r="Q11" s="81">
        <v>113.73499999999996</v>
      </c>
      <c r="R11" s="81">
        <v>110.18600000000004</v>
      </c>
      <c r="S11" s="81">
        <v>151.76700000000005</v>
      </c>
      <c r="T11" s="81">
        <v>95.987999999999943</v>
      </c>
      <c r="U11" s="81">
        <v>118.87099999999998</v>
      </c>
      <c r="V11" s="81">
        <v>127.58400000000006</v>
      </c>
      <c r="W11" s="81">
        <v>117.30899999999997</v>
      </c>
      <c r="X11" s="81">
        <v>123.60300000000007</v>
      </c>
      <c r="Y11" s="81">
        <v>1409.0930000000001</v>
      </c>
      <c r="Z11" s="53"/>
      <c r="AA11" s="81">
        <v>1235.5809999999999</v>
      </c>
      <c r="AB11" s="82">
        <v>173.51</v>
      </c>
      <c r="AC11" s="53"/>
      <c r="AD11" s="81">
        <v>1235.5809999999999</v>
      </c>
      <c r="AE11" s="82">
        <v>173.51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-3.0139932979646217E-3</v>
      </c>
      <c r="D12" s="9">
        <v>-3.0139932979646217E-3</v>
      </c>
      <c r="F12" s="116" t="s">
        <v>286</v>
      </c>
      <c r="G12" s="38"/>
      <c r="H12" s="81">
        <v>1609.5450000000001</v>
      </c>
      <c r="I12" s="81">
        <v>1756.4110000000001</v>
      </c>
      <c r="J12" s="81">
        <v>1756.4110000000001</v>
      </c>
      <c r="K12" s="108">
        <v>1768.4179999999999</v>
      </c>
      <c r="L12" s="108">
        <v>1768.4179999999999</v>
      </c>
      <c r="M12" s="81">
        <v>136.874</v>
      </c>
      <c r="N12" s="81">
        <v>143.95099999999999</v>
      </c>
      <c r="O12" s="81">
        <v>140.02100000000002</v>
      </c>
      <c r="P12" s="81">
        <v>143.93600000000004</v>
      </c>
      <c r="Q12" s="81">
        <v>150.55899999999997</v>
      </c>
      <c r="R12" s="81">
        <v>139.68399999999997</v>
      </c>
      <c r="S12" s="81">
        <v>103.30100000000004</v>
      </c>
      <c r="T12" s="81">
        <v>196.80700000000002</v>
      </c>
      <c r="U12" s="81">
        <v>157.29899999999998</v>
      </c>
      <c r="V12" s="81">
        <v>146.44000000000005</v>
      </c>
      <c r="W12" s="81">
        <v>152.42999999999984</v>
      </c>
      <c r="X12" s="81">
        <v>151.79000000000019</v>
      </c>
      <c r="Y12" s="81">
        <v>1763.0920000000001</v>
      </c>
      <c r="Z12" s="53"/>
      <c r="AA12" s="81">
        <v>1768.4179999999999</v>
      </c>
      <c r="AB12" s="82">
        <v>-5.33</v>
      </c>
      <c r="AC12" s="53"/>
      <c r="AD12" s="81">
        <v>1768.4179999999999</v>
      </c>
      <c r="AE12" s="82">
        <v>-5.33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0.20213610449592265</v>
      </c>
      <c r="D14" s="9">
        <v>0.20213610449592265</v>
      </c>
      <c r="F14" s="116" t="s">
        <v>288</v>
      </c>
      <c r="G14" s="38"/>
      <c r="H14" s="81">
        <v>224.56899999999999</v>
      </c>
      <c r="I14" s="81">
        <v>124.155</v>
      </c>
      <c r="J14" s="81">
        <v>124.155</v>
      </c>
      <c r="K14" s="108">
        <v>138.57</v>
      </c>
      <c r="L14" s="108">
        <v>138.57</v>
      </c>
      <c r="M14" s="81">
        <v>14.593</v>
      </c>
      <c r="N14" s="81">
        <v>13.297000000000001</v>
      </c>
      <c r="O14" s="81">
        <v>13.298000000000002</v>
      </c>
      <c r="P14" s="81">
        <v>13.469999999999999</v>
      </c>
      <c r="Q14" s="81">
        <v>13.298000000000002</v>
      </c>
      <c r="R14" s="81">
        <v>13.298000000000002</v>
      </c>
      <c r="S14" s="81">
        <v>13.296999999999997</v>
      </c>
      <c r="T14" s="81">
        <v>13.296999999999997</v>
      </c>
      <c r="U14" s="81">
        <v>13.298000000000002</v>
      </c>
      <c r="V14" s="81">
        <v>13.297999999999988</v>
      </c>
      <c r="W14" s="81">
        <v>12.894000000000005</v>
      </c>
      <c r="X14" s="81">
        <v>19.240000000000009</v>
      </c>
      <c r="Y14" s="81">
        <v>166.578</v>
      </c>
      <c r="Z14" s="53"/>
      <c r="AA14" s="81">
        <v>138.57</v>
      </c>
      <c r="AB14" s="82">
        <v>28.01</v>
      </c>
      <c r="AC14" s="53"/>
      <c r="AD14" s="81">
        <v>138.57</v>
      </c>
      <c r="AE14" s="82">
        <v>28.01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1.6879999999999999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6.2429814588001092E-2</v>
      </c>
      <c r="D16" s="9">
        <v>6.2429814588001092E-2</v>
      </c>
      <c r="E16" s="27"/>
      <c r="F16" s="73" t="s">
        <v>290</v>
      </c>
      <c r="G16" s="38"/>
      <c r="H16" s="83">
        <v>3207.6350000000002</v>
      </c>
      <c r="I16" s="83">
        <v>3224.3380000000002</v>
      </c>
      <c r="J16" s="83">
        <v>3224.3380000000002</v>
      </c>
      <c r="K16" s="108">
        <v>3142.569</v>
      </c>
      <c r="L16" s="108">
        <v>3142.569</v>
      </c>
      <c r="M16" s="83">
        <v>271.68700000000001</v>
      </c>
      <c r="N16" s="83">
        <v>266.87400000000002</v>
      </c>
      <c r="O16" s="83">
        <v>262.34299999999996</v>
      </c>
      <c r="P16" s="83">
        <v>268.58600000000001</v>
      </c>
      <c r="Q16" s="83">
        <v>277.5920000000001</v>
      </c>
      <c r="R16" s="83">
        <v>263.16799999999989</v>
      </c>
      <c r="S16" s="83">
        <v>268.36500000000001</v>
      </c>
      <c r="T16" s="83">
        <v>306.09199999999987</v>
      </c>
      <c r="U16" s="83">
        <v>289.4680000000003</v>
      </c>
      <c r="V16" s="83">
        <v>287.32199999999966</v>
      </c>
      <c r="W16" s="83">
        <v>282.63300000000027</v>
      </c>
      <c r="X16" s="83">
        <v>294.63299999999981</v>
      </c>
      <c r="Y16" s="83">
        <v>3338.7629999999999</v>
      </c>
      <c r="AA16" s="83">
        <v>3142.569</v>
      </c>
      <c r="AB16" s="82">
        <v>196.19</v>
      </c>
      <c r="AD16" s="83">
        <v>3142.569</v>
      </c>
      <c r="AE16" s="82">
        <v>196.19</v>
      </c>
    </row>
    <row r="17" spans="1:33" ht="18" customHeight="1" x14ac:dyDescent="0.2">
      <c r="A17" s="52" t="s">
        <v>6</v>
      </c>
      <c r="B17" s="52" t="s">
        <v>38</v>
      </c>
      <c r="C17" s="9">
        <v>0</v>
      </c>
      <c r="D17" s="9">
        <v>0</v>
      </c>
      <c r="F17" s="73" t="s">
        <v>291</v>
      </c>
      <c r="G17" s="38"/>
      <c r="H17" s="83">
        <v>0</v>
      </c>
      <c r="I17" s="83">
        <v>0</v>
      </c>
      <c r="J17" s="83">
        <v>0</v>
      </c>
      <c r="K17" s="108">
        <v>0</v>
      </c>
      <c r="L17" s="108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AA17" s="83">
        <v>0</v>
      </c>
      <c r="AB17" s="82">
        <v>0</v>
      </c>
      <c r="AD17" s="83">
        <v>0</v>
      </c>
      <c r="AE17" s="82">
        <v>0</v>
      </c>
    </row>
    <row r="18" spans="1:33" s="25" customFormat="1" ht="18" customHeight="1" x14ac:dyDescent="0.2">
      <c r="A18" s="54"/>
      <c r="B18" s="54"/>
      <c r="C18" s="9">
        <v>6.2429814588001092E-2</v>
      </c>
      <c r="D18" s="9">
        <v>6.2429814588001092E-2</v>
      </c>
      <c r="E18" s="26"/>
      <c r="F18" s="308" t="s">
        <v>224</v>
      </c>
      <c r="G18" s="38"/>
      <c r="H18" s="309">
        <v>3207.6350000000002</v>
      </c>
      <c r="I18" s="309">
        <v>3224.3380000000002</v>
      </c>
      <c r="J18" s="309">
        <v>3224.3380000000002</v>
      </c>
      <c r="K18" s="130">
        <v>3142.569</v>
      </c>
      <c r="L18" s="130">
        <v>3142.569</v>
      </c>
      <c r="M18" s="309">
        <v>271.68700000000001</v>
      </c>
      <c r="N18" s="309">
        <v>266.87400000000002</v>
      </c>
      <c r="O18" s="309">
        <v>262.34299999999996</v>
      </c>
      <c r="P18" s="309">
        <v>268.58600000000001</v>
      </c>
      <c r="Q18" s="309">
        <v>277.5920000000001</v>
      </c>
      <c r="R18" s="309">
        <v>263.16799999999989</v>
      </c>
      <c r="S18" s="309">
        <v>268.36500000000001</v>
      </c>
      <c r="T18" s="309">
        <v>306.09199999999987</v>
      </c>
      <c r="U18" s="309">
        <v>289.4680000000003</v>
      </c>
      <c r="V18" s="309">
        <v>287.32199999999966</v>
      </c>
      <c r="W18" s="309">
        <v>282.63300000000027</v>
      </c>
      <c r="X18" s="309">
        <v>294.63299999999981</v>
      </c>
      <c r="Y18" s="309">
        <v>3338.7629999999999</v>
      </c>
      <c r="Z18" s="26"/>
      <c r="AA18" s="309">
        <v>3142.569</v>
      </c>
      <c r="AB18" s="82">
        <v>196.19</v>
      </c>
      <c r="AD18" s="309">
        <v>3142.569</v>
      </c>
      <c r="AE18" s="82">
        <v>196.19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-0.15039603960396039</v>
      </c>
      <c r="D20" s="20">
        <v>-0.15039603960396039</v>
      </c>
      <c r="F20" s="148" t="s">
        <v>340</v>
      </c>
      <c r="G20" s="38"/>
      <c r="H20" s="150">
        <v>1192.931</v>
      </c>
      <c r="I20" s="150">
        <v>819.18700000000001</v>
      </c>
      <c r="J20" s="150">
        <v>819.18700000000001</v>
      </c>
      <c r="K20" s="151">
        <v>1010</v>
      </c>
      <c r="L20" s="151">
        <v>1010</v>
      </c>
      <c r="M20" s="150">
        <v>86.546000000000006</v>
      </c>
      <c r="N20" s="150">
        <v>67.177999999999983</v>
      </c>
      <c r="O20" s="150">
        <v>47.716000000000008</v>
      </c>
      <c r="P20" s="150">
        <v>20.829000000000008</v>
      </c>
      <c r="Q20" s="150">
        <v>47.687000000000012</v>
      </c>
      <c r="R20" s="150">
        <v>52.642999999999972</v>
      </c>
      <c r="S20" s="150">
        <v>99.312000000000012</v>
      </c>
      <c r="T20" s="150">
        <v>63.322999999999979</v>
      </c>
      <c r="U20" s="150">
        <v>84.313000000000045</v>
      </c>
      <c r="V20" s="150">
        <v>110.58100000000002</v>
      </c>
      <c r="W20" s="150">
        <v>92.981999999999971</v>
      </c>
      <c r="X20" s="150">
        <v>84.995000000000005</v>
      </c>
      <c r="Y20" s="150">
        <v>858.10500000000002</v>
      </c>
      <c r="Z20" s="26"/>
      <c r="AA20" s="150">
        <v>1010</v>
      </c>
      <c r="AB20" s="82">
        <v>-151.9</v>
      </c>
      <c r="AC20" s="56"/>
      <c r="AD20" s="150">
        <v>1010</v>
      </c>
      <c r="AE20" s="82">
        <v>-151.9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0</v>
      </c>
      <c r="J23" s="83">
        <v>0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0</v>
      </c>
      <c r="D24" s="69">
        <v>0</v>
      </c>
      <c r="E24" s="53"/>
      <c r="F24" s="116" t="s">
        <v>343</v>
      </c>
      <c r="G24" s="38"/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81">
        <v>0</v>
      </c>
      <c r="AB24" s="85">
        <v>0</v>
      </c>
      <c r="AC24" s="53"/>
      <c r="AD24" s="81">
        <v>0</v>
      </c>
      <c r="AE24" s="85">
        <v>0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0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0</v>
      </c>
      <c r="D32" s="9">
        <v>0</v>
      </c>
      <c r="F32" s="73" t="s">
        <v>356</v>
      </c>
      <c r="G32" s="38"/>
      <c r="H32" s="83">
        <v>0</v>
      </c>
      <c r="I32" s="83">
        <v>0</v>
      </c>
      <c r="J32" s="83">
        <v>0</v>
      </c>
      <c r="K32" s="108">
        <v>0</v>
      </c>
      <c r="L32" s="108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AA32" s="83">
        <v>0</v>
      </c>
      <c r="AB32" s="82">
        <v>0</v>
      </c>
      <c r="AC32" s="56"/>
      <c r="AD32" s="83">
        <v>0</v>
      </c>
      <c r="AE32" s="82">
        <v>0</v>
      </c>
    </row>
    <row r="33" spans="1:33" s="25" customFormat="1" ht="18" customHeight="1" x14ac:dyDescent="0.2">
      <c r="A33" s="54"/>
      <c r="B33" s="54"/>
      <c r="C33" s="20">
        <v>0</v>
      </c>
      <c r="D33" s="20">
        <v>0</v>
      </c>
      <c r="F33" s="148" t="s">
        <v>386</v>
      </c>
      <c r="G33" s="38"/>
      <c r="H33" s="150">
        <v>0</v>
      </c>
      <c r="I33" s="150">
        <v>0</v>
      </c>
      <c r="J33" s="150">
        <v>0</v>
      </c>
      <c r="K33" s="151">
        <v>0</v>
      </c>
      <c r="L33" s="151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26"/>
      <c r="AA33" s="150">
        <v>0</v>
      </c>
      <c r="AB33" s="82">
        <v>0</v>
      </c>
      <c r="AC33" s="56"/>
      <c r="AD33" s="150">
        <v>0</v>
      </c>
      <c r="AE33" s="82">
        <v>0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</v>
      </c>
      <c r="D35" s="69">
        <v>0</v>
      </c>
      <c r="E35" s="53"/>
      <c r="F35" s="116" t="s">
        <v>359</v>
      </c>
      <c r="G35" s="38"/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81">
        <v>0</v>
      </c>
      <c r="AB35" s="85">
        <v>0</v>
      </c>
      <c r="AC35" s="53"/>
      <c r="AD35" s="81">
        <v>0</v>
      </c>
      <c r="AE35" s="85">
        <v>0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0</v>
      </c>
      <c r="D36" s="69">
        <v>0</v>
      </c>
      <c r="E36" s="53"/>
      <c r="F36" s="116" t="s">
        <v>360</v>
      </c>
      <c r="G36" s="38"/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81">
        <v>0</v>
      </c>
      <c r="AB36" s="85">
        <v>0</v>
      </c>
      <c r="AC36" s="53"/>
      <c r="AD36" s="81">
        <v>0</v>
      </c>
      <c r="AE36" s="85">
        <v>0</v>
      </c>
    </row>
    <row r="37" spans="1:33" ht="18" customHeight="1" collapsed="1" x14ac:dyDescent="0.2">
      <c r="A37" s="54"/>
      <c r="B37" s="54"/>
      <c r="C37" s="9">
        <v>0</v>
      </c>
      <c r="D37" s="9">
        <v>0</v>
      </c>
      <c r="F37" s="73" t="s">
        <v>328</v>
      </c>
      <c r="G37" s="38"/>
      <c r="H37" s="83">
        <v>0</v>
      </c>
      <c r="I37" s="83">
        <v>0</v>
      </c>
      <c r="J37" s="83">
        <v>0</v>
      </c>
      <c r="K37" s="108">
        <v>0</v>
      </c>
      <c r="L37" s="108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AA37" s="83">
        <v>0</v>
      </c>
      <c r="AB37" s="82">
        <v>0</v>
      </c>
      <c r="AC37" s="56"/>
      <c r="AD37" s="83">
        <v>0</v>
      </c>
      <c r="AE37" s="82">
        <v>0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0</v>
      </c>
      <c r="D38" s="69">
        <v>0</v>
      </c>
      <c r="E38" s="53"/>
      <c r="F38" s="116" t="s">
        <v>357</v>
      </c>
      <c r="G38" s="38"/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AA38" s="81">
        <v>0</v>
      </c>
      <c r="AB38" s="85">
        <v>0</v>
      </c>
      <c r="AC38" s="53"/>
      <c r="AD38" s="81">
        <v>0</v>
      </c>
      <c r="AE38" s="85">
        <v>0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</v>
      </c>
      <c r="D39" s="69">
        <v>0</v>
      </c>
      <c r="E39" s="53"/>
      <c r="F39" s="116" t="s">
        <v>358</v>
      </c>
      <c r="G39" s="38"/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AA39" s="81">
        <v>0</v>
      </c>
      <c r="AB39" s="85">
        <v>0</v>
      </c>
      <c r="AC39" s="53"/>
      <c r="AD39" s="81">
        <v>0</v>
      </c>
      <c r="AE39" s="85">
        <v>0</v>
      </c>
    </row>
    <row r="40" spans="1:33" ht="18" customHeight="1" collapsed="1" x14ac:dyDescent="0.2">
      <c r="A40" s="54"/>
      <c r="B40" s="54"/>
      <c r="C40" s="9">
        <v>0</v>
      </c>
      <c r="D40" s="9">
        <v>0</v>
      </c>
      <c r="F40" s="73" t="s">
        <v>327</v>
      </c>
      <c r="G40" s="38"/>
      <c r="H40" s="83">
        <v>0</v>
      </c>
      <c r="I40" s="83">
        <v>0</v>
      </c>
      <c r="J40" s="83">
        <v>0</v>
      </c>
      <c r="K40" s="108">
        <v>0</v>
      </c>
      <c r="L40" s="108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3">
        <v>0</v>
      </c>
      <c r="V40" s="83">
        <v>0</v>
      </c>
      <c r="W40" s="83">
        <v>0</v>
      </c>
      <c r="X40" s="83">
        <v>0</v>
      </c>
      <c r="Y40" s="83">
        <v>0</v>
      </c>
      <c r="AA40" s="83">
        <v>0</v>
      </c>
      <c r="AB40" s="82">
        <v>0</v>
      </c>
      <c r="AC40" s="56"/>
      <c r="AD40" s="83">
        <v>0</v>
      </c>
      <c r="AE40" s="82">
        <v>0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0</v>
      </c>
      <c r="D41" s="69">
        <v>0</v>
      </c>
      <c r="E41" s="53"/>
      <c r="F41" s="116" t="s">
        <v>361</v>
      </c>
      <c r="G41" s="38"/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0</v>
      </c>
      <c r="AB41" s="85">
        <v>0</v>
      </c>
      <c r="AC41" s="53"/>
      <c r="AD41" s="81">
        <v>0</v>
      </c>
      <c r="AE41" s="85">
        <v>0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0</v>
      </c>
      <c r="D43" s="9">
        <v>0</v>
      </c>
      <c r="F43" s="73" t="s">
        <v>329</v>
      </c>
      <c r="G43" s="38"/>
      <c r="H43" s="83">
        <v>0</v>
      </c>
      <c r="I43" s="83">
        <v>0</v>
      </c>
      <c r="J43" s="83">
        <v>0</v>
      </c>
      <c r="K43" s="108">
        <v>0</v>
      </c>
      <c r="L43" s="108">
        <v>0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0</v>
      </c>
      <c r="AB43" s="82">
        <v>0</v>
      </c>
      <c r="AC43" s="56"/>
      <c r="AD43" s="83">
        <v>0</v>
      </c>
      <c r="AE43" s="82">
        <v>0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0</v>
      </c>
      <c r="D50" s="69">
        <v>0</v>
      </c>
      <c r="E50" s="53"/>
      <c r="F50" s="116" t="s">
        <v>366</v>
      </c>
      <c r="G50" s="38"/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AA50" s="81">
        <v>0</v>
      </c>
      <c r="AB50" s="85">
        <v>0</v>
      </c>
      <c r="AC50" s="53"/>
      <c r="AD50" s="81">
        <v>0</v>
      </c>
      <c r="AE50" s="85">
        <v>0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</v>
      </c>
      <c r="D51" s="69">
        <v>0</v>
      </c>
      <c r="E51" s="53"/>
      <c r="F51" s="116" t="s">
        <v>367</v>
      </c>
      <c r="G51" s="38"/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AA51" s="81">
        <v>0</v>
      </c>
      <c r="AB51" s="85">
        <v>0</v>
      </c>
      <c r="AC51" s="53"/>
      <c r="AD51" s="81">
        <v>0</v>
      </c>
      <c r="AE51" s="85">
        <v>0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0</v>
      </c>
      <c r="D53" s="9">
        <v>0</v>
      </c>
      <c r="F53" s="73" t="s">
        <v>376</v>
      </c>
      <c r="G53" s="38"/>
      <c r="H53" s="83">
        <v>0</v>
      </c>
      <c r="I53" s="83">
        <v>0</v>
      </c>
      <c r="J53" s="83">
        <v>0</v>
      </c>
      <c r="K53" s="108">
        <v>0</v>
      </c>
      <c r="L53" s="108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AA53" s="83">
        <v>0</v>
      </c>
      <c r="AB53" s="82">
        <v>0</v>
      </c>
      <c r="AC53" s="56"/>
      <c r="AD53" s="83">
        <v>0</v>
      </c>
      <c r="AE53" s="82">
        <v>0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0</v>
      </c>
      <c r="D55" s="20">
        <v>0</v>
      </c>
      <c r="F55" s="148" t="s">
        <v>388</v>
      </c>
      <c r="G55" s="38"/>
      <c r="H55" s="150">
        <v>0</v>
      </c>
      <c r="I55" s="150">
        <v>0</v>
      </c>
      <c r="J55" s="150">
        <v>0</v>
      </c>
      <c r="K55" s="151">
        <v>0</v>
      </c>
      <c r="L55" s="151">
        <v>0</v>
      </c>
      <c r="M55" s="150">
        <v>0</v>
      </c>
      <c r="N55" s="150">
        <v>0</v>
      </c>
      <c r="O55" s="150">
        <v>0</v>
      </c>
      <c r="P55" s="150">
        <v>0</v>
      </c>
      <c r="Q55" s="150">
        <v>0</v>
      </c>
      <c r="R55" s="150">
        <v>0</v>
      </c>
      <c r="S55" s="150">
        <v>0</v>
      </c>
      <c r="T55" s="150">
        <v>0</v>
      </c>
      <c r="U55" s="150">
        <v>0</v>
      </c>
      <c r="V55" s="150">
        <v>0</v>
      </c>
      <c r="W55" s="150">
        <v>0</v>
      </c>
      <c r="X55" s="150">
        <v>0</v>
      </c>
      <c r="Y55" s="150">
        <v>0</v>
      </c>
      <c r="AA55" s="150">
        <v>0</v>
      </c>
      <c r="AB55" s="82">
        <v>0</v>
      </c>
      <c r="AC55" s="56"/>
      <c r="AD55" s="150">
        <v>0</v>
      </c>
      <c r="AE55" s="82">
        <v>0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-0.15039603960396039</v>
      </c>
      <c r="D59" s="9">
        <v>-0.15039603960396039</v>
      </c>
      <c r="E59" s="26"/>
      <c r="F59" s="308" t="s">
        <v>389</v>
      </c>
      <c r="G59" s="38"/>
      <c r="H59" s="309">
        <v>1192.931</v>
      </c>
      <c r="I59" s="309">
        <v>819.18700000000001</v>
      </c>
      <c r="J59" s="309">
        <v>819.18700000000001</v>
      </c>
      <c r="K59" s="130">
        <v>1010</v>
      </c>
      <c r="L59" s="130">
        <v>1010</v>
      </c>
      <c r="M59" s="309">
        <v>86.546000000000006</v>
      </c>
      <c r="N59" s="309">
        <v>67.177999999999983</v>
      </c>
      <c r="O59" s="309">
        <v>47.716000000000008</v>
      </c>
      <c r="P59" s="309">
        <v>20.829000000000008</v>
      </c>
      <c r="Q59" s="309">
        <v>47.687000000000012</v>
      </c>
      <c r="R59" s="309">
        <v>52.642999999999972</v>
      </c>
      <c r="S59" s="309">
        <v>99.312000000000012</v>
      </c>
      <c r="T59" s="309">
        <v>63.322999999999979</v>
      </c>
      <c r="U59" s="309">
        <v>84.313000000000045</v>
      </c>
      <c r="V59" s="309">
        <v>110.58100000000002</v>
      </c>
      <c r="W59" s="309">
        <v>92.981999999999971</v>
      </c>
      <c r="X59" s="309">
        <v>84.995000000000005</v>
      </c>
      <c r="Y59" s="309">
        <v>858.10500000000002</v>
      </c>
      <c r="AA59" s="309">
        <v>1010</v>
      </c>
      <c r="AB59" s="82">
        <v>-151.9</v>
      </c>
      <c r="AD59" s="309">
        <v>1010</v>
      </c>
      <c r="AE59" s="82">
        <v>-151.9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1.0668094858869293E-2</v>
      </c>
      <c r="D61" s="9">
        <v>1.0668094858869293E-2</v>
      </c>
      <c r="F61" s="117" t="s">
        <v>241</v>
      </c>
      <c r="G61" s="38"/>
      <c r="H61" s="296">
        <v>4400.5660000000007</v>
      </c>
      <c r="I61" s="296">
        <v>4043.5250000000001</v>
      </c>
      <c r="J61" s="296">
        <v>4043.5250000000001</v>
      </c>
      <c r="K61" s="111">
        <v>4152.5689999999995</v>
      </c>
      <c r="L61" s="111">
        <v>4152.5689999999995</v>
      </c>
      <c r="M61" s="296">
        <v>358.233</v>
      </c>
      <c r="N61" s="296">
        <v>334.05200000000002</v>
      </c>
      <c r="O61" s="296">
        <v>310.05899999999997</v>
      </c>
      <c r="P61" s="296">
        <v>289.41500000000002</v>
      </c>
      <c r="Q61" s="296">
        <v>325.27900000000011</v>
      </c>
      <c r="R61" s="296">
        <v>315.81099999999986</v>
      </c>
      <c r="S61" s="296">
        <v>367.67700000000002</v>
      </c>
      <c r="T61" s="296">
        <v>369.41499999999985</v>
      </c>
      <c r="U61" s="296">
        <v>373.78100000000035</v>
      </c>
      <c r="V61" s="296">
        <v>397.90299999999968</v>
      </c>
      <c r="W61" s="296">
        <v>375.61500000000024</v>
      </c>
      <c r="X61" s="296">
        <v>379.62799999999982</v>
      </c>
      <c r="Y61" s="296">
        <v>4196.8680000000004</v>
      </c>
      <c r="AA61" s="296">
        <v>4152.5689999999995</v>
      </c>
      <c r="AB61" s="82">
        <v>44.3</v>
      </c>
      <c r="AD61" s="296">
        <v>4152.5689999999995</v>
      </c>
      <c r="AE61" s="82">
        <v>44.3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-0.99997855503849375</v>
      </c>
      <c r="D63" s="9">
        <v>-0.99997855503849375</v>
      </c>
      <c r="E63" s="26"/>
      <c r="F63" s="126" t="s">
        <v>29</v>
      </c>
      <c r="G63" s="38"/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-59.792999999999999</v>
      </c>
      <c r="N63" s="87">
        <v>3.9239999999999995</v>
      </c>
      <c r="O63" s="87">
        <v>-73.15100000000001</v>
      </c>
      <c r="P63" s="87">
        <v>-86.066999999999979</v>
      </c>
      <c r="Q63" s="87">
        <v>-81.326999999999998</v>
      </c>
      <c r="R63" s="87">
        <v>24.146000000000015</v>
      </c>
      <c r="S63" s="87">
        <v>-22.222000000000037</v>
      </c>
      <c r="T63" s="87">
        <v>-23.022999999999968</v>
      </c>
      <c r="U63" s="87">
        <v>11.22199999999998</v>
      </c>
      <c r="V63" s="87">
        <v>-1.2479999999999905</v>
      </c>
      <c r="W63" s="87">
        <v>31.58099999999996</v>
      </c>
      <c r="X63" s="87">
        <v>182.69600000000003</v>
      </c>
      <c r="Y63" s="87">
        <v>-93.262</v>
      </c>
      <c r="AA63" s="87">
        <v>0</v>
      </c>
      <c r="AB63" s="82">
        <v>-93.26</v>
      </c>
      <c r="AD63" s="87">
        <v>0</v>
      </c>
      <c r="AE63" s="82">
        <v>-93.26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0.99991468304752162</v>
      </c>
      <c r="D64" s="9">
        <v>0.99991468304752162</v>
      </c>
      <c r="E64" s="26"/>
      <c r="F64" s="60" t="s">
        <v>128</v>
      </c>
      <c r="G64" s="38"/>
      <c r="H64" s="88">
        <v>9.68</v>
      </c>
      <c r="I64" s="88">
        <v>-50.363999999999997</v>
      </c>
      <c r="J64" s="88">
        <v>-50.363999999999997</v>
      </c>
      <c r="K64" s="88">
        <v>0</v>
      </c>
      <c r="L64" s="88">
        <v>0</v>
      </c>
      <c r="M64" s="88">
        <v>36.866</v>
      </c>
      <c r="N64" s="88">
        <v>2.3699999999999974</v>
      </c>
      <c r="O64" s="88">
        <v>0.10400000000000631</v>
      </c>
      <c r="P64" s="88">
        <v>0.39999999999999858</v>
      </c>
      <c r="Q64" s="88">
        <v>0</v>
      </c>
      <c r="R64" s="88">
        <v>0</v>
      </c>
      <c r="S64" s="88">
        <v>-25.355000000000004</v>
      </c>
      <c r="T64" s="88">
        <v>1.7763568394002505E-15</v>
      </c>
      <c r="U64" s="88">
        <v>27.059000000000005</v>
      </c>
      <c r="V64" s="88">
        <v>0</v>
      </c>
      <c r="W64" s="88">
        <v>0</v>
      </c>
      <c r="X64" s="88">
        <v>-18.002000000000002</v>
      </c>
      <c r="Y64" s="88">
        <v>23.442</v>
      </c>
      <c r="Z64" s="56"/>
      <c r="AA64" s="88">
        <v>0</v>
      </c>
      <c r="AB64" s="82">
        <v>23.44</v>
      </c>
      <c r="AC64" s="56"/>
      <c r="AD64" s="88">
        <v>0</v>
      </c>
      <c r="AE64" s="82">
        <v>23.44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-1.0000828397465102</v>
      </c>
      <c r="D65" s="9">
        <v>-1.0000828397465102</v>
      </c>
      <c r="E65" s="26"/>
      <c r="F65" s="60" t="s">
        <v>129</v>
      </c>
      <c r="G65" s="38"/>
      <c r="H65" s="88">
        <v>-11.153</v>
      </c>
      <c r="I65" s="88">
        <v>-30.641999999999999</v>
      </c>
      <c r="J65" s="88">
        <v>-30.641999999999999</v>
      </c>
      <c r="K65" s="88">
        <v>0</v>
      </c>
      <c r="L65" s="88">
        <v>0</v>
      </c>
      <c r="M65" s="88">
        <v>-39.741</v>
      </c>
      <c r="N65" s="88">
        <v>-2.3699999999999974</v>
      </c>
      <c r="O65" s="88">
        <v>-0.10400000000000631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-6.070999999999998</v>
      </c>
      <c r="V65" s="88">
        <v>0</v>
      </c>
      <c r="W65" s="88">
        <v>0</v>
      </c>
      <c r="X65" s="88">
        <v>0</v>
      </c>
      <c r="Y65" s="88">
        <v>-48.286000000000001</v>
      </c>
      <c r="Z65" s="56"/>
      <c r="AA65" s="88">
        <v>0</v>
      </c>
      <c r="AB65" s="82">
        <v>-48.29</v>
      </c>
      <c r="AC65" s="56"/>
      <c r="AD65" s="88">
        <v>0</v>
      </c>
      <c r="AE65" s="82">
        <v>-48.29</v>
      </c>
    </row>
    <row r="66" spans="1:31" s="58" customFormat="1" ht="18" customHeight="1" collapsed="1" x14ac:dyDescent="0.2">
      <c r="A66" s="57"/>
      <c r="B66" s="57"/>
      <c r="C66" s="9">
        <v>-0.99983899533086451</v>
      </c>
      <c r="D66" s="9">
        <v>-0.99983899533086451</v>
      </c>
      <c r="E66" s="26"/>
      <c r="F66" s="126" t="s">
        <v>0</v>
      </c>
      <c r="G66" s="38"/>
      <c r="H66" s="87">
        <v>-1.4730000000000008</v>
      </c>
      <c r="I66" s="87">
        <v>-81.006</v>
      </c>
      <c r="J66" s="87">
        <v>-81.006</v>
      </c>
      <c r="K66" s="87">
        <v>0</v>
      </c>
      <c r="L66" s="87">
        <v>0</v>
      </c>
      <c r="M66" s="87">
        <v>-2.875</v>
      </c>
      <c r="N66" s="87">
        <v>0</v>
      </c>
      <c r="O66" s="87">
        <v>0</v>
      </c>
      <c r="P66" s="87">
        <v>0.39999999999999858</v>
      </c>
      <c r="Q66" s="87">
        <v>0</v>
      </c>
      <c r="R66" s="87">
        <v>0</v>
      </c>
      <c r="S66" s="87">
        <v>-25.355000000000004</v>
      </c>
      <c r="T66" s="87">
        <v>1.7763568394002505E-15</v>
      </c>
      <c r="U66" s="87">
        <v>20.988000000000007</v>
      </c>
      <c r="V66" s="87">
        <v>0</v>
      </c>
      <c r="W66" s="87">
        <v>0</v>
      </c>
      <c r="X66" s="87">
        <v>-18.002000000000002</v>
      </c>
      <c r="Y66" s="87">
        <v>-24.844000000000001</v>
      </c>
      <c r="AA66" s="87">
        <v>0</v>
      </c>
      <c r="AB66" s="82">
        <v>-24.84</v>
      </c>
      <c r="AD66" s="87">
        <v>0</v>
      </c>
      <c r="AE66" s="82">
        <v>-24.84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-0.26500000000000001</v>
      </c>
      <c r="D67" s="9">
        <v>-0.26500000000000001</v>
      </c>
      <c r="E67" s="26"/>
      <c r="F67" s="60" t="s">
        <v>139</v>
      </c>
      <c r="G67" s="38"/>
      <c r="H67" s="88">
        <v>1.5</v>
      </c>
      <c r="I67" s="88">
        <v>0.32</v>
      </c>
      <c r="J67" s="88">
        <v>0.32</v>
      </c>
      <c r="K67" s="108">
        <v>2</v>
      </c>
      <c r="L67" s="108">
        <v>2</v>
      </c>
      <c r="M67" s="88">
        <v>-0.08</v>
      </c>
      <c r="N67" s="88">
        <v>0.19</v>
      </c>
      <c r="O67" s="88">
        <v>-0.11</v>
      </c>
      <c r="P67" s="88">
        <v>0.125</v>
      </c>
      <c r="Q67" s="88">
        <v>0.125</v>
      </c>
      <c r="R67" s="88">
        <v>0.125</v>
      </c>
      <c r="S67" s="88">
        <v>0.23499999999999999</v>
      </c>
      <c r="T67" s="88">
        <v>0.20499999999999996</v>
      </c>
      <c r="U67" s="88">
        <v>0.28500000000000014</v>
      </c>
      <c r="V67" s="88">
        <v>0.125</v>
      </c>
      <c r="W67" s="88">
        <v>0.125</v>
      </c>
      <c r="X67" s="88">
        <v>0.125</v>
      </c>
      <c r="Y67" s="88">
        <v>1.4750000000000001</v>
      </c>
      <c r="Z67" s="56"/>
      <c r="AA67" s="88">
        <v>2</v>
      </c>
      <c r="AB67" s="82">
        <v>-0.53</v>
      </c>
      <c r="AC67" s="56"/>
      <c r="AD67" s="88">
        <v>2</v>
      </c>
      <c r="AE67" s="82">
        <v>-0.53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1.0000567247149581</v>
      </c>
      <c r="D69" s="9">
        <v>1.0000567247149581</v>
      </c>
      <c r="E69" s="26"/>
      <c r="F69" s="60" t="s">
        <v>143</v>
      </c>
      <c r="G69" s="38"/>
      <c r="H69" s="88">
        <v>0</v>
      </c>
      <c r="I69" s="88">
        <v>0.76800000000000002</v>
      </c>
      <c r="J69" s="88">
        <v>0.76800000000000002</v>
      </c>
      <c r="K69" s="108">
        <v>0</v>
      </c>
      <c r="L69" s="108">
        <v>0</v>
      </c>
      <c r="M69" s="88">
        <v>0</v>
      </c>
      <c r="N69" s="88">
        <v>0</v>
      </c>
      <c r="O69" s="88">
        <v>7.1180000000000003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6.5519999999999996</v>
      </c>
      <c r="V69" s="88">
        <v>0</v>
      </c>
      <c r="W69" s="88">
        <v>1.7880000000000003</v>
      </c>
      <c r="X69" s="88">
        <v>2.1710000000000012</v>
      </c>
      <c r="Y69" s="88">
        <v>17.629000000000001</v>
      </c>
      <c r="Z69" s="56"/>
      <c r="AA69" s="88">
        <v>0</v>
      </c>
      <c r="AB69" s="82">
        <v>17.63</v>
      </c>
      <c r="AC69" s="56"/>
      <c r="AD69" s="88">
        <v>0</v>
      </c>
      <c r="AE69" s="82">
        <v>17.63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1.0150375939849625</v>
      </c>
      <c r="D70" s="9">
        <v>1.0150375939849625</v>
      </c>
      <c r="E70" s="26"/>
      <c r="F70" s="60" t="s">
        <v>145</v>
      </c>
      <c r="G70" s="38"/>
      <c r="H70" s="88">
        <v>86.180999999999997</v>
      </c>
      <c r="I70" s="88">
        <v>15.398999999999999</v>
      </c>
      <c r="J70" s="88">
        <v>15.398999999999999</v>
      </c>
      <c r="K70" s="108">
        <v>0</v>
      </c>
      <c r="L70" s="108">
        <v>0</v>
      </c>
      <c r="M70" s="88">
        <v>0</v>
      </c>
      <c r="N70" s="88">
        <v>6.9000000000000006E-2</v>
      </c>
      <c r="O70" s="88">
        <v>0</v>
      </c>
      <c r="P70" s="88">
        <v>0</v>
      </c>
      <c r="Q70" s="88">
        <v>0.19700000000000001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0.26600000000000001</v>
      </c>
      <c r="Z70" s="56"/>
      <c r="AA70" s="88">
        <v>0</v>
      </c>
      <c r="AB70" s="82">
        <v>0.27</v>
      </c>
      <c r="AC70" s="56"/>
      <c r="AD70" s="88">
        <v>0</v>
      </c>
      <c r="AE70" s="82">
        <v>0.27</v>
      </c>
    </row>
    <row r="71" spans="1:31" s="59" customFormat="1" ht="18" customHeight="1" collapsed="1" x14ac:dyDescent="0.2">
      <c r="A71" s="57"/>
      <c r="B71" s="57"/>
      <c r="C71" s="9">
        <v>8.6850000000000005</v>
      </c>
      <c r="D71" s="9">
        <v>8.6850000000000005</v>
      </c>
      <c r="E71" s="26"/>
      <c r="F71" s="127" t="s">
        <v>279</v>
      </c>
      <c r="G71" s="38"/>
      <c r="H71" s="89">
        <v>87.680999999999997</v>
      </c>
      <c r="I71" s="89">
        <v>16.486999999999998</v>
      </c>
      <c r="J71" s="89">
        <v>16.486999999999998</v>
      </c>
      <c r="K71" s="89">
        <v>2</v>
      </c>
      <c r="L71" s="89">
        <v>2</v>
      </c>
      <c r="M71" s="89">
        <v>-0.08</v>
      </c>
      <c r="N71" s="89">
        <v>0.25900000000000001</v>
      </c>
      <c r="O71" s="89">
        <v>7.008</v>
      </c>
      <c r="P71" s="89">
        <v>0.125</v>
      </c>
      <c r="Q71" s="89">
        <v>0.32200000000000001</v>
      </c>
      <c r="R71" s="89">
        <v>0.125</v>
      </c>
      <c r="S71" s="89">
        <v>0.23499999999999999</v>
      </c>
      <c r="T71" s="89">
        <v>0.20499999999999996</v>
      </c>
      <c r="U71" s="89">
        <v>6.8369999999999997</v>
      </c>
      <c r="V71" s="89">
        <v>0.125</v>
      </c>
      <c r="W71" s="89">
        <v>1.9130000000000003</v>
      </c>
      <c r="X71" s="89">
        <v>2.2960000000000012</v>
      </c>
      <c r="Y71" s="89">
        <v>19.370000000000005</v>
      </c>
      <c r="AA71" s="89">
        <v>2</v>
      </c>
      <c r="AB71" s="82">
        <v>17.37</v>
      </c>
      <c r="AD71" s="89">
        <v>2</v>
      </c>
      <c r="AE71" s="82">
        <v>17.37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4486.7740000000003</v>
      </c>
      <c r="I73" s="309">
        <v>3979.0060000000003</v>
      </c>
      <c r="J73" s="309">
        <v>3979.0060000000003</v>
      </c>
      <c r="K73" s="130">
        <v>4154.5689999999995</v>
      </c>
      <c r="L73" s="130">
        <v>4154.5689999999995</v>
      </c>
      <c r="M73" s="309">
        <v>295.48500000000001</v>
      </c>
      <c r="N73" s="309">
        <v>338.23500000000001</v>
      </c>
      <c r="O73" s="309">
        <v>243.91599999999997</v>
      </c>
      <c r="P73" s="309">
        <v>203.87300000000005</v>
      </c>
      <c r="Q73" s="309">
        <v>244.27400000000011</v>
      </c>
      <c r="R73" s="309">
        <v>340.08199999999988</v>
      </c>
      <c r="S73" s="309">
        <v>320.33499999999998</v>
      </c>
      <c r="T73" s="309">
        <v>346.59699999999987</v>
      </c>
      <c r="U73" s="309">
        <v>412.82800000000032</v>
      </c>
      <c r="V73" s="309">
        <v>396.77999999999969</v>
      </c>
      <c r="W73" s="309">
        <v>409.10900000000021</v>
      </c>
      <c r="X73" s="309">
        <v>546.61799999999994</v>
      </c>
      <c r="Y73" s="309">
        <v>4098.1320000000005</v>
      </c>
      <c r="Z73" s="25"/>
      <c r="AA73" s="309">
        <v>4154.5689999999995</v>
      </c>
      <c r="AB73" s="82">
        <v>-56.44</v>
      </c>
      <c r="AC73" s="25"/>
      <c r="AD73" s="309">
        <v>4154.5689999999995</v>
      </c>
      <c r="AE73" s="82">
        <v>-56.44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9.6852075616979727E-2</v>
      </c>
      <c r="D75" s="9">
        <v>9.6852075616979727E-2</v>
      </c>
      <c r="F75" s="128" t="s">
        <v>390</v>
      </c>
      <c r="G75" s="38"/>
      <c r="H75" s="83">
        <v>-372.78399999999999</v>
      </c>
      <c r="I75" s="83">
        <v>-363.55599999999998</v>
      </c>
      <c r="J75" s="83">
        <v>-363.55599999999998</v>
      </c>
      <c r="K75" s="108">
        <v>-431.173</v>
      </c>
      <c r="L75" s="108">
        <v>-431.173</v>
      </c>
      <c r="M75" s="83">
        <v>-43.628</v>
      </c>
      <c r="N75" s="83">
        <v>-45.945999999999998</v>
      </c>
      <c r="O75" s="83">
        <v>-17.257000000000005</v>
      </c>
      <c r="P75" s="83">
        <v>-5.0559999999999974</v>
      </c>
      <c r="Q75" s="83">
        <v>-24.034999999999997</v>
      </c>
      <c r="R75" s="83">
        <v>-50.721000000000004</v>
      </c>
      <c r="S75" s="83">
        <v>-31.259999999999991</v>
      </c>
      <c r="T75" s="83">
        <v>-20.893000000000001</v>
      </c>
      <c r="U75" s="83">
        <v>-39.299000000000035</v>
      </c>
      <c r="V75" s="83">
        <v>-38.58499999999998</v>
      </c>
      <c r="W75" s="83">
        <v>-31.839999999999975</v>
      </c>
      <c r="X75" s="83">
        <v>-40.895000000000039</v>
      </c>
      <c r="Y75" s="83">
        <v>-389.41500000000002</v>
      </c>
      <c r="AA75" s="83">
        <v>-431.173</v>
      </c>
      <c r="AB75" s="82">
        <v>41.76</v>
      </c>
      <c r="AD75" s="83">
        <v>-431.173</v>
      </c>
      <c r="AE75" s="82">
        <v>41.76</v>
      </c>
    </row>
    <row r="76" spans="1:31" ht="18" customHeight="1" x14ac:dyDescent="0.2">
      <c r="A76" s="52" t="s">
        <v>49</v>
      </c>
      <c r="B76" s="52" t="s">
        <v>22</v>
      </c>
      <c r="C76" s="9">
        <v>-0.99963067832081742</v>
      </c>
      <c r="D76" s="9">
        <v>-0.99963067832081742</v>
      </c>
      <c r="F76" s="128" t="s">
        <v>214</v>
      </c>
      <c r="H76" s="83">
        <v>-34.512</v>
      </c>
      <c r="I76" s="83">
        <v>-7.7869999999999999</v>
      </c>
      <c r="J76" s="83">
        <v>-7.7869999999999999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-14.173999999999999</v>
      </c>
      <c r="R76" s="83">
        <v>-3.4030000000000022</v>
      </c>
      <c r="S76" s="83">
        <v>-3.4029999999999987</v>
      </c>
      <c r="T76" s="83">
        <v>-3.4029999999999987</v>
      </c>
      <c r="U76" s="83">
        <v>-3.402000000000001</v>
      </c>
      <c r="V76" s="83">
        <v>-3.4029999999999987</v>
      </c>
      <c r="W76" s="83">
        <v>-3.4030000000000022</v>
      </c>
      <c r="X76" s="83">
        <v>26.468000000000004</v>
      </c>
      <c r="Y76" s="83">
        <v>-8.1229999999999993</v>
      </c>
      <c r="AA76" s="83">
        <v>0</v>
      </c>
      <c r="AB76" s="82">
        <v>-8.1199999999999992</v>
      </c>
      <c r="AD76" s="83">
        <v>0</v>
      </c>
      <c r="AE76" s="82">
        <v>-8.1199999999999992</v>
      </c>
    </row>
    <row r="77" spans="1:31" ht="18" customHeight="1" collapsed="1" x14ac:dyDescent="0.2">
      <c r="A77" s="57"/>
      <c r="B77" s="57"/>
      <c r="C77" s="9">
        <v>7.8019727580344783E-2</v>
      </c>
      <c r="D77" s="9">
        <v>7.8019727580344783E-2</v>
      </c>
      <c r="F77" s="308" t="s">
        <v>48</v>
      </c>
      <c r="H77" s="309">
        <v>-407.29599999999999</v>
      </c>
      <c r="I77" s="309">
        <v>-371.34299999999996</v>
      </c>
      <c r="J77" s="309">
        <v>-371.34299999999996</v>
      </c>
      <c r="K77" s="130">
        <v>-431.173</v>
      </c>
      <c r="L77" s="130">
        <v>-431.173</v>
      </c>
      <c r="M77" s="309">
        <v>-43.628</v>
      </c>
      <c r="N77" s="309">
        <v>-45.945999999999998</v>
      </c>
      <c r="O77" s="309">
        <v>-17.257000000000005</v>
      </c>
      <c r="P77" s="309">
        <v>-5.0559999999999974</v>
      </c>
      <c r="Q77" s="309">
        <v>-38.208999999999996</v>
      </c>
      <c r="R77" s="309">
        <v>-54.124000000000009</v>
      </c>
      <c r="S77" s="309">
        <v>-34.66299999999999</v>
      </c>
      <c r="T77" s="309">
        <v>-24.295999999999999</v>
      </c>
      <c r="U77" s="309">
        <v>-42.701000000000036</v>
      </c>
      <c r="V77" s="309">
        <v>-41.987999999999978</v>
      </c>
      <c r="W77" s="309">
        <v>-35.242999999999981</v>
      </c>
      <c r="X77" s="309">
        <v>-14.427000000000035</v>
      </c>
      <c r="Y77" s="309">
        <v>-397.53800000000001</v>
      </c>
      <c r="AA77" s="309">
        <v>-431.173</v>
      </c>
      <c r="AB77" s="82">
        <v>33.64</v>
      </c>
      <c r="AD77" s="309">
        <v>-431.173</v>
      </c>
      <c r="AE77" s="82">
        <v>33.64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0.12697704071691449</v>
      </c>
      <c r="I78" s="78">
        <v>0.11516875712161688</v>
      </c>
      <c r="J78" s="78">
        <v>0.11516875712161688</v>
      </c>
      <c r="K78" s="131">
        <v>0.13720398820200924</v>
      </c>
      <c r="L78" s="131">
        <v>0.13720398820200924</v>
      </c>
      <c r="M78" s="78">
        <v>0.16058184602134074</v>
      </c>
      <c r="N78" s="78">
        <v>0.17216364276774807</v>
      </c>
      <c r="O78" s="78">
        <v>6.5780295262309288E-2</v>
      </c>
      <c r="P78" s="78">
        <v>1.8824510585063993E-2</v>
      </c>
      <c r="Q78" s="78">
        <v>0.13764445661258251</v>
      </c>
      <c r="R78" s="78">
        <v>0.20566330252918291</v>
      </c>
      <c r="S78" s="78">
        <v>0.12916363907364958</v>
      </c>
      <c r="T78" s="78">
        <v>7.9374828482939766E-2</v>
      </c>
      <c r="U78" s="78">
        <v>0.14751544212140907</v>
      </c>
      <c r="V78" s="78">
        <v>0.14613569444734464</v>
      </c>
      <c r="W78" s="78">
        <v>0.12469527620624628</v>
      </c>
      <c r="X78" s="78">
        <v>4.8966001771695709E-2</v>
      </c>
      <c r="Y78" s="78">
        <v>0.11906745102901882</v>
      </c>
      <c r="AA78" s="78">
        <v>0.13720398820200924</v>
      </c>
      <c r="AB78" s="79"/>
      <c r="AD78" s="78">
        <v>0.13720398820200924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-7.4058759521218723E-2</v>
      </c>
      <c r="D82" s="9">
        <v>-7.4058759521218723E-2</v>
      </c>
      <c r="F82" s="128" t="s">
        <v>215</v>
      </c>
      <c r="H82" s="83">
        <v>-509.00900000000001</v>
      </c>
      <c r="I82" s="83">
        <v>-403.35300000000001</v>
      </c>
      <c r="J82" s="83">
        <v>-403.35300000000001</v>
      </c>
      <c r="K82" s="108">
        <v>-459.5</v>
      </c>
      <c r="L82" s="108">
        <v>-459.5</v>
      </c>
      <c r="M82" s="83">
        <v>-81.704999999999998</v>
      </c>
      <c r="N82" s="83">
        <v>-55.035000000000011</v>
      </c>
      <c r="O82" s="83">
        <v>-35.842999999999989</v>
      </c>
      <c r="P82" s="83">
        <v>-8.9739999999999895</v>
      </c>
      <c r="Q82" s="83">
        <v>-17.701999999999998</v>
      </c>
      <c r="R82" s="83">
        <v>-34.809000000000026</v>
      </c>
      <c r="S82" s="83">
        <v>-48.895999999999987</v>
      </c>
      <c r="T82" s="83">
        <v>-20.384000000000015</v>
      </c>
      <c r="U82" s="83">
        <v>-45.153999999999996</v>
      </c>
      <c r="V82" s="83">
        <v>-41.771999999999991</v>
      </c>
      <c r="W82" s="83">
        <v>-57.545999999999992</v>
      </c>
      <c r="X82" s="83">
        <v>-45.706000000000017</v>
      </c>
      <c r="Y82" s="83">
        <v>-493.52600000000001</v>
      </c>
      <c r="AA82" s="83">
        <v>-459.5</v>
      </c>
      <c r="AB82" s="82">
        <v>-34.03</v>
      </c>
      <c r="AD82" s="83">
        <v>-459.5</v>
      </c>
      <c r="AE82" s="82">
        <v>-34.03</v>
      </c>
    </row>
    <row r="83" spans="1:31" ht="18" customHeight="1" collapsed="1" x14ac:dyDescent="0.2">
      <c r="A83" s="57"/>
      <c r="B83" s="57"/>
      <c r="C83" s="9">
        <v>-7.4058759521218723E-2</v>
      </c>
      <c r="D83" s="9">
        <v>-7.4058759521218723E-2</v>
      </c>
      <c r="F83" s="308" t="s">
        <v>319</v>
      </c>
      <c r="H83" s="309">
        <v>-509.00900000000001</v>
      </c>
      <c r="I83" s="309">
        <v>-403.35300000000001</v>
      </c>
      <c r="J83" s="309">
        <v>-403.35300000000001</v>
      </c>
      <c r="K83" s="130">
        <v>-459.5</v>
      </c>
      <c r="L83" s="130">
        <v>-459.5</v>
      </c>
      <c r="M83" s="309">
        <v>-81.704999999999998</v>
      </c>
      <c r="N83" s="309">
        <v>-55.035000000000011</v>
      </c>
      <c r="O83" s="309">
        <v>-35.842999999999989</v>
      </c>
      <c r="P83" s="309">
        <v>-8.9739999999999895</v>
      </c>
      <c r="Q83" s="309">
        <v>-17.701999999999998</v>
      </c>
      <c r="R83" s="309">
        <v>-34.809000000000026</v>
      </c>
      <c r="S83" s="309">
        <v>-48.895999999999987</v>
      </c>
      <c r="T83" s="309">
        <v>-20.384000000000015</v>
      </c>
      <c r="U83" s="309">
        <v>-45.153999999999996</v>
      </c>
      <c r="V83" s="309">
        <v>-41.771999999999991</v>
      </c>
      <c r="W83" s="309">
        <v>-57.545999999999992</v>
      </c>
      <c r="X83" s="309">
        <v>-45.706000000000017</v>
      </c>
      <c r="Y83" s="309">
        <v>-493.52600000000001</v>
      </c>
      <c r="AA83" s="309">
        <v>-459.5</v>
      </c>
      <c r="AB83" s="82">
        <v>-34.03</v>
      </c>
      <c r="AD83" s="309">
        <v>-459.5</v>
      </c>
      <c r="AE83" s="82">
        <v>-34.03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0.4266877128685565</v>
      </c>
      <c r="I84" s="78">
        <v>0.49238208125861371</v>
      </c>
      <c r="J84" s="78">
        <v>0.49238208125861371</v>
      </c>
      <c r="K84" s="131">
        <v>0.45495049504950497</v>
      </c>
      <c r="L84" s="131">
        <v>0.45495049504950497</v>
      </c>
      <c r="M84" s="78">
        <v>0.94406442816536862</v>
      </c>
      <c r="N84" s="78">
        <v>0.81924141832147468</v>
      </c>
      <c r="O84" s="78">
        <v>0.7511736105289627</v>
      </c>
      <c r="P84" s="78">
        <v>0.43084161505593099</v>
      </c>
      <c r="Q84" s="78">
        <v>0.37121228007633095</v>
      </c>
      <c r="R84" s="78">
        <v>0.66122751362954324</v>
      </c>
      <c r="S84" s="78">
        <v>0.49234734976639261</v>
      </c>
      <c r="T84" s="78">
        <v>0.3219051529460073</v>
      </c>
      <c r="U84" s="78">
        <v>0.53555205009903539</v>
      </c>
      <c r="V84" s="78">
        <v>0.37775024642569688</v>
      </c>
      <c r="W84" s="78">
        <v>0.61889397947989944</v>
      </c>
      <c r="X84" s="78">
        <v>0.53774927936937489</v>
      </c>
      <c r="Y84" s="78">
        <v>0.57513474458253944</v>
      </c>
      <c r="AA84" s="78">
        <v>0.45495049504950497</v>
      </c>
      <c r="AB84" s="79"/>
      <c r="AD84" s="78">
        <v>0.45495049504950497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-21.215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1</v>
      </c>
      <c r="D87" s="9">
        <v>1</v>
      </c>
      <c r="F87" s="60" t="s">
        <v>54</v>
      </c>
      <c r="H87" s="88">
        <v>23.672999999999998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-48.765999999999998</v>
      </c>
      <c r="T87" s="88">
        <v>71.890999999999991</v>
      </c>
      <c r="U87" s="88">
        <v>5.6390000000000065</v>
      </c>
      <c r="V87" s="88">
        <v>2</v>
      </c>
      <c r="W87" s="88">
        <v>15.000000000000004</v>
      </c>
      <c r="X87" s="88">
        <v>-30.764000000000003</v>
      </c>
      <c r="Y87" s="88">
        <v>15</v>
      </c>
      <c r="AA87" s="88">
        <v>0</v>
      </c>
      <c r="AB87" s="87">
        <v>15</v>
      </c>
      <c r="AD87" s="88">
        <v>0</v>
      </c>
      <c r="AE87" s="87">
        <v>15</v>
      </c>
    </row>
    <row r="88" spans="1:31" ht="18" hidden="1" customHeight="1" outlineLevel="1" x14ac:dyDescent="0.2">
      <c r="A88" s="57"/>
      <c r="B88" s="57"/>
      <c r="C88" s="9">
        <v>1</v>
      </c>
      <c r="D88" s="9">
        <v>1</v>
      </c>
      <c r="F88" s="128" t="s">
        <v>55</v>
      </c>
      <c r="H88" s="83">
        <v>2.4579999999999984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-48.765999999999998</v>
      </c>
      <c r="T88" s="83">
        <v>71.890999999999991</v>
      </c>
      <c r="U88" s="83">
        <v>5.6390000000000065</v>
      </c>
      <c r="V88" s="83">
        <v>2</v>
      </c>
      <c r="W88" s="83">
        <v>15.000000000000004</v>
      </c>
      <c r="X88" s="83">
        <v>-30.764000000000003</v>
      </c>
      <c r="Y88" s="83">
        <v>15</v>
      </c>
      <c r="AA88" s="83">
        <v>0</v>
      </c>
      <c r="AB88" s="82">
        <v>15</v>
      </c>
      <c r="AD88" s="83">
        <v>0</v>
      </c>
      <c r="AE88" s="82">
        <v>15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-1.0001064698158073</v>
      </c>
      <c r="D89" s="9">
        <v>-1.0001064698158073</v>
      </c>
      <c r="F89" s="128" t="s">
        <v>59</v>
      </c>
      <c r="H89" s="83">
        <v>-0.19400000000000001</v>
      </c>
      <c r="I89" s="83">
        <v>-8.6999999999999994E-2</v>
      </c>
      <c r="J89" s="83">
        <v>-8.6999999999999994E-2</v>
      </c>
      <c r="K89" s="108">
        <v>0</v>
      </c>
      <c r="L89" s="108">
        <v>0</v>
      </c>
      <c r="M89" s="83">
        <v>-9.2999999999999999E-2</v>
      </c>
      <c r="N89" s="83">
        <v>-1.4999999999999999E-2</v>
      </c>
      <c r="O89" s="83">
        <v>-1.8000000000000002E-2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-8.0510000000000002</v>
      </c>
      <c r="W89" s="83">
        <v>-0.37600000000000122</v>
      </c>
      <c r="X89" s="83">
        <v>-19.623999999999999</v>
      </c>
      <c r="Y89" s="83">
        <v>-28.177</v>
      </c>
      <c r="AA89" s="83">
        <v>0</v>
      </c>
      <c r="AB89" s="82">
        <v>-28.18</v>
      </c>
      <c r="AD89" s="83">
        <v>0</v>
      </c>
      <c r="AE89" s="82">
        <v>-28.18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-1.0009976720984368</v>
      </c>
      <c r="D91" s="9">
        <v>-1.0009976720984368</v>
      </c>
      <c r="F91" s="128" t="s">
        <v>222</v>
      </c>
      <c r="H91" s="83">
        <v>-3.1190000000000002</v>
      </c>
      <c r="I91" s="83">
        <v>-2.601</v>
      </c>
      <c r="J91" s="83">
        <v>-2.601</v>
      </c>
      <c r="K91" s="108">
        <v>0</v>
      </c>
      <c r="L91" s="108">
        <v>0</v>
      </c>
      <c r="M91" s="83">
        <v>-0.29599999999999999</v>
      </c>
      <c r="N91" s="83">
        <v>-0.39899999999999997</v>
      </c>
      <c r="O91" s="83">
        <v>-0.35300000000000009</v>
      </c>
      <c r="P91" s="83">
        <v>-4.2000000000000037E-2</v>
      </c>
      <c r="Q91" s="83">
        <v>-0.15999999999999992</v>
      </c>
      <c r="R91" s="83">
        <v>-6.0000000000000053E-3</v>
      </c>
      <c r="S91" s="83">
        <v>-8.2999999999999963E-2</v>
      </c>
      <c r="T91" s="83">
        <v>-0.16199999999999992</v>
      </c>
      <c r="U91" s="83">
        <v>-0.45900000000000007</v>
      </c>
      <c r="V91" s="83">
        <v>-0.45500000000000007</v>
      </c>
      <c r="W91" s="83">
        <v>-0.34899999999999975</v>
      </c>
      <c r="X91" s="83">
        <v>-0.24300000000000033</v>
      </c>
      <c r="Y91" s="83">
        <v>-3.0070000000000001</v>
      </c>
      <c r="AA91" s="83">
        <v>0</v>
      </c>
      <c r="AB91" s="82">
        <v>-3.01</v>
      </c>
      <c r="AD91" s="83">
        <v>0</v>
      </c>
      <c r="AE91" s="82">
        <v>-3.01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1.0074626865671641</v>
      </c>
      <c r="D92" s="9">
        <v>1.0074626865671641</v>
      </c>
      <c r="F92" s="128" t="s">
        <v>223</v>
      </c>
      <c r="H92" s="83">
        <v>0.52100000000000002</v>
      </c>
      <c r="I92" s="83">
        <v>0.50700000000000001</v>
      </c>
      <c r="J92" s="83">
        <v>0.50700000000000001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0.53600000000000003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0.53600000000000003</v>
      </c>
      <c r="AA92" s="83">
        <v>0</v>
      </c>
      <c r="AB92" s="82">
        <v>0.54</v>
      </c>
      <c r="AD92" s="83">
        <v>0</v>
      </c>
      <c r="AE92" s="82">
        <v>0.54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0.99958437240231834</v>
      </c>
      <c r="D95" s="9">
        <v>0.99958437240231834</v>
      </c>
      <c r="F95" s="128" t="s">
        <v>65</v>
      </c>
      <c r="H95" s="83">
        <v>-8.0149999999999313</v>
      </c>
      <c r="I95" s="83">
        <v>-19.720000000000013</v>
      </c>
      <c r="J95" s="83">
        <v>-19.720000000000013</v>
      </c>
      <c r="K95" s="108">
        <v>0</v>
      </c>
      <c r="L95" s="108">
        <v>0</v>
      </c>
      <c r="M95" s="83">
        <v>-1.3390000000000086</v>
      </c>
      <c r="N95" s="83">
        <v>-4.0799999999999859</v>
      </c>
      <c r="O95" s="83">
        <v>1.3999999999999679</v>
      </c>
      <c r="P95" s="83">
        <v>0.99900000000000788</v>
      </c>
      <c r="Q95" s="83">
        <v>-1.4260000000000186</v>
      </c>
      <c r="R95" s="83">
        <v>2.3630000000000706</v>
      </c>
      <c r="S95" s="83">
        <v>39.796999999999983</v>
      </c>
      <c r="T95" s="83">
        <v>-49.642000000000053</v>
      </c>
      <c r="U95" s="83">
        <v>-0.33799999999989394</v>
      </c>
      <c r="V95" s="83">
        <v>7.0179999999999225</v>
      </c>
      <c r="W95" s="83">
        <v>-6.2400000000000482</v>
      </c>
      <c r="X95" s="83">
        <v>16.300000000000111</v>
      </c>
      <c r="Y95" s="83">
        <v>4.8120000000000438</v>
      </c>
      <c r="AA95" s="83">
        <v>0</v>
      </c>
      <c r="AB95" s="82">
        <v>4.8099999999999996</v>
      </c>
      <c r="AD95" s="83">
        <v>0</v>
      </c>
      <c r="AE95" s="82">
        <v>4.8099999999999996</v>
      </c>
    </row>
    <row r="96" spans="1:31" ht="18" customHeight="1" collapsed="1" x14ac:dyDescent="0.2">
      <c r="A96" s="57"/>
      <c r="B96" s="57"/>
      <c r="C96" s="9">
        <v>-1.0003691399040278</v>
      </c>
      <c r="D96" s="9">
        <v>-1.0003691399040278</v>
      </c>
      <c r="F96" s="308" t="s">
        <v>33</v>
      </c>
      <c r="H96" s="309">
        <v>-8.3489999999999327</v>
      </c>
      <c r="I96" s="309">
        <v>-21.90100000000001</v>
      </c>
      <c r="J96" s="309">
        <v>-21.90100000000001</v>
      </c>
      <c r="K96" s="130">
        <v>0</v>
      </c>
      <c r="L96" s="130">
        <v>0</v>
      </c>
      <c r="M96" s="309">
        <v>-1.7280000000000086</v>
      </c>
      <c r="N96" s="309">
        <v>-4.4939999999999856</v>
      </c>
      <c r="O96" s="309">
        <v>1.0289999999999679</v>
      </c>
      <c r="P96" s="309">
        <v>0.95700000000000784</v>
      </c>
      <c r="Q96" s="309">
        <v>-1.0500000000000185</v>
      </c>
      <c r="R96" s="309">
        <v>2.3570000000000704</v>
      </c>
      <c r="S96" s="309">
        <v>-9.0520000000000138</v>
      </c>
      <c r="T96" s="309">
        <v>22.086999999999939</v>
      </c>
      <c r="U96" s="309">
        <v>4.8420000000001124</v>
      </c>
      <c r="V96" s="309">
        <v>0.5119999999999223</v>
      </c>
      <c r="W96" s="309">
        <v>8.034999999999954</v>
      </c>
      <c r="X96" s="309">
        <v>-34.330999999999889</v>
      </c>
      <c r="Y96" s="309">
        <v>-10.835999999999956</v>
      </c>
      <c r="AA96" s="309">
        <v>0</v>
      </c>
      <c r="AB96" s="82">
        <v>-10.84</v>
      </c>
      <c r="AD96" s="309">
        <v>0</v>
      </c>
      <c r="AE96" s="82">
        <v>-10.84</v>
      </c>
    </row>
    <row r="97" spans="1:33" ht="18" customHeight="1" x14ac:dyDescent="0.2">
      <c r="A97" s="52" t="s">
        <v>21</v>
      </c>
      <c r="B97" s="52" t="s">
        <v>22</v>
      </c>
      <c r="C97" s="9">
        <v>-1.2608443278285071E-2</v>
      </c>
      <c r="D97" s="9">
        <v>-1.2608443278285071E-2</v>
      </c>
      <c r="F97" s="117" t="s">
        <v>125</v>
      </c>
      <c r="H97" s="296">
        <v>-924.654</v>
      </c>
      <c r="I97" s="296">
        <v>-796.59699999999998</v>
      </c>
      <c r="J97" s="296">
        <v>-796.59699999999998</v>
      </c>
      <c r="K97" s="111">
        <v>-890.673</v>
      </c>
      <c r="L97" s="111">
        <v>-890.673</v>
      </c>
      <c r="M97" s="296">
        <v>-127.06100000000001</v>
      </c>
      <c r="N97" s="296">
        <v>-105.47499999999999</v>
      </c>
      <c r="O97" s="296">
        <v>-52.071000000000026</v>
      </c>
      <c r="P97" s="296">
        <v>-13.072999999999979</v>
      </c>
      <c r="Q97" s="296">
        <v>-56.961000000000013</v>
      </c>
      <c r="R97" s="296">
        <v>-86.575999999999965</v>
      </c>
      <c r="S97" s="296">
        <v>-92.61099999999999</v>
      </c>
      <c r="T97" s="296">
        <v>-22.593000000000075</v>
      </c>
      <c r="U97" s="296">
        <v>-83.01299999999992</v>
      </c>
      <c r="V97" s="296">
        <v>-83.248000000000047</v>
      </c>
      <c r="W97" s="296">
        <v>-84.754000000000019</v>
      </c>
      <c r="X97" s="296">
        <v>-94.463999999999942</v>
      </c>
      <c r="Y97" s="296">
        <v>-901.9</v>
      </c>
      <c r="AA97" s="296">
        <v>-890.67300000000012</v>
      </c>
      <c r="AB97" s="82">
        <v>-11.23</v>
      </c>
      <c r="AD97" s="296">
        <v>-890.67300000000012</v>
      </c>
      <c r="AE97" s="82">
        <v>-11.23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0.2101216070841796</v>
      </c>
      <c r="I98" s="78">
        <v>0.19700558299998144</v>
      </c>
      <c r="J98" s="78">
        <v>0.19700558299998144</v>
      </c>
      <c r="K98" s="131">
        <v>0.21448722465538805</v>
      </c>
      <c r="L98" s="131">
        <v>0.21448722465538805</v>
      </c>
      <c r="M98" s="78">
        <v>0.3546881498912719</v>
      </c>
      <c r="N98" s="78">
        <v>0.31574425538538908</v>
      </c>
      <c r="O98" s="78">
        <v>0.1679390051570831</v>
      </c>
      <c r="P98" s="78">
        <v>4.5170430005355554E-2</v>
      </c>
      <c r="Q98" s="78">
        <v>0.17511428650481584</v>
      </c>
      <c r="R98" s="78">
        <v>0.27413864621561629</v>
      </c>
      <c r="S98" s="78">
        <v>0.25188140677823195</v>
      </c>
      <c r="T98" s="78">
        <v>6.1158859277506555E-2</v>
      </c>
      <c r="U98" s="78">
        <v>0.22208994036614982</v>
      </c>
      <c r="V98" s="78">
        <v>0.20921681917452273</v>
      </c>
      <c r="W98" s="78">
        <v>0.22564061605633418</v>
      </c>
      <c r="X98" s="78">
        <v>0.24883306816146331</v>
      </c>
      <c r="Y98" s="78">
        <v>0.21489834800617982</v>
      </c>
      <c r="AA98" s="78">
        <v>0.21448722465538808</v>
      </c>
      <c r="AB98" s="79"/>
      <c r="AD98" s="78">
        <v>0.21448722465538808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4.9770000000000003</v>
      </c>
      <c r="I100" s="94">
        <v>4.9960000000000004</v>
      </c>
      <c r="J100" s="94">
        <v>4.9960000000000004</v>
      </c>
      <c r="K100" s="133">
        <v>5</v>
      </c>
      <c r="L100" s="133">
        <v>5</v>
      </c>
      <c r="M100" s="94">
        <v>4.9799999999999995</v>
      </c>
      <c r="N100" s="94">
        <v>5.04</v>
      </c>
      <c r="O100" s="94">
        <v>4.8840000000000003</v>
      </c>
      <c r="P100" s="94">
        <v>4.1999999999999993</v>
      </c>
      <c r="Q100" s="94">
        <v>4.7759999999999998</v>
      </c>
      <c r="R100" s="94">
        <v>4.9800000000000004</v>
      </c>
      <c r="S100" s="94">
        <v>4.9799999999999969</v>
      </c>
      <c r="T100" s="94">
        <v>5.0400000000000063</v>
      </c>
      <c r="U100" s="94">
        <v>4.0559999999999974</v>
      </c>
      <c r="V100" s="94">
        <v>3.9840000000000018</v>
      </c>
      <c r="W100" s="94">
        <v>3.0720000000000027</v>
      </c>
      <c r="X100" s="94">
        <v>3.828000000000003</v>
      </c>
      <c r="Y100" s="94">
        <v>4.4850000000000003</v>
      </c>
      <c r="Z100" s="56"/>
      <c r="AA100" s="94">
        <v>5</v>
      </c>
      <c r="AB100" s="95">
        <v>-0.52</v>
      </c>
      <c r="AC100" s="56"/>
      <c r="AD100" s="94">
        <v>5</v>
      </c>
      <c r="AE100" s="95">
        <v>-0.52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0.97699999999999998</v>
      </c>
      <c r="I101" s="94">
        <v>0.70299999999999996</v>
      </c>
      <c r="J101" s="94">
        <v>0.70299999999999996</v>
      </c>
      <c r="K101" s="133">
        <v>1</v>
      </c>
      <c r="L101" s="133">
        <v>1</v>
      </c>
      <c r="M101" s="94">
        <v>0.63600000000000001</v>
      </c>
      <c r="N101" s="94">
        <v>0.99600000000000011</v>
      </c>
      <c r="O101" s="94">
        <v>0.996</v>
      </c>
      <c r="P101" s="94">
        <v>1.008</v>
      </c>
      <c r="Q101" s="94">
        <v>0.99599999999999955</v>
      </c>
      <c r="R101" s="94">
        <v>0.99600000000000044</v>
      </c>
      <c r="S101" s="94">
        <v>1.0080000000000009</v>
      </c>
      <c r="T101" s="94">
        <v>0.57599999999999874</v>
      </c>
      <c r="U101" s="94">
        <v>1.0080000000000009</v>
      </c>
      <c r="V101" s="94">
        <v>0.57599999999999874</v>
      </c>
      <c r="W101" s="94">
        <v>1.0079999999999991</v>
      </c>
      <c r="X101" s="94">
        <v>0.99600000000000222</v>
      </c>
      <c r="Y101" s="94">
        <v>0.9</v>
      </c>
      <c r="Z101" s="56"/>
      <c r="AA101" s="94">
        <v>1</v>
      </c>
      <c r="AB101" s="95">
        <v>-0.1</v>
      </c>
      <c r="AC101" s="56"/>
      <c r="AD101" s="94">
        <v>1</v>
      </c>
      <c r="AE101" s="95">
        <v>-0.1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33.545000000000002</v>
      </c>
      <c r="I102" s="94">
        <v>26.409000000000002</v>
      </c>
      <c r="J102" s="94">
        <v>26.408999999999999</v>
      </c>
      <c r="K102" s="133">
        <v>32.07</v>
      </c>
      <c r="L102" s="133">
        <v>32.07</v>
      </c>
      <c r="M102" s="94">
        <v>27.240000000000002</v>
      </c>
      <c r="N102" s="94">
        <v>27.984000000000002</v>
      </c>
      <c r="O102" s="94">
        <v>21.384</v>
      </c>
      <c r="P102" s="94">
        <v>15.084000000000003</v>
      </c>
      <c r="Q102" s="94">
        <v>20.783999999999992</v>
      </c>
      <c r="R102" s="94">
        <v>24.864000000000004</v>
      </c>
      <c r="S102" s="94">
        <v>27.611999999999995</v>
      </c>
      <c r="T102" s="94">
        <v>27.803999999999974</v>
      </c>
      <c r="U102" s="94">
        <v>30.264000000000038</v>
      </c>
      <c r="V102" s="94">
        <v>32.891999999999996</v>
      </c>
      <c r="W102" s="94">
        <v>32.987999999999971</v>
      </c>
      <c r="X102" s="94">
        <v>33.648000000000025</v>
      </c>
      <c r="Y102" s="94">
        <v>26.879000000000001</v>
      </c>
      <c r="Z102" s="56"/>
      <c r="AA102" s="94">
        <v>32.07</v>
      </c>
      <c r="AB102" s="95">
        <v>-5.19</v>
      </c>
      <c r="AC102" s="56"/>
      <c r="AD102" s="94">
        <v>32.07</v>
      </c>
      <c r="AE102" s="95">
        <v>-5.19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0.996</v>
      </c>
      <c r="I103" s="94">
        <v>1.1040000000000001</v>
      </c>
      <c r="J103" s="94">
        <v>1.1040000000000001</v>
      </c>
      <c r="K103" s="133">
        <v>1</v>
      </c>
      <c r="L103" s="133">
        <v>1</v>
      </c>
      <c r="M103" s="94">
        <v>0.996</v>
      </c>
      <c r="N103" s="94">
        <v>1.008</v>
      </c>
      <c r="O103" s="94">
        <v>0.55200000000000005</v>
      </c>
      <c r="P103" s="94">
        <v>-6.0000000000000053E-2</v>
      </c>
      <c r="Q103" s="94">
        <v>0.996</v>
      </c>
      <c r="R103" s="94">
        <v>1.008</v>
      </c>
      <c r="S103" s="94">
        <v>0.90000000000000036</v>
      </c>
      <c r="T103" s="94">
        <v>0.86399999999999988</v>
      </c>
      <c r="U103" s="94">
        <v>0.99599999999999955</v>
      </c>
      <c r="V103" s="94">
        <v>1.0079999999999991</v>
      </c>
      <c r="W103" s="94">
        <v>1.5840000000000014</v>
      </c>
      <c r="X103" s="94">
        <v>1.8599999999999994</v>
      </c>
      <c r="Y103" s="94">
        <v>0.97599999999999998</v>
      </c>
      <c r="Z103" s="56"/>
      <c r="AA103" s="94">
        <v>1</v>
      </c>
      <c r="AB103" s="95">
        <v>-0.02</v>
      </c>
      <c r="AC103" s="56"/>
      <c r="AD103" s="94">
        <v>1</v>
      </c>
      <c r="AE103" s="95">
        <v>-0.02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40.494999999999997</v>
      </c>
      <c r="I104" s="96">
        <v>33.212000000000003</v>
      </c>
      <c r="J104" s="96">
        <v>33.212000000000003</v>
      </c>
      <c r="K104" s="134">
        <v>39.07</v>
      </c>
      <c r="L104" s="134">
        <v>39.07</v>
      </c>
      <c r="M104" s="96">
        <v>33.852000000000004</v>
      </c>
      <c r="N104" s="96">
        <v>35.027999999999992</v>
      </c>
      <c r="O104" s="96">
        <v>27.816000000000003</v>
      </c>
      <c r="P104" s="96">
        <v>20.231999999999999</v>
      </c>
      <c r="Q104" s="96">
        <v>27.551999999999992</v>
      </c>
      <c r="R104" s="96">
        <v>31.848000000000013</v>
      </c>
      <c r="S104" s="96">
        <v>34.499999999999972</v>
      </c>
      <c r="T104" s="96">
        <v>34.283999999999992</v>
      </c>
      <c r="U104" s="96">
        <v>36.324000000000012</v>
      </c>
      <c r="V104" s="96">
        <v>38.460000000000036</v>
      </c>
      <c r="W104" s="96">
        <v>38.651999999999987</v>
      </c>
      <c r="X104" s="96">
        <v>40.331999999999994</v>
      </c>
      <c r="Y104" s="96">
        <v>33.24</v>
      </c>
      <c r="AA104" s="96">
        <v>39.07</v>
      </c>
      <c r="AB104" s="95">
        <v>-5.83</v>
      </c>
      <c r="AD104" s="96">
        <v>39.07</v>
      </c>
      <c r="AE104" s="95">
        <v>-5.83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45.283999999999999</v>
      </c>
      <c r="I105" s="97">
        <v>38.350999999999999</v>
      </c>
      <c r="J105" s="97">
        <v>38.350999999999999</v>
      </c>
      <c r="K105" s="134">
        <v>39.07</v>
      </c>
      <c r="L105" s="134">
        <v>39.07</v>
      </c>
      <c r="M105" s="97">
        <v>37.835999999999999</v>
      </c>
      <c r="N105" s="97">
        <v>36.72</v>
      </c>
      <c r="O105" s="97">
        <v>31.296000000000006</v>
      </c>
      <c r="P105" s="97">
        <v>23.424000000000007</v>
      </c>
      <c r="Q105" s="97">
        <v>33.06</v>
      </c>
      <c r="R105" s="97">
        <v>36.132000000000005</v>
      </c>
      <c r="S105" s="97">
        <v>38.579999999999984</v>
      </c>
      <c r="T105" s="97">
        <v>38.351999999999975</v>
      </c>
      <c r="U105" s="97">
        <v>39.924000000000035</v>
      </c>
      <c r="V105" s="97">
        <v>42.791999999999973</v>
      </c>
      <c r="W105" s="97">
        <v>45.444000000000074</v>
      </c>
      <c r="X105" s="97">
        <v>45.263999999999953</v>
      </c>
      <c r="Y105" s="97">
        <v>37.402000000000001</v>
      </c>
      <c r="Z105" s="56"/>
      <c r="AA105" s="97">
        <v>39.07</v>
      </c>
      <c r="AB105" s="98">
        <v>-1.67</v>
      </c>
      <c r="AC105" s="56"/>
      <c r="AD105" s="97">
        <v>39.07</v>
      </c>
      <c r="AE105" s="98">
        <v>-1.67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4.7890000000000015</v>
      </c>
      <c r="I106" s="96">
        <v>5.1389999999999958</v>
      </c>
      <c r="J106" s="96">
        <v>5.1389999999999958</v>
      </c>
      <c r="K106" s="134">
        <v>0</v>
      </c>
      <c r="L106" s="134">
        <v>0</v>
      </c>
      <c r="M106" s="96">
        <v>3.9839999999999947</v>
      </c>
      <c r="N106" s="96">
        <v>1.6920000000000073</v>
      </c>
      <c r="O106" s="96">
        <v>3.480000000000004</v>
      </c>
      <c r="P106" s="96">
        <v>3.1920000000000073</v>
      </c>
      <c r="Q106" s="96">
        <v>5.5080000000000098</v>
      </c>
      <c r="R106" s="96">
        <v>4.2839999999999918</v>
      </c>
      <c r="S106" s="96">
        <v>4.0800000000000125</v>
      </c>
      <c r="T106" s="96">
        <v>4.0679999999999836</v>
      </c>
      <c r="U106" s="96">
        <v>3.6000000000000227</v>
      </c>
      <c r="V106" s="96">
        <v>4.3319999999999368</v>
      </c>
      <c r="W106" s="96">
        <v>6.7920000000000869</v>
      </c>
      <c r="X106" s="96">
        <v>4.9319999999999595</v>
      </c>
      <c r="Y106" s="96">
        <v>4.161999999999999</v>
      </c>
      <c r="AA106" s="96">
        <v>0</v>
      </c>
      <c r="AB106" s="95">
        <v>4.16</v>
      </c>
      <c r="AD106" s="96">
        <v>0</v>
      </c>
      <c r="AE106" s="95">
        <v>4.16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0.10575479197950714</v>
      </c>
      <c r="I107" s="90">
        <v>0.13399911345206111</v>
      </c>
      <c r="J107" s="90">
        <v>0.13399911345206111</v>
      </c>
      <c r="K107" s="135">
        <v>0</v>
      </c>
      <c r="L107" s="135">
        <v>0</v>
      </c>
      <c r="M107" s="90">
        <v>0.10529654297494435</v>
      </c>
      <c r="N107" s="90">
        <v>4.6078431372549217E-2</v>
      </c>
      <c r="O107" s="90">
        <v>0.11119631901840502</v>
      </c>
      <c r="P107" s="90">
        <v>0.13627049180327896</v>
      </c>
      <c r="Q107" s="90">
        <v>0.16660617059891136</v>
      </c>
      <c r="R107" s="90">
        <v>0.11856526071072709</v>
      </c>
      <c r="S107" s="90">
        <v>0.10575427682737207</v>
      </c>
      <c r="T107" s="90">
        <v>0.10607008760951153</v>
      </c>
      <c r="U107" s="90">
        <v>9.0171325518485612E-2</v>
      </c>
      <c r="V107" s="90">
        <v>0.10123387549074452</v>
      </c>
      <c r="W107" s="90">
        <v>0.14945867441246535</v>
      </c>
      <c r="X107" s="90">
        <v>0.10896076352067791</v>
      </c>
      <c r="Y107" s="90">
        <v>0.11127747179295222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0.11731915127193331</v>
      </c>
      <c r="D108" s="9">
        <v>0.11731915127193331</v>
      </c>
      <c r="F108" s="128" t="s">
        <v>73</v>
      </c>
      <c r="H108" s="83">
        <v>-1654.8550399999999</v>
      </c>
      <c r="I108" s="83">
        <v>-1469.30459</v>
      </c>
      <c r="J108" s="83">
        <v>-1469.30459</v>
      </c>
      <c r="K108" s="108">
        <v>-1639.63</v>
      </c>
      <c r="L108" s="108">
        <v>-1639.63</v>
      </c>
      <c r="M108" s="83">
        <v>-119.80504000000001</v>
      </c>
      <c r="N108" s="83">
        <v>-124.22195999999998</v>
      </c>
      <c r="O108" s="83">
        <v>-106.44072</v>
      </c>
      <c r="P108" s="83">
        <v>-87.637540000000001</v>
      </c>
      <c r="Q108" s="83">
        <v>-93.26896000000005</v>
      </c>
      <c r="R108" s="83">
        <v>-140.24324000000001</v>
      </c>
      <c r="S108" s="83">
        <v>-121.4938699999999</v>
      </c>
      <c r="T108" s="83">
        <v>-110.22305000000006</v>
      </c>
      <c r="U108" s="83">
        <v>-128.4365499999999</v>
      </c>
      <c r="V108" s="83">
        <v>-144.39405000000011</v>
      </c>
      <c r="W108" s="83">
        <v>-135.38978999999995</v>
      </c>
      <c r="X108" s="83">
        <v>-135.7183</v>
      </c>
      <c r="Y108" s="83">
        <v>-1447.27307</v>
      </c>
      <c r="AA108" s="83">
        <v>-1639.63</v>
      </c>
      <c r="AB108" s="82">
        <v>192.36</v>
      </c>
      <c r="AD108" s="83">
        <v>-1639.63</v>
      </c>
      <c r="AE108" s="82">
        <v>192.36</v>
      </c>
    </row>
    <row r="109" spans="1:33" ht="18" customHeight="1" x14ac:dyDescent="0.2">
      <c r="A109" s="52" t="s">
        <v>225</v>
      </c>
      <c r="B109" s="52" t="s">
        <v>23</v>
      </c>
      <c r="C109" s="9">
        <v>-1.0000987956315772</v>
      </c>
      <c r="D109" s="9">
        <v>-1.0000987956315772</v>
      </c>
      <c r="F109" s="126" t="s">
        <v>226</v>
      </c>
      <c r="G109" s="58"/>
      <c r="H109" s="87">
        <v>6.89907</v>
      </c>
      <c r="I109" s="87">
        <v>6.7494199999999998</v>
      </c>
      <c r="J109" s="87">
        <v>6.7494199999999998</v>
      </c>
      <c r="K109" s="87">
        <v>0</v>
      </c>
      <c r="L109" s="87">
        <v>0</v>
      </c>
      <c r="M109" s="87">
        <v>-9.8527000000000005</v>
      </c>
      <c r="N109" s="87">
        <v>-8.9830899999999989</v>
      </c>
      <c r="O109" s="87">
        <v>-3.6304599999999994</v>
      </c>
      <c r="P109" s="87">
        <v>0.1097799999999971</v>
      </c>
      <c r="Q109" s="87">
        <v>12.209950000000001</v>
      </c>
      <c r="R109" s="87">
        <v>0.24349000000000132</v>
      </c>
      <c r="S109" s="87">
        <v>11.035769999999999</v>
      </c>
      <c r="T109" s="87">
        <v>23.776240000000001</v>
      </c>
      <c r="U109" s="87">
        <v>-5.2516499999999979</v>
      </c>
      <c r="V109" s="87">
        <v>-14.58182</v>
      </c>
      <c r="W109" s="87">
        <v>-12.033260000000002</v>
      </c>
      <c r="X109" s="87">
        <v>-11.16046</v>
      </c>
      <c r="Y109" s="87">
        <v>-18.118210000000001</v>
      </c>
      <c r="Z109" s="58"/>
      <c r="AA109" s="87">
        <v>0</v>
      </c>
      <c r="AB109" s="82">
        <v>-18.12</v>
      </c>
      <c r="AC109" s="58"/>
      <c r="AD109" s="87">
        <v>0</v>
      </c>
      <c r="AE109" s="82">
        <v>-18.12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0.99987267538965074</v>
      </c>
      <c r="D111" s="9">
        <v>0.99987267538965074</v>
      </c>
      <c r="F111" s="128" t="s">
        <v>392</v>
      </c>
      <c r="H111" s="83">
        <v>7.2857500000000002</v>
      </c>
      <c r="I111" s="83">
        <v>16.008939999999999</v>
      </c>
      <c r="J111" s="83">
        <v>16.008939999999999</v>
      </c>
      <c r="K111" s="108">
        <v>0</v>
      </c>
      <c r="L111" s="108">
        <v>0</v>
      </c>
      <c r="M111" s="83">
        <v>0</v>
      </c>
      <c r="N111" s="83">
        <v>3.3188399999999998</v>
      </c>
      <c r="O111" s="83">
        <v>0</v>
      </c>
      <c r="P111" s="83">
        <v>3.8354600000000003</v>
      </c>
      <c r="Q111" s="83">
        <v>1.0021399999999998</v>
      </c>
      <c r="R111" s="83">
        <v>0.99910000000000032</v>
      </c>
      <c r="S111" s="83">
        <v>0.69647999999999932</v>
      </c>
      <c r="T111" s="83">
        <v>0.73323000000000071</v>
      </c>
      <c r="U111" s="83">
        <v>0.43847000000000058</v>
      </c>
      <c r="V111" s="83">
        <v>1.7642299999999995</v>
      </c>
      <c r="W111" s="83">
        <v>0.38836000000000048</v>
      </c>
      <c r="X111" s="83">
        <v>0.17538999999999838</v>
      </c>
      <c r="Y111" s="83">
        <v>13.351699999999999</v>
      </c>
      <c r="AA111" s="83">
        <v>0</v>
      </c>
      <c r="AB111" s="82">
        <v>13.35</v>
      </c>
      <c r="AD111" s="83">
        <v>0</v>
      </c>
      <c r="AE111" s="82">
        <v>13.35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-9.3941199999999991</v>
      </c>
      <c r="P112" s="83">
        <v>-18.556550000000001</v>
      </c>
      <c r="Q112" s="83">
        <v>-6.7807600000000008</v>
      </c>
      <c r="R112" s="83">
        <v>7.2518900000000031</v>
      </c>
      <c r="S112" s="83">
        <v>17.319119999999998</v>
      </c>
      <c r="T112" s="83">
        <v>5.5433100000000017</v>
      </c>
      <c r="U112" s="83">
        <v>0.84586000000000006</v>
      </c>
      <c r="V112" s="83">
        <v>-0.85688999999999993</v>
      </c>
      <c r="W112" s="83">
        <v>-1.1785199999999998</v>
      </c>
      <c r="X112" s="83">
        <v>5.8066599999999999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1.0000478570756686</v>
      </c>
      <c r="D113" s="9">
        <v>1.0000478570756686</v>
      </c>
      <c r="F113" s="128" t="s">
        <v>74</v>
      </c>
      <c r="H113" s="83">
        <v>-9.75671</v>
      </c>
      <c r="I113" s="83">
        <v>-7.4887199999999998</v>
      </c>
      <c r="J113" s="83">
        <v>-7.4887199999999998</v>
      </c>
      <c r="K113" s="108">
        <v>0</v>
      </c>
      <c r="L113" s="108">
        <v>0</v>
      </c>
      <c r="M113" s="83">
        <v>6.0597099999999999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6.0597099999999999</v>
      </c>
      <c r="AA113" s="83">
        <v>0</v>
      </c>
      <c r="AB113" s="82">
        <v>6.06</v>
      </c>
      <c r="AD113" s="83">
        <v>0</v>
      </c>
      <c r="AE113" s="82">
        <v>6.06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0.43385068181818182</v>
      </c>
      <c r="I114" s="96">
        <v>4.3040393181818182</v>
      </c>
      <c r="J114" s="96">
        <v>4.3040393181818182</v>
      </c>
      <c r="K114" s="134">
        <v>0</v>
      </c>
      <c r="L114" s="134">
        <v>0</v>
      </c>
      <c r="M114" s="96">
        <v>1.622457272727273</v>
      </c>
      <c r="N114" s="96">
        <v>13.023720000000001</v>
      </c>
      <c r="O114" s="96">
        <v>3.0070363636363626</v>
      </c>
      <c r="P114" s="96">
        <v>0.34383000000000086</v>
      </c>
      <c r="Q114" s="96">
        <v>-3.1917</v>
      </c>
      <c r="R114" s="96">
        <v>8.5061727272727286</v>
      </c>
      <c r="S114" s="96">
        <v>4.5053754545454554</v>
      </c>
      <c r="T114" s="96">
        <v>6.6003900000000009</v>
      </c>
      <c r="U114" s="96">
        <v>6.2306699999999946</v>
      </c>
      <c r="V114" s="96">
        <v>4.3067400000000013</v>
      </c>
      <c r="W114" s="96">
        <v>3.4798609090909087</v>
      </c>
      <c r="X114" s="96">
        <v>3.7486936363636403</v>
      </c>
      <c r="Y114" s="96">
        <v>4.348603863636364</v>
      </c>
      <c r="AA114" s="96">
        <v>0</v>
      </c>
      <c r="AB114" s="95">
        <v>4.3499999999999996</v>
      </c>
      <c r="AD114" s="96">
        <v>0</v>
      </c>
      <c r="AE114" s="95">
        <v>4.3499999999999996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-1.0000074736630467</v>
      </c>
      <c r="D115" s="9">
        <v>-1.0000074736630467</v>
      </c>
      <c r="F115" s="128" t="s">
        <v>75</v>
      </c>
      <c r="H115" s="83">
        <v>-19.08943</v>
      </c>
      <c r="I115" s="83">
        <v>-189.37773000000001</v>
      </c>
      <c r="J115" s="83">
        <v>-189.37773000000001</v>
      </c>
      <c r="K115" s="108">
        <v>0</v>
      </c>
      <c r="L115" s="108">
        <v>0</v>
      </c>
      <c r="M115" s="83">
        <v>-5.9490100000000004</v>
      </c>
      <c r="N115" s="83">
        <v>-47.753639999999997</v>
      </c>
      <c r="O115" s="83">
        <v>-11.025799999999997</v>
      </c>
      <c r="P115" s="83">
        <v>-1.2607100000000031</v>
      </c>
      <c r="Q115" s="83">
        <v>11.7029</v>
      </c>
      <c r="R115" s="83">
        <v>-31.189300000000003</v>
      </c>
      <c r="S115" s="83">
        <v>-16.519710000000003</v>
      </c>
      <c r="T115" s="83">
        <v>-24.201430000000002</v>
      </c>
      <c r="U115" s="83">
        <v>-22.84578999999998</v>
      </c>
      <c r="V115" s="83">
        <v>-15.791380000000004</v>
      </c>
      <c r="W115" s="83">
        <v>-12.75949</v>
      </c>
      <c r="X115" s="83">
        <v>-13.745210000000014</v>
      </c>
      <c r="Y115" s="83">
        <v>-191.33857</v>
      </c>
      <c r="AA115" s="83">
        <v>0</v>
      </c>
      <c r="AB115" s="82">
        <v>-191.34</v>
      </c>
      <c r="AD115" s="83">
        <v>0</v>
      </c>
      <c r="AE115" s="82">
        <v>-191.34</v>
      </c>
    </row>
    <row r="116" spans="1:33" ht="18" customHeight="1" x14ac:dyDescent="0.2">
      <c r="A116" s="57"/>
      <c r="B116" s="57"/>
      <c r="C116" s="9">
        <v>1.4088544366716881E-3</v>
      </c>
      <c r="D116" s="9">
        <v>1.4088544366716881E-3</v>
      </c>
      <c r="F116" s="117" t="s">
        <v>280</v>
      </c>
      <c r="H116" s="296">
        <v>-1669.5163600000001</v>
      </c>
      <c r="I116" s="296">
        <v>-1643.4126799999999</v>
      </c>
      <c r="J116" s="296">
        <v>-1643.4126799999999</v>
      </c>
      <c r="K116" s="111">
        <v>-1639.63</v>
      </c>
      <c r="L116" s="111">
        <v>-1639.63</v>
      </c>
      <c r="M116" s="296">
        <v>-129.54704000000001</v>
      </c>
      <c r="N116" s="296">
        <v>-177.63984999999997</v>
      </c>
      <c r="O116" s="296">
        <v>-130.49109999999999</v>
      </c>
      <c r="P116" s="296">
        <v>-103.50956000000001</v>
      </c>
      <c r="Q116" s="296">
        <v>-75.134730000000047</v>
      </c>
      <c r="R116" s="296">
        <v>-162.93806000000001</v>
      </c>
      <c r="S116" s="296">
        <v>-108.96220999999991</v>
      </c>
      <c r="T116" s="296">
        <v>-104.37170000000005</v>
      </c>
      <c r="U116" s="296">
        <v>-155.24965999999986</v>
      </c>
      <c r="V116" s="296">
        <v>-173.8599100000001</v>
      </c>
      <c r="W116" s="296">
        <v>-160.97269999999995</v>
      </c>
      <c r="X116" s="296">
        <v>-154.64192000000003</v>
      </c>
      <c r="Y116" s="296">
        <v>-1637.31844</v>
      </c>
      <c r="AA116" s="296">
        <v>-1639.63</v>
      </c>
      <c r="AB116" s="82">
        <v>2.31</v>
      </c>
      <c r="AD116" s="296">
        <v>-1639.63</v>
      </c>
      <c r="AE116" s="82">
        <v>2.31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0.3793867334338355</v>
      </c>
      <c r="I117" s="78">
        <v>0.40643069598926673</v>
      </c>
      <c r="J117" s="78">
        <v>0.40643069598926673</v>
      </c>
      <c r="K117" s="131">
        <v>0.39484714161281853</v>
      </c>
      <c r="L117" s="131">
        <v>0.39484714161281853</v>
      </c>
      <c r="M117" s="78">
        <v>0.36162787906195132</v>
      </c>
      <c r="N117" s="78">
        <v>0.53177304730999952</v>
      </c>
      <c r="O117" s="78">
        <v>0.42085893329979135</v>
      </c>
      <c r="P117" s="78">
        <v>0.35765098560890074</v>
      </c>
      <c r="Q117" s="78">
        <v>0.23098549245417019</v>
      </c>
      <c r="R117" s="78">
        <v>0.51593535374005361</v>
      </c>
      <c r="S117" s="78">
        <v>0.29635307620547358</v>
      </c>
      <c r="T117" s="78">
        <v>0.28253238228009175</v>
      </c>
      <c r="U117" s="78">
        <v>0.41534925531260208</v>
      </c>
      <c r="V117" s="78">
        <v>0.43694043523170278</v>
      </c>
      <c r="W117" s="78">
        <v>0.42855769870745269</v>
      </c>
      <c r="X117" s="78">
        <v>0.40735119643440448</v>
      </c>
      <c r="Y117" s="78">
        <v>0.39012864831583932</v>
      </c>
      <c r="AA117" s="78">
        <v>0.39484714161281853</v>
      </c>
      <c r="AB117" s="79"/>
      <c r="AD117" s="78">
        <v>0.39484714161281853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46.435000000000002</v>
      </c>
      <c r="I119" s="96">
        <v>44.131</v>
      </c>
      <c r="J119" s="96">
        <v>44.131</v>
      </c>
      <c r="K119" s="134">
        <v>40</v>
      </c>
      <c r="L119" s="134">
        <v>40</v>
      </c>
      <c r="M119" s="96">
        <v>45</v>
      </c>
      <c r="N119" s="96">
        <v>45</v>
      </c>
      <c r="O119" s="96">
        <v>45</v>
      </c>
      <c r="P119" s="96">
        <v>45</v>
      </c>
      <c r="Q119" s="96">
        <v>45</v>
      </c>
      <c r="R119" s="96">
        <v>45</v>
      </c>
      <c r="S119" s="96">
        <v>45</v>
      </c>
      <c r="T119" s="96">
        <v>44.004000000000019</v>
      </c>
      <c r="U119" s="96">
        <v>45.731999999999971</v>
      </c>
      <c r="V119" s="96">
        <v>45</v>
      </c>
      <c r="W119" s="96">
        <v>44.676000000000045</v>
      </c>
      <c r="X119" s="96">
        <v>43.535999999999945</v>
      </c>
      <c r="Y119" s="96">
        <v>44.829000000000001</v>
      </c>
      <c r="AA119" s="96">
        <v>40</v>
      </c>
      <c r="AB119" s="95">
        <v>4.83</v>
      </c>
      <c r="AD119" s="96">
        <v>40</v>
      </c>
      <c r="AE119" s="95">
        <v>4.83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-5800.6460643910832</v>
      </c>
      <c r="I120" s="161">
        <v>-6275.6565679454352</v>
      </c>
      <c r="J120" s="161">
        <v>-6275.6565679454352</v>
      </c>
      <c r="K120" s="162">
        <v>-6397.4249999999993</v>
      </c>
      <c r="L120" s="162">
        <v>-6397.4249999999993</v>
      </c>
      <c r="M120" s="161">
        <v>-307.73333333333323</v>
      </c>
      <c r="N120" s="161">
        <v>-116.73333333333338</v>
      </c>
      <c r="O120" s="161">
        <v>-399.24444444444447</v>
      </c>
      <c r="P120" s="161">
        <v>-198.99999999999997</v>
      </c>
      <c r="Q120" s="161">
        <v>-148.24444444444447</v>
      </c>
      <c r="R120" s="161">
        <v>-482.13333333333316</v>
      </c>
      <c r="S120" s="161">
        <v>-352.77777777777777</v>
      </c>
      <c r="T120" s="161">
        <v>-353.55876738478304</v>
      </c>
      <c r="U120" s="161">
        <v>-575.08965275955586</v>
      </c>
      <c r="V120" s="161">
        <v>-500.28888888888923</v>
      </c>
      <c r="W120" s="161">
        <v>-448.4734533082634</v>
      </c>
      <c r="X120" s="161">
        <v>-353.33976479235622</v>
      </c>
      <c r="Y120" s="161">
        <v>-4239.5324455151795</v>
      </c>
      <c r="AA120" s="161">
        <v>-6397.4249999999993</v>
      </c>
      <c r="AB120" s="163">
        <v>2157.89</v>
      </c>
      <c r="AD120" s="161">
        <v>-6397.4249999999993</v>
      </c>
      <c r="AE120" s="163">
        <v>2157.89</v>
      </c>
    </row>
    <row r="121" spans="1:33" ht="18" customHeight="1" x14ac:dyDescent="0.2">
      <c r="A121" s="52" t="s">
        <v>70</v>
      </c>
      <c r="B121" s="52" t="s">
        <v>23</v>
      </c>
      <c r="C121" s="9">
        <v>6.9480962663772558E-2</v>
      </c>
      <c r="D121" s="9">
        <v>6.9480962663772558E-2</v>
      </c>
      <c r="F121" s="128" t="s">
        <v>414</v>
      </c>
      <c r="H121" s="83">
        <v>-84.382999999999996</v>
      </c>
      <c r="I121" s="83">
        <v>-82.57</v>
      </c>
      <c r="J121" s="83">
        <v>-82.57</v>
      </c>
      <c r="K121" s="108">
        <v>-89.376999999999995</v>
      </c>
      <c r="L121" s="108">
        <v>-89.376999999999995</v>
      </c>
      <c r="M121" s="83">
        <v>-11.170999999999999</v>
      </c>
      <c r="N121" s="83">
        <v>-6.5560000000000009</v>
      </c>
      <c r="O121" s="83">
        <v>-6.6610000000000014</v>
      </c>
      <c r="P121" s="83">
        <v>-6.7369999999999983</v>
      </c>
      <c r="Q121" s="83">
        <v>-4.4040000000000035</v>
      </c>
      <c r="R121" s="83">
        <v>-10.626999999999995</v>
      </c>
      <c r="S121" s="83">
        <v>-6.5240000000000009</v>
      </c>
      <c r="T121" s="83">
        <v>-6.5249999999999986</v>
      </c>
      <c r="U121" s="83">
        <v>-6.5259999999999962</v>
      </c>
      <c r="V121" s="83">
        <v>-7.2010000000000076</v>
      </c>
      <c r="W121" s="83">
        <v>-6.6430000000000007</v>
      </c>
      <c r="X121" s="83">
        <v>-3.5949999999999989</v>
      </c>
      <c r="Y121" s="83">
        <v>-83.17</v>
      </c>
      <c r="AA121" s="83">
        <v>-89.376999999999995</v>
      </c>
      <c r="AB121" s="82">
        <v>6.21</v>
      </c>
      <c r="AD121" s="83">
        <v>-89.376999999999995</v>
      </c>
      <c r="AE121" s="82">
        <v>6.21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-0.04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0.20464421510048886</v>
      </c>
      <c r="D123" s="9">
        <v>0.20464421510048886</v>
      </c>
      <c r="F123" s="128" t="s">
        <v>209</v>
      </c>
      <c r="H123" s="83">
        <v>-77.296000000000006</v>
      </c>
      <c r="I123" s="83">
        <v>-72.534999999999997</v>
      </c>
      <c r="J123" s="83">
        <v>-72.534999999999997</v>
      </c>
      <c r="K123" s="108">
        <v>-73.64</v>
      </c>
      <c r="L123" s="108">
        <v>-73.64</v>
      </c>
      <c r="M123" s="83">
        <v>-5.6189999999999998</v>
      </c>
      <c r="N123" s="83">
        <v>-7.4410000000000007</v>
      </c>
      <c r="O123" s="83">
        <v>-5.4489999999999998</v>
      </c>
      <c r="P123" s="83">
        <v>1.3419999999999987</v>
      </c>
      <c r="Q123" s="83">
        <v>-2.5139999999999993</v>
      </c>
      <c r="R123" s="83">
        <v>-4.8580000000000005</v>
      </c>
      <c r="S123" s="83">
        <v>-4.2560000000000002</v>
      </c>
      <c r="T123" s="83">
        <v>-5.0429999999999993</v>
      </c>
      <c r="U123" s="83">
        <v>-5.3759999999999977</v>
      </c>
      <c r="V123" s="83">
        <v>-6.6510000000000034</v>
      </c>
      <c r="W123" s="83">
        <v>-5.2519999999999953</v>
      </c>
      <c r="X123" s="83">
        <v>-7.453000000000003</v>
      </c>
      <c r="Y123" s="83">
        <v>-58.57</v>
      </c>
      <c r="AA123" s="83">
        <v>-73.64</v>
      </c>
      <c r="AB123" s="82">
        <v>15.07</v>
      </c>
      <c r="AD123" s="83">
        <v>-73.64</v>
      </c>
      <c r="AE123" s="82">
        <v>15.07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0.19130434782608696</v>
      </c>
      <c r="D124" s="9">
        <v>0.19130434782608696</v>
      </c>
      <c r="F124" s="60" t="s">
        <v>158</v>
      </c>
      <c r="G124" s="56"/>
      <c r="H124" s="88">
        <v>-2.508</v>
      </c>
      <c r="I124" s="88">
        <v>-3.1429999999999998</v>
      </c>
      <c r="J124" s="88">
        <v>-3.1429999999999998</v>
      </c>
      <c r="K124" s="108">
        <v>-4.5999999999999996</v>
      </c>
      <c r="L124" s="108">
        <v>-4.5999999999999996</v>
      </c>
      <c r="M124" s="88">
        <v>-0.23400000000000001</v>
      </c>
      <c r="N124" s="88">
        <v>-1.004</v>
      </c>
      <c r="O124" s="88">
        <v>-0.68300000000000005</v>
      </c>
      <c r="P124" s="88">
        <v>-0.56600000000000006</v>
      </c>
      <c r="Q124" s="88">
        <v>0.82000000000000006</v>
      </c>
      <c r="R124" s="88">
        <v>-0.65699999999999981</v>
      </c>
      <c r="S124" s="88">
        <v>-0.55699999999999994</v>
      </c>
      <c r="T124" s="88">
        <v>-0.66500000000000004</v>
      </c>
      <c r="U124" s="88">
        <v>0.20899999999999963</v>
      </c>
      <c r="V124" s="88">
        <v>-0.11999999999999966</v>
      </c>
      <c r="W124" s="88">
        <v>-0.23200000000000021</v>
      </c>
      <c r="X124" s="88">
        <v>-2.8000000000000025E-2</v>
      </c>
      <c r="Y124" s="88">
        <v>-3.7170000000000001</v>
      </c>
      <c r="Z124" s="56"/>
      <c r="AA124" s="88">
        <v>-4.5999999999999996</v>
      </c>
      <c r="AB124" s="82">
        <v>0.88</v>
      </c>
      <c r="AC124" s="56"/>
      <c r="AD124" s="88">
        <v>-4.5999999999999996</v>
      </c>
      <c r="AE124" s="82">
        <v>0.88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0.26221264367816094</v>
      </c>
      <c r="D125" s="9">
        <v>0.26221264367816094</v>
      </c>
      <c r="F125" s="60" t="s">
        <v>176</v>
      </c>
      <c r="G125" s="56"/>
      <c r="H125" s="88">
        <v>-24.751999999999999</v>
      </c>
      <c r="I125" s="88">
        <v>-22.978000000000002</v>
      </c>
      <c r="J125" s="88">
        <v>-22.978000000000002</v>
      </c>
      <c r="K125" s="108">
        <v>-27.84</v>
      </c>
      <c r="L125" s="108">
        <v>-27.84</v>
      </c>
      <c r="M125" s="88">
        <v>-1.827</v>
      </c>
      <c r="N125" s="88">
        <v>-0.98499999999999988</v>
      </c>
      <c r="O125" s="88">
        <v>-1.4630000000000005</v>
      </c>
      <c r="P125" s="88">
        <v>-1.4630000000000001</v>
      </c>
      <c r="Q125" s="88">
        <v>1.4800000000000004</v>
      </c>
      <c r="R125" s="88">
        <v>-2.891</v>
      </c>
      <c r="S125" s="88">
        <v>-1.4370000000000003</v>
      </c>
      <c r="T125" s="88">
        <v>-1.4350000000000005</v>
      </c>
      <c r="U125" s="88">
        <v>-2.2289999999999992</v>
      </c>
      <c r="V125" s="88">
        <v>-2.0399999999999991</v>
      </c>
      <c r="W125" s="88">
        <v>-4.1610000000000014</v>
      </c>
      <c r="X125" s="88">
        <v>-2.0889999999999986</v>
      </c>
      <c r="Y125" s="88">
        <v>-20.54</v>
      </c>
      <c r="Z125" s="56"/>
      <c r="AA125" s="88">
        <v>-27.84</v>
      </c>
      <c r="AB125" s="82">
        <v>7.3</v>
      </c>
      <c r="AC125" s="56"/>
      <c r="AD125" s="88">
        <v>-27.84</v>
      </c>
      <c r="AE125" s="82">
        <v>7.3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0.32668711656441718</v>
      </c>
      <c r="D126" s="9">
        <v>0.32668711656441718</v>
      </c>
      <c r="F126" s="60" t="s">
        <v>178</v>
      </c>
      <c r="G126" s="56"/>
      <c r="H126" s="88">
        <v>-5.6749999999999998</v>
      </c>
      <c r="I126" s="88">
        <v>-5.6189999999999998</v>
      </c>
      <c r="J126" s="88">
        <v>-5.6189999999999998</v>
      </c>
      <c r="K126" s="108">
        <v>-6.52</v>
      </c>
      <c r="L126" s="108">
        <v>-6.52</v>
      </c>
      <c r="M126" s="88">
        <v>-0.61899999999999999</v>
      </c>
      <c r="N126" s="88">
        <v>-9.8999999999999977E-2</v>
      </c>
      <c r="O126" s="88">
        <v>-0.54299999999999993</v>
      </c>
      <c r="P126" s="88">
        <v>-0.2220000000000002</v>
      </c>
      <c r="Q126" s="88">
        <v>0</v>
      </c>
      <c r="R126" s="88">
        <v>0</v>
      </c>
      <c r="S126" s="88">
        <v>-0.85400000000000009</v>
      </c>
      <c r="T126" s="88">
        <v>-0.20899999999999963</v>
      </c>
      <c r="U126" s="88">
        <v>-0.65900000000000025</v>
      </c>
      <c r="V126" s="88">
        <v>-4.8000000000000043E-2</v>
      </c>
      <c r="W126" s="88">
        <v>-0.5129999999999999</v>
      </c>
      <c r="X126" s="88">
        <v>-0.62199999999999989</v>
      </c>
      <c r="Y126" s="88">
        <v>-4.3879999999999999</v>
      </c>
      <c r="Z126" s="56"/>
      <c r="AA126" s="88">
        <v>-6.52</v>
      </c>
      <c r="AB126" s="82">
        <v>2.13</v>
      </c>
      <c r="AC126" s="56"/>
      <c r="AD126" s="88">
        <v>-6.52</v>
      </c>
      <c r="AE126" s="82">
        <v>2.13</v>
      </c>
    </row>
    <row r="127" spans="1:33" ht="18" customHeight="1" collapsed="1" x14ac:dyDescent="0.2">
      <c r="A127" s="57"/>
      <c r="B127" s="57"/>
      <c r="C127" s="9">
        <v>0.26488706365503084</v>
      </c>
      <c r="D127" s="9">
        <v>0.26488706365503084</v>
      </c>
      <c r="F127" s="128" t="s">
        <v>158</v>
      </c>
      <c r="H127" s="83">
        <v>-32.934999999999995</v>
      </c>
      <c r="I127" s="83">
        <v>-31.740000000000002</v>
      </c>
      <c r="J127" s="83">
        <v>-31.740000000000002</v>
      </c>
      <c r="K127" s="108">
        <v>-38.959999999999994</v>
      </c>
      <c r="L127" s="108">
        <v>-38.959999999999994</v>
      </c>
      <c r="M127" s="83">
        <v>-2.6799999999999997</v>
      </c>
      <c r="N127" s="83">
        <v>-2.0880000000000001</v>
      </c>
      <c r="O127" s="83">
        <v>-2.6890000000000009</v>
      </c>
      <c r="P127" s="83">
        <v>-2.2510000000000003</v>
      </c>
      <c r="Q127" s="83">
        <v>2.3000000000000007</v>
      </c>
      <c r="R127" s="83">
        <v>-3.548</v>
      </c>
      <c r="S127" s="83">
        <v>-2.8480000000000003</v>
      </c>
      <c r="T127" s="83">
        <v>-2.3090000000000002</v>
      </c>
      <c r="U127" s="83">
        <v>-2.6789999999999998</v>
      </c>
      <c r="V127" s="83">
        <v>-2.2079999999999989</v>
      </c>
      <c r="W127" s="83">
        <v>-4.9060000000000015</v>
      </c>
      <c r="X127" s="83">
        <v>-2.7389999999999985</v>
      </c>
      <c r="Y127" s="83">
        <v>-28.644999999999996</v>
      </c>
      <c r="AA127" s="83">
        <v>-38.959999999999994</v>
      </c>
      <c r="AB127" s="82">
        <v>10.32</v>
      </c>
      <c r="AD127" s="83">
        <v>-38.959999999999994</v>
      </c>
      <c r="AE127" s="82">
        <v>10.32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0.52493606138107418</v>
      </c>
      <c r="D128" s="9">
        <v>0.52493606138107418</v>
      </c>
      <c r="F128" s="128" t="s">
        <v>154</v>
      </c>
      <c r="H128" s="83">
        <v>-18.181999999999999</v>
      </c>
      <c r="I128" s="83">
        <v>-21.643999999999998</v>
      </c>
      <c r="J128" s="83">
        <v>-21.643999999999998</v>
      </c>
      <c r="K128" s="108">
        <v>-15.64</v>
      </c>
      <c r="L128" s="108">
        <v>-15.64</v>
      </c>
      <c r="M128" s="83">
        <v>-5.0860000000000003</v>
      </c>
      <c r="N128" s="83">
        <v>-0.43100000000000005</v>
      </c>
      <c r="O128" s="83">
        <v>-0.4319999999999995</v>
      </c>
      <c r="P128" s="83">
        <v>-0.43200000000000038</v>
      </c>
      <c r="Q128" s="83">
        <v>-0.43100000000000005</v>
      </c>
      <c r="R128" s="83">
        <v>-0.43299999999999983</v>
      </c>
      <c r="S128" s="83">
        <v>-0.43100000000000005</v>
      </c>
      <c r="T128" s="83">
        <v>-0.43099999999999916</v>
      </c>
      <c r="U128" s="83">
        <v>-0.43200000000000038</v>
      </c>
      <c r="V128" s="83">
        <v>-2.4310000000000009</v>
      </c>
      <c r="W128" s="83">
        <v>-0.43299999999999983</v>
      </c>
      <c r="X128" s="83">
        <v>3.9740000000000002</v>
      </c>
      <c r="Y128" s="83">
        <v>-7.4290000000000003</v>
      </c>
      <c r="AA128" s="83">
        <v>-15.64</v>
      </c>
      <c r="AB128" s="82">
        <v>8.2100000000000009</v>
      </c>
      <c r="AD128" s="83">
        <v>-15.64</v>
      </c>
      <c r="AE128" s="82">
        <v>8.2100000000000009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0.36519607843137253</v>
      </c>
      <c r="D129" s="9">
        <v>0.36519607843137253</v>
      </c>
      <c r="F129" s="60" t="s">
        <v>162</v>
      </c>
      <c r="G129" s="56"/>
      <c r="H129" s="88">
        <v>-34.933</v>
      </c>
      <c r="I129" s="88">
        <v>-48.619</v>
      </c>
      <c r="J129" s="88">
        <v>-48.619</v>
      </c>
      <c r="K129" s="108">
        <v>-16.32</v>
      </c>
      <c r="L129" s="108">
        <v>-16.32</v>
      </c>
      <c r="M129" s="88">
        <v>-6.4420000000000002</v>
      </c>
      <c r="N129" s="88">
        <v>11.439</v>
      </c>
      <c r="O129" s="88">
        <v>-0.60899999999999999</v>
      </c>
      <c r="P129" s="88">
        <v>0</v>
      </c>
      <c r="Q129" s="88">
        <v>0</v>
      </c>
      <c r="R129" s="88">
        <v>-1.7090000000000001</v>
      </c>
      <c r="S129" s="88">
        <v>-0.2759999999999998</v>
      </c>
      <c r="T129" s="88">
        <v>0</v>
      </c>
      <c r="U129" s="88">
        <v>-9.7609999999999992</v>
      </c>
      <c r="V129" s="88">
        <v>-2.4880000000000013</v>
      </c>
      <c r="W129" s="88">
        <v>1.7759999999999998</v>
      </c>
      <c r="X129" s="88">
        <v>-2.286999999999999</v>
      </c>
      <c r="Y129" s="88">
        <v>-10.356999999999999</v>
      </c>
      <c r="Z129" s="56"/>
      <c r="AA129" s="88">
        <v>-16.32</v>
      </c>
      <c r="AB129" s="82">
        <v>5.96</v>
      </c>
      <c r="AC129" s="56"/>
      <c r="AD129" s="88">
        <v>-16.32</v>
      </c>
      <c r="AE129" s="82">
        <v>5.96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0.66925465838509302</v>
      </c>
      <c r="D130" s="9">
        <v>0.66925465838509302</v>
      </c>
      <c r="F130" s="60" t="s">
        <v>164</v>
      </c>
      <c r="G130" s="56"/>
      <c r="H130" s="88">
        <v>-6.3369999999999997</v>
      </c>
      <c r="I130" s="88">
        <v>-10.836</v>
      </c>
      <c r="J130" s="88">
        <v>-10.836</v>
      </c>
      <c r="K130" s="108">
        <v>-12.88</v>
      </c>
      <c r="L130" s="108">
        <v>-12.88</v>
      </c>
      <c r="M130" s="88">
        <v>-2.52</v>
      </c>
      <c r="N130" s="88">
        <v>1.26</v>
      </c>
      <c r="O130" s="88">
        <v>-1.26</v>
      </c>
      <c r="P130" s="88">
        <v>1.26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-1.9999999999999998</v>
      </c>
      <c r="X130" s="88">
        <v>-1</v>
      </c>
      <c r="Y130" s="88">
        <v>-4.26</v>
      </c>
      <c r="Z130" s="56"/>
      <c r="AA130" s="88">
        <v>-12.88</v>
      </c>
      <c r="AB130" s="82">
        <v>8.6199999999999992</v>
      </c>
      <c r="AC130" s="56"/>
      <c r="AD130" s="88">
        <v>-12.88</v>
      </c>
      <c r="AE130" s="82">
        <v>8.6199999999999992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1.0000992161920825</v>
      </c>
      <c r="D131" s="9">
        <v>1.0000992161920825</v>
      </c>
      <c r="F131" s="60" t="s">
        <v>168</v>
      </c>
      <c r="G131" s="56"/>
      <c r="H131" s="88">
        <v>6.0789999999999997</v>
      </c>
      <c r="I131" s="88">
        <v>8.8390000000000004</v>
      </c>
      <c r="J131" s="88">
        <v>8.8390000000000004</v>
      </c>
      <c r="K131" s="108">
        <v>0</v>
      </c>
      <c r="L131" s="108">
        <v>0</v>
      </c>
      <c r="M131" s="88">
        <v>19.988</v>
      </c>
      <c r="N131" s="88">
        <v>0</v>
      </c>
      <c r="O131" s="88">
        <v>0</v>
      </c>
      <c r="P131" s="88">
        <v>0</v>
      </c>
      <c r="Q131" s="88">
        <v>0.17000000000000171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20.158000000000001</v>
      </c>
      <c r="Z131" s="56"/>
      <c r="AA131" s="88">
        <v>0</v>
      </c>
      <c r="AB131" s="82">
        <v>20.16</v>
      </c>
      <c r="AC131" s="56"/>
      <c r="AD131" s="88">
        <v>0</v>
      </c>
      <c r="AE131" s="82">
        <v>20.16</v>
      </c>
    </row>
    <row r="132" spans="1:33" ht="18" customHeight="1" collapsed="1" x14ac:dyDescent="0.2">
      <c r="A132" s="57"/>
      <c r="B132" s="57"/>
      <c r="C132" s="9">
        <v>1.1897260273972603</v>
      </c>
      <c r="D132" s="9">
        <v>1.1897260273972603</v>
      </c>
      <c r="F132" s="128" t="s">
        <v>391</v>
      </c>
      <c r="H132" s="83">
        <v>-35.190999999999995</v>
      </c>
      <c r="I132" s="83">
        <v>-50.616</v>
      </c>
      <c r="J132" s="83">
        <v>-50.616</v>
      </c>
      <c r="K132" s="108">
        <v>-29.200000000000003</v>
      </c>
      <c r="L132" s="108">
        <v>-29.200000000000003</v>
      </c>
      <c r="M132" s="83">
        <v>11.026</v>
      </c>
      <c r="N132" s="83">
        <v>12.699</v>
      </c>
      <c r="O132" s="83">
        <v>-1.869</v>
      </c>
      <c r="P132" s="83">
        <v>1.26</v>
      </c>
      <c r="Q132" s="83">
        <v>0.17000000000000171</v>
      </c>
      <c r="R132" s="83">
        <v>-1.7090000000000001</v>
      </c>
      <c r="S132" s="83">
        <v>-0.2759999999999998</v>
      </c>
      <c r="T132" s="83">
        <v>0</v>
      </c>
      <c r="U132" s="83">
        <v>-9.7609999999999992</v>
      </c>
      <c r="V132" s="83">
        <v>-2.4880000000000013</v>
      </c>
      <c r="W132" s="83">
        <v>-0.22399999999999998</v>
      </c>
      <c r="X132" s="83">
        <v>-3.286999999999999</v>
      </c>
      <c r="Y132" s="83">
        <v>5.5410000000000021</v>
      </c>
      <c r="AA132" s="83">
        <v>-29.200000000000003</v>
      </c>
      <c r="AB132" s="82">
        <v>34.74</v>
      </c>
      <c r="AD132" s="83">
        <v>-29.200000000000003</v>
      </c>
      <c r="AE132" s="82">
        <v>34.74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-0.57488986784140961</v>
      </c>
      <c r="D133" s="9">
        <v>-0.57488986784140961</v>
      </c>
      <c r="F133" s="60" t="s">
        <v>166</v>
      </c>
      <c r="G133" s="56"/>
      <c r="H133" s="88">
        <v>-18.216999999999999</v>
      </c>
      <c r="I133" s="88">
        <v>-14.721</v>
      </c>
      <c r="J133" s="88">
        <v>-14.721</v>
      </c>
      <c r="K133" s="108">
        <v>-9.08</v>
      </c>
      <c r="L133" s="108">
        <v>-9.08</v>
      </c>
      <c r="M133" s="88">
        <v>-0.318</v>
      </c>
      <c r="N133" s="88">
        <v>-0.67599999999999993</v>
      </c>
      <c r="O133" s="88">
        <v>-0.8660000000000001</v>
      </c>
      <c r="P133" s="88">
        <v>-2.1369999999999996</v>
      </c>
      <c r="Q133" s="88">
        <v>-0.99100000000000055</v>
      </c>
      <c r="R133" s="88">
        <v>-0.52099999999999991</v>
      </c>
      <c r="S133" s="88">
        <v>-1.1179999999999994</v>
      </c>
      <c r="T133" s="88">
        <v>-0.58700000000000063</v>
      </c>
      <c r="U133" s="88">
        <v>-1.5259999999999998</v>
      </c>
      <c r="V133" s="88">
        <v>-1.5220000000000002</v>
      </c>
      <c r="W133" s="88">
        <v>-1.8729999999999993</v>
      </c>
      <c r="X133" s="88">
        <v>-2.1650000000000009</v>
      </c>
      <c r="Y133" s="88">
        <v>-14.3</v>
      </c>
      <c r="Z133" s="56"/>
      <c r="AA133" s="88">
        <v>-9.08</v>
      </c>
      <c r="AB133" s="82">
        <v>-5.22</v>
      </c>
      <c r="AC133" s="56"/>
      <c r="AD133" s="88">
        <v>-9.08</v>
      </c>
      <c r="AE133" s="82">
        <v>-5.22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-1.25</v>
      </c>
      <c r="D134" s="9">
        <v>-1.25</v>
      </c>
      <c r="F134" s="60" t="s">
        <v>160</v>
      </c>
      <c r="G134" s="56"/>
      <c r="H134" s="88">
        <v>0</v>
      </c>
      <c r="I134" s="88">
        <v>-0.11700000000000001</v>
      </c>
      <c r="J134" s="88">
        <v>-0.11700000000000001</v>
      </c>
      <c r="K134" s="108">
        <v>0</v>
      </c>
      <c r="L134" s="108">
        <v>0</v>
      </c>
      <c r="M134" s="88">
        <v>0</v>
      </c>
      <c r="N134" s="88">
        <v>-3.0000000000000001E-3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-9.9999999999999985E-3</v>
      </c>
      <c r="W134" s="88">
        <v>-1.7347234759768071E-18</v>
      </c>
      <c r="X134" s="88">
        <v>-3.0000000000000009E-3</v>
      </c>
      <c r="Y134" s="88">
        <v>-1.6E-2</v>
      </c>
      <c r="Z134" s="56"/>
      <c r="AA134" s="88">
        <v>0</v>
      </c>
      <c r="AB134" s="82">
        <v>-0.02</v>
      </c>
      <c r="AC134" s="56"/>
      <c r="AD134" s="88">
        <v>0</v>
      </c>
      <c r="AE134" s="82">
        <v>-0.02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-1.0434782608695652</v>
      </c>
      <c r="D137" s="9">
        <v>-1.0434782608695652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-0.115</v>
      </c>
      <c r="Y137" s="88">
        <v>-0.115</v>
      </c>
      <c r="Z137" s="56"/>
      <c r="AA137" s="88">
        <v>0</v>
      </c>
      <c r="AB137" s="82">
        <v>-0.12</v>
      </c>
      <c r="AC137" s="56"/>
      <c r="AD137" s="88">
        <v>0</v>
      </c>
      <c r="AE137" s="82">
        <v>-0.12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-1.0013046314416179</v>
      </c>
      <c r="D138" s="9">
        <v>-1.0013046314416179</v>
      </c>
      <c r="F138" s="60" t="s">
        <v>172</v>
      </c>
      <c r="G138" s="56"/>
      <c r="H138" s="88">
        <v>-0.73399999999999999</v>
      </c>
      <c r="I138" s="88">
        <v>-4.2610000000000001</v>
      </c>
      <c r="J138" s="88">
        <v>-4.2610000000000001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-1.8089999999999999</v>
      </c>
      <c r="Q138" s="88">
        <v>0.12999999999999989</v>
      </c>
      <c r="R138" s="88">
        <v>0.14000000000000012</v>
      </c>
      <c r="S138" s="88">
        <v>0</v>
      </c>
      <c r="T138" s="88">
        <v>0.98099999999999987</v>
      </c>
      <c r="U138" s="88">
        <v>-2.1079999999999997</v>
      </c>
      <c r="V138" s="88">
        <v>-0.4130000000000007</v>
      </c>
      <c r="W138" s="88">
        <v>1.3000000000000345E-2</v>
      </c>
      <c r="X138" s="88">
        <v>0</v>
      </c>
      <c r="Y138" s="88">
        <v>-3.0659999999999998</v>
      </c>
      <c r="Z138" s="56"/>
      <c r="AA138" s="88">
        <v>0</v>
      </c>
      <c r="AB138" s="82">
        <v>-3.07</v>
      </c>
      <c r="AC138" s="56"/>
      <c r="AD138" s="88">
        <v>0</v>
      </c>
      <c r="AE138" s="82">
        <v>-3.07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1.0011333585190783</v>
      </c>
      <c r="D139" s="9">
        <v>1.0011333585190783</v>
      </c>
      <c r="F139" s="60" t="s">
        <v>174</v>
      </c>
      <c r="G139" s="56"/>
      <c r="H139" s="88">
        <v>0.73399999999999999</v>
      </c>
      <c r="I139" s="88">
        <v>4.2610000000000001</v>
      </c>
      <c r="J139" s="88">
        <v>4.2610000000000001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1.8089999999999999</v>
      </c>
      <c r="Q139" s="88">
        <v>-0.12999999999999989</v>
      </c>
      <c r="R139" s="88">
        <v>-0.14000000000000012</v>
      </c>
      <c r="S139" s="88">
        <v>-0.42199999999999993</v>
      </c>
      <c r="T139" s="88">
        <v>-0.97799999999999998</v>
      </c>
      <c r="U139" s="88">
        <v>2.1079999999999997</v>
      </c>
      <c r="V139" s="88">
        <v>0.41100000000000003</v>
      </c>
      <c r="W139" s="88">
        <v>-1.1000000000000121E-2</v>
      </c>
      <c r="X139" s="88">
        <v>0</v>
      </c>
      <c r="Y139" s="88">
        <v>2.6469999999999998</v>
      </c>
      <c r="Z139" s="56"/>
      <c r="AA139" s="88">
        <v>0</v>
      </c>
      <c r="AB139" s="82">
        <v>2.65</v>
      </c>
      <c r="AC139" s="56"/>
      <c r="AD139" s="88">
        <v>0</v>
      </c>
      <c r="AE139" s="82">
        <v>2.65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-3.109</v>
      </c>
      <c r="I140" s="83">
        <v>-3.008</v>
      </c>
      <c r="J140" s="83">
        <v>-3.008</v>
      </c>
      <c r="K140" s="108">
        <v>0</v>
      </c>
      <c r="L140" s="108">
        <v>0</v>
      </c>
      <c r="M140" s="83">
        <v>0</v>
      </c>
      <c r="N140" s="83">
        <v>-0.75700000000000001</v>
      </c>
      <c r="O140" s="83">
        <v>0</v>
      </c>
      <c r="P140" s="83">
        <v>0</v>
      </c>
      <c r="Q140" s="83">
        <v>-0.80100000000000005</v>
      </c>
      <c r="R140" s="83">
        <v>0</v>
      </c>
      <c r="S140" s="83">
        <v>0</v>
      </c>
      <c r="T140" s="83">
        <v>-0.66600000000000015</v>
      </c>
      <c r="U140" s="83">
        <v>0</v>
      </c>
      <c r="V140" s="83">
        <v>0</v>
      </c>
      <c r="W140" s="83">
        <v>-0.70699999999999985</v>
      </c>
      <c r="X140" s="83">
        <v>0</v>
      </c>
      <c r="Y140" s="83">
        <v>-2.931</v>
      </c>
      <c r="AA140" s="83">
        <v>0</v>
      </c>
      <c r="AB140" s="82">
        <v>-2.93</v>
      </c>
      <c r="AD140" s="83">
        <v>0</v>
      </c>
      <c r="AE140" s="82">
        <v>-2.93</v>
      </c>
    </row>
    <row r="141" spans="1:33" ht="18" customHeight="1" x14ac:dyDescent="0.2">
      <c r="A141" s="57"/>
      <c r="B141" s="57"/>
      <c r="C141" s="9">
        <v>-0.63546255506607929</v>
      </c>
      <c r="D141" s="9">
        <v>-0.63546255506607929</v>
      </c>
      <c r="F141" s="128" t="s">
        <v>196</v>
      </c>
      <c r="H141" s="83">
        <v>-18.216999999999999</v>
      </c>
      <c r="I141" s="83">
        <v>-14.838000000000001</v>
      </c>
      <c r="J141" s="83">
        <v>-14.838000000000001</v>
      </c>
      <c r="K141" s="108">
        <v>-9.08</v>
      </c>
      <c r="L141" s="108">
        <v>-9.08</v>
      </c>
      <c r="M141" s="83">
        <v>-0.318</v>
      </c>
      <c r="N141" s="83">
        <v>-0.67899999999999994</v>
      </c>
      <c r="O141" s="83">
        <v>-0.8660000000000001</v>
      </c>
      <c r="P141" s="83">
        <v>-2.1369999999999996</v>
      </c>
      <c r="Q141" s="83">
        <v>-0.99100000000000055</v>
      </c>
      <c r="R141" s="83">
        <v>-0.52099999999999991</v>
      </c>
      <c r="S141" s="83">
        <v>-1.5399999999999994</v>
      </c>
      <c r="T141" s="83">
        <v>-0.58400000000000074</v>
      </c>
      <c r="U141" s="83">
        <v>-1.5259999999999998</v>
      </c>
      <c r="V141" s="83">
        <v>-1.5340000000000009</v>
      </c>
      <c r="W141" s="83">
        <v>-1.8709999999999991</v>
      </c>
      <c r="X141" s="83">
        <v>-2.2830000000000013</v>
      </c>
      <c r="Y141" s="83">
        <v>-14.85</v>
      </c>
      <c r="AA141" s="83">
        <v>-9.08</v>
      </c>
      <c r="AB141" s="82">
        <v>-5.77</v>
      </c>
      <c r="AD141" s="83">
        <v>-9.08</v>
      </c>
      <c r="AE141" s="82">
        <v>-5.77</v>
      </c>
    </row>
    <row r="142" spans="1:33" ht="18" customHeight="1" x14ac:dyDescent="0.2">
      <c r="A142" s="57"/>
      <c r="B142" s="57"/>
      <c r="C142" s="9">
        <v>0.25729101943360028</v>
      </c>
      <c r="D142" s="9">
        <v>0.25729101943360028</v>
      </c>
      <c r="F142" s="117" t="s">
        <v>72</v>
      </c>
      <c r="H142" s="296">
        <v>-269.35299999999995</v>
      </c>
      <c r="I142" s="296">
        <v>-276.95100000000002</v>
      </c>
      <c r="J142" s="296">
        <v>-276.95100000000002</v>
      </c>
      <c r="K142" s="111">
        <v>-255.89699999999996</v>
      </c>
      <c r="L142" s="111">
        <v>-255.89699999999996</v>
      </c>
      <c r="M142" s="296">
        <v>-13.847999999999997</v>
      </c>
      <c r="N142" s="296">
        <v>-5.2530000000000019</v>
      </c>
      <c r="O142" s="296">
        <v>-17.966000000000001</v>
      </c>
      <c r="P142" s="296">
        <v>-8.9549999999999983</v>
      </c>
      <c r="Q142" s="296">
        <v>-6.6710000000000012</v>
      </c>
      <c r="R142" s="296">
        <v>-21.695999999999994</v>
      </c>
      <c r="S142" s="296">
        <v>-15.875</v>
      </c>
      <c r="T142" s="296">
        <v>-15.558</v>
      </c>
      <c r="U142" s="296">
        <v>-26.299999999999994</v>
      </c>
      <c r="V142" s="296">
        <v>-22.513000000000016</v>
      </c>
      <c r="W142" s="296">
        <v>-20.035999999999998</v>
      </c>
      <c r="X142" s="296">
        <v>-15.383000000000001</v>
      </c>
      <c r="Y142" s="296">
        <v>-190.054</v>
      </c>
      <c r="AA142" s="296">
        <v>-255.89699999999996</v>
      </c>
      <c r="AB142" s="82">
        <v>65.84</v>
      </c>
      <c r="AD142" s="296">
        <v>-255.89699999999996</v>
      </c>
      <c r="AE142" s="82">
        <v>65.84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6.1208717242281996E-2</v>
      </c>
      <c r="I143" s="78">
        <v>6.8492466350523376E-2</v>
      </c>
      <c r="J143" s="78">
        <v>6.8492466350523376E-2</v>
      </c>
      <c r="K143" s="131">
        <v>6.1623780363432849E-2</v>
      </c>
      <c r="L143" s="131">
        <v>6.1623780363432849E-2</v>
      </c>
      <c r="M143" s="78">
        <v>3.8656405188801694E-2</v>
      </c>
      <c r="N143" s="78">
        <v>1.5725096691533061E-2</v>
      </c>
      <c r="O143" s="78">
        <v>5.7943810694093711E-2</v>
      </c>
      <c r="P143" s="78">
        <v>3.0941727277438963E-2</v>
      </c>
      <c r="Q143" s="78">
        <v>2.0508548046446279E-2</v>
      </c>
      <c r="R143" s="78">
        <v>6.8699316996558082E-2</v>
      </c>
      <c r="S143" s="78">
        <v>4.3176483707166889E-2</v>
      </c>
      <c r="T143" s="78">
        <v>4.2115236251911825E-2</v>
      </c>
      <c r="U143" s="78">
        <v>7.036205692638195E-2</v>
      </c>
      <c r="V143" s="78">
        <v>5.6579116015712458E-2</v>
      </c>
      <c r="W143" s="78">
        <v>5.3341852694913636E-2</v>
      </c>
      <c r="X143" s="78">
        <v>4.0521247115597396E-2</v>
      </c>
      <c r="Y143" s="78">
        <v>4.5284721844956757E-2</v>
      </c>
      <c r="AA143" s="78">
        <v>6.1623780363432849E-2</v>
      </c>
      <c r="AB143" s="79"/>
      <c r="AD143" s="78">
        <v>6.1623780363432849E-2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3.7819600000000002</v>
      </c>
      <c r="I145" s="96">
        <v>0.44704000000000005</v>
      </c>
      <c r="J145" s="96">
        <v>0.44703999999999999</v>
      </c>
      <c r="K145" s="134">
        <v>0.82</v>
      </c>
      <c r="L145" s="134">
        <v>0.82</v>
      </c>
      <c r="M145" s="96">
        <v>-0.19392000000000001</v>
      </c>
      <c r="N145" s="96">
        <v>2.8800000000000023E-2</v>
      </c>
      <c r="O145" s="96">
        <v>-7.5599999999999987E-2</v>
      </c>
      <c r="P145" s="96">
        <v>0</v>
      </c>
      <c r="Q145" s="96">
        <v>0</v>
      </c>
      <c r="R145" s="96">
        <v>6.1581599999999996</v>
      </c>
      <c r="S145" s="96">
        <v>-2.3999999999944064E-4</v>
      </c>
      <c r="T145" s="96">
        <v>4.943999999999988E-2</v>
      </c>
      <c r="U145" s="96">
        <v>4.8071999999999999</v>
      </c>
      <c r="V145" s="96">
        <v>0.18743999999999972</v>
      </c>
      <c r="W145" s="96">
        <v>2.2836000000000003</v>
      </c>
      <c r="X145" s="96">
        <v>-2.4047999999999989</v>
      </c>
      <c r="Y145" s="96">
        <v>0.90334000000000003</v>
      </c>
      <c r="AA145" s="96">
        <v>0.82</v>
      </c>
      <c r="AB145" s="95">
        <v>0.08</v>
      </c>
      <c r="AD145" s="96">
        <v>0.82</v>
      </c>
      <c r="AE145" s="95">
        <v>0.08</v>
      </c>
    </row>
    <row r="146" spans="1:33" ht="18" customHeight="1" collapsed="1" x14ac:dyDescent="0.2">
      <c r="A146" s="52" t="s">
        <v>86</v>
      </c>
      <c r="B146" s="52" t="s">
        <v>23</v>
      </c>
      <c r="C146" s="9">
        <v>-0.10170731707317072</v>
      </c>
      <c r="D146" s="9">
        <v>-0.10170731707317072</v>
      </c>
      <c r="F146" s="128" t="s">
        <v>90</v>
      </c>
      <c r="H146" s="83">
        <v>-189.09800000000001</v>
      </c>
      <c r="I146" s="83">
        <v>-22.352</v>
      </c>
      <c r="J146" s="83">
        <v>-22.352</v>
      </c>
      <c r="K146" s="108">
        <v>-41</v>
      </c>
      <c r="L146" s="108">
        <v>-41</v>
      </c>
      <c r="M146" s="83">
        <v>0.80800000000000005</v>
      </c>
      <c r="N146" s="83">
        <v>-0.12000000000000011</v>
      </c>
      <c r="O146" s="83">
        <v>0.31499999999999995</v>
      </c>
      <c r="P146" s="83">
        <v>0</v>
      </c>
      <c r="Q146" s="83">
        <v>0</v>
      </c>
      <c r="R146" s="83">
        <v>-25.658999999999999</v>
      </c>
      <c r="S146" s="83">
        <v>9.9999999999766942E-4</v>
      </c>
      <c r="T146" s="83">
        <v>-0.20599999999999952</v>
      </c>
      <c r="U146" s="83">
        <v>-20.029999999999998</v>
      </c>
      <c r="V146" s="83">
        <v>-0.78099999999999881</v>
      </c>
      <c r="W146" s="83">
        <v>-9.5150000000000006</v>
      </c>
      <c r="X146" s="83">
        <v>10.019999999999996</v>
      </c>
      <c r="Y146" s="83">
        <v>-45.167000000000002</v>
      </c>
      <c r="AA146" s="83">
        <v>-41</v>
      </c>
      <c r="AB146" s="82">
        <v>-4.17</v>
      </c>
      <c r="AD146" s="83">
        <v>-41</v>
      </c>
      <c r="AE146" s="82">
        <v>-4.17</v>
      </c>
    </row>
    <row r="147" spans="1:33" ht="18" customHeight="1" x14ac:dyDescent="0.2">
      <c r="A147" s="52" t="s">
        <v>87</v>
      </c>
      <c r="B147" s="52" t="s">
        <v>23</v>
      </c>
      <c r="C147" s="9">
        <v>1</v>
      </c>
      <c r="D147" s="9">
        <v>1</v>
      </c>
      <c r="F147" s="128" t="s">
        <v>91</v>
      </c>
      <c r="H147" s="83">
        <v>-0.78600000000000003</v>
      </c>
      <c r="I147" s="83">
        <v>-1.08</v>
      </c>
      <c r="J147" s="83">
        <v>-1.08</v>
      </c>
      <c r="K147" s="108">
        <v>-1</v>
      </c>
      <c r="L147" s="108">
        <v>-1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AA147" s="83">
        <v>-1</v>
      </c>
      <c r="AB147" s="82">
        <v>1</v>
      </c>
      <c r="AD147" s="83">
        <v>-1</v>
      </c>
      <c r="AE147" s="82">
        <v>1</v>
      </c>
    </row>
    <row r="148" spans="1:33" ht="18" customHeight="1" x14ac:dyDescent="0.2">
      <c r="A148" s="52" t="s">
        <v>88</v>
      </c>
      <c r="B148" s="52" t="s">
        <v>23</v>
      </c>
      <c r="C148" s="9">
        <v>-0.90888888888888886</v>
      </c>
      <c r="D148" s="9">
        <v>-0.90888888888888886</v>
      </c>
      <c r="F148" s="128" t="s">
        <v>92</v>
      </c>
      <c r="H148" s="83">
        <v>-11.994</v>
      </c>
      <c r="I148" s="83">
        <v>-7.5919999999999996</v>
      </c>
      <c r="J148" s="83">
        <v>-7.5919999999999996</v>
      </c>
      <c r="K148" s="108">
        <v>-9</v>
      </c>
      <c r="L148" s="108">
        <v>-9</v>
      </c>
      <c r="M148" s="83">
        <v>-3.4359999999999999</v>
      </c>
      <c r="N148" s="83">
        <v>-2.8129999999999997</v>
      </c>
      <c r="O148" s="83">
        <v>-2.6480000000000006</v>
      </c>
      <c r="P148" s="83">
        <v>-0.17499999999999893</v>
      </c>
      <c r="Q148" s="83">
        <v>-0.59700000000000131</v>
      </c>
      <c r="R148" s="83">
        <v>-1.0030000000000001</v>
      </c>
      <c r="S148" s="83">
        <v>-0.55799999999999983</v>
      </c>
      <c r="T148" s="83">
        <v>-0.31799999999999962</v>
      </c>
      <c r="U148" s="83">
        <v>-0.74499999999999922</v>
      </c>
      <c r="V148" s="83">
        <v>-2.1620000000000008</v>
      </c>
      <c r="W148" s="83">
        <v>-2.0510000000000002</v>
      </c>
      <c r="X148" s="83">
        <v>-0.66900000000000048</v>
      </c>
      <c r="Y148" s="83">
        <v>-17.175000000000001</v>
      </c>
      <c r="AA148" s="83">
        <v>-9</v>
      </c>
      <c r="AB148" s="82">
        <v>-8.18</v>
      </c>
      <c r="AD148" s="83">
        <v>-9</v>
      </c>
      <c r="AE148" s="82">
        <v>-8.18</v>
      </c>
    </row>
    <row r="149" spans="1:33" ht="18" customHeight="1" x14ac:dyDescent="0.2">
      <c r="A149" s="52" t="s">
        <v>211</v>
      </c>
      <c r="B149" s="52" t="s">
        <v>23</v>
      </c>
      <c r="C149" s="9">
        <v>-0.63500000000000001</v>
      </c>
      <c r="D149" s="9">
        <v>-0.63500000000000001</v>
      </c>
      <c r="F149" s="126" t="s">
        <v>146</v>
      </c>
      <c r="G149" s="58"/>
      <c r="H149" s="87">
        <v>0</v>
      </c>
      <c r="I149" s="87">
        <v>-2.6320000000000001</v>
      </c>
      <c r="J149" s="87">
        <v>-2.6320000000000001</v>
      </c>
      <c r="K149" s="87">
        <v>-2</v>
      </c>
      <c r="L149" s="87">
        <v>-2</v>
      </c>
      <c r="M149" s="87">
        <v>-1.014</v>
      </c>
      <c r="N149" s="87">
        <v>1.0140000000000002</v>
      </c>
      <c r="O149" s="87">
        <v>1.11022302462516E-16</v>
      </c>
      <c r="P149" s="87">
        <v>-2.2204460492503131E-16</v>
      </c>
      <c r="Q149" s="87">
        <v>0</v>
      </c>
      <c r="R149" s="87">
        <v>-1.7589999999999999</v>
      </c>
      <c r="S149" s="87">
        <v>-1.1179999999999999</v>
      </c>
      <c r="T149" s="87">
        <v>0</v>
      </c>
      <c r="U149" s="87">
        <v>0</v>
      </c>
      <c r="V149" s="87">
        <v>-0.39300000000000024</v>
      </c>
      <c r="W149" s="87">
        <v>0</v>
      </c>
      <c r="X149" s="87">
        <v>0</v>
      </c>
      <c r="Y149" s="87">
        <v>-3.27</v>
      </c>
      <c r="Z149" s="58"/>
      <c r="AA149" s="87">
        <v>-2</v>
      </c>
      <c r="AB149" s="82">
        <v>-1.27</v>
      </c>
      <c r="AC149" s="58"/>
      <c r="AD149" s="87">
        <v>-2</v>
      </c>
      <c r="AE149" s="82">
        <v>-1.27</v>
      </c>
    </row>
    <row r="150" spans="1:33" ht="18" customHeight="1" x14ac:dyDescent="0.2">
      <c r="A150" s="52" t="s">
        <v>89</v>
      </c>
      <c r="B150" s="52" t="s">
        <v>23</v>
      </c>
      <c r="C150" s="9">
        <v>-7.9450000000000003</v>
      </c>
      <c r="D150" s="9">
        <v>-7.9450000000000003</v>
      </c>
      <c r="F150" s="128" t="s">
        <v>93</v>
      </c>
      <c r="H150" s="83">
        <v>-4.851</v>
      </c>
      <c r="I150" s="83">
        <v>-10.356</v>
      </c>
      <c r="J150" s="83">
        <v>-10.356</v>
      </c>
      <c r="K150" s="108">
        <v>-2</v>
      </c>
      <c r="L150" s="108">
        <v>-2</v>
      </c>
      <c r="M150" s="83">
        <v>-1.718</v>
      </c>
      <c r="N150" s="83">
        <v>-0.26900000000000013</v>
      </c>
      <c r="O150" s="83">
        <v>-0.13300000000000001</v>
      </c>
      <c r="P150" s="83">
        <v>0</v>
      </c>
      <c r="Q150" s="83">
        <v>-0.50199999999999978</v>
      </c>
      <c r="R150" s="83">
        <v>-0.57600000000000007</v>
      </c>
      <c r="S150" s="83">
        <v>-0.70000000000000018</v>
      </c>
      <c r="T150" s="83">
        <v>-5.2219999999999995</v>
      </c>
      <c r="U150" s="83">
        <v>-4.6460000000000008</v>
      </c>
      <c r="V150" s="83">
        <v>-0.75600000000000023</v>
      </c>
      <c r="W150" s="83">
        <v>-2.4930000000000003</v>
      </c>
      <c r="X150" s="83">
        <v>-0.87699999999999889</v>
      </c>
      <c r="Y150" s="83">
        <v>-17.891999999999999</v>
      </c>
      <c r="AA150" s="83">
        <v>-2</v>
      </c>
      <c r="AB150" s="82">
        <v>-15.89</v>
      </c>
      <c r="AD150" s="83">
        <v>-2</v>
      </c>
      <c r="AE150" s="82">
        <v>-15.89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-0.51300000000000001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-0.51300000000000001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-0.51818181818181819</v>
      </c>
      <c r="D157" s="9">
        <v>-0.51818181818181819</v>
      </c>
      <c r="F157" s="117" t="s">
        <v>281</v>
      </c>
      <c r="H157" s="296">
        <v>-207.24200000000002</v>
      </c>
      <c r="I157" s="296">
        <v>-44.012</v>
      </c>
      <c r="J157" s="296">
        <v>-44.012</v>
      </c>
      <c r="K157" s="111">
        <v>-55</v>
      </c>
      <c r="L157" s="111">
        <v>-55</v>
      </c>
      <c r="M157" s="296">
        <v>-5.36</v>
      </c>
      <c r="N157" s="296">
        <v>-2.1879999999999997</v>
      </c>
      <c r="O157" s="296">
        <v>-2.4660000000000006</v>
      </c>
      <c r="P157" s="296">
        <v>-0.17499999999999916</v>
      </c>
      <c r="Q157" s="296">
        <v>-1.0990000000000011</v>
      </c>
      <c r="R157" s="296">
        <v>-28.997</v>
      </c>
      <c r="S157" s="296">
        <v>-2.3750000000000022</v>
      </c>
      <c r="T157" s="296">
        <v>-5.7459999999999987</v>
      </c>
      <c r="U157" s="296">
        <v>-25.420999999999999</v>
      </c>
      <c r="V157" s="296">
        <v>-4.0920000000000005</v>
      </c>
      <c r="W157" s="296">
        <v>-14.059000000000001</v>
      </c>
      <c r="X157" s="296">
        <v>8.4739999999999966</v>
      </c>
      <c r="Y157" s="296">
        <v>-83.503999999999991</v>
      </c>
      <c r="AA157" s="296">
        <v>-55</v>
      </c>
      <c r="AB157" s="82">
        <v>-28.5</v>
      </c>
      <c r="AD157" s="296">
        <v>-55</v>
      </c>
      <c r="AE157" s="82">
        <v>-28.5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4.7094396493541961E-2</v>
      </c>
      <c r="I158" s="78">
        <v>1.088456235586524E-2</v>
      </c>
      <c r="J158" s="78">
        <v>1.088456235586524E-2</v>
      </c>
      <c r="K158" s="131">
        <v>1.3244813030198898E-2</v>
      </c>
      <c r="L158" s="131">
        <v>1.3244813030198898E-2</v>
      </c>
      <c r="M158" s="78">
        <v>1.4962328987000081E-2</v>
      </c>
      <c r="N158" s="78">
        <v>6.5498784620358491E-3</v>
      </c>
      <c r="O158" s="78">
        <v>7.9533250123363652E-3</v>
      </c>
      <c r="P158" s="78">
        <v>6.0466803724754808E-4</v>
      </c>
      <c r="Q158" s="78">
        <v>3.3786380307366929E-3</v>
      </c>
      <c r="R158" s="78">
        <v>9.1817574435342691E-2</v>
      </c>
      <c r="S158" s="78">
        <v>6.4594739404422964E-3</v>
      </c>
      <c r="T158" s="78">
        <v>1.5554322374565194E-2</v>
      </c>
      <c r="U158" s="78">
        <v>6.8010412514279681E-2</v>
      </c>
      <c r="V158" s="78">
        <v>1.0283913416083829E-2</v>
      </c>
      <c r="W158" s="78">
        <v>3.742928264313191E-2</v>
      </c>
      <c r="X158" s="78">
        <v>-2.2321851918193601E-2</v>
      </c>
      <c r="Y158" s="78">
        <v>1.9896742046688145E-2</v>
      </c>
      <c r="AA158" s="78">
        <v>1.3244813030198898E-2</v>
      </c>
      <c r="AB158" s="79"/>
      <c r="AD158" s="78">
        <v>1.3244813030198898E-2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-1.85</v>
      </c>
      <c r="D160" s="9">
        <v>-1.85</v>
      </c>
      <c r="F160" s="128" t="s">
        <v>194</v>
      </c>
      <c r="H160" s="83">
        <v>-2.698</v>
      </c>
      <c r="I160" s="83">
        <v>-2.27</v>
      </c>
      <c r="J160" s="83">
        <v>-2.27</v>
      </c>
      <c r="K160" s="108">
        <v>-1</v>
      </c>
      <c r="L160" s="108">
        <v>-1</v>
      </c>
      <c r="M160" s="83">
        <v>-0.184</v>
      </c>
      <c r="N160" s="83">
        <v>-0.28200000000000003</v>
      </c>
      <c r="O160" s="83">
        <v>-0.20200000000000001</v>
      </c>
      <c r="P160" s="83">
        <v>-5.1999999999999935E-2</v>
      </c>
      <c r="Q160" s="83">
        <v>-0.30800000000000005</v>
      </c>
      <c r="R160" s="83">
        <v>-0.11599999999999988</v>
      </c>
      <c r="S160" s="83">
        <v>-0.16600000000000015</v>
      </c>
      <c r="T160" s="83">
        <v>-0.2609999999999999</v>
      </c>
      <c r="U160" s="83">
        <v>-0.17600000000000016</v>
      </c>
      <c r="V160" s="83">
        <v>-0.32000000000000006</v>
      </c>
      <c r="W160" s="83">
        <v>-0.64900000000000002</v>
      </c>
      <c r="X160" s="83">
        <v>-0.129</v>
      </c>
      <c r="Y160" s="83">
        <v>-2.8450000000000002</v>
      </c>
      <c r="AA160" s="83">
        <v>-1</v>
      </c>
      <c r="AB160" s="82">
        <v>-1.85</v>
      </c>
      <c r="AD160" s="83">
        <v>-1</v>
      </c>
      <c r="AE160" s="82">
        <v>-1.85</v>
      </c>
    </row>
    <row r="161" spans="1:31" ht="18" customHeight="1" x14ac:dyDescent="0.2">
      <c r="A161" s="52" t="s">
        <v>82</v>
      </c>
      <c r="B161" s="52" t="s">
        <v>23</v>
      </c>
      <c r="C161" s="9">
        <v>-0.59250000000000003</v>
      </c>
      <c r="D161" s="9">
        <v>-0.59250000000000003</v>
      </c>
      <c r="F161" s="128" t="s">
        <v>101</v>
      </c>
      <c r="H161" s="83">
        <v>-1.581</v>
      </c>
      <c r="I161" s="83">
        <v>-3.9780000000000002</v>
      </c>
      <c r="J161" s="83">
        <v>-3.9780000000000002</v>
      </c>
      <c r="K161" s="108">
        <v>-4</v>
      </c>
      <c r="L161" s="108">
        <v>-4</v>
      </c>
      <c r="M161" s="83">
        <v>-1.8560000000000001</v>
      </c>
      <c r="N161" s="83">
        <v>-0.41300000000000003</v>
      </c>
      <c r="O161" s="83">
        <v>-0.5</v>
      </c>
      <c r="P161" s="83">
        <v>0</v>
      </c>
      <c r="Q161" s="83">
        <v>-0.17899999999999983</v>
      </c>
      <c r="R161" s="83">
        <v>-0.92700000000000005</v>
      </c>
      <c r="S161" s="83">
        <v>-0.35099999999999998</v>
      </c>
      <c r="T161" s="83">
        <v>-0.13999999999999968</v>
      </c>
      <c r="U161" s="83">
        <v>-0.30400000000000027</v>
      </c>
      <c r="V161" s="83">
        <v>-1.0330000000000004</v>
      </c>
      <c r="W161" s="83">
        <v>-0.36599999999999966</v>
      </c>
      <c r="X161" s="83">
        <v>-0.30299999999999994</v>
      </c>
      <c r="Y161" s="83">
        <v>-6.3719999999999999</v>
      </c>
      <c r="AA161" s="83">
        <v>-4</v>
      </c>
      <c r="AB161" s="82">
        <v>-2.37</v>
      </c>
      <c r="AD161" s="83">
        <v>-4</v>
      </c>
      <c r="AE161" s="82">
        <v>-2.37</v>
      </c>
    </row>
    <row r="162" spans="1:31" ht="18" customHeight="1" x14ac:dyDescent="0.2">
      <c r="A162" s="52" t="s">
        <v>98</v>
      </c>
      <c r="B162" s="52" t="s">
        <v>23</v>
      </c>
      <c r="C162" s="9">
        <v>-1.2</v>
      </c>
      <c r="D162" s="9">
        <v>-1.2</v>
      </c>
      <c r="F162" s="128" t="s">
        <v>103</v>
      </c>
      <c r="H162" s="83">
        <v>-0.78400000000000003</v>
      </c>
      <c r="I162" s="83">
        <v>-2.0779999999999998</v>
      </c>
      <c r="J162" s="83">
        <v>-2.0779999999999998</v>
      </c>
      <c r="K162" s="108">
        <v>-1</v>
      </c>
      <c r="L162" s="108">
        <v>-1</v>
      </c>
      <c r="M162" s="83">
        <v>-0.28399999999999997</v>
      </c>
      <c r="N162" s="83">
        <v>1.8999999999999961E-2</v>
      </c>
      <c r="O162" s="83">
        <v>-2.899999999999997E-2</v>
      </c>
      <c r="P162" s="83">
        <v>0.307</v>
      </c>
      <c r="Q162" s="83">
        <v>-1.214306433183765E-17</v>
      </c>
      <c r="R162" s="83">
        <v>-0.16900000000000001</v>
      </c>
      <c r="S162" s="83">
        <v>-0.12699999999999997</v>
      </c>
      <c r="T162" s="83">
        <v>-3.0000000000000027E-2</v>
      </c>
      <c r="U162" s="83">
        <v>-1.286</v>
      </c>
      <c r="V162" s="83">
        <v>-4.2999999999999927E-2</v>
      </c>
      <c r="W162" s="83">
        <v>-0.53600000000000003</v>
      </c>
      <c r="X162" s="83">
        <v>-2.0999999999999908E-2</v>
      </c>
      <c r="Y162" s="83">
        <v>-2.1989999999999998</v>
      </c>
      <c r="AA162" s="83">
        <v>-1</v>
      </c>
      <c r="AB162" s="82">
        <v>-1.2</v>
      </c>
      <c r="AD162" s="83">
        <v>-1</v>
      </c>
      <c r="AE162" s="82">
        <v>-1.2</v>
      </c>
    </row>
    <row r="163" spans="1:31" ht="18" customHeight="1" x14ac:dyDescent="0.2">
      <c r="A163" s="52" t="s">
        <v>81</v>
      </c>
      <c r="B163" s="52" t="s">
        <v>23</v>
      </c>
      <c r="C163" s="9">
        <v>-0.39999999999999997</v>
      </c>
      <c r="D163" s="9">
        <v>-0.39999999999999997</v>
      </c>
      <c r="F163" s="128" t="s">
        <v>104</v>
      </c>
      <c r="H163" s="83">
        <v>-5.923</v>
      </c>
      <c r="I163" s="83">
        <v>-4.6369999999999996</v>
      </c>
      <c r="J163" s="83">
        <v>-4.6369999999999996</v>
      </c>
      <c r="K163" s="108">
        <v>-3</v>
      </c>
      <c r="L163" s="108">
        <v>-3</v>
      </c>
      <c r="M163" s="83">
        <v>-0.05</v>
      </c>
      <c r="N163" s="83">
        <v>-0.59399999999999997</v>
      </c>
      <c r="O163" s="83">
        <v>-0.33099999999999996</v>
      </c>
      <c r="P163" s="83">
        <v>-0.32999999999999996</v>
      </c>
      <c r="Q163" s="83">
        <v>0</v>
      </c>
      <c r="R163" s="83">
        <v>-0.65900000000000003</v>
      </c>
      <c r="S163" s="83">
        <v>-0.31700000000000017</v>
      </c>
      <c r="T163" s="83">
        <v>-0.32200000000000006</v>
      </c>
      <c r="U163" s="83">
        <v>-0.32099999999999973</v>
      </c>
      <c r="V163" s="83">
        <v>-0.36100000000000021</v>
      </c>
      <c r="W163" s="83">
        <v>-0.42399999999999993</v>
      </c>
      <c r="X163" s="83">
        <v>-0.49400000000000022</v>
      </c>
      <c r="Y163" s="83">
        <v>-4.2030000000000003</v>
      </c>
      <c r="AA163" s="83">
        <v>-3</v>
      </c>
      <c r="AB163" s="82">
        <v>-1.2</v>
      </c>
      <c r="AD163" s="83">
        <v>-3</v>
      </c>
      <c r="AE163" s="82">
        <v>-1.2</v>
      </c>
    </row>
    <row r="164" spans="1:31" ht="18" customHeight="1" x14ac:dyDescent="0.2">
      <c r="A164" s="52" t="s">
        <v>99</v>
      </c>
      <c r="B164" s="52" t="s">
        <v>23</v>
      </c>
      <c r="C164" s="9">
        <v>-0.15748031496062992</v>
      </c>
      <c r="D164" s="9">
        <v>-0.15748031496062992</v>
      </c>
      <c r="F164" s="128" t="s">
        <v>105</v>
      </c>
      <c r="H164" s="83">
        <v>-2.8149999999999999</v>
      </c>
      <c r="I164" s="83">
        <v>-2.1110000000000002</v>
      </c>
      <c r="J164" s="83">
        <v>-2.1110000000000002</v>
      </c>
      <c r="K164" s="108">
        <v>-1.27</v>
      </c>
      <c r="L164" s="108">
        <v>-1.27</v>
      </c>
      <c r="M164" s="83">
        <v>-0.17299999999999999</v>
      </c>
      <c r="N164" s="83">
        <v>-0.15600000000000003</v>
      </c>
      <c r="O164" s="83">
        <v>-0.11799999999999999</v>
      </c>
      <c r="P164" s="83">
        <v>-9.1000000000000025E-2</v>
      </c>
      <c r="Q164" s="83">
        <v>-9.1999999999999971E-2</v>
      </c>
      <c r="R164" s="83">
        <v>-9.1999999999999971E-2</v>
      </c>
      <c r="S164" s="83">
        <v>-9.099999999999997E-2</v>
      </c>
      <c r="T164" s="83">
        <v>-9.2000000000000082E-2</v>
      </c>
      <c r="U164" s="83">
        <v>-0.1399999999999999</v>
      </c>
      <c r="V164" s="83">
        <v>-0.13600000000000012</v>
      </c>
      <c r="W164" s="83">
        <v>-0.1419999999999999</v>
      </c>
      <c r="X164" s="83">
        <v>-0.14300000000000002</v>
      </c>
      <c r="Y164" s="83">
        <v>-1.466</v>
      </c>
      <c r="AA164" s="83">
        <v>-1.27</v>
      </c>
      <c r="AB164" s="82">
        <v>-0.2</v>
      </c>
      <c r="AD164" s="83">
        <v>-1.27</v>
      </c>
      <c r="AE164" s="82">
        <v>-0.2</v>
      </c>
    </row>
    <row r="165" spans="1:31" ht="18" customHeight="1" x14ac:dyDescent="0.2">
      <c r="A165" s="52" t="s">
        <v>132</v>
      </c>
      <c r="B165" s="52" t="s">
        <v>23</v>
      </c>
      <c r="C165" s="9">
        <v>-0.99730458221024254</v>
      </c>
      <c r="D165" s="9">
        <v>-0.99730458221024254</v>
      </c>
      <c r="F165" s="128" t="s">
        <v>133</v>
      </c>
      <c r="H165" s="83">
        <v>-0.89</v>
      </c>
      <c r="I165" s="83">
        <v>-0.248</v>
      </c>
      <c r="J165" s="83">
        <v>-0.248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-0.35099999999999998</v>
      </c>
      <c r="V165" s="83">
        <v>0</v>
      </c>
      <c r="W165" s="83">
        <v>0</v>
      </c>
      <c r="X165" s="83">
        <v>-0.39100000000000001</v>
      </c>
      <c r="Y165" s="83">
        <v>-0.74199999999999999</v>
      </c>
      <c r="AA165" s="83">
        <v>0</v>
      </c>
      <c r="AB165" s="82">
        <v>-0.74</v>
      </c>
      <c r="AD165" s="83">
        <v>0</v>
      </c>
      <c r="AE165" s="82">
        <v>-0.74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0.52500000000000002</v>
      </c>
      <c r="D169" s="9">
        <v>0.52500000000000002</v>
      </c>
      <c r="F169" s="60" t="s">
        <v>100</v>
      </c>
      <c r="G169" s="56"/>
      <c r="H169" s="88">
        <v>-8.4369999999999994</v>
      </c>
      <c r="I169" s="88">
        <v>-4.7770000000000001</v>
      </c>
      <c r="J169" s="88">
        <v>-4.7770000000000001</v>
      </c>
      <c r="K169" s="108">
        <v>-8</v>
      </c>
      <c r="L169" s="108">
        <v>-8</v>
      </c>
      <c r="M169" s="88">
        <v>0</v>
      </c>
      <c r="N169" s="88">
        <v>0</v>
      </c>
      <c r="O169" s="88">
        <v>0</v>
      </c>
      <c r="P169" s="88">
        <v>0</v>
      </c>
      <c r="Q169" s="88">
        <v>-1.734</v>
      </c>
      <c r="R169" s="88">
        <v>0</v>
      </c>
      <c r="S169" s="88">
        <v>0</v>
      </c>
      <c r="T169" s="88">
        <v>0</v>
      </c>
      <c r="U169" s="88">
        <v>-5.4999999999999938E-2</v>
      </c>
      <c r="V169" s="88">
        <v>0</v>
      </c>
      <c r="W169" s="88">
        <v>-1.7340000000000002</v>
      </c>
      <c r="X169" s="88">
        <v>-0.2759999999999998</v>
      </c>
      <c r="Y169" s="88">
        <v>-3.7989999999999999</v>
      </c>
      <c r="Z169" s="56"/>
      <c r="AA169" s="88">
        <v>-8</v>
      </c>
      <c r="AB169" s="82">
        <v>4.2</v>
      </c>
      <c r="AC169" s="56"/>
      <c r="AD169" s="88">
        <v>-8</v>
      </c>
      <c r="AE169" s="82">
        <v>4.2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0.6</v>
      </c>
      <c r="D171" s="9">
        <v>0.6</v>
      </c>
      <c r="F171" s="60" t="s">
        <v>183</v>
      </c>
      <c r="G171" s="56"/>
      <c r="H171" s="88">
        <v>-0.78300000000000003</v>
      </c>
      <c r="I171" s="88">
        <v>-2.524</v>
      </c>
      <c r="J171" s="88">
        <v>-2.524</v>
      </c>
      <c r="K171" s="108">
        <v>-1</v>
      </c>
      <c r="L171" s="108">
        <v>-1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-0.40400000000000003</v>
      </c>
      <c r="Y171" s="88">
        <v>-0.40400000000000003</v>
      </c>
      <c r="Z171" s="56"/>
      <c r="AA171" s="88">
        <v>-1</v>
      </c>
      <c r="AB171" s="82">
        <v>0.6</v>
      </c>
      <c r="AC171" s="56"/>
      <c r="AD171" s="88">
        <v>-1</v>
      </c>
      <c r="AE171" s="82">
        <v>0.6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-0.01</v>
      </c>
      <c r="J172" s="88">
        <v>-0.01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-0.99009900990099009</v>
      </c>
      <c r="D177" s="9">
        <v>-0.99009900990099009</v>
      </c>
      <c r="F177" s="60" t="s">
        <v>102</v>
      </c>
      <c r="G177" s="56"/>
      <c r="H177" s="88">
        <v>-0.32200000000000001</v>
      </c>
      <c r="I177" s="88">
        <v>-0.69499999999999995</v>
      </c>
      <c r="J177" s="88">
        <v>-0.69499999999999995</v>
      </c>
      <c r="K177" s="108">
        <v>0</v>
      </c>
      <c r="L177" s="108">
        <v>0</v>
      </c>
      <c r="M177" s="88">
        <v>-4.5999999999999999E-2</v>
      </c>
      <c r="N177" s="88">
        <v>-0.13800000000000001</v>
      </c>
      <c r="O177" s="88">
        <v>0</v>
      </c>
      <c r="P177" s="88">
        <v>0</v>
      </c>
      <c r="Q177" s="88">
        <v>0</v>
      </c>
      <c r="R177" s="88">
        <v>-4.7000000000000014E-2</v>
      </c>
      <c r="S177" s="88">
        <v>0</v>
      </c>
      <c r="T177" s="88">
        <v>-4.6000000000000013E-2</v>
      </c>
      <c r="U177" s="88">
        <v>0</v>
      </c>
      <c r="V177" s="88">
        <v>-0.127</v>
      </c>
      <c r="W177" s="88">
        <v>-4.6999999999999986E-2</v>
      </c>
      <c r="X177" s="88">
        <v>4.6999999999999986E-2</v>
      </c>
      <c r="Y177" s="88">
        <v>-0.40400000000000003</v>
      </c>
      <c r="Z177" s="56"/>
      <c r="AA177" s="88">
        <v>0</v>
      </c>
      <c r="AB177" s="82">
        <v>-0.4</v>
      </c>
      <c r="AC177" s="56"/>
      <c r="AD177" s="88">
        <v>0</v>
      </c>
      <c r="AE177" s="82">
        <v>-0.4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-1.1111111111111112</v>
      </c>
      <c r="D180" s="9">
        <v>-1.1111111111111112</v>
      </c>
      <c r="F180" s="60" t="s">
        <v>191</v>
      </c>
      <c r="G180" s="56"/>
      <c r="H180" s="88">
        <v>0</v>
      </c>
      <c r="I180" s="88">
        <v>0</v>
      </c>
      <c r="J180" s="88">
        <v>0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-3.5999999999999997E-2</v>
      </c>
      <c r="T180" s="88">
        <v>0</v>
      </c>
      <c r="U180" s="88">
        <v>0</v>
      </c>
      <c r="V180" s="88">
        <v>0</v>
      </c>
      <c r="W180" s="88">
        <v>0</v>
      </c>
      <c r="X180" s="88">
        <v>0</v>
      </c>
      <c r="Y180" s="88">
        <v>-3.5999999999999997E-2</v>
      </c>
      <c r="Z180" s="56"/>
      <c r="AA180" s="88">
        <v>0</v>
      </c>
      <c r="AB180" s="82">
        <v>-0.04</v>
      </c>
      <c r="AC180" s="56"/>
      <c r="AD180" s="88">
        <v>0</v>
      </c>
      <c r="AE180" s="82">
        <v>-0.04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-1</v>
      </c>
      <c r="D182" s="9">
        <v>-1</v>
      </c>
      <c r="F182" s="60" t="s">
        <v>203</v>
      </c>
      <c r="G182" s="56"/>
      <c r="H182" s="88">
        <v>0</v>
      </c>
      <c r="I182" s="88">
        <v>-0.95099999999999996</v>
      </c>
      <c r="J182" s="88">
        <v>-0.95099999999999996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-0.75</v>
      </c>
      <c r="X182" s="88">
        <v>0</v>
      </c>
      <c r="Y182" s="88">
        <v>-0.75</v>
      </c>
      <c r="Z182" s="56"/>
      <c r="AA182" s="88">
        <v>0</v>
      </c>
      <c r="AB182" s="82">
        <v>-0.75</v>
      </c>
      <c r="AC182" s="56"/>
      <c r="AD182" s="88">
        <v>0</v>
      </c>
      <c r="AE182" s="82">
        <v>-0.75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</v>
      </c>
      <c r="D186" s="9">
        <v>0</v>
      </c>
      <c r="F186" s="126" t="s">
        <v>190</v>
      </c>
      <c r="G186" s="58"/>
      <c r="H186" s="87">
        <v>0</v>
      </c>
      <c r="I186" s="87">
        <v>0</v>
      </c>
      <c r="J186" s="87">
        <v>0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58"/>
      <c r="AA186" s="87">
        <v>0</v>
      </c>
      <c r="AB186" s="82">
        <v>0</v>
      </c>
      <c r="AC186" s="58"/>
      <c r="AD186" s="87">
        <v>0</v>
      </c>
      <c r="AE186" s="82">
        <v>0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-1.5629999999999999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0.40111111111111108</v>
      </c>
      <c r="D189" s="9">
        <v>0.40111111111111108</v>
      </c>
      <c r="F189" s="128" t="s">
        <v>195</v>
      </c>
      <c r="H189" s="83">
        <v>-11.104999999999999</v>
      </c>
      <c r="I189" s="83">
        <v>-8.9570000000000007</v>
      </c>
      <c r="J189" s="83">
        <v>-8.9570000000000007</v>
      </c>
      <c r="K189" s="108">
        <v>-9</v>
      </c>
      <c r="L189" s="108">
        <v>-9</v>
      </c>
      <c r="M189" s="83">
        <v>-4.5999999999999999E-2</v>
      </c>
      <c r="N189" s="83">
        <v>-0.13800000000000001</v>
      </c>
      <c r="O189" s="83">
        <v>0</v>
      </c>
      <c r="P189" s="83">
        <v>0</v>
      </c>
      <c r="Q189" s="83">
        <v>-1.734</v>
      </c>
      <c r="R189" s="83">
        <v>-4.7000000000000014E-2</v>
      </c>
      <c r="S189" s="83">
        <v>-3.5999999999999997E-2</v>
      </c>
      <c r="T189" s="83">
        <v>-4.6000000000000013E-2</v>
      </c>
      <c r="U189" s="83">
        <v>-5.4999999999999938E-2</v>
      </c>
      <c r="V189" s="83">
        <v>-0.127</v>
      </c>
      <c r="W189" s="83">
        <v>-2.5310000000000001</v>
      </c>
      <c r="X189" s="83">
        <v>-0.63299999999999979</v>
      </c>
      <c r="Y189" s="83">
        <v>-5.3929999999999998</v>
      </c>
      <c r="AA189" s="83">
        <v>-9</v>
      </c>
      <c r="AB189" s="82">
        <v>3.61</v>
      </c>
      <c r="AD189" s="83">
        <v>-9</v>
      </c>
      <c r="AE189" s="82">
        <v>3.61</v>
      </c>
    </row>
    <row r="190" spans="1:33" ht="18" customHeight="1" x14ac:dyDescent="0.2">
      <c r="A190" s="57"/>
      <c r="B190" s="57"/>
      <c r="C190" s="9">
        <v>-0.2049818370524131</v>
      </c>
      <c r="D190" s="9">
        <v>-0.2049818370524131</v>
      </c>
      <c r="F190" s="117" t="s">
        <v>94</v>
      </c>
      <c r="H190" s="296">
        <v>-25.795999999999999</v>
      </c>
      <c r="I190" s="296">
        <v>-24.279000000000003</v>
      </c>
      <c r="J190" s="296">
        <v>-24.279000000000003</v>
      </c>
      <c r="K190" s="111">
        <v>-19.27</v>
      </c>
      <c r="L190" s="111">
        <v>-19.27</v>
      </c>
      <c r="M190" s="296">
        <v>-2.5929999999999995</v>
      </c>
      <c r="N190" s="296">
        <v>-1.5640000000000001</v>
      </c>
      <c r="O190" s="296">
        <v>-1.1799999999999997</v>
      </c>
      <c r="P190" s="296">
        <v>-0.16599999999999993</v>
      </c>
      <c r="Q190" s="296">
        <v>-2.3129999999999997</v>
      </c>
      <c r="R190" s="296">
        <v>-2.0100000000000002</v>
      </c>
      <c r="S190" s="296">
        <v>-1.0880000000000003</v>
      </c>
      <c r="T190" s="296">
        <v>-0.89099999999999979</v>
      </c>
      <c r="U190" s="296">
        <v>-2.633</v>
      </c>
      <c r="V190" s="296">
        <v>-2.0200000000000005</v>
      </c>
      <c r="W190" s="296">
        <v>-4.6479999999999997</v>
      </c>
      <c r="X190" s="296">
        <v>-2.1139999999999999</v>
      </c>
      <c r="Y190" s="296">
        <v>-23.220000000000002</v>
      </c>
      <c r="AA190" s="296">
        <v>-19.27</v>
      </c>
      <c r="AB190" s="82">
        <v>-3.95</v>
      </c>
      <c r="AD190" s="296">
        <v>-19.27</v>
      </c>
      <c r="AE190" s="82">
        <v>-3.95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5.8619732098098279E-3</v>
      </c>
      <c r="I191" s="78">
        <v>6.0044144651016139E-3</v>
      </c>
      <c r="J191" s="78">
        <v>6.0044144651016139E-3</v>
      </c>
      <c r="K191" s="131">
        <v>4.640500856216959E-3</v>
      </c>
      <c r="L191" s="131">
        <v>4.640500856216959E-3</v>
      </c>
      <c r="M191" s="78">
        <v>7.23830579539015E-3</v>
      </c>
      <c r="N191" s="78">
        <v>4.68190581107133E-3</v>
      </c>
      <c r="O191" s="78">
        <v>3.8057272970628167E-3</v>
      </c>
      <c r="P191" s="78">
        <v>5.7357082390339107E-4</v>
      </c>
      <c r="Q191" s="78">
        <v>7.1108187125513761E-3</v>
      </c>
      <c r="R191" s="78">
        <v>6.3645661487408646E-3</v>
      </c>
      <c r="S191" s="78">
        <v>2.9591190093478793E-3</v>
      </c>
      <c r="T191" s="78">
        <v>2.4119215516424622E-3</v>
      </c>
      <c r="U191" s="78">
        <v>7.0442317827818894E-3</v>
      </c>
      <c r="V191" s="78">
        <v>5.0766141496797011E-3</v>
      </c>
      <c r="W191" s="78">
        <v>1.2374372695446126E-2</v>
      </c>
      <c r="X191" s="78">
        <v>5.5686092701276012E-3</v>
      </c>
      <c r="Y191" s="78">
        <v>5.5326972399417848E-3</v>
      </c>
      <c r="AA191" s="78">
        <v>4.640500856216959E-3</v>
      </c>
      <c r="AB191" s="79"/>
      <c r="AD191" s="78">
        <v>4.640500856216959E-3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8.554538240219265E-3</v>
      </c>
      <c r="D193" s="9">
        <v>8.554538240219265E-3</v>
      </c>
      <c r="E193" s="26"/>
      <c r="F193" s="122" t="s">
        <v>282</v>
      </c>
      <c r="G193" s="26"/>
      <c r="H193" s="309">
        <v>-3096.5613600000001</v>
      </c>
      <c r="I193" s="309">
        <v>-2785.2516800000003</v>
      </c>
      <c r="J193" s="309">
        <v>-2785.2516800000003</v>
      </c>
      <c r="K193" s="130">
        <v>-2860.47</v>
      </c>
      <c r="L193" s="130">
        <v>-2860.47</v>
      </c>
      <c r="M193" s="309">
        <v>-278.40904000000006</v>
      </c>
      <c r="N193" s="309">
        <v>-292.11984999999993</v>
      </c>
      <c r="O193" s="309">
        <v>-204.17410000000004</v>
      </c>
      <c r="P193" s="309">
        <v>-125.87855999999998</v>
      </c>
      <c r="Q193" s="309">
        <v>-142.17873000000003</v>
      </c>
      <c r="R193" s="309">
        <v>-302.21705999999995</v>
      </c>
      <c r="S193" s="309">
        <v>-220.9112099999999</v>
      </c>
      <c r="T193" s="309">
        <v>-149.15970000000013</v>
      </c>
      <c r="U193" s="309">
        <v>-292.61665999999974</v>
      </c>
      <c r="V193" s="309">
        <v>-285.73291000000017</v>
      </c>
      <c r="W193" s="309">
        <v>-284.46969999999999</v>
      </c>
      <c r="X193" s="309">
        <v>-258.12891999999994</v>
      </c>
      <c r="Y193" s="309">
        <v>-2835.9964399999999</v>
      </c>
      <c r="Z193" s="26"/>
      <c r="AA193" s="309">
        <v>-2860.47</v>
      </c>
      <c r="AB193" s="82">
        <v>24.47</v>
      </c>
      <c r="AC193" s="26"/>
      <c r="AD193" s="309">
        <v>-2860.47</v>
      </c>
      <c r="AE193" s="82">
        <v>24.47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0.70367342746364892</v>
      </c>
      <c r="I194" s="78">
        <v>0.68881772216073855</v>
      </c>
      <c r="J194" s="78">
        <v>0.68881772216073855</v>
      </c>
      <c r="K194" s="131">
        <v>0.68884346051805523</v>
      </c>
      <c r="L194" s="131">
        <v>0.68884346051805523</v>
      </c>
      <c r="M194" s="78">
        <v>0.77717306892441529</v>
      </c>
      <c r="N194" s="78">
        <v>0.87447418366002871</v>
      </c>
      <c r="O194" s="78">
        <v>0.65850080146036738</v>
      </c>
      <c r="P194" s="78">
        <v>0.43494138175284613</v>
      </c>
      <c r="Q194" s="78">
        <v>0.43709778374872027</v>
      </c>
      <c r="R194" s="78">
        <v>0.9569554575363115</v>
      </c>
      <c r="S194" s="78">
        <v>0.60082955964066254</v>
      </c>
      <c r="T194" s="78">
        <v>0.40377272173571782</v>
      </c>
      <c r="U194" s="78">
        <v>0.78285589690219537</v>
      </c>
      <c r="V194" s="78">
        <v>0.71809689798770149</v>
      </c>
      <c r="W194" s="78">
        <v>0.75734382279727863</v>
      </c>
      <c r="X194" s="78">
        <v>0.67995226906339912</v>
      </c>
      <c r="Y194" s="78">
        <v>0.67574115745360575</v>
      </c>
      <c r="AA194" s="78">
        <v>0.68884346051805523</v>
      </c>
      <c r="AB194" s="79"/>
      <c r="AD194" s="78">
        <v>0.68884346051805523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-2.4696719493639982E-2</v>
      </c>
      <c r="D196" s="9">
        <v>-2.4696719493639982E-2</v>
      </c>
      <c r="F196" s="123" t="s">
        <v>283</v>
      </c>
      <c r="H196" s="310">
        <v>1390.2126400000002</v>
      </c>
      <c r="I196" s="310">
        <v>1193.75432</v>
      </c>
      <c r="J196" s="310">
        <v>1193.75432</v>
      </c>
      <c r="K196" s="136">
        <v>1294.0989999999997</v>
      </c>
      <c r="L196" s="136">
        <v>1294.0989999999997</v>
      </c>
      <c r="M196" s="310">
        <v>17.075959999999952</v>
      </c>
      <c r="N196" s="310">
        <v>46.115150000000085</v>
      </c>
      <c r="O196" s="310">
        <v>39.74189999999993</v>
      </c>
      <c r="P196" s="310">
        <v>77.994440000000068</v>
      </c>
      <c r="Q196" s="310">
        <v>102.09527000000008</v>
      </c>
      <c r="R196" s="310">
        <v>37.864939999999933</v>
      </c>
      <c r="S196" s="310">
        <v>99.423790000000082</v>
      </c>
      <c r="T196" s="310">
        <v>197.43729999999974</v>
      </c>
      <c r="U196" s="310">
        <v>120.21134000000058</v>
      </c>
      <c r="V196" s="310">
        <v>111.04708999999951</v>
      </c>
      <c r="W196" s="310">
        <v>124.63930000000022</v>
      </c>
      <c r="X196" s="310">
        <v>288.48908</v>
      </c>
      <c r="Y196" s="310">
        <v>1262.1355600000006</v>
      </c>
      <c r="AA196" s="310">
        <v>1294.0989999999997</v>
      </c>
      <c r="AB196" s="82">
        <v>-31.96</v>
      </c>
      <c r="AD196" s="310">
        <v>1294.0989999999997</v>
      </c>
      <c r="AE196" s="82">
        <v>-31.96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0.31591677979605348</v>
      </c>
      <c r="I197" s="78">
        <v>0.29522615045041145</v>
      </c>
      <c r="J197" s="78">
        <v>0.29522615045041145</v>
      </c>
      <c r="K197" s="131">
        <v>0.31163816904667924</v>
      </c>
      <c r="L197" s="131">
        <v>0.31163816904667924</v>
      </c>
      <c r="M197" s="78">
        <v>4.7667188673293504E-2</v>
      </c>
      <c r="N197" s="78">
        <v>0.13804781890244658</v>
      </c>
      <c r="O197" s="78">
        <v>0.12817528276876314</v>
      </c>
      <c r="P197" s="78">
        <v>0.26948997114869672</v>
      </c>
      <c r="Q197" s="78">
        <v>0.31386984711586069</v>
      </c>
      <c r="R197" s="78">
        <v>0.11989747032243953</v>
      </c>
      <c r="S197" s="78">
        <v>0.27041068655368727</v>
      </c>
      <c r="T197" s="78">
        <v>0.5344593478878763</v>
      </c>
      <c r="U197" s="78">
        <v>0.32160901704474132</v>
      </c>
      <c r="V197" s="78">
        <v>0.27908080612611519</v>
      </c>
      <c r="W197" s="78">
        <v>0.33182726994395895</v>
      </c>
      <c r="X197" s="78">
        <v>0.75992571675429665</v>
      </c>
      <c r="Y197" s="78">
        <v>0.30073272735763917</v>
      </c>
      <c r="AA197" s="78">
        <v>0.31163816904667924</v>
      </c>
      <c r="AB197" s="79"/>
      <c r="AD197" s="78">
        <v>0.31163816904667924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0.98099999999999998</v>
      </c>
      <c r="I199" s="94">
        <v>1</v>
      </c>
      <c r="J199" s="94">
        <v>1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0.99599999999999955</v>
      </c>
      <c r="T199" s="94">
        <v>1.0080000000000018</v>
      </c>
      <c r="U199" s="94">
        <v>0.99599999999999866</v>
      </c>
      <c r="V199" s="94">
        <v>0.99599999999999866</v>
      </c>
      <c r="W199" s="94">
        <v>1.0080000000000027</v>
      </c>
      <c r="X199" s="94">
        <v>0.99599999999999866</v>
      </c>
      <c r="Y199" s="94">
        <v>1</v>
      </c>
      <c r="Z199" s="56"/>
      <c r="AA199" s="94">
        <v>1</v>
      </c>
      <c r="AB199" s="95">
        <v>0</v>
      </c>
      <c r="AC199" s="56"/>
      <c r="AD199" s="94">
        <v>1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</v>
      </c>
      <c r="I200" s="94">
        <v>0</v>
      </c>
      <c r="J200" s="94">
        <v>0</v>
      </c>
      <c r="K200" s="133">
        <v>0</v>
      </c>
      <c r="L200" s="133">
        <v>0</v>
      </c>
      <c r="M200" s="94">
        <v>0</v>
      </c>
      <c r="N200" s="94">
        <v>0</v>
      </c>
      <c r="O200" s="94">
        <v>0</v>
      </c>
      <c r="P200" s="94">
        <v>0</v>
      </c>
      <c r="Q200" s="94">
        <v>0</v>
      </c>
      <c r="R200" s="94">
        <v>0</v>
      </c>
      <c r="S200" s="94">
        <v>0</v>
      </c>
      <c r="T200" s="94">
        <v>0</v>
      </c>
      <c r="U200" s="94">
        <v>0</v>
      </c>
      <c r="V200" s="94">
        <v>0</v>
      </c>
      <c r="W200" s="94">
        <v>0</v>
      </c>
      <c r="X200" s="94">
        <v>0</v>
      </c>
      <c r="Y200" s="94">
        <v>0</v>
      </c>
      <c r="Z200" s="56"/>
      <c r="AA200" s="94">
        <v>0</v>
      </c>
      <c r="AB200" s="95">
        <v>0</v>
      </c>
      <c r="AC200" s="56"/>
      <c r="AD200" s="94">
        <v>0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7.032</v>
      </c>
      <c r="I201" s="94">
        <v>4.008</v>
      </c>
      <c r="J201" s="94">
        <v>4.008</v>
      </c>
      <c r="K201" s="133">
        <v>3</v>
      </c>
      <c r="L201" s="133">
        <v>3</v>
      </c>
      <c r="M201" s="94">
        <v>1.6919999999999997</v>
      </c>
      <c r="N201" s="94">
        <v>1.1880000000000002</v>
      </c>
      <c r="O201" s="94">
        <v>-1.8959999999999999</v>
      </c>
      <c r="P201" s="94">
        <v>-6.36</v>
      </c>
      <c r="Q201" s="94">
        <v>-1.7159999999999993</v>
      </c>
      <c r="R201" s="94">
        <v>-0.37200000000000077</v>
      </c>
      <c r="S201" s="94">
        <v>1.6440000000000001</v>
      </c>
      <c r="T201" s="94">
        <v>1.8719999999999999</v>
      </c>
      <c r="U201" s="94">
        <v>2.6160000000000005</v>
      </c>
      <c r="V201" s="94">
        <v>2.9159999999999999</v>
      </c>
      <c r="W201" s="94">
        <v>2.5080000000000005</v>
      </c>
      <c r="X201" s="94">
        <v>24.072000000000003</v>
      </c>
      <c r="Y201" s="94">
        <v>2.347</v>
      </c>
      <c r="Z201" s="56"/>
      <c r="AA201" s="94">
        <v>3</v>
      </c>
      <c r="AB201" s="95">
        <v>-0.65</v>
      </c>
      <c r="AC201" s="56"/>
      <c r="AD201" s="94">
        <v>3</v>
      </c>
      <c r="AE201" s="95">
        <v>-0.65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8.0129999999999999</v>
      </c>
      <c r="I202" s="96">
        <v>5.008</v>
      </c>
      <c r="J202" s="96">
        <v>5.008</v>
      </c>
      <c r="K202" s="134">
        <v>4</v>
      </c>
      <c r="L202" s="134">
        <v>4</v>
      </c>
      <c r="M202" s="96">
        <v>2.6880000000000002</v>
      </c>
      <c r="N202" s="96">
        <v>2.1959999999999993</v>
      </c>
      <c r="O202" s="96">
        <v>-0.89999999999999947</v>
      </c>
      <c r="P202" s="96">
        <v>-5.3639999999999999</v>
      </c>
      <c r="Q202" s="96">
        <v>-0.70800000000000018</v>
      </c>
      <c r="R202" s="96">
        <v>0.62400000000000011</v>
      </c>
      <c r="S202" s="96">
        <v>2.6399999999999988</v>
      </c>
      <c r="T202" s="96">
        <v>2.8800000000000012</v>
      </c>
      <c r="U202" s="96">
        <v>3.6120000000000001</v>
      </c>
      <c r="V202" s="96">
        <v>3.9119999999999999</v>
      </c>
      <c r="W202" s="96">
        <v>3.516</v>
      </c>
      <c r="X202" s="96">
        <v>25.068000000000001</v>
      </c>
      <c r="Y202" s="96">
        <v>3.347</v>
      </c>
      <c r="AA202" s="96">
        <v>4</v>
      </c>
      <c r="AB202" s="95">
        <v>-0.65</v>
      </c>
      <c r="AD202" s="96">
        <v>4</v>
      </c>
      <c r="AE202" s="95">
        <v>-0.65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8.34</v>
      </c>
      <c r="I203" s="97">
        <v>9.7850000000000001</v>
      </c>
      <c r="J203" s="97">
        <v>9.7850000000000001</v>
      </c>
      <c r="K203" s="134">
        <v>4</v>
      </c>
      <c r="L203" s="134">
        <v>4</v>
      </c>
      <c r="M203" s="97">
        <v>11.952</v>
      </c>
      <c r="N203" s="97">
        <v>12.096000000000002</v>
      </c>
      <c r="O203" s="97">
        <v>9.2759999999999962</v>
      </c>
      <c r="P203" s="97">
        <v>5.1120000000000019</v>
      </c>
      <c r="Q203" s="97">
        <v>9.2879999999999967</v>
      </c>
      <c r="R203" s="97">
        <v>11.256000000000007</v>
      </c>
      <c r="S203" s="97">
        <v>12.719999999999985</v>
      </c>
      <c r="T203" s="97">
        <v>13.00800000000001</v>
      </c>
      <c r="U203" s="97">
        <v>12.852000000000004</v>
      </c>
      <c r="V203" s="97">
        <v>13.968000000000004</v>
      </c>
      <c r="W203" s="97">
        <v>14.015999999999991</v>
      </c>
      <c r="X203" s="97">
        <v>12.239999999999995</v>
      </c>
      <c r="Y203" s="97">
        <v>11.481999999999999</v>
      </c>
      <c r="Z203" s="56"/>
      <c r="AA203" s="97">
        <v>4</v>
      </c>
      <c r="AB203" s="98">
        <v>7.48</v>
      </c>
      <c r="AC203" s="56"/>
      <c r="AD203" s="97">
        <v>4</v>
      </c>
      <c r="AE203" s="98">
        <v>7.48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0.32699999999999996</v>
      </c>
      <c r="I204" s="96">
        <v>4.7770000000000001</v>
      </c>
      <c r="J204" s="96">
        <v>4.7770000000000001</v>
      </c>
      <c r="K204" s="134">
        <v>0</v>
      </c>
      <c r="L204" s="134">
        <v>0</v>
      </c>
      <c r="M204" s="96">
        <v>9.2639999999999993</v>
      </c>
      <c r="N204" s="96">
        <v>9.9000000000000021</v>
      </c>
      <c r="O204" s="96">
        <v>10.175999999999995</v>
      </c>
      <c r="P204" s="96">
        <v>10.476000000000003</v>
      </c>
      <c r="Q204" s="96">
        <v>9.9959999999999969</v>
      </c>
      <c r="R204" s="96">
        <v>10.632000000000007</v>
      </c>
      <c r="S204" s="96">
        <v>10.079999999999986</v>
      </c>
      <c r="T204" s="96">
        <v>10.128000000000009</v>
      </c>
      <c r="U204" s="96">
        <v>9.2400000000000038</v>
      </c>
      <c r="V204" s="96">
        <v>10.056000000000004</v>
      </c>
      <c r="W204" s="96">
        <v>10.499999999999991</v>
      </c>
      <c r="X204" s="96">
        <v>-12.828000000000007</v>
      </c>
      <c r="Y204" s="96">
        <v>8.1349999999999998</v>
      </c>
      <c r="AA204" s="96">
        <v>0</v>
      </c>
      <c r="AB204" s="95">
        <v>8.14</v>
      </c>
      <c r="AD204" s="96">
        <v>0</v>
      </c>
      <c r="AE204" s="95">
        <v>8.14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3.9208633093525173E-2</v>
      </c>
      <c r="I205" s="90">
        <v>0.48819621870209506</v>
      </c>
      <c r="J205" s="90">
        <v>0.48819621870209506</v>
      </c>
      <c r="K205" s="135">
        <v>0</v>
      </c>
      <c r="L205" s="135">
        <v>0</v>
      </c>
      <c r="M205" s="90">
        <v>0.77510040160642568</v>
      </c>
      <c r="N205" s="90">
        <v>0.81845238095238104</v>
      </c>
      <c r="O205" s="90">
        <v>1.0970245795601552</v>
      </c>
      <c r="P205" s="90">
        <v>2.0492957746478866</v>
      </c>
      <c r="Q205" s="90">
        <v>1.0762273901808785</v>
      </c>
      <c r="R205" s="90">
        <v>0.94456289978678032</v>
      </c>
      <c r="S205" s="90">
        <v>0.79245283018867907</v>
      </c>
      <c r="T205" s="90">
        <v>0.77859778597785989</v>
      </c>
      <c r="U205" s="90">
        <v>0.71895424836601318</v>
      </c>
      <c r="V205" s="90">
        <v>0.71993127147766334</v>
      </c>
      <c r="W205" s="90">
        <v>0.74914383561643816</v>
      </c>
      <c r="X205" s="90">
        <v>-1.0480392156862754</v>
      </c>
      <c r="Y205" s="90">
        <v>0.70850026127852295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0.17773418342324668</v>
      </c>
      <c r="D206" s="9">
        <v>0.17773418342324668</v>
      </c>
      <c r="F206" s="128" t="s">
        <v>73</v>
      </c>
      <c r="H206" s="83">
        <v>-340.68277999999998</v>
      </c>
      <c r="I206" s="83">
        <v>-379.63339000000002</v>
      </c>
      <c r="J206" s="83">
        <v>-379.63339000000002</v>
      </c>
      <c r="K206" s="108">
        <v>-509.75</v>
      </c>
      <c r="L206" s="108">
        <v>-509.75</v>
      </c>
      <c r="M206" s="83">
        <v>-42.371420000000001</v>
      </c>
      <c r="N206" s="83">
        <v>-37.002939999999995</v>
      </c>
      <c r="O206" s="83">
        <v>-27.867630000000005</v>
      </c>
      <c r="P206" s="83">
        <v>-22.038730000000001</v>
      </c>
      <c r="Q206" s="83">
        <v>-29.063950000000006</v>
      </c>
      <c r="R206" s="83">
        <v>-38.10136</v>
      </c>
      <c r="S206" s="83">
        <v>-34.502430000000004</v>
      </c>
      <c r="T206" s="83">
        <v>-33.220779999999991</v>
      </c>
      <c r="U206" s="83">
        <v>-36.812139999999999</v>
      </c>
      <c r="V206" s="83">
        <v>-37.04919000000001</v>
      </c>
      <c r="W206" s="83">
        <v>-37.624039999999979</v>
      </c>
      <c r="X206" s="83">
        <v>-43.496430000000032</v>
      </c>
      <c r="Y206" s="83">
        <v>-419.15104000000002</v>
      </c>
      <c r="AA206" s="83">
        <v>-509.75</v>
      </c>
      <c r="AB206" s="82">
        <v>90.6</v>
      </c>
      <c r="AD206" s="83">
        <v>-509.75</v>
      </c>
      <c r="AE206" s="82">
        <v>90.6</v>
      </c>
    </row>
    <row r="207" spans="1:37" ht="18" customHeight="1" x14ac:dyDescent="0.2">
      <c r="A207" s="52" t="s">
        <v>225</v>
      </c>
      <c r="B207" s="52" t="s">
        <v>27</v>
      </c>
      <c r="C207" s="9">
        <v>-0.9998326933268683</v>
      </c>
      <c r="D207" s="9">
        <v>-0.9998326933268683</v>
      </c>
      <c r="F207" s="126" t="s">
        <v>226</v>
      </c>
      <c r="G207" s="58"/>
      <c r="H207" s="87">
        <v>0.2248</v>
      </c>
      <c r="I207" s="87">
        <v>-8.5864399999999996</v>
      </c>
      <c r="J207" s="87">
        <v>-8.5864399999999996</v>
      </c>
      <c r="K207" s="87">
        <v>0</v>
      </c>
      <c r="L207" s="87">
        <v>0</v>
      </c>
      <c r="M207" s="87">
        <v>-1.9192499999999999</v>
      </c>
      <c r="N207" s="87">
        <v>-2.2012200000000002</v>
      </c>
      <c r="O207" s="87">
        <v>-2.8288000000000002</v>
      </c>
      <c r="P207" s="87">
        <v>-0.5329600000000001</v>
      </c>
      <c r="Q207" s="87">
        <v>1.2243200000000005</v>
      </c>
      <c r="R207" s="87">
        <v>-0.41213999999999995</v>
      </c>
      <c r="S207" s="87">
        <v>1.5288599999999999</v>
      </c>
      <c r="T207" s="87">
        <v>6.2822499999999994</v>
      </c>
      <c r="U207" s="87">
        <v>-1.1285599999999996</v>
      </c>
      <c r="V207" s="87">
        <v>-3.6115300000000001</v>
      </c>
      <c r="W207" s="87">
        <v>-3.5565699999999998</v>
      </c>
      <c r="X207" s="87">
        <v>-2.8260699999999996</v>
      </c>
      <c r="Y207" s="87">
        <v>-9.9816699999999994</v>
      </c>
      <c r="Z207" s="58"/>
      <c r="AA207" s="87">
        <v>0</v>
      </c>
      <c r="AB207" s="82">
        <v>-9.98</v>
      </c>
      <c r="AC207" s="58"/>
      <c r="AD207" s="87">
        <v>0</v>
      </c>
      <c r="AE207" s="82">
        <v>-9.98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115.11</v>
      </c>
      <c r="I208" s="83">
        <v>167.91660999999999</v>
      </c>
      <c r="J208" s="83">
        <v>167.91660999999999</v>
      </c>
      <c r="K208" s="108">
        <v>277</v>
      </c>
      <c r="L208" s="108">
        <v>277</v>
      </c>
      <c r="M208" s="83">
        <v>23.082999999999998</v>
      </c>
      <c r="N208" s="83">
        <v>23.084000000000003</v>
      </c>
      <c r="O208" s="83">
        <v>23.082999999999998</v>
      </c>
      <c r="P208" s="83">
        <v>23.082999999999998</v>
      </c>
      <c r="Q208" s="83">
        <v>23.084000000000003</v>
      </c>
      <c r="R208" s="83">
        <v>23.082999999999998</v>
      </c>
      <c r="S208" s="83">
        <v>23.082999999999998</v>
      </c>
      <c r="T208" s="83">
        <v>23.084000000000003</v>
      </c>
      <c r="U208" s="83">
        <v>23.082999999999998</v>
      </c>
      <c r="V208" s="83">
        <v>23.082999999999998</v>
      </c>
      <c r="W208" s="83">
        <v>23.084000000000003</v>
      </c>
      <c r="X208" s="83">
        <v>23.082999999999998</v>
      </c>
      <c r="Y208" s="83">
        <v>277</v>
      </c>
      <c r="AA208" s="83">
        <v>277</v>
      </c>
      <c r="AB208" s="82">
        <v>0</v>
      </c>
      <c r="AD208" s="83">
        <v>277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0.99784650800133656</v>
      </c>
      <c r="D209" s="9">
        <v>0.99784650800133656</v>
      </c>
      <c r="F209" s="128" t="s">
        <v>392</v>
      </c>
      <c r="H209" s="83">
        <v>0</v>
      </c>
      <c r="I209" s="83">
        <v>0.42630000000000001</v>
      </c>
      <c r="J209" s="83">
        <v>0.42630000000000001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0.56630999999999998</v>
      </c>
      <c r="S209" s="83">
        <v>0.62452000000000008</v>
      </c>
      <c r="T209" s="83">
        <v>0.18114999999999992</v>
      </c>
      <c r="U209" s="83">
        <v>0.63058999999999998</v>
      </c>
      <c r="V209" s="83">
        <v>0.15207000000000015</v>
      </c>
      <c r="W209" s="83">
        <v>0</v>
      </c>
      <c r="X209" s="83">
        <v>0</v>
      </c>
      <c r="Y209" s="83">
        <v>2.1546400000000001</v>
      </c>
      <c r="AA209" s="83">
        <v>0</v>
      </c>
      <c r="AB209" s="82">
        <v>2.15</v>
      </c>
      <c r="AD209" s="83">
        <v>0</v>
      </c>
      <c r="AE209" s="82">
        <v>2.15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-3.3809800000000001</v>
      </c>
      <c r="P210" s="83">
        <v>-7.5377000000000001</v>
      </c>
      <c r="Q210" s="83">
        <v>-2.3138000000000005</v>
      </c>
      <c r="R210" s="83">
        <v>2.0140000000000011</v>
      </c>
      <c r="S210" s="83">
        <v>7.4814899999999991</v>
      </c>
      <c r="T210" s="83">
        <v>2.3138000000000005</v>
      </c>
      <c r="U210" s="83">
        <v>1.3669799999999999</v>
      </c>
      <c r="V210" s="83">
        <v>9.0205620750793969E-17</v>
      </c>
      <c r="W210" s="83">
        <v>0</v>
      </c>
      <c r="X210" s="83">
        <v>5.6210000000000003E-2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-0.99982887026075051</v>
      </c>
      <c r="D211" s="9">
        <v>-0.99982887026075051</v>
      </c>
      <c r="F211" s="128" t="s">
        <v>74</v>
      </c>
      <c r="H211" s="83">
        <v>-1.9312</v>
      </c>
      <c r="I211" s="83">
        <v>-1.57728</v>
      </c>
      <c r="J211" s="83">
        <v>-1.57728</v>
      </c>
      <c r="K211" s="108">
        <v>0</v>
      </c>
      <c r="L211" s="108">
        <v>0</v>
      </c>
      <c r="M211" s="83">
        <v>1.0314399999999999</v>
      </c>
      <c r="N211" s="83">
        <v>0</v>
      </c>
      <c r="O211" s="83">
        <v>-0.1409999999999999</v>
      </c>
      <c r="P211" s="83">
        <v>0</v>
      </c>
      <c r="Q211" s="83">
        <v>0</v>
      </c>
      <c r="R211" s="83">
        <v>-7.4550000000000001</v>
      </c>
      <c r="S211" s="83">
        <v>-0.13471000000000011</v>
      </c>
      <c r="T211" s="83">
        <v>0</v>
      </c>
      <c r="U211" s="83">
        <v>-0.32699999999999996</v>
      </c>
      <c r="V211" s="83">
        <v>0</v>
      </c>
      <c r="W211" s="83">
        <v>0</v>
      </c>
      <c r="X211" s="83">
        <v>-0.39499999999999957</v>
      </c>
      <c r="Y211" s="83">
        <v>-7.4212699999999998</v>
      </c>
      <c r="AA211" s="83">
        <v>0</v>
      </c>
      <c r="AB211" s="82">
        <v>-7.42</v>
      </c>
      <c r="AD211" s="83">
        <v>0</v>
      </c>
      <c r="AE211" s="82">
        <v>-7.42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1.4545454545454545E-2</v>
      </c>
      <c r="I212" s="96">
        <v>2.7595454545454542E-3</v>
      </c>
      <c r="J212" s="96">
        <v>2.7595454545454546E-3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-4.363636363636364E-2</v>
      </c>
      <c r="Y212" s="96">
        <v>-3.6363636363636368E-3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1</v>
      </c>
      <c r="D213" s="9">
        <v>1</v>
      </c>
      <c r="F213" s="128" t="s">
        <v>75</v>
      </c>
      <c r="H213" s="83">
        <v>-0.64</v>
      </c>
      <c r="I213" s="83">
        <v>-0.12142</v>
      </c>
      <c r="J213" s="83">
        <v>-0.12142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0.16</v>
      </c>
      <c r="Y213" s="83">
        <v>0.16</v>
      </c>
      <c r="AA213" s="83">
        <v>0</v>
      </c>
      <c r="AB213" s="82">
        <v>0.16</v>
      </c>
      <c r="AD213" s="83">
        <v>0</v>
      </c>
      <c r="AE213" s="82">
        <v>0.16</v>
      </c>
    </row>
    <row r="214" spans="1:31" ht="18" customHeight="1" x14ac:dyDescent="0.2">
      <c r="A214" s="57"/>
      <c r="B214" s="57"/>
      <c r="C214" s="9">
        <v>0.32442534908700327</v>
      </c>
      <c r="D214" s="9">
        <v>0.32442534908700327</v>
      </c>
      <c r="F214" s="117" t="s">
        <v>280</v>
      </c>
      <c r="H214" s="296">
        <v>-227.91917999999993</v>
      </c>
      <c r="I214" s="296">
        <v>-221.57562000000001</v>
      </c>
      <c r="J214" s="296">
        <v>-221.57562000000001</v>
      </c>
      <c r="K214" s="111">
        <v>-232.75</v>
      </c>
      <c r="L214" s="111">
        <v>-232.75</v>
      </c>
      <c r="M214" s="296">
        <v>-20.17623</v>
      </c>
      <c r="N214" s="296">
        <v>-16.120159999999991</v>
      </c>
      <c r="O214" s="296">
        <v>-11.135410000000007</v>
      </c>
      <c r="P214" s="296">
        <v>-7.0263900000000019</v>
      </c>
      <c r="Q214" s="296">
        <v>-7.0694300000000041</v>
      </c>
      <c r="R214" s="296">
        <v>-20.305190000000003</v>
      </c>
      <c r="S214" s="296">
        <v>-1.9192700000000045</v>
      </c>
      <c r="T214" s="296">
        <v>-1.3595799999999896</v>
      </c>
      <c r="U214" s="296">
        <v>-13.187130000000002</v>
      </c>
      <c r="V214" s="296">
        <v>-17.425650000000012</v>
      </c>
      <c r="W214" s="296">
        <v>-18.096609999999977</v>
      </c>
      <c r="X214" s="296">
        <v>-23.418290000000034</v>
      </c>
      <c r="Y214" s="296">
        <v>-157.23934000000003</v>
      </c>
      <c r="AA214" s="296">
        <v>-232.75</v>
      </c>
      <c r="AB214" s="82">
        <v>75.510000000000005</v>
      </c>
      <c r="AD214" s="296">
        <v>-232.75</v>
      </c>
      <c r="AE214" s="82">
        <v>75.510000000000005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5.1793151153737928E-2</v>
      </c>
      <c r="I215" s="78">
        <v>5.4797638199343399E-2</v>
      </c>
      <c r="J215" s="78">
        <v>5.4797638199343399E-2</v>
      </c>
      <c r="K215" s="131">
        <v>5.6049640595978063E-2</v>
      </c>
      <c r="L215" s="131">
        <v>5.6049640595978063E-2</v>
      </c>
      <c r="M215" s="78">
        <v>5.632152816742176E-2</v>
      </c>
      <c r="N215" s="78">
        <v>4.8256439117263149E-2</v>
      </c>
      <c r="O215" s="78">
        <v>3.5913842204225672E-2</v>
      </c>
      <c r="P215" s="78">
        <v>2.4277905429918978E-2</v>
      </c>
      <c r="Q215" s="78">
        <v>2.1733434989655041E-2</v>
      </c>
      <c r="R215" s="78">
        <v>6.4295385531219662E-2</v>
      </c>
      <c r="S215" s="78">
        <v>5.2199892840727171E-3</v>
      </c>
      <c r="T215" s="78">
        <v>3.680359487297457E-3</v>
      </c>
      <c r="U215" s="78">
        <v>3.5280364705536103E-2</v>
      </c>
      <c r="V215" s="78">
        <v>4.3793713543250554E-2</v>
      </c>
      <c r="W215" s="78">
        <v>4.8178613740132756E-2</v>
      </c>
      <c r="X215" s="78">
        <v>6.1687467731568919E-2</v>
      </c>
      <c r="Y215" s="78">
        <v>3.7465876934895261E-2</v>
      </c>
      <c r="AA215" s="78">
        <v>5.6049640595978063E-2</v>
      </c>
      <c r="AB215" s="79"/>
      <c r="AD215" s="78">
        <v>5.6049640595978063E-2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1</v>
      </c>
      <c r="I217" s="96">
        <v>1</v>
      </c>
      <c r="J217" s="96">
        <v>1</v>
      </c>
      <c r="K217" s="134">
        <v>1</v>
      </c>
      <c r="L217" s="134">
        <v>1</v>
      </c>
      <c r="M217" s="96">
        <v>0.996</v>
      </c>
      <c r="N217" s="96">
        <v>1.008</v>
      </c>
      <c r="O217" s="96">
        <v>0.996</v>
      </c>
      <c r="P217" s="96">
        <v>0.99600000000000044</v>
      </c>
      <c r="Q217" s="96">
        <v>1.0079999999999991</v>
      </c>
      <c r="R217" s="96">
        <v>0.99600000000000044</v>
      </c>
      <c r="S217" s="96">
        <v>0.99599999999999955</v>
      </c>
      <c r="T217" s="96">
        <v>1.0080000000000018</v>
      </c>
      <c r="U217" s="96">
        <v>0.99599999999999866</v>
      </c>
      <c r="V217" s="96">
        <v>0.99599999999999866</v>
      </c>
      <c r="W217" s="96">
        <v>1.0080000000000027</v>
      </c>
      <c r="X217" s="96">
        <v>0.99599999999999866</v>
      </c>
      <c r="Y217" s="96">
        <v>1</v>
      </c>
      <c r="AA217" s="96">
        <v>1</v>
      </c>
      <c r="AB217" s="95">
        <v>0</v>
      </c>
      <c r="AD217" s="96">
        <v>1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-7742</v>
      </c>
      <c r="I218" s="161">
        <v>-1020.9999999999994</v>
      </c>
      <c r="J218" s="161">
        <v>-1020.9999999999994</v>
      </c>
      <c r="K218" s="162">
        <v>-5719.9999999999991</v>
      </c>
      <c r="L218" s="162">
        <v>-5719.9999999999991</v>
      </c>
      <c r="M218" s="161">
        <v>-296.18473895582332</v>
      </c>
      <c r="N218" s="161">
        <v>-364.08730158730162</v>
      </c>
      <c r="O218" s="161">
        <v>-358.43373493975912</v>
      </c>
      <c r="P218" s="161">
        <v>-241.96787148594362</v>
      </c>
      <c r="Q218" s="161">
        <v>-711.30952380952453</v>
      </c>
      <c r="R218" s="161">
        <v>-33.132530120481881</v>
      </c>
      <c r="S218" s="161">
        <v>-2353.413654618475</v>
      </c>
      <c r="T218" s="161">
        <v>-432.53968253968185</v>
      </c>
      <c r="U218" s="161">
        <v>-447.7911646586353</v>
      </c>
      <c r="V218" s="161">
        <v>233.93574297188781</v>
      </c>
      <c r="W218" s="161">
        <v>-701.38888888888687</v>
      </c>
      <c r="X218" s="161">
        <v>-33.132530120482087</v>
      </c>
      <c r="Y218" s="161">
        <v>-5743</v>
      </c>
      <c r="AA218" s="161">
        <v>-5719.9999999999991</v>
      </c>
      <c r="AB218" s="163">
        <v>-23</v>
      </c>
      <c r="AD218" s="161">
        <v>-5719.9999999999991</v>
      </c>
      <c r="AE218" s="163">
        <v>-23</v>
      </c>
    </row>
    <row r="219" spans="1:31" ht="18" customHeight="1" x14ac:dyDescent="0.2">
      <c r="A219" s="52" t="s">
        <v>70</v>
      </c>
      <c r="B219" s="52" t="s">
        <v>27</v>
      </c>
      <c r="C219" s="9">
        <v>0.53064019171516608</v>
      </c>
      <c r="D219" s="9">
        <v>0.53064019171516608</v>
      </c>
      <c r="F219" s="128" t="s">
        <v>414</v>
      </c>
      <c r="H219" s="83">
        <v>-1.1459999999999999</v>
      </c>
      <c r="I219" s="83">
        <v>-2.2040000000000002</v>
      </c>
      <c r="J219" s="83">
        <v>-2.2040000000000002</v>
      </c>
      <c r="K219" s="108">
        <v>-2.9209999999999998</v>
      </c>
      <c r="L219" s="108">
        <v>-2.9209999999999998</v>
      </c>
      <c r="M219" s="83">
        <v>-0.187</v>
      </c>
      <c r="N219" s="83">
        <v>-0.183</v>
      </c>
      <c r="O219" s="83">
        <v>-0.18400000000000005</v>
      </c>
      <c r="P219" s="83">
        <v>-0.18299999999999994</v>
      </c>
      <c r="Q219" s="83">
        <v>-0.18400000000000005</v>
      </c>
      <c r="R219" s="83">
        <v>-8.8999999999999968E-2</v>
      </c>
      <c r="S219" s="83">
        <v>-0.17999999999999994</v>
      </c>
      <c r="T219" s="83">
        <v>-0.17900000000000005</v>
      </c>
      <c r="U219" s="83">
        <v>-0.17900000000000005</v>
      </c>
      <c r="V219" s="83">
        <v>-0.17900000000000005</v>
      </c>
      <c r="W219" s="83">
        <v>-2.0999999999999908E-2</v>
      </c>
      <c r="X219" s="83">
        <v>0.37599999999999989</v>
      </c>
      <c r="Y219" s="83">
        <v>-1.3720000000000001</v>
      </c>
      <c r="AA219" s="83">
        <v>-2.9209999999999998</v>
      </c>
      <c r="AB219" s="82">
        <v>1.55</v>
      </c>
      <c r="AD219" s="83">
        <v>-2.9209999999999998</v>
      </c>
      <c r="AE219" s="82">
        <v>1.55</v>
      </c>
    </row>
    <row r="220" spans="1:31" ht="18" customHeight="1" x14ac:dyDescent="0.2">
      <c r="A220" s="52" t="s">
        <v>71</v>
      </c>
      <c r="B220" s="52" t="s">
        <v>27</v>
      </c>
      <c r="C220" s="9">
        <v>0.59760956175298807</v>
      </c>
      <c r="D220" s="9">
        <v>0.59760956175298807</v>
      </c>
      <c r="F220" s="128" t="s">
        <v>209</v>
      </c>
      <c r="H220" s="83">
        <v>-1.3440000000000001</v>
      </c>
      <c r="I220" s="83">
        <v>-1.631</v>
      </c>
      <c r="J220" s="83">
        <v>-1.631</v>
      </c>
      <c r="K220" s="108">
        <v>-2.5099999999999998</v>
      </c>
      <c r="L220" s="108">
        <v>-2.5099999999999998</v>
      </c>
      <c r="M220" s="83">
        <v>-5.1999999999999998E-2</v>
      </c>
      <c r="N220" s="83">
        <v>-9.7000000000000003E-2</v>
      </c>
      <c r="O220" s="83">
        <v>-0.10500000000000001</v>
      </c>
      <c r="P220" s="83">
        <v>1.100000000000001E-2</v>
      </c>
      <c r="Q220" s="83">
        <v>-0.14200000000000002</v>
      </c>
      <c r="R220" s="83">
        <v>-4.5999999999999985E-2</v>
      </c>
      <c r="S220" s="83">
        <v>-0.10000000000000003</v>
      </c>
      <c r="T220" s="83">
        <v>-9.5999999999999974E-2</v>
      </c>
      <c r="U220" s="83">
        <v>-0.17700000000000005</v>
      </c>
      <c r="V220" s="83">
        <v>-0.11499999999999999</v>
      </c>
      <c r="W220" s="83">
        <v>-4.0999999999999925E-2</v>
      </c>
      <c r="X220" s="83">
        <v>-4.8000000000000043E-2</v>
      </c>
      <c r="Y220" s="83">
        <v>-1.008</v>
      </c>
      <c r="AA220" s="83">
        <v>-2.5099999999999998</v>
      </c>
      <c r="AB220" s="82">
        <v>1.5</v>
      </c>
      <c r="AD220" s="83">
        <v>-2.5099999999999998</v>
      </c>
      <c r="AE220" s="82">
        <v>1.5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1.0309278350515463</v>
      </c>
      <c r="D221" s="9">
        <v>1.0309278350515463</v>
      </c>
      <c r="F221" s="60" t="s">
        <v>158</v>
      </c>
      <c r="G221" s="56"/>
      <c r="H221" s="88">
        <v>-1.6E-2</v>
      </c>
      <c r="I221" s="88">
        <v>0</v>
      </c>
      <c r="J221" s="88">
        <v>0</v>
      </c>
      <c r="K221" s="108">
        <v>-9.7000000000000003E-2</v>
      </c>
      <c r="L221" s="108">
        <v>-9.7000000000000003E-2</v>
      </c>
      <c r="M221" s="88">
        <v>0</v>
      </c>
      <c r="N221" s="88">
        <v>0</v>
      </c>
      <c r="O221" s="88">
        <v>0</v>
      </c>
      <c r="P221" s="88">
        <v>0</v>
      </c>
      <c r="Q221" s="88">
        <v>0</v>
      </c>
      <c r="R221" s="88">
        <v>0</v>
      </c>
      <c r="S221" s="88">
        <v>0</v>
      </c>
      <c r="T221" s="88">
        <v>0</v>
      </c>
      <c r="U221" s="88">
        <v>0</v>
      </c>
      <c r="V221" s="88">
        <v>0</v>
      </c>
      <c r="W221" s="88">
        <v>0</v>
      </c>
      <c r="X221" s="88">
        <v>0</v>
      </c>
      <c r="Y221" s="88">
        <v>0</v>
      </c>
      <c r="Z221" s="56"/>
      <c r="AA221" s="88">
        <v>-9.7000000000000017E-2</v>
      </c>
      <c r="AB221" s="82">
        <v>0.1</v>
      </c>
      <c r="AC221" s="56"/>
      <c r="AD221" s="88">
        <v>-9.7000000000000017E-2</v>
      </c>
      <c r="AE221" s="82">
        <v>0.1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-0.39381153305203942</v>
      </c>
      <c r="D222" s="9">
        <v>-0.39381153305203942</v>
      </c>
      <c r="F222" s="60" t="s">
        <v>176</v>
      </c>
      <c r="G222" s="56"/>
      <c r="H222" s="88">
        <v>-0.63</v>
      </c>
      <c r="I222" s="88">
        <v>-0.69299999999999995</v>
      </c>
      <c r="J222" s="88">
        <v>-0.69299999999999995</v>
      </c>
      <c r="K222" s="108">
        <v>-0.71099999999999997</v>
      </c>
      <c r="L222" s="108">
        <v>-0.71099999999999997</v>
      </c>
      <c r="M222" s="88">
        <v>-5.3999999999999999E-2</v>
      </c>
      <c r="N222" s="88">
        <v>-5.9000000000000004E-2</v>
      </c>
      <c r="O222" s="88">
        <v>-5.800000000000001E-2</v>
      </c>
      <c r="P222" s="88">
        <v>-5.7999999999999996E-2</v>
      </c>
      <c r="Q222" s="88">
        <v>-5.7999999999999968E-2</v>
      </c>
      <c r="R222" s="88">
        <v>0.10799999999999998</v>
      </c>
      <c r="S222" s="88">
        <v>-5.3000000000000019E-2</v>
      </c>
      <c r="T222" s="88">
        <v>-5.2999999999999964E-2</v>
      </c>
      <c r="U222" s="88">
        <v>-5.3000000000000047E-2</v>
      </c>
      <c r="V222" s="88">
        <v>-5.2999999999999992E-2</v>
      </c>
      <c r="W222" s="88">
        <v>-0.53100000000000003</v>
      </c>
      <c r="X222" s="88">
        <v>-6.4999999999999947E-2</v>
      </c>
      <c r="Y222" s="88">
        <v>-0.98699999999999999</v>
      </c>
      <c r="Z222" s="56"/>
      <c r="AA222" s="88">
        <v>-0.71099999999999997</v>
      </c>
      <c r="AB222" s="82">
        <v>-0.28000000000000003</v>
      </c>
      <c r="AC222" s="56"/>
      <c r="AD222" s="88">
        <v>-0.71099999999999997</v>
      </c>
      <c r="AE222" s="82">
        <v>-0.28000000000000003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-1.2195121951219512</v>
      </c>
      <c r="D223" s="9">
        <v>-1.2195121951219512</v>
      </c>
      <c r="F223" s="60" t="s">
        <v>178</v>
      </c>
      <c r="G223" s="56"/>
      <c r="H223" s="88">
        <v>-0.157</v>
      </c>
      <c r="I223" s="88">
        <v>0</v>
      </c>
      <c r="J223" s="88">
        <v>0</v>
      </c>
      <c r="K223" s="108">
        <v>-0.16400000000000001</v>
      </c>
      <c r="L223" s="108">
        <v>-0.16400000000000001</v>
      </c>
      <c r="M223" s="88">
        <v>0</v>
      </c>
      <c r="N223" s="88">
        <v>0</v>
      </c>
      <c r="O223" s="88">
        <v>0</v>
      </c>
      <c r="P223" s="88">
        <v>0</v>
      </c>
      <c r="Q223" s="88">
        <v>-0.29399999999999998</v>
      </c>
      <c r="R223" s="88">
        <v>0</v>
      </c>
      <c r="S223" s="88">
        <v>0</v>
      </c>
      <c r="T223" s="88">
        <v>-7.3000000000000009E-2</v>
      </c>
      <c r="U223" s="88">
        <v>0</v>
      </c>
      <c r="V223" s="88">
        <v>0</v>
      </c>
      <c r="W223" s="88">
        <v>0</v>
      </c>
      <c r="X223" s="88">
        <v>0</v>
      </c>
      <c r="Y223" s="88">
        <v>-0.36699999999999999</v>
      </c>
      <c r="Z223" s="56"/>
      <c r="AA223" s="88">
        <v>-0.16400000000000001</v>
      </c>
      <c r="AB223" s="82">
        <v>-0.2</v>
      </c>
      <c r="AC223" s="56"/>
      <c r="AD223" s="88">
        <v>-0.16400000000000001</v>
      </c>
      <c r="AE223" s="82">
        <v>-0.2</v>
      </c>
    </row>
    <row r="224" spans="1:31" ht="18" customHeight="1" collapsed="1" x14ac:dyDescent="0.2">
      <c r="A224" s="57"/>
      <c r="B224" s="57"/>
      <c r="C224" s="9">
        <v>-0.39094650205761317</v>
      </c>
      <c r="D224" s="9">
        <v>-0.39094650205761317</v>
      </c>
      <c r="F224" s="128" t="s">
        <v>158</v>
      </c>
      <c r="H224" s="83">
        <v>-0.80300000000000005</v>
      </c>
      <c r="I224" s="83">
        <v>-0.69299999999999995</v>
      </c>
      <c r="J224" s="83">
        <v>-0.69299999999999995</v>
      </c>
      <c r="K224" s="108">
        <v>-0.97199999999999998</v>
      </c>
      <c r="L224" s="108">
        <v>-0.97199999999999998</v>
      </c>
      <c r="M224" s="83">
        <v>-5.3999999999999999E-2</v>
      </c>
      <c r="N224" s="83">
        <v>-5.9000000000000004E-2</v>
      </c>
      <c r="O224" s="83">
        <v>-5.800000000000001E-2</v>
      </c>
      <c r="P224" s="83">
        <v>-5.7999999999999996E-2</v>
      </c>
      <c r="Q224" s="83">
        <v>-0.35199999999999998</v>
      </c>
      <c r="R224" s="83">
        <v>0.10799999999999998</v>
      </c>
      <c r="S224" s="83">
        <v>-5.3000000000000019E-2</v>
      </c>
      <c r="T224" s="83">
        <v>-0.12599999999999997</v>
      </c>
      <c r="U224" s="83">
        <v>-5.3000000000000047E-2</v>
      </c>
      <c r="V224" s="83">
        <v>-5.2999999999999992E-2</v>
      </c>
      <c r="W224" s="83">
        <v>-0.53100000000000003</v>
      </c>
      <c r="X224" s="83">
        <v>-6.4999999999999947E-2</v>
      </c>
      <c r="Y224" s="83">
        <v>-1.3540000000000001</v>
      </c>
      <c r="AA224" s="83">
        <v>-0.97199999999999998</v>
      </c>
      <c r="AB224" s="82">
        <v>-0.38</v>
      </c>
      <c r="AD224" s="83">
        <v>-0.97199999999999998</v>
      </c>
      <c r="AE224" s="82">
        <v>-0.38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-2.6309999999999998</v>
      </c>
      <c r="I225" s="83">
        <v>2.37</v>
      </c>
      <c r="J225" s="83">
        <v>2.37</v>
      </c>
      <c r="K225" s="108">
        <v>-0.221</v>
      </c>
      <c r="L225" s="108">
        <v>-0.221</v>
      </c>
      <c r="M225" s="83">
        <v>-1.0999999999999999E-2</v>
      </c>
      <c r="N225" s="83">
        <v>-1.0999999999999999E-2</v>
      </c>
      <c r="O225" s="83">
        <v>-1.0000000000000002E-2</v>
      </c>
      <c r="P225" s="83">
        <v>-1.0999999999999996E-2</v>
      </c>
      <c r="Q225" s="83">
        <v>-1.1000000000000003E-2</v>
      </c>
      <c r="R225" s="83">
        <v>-1.1000000000000003E-2</v>
      </c>
      <c r="S225" s="83">
        <v>-1.0999999999999996E-2</v>
      </c>
      <c r="T225" s="83">
        <v>-9.999999999999995E-3</v>
      </c>
      <c r="U225" s="83">
        <v>-1.100000000000001E-2</v>
      </c>
      <c r="V225" s="83">
        <v>-1.0999999999999996E-2</v>
      </c>
      <c r="W225" s="83">
        <v>-1.0999999999999996E-2</v>
      </c>
      <c r="X225" s="83">
        <v>-4.200000000000001E-2</v>
      </c>
      <c r="Y225" s="83">
        <v>-0.161</v>
      </c>
      <c r="AA225" s="83">
        <v>-0.221</v>
      </c>
      <c r="AB225" s="82">
        <v>0.06</v>
      </c>
      <c r="AD225" s="83">
        <v>-0.221</v>
      </c>
      <c r="AE225" s="82">
        <v>0.06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-4.8163265306122449</v>
      </c>
      <c r="D226" s="9">
        <v>-4.8163265306122449</v>
      </c>
      <c r="F226" s="60" t="s">
        <v>162</v>
      </c>
      <c r="G226" s="56"/>
      <c r="H226" s="88">
        <v>-0.88</v>
      </c>
      <c r="I226" s="88">
        <v>0.88</v>
      </c>
      <c r="J226" s="88">
        <v>0.88</v>
      </c>
      <c r="K226" s="108">
        <v>-0.245</v>
      </c>
      <c r="L226" s="108">
        <v>-0.245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-2</v>
      </c>
      <c r="T226" s="88">
        <v>0</v>
      </c>
      <c r="U226" s="88">
        <v>0</v>
      </c>
      <c r="V226" s="88">
        <v>0.57899999999999996</v>
      </c>
      <c r="W226" s="88">
        <v>0</v>
      </c>
      <c r="X226" s="88">
        <v>0</v>
      </c>
      <c r="Y226" s="88">
        <v>-1.421</v>
      </c>
      <c r="Z226" s="56"/>
      <c r="AA226" s="88">
        <v>-0.245</v>
      </c>
      <c r="AB226" s="82">
        <v>-1.18</v>
      </c>
      <c r="AC226" s="56"/>
      <c r="AD226" s="88">
        <v>-0.245</v>
      </c>
      <c r="AE226" s="82">
        <v>-1.18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-1.0016420361247949</v>
      </c>
      <c r="D227" s="9">
        <v>-1.0016420361247949</v>
      </c>
      <c r="F227" s="60" t="s">
        <v>164</v>
      </c>
      <c r="G227" s="56"/>
      <c r="H227" s="88">
        <v>-0.42599999999999999</v>
      </c>
      <c r="I227" s="88">
        <v>0</v>
      </c>
      <c r="J227" s="88">
        <v>0</v>
      </c>
      <c r="K227" s="108">
        <v>1.827</v>
      </c>
      <c r="L227" s="108">
        <v>1.827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1.827</v>
      </c>
      <c r="AB227" s="82">
        <v>-1.83</v>
      </c>
      <c r="AC227" s="56"/>
      <c r="AD227" s="88">
        <v>1.827</v>
      </c>
      <c r="AE227" s="82">
        <v>-1.83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0.7</v>
      </c>
      <c r="J228" s="88">
        <v>0.7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-1.8963337547408345</v>
      </c>
      <c r="D229" s="9">
        <v>-1.8963337547408345</v>
      </c>
      <c r="F229" s="128" t="s">
        <v>391</v>
      </c>
      <c r="H229" s="83">
        <v>-1.306</v>
      </c>
      <c r="I229" s="83">
        <v>1.58</v>
      </c>
      <c r="J229" s="83">
        <v>1.58</v>
      </c>
      <c r="K229" s="108">
        <v>1.5819999999999999</v>
      </c>
      <c r="L229" s="108">
        <v>1.5819999999999999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-2</v>
      </c>
      <c r="T229" s="83">
        <v>0</v>
      </c>
      <c r="U229" s="83">
        <v>0</v>
      </c>
      <c r="V229" s="83">
        <v>0.57899999999999996</v>
      </c>
      <c r="W229" s="83">
        <v>0</v>
      </c>
      <c r="X229" s="83">
        <v>0</v>
      </c>
      <c r="Y229" s="83">
        <v>-1.421</v>
      </c>
      <c r="AA229" s="83">
        <v>1.5819999999999999</v>
      </c>
      <c r="AB229" s="82">
        <v>-3</v>
      </c>
      <c r="AD229" s="83">
        <v>1.5819999999999999</v>
      </c>
      <c r="AE229" s="82">
        <v>-3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-6.7000000000000004E-2</v>
      </c>
      <c r="I230" s="83">
        <v>-6.4000000000000001E-2</v>
      </c>
      <c r="J230" s="83">
        <v>-6.4000000000000001E-2</v>
      </c>
      <c r="K230" s="108">
        <v>0</v>
      </c>
      <c r="L230" s="108">
        <v>0</v>
      </c>
      <c r="M230" s="83">
        <v>0</v>
      </c>
      <c r="N230" s="83">
        <v>-1.7000000000000001E-2</v>
      </c>
      <c r="O230" s="83">
        <v>0</v>
      </c>
      <c r="P230" s="83">
        <v>0</v>
      </c>
      <c r="Q230" s="83">
        <v>-1.8000000000000002E-2</v>
      </c>
      <c r="R230" s="83">
        <v>0</v>
      </c>
      <c r="S230" s="83">
        <v>0</v>
      </c>
      <c r="T230" s="83">
        <v>-1.3999999999999999E-2</v>
      </c>
      <c r="U230" s="83">
        <v>0</v>
      </c>
      <c r="V230" s="83">
        <v>0</v>
      </c>
      <c r="W230" s="83">
        <v>-1.4999999999999999E-2</v>
      </c>
      <c r="X230" s="83">
        <v>0</v>
      </c>
      <c r="Y230" s="83">
        <v>-6.4000000000000001E-2</v>
      </c>
      <c r="AA230" s="83">
        <v>0</v>
      </c>
      <c r="AB230" s="82">
        <v>-0.06</v>
      </c>
      <c r="AD230" s="83">
        <v>0</v>
      </c>
      <c r="AE230" s="82">
        <v>-0.06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0.5376344086021505</v>
      </c>
      <c r="D232" s="9">
        <v>0.5376344086021505</v>
      </c>
      <c r="F232" s="60" t="s">
        <v>166</v>
      </c>
      <c r="G232" s="56"/>
      <c r="H232" s="88">
        <v>-0.217</v>
      </c>
      <c r="I232" s="88">
        <v>-0.151</v>
      </c>
      <c r="J232" s="88">
        <v>-0.151</v>
      </c>
      <c r="K232" s="108">
        <v>-0.372</v>
      </c>
      <c r="L232" s="108">
        <v>-0.372</v>
      </c>
      <c r="M232" s="88">
        <v>8.9999999999999993E-3</v>
      </c>
      <c r="N232" s="88">
        <v>0</v>
      </c>
      <c r="O232" s="88">
        <v>0</v>
      </c>
      <c r="P232" s="88">
        <v>0</v>
      </c>
      <c r="Q232" s="88">
        <v>-9.9999999999999985E-3</v>
      </c>
      <c r="R232" s="88">
        <v>4.9999999999999992E-3</v>
      </c>
      <c r="S232" s="88">
        <v>0</v>
      </c>
      <c r="T232" s="88">
        <v>-1.0999999999999999E-2</v>
      </c>
      <c r="U232" s="88">
        <v>-2.6000000000000002E-2</v>
      </c>
      <c r="V232" s="88">
        <v>1.2E-2</v>
      </c>
      <c r="W232" s="88">
        <v>-8.7999999999999995E-2</v>
      </c>
      <c r="X232" s="88">
        <v>-6.5999999999999989E-2</v>
      </c>
      <c r="Y232" s="88">
        <v>-0.17499999999999999</v>
      </c>
      <c r="Z232" s="56"/>
      <c r="AA232" s="88">
        <v>-0.37200000000000005</v>
      </c>
      <c r="AB232" s="82">
        <v>0.2</v>
      </c>
      <c r="AC232" s="56"/>
      <c r="AD232" s="88">
        <v>-0.37200000000000005</v>
      </c>
      <c r="AE232" s="82">
        <v>0.2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0.39215686274509803</v>
      </c>
      <c r="D236" s="9">
        <v>0.39215686274509803</v>
      </c>
      <c r="F236" s="60" t="s">
        <v>170</v>
      </c>
      <c r="G236" s="56"/>
      <c r="H236" s="88">
        <v>-0.22800000000000001</v>
      </c>
      <c r="I236" s="88">
        <v>-0.22800000000000001</v>
      </c>
      <c r="J236" s="88">
        <v>-0.22800000000000001</v>
      </c>
      <c r="K236" s="108">
        <v>-0.30599999999999999</v>
      </c>
      <c r="L236" s="108">
        <v>-0.30599999999999999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-0.188</v>
      </c>
      <c r="Y236" s="88">
        <v>-0.188</v>
      </c>
      <c r="Z236" s="56"/>
      <c r="AA236" s="88">
        <v>-0.30599999999999999</v>
      </c>
      <c r="AB236" s="82">
        <v>0.12</v>
      </c>
      <c r="AC236" s="56"/>
      <c r="AD236" s="88">
        <v>-0.30599999999999999</v>
      </c>
      <c r="AE236" s="82">
        <v>0.12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0.47197640117994105</v>
      </c>
      <c r="D239" s="9">
        <v>0.47197640117994105</v>
      </c>
      <c r="F239" s="128" t="s">
        <v>196</v>
      </c>
      <c r="H239" s="83">
        <v>-0.44500000000000001</v>
      </c>
      <c r="I239" s="83">
        <v>-0.379</v>
      </c>
      <c r="J239" s="83">
        <v>-0.379</v>
      </c>
      <c r="K239" s="108">
        <v>-0.67799999999999994</v>
      </c>
      <c r="L239" s="108">
        <v>-0.67799999999999994</v>
      </c>
      <c r="M239" s="83">
        <v>8.9999999999999993E-3</v>
      </c>
      <c r="N239" s="83">
        <v>0</v>
      </c>
      <c r="O239" s="83">
        <v>0</v>
      </c>
      <c r="P239" s="83">
        <v>0</v>
      </c>
      <c r="Q239" s="83">
        <v>-9.9999999999999985E-3</v>
      </c>
      <c r="R239" s="83">
        <v>4.9999999999999992E-3</v>
      </c>
      <c r="S239" s="83">
        <v>0</v>
      </c>
      <c r="T239" s="83">
        <v>-1.0999999999999999E-2</v>
      </c>
      <c r="U239" s="83">
        <v>-2.6000000000000002E-2</v>
      </c>
      <c r="V239" s="83">
        <v>1.2E-2</v>
      </c>
      <c r="W239" s="83">
        <v>-8.7999999999999995E-2</v>
      </c>
      <c r="X239" s="83">
        <v>-0.254</v>
      </c>
      <c r="Y239" s="83">
        <v>-0.36299999999999999</v>
      </c>
      <c r="AA239" s="83">
        <v>-0.67799999999999994</v>
      </c>
      <c r="AB239" s="82">
        <v>0.32</v>
      </c>
      <c r="AD239" s="83">
        <v>-0.67799999999999994</v>
      </c>
      <c r="AE239" s="82">
        <v>0.32</v>
      </c>
    </row>
    <row r="240" spans="1:31" ht="18" customHeight="1" x14ac:dyDescent="0.2">
      <c r="A240" s="57"/>
      <c r="B240" s="57"/>
      <c r="C240" s="9">
        <v>-3.4965034965034974E-3</v>
      </c>
      <c r="D240" s="9">
        <v>-3.4965034965034974E-3</v>
      </c>
      <c r="F240" s="117" t="s">
        <v>72</v>
      </c>
      <c r="H240" s="296">
        <v>-7.742</v>
      </c>
      <c r="I240" s="296">
        <v>-1.0209999999999995</v>
      </c>
      <c r="J240" s="296">
        <v>-1.0209999999999995</v>
      </c>
      <c r="K240" s="111">
        <v>-5.7199999999999989</v>
      </c>
      <c r="L240" s="111">
        <v>-5.7199999999999989</v>
      </c>
      <c r="M240" s="296">
        <v>-0.29499999999999998</v>
      </c>
      <c r="N240" s="296">
        <v>-0.36700000000000005</v>
      </c>
      <c r="O240" s="296">
        <v>-0.35700000000000004</v>
      </c>
      <c r="P240" s="296">
        <v>-0.24099999999999994</v>
      </c>
      <c r="Q240" s="296">
        <v>-0.71700000000000008</v>
      </c>
      <c r="R240" s="296">
        <v>-3.2999999999999974E-2</v>
      </c>
      <c r="S240" s="296">
        <v>-2.3439999999999999</v>
      </c>
      <c r="T240" s="296">
        <v>-0.43600000000000005</v>
      </c>
      <c r="U240" s="296">
        <v>-0.44600000000000017</v>
      </c>
      <c r="V240" s="296">
        <v>0.23299999999999993</v>
      </c>
      <c r="W240" s="296">
        <v>-0.70699999999999985</v>
      </c>
      <c r="X240" s="296">
        <v>-3.3000000000000113E-2</v>
      </c>
      <c r="Y240" s="296">
        <v>-5.7430000000000003</v>
      </c>
      <c r="AA240" s="296">
        <v>-5.7199999999999989</v>
      </c>
      <c r="AB240" s="82">
        <v>-0.02</v>
      </c>
      <c r="AD240" s="296">
        <v>-5.7199999999999989</v>
      </c>
      <c r="AE240" s="82">
        <v>-0.02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1.7593191421285349E-3</v>
      </c>
      <c r="I241" s="78">
        <v>2.5250245763288204E-4</v>
      </c>
      <c r="J241" s="78">
        <v>2.5250245763288204E-4</v>
      </c>
      <c r="K241" s="131">
        <v>1.377460555140685E-3</v>
      </c>
      <c r="L241" s="131">
        <v>1.377460555140685E-3</v>
      </c>
      <c r="M241" s="78">
        <v>8.2348639014272825E-4</v>
      </c>
      <c r="N241" s="78">
        <v>1.0986313508076588E-3</v>
      </c>
      <c r="O241" s="78">
        <v>1.151393766992734E-3</v>
      </c>
      <c r="P241" s="78">
        <v>8.3271426843805577E-4</v>
      </c>
      <c r="Q241" s="78">
        <v>2.2042615723732546E-3</v>
      </c>
      <c r="R241" s="78">
        <v>1.0449287706887976E-4</v>
      </c>
      <c r="S241" s="78">
        <v>6.3751608069038852E-3</v>
      </c>
      <c r="T241" s="78">
        <v>1.180244440534359E-3</v>
      </c>
      <c r="U241" s="78">
        <v>1.1932120680291393E-3</v>
      </c>
      <c r="V241" s="78">
        <v>-5.8556984993830179E-4</v>
      </c>
      <c r="W241" s="78">
        <v>1.8822464491567148E-3</v>
      </c>
      <c r="X241" s="78">
        <v>8.6927202419210723E-5</v>
      </c>
      <c r="Y241" s="78">
        <v>1.3684013888452054E-3</v>
      </c>
      <c r="AA241" s="78">
        <v>1.377460555140685E-3</v>
      </c>
      <c r="AB241" s="79"/>
      <c r="AD241" s="78">
        <v>1.377460555140685E-3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3.2935714285714286</v>
      </c>
      <c r="I243" s="96">
        <v>3.7317714285714287</v>
      </c>
      <c r="J243" s="96">
        <v>3.7317714285714283</v>
      </c>
      <c r="K243" s="134">
        <v>4.628571428571429</v>
      </c>
      <c r="L243" s="134">
        <v>4.628571428571429</v>
      </c>
      <c r="M243" s="96">
        <v>7.9141714285714286</v>
      </c>
      <c r="N243" s="96">
        <v>-1.9594285714285715</v>
      </c>
      <c r="O243" s="96">
        <v>5.3859428571428571</v>
      </c>
      <c r="P243" s="96">
        <v>8.5268571428571445</v>
      </c>
      <c r="Q243" s="96">
        <v>3.5451428571428583</v>
      </c>
      <c r="R243" s="96">
        <v>5.1798857142857111</v>
      </c>
      <c r="S243" s="96">
        <v>14.489142857142859</v>
      </c>
      <c r="T243" s="96">
        <v>5.1147428571428595</v>
      </c>
      <c r="U243" s="96">
        <v>5.5625142857142826</v>
      </c>
      <c r="V243" s="96">
        <v>2.4099428571428558</v>
      </c>
      <c r="W243" s="96">
        <v>3.608228571428572</v>
      </c>
      <c r="X243" s="96">
        <v>4.3968000000000043</v>
      </c>
      <c r="Y243" s="96">
        <v>5.3478285714285718</v>
      </c>
      <c r="AA243" s="96">
        <v>4.628571428571429</v>
      </c>
      <c r="AB243" s="95">
        <v>0.72</v>
      </c>
      <c r="AD243" s="96">
        <v>4.628571428571429</v>
      </c>
      <c r="AE243" s="95">
        <v>0.72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-0.15537037037037038</v>
      </c>
      <c r="D244" s="9">
        <v>-0.15537037037037038</v>
      </c>
      <c r="F244" s="128" t="s">
        <v>90</v>
      </c>
      <c r="H244" s="83">
        <v>-115.27500000000001</v>
      </c>
      <c r="I244" s="83">
        <v>-130.61199999999999</v>
      </c>
      <c r="J244" s="83">
        <v>-130.61199999999999</v>
      </c>
      <c r="K244" s="108">
        <v>-162</v>
      </c>
      <c r="L244" s="108">
        <v>-162</v>
      </c>
      <c r="M244" s="83">
        <v>-23.082999999999998</v>
      </c>
      <c r="N244" s="83">
        <v>5.7149999999999999</v>
      </c>
      <c r="O244" s="83">
        <v>-15.709</v>
      </c>
      <c r="P244" s="83">
        <v>-24.870000000000005</v>
      </c>
      <c r="Q244" s="83">
        <v>-10.340000000000003</v>
      </c>
      <c r="R244" s="83">
        <v>-15.10799999999999</v>
      </c>
      <c r="S244" s="83">
        <v>-42.260000000000005</v>
      </c>
      <c r="T244" s="83">
        <v>-14.918000000000006</v>
      </c>
      <c r="U244" s="83">
        <v>-16.22399999999999</v>
      </c>
      <c r="V244" s="83">
        <v>-7.0289999999999964</v>
      </c>
      <c r="W244" s="83">
        <v>-10.524000000000001</v>
      </c>
      <c r="X244" s="83">
        <v>-12.824000000000012</v>
      </c>
      <c r="Y244" s="83">
        <v>-187.17400000000001</v>
      </c>
      <c r="AA244" s="83">
        <v>-162</v>
      </c>
      <c r="AB244" s="82">
        <v>-25.17</v>
      </c>
      <c r="AD244" s="83">
        <v>-162</v>
      </c>
      <c r="AE244" s="82">
        <v>-25.17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-1.0009765625</v>
      </c>
      <c r="D245" s="9">
        <v>-1.0009765625</v>
      </c>
      <c r="F245" s="128" t="s">
        <v>91</v>
      </c>
      <c r="H245" s="83">
        <v>-8.9999999999999993E-3</v>
      </c>
      <c r="I245" s="83">
        <v>0</v>
      </c>
      <c r="J245" s="83">
        <v>0</v>
      </c>
      <c r="K245" s="108">
        <v>0</v>
      </c>
      <c r="L245" s="108">
        <v>0</v>
      </c>
      <c r="M245" s="83">
        <v>0</v>
      </c>
      <c r="N245" s="83">
        <v>0</v>
      </c>
      <c r="O245" s="83">
        <v>0</v>
      </c>
      <c r="P245" s="83">
        <v>-0.59</v>
      </c>
      <c r="Q245" s="83">
        <v>0</v>
      </c>
      <c r="R245" s="83">
        <v>0</v>
      </c>
      <c r="S245" s="83">
        <v>-0.16700000000000004</v>
      </c>
      <c r="T245" s="83">
        <v>0</v>
      </c>
      <c r="U245" s="83">
        <v>0</v>
      </c>
      <c r="V245" s="83">
        <v>-0.67800000000000005</v>
      </c>
      <c r="W245" s="83">
        <v>0</v>
      </c>
      <c r="X245" s="83">
        <v>-0.61299999999999999</v>
      </c>
      <c r="Y245" s="83">
        <v>-2.048</v>
      </c>
      <c r="AA245" s="83">
        <v>0</v>
      </c>
      <c r="AB245" s="82">
        <v>-2.0499999999999998</v>
      </c>
      <c r="AD245" s="83">
        <v>0</v>
      </c>
      <c r="AE245" s="82">
        <v>-2.0499999999999998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-1.0035842293906809</v>
      </c>
      <c r="D246" s="9">
        <v>-1.0035842293906809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-0.27900000000000003</v>
      </c>
      <c r="U246" s="83">
        <v>0</v>
      </c>
      <c r="V246" s="83">
        <v>0</v>
      </c>
      <c r="W246" s="83">
        <v>0</v>
      </c>
      <c r="X246" s="83">
        <v>0</v>
      </c>
      <c r="Y246" s="83">
        <v>-0.27900000000000003</v>
      </c>
      <c r="AA246" s="83">
        <v>0</v>
      </c>
      <c r="AB246" s="82">
        <v>-0.28000000000000003</v>
      </c>
      <c r="AD246" s="83">
        <v>0</v>
      </c>
      <c r="AE246" s="82">
        <v>-0.28000000000000003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-1.0162601626016261</v>
      </c>
      <c r="D251" s="9">
        <v>-1.0162601626016261</v>
      </c>
      <c r="F251" s="128" t="s">
        <v>93</v>
      </c>
      <c r="H251" s="83">
        <v>-0.52400000000000002</v>
      </c>
      <c r="I251" s="83">
        <v>-0.34599999999999997</v>
      </c>
      <c r="J251" s="83">
        <v>-0.34599999999999997</v>
      </c>
      <c r="K251" s="108">
        <v>0</v>
      </c>
      <c r="L251" s="108">
        <v>0</v>
      </c>
      <c r="M251" s="83">
        <v>0</v>
      </c>
      <c r="N251" s="83">
        <v>-0.246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0</v>
      </c>
      <c r="U251" s="83">
        <v>0</v>
      </c>
      <c r="V251" s="83">
        <v>0</v>
      </c>
      <c r="W251" s="83">
        <v>0</v>
      </c>
      <c r="X251" s="83">
        <v>0</v>
      </c>
      <c r="Y251" s="83">
        <v>-0.246</v>
      </c>
      <c r="AA251" s="83">
        <v>0</v>
      </c>
      <c r="AB251" s="82">
        <v>-0.25</v>
      </c>
      <c r="AD251" s="83">
        <v>0</v>
      </c>
      <c r="AE251" s="82">
        <v>-0.25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-0.17129629629629631</v>
      </c>
      <c r="D253" s="9">
        <v>-0.17129629629629631</v>
      </c>
      <c r="F253" s="117" t="s">
        <v>281</v>
      </c>
      <c r="H253" s="296">
        <v>-115.80800000000001</v>
      </c>
      <c r="I253" s="296">
        <v>-130.958</v>
      </c>
      <c r="J253" s="296">
        <v>-130.958</v>
      </c>
      <c r="K253" s="111">
        <v>-162</v>
      </c>
      <c r="L253" s="111">
        <v>-162</v>
      </c>
      <c r="M253" s="296">
        <v>-23.082999999999998</v>
      </c>
      <c r="N253" s="296">
        <v>5.4689999999999994</v>
      </c>
      <c r="O253" s="296">
        <v>-15.709</v>
      </c>
      <c r="P253" s="296">
        <v>-25.460000000000004</v>
      </c>
      <c r="Q253" s="296">
        <v>-10.340000000000003</v>
      </c>
      <c r="R253" s="296">
        <v>-15.10799999999999</v>
      </c>
      <c r="S253" s="296">
        <v>-42.427000000000007</v>
      </c>
      <c r="T253" s="296">
        <v>-15.197000000000006</v>
      </c>
      <c r="U253" s="296">
        <v>-16.22399999999999</v>
      </c>
      <c r="V253" s="296">
        <v>-7.7069999999999963</v>
      </c>
      <c r="W253" s="296">
        <v>-10.524000000000001</v>
      </c>
      <c r="X253" s="296">
        <v>-13.437000000000012</v>
      </c>
      <c r="Y253" s="296">
        <v>-189.74700000000001</v>
      </c>
      <c r="AA253" s="296">
        <v>-162</v>
      </c>
      <c r="AB253" s="82">
        <v>-27.75</v>
      </c>
      <c r="AD253" s="296">
        <v>-162</v>
      </c>
      <c r="AE253" s="82">
        <v>-27.75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2.6316614726378376E-2</v>
      </c>
      <c r="I254" s="78">
        <v>3.2387087998713995E-2</v>
      </c>
      <c r="J254" s="78">
        <v>3.2387087998713995E-2</v>
      </c>
      <c r="K254" s="131">
        <v>3.9011994743494934E-2</v>
      </c>
      <c r="L254" s="131">
        <v>3.9011994743494934E-2</v>
      </c>
      <c r="M254" s="78">
        <v>6.4435716419202024E-2</v>
      </c>
      <c r="N254" s="78">
        <v>-1.6371702609174615E-2</v>
      </c>
      <c r="O254" s="78">
        <v>5.0664550940304913E-2</v>
      </c>
      <c r="P254" s="78">
        <v>8.7970561304700864E-2</v>
      </c>
      <c r="Q254" s="78">
        <v>3.1788095757795613E-2</v>
      </c>
      <c r="R254" s="78">
        <v>4.7838738992625328E-2</v>
      </c>
      <c r="S254" s="78">
        <v>0.11539204247206108</v>
      </c>
      <c r="T254" s="78">
        <v>4.1138015511010685E-2</v>
      </c>
      <c r="U254" s="78">
        <v>4.3405095497095827E-2</v>
      </c>
      <c r="V254" s="78">
        <v>1.9369042203753184E-2</v>
      </c>
      <c r="W254" s="78">
        <v>2.8018050397348334E-2</v>
      </c>
      <c r="X254" s="78">
        <v>3.5395176330513076E-2</v>
      </c>
      <c r="Y254" s="78">
        <v>4.5211572058020406E-2</v>
      </c>
      <c r="AA254" s="78">
        <v>3.9011994743494934E-2</v>
      </c>
      <c r="AB254" s="79"/>
      <c r="AD254" s="78">
        <v>3.9011994743494934E-2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0.19</v>
      </c>
      <c r="D256" s="9">
        <v>0.19</v>
      </c>
      <c r="F256" s="128" t="s">
        <v>79</v>
      </c>
      <c r="H256" s="83">
        <v>-3.9569999999999999</v>
      </c>
      <c r="I256" s="83">
        <v>-4.7039999999999997</v>
      </c>
      <c r="J256" s="83">
        <v>-4.7039999999999997</v>
      </c>
      <c r="K256" s="108">
        <v>-4</v>
      </c>
      <c r="L256" s="108">
        <v>-4</v>
      </c>
      <c r="M256" s="83">
        <v>-0.29399999999999998</v>
      </c>
      <c r="N256" s="83">
        <v>-0.754</v>
      </c>
      <c r="O256" s="83">
        <v>-0.28099999999999992</v>
      </c>
      <c r="P256" s="83">
        <v>0</v>
      </c>
      <c r="Q256" s="83">
        <v>-1.2409999999999999</v>
      </c>
      <c r="R256" s="83">
        <v>-0.22900000000000009</v>
      </c>
      <c r="S256" s="83">
        <v>-0.22699999999999987</v>
      </c>
      <c r="T256" s="83">
        <v>0.90399999999999991</v>
      </c>
      <c r="U256" s="83">
        <v>-0.57699999999999996</v>
      </c>
      <c r="V256" s="83">
        <v>0</v>
      </c>
      <c r="W256" s="83">
        <v>-0.54100000000000037</v>
      </c>
      <c r="X256" s="83">
        <v>0</v>
      </c>
      <c r="Y256" s="83">
        <v>-3.24</v>
      </c>
      <c r="AA256" s="83">
        <v>-4</v>
      </c>
      <c r="AB256" s="82">
        <v>0.76</v>
      </c>
      <c r="AD256" s="83">
        <v>-4</v>
      </c>
      <c r="AE256" s="82">
        <v>0.76</v>
      </c>
    </row>
    <row r="257" spans="1:31" ht="18" customHeight="1" x14ac:dyDescent="0.2">
      <c r="A257" s="52" t="s">
        <v>136</v>
      </c>
      <c r="B257" s="52" t="s">
        <v>27</v>
      </c>
      <c r="C257" s="9">
        <v>-0.96</v>
      </c>
      <c r="D257" s="9">
        <v>-0.96</v>
      </c>
      <c r="F257" s="128" t="s">
        <v>197</v>
      </c>
      <c r="H257" s="83">
        <v>-5.0039999999999996</v>
      </c>
      <c r="I257" s="83">
        <v>-3.863</v>
      </c>
      <c r="J257" s="83">
        <v>-3.863</v>
      </c>
      <c r="K257" s="108">
        <v>-3</v>
      </c>
      <c r="L257" s="108">
        <v>-3</v>
      </c>
      <c r="M257" s="83">
        <v>-0.36899999999999999</v>
      </c>
      <c r="N257" s="83">
        <v>-0.23399999999999999</v>
      </c>
      <c r="O257" s="83">
        <v>-0.17800000000000005</v>
      </c>
      <c r="P257" s="83">
        <v>-0.17899999999999994</v>
      </c>
      <c r="Q257" s="83">
        <v>-0.6080000000000001</v>
      </c>
      <c r="R257" s="83">
        <v>-0.32999999999999985</v>
      </c>
      <c r="S257" s="83">
        <v>-0.73800000000000021</v>
      </c>
      <c r="T257" s="83">
        <v>-0.254</v>
      </c>
      <c r="U257" s="83">
        <v>-0.25199999999999978</v>
      </c>
      <c r="V257" s="83">
        <v>-1.3779999999999997</v>
      </c>
      <c r="W257" s="83">
        <v>-0.73600000000000065</v>
      </c>
      <c r="X257" s="83">
        <v>-0.62399999999999967</v>
      </c>
      <c r="Y257" s="83">
        <v>-5.88</v>
      </c>
      <c r="AA257" s="83">
        <v>-3</v>
      </c>
      <c r="AB257" s="82">
        <v>-2.88</v>
      </c>
      <c r="AD257" s="83">
        <v>-3</v>
      </c>
      <c r="AE257" s="82">
        <v>-2.88</v>
      </c>
    </row>
    <row r="258" spans="1:31" ht="18" customHeight="1" x14ac:dyDescent="0.2">
      <c r="A258" s="52" t="s">
        <v>85</v>
      </c>
      <c r="B258" s="52" t="s">
        <v>27</v>
      </c>
      <c r="C258" s="9">
        <v>0.70833333333333337</v>
      </c>
      <c r="D258" s="9">
        <v>0.70833333333333337</v>
      </c>
      <c r="F258" s="128" t="s">
        <v>84</v>
      </c>
      <c r="H258" s="83">
        <v>-6.1989999999999998</v>
      </c>
      <c r="I258" s="83">
        <v>-2.0590000000000002</v>
      </c>
      <c r="J258" s="83">
        <v>-2.0590000000000002</v>
      </c>
      <c r="K258" s="108">
        <v>-6</v>
      </c>
      <c r="L258" s="108">
        <v>-6</v>
      </c>
      <c r="M258" s="83">
        <v>-1.0509999999999999</v>
      </c>
      <c r="N258" s="83">
        <v>-0.10299999999999998</v>
      </c>
      <c r="O258" s="83">
        <v>-6.800000000000006E-2</v>
      </c>
      <c r="P258" s="83">
        <v>0</v>
      </c>
      <c r="Q258" s="83">
        <v>-7.8999999999999959E-2</v>
      </c>
      <c r="R258" s="83">
        <v>-4.3000000000000149E-2</v>
      </c>
      <c r="S258" s="83">
        <v>-6.2999999999999945E-2</v>
      </c>
      <c r="T258" s="83">
        <v>-9.8999999999999977E-2</v>
      </c>
      <c r="U258" s="83">
        <v>-4.6000000000000041E-2</v>
      </c>
      <c r="V258" s="83">
        <v>-7.3999999999999844E-2</v>
      </c>
      <c r="W258" s="83">
        <v>-6.6000000000000059E-2</v>
      </c>
      <c r="X258" s="83">
        <v>-5.500000000000016E-2</v>
      </c>
      <c r="Y258" s="83">
        <v>-1.7470000000000001</v>
      </c>
      <c r="AA258" s="83">
        <v>-6</v>
      </c>
      <c r="AB258" s="82">
        <v>4.25</v>
      </c>
      <c r="AD258" s="83">
        <v>-6</v>
      </c>
      <c r="AE258" s="82">
        <v>4.25</v>
      </c>
    </row>
    <row r="259" spans="1:31" ht="18" customHeight="1" x14ac:dyDescent="0.2">
      <c r="A259" s="52" t="s">
        <v>82</v>
      </c>
      <c r="B259" s="52" t="s">
        <v>27</v>
      </c>
      <c r="C259" s="9">
        <v>-2.1666666666666667E-2</v>
      </c>
      <c r="D259" s="9">
        <v>-2.1666666666666667E-2</v>
      </c>
      <c r="F259" s="128" t="s">
        <v>83</v>
      </c>
      <c r="H259" s="83">
        <v>-6.0880000000000001</v>
      </c>
      <c r="I259" s="83">
        <v>-7.9109999999999996</v>
      </c>
      <c r="J259" s="83">
        <v>-7.9109999999999996</v>
      </c>
      <c r="K259" s="108">
        <v>-6</v>
      </c>
      <c r="L259" s="108">
        <v>-6</v>
      </c>
      <c r="M259" s="83">
        <v>-0.113</v>
      </c>
      <c r="N259" s="83">
        <v>-0.57999999999999996</v>
      </c>
      <c r="O259" s="83">
        <v>-5.1000000000000045E-2</v>
      </c>
      <c r="P259" s="83">
        <v>-0.38700000000000001</v>
      </c>
      <c r="Q259" s="83">
        <v>-0.48199999999999998</v>
      </c>
      <c r="R259" s="83">
        <v>-1.5470000000000002</v>
      </c>
      <c r="S259" s="83">
        <v>-1.6000000000000014E-2</v>
      </c>
      <c r="T259" s="83">
        <v>-0.38099999999999978</v>
      </c>
      <c r="U259" s="83">
        <v>-0.64900000000000047</v>
      </c>
      <c r="V259" s="83">
        <v>-0.64900000000000002</v>
      </c>
      <c r="W259" s="83">
        <v>-0.3069999999999995</v>
      </c>
      <c r="X259" s="83">
        <v>-0.96300000000000008</v>
      </c>
      <c r="Y259" s="83">
        <v>-6.125</v>
      </c>
      <c r="AA259" s="83">
        <v>-6</v>
      </c>
      <c r="AB259" s="82">
        <v>-0.13</v>
      </c>
      <c r="AD259" s="83">
        <v>-6</v>
      </c>
      <c r="AE259" s="82">
        <v>-0.13</v>
      </c>
    </row>
    <row r="260" spans="1:31" ht="18" customHeight="1" x14ac:dyDescent="0.2">
      <c r="A260" s="52" t="s">
        <v>188</v>
      </c>
      <c r="B260" s="52" t="s">
        <v>27</v>
      </c>
      <c r="C260" s="9">
        <v>-6.2207792207792205E-2</v>
      </c>
      <c r="D260" s="9">
        <v>-6.2207792207792205E-2</v>
      </c>
      <c r="F260" s="128" t="s">
        <v>189</v>
      </c>
      <c r="H260" s="83">
        <v>-76.992999999999995</v>
      </c>
      <c r="I260" s="83">
        <v>-83.983000000000004</v>
      </c>
      <c r="J260" s="83">
        <v>-83.983000000000004</v>
      </c>
      <c r="K260" s="108">
        <v>-77</v>
      </c>
      <c r="L260" s="108">
        <v>-77</v>
      </c>
      <c r="M260" s="83">
        <v>-7.1870000000000003</v>
      </c>
      <c r="N260" s="83">
        <v>-6.7239999999999993</v>
      </c>
      <c r="O260" s="83">
        <v>-7.1880000000000006</v>
      </c>
      <c r="P260" s="83">
        <v>-6.9549999999999983</v>
      </c>
      <c r="Q260" s="83">
        <v>-3.5670000000000002</v>
      </c>
      <c r="R260" s="83">
        <v>-6.9559999999999995</v>
      </c>
      <c r="S260" s="83">
        <v>-7.1090000000000018</v>
      </c>
      <c r="T260" s="83">
        <v>-7.1099999999999994</v>
      </c>
      <c r="U260" s="83">
        <v>-6.8800000000000026</v>
      </c>
      <c r="V260" s="83">
        <v>-7.7169999999999987</v>
      </c>
      <c r="W260" s="83">
        <v>-7.078000000000003</v>
      </c>
      <c r="X260" s="83">
        <v>-7.313999999999993</v>
      </c>
      <c r="Y260" s="83">
        <v>-81.784999999999997</v>
      </c>
      <c r="AA260" s="83">
        <v>-77</v>
      </c>
      <c r="AB260" s="82">
        <v>-4.79</v>
      </c>
      <c r="AD260" s="83">
        <v>-77</v>
      </c>
      <c r="AE260" s="82">
        <v>-4.79</v>
      </c>
    </row>
    <row r="261" spans="1:31" ht="18" customHeight="1" x14ac:dyDescent="0.2">
      <c r="A261" s="52" t="s">
        <v>97</v>
      </c>
      <c r="B261" s="52" t="s">
        <v>27</v>
      </c>
      <c r="C261" s="9">
        <v>0.187</v>
      </c>
      <c r="D261" s="9">
        <v>0.187</v>
      </c>
      <c r="F261" s="128" t="s">
        <v>102</v>
      </c>
      <c r="H261" s="83">
        <v>-9.9489999999999998</v>
      </c>
      <c r="I261" s="83">
        <v>-7.923</v>
      </c>
      <c r="J261" s="83">
        <v>-7.923</v>
      </c>
      <c r="K261" s="108">
        <v>-10</v>
      </c>
      <c r="L261" s="108">
        <v>-10</v>
      </c>
      <c r="M261" s="83">
        <v>-0.48599999999999999</v>
      </c>
      <c r="N261" s="83">
        <v>-0.63600000000000012</v>
      </c>
      <c r="O261" s="83">
        <v>-0.28299999999999992</v>
      </c>
      <c r="P261" s="83">
        <v>0</v>
      </c>
      <c r="Q261" s="83">
        <v>-0.35899999999999999</v>
      </c>
      <c r="R261" s="83">
        <v>-0.1379999999999999</v>
      </c>
      <c r="S261" s="83">
        <v>-1.1199999999999999</v>
      </c>
      <c r="T261" s="83">
        <v>-1.2410000000000001</v>
      </c>
      <c r="U261" s="83">
        <v>-1.0499999999999998</v>
      </c>
      <c r="V261" s="83">
        <v>-0.74400000000000066</v>
      </c>
      <c r="W261" s="83">
        <v>-1.2669999999999995</v>
      </c>
      <c r="X261" s="83">
        <v>-0.80899999999999928</v>
      </c>
      <c r="Y261" s="83">
        <v>-8.1329999999999991</v>
      </c>
      <c r="AA261" s="83">
        <v>-10</v>
      </c>
      <c r="AB261" s="82">
        <v>1.87</v>
      </c>
      <c r="AD261" s="83">
        <v>-10</v>
      </c>
      <c r="AE261" s="82">
        <v>1.87</v>
      </c>
    </row>
    <row r="262" spans="1:31" ht="18" customHeight="1" x14ac:dyDescent="0.2">
      <c r="A262" s="52" t="s">
        <v>98</v>
      </c>
      <c r="B262" s="52" t="s">
        <v>27</v>
      </c>
      <c r="C262" s="9">
        <v>-0.7</v>
      </c>
      <c r="D262" s="9">
        <v>-0.7</v>
      </c>
      <c r="F262" s="128" t="s">
        <v>103</v>
      </c>
      <c r="H262" s="83">
        <v>-1.3540000000000001</v>
      </c>
      <c r="I262" s="83">
        <v>-1.3280000000000001</v>
      </c>
      <c r="J262" s="83">
        <v>-1.3280000000000001</v>
      </c>
      <c r="K262" s="108">
        <v>-1</v>
      </c>
      <c r="L262" s="108">
        <v>-1</v>
      </c>
      <c r="M262" s="83">
        <v>-0.92700000000000005</v>
      </c>
      <c r="N262" s="83">
        <v>0</v>
      </c>
      <c r="O262" s="83">
        <v>0</v>
      </c>
      <c r="P262" s="83">
        <v>0.19000000000000006</v>
      </c>
      <c r="Q262" s="83">
        <v>0</v>
      </c>
      <c r="R262" s="83">
        <v>0</v>
      </c>
      <c r="S262" s="83">
        <v>-0.19900000000000007</v>
      </c>
      <c r="T262" s="83">
        <v>0</v>
      </c>
      <c r="U262" s="83">
        <v>-5.5999999999999939E-2</v>
      </c>
      <c r="V262" s="83">
        <v>0</v>
      </c>
      <c r="W262" s="83">
        <v>-0.40399999999999991</v>
      </c>
      <c r="X262" s="83">
        <v>-0.30400000000000005</v>
      </c>
      <c r="Y262" s="83">
        <v>-1.7</v>
      </c>
      <c r="AA262" s="83">
        <v>-1</v>
      </c>
      <c r="AB262" s="82">
        <v>-0.7</v>
      </c>
      <c r="AD262" s="83">
        <v>-1</v>
      </c>
      <c r="AE262" s="82">
        <v>-0.7</v>
      </c>
    </row>
    <row r="263" spans="1:31" ht="18" customHeight="1" x14ac:dyDescent="0.2">
      <c r="A263" s="52" t="s">
        <v>81</v>
      </c>
      <c r="B263" s="52" t="s">
        <v>27</v>
      </c>
      <c r="C263" s="9">
        <v>-0.8136363636363636</v>
      </c>
      <c r="D263" s="9">
        <v>-0.8136363636363636</v>
      </c>
      <c r="F263" s="128" t="s">
        <v>104</v>
      </c>
      <c r="H263" s="83">
        <v>-10.509</v>
      </c>
      <c r="I263" s="83">
        <v>-17.827000000000002</v>
      </c>
      <c r="J263" s="83">
        <v>-17.827000000000002</v>
      </c>
      <c r="K263" s="108">
        <v>-11</v>
      </c>
      <c r="L263" s="108">
        <v>-11</v>
      </c>
      <c r="M263" s="83">
        <v>-0.433</v>
      </c>
      <c r="N263" s="83">
        <v>-4.6749999999999998</v>
      </c>
      <c r="O263" s="83">
        <v>-1.6310000000000002</v>
      </c>
      <c r="P263" s="83">
        <v>-1.1779999999999999</v>
      </c>
      <c r="Q263" s="83">
        <v>-1.9100000000000001</v>
      </c>
      <c r="R263" s="83">
        <v>-0.86599999999999966</v>
      </c>
      <c r="S263" s="83">
        <v>-0.82099999999999973</v>
      </c>
      <c r="T263" s="83">
        <v>-1.6740000000000013</v>
      </c>
      <c r="U263" s="83">
        <v>-2.0380000000000003</v>
      </c>
      <c r="V263" s="83">
        <v>-1.3519999999999985</v>
      </c>
      <c r="W263" s="83">
        <v>-1.5899999999999999</v>
      </c>
      <c r="X263" s="83">
        <v>-1.7789999999999999</v>
      </c>
      <c r="Y263" s="83">
        <v>-19.946999999999999</v>
      </c>
      <c r="AA263" s="83">
        <v>-11</v>
      </c>
      <c r="AB263" s="82">
        <v>-8.9499999999999993</v>
      </c>
      <c r="AD263" s="83">
        <v>-11</v>
      </c>
      <c r="AE263" s="82">
        <v>-8.9499999999999993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0</v>
      </c>
      <c r="D265" s="9">
        <v>0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0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0</v>
      </c>
      <c r="AA265" s="83">
        <v>0</v>
      </c>
      <c r="AB265" s="82">
        <v>0</v>
      </c>
      <c r="AD265" s="83">
        <v>0</v>
      </c>
      <c r="AE265" s="82">
        <v>0</v>
      </c>
    </row>
    <row r="266" spans="1:31" ht="18" customHeight="1" x14ac:dyDescent="0.2">
      <c r="A266" s="52" t="s">
        <v>99</v>
      </c>
      <c r="B266" s="52" t="s">
        <v>27</v>
      </c>
      <c r="C266" s="9">
        <v>-5.5137844611528819E-2</v>
      </c>
      <c r="D266" s="9">
        <v>-5.5137844611528819E-2</v>
      </c>
      <c r="F266" s="128" t="s">
        <v>105</v>
      </c>
      <c r="H266" s="83">
        <v>-9.8729999999999993</v>
      </c>
      <c r="I266" s="83">
        <v>-9.3989999999999991</v>
      </c>
      <c r="J266" s="83">
        <v>-9.3989999999999991</v>
      </c>
      <c r="K266" s="108">
        <v>-7.98</v>
      </c>
      <c r="L266" s="108">
        <v>-7.98</v>
      </c>
      <c r="M266" s="83">
        <v>-0.72699999999999998</v>
      </c>
      <c r="N266" s="83">
        <v>-0.65699999999999992</v>
      </c>
      <c r="O266" s="83">
        <v>-0.72700000000000031</v>
      </c>
      <c r="P266" s="83">
        <v>-0.70399999999999974</v>
      </c>
      <c r="Q266" s="83">
        <v>-0.70400000000000018</v>
      </c>
      <c r="R266" s="83">
        <v>-0.70399999999999974</v>
      </c>
      <c r="S266" s="83">
        <v>-0.70300000000000029</v>
      </c>
      <c r="T266" s="83">
        <v>-0.70399999999999974</v>
      </c>
      <c r="U266" s="83">
        <v>-0.70399999999999974</v>
      </c>
      <c r="V266" s="83">
        <v>-0.63300000000000001</v>
      </c>
      <c r="W266" s="83">
        <v>-0.76200000000000045</v>
      </c>
      <c r="X266" s="83">
        <v>-0.69099999999999984</v>
      </c>
      <c r="Y266" s="83">
        <v>-8.42</v>
      </c>
      <c r="AA266" s="83">
        <v>-7.98</v>
      </c>
      <c r="AB266" s="82">
        <v>-0.44</v>
      </c>
      <c r="AD266" s="83">
        <v>-7.98</v>
      </c>
      <c r="AE266" s="82">
        <v>-0.44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0</v>
      </c>
      <c r="D268" s="9">
        <v>0</v>
      </c>
      <c r="F268" s="60" t="s">
        <v>100</v>
      </c>
      <c r="G268" s="56"/>
      <c r="H268" s="88">
        <v>0</v>
      </c>
      <c r="I268" s="88">
        <v>-0.375</v>
      </c>
      <c r="J268" s="88">
        <v>-0.375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0</v>
      </c>
      <c r="Y268" s="88">
        <v>0</v>
      </c>
      <c r="Z268" s="56"/>
      <c r="AA268" s="88">
        <v>0</v>
      </c>
      <c r="AB268" s="82">
        <v>0</v>
      </c>
      <c r="AC268" s="56"/>
      <c r="AD268" s="88">
        <v>0</v>
      </c>
      <c r="AE268" s="82">
        <v>0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-1.0008963250672245</v>
      </c>
      <c r="D271" s="9">
        <v>-1.0008963250672245</v>
      </c>
      <c r="F271" s="60" t="s">
        <v>183</v>
      </c>
      <c r="G271" s="56"/>
      <c r="H271" s="88">
        <v>-2.3109999999999999</v>
      </c>
      <c r="I271" s="88">
        <v>-2.8130000000000002</v>
      </c>
      <c r="J271" s="88">
        <v>-2.8130000000000002</v>
      </c>
      <c r="K271" s="108">
        <v>0</v>
      </c>
      <c r="L271" s="108">
        <v>0</v>
      </c>
      <c r="M271" s="88">
        <v>-0.50900000000000001</v>
      </c>
      <c r="N271" s="88">
        <v>0</v>
      </c>
      <c r="O271" s="88">
        <v>-0.16000000000000003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-1.008</v>
      </c>
      <c r="V271" s="88">
        <v>0</v>
      </c>
      <c r="W271" s="88">
        <v>-1.67</v>
      </c>
      <c r="X271" s="88">
        <v>0</v>
      </c>
      <c r="Y271" s="88">
        <v>-3.347</v>
      </c>
      <c r="Z271" s="56"/>
      <c r="AA271" s="88">
        <v>0</v>
      </c>
      <c r="AB271" s="82">
        <v>-3.35</v>
      </c>
      <c r="AC271" s="56"/>
      <c r="AD271" s="88">
        <v>0</v>
      </c>
      <c r="AE271" s="82">
        <v>-3.35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0</v>
      </c>
      <c r="D272" s="9">
        <v>0</v>
      </c>
      <c r="F272" s="60" t="s">
        <v>185</v>
      </c>
      <c r="G272" s="56"/>
      <c r="H272" s="88">
        <v>0</v>
      </c>
      <c r="I272" s="88">
        <v>-0.5</v>
      </c>
      <c r="J272" s="88">
        <v>-0.5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0</v>
      </c>
      <c r="Z272" s="56"/>
      <c r="AA272" s="88">
        <v>0</v>
      </c>
      <c r="AB272" s="82">
        <v>0</v>
      </c>
      <c r="AC272" s="56"/>
      <c r="AD272" s="88">
        <v>0</v>
      </c>
      <c r="AE272" s="82">
        <v>0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0</v>
      </c>
      <c r="J273" s="88">
        <v>0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-0.83333333333333337</v>
      </c>
      <c r="D274" s="9">
        <v>-0.83333333333333337</v>
      </c>
      <c r="F274" s="60" t="s">
        <v>194</v>
      </c>
      <c r="G274" s="56"/>
      <c r="H274" s="88">
        <v>0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-7.0000000000000001E-3</v>
      </c>
      <c r="T274" s="88">
        <v>0</v>
      </c>
      <c r="U274" s="88">
        <v>0</v>
      </c>
      <c r="V274" s="88">
        <v>0</v>
      </c>
      <c r="W274" s="88">
        <v>0</v>
      </c>
      <c r="X274" s="88">
        <v>-5.0000000000000001E-3</v>
      </c>
      <c r="Y274" s="88">
        <v>-1.2E-2</v>
      </c>
      <c r="Z274" s="56"/>
      <c r="AA274" s="88">
        <v>0</v>
      </c>
      <c r="AB274" s="82">
        <v>-0.01</v>
      </c>
      <c r="AC274" s="56"/>
      <c r="AD274" s="88">
        <v>0</v>
      </c>
      <c r="AE274" s="82">
        <v>-0.01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-0.36499999999999999</v>
      </c>
      <c r="D283" s="9">
        <v>-0.36499999999999999</v>
      </c>
      <c r="F283" s="60" t="s">
        <v>133</v>
      </c>
      <c r="G283" s="56"/>
      <c r="H283" s="88">
        <v>-1.8580000000000001</v>
      </c>
      <c r="I283" s="88">
        <v>-3.3119999999999998</v>
      </c>
      <c r="J283" s="88">
        <v>-3.3119999999999998</v>
      </c>
      <c r="K283" s="108">
        <v>-2</v>
      </c>
      <c r="L283" s="108">
        <v>-2</v>
      </c>
      <c r="M283" s="88">
        <v>-0.13200000000000001</v>
      </c>
      <c r="N283" s="88">
        <v>-0.11399999999999999</v>
      </c>
      <c r="O283" s="88">
        <v>0</v>
      </c>
      <c r="P283" s="88">
        <v>-0.22399999999999998</v>
      </c>
      <c r="Q283" s="88">
        <v>-0.11399999999999999</v>
      </c>
      <c r="R283" s="88">
        <v>-0.11499999999999999</v>
      </c>
      <c r="S283" s="88">
        <v>0</v>
      </c>
      <c r="T283" s="88">
        <v>-0.23899999999999999</v>
      </c>
      <c r="U283" s="88">
        <v>-0.89800000000000013</v>
      </c>
      <c r="V283" s="88">
        <v>-0.12199999999999989</v>
      </c>
      <c r="W283" s="88">
        <v>-0.12399999999999989</v>
      </c>
      <c r="X283" s="88">
        <v>-0.64600000000000035</v>
      </c>
      <c r="Y283" s="88">
        <v>-2.7280000000000002</v>
      </c>
      <c r="Z283" s="56"/>
      <c r="AA283" s="88">
        <v>-2</v>
      </c>
      <c r="AB283" s="82">
        <v>-0.73</v>
      </c>
      <c r="AC283" s="56"/>
      <c r="AD283" s="88">
        <v>-2</v>
      </c>
      <c r="AE283" s="82">
        <v>-0.73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-2.0449999999999999</v>
      </c>
      <c r="D285" s="9">
        <v>-2.0449999999999999</v>
      </c>
      <c r="F285" s="128" t="s">
        <v>76</v>
      </c>
      <c r="H285" s="83">
        <v>-4.1690000000000005</v>
      </c>
      <c r="I285" s="83">
        <v>-7</v>
      </c>
      <c r="J285" s="83">
        <v>-7</v>
      </c>
      <c r="K285" s="108">
        <v>-2</v>
      </c>
      <c r="L285" s="108">
        <v>-2</v>
      </c>
      <c r="M285" s="83">
        <v>-0.64100000000000001</v>
      </c>
      <c r="N285" s="83">
        <v>-0.11399999999999999</v>
      </c>
      <c r="O285" s="83">
        <v>-0.16000000000000003</v>
      </c>
      <c r="P285" s="83">
        <v>-0.22399999999999998</v>
      </c>
      <c r="Q285" s="83">
        <v>-0.11399999999999999</v>
      </c>
      <c r="R285" s="83">
        <v>-0.11499999999999999</v>
      </c>
      <c r="S285" s="83">
        <v>-7.0000000000000001E-3</v>
      </c>
      <c r="T285" s="83">
        <v>-0.23899999999999999</v>
      </c>
      <c r="U285" s="83">
        <v>-1.9060000000000001</v>
      </c>
      <c r="V285" s="83">
        <v>-0.12199999999999989</v>
      </c>
      <c r="W285" s="83">
        <v>-1.7939999999999998</v>
      </c>
      <c r="X285" s="83">
        <v>-0.65100000000000036</v>
      </c>
      <c r="Y285" s="83">
        <v>-6.0869999999999997</v>
      </c>
      <c r="AA285" s="83">
        <v>-2</v>
      </c>
      <c r="AB285" s="82">
        <v>-4.09</v>
      </c>
      <c r="AD285" s="83">
        <v>-2</v>
      </c>
      <c r="AE285" s="82">
        <v>-4.09</v>
      </c>
    </row>
    <row r="286" spans="1:31" ht="18" customHeight="1" x14ac:dyDescent="0.2">
      <c r="A286" s="52" t="s">
        <v>262</v>
      </c>
      <c r="B286" s="52" t="s">
        <v>27</v>
      </c>
      <c r="C286" s="9">
        <v>1.0033898305084745</v>
      </c>
      <c r="D286" s="9">
        <v>1.0033898305084745</v>
      </c>
      <c r="F286" s="126" t="s">
        <v>263</v>
      </c>
      <c r="G286" s="58"/>
      <c r="H286" s="87">
        <v>0</v>
      </c>
      <c r="I286" s="87">
        <v>-2.1739999999999999</v>
      </c>
      <c r="J286" s="87">
        <v>-2.1739999999999999</v>
      </c>
      <c r="K286" s="87">
        <v>0</v>
      </c>
      <c r="L286" s="87">
        <v>0</v>
      </c>
      <c r="M286" s="87">
        <v>0</v>
      </c>
      <c r="N286" s="87">
        <v>1.006</v>
      </c>
      <c r="O286" s="87">
        <v>0</v>
      </c>
      <c r="P286" s="87">
        <v>2.7480000000000002</v>
      </c>
      <c r="Q286" s="87">
        <v>-1.2580000000000005</v>
      </c>
      <c r="R286" s="87">
        <v>-1.907</v>
      </c>
      <c r="S286" s="87">
        <v>0</v>
      </c>
      <c r="T286" s="87">
        <v>-1.423</v>
      </c>
      <c r="U286" s="87">
        <v>0.31200000000000006</v>
      </c>
      <c r="V286" s="87">
        <v>6.45</v>
      </c>
      <c r="W286" s="87">
        <v>-0.85499999999999954</v>
      </c>
      <c r="X286" s="87">
        <v>-3.5980000000000003</v>
      </c>
      <c r="Y286" s="87">
        <v>1.4750000000000001</v>
      </c>
      <c r="Z286" s="58"/>
      <c r="AA286" s="87">
        <v>0</v>
      </c>
      <c r="AB286" s="82">
        <v>1.48</v>
      </c>
      <c r="AC286" s="58"/>
      <c r="AD286" s="87">
        <v>0</v>
      </c>
      <c r="AE286" s="82">
        <v>1.48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-0.10634474136583841</v>
      </c>
      <c r="D288" s="9">
        <v>-0.10634474136583841</v>
      </c>
      <c r="F288" s="117" t="s">
        <v>94</v>
      </c>
      <c r="H288" s="296">
        <v>-134.095</v>
      </c>
      <c r="I288" s="296">
        <v>-148.17100000000002</v>
      </c>
      <c r="J288" s="296">
        <v>-148.17100000000002</v>
      </c>
      <c r="K288" s="111">
        <v>-127.98</v>
      </c>
      <c r="L288" s="111">
        <v>-127.98</v>
      </c>
      <c r="M288" s="296">
        <v>-12.228</v>
      </c>
      <c r="N288" s="296">
        <v>-13.471</v>
      </c>
      <c r="O288" s="296">
        <v>-10.567000000000002</v>
      </c>
      <c r="P288" s="296">
        <v>-6.6889999999999974</v>
      </c>
      <c r="Q288" s="296">
        <v>-10.322000000000003</v>
      </c>
      <c r="R288" s="296">
        <v>-12.834999999999999</v>
      </c>
      <c r="S288" s="296">
        <v>-11.003000000000002</v>
      </c>
      <c r="T288" s="296">
        <v>-12.221000000000002</v>
      </c>
      <c r="U288" s="296">
        <v>-13.846000000000004</v>
      </c>
      <c r="V288" s="296">
        <v>-6.2189999999999968</v>
      </c>
      <c r="W288" s="296">
        <v>-15.400000000000002</v>
      </c>
      <c r="X288" s="296">
        <v>-16.78799999999999</v>
      </c>
      <c r="Y288" s="296">
        <v>-141.58899999999997</v>
      </c>
      <c r="AA288" s="296">
        <v>-127.98</v>
      </c>
      <c r="AB288" s="82">
        <v>-13.61</v>
      </c>
      <c r="AD288" s="296">
        <v>-127.98</v>
      </c>
      <c r="AE288" s="82">
        <v>-13.61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3.047221652851019E-2</v>
      </c>
      <c r="I289" s="78">
        <v>3.6644017286896959E-2</v>
      </c>
      <c r="J289" s="78">
        <v>3.6644017286896959E-2</v>
      </c>
      <c r="K289" s="131">
        <v>3.0819475847361E-2</v>
      </c>
      <c r="L289" s="131">
        <v>3.0819475847361E-2</v>
      </c>
      <c r="M289" s="78">
        <v>3.4134208741238244E-2</v>
      </c>
      <c r="N289" s="78">
        <v>4.0326057021062588E-2</v>
      </c>
      <c r="O289" s="78">
        <v>3.4080610464460002E-2</v>
      </c>
      <c r="P289" s="78">
        <v>2.3112140006564957E-2</v>
      </c>
      <c r="Q289" s="78">
        <v>3.1732758647192098E-2</v>
      </c>
      <c r="R289" s="78">
        <v>4.0641396278153719E-2</v>
      </c>
      <c r="S289" s="78">
        <v>2.992572284913117E-2</v>
      </c>
      <c r="T289" s="78">
        <v>3.3082035109565144E-2</v>
      </c>
      <c r="U289" s="78">
        <v>3.7043081376527939E-2</v>
      </c>
      <c r="V289" s="78">
        <v>1.5629437325177246E-2</v>
      </c>
      <c r="W289" s="78">
        <v>4.0999427605393803E-2</v>
      </c>
      <c r="X289" s="78">
        <v>4.4222238612536477E-2</v>
      </c>
      <c r="Y289" s="78">
        <v>3.3736824698799191E-2</v>
      </c>
      <c r="AA289" s="78">
        <v>3.0819475847361E-2</v>
      </c>
      <c r="AB289" s="79"/>
      <c r="AD289" s="78">
        <v>3.0819475847361E-2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1.04</v>
      </c>
      <c r="D291" s="9">
        <v>1.04</v>
      </c>
      <c r="F291" s="126" t="s">
        <v>260</v>
      </c>
      <c r="G291" s="58"/>
      <c r="H291" s="87">
        <v>0.161</v>
      </c>
      <c r="I291" s="87">
        <v>-0.51500000000000001</v>
      </c>
      <c r="J291" s="87">
        <v>-0.51500000000000001</v>
      </c>
      <c r="K291" s="87">
        <v>0</v>
      </c>
      <c r="L291" s="87">
        <v>0</v>
      </c>
      <c r="M291" s="87">
        <v>8.5999999999999993E-2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3.9000000000000007E-2</v>
      </c>
      <c r="V291" s="87">
        <v>0</v>
      </c>
      <c r="W291" s="87">
        <v>0</v>
      </c>
      <c r="X291" s="87">
        <v>0</v>
      </c>
      <c r="Y291" s="87">
        <v>0.125</v>
      </c>
      <c r="Z291" s="58"/>
      <c r="AA291" s="87">
        <v>0</v>
      </c>
      <c r="AB291" s="82">
        <v>0.13</v>
      </c>
      <c r="AC291" s="58"/>
      <c r="AD291" s="87">
        <v>0</v>
      </c>
      <c r="AE291" s="82">
        <v>0.13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-3.658620277482487E-5</v>
      </c>
      <c r="I292" s="78">
        <v>1.2736411917819231E-4</v>
      </c>
      <c r="J292" s="78">
        <v>1.2736411917819231E-4</v>
      </c>
      <c r="K292" s="131">
        <v>0</v>
      </c>
      <c r="L292" s="131">
        <v>0</v>
      </c>
      <c r="M292" s="78">
        <v>-2.4006721882126995E-4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-1.043391718680189E-4</v>
      </c>
      <c r="V292" s="78">
        <v>0</v>
      </c>
      <c r="W292" s="78">
        <v>0</v>
      </c>
      <c r="X292" s="78">
        <v>0</v>
      </c>
      <c r="Y292" s="78">
        <v>-2.9784115202098323E-5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6.4831109849560031E-2</v>
      </c>
      <c r="D294" s="9">
        <v>6.4831109849560031E-2</v>
      </c>
      <c r="E294" s="26"/>
      <c r="F294" s="122" t="s">
        <v>284</v>
      </c>
      <c r="G294" s="26"/>
      <c r="H294" s="309">
        <v>-485.40317999999996</v>
      </c>
      <c r="I294" s="309">
        <v>-502.24062000000004</v>
      </c>
      <c r="J294" s="309">
        <v>-502.24062000000004</v>
      </c>
      <c r="K294" s="130">
        <v>-528.45000000000005</v>
      </c>
      <c r="L294" s="130">
        <v>-528.45000000000005</v>
      </c>
      <c r="M294" s="309">
        <v>-55.696230000000007</v>
      </c>
      <c r="N294" s="309">
        <v>-24.489159999999991</v>
      </c>
      <c r="O294" s="309">
        <v>-37.76841000000001</v>
      </c>
      <c r="P294" s="309">
        <v>-39.416390000000007</v>
      </c>
      <c r="Q294" s="309">
        <v>-28.448430000000009</v>
      </c>
      <c r="R294" s="309">
        <v>-48.281189999999995</v>
      </c>
      <c r="S294" s="309">
        <v>-57.693270000000012</v>
      </c>
      <c r="T294" s="309">
        <v>-29.21358</v>
      </c>
      <c r="U294" s="309">
        <v>-43.66413</v>
      </c>
      <c r="V294" s="309">
        <v>-31.118650000000006</v>
      </c>
      <c r="W294" s="309">
        <v>-44.727609999999984</v>
      </c>
      <c r="X294" s="309">
        <v>-53.676290000000037</v>
      </c>
      <c r="Y294" s="309">
        <v>-494.19334000000003</v>
      </c>
      <c r="Z294" s="26"/>
      <c r="AA294" s="309">
        <v>-528.45000000000005</v>
      </c>
      <c r="AB294" s="82">
        <v>34.26</v>
      </c>
      <c r="AC294" s="26"/>
      <c r="AD294" s="309">
        <v>-528.45000000000005</v>
      </c>
      <c r="AE294" s="82">
        <v>34.26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0.11030471534798021</v>
      </c>
      <c r="I295" s="78">
        <v>0.12420861006176542</v>
      </c>
      <c r="J295" s="78">
        <v>0.12420861006176542</v>
      </c>
      <c r="K295" s="131">
        <v>0.12725857174197469</v>
      </c>
      <c r="L295" s="131">
        <v>0.12725857174197469</v>
      </c>
      <c r="M295" s="78">
        <v>0.15547487249918351</v>
      </c>
      <c r="N295" s="78">
        <v>7.3309424879958784E-2</v>
      </c>
      <c r="O295" s="78">
        <v>0.12181039737598333</v>
      </c>
      <c r="P295" s="78">
        <v>0.13619332100962286</v>
      </c>
      <c r="Q295" s="78">
        <v>8.7458550967016005E-2</v>
      </c>
      <c r="R295" s="78">
        <v>0.15288001367906759</v>
      </c>
      <c r="S295" s="78">
        <v>0.15691291541216887</v>
      </c>
      <c r="T295" s="78">
        <v>7.9080654548407653E-2</v>
      </c>
      <c r="U295" s="78">
        <v>0.116817414475321</v>
      </c>
      <c r="V295" s="78">
        <v>7.8206623222242685E-2</v>
      </c>
      <c r="W295" s="78">
        <v>0.11907833819203162</v>
      </c>
      <c r="X295" s="78">
        <v>0.1413918098770377</v>
      </c>
      <c r="Y295" s="78">
        <v>0.11775289096535797</v>
      </c>
      <c r="AA295" s="78">
        <v>0.12725857174197469</v>
      </c>
      <c r="AB295" s="79"/>
      <c r="AD295" s="78">
        <v>0.12725857174197469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2.9909266517686313E-3</v>
      </c>
      <c r="D297" s="9">
        <v>2.9909266517686313E-3</v>
      </c>
      <c r="E297" s="26"/>
      <c r="F297" s="123" t="s">
        <v>28</v>
      </c>
      <c r="G297" s="26"/>
      <c r="H297" s="310">
        <v>904.80946000000017</v>
      </c>
      <c r="I297" s="310">
        <v>691.51369999999997</v>
      </c>
      <c r="J297" s="310">
        <v>691.51369999999997</v>
      </c>
      <c r="K297" s="136">
        <v>765.64899999999966</v>
      </c>
      <c r="L297" s="136">
        <v>765.64899999999966</v>
      </c>
      <c r="M297" s="310">
        <v>-38.620270000000055</v>
      </c>
      <c r="N297" s="310">
        <v>21.625990000000094</v>
      </c>
      <c r="O297" s="310">
        <v>1.97348999999992</v>
      </c>
      <c r="P297" s="310">
        <v>38.578050000000061</v>
      </c>
      <c r="Q297" s="310">
        <v>73.646840000000083</v>
      </c>
      <c r="R297" s="310">
        <v>-10.416250000000062</v>
      </c>
      <c r="S297" s="310">
        <v>41.73052000000007</v>
      </c>
      <c r="T297" s="310">
        <v>168.22371999999973</v>
      </c>
      <c r="U297" s="310">
        <v>76.547210000000575</v>
      </c>
      <c r="V297" s="310">
        <v>79.928439999999512</v>
      </c>
      <c r="W297" s="310">
        <v>79.911690000000235</v>
      </c>
      <c r="X297" s="310">
        <v>234.81278999999995</v>
      </c>
      <c r="Y297" s="310">
        <v>767.94222000000059</v>
      </c>
      <c r="Z297" s="26"/>
      <c r="AA297" s="310">
        <v>765.64899999999977</v>
      </c>
      <c r="AB297" s="82">
        <v>2.29</v>
      </c>
      <c r="AC297" s="26"/>
      <c r="AD297" s="310">
        <v>765.64899999999977</v>
      </c>
      <c r="AE297" s="82">
        <v>2.29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0.20561206444807328</v>
      </c>
      <c r="I298" s="78">
        <v>0.17101754038864603</v>
      </c>
      <c r="J298" s="78">
        <v>0.17101754038864603</v>
      </c>
      <c r="K298" s="131">
        <v>0.18437959730470457</v>
      </c>
      <c r="L298" s="131">
        <v>0.18437959730470457</v>
      </c>
      <c r="M298" s="78">
        <v>-0.10780768382589001</v>
      </c>
      <c r="N298" s="78">
        <v>6.4738394022487794E-2</v>
      </c>
      <c r="O298" s="78">
        <v>6.3648853927798267E-3</v>
      </c>
      <c r="P298" s="78">
        <v>0.13329665013907385</v>
      </c>
      <c r="Q298" s="78">
        <v>0.2264112961488447</v>
      </c>
      <c r="R298" s="78">
        <v>-3.2982543356628063E-2</v>
      </c>
      <c r="S298" s="78">
        <v>0.11349777114151842</v>
      </c>
      <c r="T298" s="78">
        <v>0.45537869333946862</v>
      </c>
      <c r="U298" s="78">
        <v>0.20479160256942033</v>
      </c>
      <c r="V298" s="78">
        <v>0.20087418290387249</v>
      </c>
      <c r="W298" s="78">
        <v>0.21274893175192733</v>
      </c>
      <c r="X298" s="78">
        <v>0.61853390687725895</v>
      </c>
      <c r="Y298" s="78">
        <v>0.18297983639228121</v>
      </c>
      <c r="AA298" s="78">
        <v>0.1843795973047046</v>
      </c>
      <c r="AB298" s="79"/>
      <c r="AD298" s="78">
        <v>0.1843795973047046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2.9909266517686313E-3</v>
      </c>
      <c r="D305" s="9">
        <v>2.9909266517686313E-3</v>
      </c>
      <c r="E305" s="26"/>
      <c r="F305" s="123" t="s">
        <v>337</v>
      </c>
      <c r="G305" s="26"/>
      <c r="H305" s="310">
        <v>904.80946000000017</v>
      </c>
      <c r="I305" s="310">
        <v>691.51369999999997</v>
      </c>
      <c r="J305" s="310">
        <v>691.51369999999997</v>
      </c>
      <c r="K305" s="136">
        <v>765.64899999999966</v>
      </c>
      <c r="L305" s="136">
        <v>765.64899999999966</v>
      </c>
      <c r="M305" s="310">
        <v>-38.620270000000055</v>
      </c>
      <c r="N305" s="310">
        <v>21.625990000000094</v>
      </c>
      <c r="O305" s="310">
        <v>1.97348999999992</v>
      </c>
      <c r="P305" s="310">
        <v>38.578050000000061</v>
      </c>
      <c r="Q305" s="310">
        <v>73.646840000000083</v>
      </c>
      <c r="R305" s="310">
        <v>-10.416250000000062</v>
      </c>
      <c r="S305" s="310">
        <v>41.73052000000007</v>
      </c>
      <c r="T305" s="310">
        <v>168.22371999999973</v>
      </c>
      <c r="U305" s="310">
        <v>76.547210000000575</v>
      </c>
      <c r="V305" s="310">
        <v>79.928439999999512</v>
      </c>
      <c r="W305" s="310">
        <v>79.911690000000235</v>
      </c>
      <c r="X305" s="310">
        <v>234.81278999999995</v>
      </c>
      <c r="Y305" s="310">
        <v>767.94222000000059</v>
      </c>
      <c r="Z305" s="29"/>
      <c r="AA305" s="310">
        <v>765.64899999999977</v>
      </c>
      <c r="AB305" s="82">
        <v>2.29</v>
      </c>
      <c r="AC305" s="29"/>
      <c r="AD305" s="310">
        <v>765.64899999999977</v>
      </c>
      <c r="AE305" s="82">
        <v>2.29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0.20561206444807328</v>
      </c>
      <c r="I306" s="78">
        <v>0.17101754038864603</v>
      </c>
      <c r="J306" s="78">
        <v>0.17101754038864603</v>
      </c>
      <c r="K306" s="131">
        <v>0.18437959730470457</v>
      </c>
      <c r="L306" s="131">
        <v>0.18437959730470457</v>
      </c>
      <c r="M306" s="78">
        <v>-0.10780768382589001</v>
      </c>
      <c r="N306" s="78">
        <v>6.4738394022487794E-2</v>
      </c>
      <c r="O306" s="78">
        <v>6.3648853927798267E-3</v>
      </c>
      <c r="P306" s="78">
        <v>0.13329665013907385</v>
      </c>
      <c r="Q306" s="78">
        <v>0.2264112961488447</v>
      </c>
      <c r="R306" s="78">
        <v>-3.2982543356628063E-2</v>
      </c>
      <c r="S306" s="78">
        <v>0.11349777114151842</v>
      </c>
      <c r="T306" s="78">
        <v>0.45537869333946862</v>
      </c>
      <c r="U306" s="78">
        <v>0.20479160256942033</v>
      </c>
      <c r="V306" s="78">
        <v>0.20087418290387249</v>
      </c>
      <c r="W306" s="78">
        <v>0.21274893175192733</v>
      </c>
      <c r="X306" s="78">
        <v>0.61853390687725895</v>
      </c>
      <c r="Y306" s="78">
        <v>0.18297983639228121</v>
      </c>
      <c r="Z306" s="29"/>
      <c r="AA306" s="78">
        <v>0.1843795973047046</v>
      </c>
      <c r="AB306" s="79"/>
      <c r="AC306" s="29"/>
      <c r="AD306" s="78">
        <v>0.1843795973047046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-12.688000000000001</v>
      </c>
      <c r="I308" s="310">
        <v>-11.51</v>
      </c>
      <c r="J308" s="310">
        <v>-11.51</v>
      </c>
      <c r="K308" s="136">
        <v>-9.25</v>
      </c>
      <c r="L308" s="136">
        <v>-9.25</v>
      </c>
      <c r="M308" s="310">
        <v>-0.9</v>
      </c>
      <c r="N308" s="310">
        <v>-0.81300000000000006</v>
      </c>
      <c r="O308" s="310">
        <v>-0.84499999999999975</v>
      </c>
      <c r="P308" s="310">
        <v>-0.79500000000000037</v>
      </c>
      <c r="Q308" s="310">
        <v>-0.79599999999999982</v>
      </c>
      <c r="R308" s="310">
        <v>-0.79600000000000026</v>
      </c>
      <c r="S308" s="310">
        <v>-0.79399999999999959</v>
      </c>
      <c r="T308" s="310">
        <v>-0.79600000000000026</v>
      </c>
      <c r="U308" s="310">
        <v>-0.84399999999999942</v>
      </c>
      <c r="V308" s="310">
        <v>-0.76900000000000013</v>
      </c>
      <c r="W308" s="310">
        <v>-0.90399999999999991</v>
      </c>
      <c r="X308" s="310">
        <v>-0.83399999999999963</v>
      </c>
      <c r="Y308" s="310">
        <v>-9.8859999999999992</v>
      </c>
      <c r="AA308" s="310">
        <v>-9.25</v>
      </c>
      <c r="AB308" s="82">
        <v>-0.64</v>
      </c>
      <c r="AD308" s="310">
        <v>-9.25</v>
      </c>
      <c r="AE308" s="82">
        <v>-0.64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918.01046000000201</v>
      </c>
      <c r="I310" s="310">
        <v>703.02369999999996</v>
      </c>
      <c r="J310" s="310">
        <v>703.02369999999996</v>
      </c>
      <c r="K310" s="136">
        <v>774.899</v>
      </c>
      <c r="L310" s="136">
        <v>774.899</v>
      </c>
      <c r="M310" s="310">
        <v>-37.720269999999999</v>
      </c>
      <c r="N310" s="310">
        <v>22.438989999999897</v>
      </c>
      <c r="O310" s="310">
        <v>2.8184900000001019</v>
      </c>
      <c r="P310" s="310">
        <v>39.3730499999999</v>
      </c>
      <c r="Q310" s="310">
        <v>74.442840000000103</v>
      </c>
      <c r="R310" s="310">
        <v>-9.6202499999999134</v>
      </c>
      <c r="S310" s="310">
        <v>42.52451999999991</v>
      </c>
      <c r="T310" s="310">
        <v>169.01971999999998</v>
      </c>
      <c r="U310" s="310">
        <v>77.391210000000001</v>
      </c>
      <c r="V310" s="310">
        <v>80.697440000000029</v>
      </c>
      <c r="W310" s="310">
        <v>80.815689999998938</v>
      </c>
      <c r="X310" s="310">
        <v>235.64679000000103</v>
      </c>
      <c r="Y310" s="310">
        <v>777.82821999999999</v>
      </c>
      <c r="AA310" s="310">
        <v>774.899</v>
      </c>
      <c r="AB310" s="82">
        <v>2.93</v>
      </c>
      <c r="AD310" s="310">
        <v>774.899</v>
      </c>
      <c r="AE310" s="82">
        <v>2.93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881.79300000000001</v>
      </c>
      <c r="I352" s="83">
        <v>766.90899999999999</v>
      </c>
      <c r="J352" s="83">
        <v>766.90899999999999</v>
      </c>
      <c r="K352" s="108">
        <v>890.673</v>
      </c>
      <c r="L352" s="108">
        <v>890.673</v>
      </c>
      <c r="M352" s="83">
        <v>125.333</v>
      </c>
      <c r="N352" s="83">
        <v>226.31399999999999</v>
      </c>
      <c r="O352" s="83">
        <v>279.41399999999999</v>
      </c>
      <c r="P352" s="83">
        <v>293.44400000000002</v>
      </c>
      <c r="Q352" s="83">
        <v>335.18099999999998</v>
      </c>
      <c r="R352" s="83">
        <v>420.71100000000001</v>
      </c>
      <c r="S352" s="83">
        <v>500.86700000000002</v>
      </c>
      <c r="T352" s="83">
        <v>542.14400000000001</v>
      </c>
      <c r="U352" s="83">
        <v>626.59699999999998</v>
      </c>
      <c r="V352" s="83">
        <v>706.95399999999995</v>
      </c>
      <c r="W352" s="83">
        <v>796.34</v>
      </c>
      <c r="X352" s="83">
        <v>882.94100000000003</v>
      </c>
      <c r="Y352" s="83">
        <v>882.94100000000003</v>
      </c>
      <c r="AA352" s="83">
        <v>890.67300000000012</v>
      </c>
      <c r="AB352" s="42"/>
      <c r="AD352" s="83">
        <v>890.67300000000012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611</v>
      </c>
      <c r="I355" s="83">
        <v>283</v>
      </c>
      <c r="J355" s="83">
        <v>283</v>
      </c>
      <c r="K355" s="110"/>
      <c r="L355" s="110"/>
      <c r="M355" s="83">
        <v>31</v>
      </c>
      <c r="N355" s="83">
        <v>29</v>
      </c>
      <c r="O355" s="83">
        <v>17</v>
      </c>
      <c r="P355" s="83">
        <v>7</v>
      </c>
      <c r="Q355" s="83">
        <v>9</v>
      </c>
      <c r="R355" s="83">
        <v>40</v>
      </c>
      <c r="S355" s="83">
        <v>20</v>
      </c>
      <c r="T355" s="83">
        <v>14</v>
      </c>
      <c r="U355" s="83">
        <v>28</v>
      </c>
      <c r="V355" s="83">
        <v>43</v>
      </c>
      <c r="W355" s="83">
        <v>27</v>
      </c>
      <c r="X355" s="83">
        <v>11</v>
      </c>
      <c r="Y355" s="83">
        <v>276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42</v>
      </c>
      <c r="I356" s="83">
        <v>138</v>
      </c>
      <c r="J356" s="83">
        <v>138</v>
      </c>
      <c r="K356" s="110"/>
      <c r="L356" s="110"/>
      <c r="M356" s="83">
        <v>35</v>
      </c>
      <c r="N356" s="83">
        <v>37</v>
      </c>
      <c r="O356" s="83">
        <v>27</v>
      </c>
      <c r="P356" s="83">
        <v>8</v>
      </c>
      <c r="Q356" s="83">
        <v>14</v>
      </c>
      <c r="R356" s="83">
        <v>7</v>
      </c>
      <c r="S356" s="83">
        <v>4</v>
      </c>
      <c r="T356" s="83">
        <v>10</v>
      </c>
      <c r="U356" s="83">
        <v>8</v>
      </c>
      <c r="V356" s="83">
        <v>13</v>
      </c>
      <c r="W356" s="83">
        <v>26</v>
      </c>
      <c r="X356" s="83">
        <v>38</v>
      </c>
      <c r="Y356" s="83">
        <v>227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3</v>
      </c>
      <c r="J359" s="83">
        <v>3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653</v>
      </c>
      <c r="I360" s="101">
        <v>424</v>
      </c>
      <c r="J360" s="101">
        <v>424</v>
      </c>
      <c r="K360" s="111"/>
      <c r="L360" s="111"/>
      <c r="M360" s="101">
        <v>66</v>
      </c>
      <c r="N360" s="101">
        <v>66</v>
      </c>
      <c r="O360" s="101">
        <v>44</v>
      </c>
      <c r="P360" s="101">
        <v>15</v>
      </c>
      <c r="Q360" s="101">
        <v>23</v>
      </c>
      <c r="R360" s="101">
        <v>47</v>
      </c>
      <c r="S360" s="101">
        <v>24</v>
      </c>
      <c r="T360" s="101">
        <v>24</v>
      </c>
      <c r="U360" s="101">
        <v>36</v>
      </c>
      <c r="V360" s="101">
        <v>56</v>
      </c>
      <c r="W360" s="101">
        <v>53</v>
      </c>
      <c r="X360" s="101">
        <v>49</v>
      </c>
      <c r="Y360" s="101">
        <v>503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</v>
      </c>
      <c r="D362" s="9">
        <v>0</v>
      </c>
      <c r="F362" s="72" t="s">
        <v>120</v>
      </c>
      <c r="H362" s="82">
        <v>0</v>
      </c>
      <c r="I362" s="82">
        <v>0</v>
      </c>
      <c r="J362" s="82">
        <v>0</v>
      </c>
      <c r="K362" s="112">
        <v>0</v>
      </c>
      <c r="L362" s="112">
        <v>0</v>
      </c>
      <c r="M362" s="82">
        <v>0</v>
      </c>
      <c r="N362" s="82">
        <v>0</v>
      </c>
      <c r="O362" s="82">
        <v>0</v>
      </c>
      <c r="P362" s="82">
        <v>0</v>
      </c>
      <c r="Q362" s="82">
        <v>0</v>
      </c>
      <c r="R362" s="82">
        <v>0</v>
      </c>
      <c r="S362" s="82">
        <v>0</v>
      </c>
      <c r="T362" s="82">
        <v>0</v>
      </c>
      <c r="U362" s="82">
        <v>0</v>
      </c>
      <c r="V362" s="82">
        <v>0</v>
      </c>
      <c r="W362" s="82">
        <v>0</v>
      </c>
      <c r="X362" s="82">
        <v>0</v>
      </c>
      <c r="Y362" s="82">
        <v>0</v>
      </c>
      <c r="AA362" s="82">
        <v>0</v>
      </c>
      <c r="AB362" s="82">
        <v>0</v>
      </c>
      <c r="AD362" s="82">
        <v>0</v>
      </c>
      <c r="AE362" s="82">
        <v>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0</v>
      </c>
      <c r="I363" s="102">
        <v>0</v>
      </c>
      <c r="J363" s="102">
        <v>0</v>
      </c>
      <c r="K363" s="113">
        <v>0</v>
      </c>
      <c r="L363" s="113">
        <v>0</v>
      </c>
      <c r="M363" s="102">
        <v>0</v>
      </c>
      <c r="N363" s="102">
        <v>0</v>
      </c>
      <c r="O363" s="102">
        <v>0</v>
      </c>
      <c r="P363" s="102">
        <v>0</v>
      </c>
      <c r="Q363" s="102">
        <v>0</v>
      </c>
      <c r="R363" s="102">
        <v>0</v>
      </c>
      <c r="S363" s="102">
        <v>0</v>
      </c>
      <c r="T363" s="102">
        <v>0</v>
      </c>
      <c r="U363" s="102">
        <v>0</v>
      </c>
      <c r="V363" s="102">
        <v>0</v>
      </c>
      <c r="W363" s="102">
        <v>0</v>
      </c>
      <c r="X363" s="102">
        <v>0</v>
      </c>
      <c r="Y363" s="102">
        <v>0</v>
      </c>
      <c r="AA363" s="102">
        <v>0</v>
      </c>
      <c r="AB363" s="91"/>
      <c r="AD363" s="102">
        <v>0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0</v>
      </c>
      <c r="I364" s="88">
        <v>0</v>
      </c>
      <c r="J364" s="88">
        <v>0</v>
      </c>
      <c r="K364" s="108">
        <v>0</v>
      </c>
      <c r="L364" s="10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8">
        <v>0</v>
      </c>
      <c r="U364" s="88">
        <v>0</v>
      </c>
      <c r="V364" s="88">
        <v>0</v>
      </c>
      <c r="W364" s="88">
        <v>0</v>
      </c>
      <c r="X364" s="88">
        <v>0</v>
      </c>
      <c r="Y364" s="88">
        <v>0</v>
      </c>
      <c r="AA364" s="88">
        <v>0</v>
      </c>
      <c r="AB364" s="82">
        <v>0</v>
      </c>
      <c r="AD364" s="88">
        <v>0</v>
      </c>
      <c r="AE364" s="82">
        <v>0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0</v>
      </c>
      <c r="L365" s="10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0</v>
      </c>
      <c r="AB365" s="82">
        <v>0</v>
      </c>
      <c r="AD365" s="88">
        <v>0</v>
      </c>
      <c r="AE365" s="82">
        <v>0</v>
      </c>
    </row>
    <row r="366" spans="1:31" ht="18" customHeight="1" collapsed="1" x14ac:dyDescent="0.2">
      <c r="A366" s="54"/>
      <c r="B366" s="54"/>
      <c r="C366" s="9">
        <v>0</v>
      </c>
      <c r="D366" s="9">
        <v>0</v>
      </c>
      <c r="F366" s="129" t="s">
        <v>112</v>
      </c>
      <c r="H366" s="80">
        <v>0</v>
      </c>
      <c r="I366" s="80">
        <v>0</v>
      </c>
      <c r="J366" s="80">
        <v>0</v>
      </c>
      <c r="K366" s="114">
        <v>0</v>
      </c>
      <c r="L366" s="114">
        <v>0</v>
      </c>
      <c r="M366" s="80">
        <v>0</v>
      </c>
      <c r="N366" s="80">
        <v>0</v>
      </c>
      <c r="O366" s="80">
        <v>0</v>
      </c>
      <c r="P366" s="80">
        <v>0</v>
      </c>
      <c r="Q366" s="80">
        <v>0</v>
      </c>
      <c r="R366" s="80">
        <v>0</v>
      </c>
      <c r="S366" s="80">
        <v>0</v>
      </c>
      <c r="T366" s="80">
        <v>0</v>
      </c>
      <c r="U366" s="80">
        <v>0</v>
      </c>
      <c r="V366" s="80">
        <v>0</v>
      </c>
      <c r="W366" s="80">
        <v>0</v>
      </c>
      <c r="X366" s="80">
        <v>0</v>
      </c>
      <c r="Y366" s="80">
        <v>0</v>
      </c>
      <c r="AA366" s="80">
        <v>0</v>
      </c>
      <c r="AB366" s="82">
        <v>0</v>
      </c>
      <c r="AD366" s="80">
        <v>0</v>
      </c>
      <c r="AE366" s="82">
        <v>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0</v>
      </c>
      <c r="I367" s="282">
        <v>0</v>
      </c>
      <c r="J367" s="282">
        <v>0</v>
      </c>
      <c r="K367" s="282">
        <v>0</v>
      </c>
      <c r="L367" s="282">
        <v>0</v>
      </c>
      <c r="M367" s="282">
        <v>0</v>
      </c>
      <c r="N367" s="282">
        <v>0</v>
      </c>
      <c r="O367" s="282">
        <v>0</v>
      </c>
      <c r="P367" s="282">
        <v>0</v>
      </c>
      <c r="Q367" s="282">
        <v>0</v>
      </c>
      <c r="R367" s="282">
        <v>0</v>
      </c>
      <c r="S367" s="282">
        <v>0</v>
      </c>
      <c r="T367" s="282">
        <v>0</v>
      </c>
      <c r="U367" s="282">
        <v>0</v>
      </c>
      <c r="V367" s="282">
        <v>0</v>
      </c>
      <c r="W367" s="282">
        <v>0</v>
      </c>
      <c r="X367" s="282">
        <v>0</v>
      </c>
      <c r="Y367" s="282">
        <v>0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0</v>
      </c>
      <c r="I371" s="83">
        <v>0</v>
      </c>
      <c r="J371" s="83">
        <v>0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0</v>
      </c>
      <c r="T371" s="83">
        <v>0</v>
      </c>
      <c r="U371" s="83">
        <v>0</v>
      </c>
      <c r="V371" s="83">
        <v>0</v>
      </c>
      <c r="W371" s="83">
        <v>0</v>
      </c>
      <c r="X371" s="83">
        <v>0</v>
      </c>
      <c r="Y371" s="83">
        <v>0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0</v>
      </c>
      <c r="I372" s="83">
        <v>0</v>
      </c>
      <c r="J372" s="83">
        <v>0</v>
      </c>
      <c r="K372" s="108"/>
      <c r="L372" s="108"/>
      <c r="M372" s="83">
        <v>0</v>
      </c>
      <c r="N372" s="83">
        <v>0</v>
      </c>
      <c r="O372" s="83">
        <v>0</v>
      </c>
      <c r="P372" s="83">
        <v>0</v>
      </c>
      <c r="Q372" s="83">
        <v>0</v>
      </c>
      <c r="R372" s="83">
        <v>0</v>
      </c>
      <c r="S372" s="83">
        <v>0</v>
      </c>
      <c r="T372" s="83">
        <v>0</v>
      </c>
      <c r="U372" s="83">
        <v>0</v>
      </c>
      <c r="V372" s="83">
        <v>0</v>
      </c>
      <c r="W372" s="83">
        <v>0</v>
      </c>
      <c r="X372" s="83">
        <v>0</v>
      </c>
      <c r="Y372" s="83">
        <v>0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0</v>
      </c>
      <c r="I373" s="83">
        <v>0</v>
      </c>
      <c r="J373" s="83">
        <v>0</v>
      </c>
      <c r="K373" s="108"/>
      <c r="L373" s="108"/>
      <c r="M373" s="83">
        <v>0</v>
      </c>
      <c r="N373" s="83">
        <v>0</v>
      </c>
      <c r="O373" s="83">
        <v>0</v>
      </c>
      <c r="P373" s="83">
        <v>0</v>
      </c>
      <c r="Q373" s="83">
        <v>0</v>
      </c>
      <c r="R373" s="83">
        <v>0</v>
      </c>
      <c r="S373" s="83">
        <v>0</v>
      </c>
      <c r="T373" s="83">
        <v>0</v>
      </c>
      <c r="U373" s="83">
        <v>0</v>
      </c>
      <c r="V373" s="83">
        <v>0</v>
      </c>
      <c r="W373" s="83">
        <v>0</v>
      </c>
      <c r="X373" s="83">
        <v>0</v>
      </c>
      <c r="Y373" s="83">
        <v>0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</v>
      </c>
      <c r="D374" s="9">
        <v>0</v>
      </c>
      <c r="F374" s="129" t="s">
        <v>118</v>
      </c>
      <c r="H374" s="80">
        <v>0</v>
      </c>
      <c r="I374" s="80">
        <v>0</v>
      </c>
      <c r="J374" s="80">
        <v>0</v>
      </c>
      <c r="K374" s="114">
        <v>0</v>
      </c>
      <c r="L374" s="114">
        <v>0</v>
      </c>
      <c r="M374" s="80">
        <v>0</v>
      </c>
      <c r="N374" s="80">
        <v>0</v>
      </c>
      <c r="O374" s="80">
        <v>0</v>
      </c>
      <c r="P374" s="80">
        <v>0</v>
      </c>
      <c r="Q374" s="80">
        <v>0</v>
      </c>
      <c r="R374" s="80">
        <v>0</v>
      </c>
      <c r="S374" s="80">
        <v>0</v>
      </c>
      <c r="T374" s="80">
        <v>0</v>
      </c>
      <c r="U374" s="80">
        <v>0</v>
      </c>
      <c r="V374" s="80">
        <v>0</v>
      </c>
      <c r="W374" s="80">
        <v>0</v>
      </c>
      <c r="X374" s="80">
        <v>0</v>
      </c>
      <c r="Y374" s="80">
        <v>0</v>
      </c>
      <c r="AA374" s="80">
        <v>0</v>
      </c>
      <c r="AB374" s="82">
        <v>0</v>
      </c>
      <c r="AD374" s="80">
        <v>0</v>
      </c>
      <c r="AE374" s="82">
        <v>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7.5870626244360411</v>
      </c>
      <c r="I376" s="103">
        <v>6.2370054680107723</v>
      </c>
      <c r="J376" s="103">
        <v>6.2370054680107714</v>
      </c>
      <c r="K376" s="105">
        <v>6.5780000000000003</v>
      </c>
      <c r="L376" s="105">
        <v>6.5780000000000003</v>
      </c>
      <c r="M376" s="103">
        <v>5.7567343921139118</v>
      </c>
      <c r="N376" s="103">
        <v>8.1421666666666663</v>
      </c>
      <c r="O376" s="103">
        <v>4.9785905740451186</v>
      </c>
      <c r="P376" s="103">
        <v>3.6732928571428585</v>
      </c>
      <c r="Q376" s="103">
        <v>3.6834798994974856</v>
      </c>
      <c r="R376" s="103">
        <v>7.9374162102957291</v>
      </c>
      <c r="S376" s="103">
        <v>6.4492239868565209</v>
      </c>
      <c r="T376" s="103">
        <v>6.8360773809523678</v>
      </c>
      <c r="U376" s="103">
        <v>10.182906804733744</v>
      </c>
      <c r="V376" s="103">
        <v>9.3840813253012012</v>
      </c>
      <c r="W376" s="103">
        <v>12.614407848011343</v>
      </c>
      <c r="X376" s="103">
        <v>9.1410380450270736</v>
      </c>
      <c r="Y376" s="103">
        <v>7.1640900476335245</v>
      </c>
      <c r="AA376" s="103">
        <v>6.5780000000000003</v>
      </c>
      <c r="AB376" s="42"/>
      <c r="AD376" s="103">
        <v>6.5780000000000003</v>
      </c>
      <c r="AE376" s="42"/>
    </row>
    <row r="377" spans="1:33" ht="15" x14ac:dyDescent="0.2">
      <c r="F377" s="124" t="s">
        <v>384</v>
      </c>
      <c r="H377" s="103">
        <v>38.649755047920344</v>
      </c>
      <c r="I377" s="103">
        <v>44.324437152463474</v>
      </c>
      <c r="J377" s="103">
        <v>44.324437152463474</v>
      </c>
      <c r="K377" s="105">
        <v>32.89</v>
      </c>
      <c r="L377" s="105">
        <v>32.89</v>
      </c>
      <c r="M377" s="103">
        <v>45.076316466552321</v>
      </c>
      <c r="N377" s="103">
        <v>41.201325301204818</v>
      </c>
      <c r="O377" s="103">
        <v>24.413088718510405</v>
      </c>
      <c r="P377" s="103">
        <v>15.305386904761908</v>
      </c>
      <c r="Q377" s="103">
        <v>17.662951807228914</v>
      </c>
      <c r="R377" s="103">
        <v>39.687081051478629</v>
      </c>
      <c r="S377" s="103">
        <v>31.862237554112525</v>
      </c>
      <c r="T377" s="103">
        <v>59.815677083333419</v>
      </c>
      <c r="U377" s="103">
        <v>40.97407738095238</v>
      </c>
      <c r="V377" s="103">
        <v>64.906562500000149</v>
      </c>
      <c r="W377" s="103">
        <v>38.443909632034639</v>
      </c>
      <c r="X377" s="103">
        <v>35.132423329682318</v>
      </c>
      <c r="Y377" s="103">
        <v>35.701048737373732</v>
      </c>
      <c r="AA377" s="103">
        <v>32.89</v>
      </c>
      <c r="AB377" s="42"/>
      <c r="AD377" s="103">
        <v>32.89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116.49890244856854</v>
      </c>
      <c r="I379" s="103">
        <v>127.16652481971961</v>
      </c>
      <c r="J379" s="103">
        <v>127.16652481971963</v>
      </c>
      <c r="K379" s="105">
        <v>126.25627850410457</v>
      </c>
      <c r="L379" s="105">
        <v>126.25627850410457</v>
      </c>
      <c r="M379" s="103">
        <v>10.309734228441942</v>
      </c>
      <c r="N379" s="103">
        <v>8.2359810237320321</v>
      </c>
      <c r="O379" s="103">
        <v>9.7431111848889103</v>
      </c>
      <c r="P379" s="103">
        <v>13.206523535714355</v>
      </c>
      <c r="Q379" s="103">
        <v>13.866975892862232</v>
      </c>
      <c r="R379" s="103">
        <v>8.6003374426527532</v>
      </c>
      <c r="S379" s="103">
        <v>9.9666422758352518</v>
      </c>
      <c r="T379" s="103">
        <v>10.053802436478039</v>
      </c>
      <c r="U379" s="103">
        <v>9.8298454767302292</v>
      </c>
      <c r="V379" s="103">
        <v>10.609669134423459</v>
      </c>
      <c r="W379" s="103">
        <v>10.507887714356448</v>
      </c>
      <c r="X379" s="103">
        <v>15.555659995329293</v>
      </c>
      <c r="Y379" s="103">
        <v>126.94186692150269</v>
      </c>
      <c r="Z379" s="26"/>
      <c r="AA379" s="103">
        <v>126.25627850410457</v>
      </c>
      <c r="AB379" s="42"/>
      <c r="AC379" s="26"/>
      <c r="AD379" s="103">
        <v>126.25627850410457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3.651874645969738</v>
      </c>
      <c r="I381" s="103">
        <v>4.0245340215899903</v>
      </c>
      <c r="J381" s="103">
        <v>4.0245340215899903</v>
      </c>
      <c r="K381" s="105">
        <v>4.3114232209737828</v>
      </c>
      <c r="L381" s="105">
        <v>4.3114232209737828</v>
      </c>
      <c r="M381" s="103">
        <v>2.9843874311319349</v>
      </c>
      <c r="N381" s="103">
        <v>-53.195488888888896</v>
      </c>
      <c r="O381" s="103">
        <v>6.9672878207360958</v>
      </c>
      <c r="P381" s="103">
        <v>7.1199109968354408</v>
      </c>
      <c r="Q381" s="103">
        <v>9.617783505154625</v>
      </c>
      <c r="R381" s="103">
        <v>8.2215624655598347</v>
      </c>
      <c r="S381" s="103">
        <v>1.990755040040185</v>
      </c>
      <c r="T381" s="103">
        <v>4.9313150211011827</v>
      </c>
      <c r="U381" s="103">
        <v>5.0500455898381889</v>
      </c>
      <c r="V381" s="103">
        <v>7.0196359598300528</v>
      </c>
      <c r="W381" s="103">
        <v>6.3358424977959364</v>
      </c>
      <c r="X381" s="103">
        <v>1.2310181951459149</v>
      </c>
      <c r="Y381" s="103">
        <v>4.1776285126619781</v>
      </c>
      <c r="Z381" s="26"/>
      <c r="AA381" s="103">
        <v>4.3114232209737828</v>
      </c>
      <c r="AB381" s="42"/>
      <c r="AC381" s="26"/>
      <c r="AD381" s="103">
        <v>4.3114232209737828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1.8189894035458565E-12</v>
      </c>
      <c r="I383" s="66">
        <v>0</v>
      </c>
      <c r="J383" s="66">
        <v>0</v>
      </c>
      <c r="K383" s="66">
        <v>0</v>
      </c>
      <c r="L383" s="66">
        <v>0</v>
      </c>
      <c r="M383" s="66">
        <v>5.6843418860808015E-14</v>
      </c>
      <c r="N383" s="66">
        <v>-1.3855583347321954E-13</v>
      </c>
      <c r="O383" s="66">
        <v>1.4033219031261979E-13</v>
      </c>
      <c r="P383" s="66">
        <v>-1.2079226507921703E-13</v>
      </c>
      <c r="Q383" s="66">
        <v>9.9475983006414026E-14</v>
      </c>
      <c r="R383" s="66">
        <v>7.1054273576010019E-14</v>
      </c>
      <c r="S383" s="66">
        <v>-1.1368683772161603E-13</v>
      </c>
      <c r="T383" s="66">
        <v>1.7053025658242404E-13</v>
      </c>
      <c r="U383" s="66">
        <v>-3.979039320256561E-13</v>
      </c>
      <c r="V383" s="66">
        <v>5.6843418860808015E-14</v>
      </c>
      <c r="W383" s="66">
        <v>-1.1368683772161603E-12</v>
      </c>
      <c r="X383" s="66">
        <v>-1.1368683772161603E-13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3.71303000000001</v>
      </c>
      <c r="N388" s="77">
        <v>-14.7272700000001</v>
      </c>
      <c r="O388" s="77">
        <v>-8.8270300000000397</v>
      </c>
      <c r="P388" s="77">
        <v>-6.3912500000003503</v>
      </c>
      <c r="Q388" s="77">
        <v>84.4646800000003</v>
      </c>
      <c r="R388" s="77">
        <v>173.95287999999999</v>
      </c>
      <c r="S388" s="77">
        <v>0</v>
      </c>
      <c r="T388" s="77">
        <v>298.48316</v>
      </c>
      <c r="U388" s="77">
        <v>358.72488000000101</v>
      </c>
      <c r="V388" s="77">
        <v>433.09034000000003</v>
      </c>
      <c r="W388" s="77">
        <v>509.85881999999998</v>
      </c>
      <c r="X388" s="77">
        <v>904.80946000000199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-73.435519999999997</v>
      </c>
      <c r="N389" s="77">
        <v>-56.095940000000098</v>
      </c>
      <c r="O389" s="77">
        <v>-50.875490000000198</v>
      </c>
      <c r="P389" s="77">
        <v>28.968530000000101</v>
      </c>
      <c r="Q389" s="77">
        <v>-46.829939999999802</v>
      </c>
      <c r="R389" s="77">
        <v>-32.279779999999697</v>
      </c>
      <c r="S389" s="77">
        <v>66.397700000000597</v>
      </c>
      <c r="T389" s="77">
        <v>148.15599</v>
      </c>
      <c r="U389" s="77">
        <v>160.77406999999999</v>
      </c>
      <c r="V389" s="77">
        <v>210.87665999999999</v>
      </c>
      <c r="W389" s="77">
        <v>361.46656000000002</v>
      </c>
      <c r="X389" s="77">
        <v>691.51369999999997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765.64899999999966</v>
      </c>
      <c r="M390" s="77">
        <v>63.804083333333303</v>
      </c>
      <c r="N390" s="77">
        <v>127.60816666666661</v>
      </c>
      <c r="O390" s="77">
        <v>191.41224999999994</v>
      </c>
      <c r="P390" s="77">
        <v>255.21633333333321</v>
      </c>
      <c r="Q390" s="77">
        <v>319.02041666666651</v>
      </c>
      <c r="R390" s="77">
        <v>382.82449999999989</v>
      </c>
      <c r="S390" s="77">
        <v>446.62858333333315</v>
      </c>
      <c r="T390" s="77">
        <v>510.43266666666642</v>
      </c>
      <c r="U390" s="77">
        <v>574.23674999999969</v>
      </c>
      <c r="V390" s="77">
        <v>638.04083333333301</v>
      </c>
      <c r="W390" s="77">
        <v>701.84491666666634</v>
      </c>
      <c r="X390" s="77">
        <v>765.64899999999977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-38.620269999999998</v>
      </c>
      <c r="N391" s="77">
        <v>-16.994280000000099</v>
      </c>
      <c r="O391" s="77">
        <v>-15.0207899999999</v>
      </c>
      <c r="P391" s="77">
        <v>23.5572599999999</v>
      </c>
      <c r="Q391" s="77">
        <v>97.204100000000196</v>
      </c>
      <c r="R391" s="77">
        <v>86.787850000000105</v>
      </c>
      <c r="S391" s="77">
        <v>128.51837</v>
      </c>
      <c r="T391" s="77">
        <v>296.74209000000002</v>
      </c>
      <c r="U391" s="77">
        <v>373.28930000000003</v>
      </c>
      <c r="V391" s="77">
        <v>453.21773999999999</v>
      </c>
      <c r="W391" s="77">
        <v>533.12942999999905</v>
      </c>
      <c r="X391" s="77">
        <v>767.94222000000002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765.64899999999966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767.94222000000002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164" priority="16" stopIfTrue="1">
      <formula>($C1&gt;0)</formula>
    </cfRule>
    <cfRule type="expression" dxfId="163" priority="17" stopIfTrue="1">
      <formula>AND($C1&lt;0,$C1&gt;=$AB$2)</formula>
    </cfRule>
    <cfRule type="expression" dxfId="162" priority="18" stopIfTrue="1">
      <formula>($C1&lt;$AB$2)</formula>
    </cfRule>
  </conditionalFormatting>
  <conditionalFormatting sqref="AA367:AD367 AA370:AD370 AE1:AE307 AE309 AE311:AE1048576">
    <cfRule type="expression" dxfId="161" priority="13" stopIfTrue="1">
      <formula>($D1&gt;0)</formula>
    </cfRule>
    <cfRule type="expression" dxfId="160" priority="14" stopIfTrue="1">
      <formula>AND($D1&lt;0,$D1&gt;=$AE$2)</formula>
    </cfRule>
    <cfRule type="expression" dxfId="159" priority="15" stopIfTrue="1">
      <formula>($D1&lt;$AE$2)</formula>
    </cfRule>
  </conditionalFormatting>
  <conditionalFormatting sqref="AB367:AB369">
    <cfRule type="expression" dxfId="158" priority="10" stopIfTrue="1">
      <formula>($C367&gt;0)</formula>
    </cfRule>
    <cfRule type="expression" dxfId="157" priority="11" stopIfTrue="1">
      <formula>AND($C367&lt;0,$C367&gt;=$AB$2)</formula>
    </cfRule>
    <cfRule type="expression" dxfId="156" priority="12" stopIfTrue="1">
      <formula>($C367&lt;$AB$2)</formula>
    </cfRule>
  </conditionalFormatting>
  <conditionalFormatting sqref="AE367:AE370">
    <cfRule type="expression" dxfId="155" priority="7" stopIfTrue="1">
      <formula>($D367&gt;0)</formula>
    </cfRule>
    <cfRule type="expression" dxfId="154" priority="8" stopIfTrue="1">
      <formula>AND($D367&lt;0,$D367&gt;=$AE$2)</formula>
    </cfRule>
    <cfRule type="expression" dxfId="153" priority="9" stopIfTrue="1">
      <formula>($D367&lt;$AE$2)</formula>
    </cfRule>
  </conditionalFormatting>
  <conditionalFormatting sqref="AE308">
    <cfRule type="expression" dxfId="152" priority="4" stopIfTrue="1">
      <formula>($D308&gt;0)</formula>
    </cfRule>
    <cfRule type="expression" dxfId="151" priority="5" stopIfTrue="1">
      <formula>AND($D308&lt;0,$D308&gt;=$AE$2)</formula>
    </cfRule>
    <cfRule type="expression" dxfId="150" priority="6" stopIfTrue="1">
      <formula>($D308&lt;$AE$2)</formula>
    </cfRule>
  </conditionalFormatting>
  <conditionalFormatting sqref="AE310">
    <cfRule type="expression" dxfId="149" priority="1" stopIfTrue="1">
      <formula>($D310&gt;0)</formula>
    </cfRule>
    <cfRule type="expression" dxfId="148" priority="2" stopIfTrue="1">
      <formula>AND($D310&lt;0,$D310&gt;=$AE$2)</formula>
    </cfRule>
    <cfRule type="expression" dxfId="147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K436"/>
  <sheetViews>
    <sheetView showGridLines="0" topLeftCell="E1" zoomScale="70" zoomScaleNormal="70" zoomScaleSheetLayoutView="75" workbookViewId="0">
      <pane ySplit="10" topLeftCell="A16" activePane="bottomLeft" state="frozen"/>
      <selection activeCell="V26" sqref="V26"/>
      <selection pane="bottomLeft" activeCell="W26" sqref="W26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664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493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644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6.9115014255793153E-2</v>
      </c>
      <c r="D11" s="9">
        <v>6.9115014255793153E-2</v>
      </c>
      <c r="F11" s="116" t="s">
        <v>285</v>
      </c>
      <c r="G11" s="38"/>
      <c r="H11" s="81">
        <v>1007.828</v>
      </c>
      <c r="I11" s="81">
        <v>1090.5250000000001</v>
      </c>
      <c r="J11" s="81">
        <v>1090.5250000000001</v>
      </c>
      <c r="K11" s="108">
        <v>1065.181</v>
      </c>
      <c r="L11" s="108">
        <v>1065.181</v>
      </c>
      <c r="M11" s="81">
        <v>92.801000000000002</v>
      </c>
      <c r="N11" s="81">
        <v>90.385000000000005</v>
      </c>
      <c r="O11" s="81">
        <v>90.828000000000003</v>
      </c>
      <c r="P11" s="81">
        <v>94.118999999999971</v>
      </c>
      <c r="Q11" s="81">
        <v>94.586000000000013</v>
      </c>
      <c r="R11" s="81">
        <v>101.03199999999998</v>
      </c>
      <c r="S11" s="81">
        <v>113.92200000000003</v>
      </c>
      <c r="T11" s="81">
        <v>67.81899999999996</v>
      </c>
      <c r="U11" s="81">
        <v>99.805000000000064</v>
      </c>
      <c r="V11" s="81">
        <v>116.45100000000002</v>
      </c>
      <c r="W11" s="81">
        <v>115.62699999999995</v>
      </c>
      <c r="X11" s="81">
        <v>61.430000000000064</v>
      </c>
      <c r="Y11" s="81">
        <v>1138.8050000000001</v>
      </c>
      <c r="Z11" s="53"/>
      <c r="AA11" s="81">
        <v>1065.181</v>
      </c>
      <c r="AB11" s="82">
        <v>73.62</v>
      </c>
      <c r="AC11" s="53"/>
      <c r="AD11" s="81">
        <v>1065.181</v>
      </c>
      <c r="AE11" s="82">
        <v>73.62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5.6147906483185253E-2</v>
      </c>
      <c r="D12" s="9">
        <v>5.6147906483185253E-2</v>
      </c>
      <c r="F12" s="116" t="s">
        <v>286</v>
      </c>
      <c r="G12" s="38"/>
      <c r="H12" s="81">
        <v>706.06600000000003</v>
      </c>
      <c r="I12" s="81">
        <v>709.15700000000004</v>
      </c>
      <c r="J12" s="81">
        <v>709.15700000000004</v>
      </c>
      <c r="K12" s="108">
        <v>708.66399999999999</v>
      </c>
      <c r="L12" s="108">
        <v>708.66399999999999</v>
      </c>
      <c r="M12" s="81">
        <v>60.942999999999998</v>
      </c>
      <c r="N12" s="81">
        <v>62.370000000000005</v>
      </c>
      <c r="O12" s="81">
        <v>61.660000000000011</v>
      </c>
      <c r="P12" s="81">
        <v>58.885999999999996</v>
      </c>
      <c r="Q12" s="81">
        <v>64.244</v>
      </c>
      <c r="R12" s="81">
        <v>61.08499999999998</v>
      </c>
      <c r="S12" s="81">
        <v>41.603000000000009</v>
      </c>
      <c r="T12" s="81">
        <v>66.612000000000023</v>
      </c>
      <c r="U12" s="81">
        <v>74.020999999999958</v>
      </c>
      <c r="V12" s="81">
        <v>47.815000000000055</v>
      </c>
      <c r="W12" s="81">
        <v>44.725999999999999</v>
      </c>
      <c r="X12" s="81">
        <v>104.48500000000001</v>
      </c>
      <c r="Y12" s="81">
        <v>748.45</v>
      </c>
      <c r="Z12" s="53"/>
      <c r="AA12" s="81">
        <v>708.6640000000001</v>
      </c>
      <c r="AB12" s="82">
        <v>39.79</v>
      </c>
      <c r="AC12" s="53"/>
      <c r="AD12" s="81">
        <v>708.6640000000001</v>
      </c>
      <c r="AE12" s="82">
        <v>39.79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</v>
      </c>
      <c r="D14" s="9">
        <v>0</v>
      </c>
      <c r="F14" s="116" t="s">
        <v>288</v>
      </c>
      <c r="G14" s="38"/>
      <c r="H14" s="81">
        <v>0</v>
      </c>
      <c r="I14" s="81">
        <v>0</v>
      </c>
      <c r="J14" s="81">
        <v>0</v>
      </c>
      <c r="K14" s="108">
        <v>0</v>
      </c>
      <c r="L14" s="108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53"/>
      <c r="AA14" s="81">
        <v>0</v>
      </c>
      <c r="AB14" s="82">
        <v>0</v>
      </c>
      <c r="AC14" s="53"/>
      <c r="AD14" s="81">
        <v>0</v>
      </c>
      <c r="AE14" s="82">
        <v>0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6.3934560234969795E-2</v>
      </c>
      <c r="D16" s="9">
        <v>6.3934560234969795E-2</v>
      </c>
      <c r="E16" s="27"/>
      <c r="F16" s="73" t="s">
        <v>290</v>
      </c>
      <c r="G16" s="38"/>
      <c r="H16" s="83">
        <v>1713.894</v>
      </c>
      <c r="I16" s="83">
        <v>1799.682</v>
      </c>
      <c r="J16" s="83">
        <v>1799.682</v>
      </c>
      <c r="K16" s="108">
        <v>1773.845</v>
      </c>
      <c r="L16" s="108">
        <v>1773.845</v>
      </c>
      <c r="M16" s="83">
        <v>153.744</v>
      </c>
      <c r="N16" s="83">
        <v>152.75500000000002</v>
      </c>
      <c r="O16" s="83">
        <v>152.488</v>
      </c>
      <c r="P16" s="83">
        <v>153.00499999999994</v>
      </c>
      <c r="Q16" s="83">
        <v>158.83000000000004</v>
      </c>
      <c r="R16" s="83">
        <v>162.11699999999996</v>
      </c>
      <c r="S16" s="83">
        <v>155.52499999999998</v>
      </c>
      <c r="T16" s="83">
        <v>134.43100000000004</v>
      </c>
      <c r="U16" s="83">
        <v>173.82600000000002</v>
      </c>
      <c r="V16" s="83">
        <v>164.26600000000008</v>
      </c>
      <c r="W16" s="83">
        <v>160.35299999999984</v>
      </c>
      <c r="X16" s="83">
        <v>165.91500000000019</v>
      </c>
      <c r="Y16" s="83">
        <v>1887.2550000000001</v>
      </c>
      <c r="AA16" s="83">
        <v>1773.845</v>
      </c>
      <c r="AB16" s="82">
        <v>113.41</v>
      </c>
      <c r="AD16" s="83">
        <v>1773.845</v>
      </c>
      <c r="AE16" s="82">
        <v>113.41</v>
      </c>
    </row>
    <row r="17" spans="1:33" ht="18" customHeight="1" x14ac:dyDescent="0.2">
      <c r="A17" s="52" t="s">
        <v>6</v>
      </c>
      <c r="B17" s="52" t="s">
        <v>38</v>
      </c>
      <c r="C17" s="9">
        <v>3.1348155068873743E-2</v>
      </c>
      <c r="D17" s="9">
        <v>3.1348155068873743E-2</v>
      </c>
      <c r="F17" s="73" t="s">
        <v>291</v>
      </c>
      <c r="G17" s="38"/>
      <c r="H17" s="83">
        <v>153.685</v>
      </c>
      <c r="I17" s="83">
        <v>160.904</v>
      </c>
      <c r="J17" s="83">
        <v>160.904</v>
      </c>
      <c r="K17" s="108">
        <v>162.68899999999999</v>
      </c>
      <c r="L17" s="108">
        <v>162.68899999999999</v>
      </c>
      <c r="M17" s="83">
        <v>53.616</v>
      </c>
      <c r="N17" s="83">
        <v>10.805999999999997</v>
      </c>
      <c r="O17" s="83">
        <v>10.915000000000006</v>
      </c>
      <c r="P17" s="83">
        <v>12.929999999999993</v>
      </c>
      <c r="Q17" s="83">
        <v>7.7850000000000108</v>
      </c>
      <c r="R17" s="83">
        <v>9.4409999999999883</v>
      </c>
      <c r="S17" s="83">
        <v>6.4590000000000032</v>
      </c>
      <c r="T17" s="83">
        <v>5.7340000000000089</v>
      </c>
      <c r="U17" s="83">
        <v>13.60499999999999</v>
      </c>
      <c r="V17" s="83">
        <v>13.367999999999995</v>
      </c>
      <c r="W17" s="83">
        <v>12.659999999999997</v>
      </c>
      <c r="X17" s="83">
        <v>10.466000000000008</v>
      </c>
      <c r="Y17" s="83">
        <v>167.785</v>
      </c>
      <c r="AA17" s="83">
        <v>162.68899999999999</v>
      </c>
      <c r="AB17" s="82">
        <v>5.0999999999999996</v>
      </c>
      <c r="AD17" s="83">
        <v>162.68899999999999</v>
      </c>
      <c r="AE17" s="82">
        <v>5.0999999999999996</v>
      </c>
    </row>
    <row r="18" spans="1:33" s="25" customFormat="1" ht="18" customHeight="1" x14ac:dyDescent="0.2">
      <c r="A18" s="54"/>
      <c r="B18" s="54"/>
      <c r="C18" s="9">
        <v>6.1196963234314491E-2</v>
      </c>
      <c r="D18" s="9">
        <v>6.1196963234314491E-2</v>
      </c>
      <c r="E18" s="26"/>
      <c r="F18" s="308" t="s">
        <v>224</v>
      </c>
      <c r="G18" s="38"/>
      <c r="H18" s="309">
        <v>1867.579</v>
      </c>
      <c r="I18" s="309">
        <v>1960.586</v>
      </c>
      <c r="J18" s="309">
        <v>1960.586</v>
      </c>
      <c r="K18" s="130">
        <v>1936.5340000000001</v>
      </c>
      <c r="L18" s="130">
        <v>1936.5340000000001</v>
      </c>
      <c r="M18" s="309">
        <v>207.36</v>
      </c>
      <c r="N18" s="309">
        <v>163.56100000000004</v>
      </c>
      <c r="O18" s="309">
        <v>163.40300000000002</v>
      </c>
      <c r="P18" s="309">
        <v>165.93499999999995</v>
      </c>
      <c r="Q18" s="309">
        <v>166.61500000000007</v>
      </c>
      <c r="R18" s="309">
        <v>171.55799999999994</v>
      </c>
      <c r="S18" s="309">
        <v>161.98399999999998</v>
      </c>
      <c r="T18" s="309">
        <v>140.16500000000005</v>
      </c>
      <c r="U18" s="309">
        <v>187.43100000000001</v>
      </c>
      <c r="V18" s="309">
        <v>177.63400000000007</v>
      </c>
      <c r="W18" s="309">
        <v>173.01299999999983</v>
      </c>
      <c r="X18" s="309">
        <v>176.3810000000002</v>
      </c>
      <c r="Y18" s="309">
        <v>2055.04</v>
      </c>
      <c r="Z18" s="26"/>
      <c r="AA18" s="309">
        <v>1936.5340000000003</v>
      </c>
      <c r="AB18" s="82">
        <v>118.51</v>
      </c>
      <c r="AD18" s="309">
        <v>1936.5340000000003</v>
      </c>
      <c r="AE18" s="82">
        <v>118.51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0.22502857142857144</v>
      </c>
      <c r="D20" s="20">
        <v>0.22502857142857144</v>
      </c>
      <c r="F20" s="148" t="s">
        <v>340</v>
      </c>
      <c r="G20" s="38"/>
      <c r="H20" s="150">
        <v>591.45899999999995</v>
      </c>
      <c r="I20" s="150">
        <v>456.05200000000002</v>
      </c>
      <c r="J20" s="150">
        <v>456.05200000000002</v>
      </c>
      <c r="K20" s="151">
        <v>1050</v>
      </c>
      <c r="L20" s="151">
        <v>1050</v>
      </c>
      <c r="M20" s="150">
        <v>59.515000000000001</v>
      </c>
      <c r="N20" s="150">
        <v>50.123999999999995</v>
      </c>
      <c r="O20" s="150">
        <v>50.826000000000008</v>
      </c>
      <c r="P20" s="150">
        <v>11.194999999999993</v>
      </c>
      <c r="Q20" s="150">
        <v>87.686000000000007</v>
      </c>
      <c r="R20" s="150">
        <v>133.584</v>
      </c>
      <c r="S20" s="150">
        <v>129.36700000000002</v>
      </c>
      <c r="T20" s="150">
        <v>135.71699999999998</v>
      </c>
      <c r="U20" s="150">
        <v>163.98699999999997</v>
      </c>
      <c r="V20" s="150">
        <v>133.79300000000001</v>
      </c>
      <c r="W20" s="150">
        <v>169.42099999999994</v>
      </c>
      <c r="X20" s="150">
        <v>161.06900000000019</v>
      </c>
      <c r="Y20" s="150">
        <v>1286.2840000000001</v>
      </c>
      <c r="Z20" s="26"/>
      <c r="AA20" s="150">
        <v>1050</v>
      </c>
      <c r="AB20" s="82">
        <v>236.28</v>
      </c>
      <c r="AC20" s="56"/>
      <c r="AD20" s="150">
        <v>1050</v>
      </c>
      <c r="AE20" s="82">
        <v>236.28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0.46304347826086945</v>
      </c>
      <c r="D22" s="9">
        <v>0.46304347826086945</v>
      </c>
      <c r="F22" s="73" t="s">
        <v>341</v>
      </c>
      <c r="G22" s="38"/>
      <c r="H22" s="83">
        <v>58.311</v>
      </c>
      <c r="I22" s="83">
        <v>63.509</v>
      </c>
      <c r="J22" s="83">
        <v>63.509</v>
      </c>
      <c r="K22" s="108">
        <v>55.2</v>
      </c>
      <c r="L22" s="108">
        <v>55.2</v>
      </c>
      <c r="M22" s="83">
        <v>9.0329999999999995</v>
      </c>
      <c r="N22" s="83">
        <v>5.479000000000001</v>
      </c>
      <c r="O22" s="83">
        <v>6.8769999999999989</v>
      </c>
      <c r="P22" s="83">
        <v>0</v>
      </c>
      <c r="Q22" s="83">
        <v>5.8290000000000006</v>
      </c>
      <c r="R22" s="83">
        <v>5.110000000000003</v>
      </c>
      <c r="S22" s="83">
        <v>0.35299999999999443</v>
      </c>
      <c r="T22" s="83">
        <v>14.987000000000002</v>
      </c>
      <c r="U22" s="83">
        <v>6.9879999999999995</v>
      </c>
      <c r="V22" s="83">
        <v>12.362000000000002</v>
      </c>
      <c r="W22" s="83">
        <v>8.7459999999999951</v>
      </c>
      <c r="X22" s="83">
        <v>4.9909999999999997</v>
      </c>
      <c r="Y22" s="83">
        <v>80.754999999999995</v>
      </c>
      <c r="AA22" s="83">
        <v>55.20000000000001</v>
      </c>
      <c r="AB22" s="82">
        <v>25.56</v>
      </c>
      <c r="AC22" s="56"/>
      <c r="AD22" s="83">
        <v>55.20000000000001</v>
      </c>
      <c r="AE22" s="82">
        <v>25.56</v>
      </c>
    </row>
    <row r="23" spans="1:33" ht="18" customHeight="1" x14ac:dyDescent="0.2">
      <c r="A23" s="52" t="s">
        <v>315</v>
      </c>
      <c r="B23" s="52" t="s">
        <v>123</v>
      </c>
      <c r="C23" s="9">
        <v>-0.16666666666666669</v>
      </c>
      <c r="D23" s="9">
        <v>-0.16666666666666669</v>
      </c>
      <c r="F23" s="73" t="s">
        <v>342</v>
      </c>
      <c r="G23" s="38"/>
      <c r="H23" s="83">
        <v>10.412000000000001</v>
      </c>
      <c r="I23" s="83">
        <v>8.5109999999999992</v>
      </c>
      <c r="J23" s="83">
        <v>8.5109999999999992</v>
      </c>
      <c r="K23" s="108">
        <v>10.199999999999999</v>
      </c>
      <c r="L23" s="108">
        <v>10.199999999999999</v>
      </c>
      <c r="M23" s="83">
        <v>0.38300000000000001</v>
      </c>
      <c r="N23" s="83">
        <v>-0.3</v>
      </c>
      <c r="O23" s="83">
        <v>-1.3877787807814457E-17</v>
      </c>
      <c r="P23" s="83">
        <v>0</v>
      </c>
      <c r="Q23" s="83">
        <v>1.0070000000000001</v>
      </c>
      <c r="R23" s="83">
        <v>5.699999999999994E-2</v>
      </c>
      <c r="S23" s="83">
        <v>0</v>
      </c>
      <c r="T23" s="83">
        <v>0.66599999999999993</v>
      </c>
      <c r="U23" s="83">
        <v>0.70799999999999996</v>
      </c>
      <c r="V23" s="83">
        <v>2.383</v>
      </c>
      <c r="W23" s="83">
        <v>0.4139999999999997</v>
      </c>
      <c r="X23" s="83">
        <v>3.1840000000000011</v>
      </c>
      <c r="Y23" s="83">
        <v>8.5020000000000007</v>
      </c>
      <c r="AA23" s="83">
        <v>10.199999999999999</v>
      </c>
      <c r="AB23" s="82">
        <v>-1.7</v>
      </c>
      <c r="AC23" s="56"/>
      <c r="AD23" s="83">
        <v>10.199999999999999</v>
      </c>
      <c r="AE23" s="82">
        <v>-1.7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-0.59890909090909084</v>
      </c>
      <c r="D24" s="69">
        <v>-0.59890909090909084</v>
      </c>
      <c r="E24" s="53"/>
      <c r="F24" s="116" t="s">
        <v>343</v>
      </c>
      <c r="G24" s="38"/>
      <c r="H24" s="81">
        <v>115.78700000000001</v>
      </c>
      <c r="I24" s="81">
        <v>78.275999999999996</v>
      </c>
      <c r="J24" s="81">
        <v>78.275999999999996</v>
      </c>
      <c r="K24" s="81">
        <v>110</v>
      </c>
      <c r="L24" s="81">
        <v>110</v>
      </c>
      <c r="M24" s="81">
        <v>5.3970000000000002</v>
      </c>
      <c r="N24" s="81">
        <v>1.9969999999999999</v>
      </c>
      <c r="O24" s="81">
        <v>1.484</v>
      </c>
      <c r="P24" s="81">
        <v>0</v>
      </c>
      <c r="Q24" s="81">
        <v>3.5879999999999992</v>
      </c>
      <c r="R24" s="81">
        <v>9.488999999999999</v>
      </c>
      <c r="S24" s="81">
        <v>0</v>
      </c>
      <c r="T24" s="81">
        <v>0.23000000000000043</v>
      </c>
      <c r="U24" s="81">
        <v>1.5040000000000013</v>
      </c>
      <c r="V24" s="81">
        <v>10.993000000000002</v>
      </c>
      <c r="W24" s="81">
        <v>4.0869999999999962</v>
      </c>
      <c r="X24" s="81">
        <v>5.3560000000000016</v>
      </c>
      <c r="Y24" s="81">
        <v>44.125</v>
      </c>
      <c r="AA24" s="81">
        <v>110</v>
      </c>
      <c r="AB24" s="85">
        <v>-65.88</v>
      </c>
      <c r="AC24" s="53"/>
      <c r="AD24" s="81">
        <v>110</v>
      </c>
      <c r="AE24" s="85">
        <v>-65.88</v>
      </c>
    </row>
    <row r="25" spans="1:33" ht="18" customHeight="1" collapsed="1" x14ac:dyDescent="0.2">
      <c r="A25" s="54"/>
      <c r="B25" s="54"/>
      <c r="C25" s="9">
        <v>-0.64150000000000007</v>
      </c>
      <c r="D25" s="9">
        <v>-0.64150000000000007</v>
      </c>
      <c r="F25" s="73" t="s">
        <v>385</v>
      </c>
      <c r="G25" s="38"/>
      <c r="H25" s="83">
        <v>90.674000000000007</v>
      </c>
      <c r="I25" s="83">
        <v>69.399000000000001</v>
      </c>
      <c r="J25" s="83">
        <v>69.399000000000001</v>
      </c>
      <c r="K25" s="108">
        <v>100</v>
      </c>
      <c r="L25" s="108">
        <v>100</v>
      </c>
      <c r="M25" s="83">
        <v>4.8230000000000004</v>
      </c>
      <c r="N25" s="83">
        <v>-4.3710000000000004</v>
      </c>
      <c r="O25" s="83">
        <v>1.3639999999999999</v>
      </c>
      <c r="P25" s="83">
        <v>0</v>
      </c>
      <c r="Q25" s="83">
        <v>9.8870000000000005</v>
      </c>
      <c r="R25" s="83">
        <v>7.6039999999999992</v>
      </c>
      <c r="S25" s="83">
        <v>0</v>
      </c>
      <c r="T25" s="83">
        <v>0.23000000000000043</v>
      </c>
      <c r="U25" s="83">
        <v>1.2090000000000014</v>
      </c>
      <c r="V25" s="83">
        <v>10.965000000000002</v>
      </c>
      <c r="W25" s="83">
        <v>4.1149999999999958</v>
      </c>
      <c r="X25" s="83">
        <v>2.3000000000001464E-2</v>
      </c>
      <c r="Y25" s="83">
        <v>35.849000000000004</v>
      </c>
      <c r="AA25" s="83">
        <v>100</v>
      </c>
      <c r="AB25" s="82">
        <v>-64.150000000000006</v>
      </c>
      <c r="AC25" s="56"/>
      <c r="AD25" s="83">
        <v>100</v>
      </c>
      <c r="AE25" s="82">
        <v>-64.150000000000006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0.36299999999999999</v>
      </c>
      <c r="I26" s="83">
        <v>1.927</v>
      </c>
      <c r="J26" s="83">
        <v>1.927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-0.61599999999999999</v>
      </c>
      <c r="D27" s="9">
        <v>-0.61599999999999999</v>
      </c>
      <c r="F27" s="73" t="s">
        <v>347</v>
      </c>
      <c r="G27" s="38"/>
      <c r="H27" s="83">
        <v>4.4649999999999999</v>
      </c>
      <c r="I27" s="83">
        <v>0.84</v>
      </c>
      <c r="J27" s="83">
        <v>0.84</v>
      </c>
      <c r="K27" s="108">
        <v>5</v>
      </c>
      <c r="L27" s="108">
        <v>5</v>
      </c>
      <c r="M27" s="83">
        <v>0</v>
      </c>
      <c r="N27" s="83">
        <v>-0.154</v>
      </c>
      <c r="O27" s="83">
        <v>0</v>
      </c>
      <c r="P27" s="83">
        <v>0</v>
      </c>
      <c r="Q27" s="83">
        <v>0.54500000000000004</v>
      </c>
      <c r="R27" s="83">
        <v>0.46399999999999997</v>
      </c>
      <c r="S27" s="83">
        <v>0</v>
      </c>
      <c r="T27" s="83">
        <v>0.85000000000000009</v>
      </c>
      <c r="U27" s="83">
        <v>0.21999999999999997</v>
      </c>
      <c r="V27" s="83">
        <v>0</v>
      </c>
      <c r="W27" s="83">
        <v>0</v>
      </c>
      <c r="X27" s="83">
        <v>0</v>
      </c>
      <c r="Y27" s="83">
        <v>1.925</v>
      </c>
      <c r="AA27" s="83">
        <v>5</v>
      </c>
      <c r="AB27" s="82">
        <v>-3.08</v>
      </c>
      <c r="AC27" s="56"/>
      <c r="AD27" s="83">
        <v>5</v>
      </c>
      <c r="AE27" s="82">
        <v>-3.08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0.84499999999999997</v>
      </c>
      <c r="J28" s="83">
        <v>0.84499999999999997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1</v>
      </c>
      <c r="D29" s="9">
        <v>1</v>
      </c>
      <c r="F29" s="73" t="s">
        <v>352</v>
      </c>
      <c r="G29" s="38"/>
      <c r="H29" s="83">
        <v>0.33600000000000002</v>
      </c>
      <c r="I29" s="83">
        <v>3.1309999999999998</v>
      </c>
      <c r="J29" s="83">
        <v>3.1309999999999998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0.104</v>
      </c>
      <c r="U29" s="83">
        <v>0.90699999999999992</v>
      </c>
      <c r="V29" s="83">
        <v>0</v>
      </c>
      <c r="W29" s="83">
        <v>0.67900000000000005</v>
      </c>
      <c r="X29" s="83">
        <v>0</v>
      </c>
      <c r="Y29" s="83">
        <v>1.69</v>
      </c>
      <c r="AA29" s="83">
        <v>0</v>
      </c>
      <c r="AB29" s="82">
        <v>1.69</v>
      </c>
      <c r="AC29" s="56"/>
      <c r="AD29" s="83">
        <v>0</v>
      </c>
      <c r="AE29" s="82">
        <v>1.69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10555311626649.6</v>
      </c>
      <c r="D32" s="9">
        <v>10555311626649.6</v>
      </c>
      <c r="F32" s="73" t="s">
        <v>356</v>
      </c>
      <c r="G32" s="38"/>
      <c r="H32" s="83">
        <v>5.6843418860808015E-14</v>
      </c>
      <c r="I32" s="83">
        <v>-2.8421709430404007E-14</v>
      </c>
      <c r="J32" s="83">
        <v>-2.8421709430404007E-14</v>
      </c>
      <c r="K32" s="108">
        <v>-5.6843418860808015E-14</v>
      </c>
      <c r="L32" s="108">
        <v>-5.6843418860808015E-14</v>
      </c>
      <c r="M32" s="83">
        <v>-5.3290705182007514E-15</v>
      </c>
      <c r="N32" s="83">
        <v>0.60000000000001918</v>
      </c>
      <c r="O32" s="83">
        <v>-2.2204460492503131E-14</v>
      </c>
      <c r="P32" s="83">
        <v>0</v>
      </c>
      <c r="Q32" s="83">
        <v>1.6431300764452317E-14</v>
      </c>
      <c r="R32" s="83">
        <v>7.1054273576010019E-15</v>
      </c>
      <c r="S32" s="83">
        <v>-5.5067062021407764E-14</v>
      </c>
      <c r="T32" s="83">
        <v>3.730349362740526E-14</v>
      </c>
      <c r="U32" s="83">
        <v>-3.5527136788005009E-15</v>
      </c>
      <c r="V32" s="83">
        <v>6.9277916736609768E-14</v>
      </c>
      <c r="W32" s="83">
        <v>6.7501559897209518E-14</v>
      </c>
      <c r="X32" s="83">
        <v>-3.3395508580724709E-13</v>
      </c>
      <c r="Y32" s="83">
        <v>0.59999999999979536</v>
      </c>
      <c r="AA32" s="83">
        <v>-5.6843418860808015E-14</v>
      </c>
      <c r="AB32" s="82">
        <v>0.6</v>
      </c>
      <c r="AC32" s="56"/>
      <c r="AD32" s="83">
        <v>-5.6843418860808015E-14</v>
      </c>
      <c r="AE32" s="82">
        <v>0.6</v>
      </c>
    </row>
    <row r="33" spans="1:33" s="25" customFormat="1" ht="18" customHeight="1" x14ac:dyDescent="0.2">
      <c r="A33" s="54"/>
      <c r="B33" s="54"/>
      <c r="C33" s="20">
        <v>-0.24107981220657282</v>
      </c>
      <c r="D33" s="20">
        <v>-0.24107981220657282</v>
      </c>
      <c r="F33" s="148" t="s">
        <v>386</v>
      </c>
      <c r="G33" s="38"/>
      <c r="H33" s="150">
        <v>164.56100000000006</v>
      </c>
      <c r="I33" s="150">
        <v>148.16199999999995</v>
      </c>
      <c r="J33" s="150">
        <v>148.16199999999995</v>
      </c>
      <c r="K33" s="151">
        <v>170.39999999999995</v>
      </c>
      <c r="L33" s="151">
        <v>170.39999999999995</v>
      </c>
      <c r="M33" s="150">
        <v>14.238999999999995</v>
      </c>
      <c r="N33" s="150">
        <v>1.25400000000002</v>
      </c>
      <c r="O33" s="150">
        <v>8.2409999999999783</v>
      </c>
      <c r="P33" s="150">
        <v>0</v>
      </c>
      <c r="Q33" s="150">
        <v>17.268000000000018</v>
      </c>
      <c r="R33" s="150">
        <v>13.23500000000001</v>
      </c>
      <c r="S33" s="150">
        <v>0.35299999999993936</v>
      </c>
      <c r="T33" s="150">
        <v>16.837000000000039</v>
      </c>
      <c r="U33" s="150">
        <v>10.031999999999998</v>
      </c>
      <c r="V33" s="150">
        <v>25.710000000000072</v>
      </c>
      <c r="W33" s="150">
        <v>13.954000000000059</v>
      </c>
      <c r="X33" s="150">
        <v>8.1979999999996682</v>
      </c>
      <c r="Y33" s="150">
        <v>129.3209999999998</v>
      </c>
      <c r="Z33" s="26"/>
      <c r="AA33" s="150">
        <v>170.39999999999995</v>
      </c>
      <c r="AB33" s="82">
        <v>-41.08</v>
      </c>
      <c r="AC33" s="56"/>
      <c r="AD33" s="150">
        <v>170.39999999999995</v>
      </c>
      <c r="AE33" s="82">
        <v>-41.08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0.16176470588235295</v>
      </c>
      <c r="D35" s="69">
        <v>0.16176470588235295</v>
      </c>
      <c r="E35" s="53"/>
      <c r="F35" s="116" t="s">
        <v>359</v>
      </c>
      <c r="G35" s="38"/>
      <c r="H35" s="81">
        <v>22.218</v>
      </c>
      <c r="I35" s="81">
        <v>20.096</v>
      </c>
      <c r="J35" s="81">
        <v>20.096</v>
      </c>
      <c r="K35" s="81">
        <v>23.8</v>
      </c>
      <c r="L35" s="81">
        <v>23.8</v>
      </c>
      <c r="M35" s="81">
        <v>2.4950000000000001</v>
      </c>
      <c r="N35" s="81">
        <v>2.7869999999999999</v>
      </c>
      <c r="O35" s="81">
        <v>2.0919999999999996</v>
      </c>
      <c r="P35" s="81">
        <v>0</v>
      </c>
      <c r="Q35" s="81">
        <v>1.8400000000000007</v>
      </c>
      <c r="R35" s="81">
        <v>0.94099999999999895</v>
      </c>
      <c r="S35" s="81">
        <v>0.50600000000000023</v>
      </c>
      <c r="T35" s="81">
        <v>4.0679999999999996</v>
      </c>
      <c r="U35" s="81">
        <v>2.679000000000002</v>
      </c>
      <c r="V35" s="81">
        <v>3.8739999999999988</v>
      </c>
      <c r="W35" s="81">
        <v>3.5350000000000001</v>
      </c>
      <c r="X35" s="81">
        <v>2.8299999999999983</v>
      </c>
      <c r="Y35" s="81">
        <v>27.646999999999998</v>
      </c>
      <c r="AA35" s="81">
        <v>23.8</v>
      </c>
      <c r="AB35" s="85">
        <v>3.85</v>
      </c>
      <c r="AC35" s="53"/>
      <c r="AD35" s="81">
        <v>23.8</v>
      </c>
      <c r="AE35" s="85">
        <v>3.85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1.0055248618784531</v>
      </c>
      <c r="D36" s="69">
        <v>1.0055248618784531</v>
      </c>
      <c r="E36" s="53"/>
      <c r="F36" s="116" t="s">
        <v>360</v>
      </c>
      <c r="G36" s="38"/>
      <c r="H36" s="81">
        <v>0</v>
      </c>
      <c r="I36" s="81">
        <v>1.33</v>
      </c>
      <c r="J36" s="81">
        <v>1.33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0.72</v>
      </c>
      <c r="U36" s="81">
        <v>0</v>
      </c>
      <c r="V36" s="81">
        <v>0.18500000000000005</v>
      </c>
      <c r="W36" s="81">
        <v>0</v>
      </c>
      <c r="X36" s="81">
        <v>0</v>
      </c>
      <c r="Y36" s="81">
        <v>0.90500000000000003</v>
      </c>
      <c r="AA36" s="81">
        <v>0</v>
      </c>
      <c r="AB36" s="85">
        <v>0.91</v>
      </c>
      <c r="AC36" s="53"/>
      <c r="AD36" s="81">
        <v>0</v>
      </c>
      <c r="AE36" s="85">
        <v>0.91</v>
      </c>
    </row>
    <row r="37" spans="1:33" ht="18" customHeight="1" collapsed="1" x14ac:dyDescent="0.2">
      <c r="A37" s="54"/>
      <c r="B37" s="54"/>
      <c r="C37" s="9">
        <v>0.19957983193277309</v>
      </c>
      <c r="D37" s="9">
        <v>0.19957983193277309</v>
      </c>
      <c r="F37" s="73" t="s">
        <v>328</v>
      </c>
      <c r="G37" s="38"/>
      <c r="H37" s="83">
        <v>22.218</v>
      </c>
      <c r="I37" s="83">
        <v>21.426000000000002</v>
      </c>
      <c r="J37" s="83">
        <v>21.426000000000002</v>
      </c>
      <c r="K37" s="108">
        <v>23.8</v>
      </c>
      <c r="L37" s="108">
        <v>23.8</v>
      </c>
      <c r="M37" s="83">
        <v>2.4950000000000001</v>
      </c>
      <c r="N37" s="83">
        <v>2.7869999999999999</v>
      </c>
      <c r="O37" s="83">
        <v>2.0919999999999996</v>
      </c>
      <c r="P37" s="83">
        <v>0</v>
      </c>
      <c r="Q37" s="83">
        <v>1.8400000000000007</v>
      </c>
      <c r="R37" s="83">
        <v>0.94099999999999895</v>
      </c>
      <c r="S37" s="83">
        <v>0.50600000000000023</v>
      </c>
      <c r="T37" s="83">
        <v>4.7879999999999994</v>
      </c>
      <c r="U37" s="83">
        <v>2.679000000000002</v>
      </c>
      <c r="V37" s="83">
        <v>4.0589999999999993</v>
      </c>
      <c r="W37" s="83">
        <v>3.5350000000000001</v>
      </c>
      <c r="X37" s="83">
        <v>2.8299999999999983</v>
      </c>
      <c r="Y37" s="83">
        <v>28.552</v>
      </c>
      <c r="AA37" s="83">
        <v>23.8</v>
      </c>
      <c r="AB37" s="82">
        <v>4.75</v>
      </c>
      <c r="AC37" s="56"/>
      <c r="AD37" s="83">
        <v>23.8</v>
      </c>
      <c r="AE37" s="82">
        <v>4.75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-0.44400000000000006</v>
      </c>
      <c r="D38" s="69">
        <v>-0.44400000000000006</v>
      </c>
      <c r="E38" s="53"/>
      <c r="F38" s="116" t="s">
        <v>357</v>
      </c>
      <c r="G38" s="38"/>
      <c r="H38" s="81">
        <v>16.116</v>
      </c>
      <c r="I38" s="81">
        <v>8.2859999999999996</v>
      </c>
      <c r="J38" s="81">
        <v>8.2859999999999996</v>
      </c>
      <c r="K38" s="81">
        <v>10</v>
      </c>
      <c r="L38" s="81">
        <v>10</v>
      </c>
      <c r="M38" s="81">
        <v>6.9000000000000006E-2</v>
      </c>
      <c r="N38" s="81">
        <v>0</v>
      </c>
      <c r="O38" s="81">
        <v>0</v>
      </c>
      <c r="P38" s="81">
        <v>0</v>
      </c>
      <c r="Q38" s="81">
        <v>6.9000000000000006E-2</v>
      </c>
      <c r="R38" s="81">
        <v>6.7999999999999977E-2</v>
      </c>
      <c r="S38" s="81">
        <v>0</v>
      </c>
      <c r="T38" s="81">
        <v>0</v>
      </c>
      <c r="U38" s="81">
        <v>6.9000000000000034E-2</v>
      </c>
      <c r="V38" s="81">
        <v>2.7999999999999969E-2</v>
      </c>
      <c r="W38" s="81">
        <v>-2.7999999999999969E-2</v>
      </c>
      <c r="X38" s="81">
        <v>5.2869999999999999</v>
      </c>
      <c r="Y38" s="81">
        <v>5.5620000000000003</v>
      </c>
      <c r="AA38" s="81">
        <v>10</v>
      </c>
      <c r="AB38" s="85">
        <v>-4.4400000000000004</v>
      </c>
      <c r="AC38" s="53"/>
      <c r="AD38" s="81">
        <v>10</v>
      </c>
      <c r="AE38" s="85">
        <v>-4.4400000000000004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0.99852616064848931</v>
      </c>
      <c r="D39" s="69">
        <v>0.99852616064848931</v>
      </c>
      <c r="E39" s="53"/>
      <c r="F39" s="116" t="s">
        <v>358</v>
      </c>
      <c r="G39" s="38"/>
      <c r="H39" s="81">
        <v>8.9969999999999999</v>
      </c>
      <c r="I39" s="81">
        <v>0.59099999999999997</v>
      </c>
      <c r="J39" s="81">
        <v>0.59099999999999997</v>
      </c>
      <c r="K39" s="81">
        <v>0</v>
      </c>
      <c r="L39" s="81">
        <v>0</v>
      </c>
      <c r="M39" s="81">
        <v>0.505</v>
      </c>
      <c r="N39" s="81">
        <v>6.3680000000000003</v>
      </c>
      <c r="O39" s="81">
        <v>0.12000000000000011</v>
      </c>
      <c r="P39" s="81">
        <v>0</v>
      </c>
      <c r="Q39" s="81">
        <v>-6.3680000000000003</v>
      </c>
      <c r="R39" s="81">
        <v>1.8170000000000002</v>
      </c>
      <c r="S39" s="81">
        <v>0</v>
      </c>
      <c r="T39" s="81">
        <v>0</v>
      </c>
      <c r="U39" s="81">
        <v>0.22599999999999998</v>
      </c>
      <c r="V39" s="81">
        <v>0</v>
      </c>
      <c r="W39" s="81">
        <v>0</v>
      </c>
      <c r="X39" s="81">
        <v>4.5999999999999819E-2</v>
      </c>
      <c r="Y39" s="81">
        <v>2.714</v>
      </c>
      <c r="AA39" s="81">
        <v>0</v>
      </c>
      <c r="AB39" s="85">
        <v>2.71</v>
      </c>
      <c r="AC39" s="53"/>
      <c r="AD39" s="81">
        <v>0</v>
      </c>
      <c r="AE39" s="85">
        <v>2.71</v>
      </c>
    </row>
    <row r="40" spans="1:33" ht="18" customHeight="1" collapsed="1" x14ac:dyDescent="0.2">
      <c r="A40" s="54"/>
      <c r="B40" s="54"/>
      <c r="C40" s="9">
        <v>-0.17199999999999999</v>
      </c>
      <c r="D40" s="9">
        <v>-0.17199999999999999</v>
      </c>
      <c r="F40" s="73" t="s">
        <v>327</v>
      </c>
      <c r="G40" s="38"/>
      <c r="H40" s="83">
        <v>25.113</v>
      </c>
      <c r="I40" s="83">
        <v>8.8769999999999989</v>
      </c>
      <c r="J40" s="83">
        <v>8.8769999999999989</v>
      </c>
      <c r="K40" s="108">
        <v>10</v>
      </c>
      <c r="L40" s="108">
        <v>10</v>
      </c>
      <c r="M40" s="83">
        <v>0.57400000000000007</v>
      </c>
      <c r="N40" s="83">
        <v>6.3680000000000003</v>
      </c>
      <c r="O40" s="83">
        <v>0.12000000000000011</v>
      </c>
      <c r="P40" s="83">
        <v>0</v>
      </c>
      <c r="Q40" s="83">
        <v>-6.2990000000000004</v>
      </c>
      <c r="R40" s="83">
        <v>1.8850000000000002</v>
      </c>
      <c r="S40" s="83">
        <v>0</v>
      </c>
      <c r="T40" s="83">
        <v>0</v>
      </c>
      <c r="U40" s="83">
        <v>0.29500000000000004</v>
      </c>
      <c r="V40" s="83">
        <v>2.7999999999999969E-2</v>
      </c>
      <c r="W40" s="83">
        <v>-2.7999999999999969E-2</v>
      </c>
      <c r="X40" s="83">
        <v>5.3330000000000002</v>
      </c>
      <c r="Y40" s="83">
        <v>8.2759999999999998</v>
      </c>
      <c r="AA40" s="83">
        <v>10</v>
      </c>
      <c r="AB40" s="82">
        <v>-1.72</v>
      </c>
      <c r="AC40" s="56"/>
      <c r="AD40" s="83">
        <v>10</v>
      </c>
      <c r="AE40" s="82">
        <v>-1.72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-1</v>
      </c>
      <c r="D41" s="69">
        <v>-1</v>
      </c>
      <c r="E41" s="53"/>
      <c r="F41" s="116" t="s">
        <v>361</v>
      </c>
      <c r="G41" s="38"/>
      <c r="H41" s="81">
        <v>6.6589999999999998</v>
      </c>
      <c r="I41" s="81">
        <v>1.78</v>
      </c>
      <c r="J41" s="81">
        <v>1.78</v>
      </c>
      <c r="K41" s="81">
        <v>2.4</v>
      </c>
      <c r="L41" s="81">
        <v>2.4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AA41" s="81">
        <v>2.4</v>
      </c>
      <c r="AB41" s="85">
        <v>-2.4</v>
      </c>
      <c r="AC41" s="53"/>
      <c r="AD41" s="81">
        <v>2.4</v>
      </c>
      <c r="AE41" s="85">
        <v>-2.4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-1</v>
      </c>
      <c r="D43" s="9">
        <v>-1</v>
      </c>
      <c r="F43" s="73" t="s">
        <v>329</v>
      </c>
      <c r="G43" s="38"/>
      <c r="H43" s="83">
        <v>6.6589999999999998</v>
      </c>
      <c r="I43" s="83">
        <v>1.78</v>
      </c>
      <c r="J43" s="83">
        <v>1.78</v>
      </c>
      <c r="K43" s="108">
        <v>2.4</v>
      </c>
      <c r="L43" s="108">
        <v>2.4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</v>
      </c>
      <c r="Y43" s="83">
        <v>0</v>
      </c>
      <c r="AA43" s="83">
        <v>2.4</v>
      </c>
      <c r="AB43" s="82">
        <v>-2.4</v>
      </c>
      <c r="AC43" s="56"/>
      <c r="AD43" s="83">
        <v>2.4</v>
      </c>
      <c r="AE43" s="82">
        <v>-2.4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</v>
      </c>
      <c r="I47" s="81">
        <v>0.23599999999999999</v>
      </c>
      <c r="J47" s="81">
        <v>0.23599999999999999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</v>
      </c>
      <c r="I49" s="83">
        <v>0.23599999999999999</v>
      </c>
      <c r="J49" s="83">
        <v>0.23599999999999999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-0.76303030303030306</v>
      </c>
      <c r="D50" s="69">
        <v>-0.76303030303030306</v>
      </c>
      <c r="E50" s="53"/>
      <c r="F50" s="116" t="s">
        <v>366</v>
      </c>
      <c r="G50" s="38"/>
      <c r="H50" s="81">
        <v>8.7029999999999994</v>
      </c>
      <c r="I50" s="81">
        <v>16.481999999999999</v>
      </c>
      <c r="J50" s="81">
        <v>16.481999999999999</v>
      </c>
      <c r="K50" s="81">
        <v>247.5</v>
      </c>
      <c r="L50" s="81">
        <v>247.5</v>
      </c>
      <c r="M50" s="81">
        <v>0</v>
      </c>
      <c r="N50" s="81">
        <v>2.5830000000000002</v>
      </c>
      <c r="O50" s="81">
        <v>0</v>
      </c>
      <c r="P50" s="81">
        <v>0</v>
      </c>
      <c r="Q50" s="81">
        <v>1.0639999999999996</v>
      </c>
      <c r="R50" s="81">
        <v>1.5299999999999998</v>
      </c>
      <c r="S50" s="81">
        <v>5.8179999999999996</v>
      </c>
      <c r="T50" s="81">
        <v>3.2300000000000004</v>
      </c>
      <c r="U50" s="81">
        <v>11.789</v>
      </c>
      <c r="V50" s="81">
        <v>0</v>
      </c>
      <c r="W50" s="81">
        <v>13.616000000000003</v>
      </c>
      <c r="X50" s="81">
        <v>19.022999999999996</v>
      </c>
      <c r="Y50" s="81">
        <v>58.652999999999999</v>
      </c>
      <c r="AA50" s="81">
        <v>247.5</v>
      </c>
      <c r="AB50" s="85">
        <v>-188.85</v>
      </c>
      <c r="AC50" s="53"/>
      <c r="AD50" s="81">
        <v>247.5</v>
      </c>
      <c r="AE50" s="85">
        <v>-188.85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1.0001445713459594</v>
      </c>
      <c r="D51" s="69">
        <v>1.0001445713459594</v>
      </c>
      <c r="E51" s="53"/>
      <c r="F51" s="116" t="s">
        <v>367</v>
      </c>
      <c r="G51" s="38"/>
      <c r="H51" s="81">
        <v>128.619</v>
      </c>
      <c r="I51" s="81">
        <v>136.535</v>
      </c>
      <c r="J51" s="81">
        <v>136.535</v>
      </c>
      <c r="K51" s="81">
        <v>0</v>
      </c>
      <c r="L51" s="81">
        <v>0</v>
      </c>
      <c r="M51" s="81">
        <v>6.0810000000000004</v>
      </c>
      <c r="N51" s="81">
        <v>4.6789999999999994</v>
      </c>
      <c r="O51" s="81">
        <v>4.5570000000000004</v>
      </c>
      <c r="P51" s="81">
        <v>0</v>
      </c>
      <c r="Q51" s="81">
        <v>-2.9999999999999361E-2</v>
      </c>
      <c r="R51" s="81">
        <v>5.577</v>
      </c>
      <c r="S51" s="81">
        <v>1.6140000000000008</v>
      </c>
      <c r="T51" s="81">
        <v>2.7539999999999978</v>
      </c>
      <c r="U51" s="81">
        <v>1.3829999999999991</v>
      </c>
      <c r="V51" s="81">
        <v>5.8730000000000011</v>
      </c>
      <c r="W51" s="81">
        <v>0.78399999999999892</v>
      </c>
      <c r="X51" s="81">
        <v>1.3130000000000024</v>
      </c>
      <c r="Y51" s="81">
        <v>34.585000000000001</v>
      </c>
      <c r="AA51" s="81">
        <v>0</v>
      </c>
      <c r="AB51" s="85">
        <v>34.590000000000003</v>
      </c>
      <c r="AC51" s="53"/>
      <c r="AD51" s="81">
        <v>0</v>
      </c>
      <c r="AE51" s="85">
        <v>34.590000000000003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0.99697885196374625</v>
      </c>
      <c r="D52" s="69">
        <v>0.99697885196374625</v>
      </c>
      <c r="E52" s="53"/>
      <c r="F52" s="116" t="s">
        <v>368</v>
      </c>
      <c r="G52" s="38"/>
      <c r="H52" s="81">
        <v>12.561999999999999</v>
      </c>
      <c r="I52" s="81">
        <v>3.4980000000000002</v>
      </c>
      <c r="J52" s="81">
        <v>3.4980000000000002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1.3240000000000001</v>
      </c>
      <c r="X52" s="81">
        <v>0</v>
      </c>
      <c r="Y52" s="81">
        <v>1.3240000000000001</v>
      </c>
      <c r="AA52" s="81">
        <v>0</v>
      </c>
      <c r="AB52" s="82">
        <v>1.32</v>
      </c>
      <c r="AC52" s="53"/>
      <c r="AD52" s="81">
        <v>0</v>
      </c>
      <c r="AE52" s="82">
        <v>1.32</v>
      </c>
    </row>
    <row r="53" spans="1:34" ht="18" customHeight="1" collapsed="1" x14ac:dyDescent="0.2">
      <c r="A53" s="54"/>
      <c r="B53" s="54"/>
      <c r="C53" s="9">
        <v>-0.6179393939393939</v>
      </c>
      <c r="D53" s="9">
        <v>-0.6179393939393939</v>
      </c>
      <c r="F53" s="73" t="s">
        <v>376</v>
      </c>
      <c r="G53" s="38"/>
      <c r="H53" s="83">
        <v>149.88400000000001</v>
      </c>
      <c r="I53" s="83">
        <v>156.51499999999999</v>
      </c>
      <c r="J53" s="83">
        <v>156.51499999999999</v>
      </c>
      <c r="K53" s="108">
        <v>247.5</v>
      </c>
      <c r="L53" s="108">
        <v>247.5</v>
      </c>
      <c r="M53" s="83">
        <v>6.0810000000000004</v>
      </c>
      <c r="N53" s="83">
        <v>7.2619999999999996</v>
      </c>
      <c r="O53" s="83">
        <v>4.5570000000000004</v>
      </c>
      <c r="P53" s="83">
        <v>0</v>
      </c>
      <c r="Q53" s="83">
        <v>1.0340000000000003</v>
      </c>
      <c r="R53" s="83">
        <v>7.1069999999999993</v>
      </c>
      <c r="S53" s="83">
        <v>7.4320000000000004</v>
      </c>
      <c r="T53" s="83">
        <v>5.9839999999999982</v>
      </c>
      <c r="U53" s="83">
        <v>13.171999999999999</v>
      </c>
      <c r="V53" s="83">
        <v>5.8730000000000011</v>
      </c>
      <c r="W53" s="83">
        <v>15.724000000000002</v>
      </c>
      <c r="X53" s="83">
        <v>20.335999999999999</v>
      </c>
      <c r="Y53" s="83">
        <v>94.561999999999998</v>
      </c>
      <c r="AA53" s="83">
        <v>247.5</v>
      </c>
      <c r="AB53" s="82">
        <v>-152.94</v>
      </c>
      <c r="AC53" s="56"/>
      <c r="AD53" s="83">
        <v>247.5</v>
      </c>
      <c r="AE53" s="82">
        <v>-152.94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-0.53686993302784636</v>
      </c>
      <c r="D55" s="20">
        <v>-0.53686993302784636</v>
      </c>
      <c r="F55" s="148" t="s">
        <v>388</v>
      </c>
      <c r="G55" s="38"/>
      <c r="H55" s="150">
        <v>203.87400000000002</v>
      </c>
      <c r="I55" s="150">
        <v>188.83399999999997</v>
      </c>
      <c r="J55" s="150">
        <v>188.83399999999997</v>
      </c>
      <c r="K55" s="151">
        <v>283.7</v>
      </c>
      <c r="L55" s="151">
        <v>283.7</v>
      </c>
      <c r="M55" s="150">
        <v>9.15</v>
      </c>
      <c r="N55" s="150">
        <v>16.417000000000002</v>
      </c>
      <c r="O55" s="150">
        <v>6.7690000000000001</v>
      </c>
      <c r="P55" s="150">
        <v>0</v>
      </c>
      <c r="Q55" s="150">
        <v>-3.4249999999999994</v>
      </c>
      <c r="R55" s="150">
        <v>9.9329999999999981</v>
      </c>
      <c r="S55" s="150">
        <v>7.9380000000000006</v>
      </c>
      <c r="T55" s="150">
        <v>10.771999999999998</v>
      </c>
      <c r="U55" s="150">
        <v>16.146000000000001</v>
      </c>
      <c r="V55" s="150">
        <v>9.9600000000000009</v>
      </c>
      <c r="W55" s="150">
        <v>19.231000000000002</v>
      </c>
      <c r="X55" s="150">
        <v>28.498999999999995</v>
      </c>
      <c r="Y55" s="150">
        <v>131.38999999999999</v>
      </c>
      <c r="AA55" s="150">
        <v>283.7</v>
      </c>
      <c r="AB55" s="82">
        <v>-152.31</v>
      </c>
      <c r="AC55" s="56"/>
      <c r="AD55" s="150">
        <v>283.7</v>
      </c>
      <c r="AE55" s="82">
        <v>-152.31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2.8522039757994819E-2</v>
      </c>
      <c r="D59" s="9">
        <v>2.8522039757994819E-2</v>
      </c>
      <c r="E59" s="26"/>
      <c r="F59" s="308" t="s">
        <v>389</v>
      </c>
      <c r="G59" s="38"/>
      <c r="H59" s="309">
        <v>959.89400000000001</v>
      </c>
      <c r="I59" s="309">
        <v>793.048</v>
      </c>
      <c r="J59" s="309">
        <v>793.048</v>
      </c>
      <c r="K59" s="130">
        <v>1504.1</v>
      </c>
      <c r="L59" s="130">
        <v>1504.1</v>
      </c>
      <c r="M59" s="309">
        <v>82.903999999999996</v>
      </c>
      <c r="N59" s="309">
        <v>67.795000000000016</v>
      </c>
      <c r="O59" s="309">
        <v>65.835999999999984</v>
      </c>
      <c r="P59" s="309">
        <v>11.194999999999993</v>
      </c>
      <c r="Q59" s="309">
        <v>101.52900000000002</v>
      </c>
      <c r="R59" s="309">
        <v>156.75200000000001</v>
      </c>
      <c r="S59" s="309">
        <v>137.65799999999996</v>
      </c>
      <c r="T59" s="309">
        <v>163.32600000000002</v>
      </c>
      <c r="U59" s="309">
        <v>190.16499999999996</v>
      </c>
      <c r="V59" s="309">
        <v>169.46300000000008</v>
      </c>
      <c r="W59" s="309">
        <v>202.60599999999999</v>
      </c>
      <c r="X59" s="309">
        <v>197.76599999999985</v>
      </c>
      <c r="Y59" s="309">
        <v>1546.9949999999999</v>
      </c>
      <c r="AA59" s="309">
        <v>1504.0999999999997</v>
      </c>
      <c r="AB59" s="82">
        <v>42.9</v>
      </c>
      <c r="AD59" s="309">
        <v>1504.0999999999997</v>
      </c>
      <c r="AE59" s="82">
        <v>42.9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4.6909959036619417E-2</v>
      </c>
      <c r="D61" s="9">
        <v>4.6909959036619417E-2</v>
      </c>
      <c r="F61" s="117" t="s">
        <v>241</v>
      </c>
      <c r="G61" s="38"/>
      <c r="H61" s="296">
        <v>2827.473</v>
      </c>
      <c r="I61" s="296">
        <v>2753.634</v>
      </c>
      <c r="J61" s="296">
        <v>2753.634</v>
      </c>
      <c r="K61" s="111">
        <v>3440.634</v>
      </c>
      <c r="L61" s="111">
        <v>3440.634</v>
      </c>
      <c r="M61" s="296">
        <v>290.26400000000001</v>
      </c>
      <c r="N61" s="296">
        <v>231.35600000000005</v>
      </c>
      <c r="O61" s="296">
        <v>229.239</v>
      </c>
      <c r="P61" s="296">
        <v>177.12999999999994</v>
      </c>
      <c r="Q61" s="296">
        <v>268.14400000000012</v>
      </c>
      <c r="R61" s="296">
        <v>328.30999999999995</v>
      </c>
      <c r="S61" s="296">
        <v>299.64199999999994</v>
      </c>
      <c r="T61" s="296">
        <v>303.4910000000001</v>
      </c>
      <c r="U61" s="296">
        <v>377.596</v>
      </c>
      <c r="V61" s="296">
        <v>347.09700000000015</v>
      </c>
      <c r="W61" s="296">
        <v>375.6189999999998</v>
      </c>
      <c r="X61" s="296">
        <v>374.14700000000005</v>
      </c>
      <c r="Y61" s="296">
        <v>3602.0349999999999</v>
      </c>
      <c r="AA61" s="296">
        <v>3440.634</v>
      </c>
      <c r="AB61" s="82">
        <v>161.4</v>
      </c>
      <c r="AD61" s="296">
        <v>3440.634</v>
      </c>
      <c r="AE61" s="82">
        <v>161.4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-1.0000285131802176</v>
      </c>
      <c r="D63" s="9">
        <v>-1.0000285131802176</v>
      </c>
      <c r="E63" s="26"/>
      <c r="F63" s="126" t="s">
        <v>29</v>
      </c>
      <c r="G63" s="38"/>
      <c r="H63" s="87">
        <v>12.531000000000001</v>
      </c>
      <c r="I63" s="87">
        <v>3.6509999999999998</v>
      </c>
      <c r="J63" s="87">
        <v>3.6509999999999998</v>
      </c>
      <c r="K63" s="87">
        <v>0</v>
      </c>
      <c r="L63" s="87">
        <v>0</v>
      </c>
      <c r="M63" s="87">
        <v>-67.899000000000001</v>
      </c>
      <c r="N63" s="87">
        <v>-19.588999999999999</v>
      </c>
      <c r="O63" s="87">
        <v>-40.830999999999989</v>
      </c>
      <c r="P63" s="87">
        <v>-137.41200000000001</v>
      </c>
      <c r="Q63" s="87">
        <v>-39.629999999999995</v>
      </c>
      <c r="R63" s="87">
        <v>16.930000000000007</v>
      </c>
      <c r="S63" s="87">
        <v>5.5609999999999786</v>
      </c>
      <c r="T63" s="87">
        <v>-3.0790000000000077</v>
      </c>
      <c r="U63" s="87">
        <v>22.50200000000001</v>
      </c>
      <c r="V63" s="87">
        <v>-11.086999999999989</v>
      </c>
      <c r="W63" s="87">
        <v>-36.879000000000019</v>
      </c>
      <c r="X63" s="87">
        <v>171.12700000000001</v>
      </c>
      <c r="Y63" s="87">
        <v>-140.286</v>
      </c>
      <c r="AA63" s="87">
        <v>0</v>
      </c>
      <c r="AB63" s="82">
        <v>-140.29</v>
      </c>
      <c r="AD63" s="87">
        <v>0</v>
      </c>
      <c r="AE63" s="82">
        <v>-140.29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-1.0001246520131299</v>
      </c>
      <c r="D64" s="9">
        <v>-1.0001246520131299</v>
      </c>
      <c r="E64" s="26"/>
      <c r="F64" s="60" t="s">
        <v>128</v>
      </c>
      <c r="G64" s="38"/>
      <c r="H64" s="88">
        <v>8</v>
      </c>
      <c r="I64" s="88">
        <v>2</v>
      </c>
      <c r="J64" s="88">
        <v>2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-0.40200000000000002</v>
      </c>
      <c r="T64" s="88">
        <v>0</v>
      </c>
      <c r="U64" s="88">
        <v>0</v>
      </c>
      <c r="V64" s="88">
        <v>0</v>
      </c>
      <c r="W64" s="88">
        <v>0</v>
      </c>
      <c r="X64" s="88">
        <v>-23.664999999999999</v>
      </c>
      <c r="Y64" s="88">
        <v>-24.067</v>
      </c>
      <c r="Z64" s="56"/>
      <c r="AA64" s="88">
        <v>0</v>
      </c>
      <c r="AB64" s="82">
        <v>-24.07</v>
      </c>
      <c r="AC64" s="56"/>
      <c r="AD64" s="88">
        <v>0</v>
      </c>
      <c r="AE64" s="82">
        <v>-24.07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0</v>
      </c>
      <c r="D65" s="9">
        <v>0</v>
      </c>
      <c r="E65" s="26"/>
      <c r="F65" s="60" t="s">
        <v>129</v>
      </c>
      <c r="G65" s="38"/>
      <c r="H65" s="88">
        <v>0</v>
      </c>
      <c r="I65" s="88">
        <v>-0.24</v>
      </c>
      <c r="J65" s="88">
        <v>-0.24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56"/>
      <c r="AA65" s="88">
        <v>0</v>
      </c>
      <c r="AB65" s="82">
        <v>0</v>
      </c>
      <c r="AC65" s="56"/>
      <c r="AD65" s="88">
        <v>0</v>
      </c>
      <c r="AE65" s="82">
        <v>0</v>
      </c>
    </row>
    <row r="66" spans="1:31" s="58" customFormat="1" ht="18" customHeight="1" collapsed="1" x14ac:dyDescent="0.2">
      <c r="A66" s="57"/>
      <c r="B66" s="57"/>
      <c r="C66" s="9">
        <v>-1.0001246520131299</v>
      </c>
      <c r="D66" s="9">
        <v>-1.0001246520131299</v>
      </c>
      <c r="E66" s="26"/>
      <c r="F66" s="126" t="s">
        <v>0</v>
      </c>
      <c r="G66" s="38"/>
      <c r="H66" s="87">
        <v>8</v>
      </c>
      <c r="I66" s="87">
        <v>1.76</v>
      </c>
      <c r="J66" s="87">
        <v>1.76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-0.40200000000000002</v>
      </c>
      <c r="T66" s="87">
        <v>0</v>
      </c>
      <c r="U66" s="87">
        <v>0</v>
      </c>
      <c r="V66" s="87">
        <v>0</v>
      </c>
      <c r="W66" s="87">
        <v>0</v>
      </c>
      <c r="X66" s="87">
        <v>-23.664999999999999</v>
      </c>
      <c r="Y66" s="87">
        <v>-24.067</v>
      </c>
      <c r="AA66" s="87">
        <v>0</v>
      </c>
      <c r="AB66" s="82">
        <v>-24.07</v>
      </c>
      <c r="AD66" s="87">
        <v>0</v>
      </c>
      <c r="AE66" s="82">
        <v>-24.07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-0.28499999999999998</v>
      </c>
      <c r="D67" s="9">
        <v>-0.28499999999999998</v>
      </c>
      <c r="E67" s="26"/>
      <c r="F67" s="60" t="s">
        <v>139</v>
      </c>
      <c r="G67" s="38"/>
      <c r="H67" s="88">
        <v>1.6</v>
      </c>
      <c r="I67" s="88">
        <v>0.16</v>
      </c>
      <c r="J67" s="88">
        <v>0.16</v>
      </c>
      <c r="K67" s="108">
        <v>2</v>
      </c>
      <c r="L67" s="108">
        <v>2</v>
      </c>
      <c r="M67" s="88">
        <v>0</v>
      </c>
      <c r="N67" s="88">
        <v>0</v>
      </c>
      <c r="O67" s="88">
        <v>0</v>
      </c>
      <c r="P67" s="88">
        <v>0.125</v>
      </c>
      <c r="Q67" s="88">
        <v>0.125</v>
      </c>
      <c r="R67" s="88">
        <v>0.35499999999999998</v>
      </c>
      <c r="S67" s="88">
        <v>0.125</v>
      </c>
      <c r="T67" s="88">
        <v>0.20500000000000007</v>
      </c>
      <c r="U67" s="88">
        <v>0.125</v>
      </c>
      <c r="V67" s="88">
        <v>0.125</v>
      </c>
      <c r="W67" s="88">
        <v>0.125</v>
      </c>
      <c r="X67" s="88">
        <v>0.125</v>
      </c>
      <c r="Y67" s="88">
        <v>1.4350000000000001</v>
      </c>
      <c r="Z67" s="56"/>
      <c r="AA67" s="88">
        <v>2</v>
      </c>
      <c r="AB67" s="82">
        <v>-0.56999999999999995</v>
      </c>
      <c r="AC67" s="56"/>
      <c r="AD67" s="88">
        <v>2</v>
      </c>
      <c r="AE67" s="82">
        <v>-0.56999999999999995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0.99993364740229584</v>
      </c>
      <c r="D69" s="9">
        <v>0.99993364740229584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13.683999999999999</v>
      </c>
      <c r="V69" s="88">
        <v>0</v>
      </c>
      <c r="W69" s="88">
        <v>0</v>
      </c>
      <c r="X69" s="88">
        <v>1.3870000000000005</v>
      </c>
      <c r="Y69" s="88">
        <v>15.071</v>
      </c>
      <c r="Z69" s="56"/>
      <c r="AA69" s="88">
        <v>0</v>
      </c>
      <c r="AB69" s="82">
        <v>15.07</v>
      </c>
      <c r="AC69" s="56"/>
      <c r="AD69" s="88">
        <v>0</v>
      </c>
      <c r="AE69" s="82">
        <v>15.07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0.17</v>
      </c>
      <c r="I70" s="88">
        <v>0.89</v>
      </c>
      <c r="J70" s="88">
        <v>0.89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7.2549999999999999</v>
      </c>
      <c r="D71" s="9">
        <v>7.2549999999999999</v>
      </c>
      <c r="E71" s="26"/>
      <c r="F71" s="127" t="s">
        <v>279</v>
      </c>
      <c r="G71" s="38"/>
      <c r="H71" s="89">
        <v>1.77</v>
      </c>
      <c r="I71" s="89">
        <v>1.05</v>
      </c>
      <c r="J71" s="89">
        <v>1.05</v>
      </c>
      <c r="K71" s="89">
        <v>2</v>
      </c>
      <c r="L71" s="89">
        <v>2</v>
      </c>
      <c r="M71" s="89">
        <v>0</v>
      </c>
      <c r="N71" s="89">
        <v>0</v>
      </c>
      <c r="O71" s="89">
        <v>0</v>
      </c>
      <c r="P71" s="89">
        <v>0.125</v>
      </c>
      <c r="Q71" s="89">
        <v>0.125</v>
      </c>
      <c r="R71" s="89">
        <v>0.35499999999999998</v>
      </c>
      <c r="S71" s="89">
        <v>0.125</v>
      </c>
      <c r="T71" s="89">
        <v>0.20500000000000007</v>
      </c>
      <c r="U71" s="89">
        <v>13.808999999999999</v>
      </c>
      <c r="V71" s="89">
        <v>0.125</v>
      </c>
      <c r="W71" s="89">
        <v>0.125</v>
      </c>
      <c r="X71" s="89">
        <v>1.5120000000000005</v>
      </c>
      <c r="Y71" s="89">
        <v>16.506</v>
      </c>
      <c r="AA71" s="89">
        <v>2</v>
      </c>
      <c r="AB71" s="82">
        <v>14.51</v>
      </c>
      <c r="AD71" s="89">
        <v>2</v>
      </c>
      <c r="AE71" s="82">
        <v>14.51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2849.7739999999999</v>
      </c>
      <c r="I73" s="309">
        <v>2760.0950000000003</v>
      </c>
      <c r="J73" s="309">
        <v>2760.0950000000003</v>
      </c>
      <c r="K73" s="130">
        <v>3442.634</v>
      </c>
      <c r="L73" s="130">
        <v>3442.634</v>
      </c>
      <c r="M73" s="309">
        <v>222.36500000000001</v>
      </c>
      <c r="N73" s="309">
        <v>211.76700000000005</v>
      </c>
      <c r="O73" s="309">
        <v>188.40800000000002</v>
      </c>
      <c r="P73" s="309">
        <v>39.842999999999932</v>
      </c>
      <c r="Q73" s="309">
        <v>228.63900000000012</v>
      </c>
      <c r="R73" s="309">
        <v>345.59499999999997</v>
      </c>
      <c r="S73" s="309">
        <v>304.92599999999993</v>
      </c>
      <c r="T73" s="309">
        <v>300.61700000000008</v>
      </c>
      <c r="U73" s="309">
        <v>413.90700000000004</v>
      </c>
      <c r="V73" s="309">
        <v>336.13500000000016</v>
      </c>
      <c r="W73" s="309">
        <v>338.86499999999978</v>
      </c>
      <c r="X73" s="309">
        <v>523.12100000000009</v>
      </c>
      <c r="Y73" s="309">
        <v>3454.1879999999996</v>
      </c>
      <c r="Z73" s="25"/>
      <c r="AA73" s="309">
        <v>3442.634</v>
      </c>
      <c r="AB73" s="82">
        <v>11.55</v>
      </c>
      <c r="AC73" s="25"/>
      <c r="AD73" s="309">
        <v>3442.634</v>
      </c>
      <c r="AE73" s="82">
        <v>11.55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0.22873929215509467</v>
      </c>
      <c r="D75" s="9">
        <v>0.22873929215509467</v>
      </c>
      <c r="F75" s="128" t="s">
        <v>390</v>
      </c>
      <c r="G75" s="38"/>
      <c r="H75" s="83">
        <v>-253.994</v>
      </c>
      <c r="I75" s="83">
        <v>-254.03299999999999</v>
      </c>
      <c r="J75" s="83">
        <v>-254.03299999999999</v>
      </c>
      <c r="K75" s="108">
        <v>-283.904</v>
      </c>
      <c r="L75" s="108">
        <v>-283.904</v>
      </c>
      <c r="M75" s="83">
        <v>-20.742000000000001</v>
      </c>
      <c r="N75" s="83">
        <v>-24.912000000000003</v>
      </c>
      <c r="O75" s="83">
        <v>-10.857999999999997</v>
      </c>
      <c r="P75" s="83">
        <v>-4.8659999999999997</v>
      </c>
      <c r="Q75" s="83">
        <v>-15.268000000000001</v>
      </c>
      <c r="R75" s="83">
        <v>-20.225999999999999</v>
      </c>
      <c r="S75" s="83">
        <v>-16.311999999999998</v>
      </c>
      <c r="T75" s="83">
        <v>-13.341000000000008</v>
      </c>
      <c r="U75" s="83">
        <v>-18.855999999999995</v>
      </c>
      <c r="V75" s="83">
        <v>-20.496000000000009</v>
      </c>
      <c r="W75" s="83">
        <v>-18.933999999999997</v>
      </c>
      <c r="X75" s="83">
        <v>-34.156000000000006</v>
      </c>
      <c r="Y75" s="83">
        <v>-218.96700000000001</v>
      </c>
      <c r="AA75" s="83">
        <v>-283.904</v>
      </c>
      <c r="AB75" s="82">
        <v>64.94</v>
      </c>
      <c r="AD75" s="83">
        <v>-283.904</v>
      </c>
      <c r="AE75" s="82">
        <v>64.94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0.22873929215509467</v>
      </c>
      <c r="D77" s="9">
        <v>0.22873929215509467</v>
      </c>
      <c r="F77" s="308" t="s">
        <v>48</v>
      </c>
      <c r="H77" s="309">
        <v>-253.994</v>
      </c>
      <c r="I77" s="309">
        <v>-254.03299999999999</v>
      </c>
      <c r="J77" s="309">
        <v>-254.03299999999999</v>
      </c>
      <c r="K77" s="130">
        <v>-283.904</v>
      </c>
      <c r="L77" s="130">
        <v>-283.904</v>
      </c>
      <c r="M77" s="309">
        <v>-20.742000000000001</v>
      </c>
      <c r="N77" s="309">
        <v>-24.912000000000003</v>
      </c>
      <c r="O77" s="309">
        <v>-10.857999999999997</v>
      </c>
      <c r="P77" s="309">
        <v>-4.8659999999999997</v>
      </c>
      <c r="Q77" s="309">
        <v>-15.268000000000001</v>
      </c>
      <c r="R77" s="309">
        <v>-20.225999999999999</v>
      </c>
      <c r="S77" s="309">
        <v>-16.311999999999998</v>
      </c>
      <c r="T77" s="309">
        <v>-13.341000000000008</v>
      </c>
      <c r="U77" s="309">
        <v>-18.855999999999995</v>
      </c>
      <c r="V77" s="309">
        <v>-20.496000000000009</v>
      </c>
      <c r="W77" s="309">
        <v>-18.933999999999997</v>
      </c>
      <c r="X77" s="309">
        <v>-34.156000000000006</v>
      </c>
      <c r="Y77" s="309">
        <v>-218.96700000000001</v>
      </c>
      <c r="AA77" s="309">
        <v>-283.904</v>
      </c>
      <c r="AB77" s="82">
        <v>64.94</v>
      </c>
      <c r="AD77" s="309">
        <v>-283.904</v>
      </c>
      <c r="AE77" s="82">
        <v>64.94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0.14819702968795037</v>
      </c>
      <c r="I78" s="78">
        <v>0.14115438171854802</v>
      </c>
      <c r="J78" s="78">
        <v>0.14115438171854802</v>
      </c>
      <c r="K78" s="131">
        <v>0.16005006074375155</v>
      </c>
      <c r="L78" s="131">
        <v>0.16005006074375155</v>
      </c>
      <c r="M78" s="78">
        <v>0.13491258195441774</v>
      </c>
      <c r="N78" s="78">
        <v>0.16308467807927729</v>
      </c>
      <c r="O78" s="78">
        <v>7.1205603063847628E-2</v>
      </c>
      <c r="P78" s="78">
        <v>3.1802882258749721E-2</v>
      </c>
      <c r="Q78" s="78">
        <v>9.6127935528552533E-2</v>
      </c>
      <c r="R78" s="78">
        <v>0.12476174614630177</v>
      </c>
      <c r="S78" s="78">
        <v>0.10488345925092425</v>
      </c>
      <c r="T78" s="78">
        <v>9.924050256265303E-2</v>
      </c>
      <c r="U78" s="78">
        <v>0.10847629238433831</v>
      </c>
      <c r="V78" s="78">
        <v>0.12477323365760414</v>
      </c>
      <c r="W78" s="78">
        <v>0.11807699263499906</v>
      </c>
      <c r="X78" s="78">
        <v>0.2058644486634722</v>
      </c>
      <c r="Y78" s="78">
        <v>0.11602406670004849</v>
      </c>
      <c r="AA78" s="78">
        <v>0.16005006074375155</v>
      </c>
      <c r="AB78" s="79"/>
      <c r="AD78" s="78">
        <v>0.16005006074375155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-0.26489334180013641</v>
      </c>
      <c r="D82" s="9">
        <v>-0.26489334180013641</v>
      </c>
      <c r="F82" s="128" t="s">
        <v>215</v>
      </c>
      <c r="H82" s="83">
        <v>-467.71600000000001</v>
      </c>
      <c r="I82" s="83">
        <v>-326.85300000000001</v>
      </c>
      <c r="J82" s="83">
        <v>-326.85300000000001</v>
      </c>
      <c r="K82" s="108">
        <v>-425.19</v>
      </c>
      <c r="L82" s="108">
        <v>-425.19</v>
      </c>
      <c r="M82" s="83">
        <v>-24.719000000000001</v>
      </c>
      <c r="N82" s="83">
        <v>-29.365000000000002</v>
      </c>
      <c r="O82" s="83">
        <v>-21.692999999999998</v>
      </c>
      <c r="P82" s="83">
        <v>-4.0840000000000032</v>
      </c>
      <c r="Q82" s="83">
        <v>-38.373999999999995</v>
      </c>
      <c r="R82" s="83">
        <v>-61.946000000000012</v>
      </c>
      <c r="S82" s="83">
        <v>-49.494999999999976</v>
      </c>
      <c r="T82" s="83">
        <v>-47.884000000000015</v>
      </c>
      <c r="U82" s="83">
        <v>-54.230000000000018</v>
      </c>
      <c r="V82" s="83">
        <v>-61.202999999999975</v>
      </c>
      <c r="W82" s="83">
        <v>-84.637</v>
      </c>
      <c r="X82" s="83">
        <v>-60.192000000000007</v>
      </c>
      <c r="Y82" s="83">
        <v>-537.822</v>
      </c>
      <c r="AA82" s="83">
        <v>-425.19</v>
      </c>
      <c r="AB82" s="82">
        <v>-112.63</v>
      </c>
      <c r="AD82" s="83">
        <v>-425.19</v>
      </c>
      <c r="AE82" s="82">
        <v>-112.63</v>
      </c>
    </row>
    <row r="83" spans="1:31" ht="18" customHeight="1" collapsed="1" x14ac:dyDescent="0.2">
      <c r="A83" s="57"/>
      <c r="B83" s="57"/>
      <c r="C83" s="9">
        <v>-0.26489334180013641</v>
      </c>
      <c r="D83" s="9">
        <v>-0.26489334180013641</v>
      </c>
      <c r="F83" s="308" t="s">
        <v>319</v>
      </c>
      <c r="H83" s="309">
        <v>-467.71600000000001</v>
      </c>
      <c r="I83" s="309">
        <v>-326.85300000000001</v>
      </c>
      <c r="J83" s="309">
        <v>-326.85300000000001</v>
      </c>
      <c r="K83" s="130">
        <v>-425.19</v>
      </c>
      <c r="L83" s="130">
        <v>-425.19</v>
      </c>
      <c r="M83" s="309">
        <v>-24.719000000000001</v>
      </c>
      <c r="N83" s="309">
        <v>-29.365000000000002</v>
      </c>
      <c r="O83" s="309">
        <v>-21.692999999999998</v>
      </c>
      <c r="P83" s="309">
        <v>-4.0840000000000032</v>
      </c>
      <c r="Q83" s="309">
        <v>-38.373999999999995</v>
      </c>
      <c r="R83" s="309">
        <v>-61.946000000000012</v>
      </c>
      <c r="S83" s="309">
        <v>-49.494999999999976</v>
      </c>
      <c r="T83" s="309">
        <v>-47.884000000000015</v>
      </c>
      <c r="U83" s="309">
        <v>-54.230000000000018</v>
      </c>
      <c r="V83" s="309">
        <v>-61.202999999999975</v>
      </c>
      <c r="W83" s="309">
        <v>-84.637</v>
      </c>
      <c r="X83" s="309">
        <v>-60.192000000000007</v>
      </c>
      <c r="Y83" s="309">
        <v>-537.822</v>
      </c>
      <c r="AA83" s="309">
        <v>-425.19</v>
      </c>
      <c r="AB83" s="82">
        <v>-112.63</v>
      </c>
      <c r="AD83" s="309">
        <v>-425.19</v>
      </c>
      <c r="AE83" s="82">
        <v>-112.63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0.48725796806730742</v>
      </c>
      <c r="I84" s="78">
        <v>0.41214781450807519</v>
      </c>
      <c r="J84" s="78">
        <v>0.41214781450807519</v>
      </c>
      <c r="K84" s="131">
        <v>0.28268732132172064</v>
      </c>
      <c r="L84" s="131">
        <v>0.28268732132172064</v>
      </c>
      <c r="M84" s="78">
        <v>0.29816414165782112</v>
      </c>
      <c r="N84" s="78">
        <v>0.43314403717088273</v>
      </c>
      <c r="O84" s="78">
        <v>0.32950057719180997</v>
      </c>
      <c r="P84" s="78">
        <v>0.36480571683787455</v>
      </c>
      <c r="Q84" s="78">
        <v>0.37796097666676504</v>
      </c>
      <c r="R84" s="78">
        <v>0.3951847504338063</v>
      </c>
      <c r="S84" s="78">
        <v>0.35955048017550734</v>
      </c>
      <c r="T84" s="78">
        <v>0.29318051014535351</v>
      </c>
      <c r="U84" s="78">
        <v>0.28517340204559216</v>
      </c>
      <c r="V84" s="78">
        <v>0.36115848297268399</v>
      </c>
      <c r="W84" s="78">
        <v>0.41774182403285193</v>
      </c>
      <c r="X84" s="78">
        <v>0.30435969782470218</v>
      </c>
      <c r="Y84" s="78">
        <v>0.34765593941803308</v>
      </c>
      <c r="AA84" s="78">
        <v>0.2826873213217207</v>
      </c>
      <c r="AB84" s="79"/>
      <c r="AD84" s="78">
        <v>0.2826873213217207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-29.356000000000002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0</v>
      </c>
      <c r="D87" s="9">
        <v>0</v>
      </c>
      <c r="F87" s="60" t="s">
        <v>54</v>
      </c>
      <c r="H87" s="88">
        <v>37.478999999999999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-4.4089999999999998</v>
      </c>
      <c r="T87" s="88">
        <v>4.4089999999999998</v>
      </c>
      <c r="U87" s="88">
        <v>0</v>
      </c>
      <c r="V87" s="88">
        <v>0</v>
      </c>
      <c r="W87" s="88">
        <v>0</v>
      </c>
      <c r="X87" s="88">
        <v>0</v>
      </c>
      <c r="Y87" s="88">
        <v>0</v>
      </c>
      <c r="AA87" s="88">
        <v>0</v>
      </c>
      <c r="AB87" s="87">
        <v>0</v>
      </c>
      <c r="AD87" s="88">
        <v>0</v>
      </c>
      <c r="AE87" s="87">
        <v>0</v>
      </c>
    </row>
    <row r="88" spans="1:31" ht="18" hidden="1" customHeight="1" outlineLevel="1" x14ac:dyDescent="0.2">
      <c r="A88" s="57"/>
      <c r="B88" s="57"/>
      <c r="C88" s="9">
        <v>0</v>
      </c>
      <c r="D88" s="9">
        <v>0</v>
      </c>
      <c r="F88" s="128" t="s">
        <v>55</v>
      </c>
      <c r="H88" s="83">
        <v>8.1229999999999976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-4.4089999999999998</v>
      </c>
      <c r="T88" s="83">
        <v>4.4089999999999998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AA88" s="83">
        <v>0</v>
      </c>
      <c r="AB88" s="82">
        <v>0</v>
      </c>
      <c r="AD88" s="83">
        <v>0</v>
      </c>
      <c r="AE88" s="82">
        <v>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-1.000245609726145</v>
      </c>
      <c r="D89" s="9">
        <v>-1.000245609726145</v>
      </c>
      <c r="F89" s="128" t="s">
        <v>59</v>
      </c>
      <c r="H89" s="83">
        <v>-2.2549999999999999</v>
      </c>
      <c r="I89" s="83">
        <v>-0.501</v>
      </c>
      <c r="J89" s="83">
        <v>-0.501</v>
      </c>
      <c r="K89" s="108">
        <v>0</v>
      </c>
      <c r="L89" s="108">
        <v>0</v>
      </c>
      <c r="M89" s="83">
        <v>-0.183</v>
      </c>
      <c r="N89" s="83">
        <v>-2.7999999999999997E-2</v>
      </c>
      <c r="O89" s="83">
        <v>0</v>
      </c>
      <c r="P89" s="83">
        <v>0</v>
      </c>
      <c r="Q89" s="83">
        <v>0</v>
      </c>
      <c r="R89" s="83">
        <v>-5.400000000000002E-2</v>
      </c>
      <c r="S89" s="83">
        <v>0</v>
      </c>
      <c r="T89" s="83">
        <v>0</v>
      </c>
      <c r="U89" s="83">
        <v>-0.32899999999999996</v>
      </c>
      <c r="V89" s="83">
        <v>-11.719000000000001</v>
      </c>
      <c r="W89" s="83">
        <v>-9.9999999999944578E-4</v>
      </c>
      <c r="X89" s="83">
        <v>-3.9720000000000013</v>
      </c>
      <c r="Y89" s="83">
        <v>-16.286000000000001</v>
      </c>
      <c r="AA89" s="83">
        <v>0</v>
      </c>
      <c r="AB89" s="82">
        <v>-16.29</v>
      </c>
      <c r="AD89" s="83">
        <v>0</v>
      </c>
      <c r="AE89" s="82">
        <v>-16.29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-1.0015847860538829</v>
      </c>
      <c r="D91" s="9">
        <v>-1.0015847860538829</v>
      </c>
      <c r="F91" s="128" t="s">
        <v>222</v>
      </c>
      <c r="H91" s="83">
        <v>-2.633</v>
      </c>
      <c r="I91" s="83">
        <v>-2.4129999999999998</v>
      </c>
      <c r="J91" s="83">
        <v>-2.4129999999999998</v>
      </c>
      <c r="K91" s="108">
        <v>0</v>
      </c>
      <c r="L91" s="108">
        <v>0</v>
      </c>
      <c r="M91" s="83">
        <v>-0.11700000000000001</v>
      </c>
      <c r="N91" s="83">
        <v>-0.34900000000000003</v>
      </c>
      <c r="O91" s="83">
        <v>-0.17499999999999999</v>
      </c>
      <c r="P91" s="83">
        <v>-4.4000000000000039E-2</v>
      </c>
      <c r="Q91" s="83">
        <v>-8.5999999999999965E-2</v>
      </c>
      <c r="R91" s="83">
        <v>-0.15600000000000003</v>
      </c>
      <c r="S91" s="83">
        <v>-0.20099999999999985</v>
      </c>
      <c r="T91" s="83">
        <v>-0.33700000000000019</v>
      </c>
      <c r="U91" s="83">
        <v>-0.46599999999999997</v>
      </c>
      <c r="V91" s="83">
        <v>-0.27099999999999991</v>
      </c>
      <c r="W91" s="83">
        <v>-0.5990000000000002</v>
      </c>
      <c r="X91" s="83">
        <v>-0.35399999999999965</v>
      </c>
      <c r="Y91" s="83">
        <v>-3.1549999999999998</v>
      </c>
      <c r="AA91" s="83">
        <v>0</v>
      </c>
      <c r="AB91" s="82">
        <v>-3.16</v>
      </c>
      <c r="AD91" s="83">
        <v>0</v>
      </c>
      <c r="AE91" s="82">
        <v>-3.16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1.4210854715202001E-14</v>
      </c>
      <c r="X93" s="88">
        <v>-1.4210854715202001E-14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-0.99962183285011685</v>
      </c>
      <c r="D95" s="9">
        <v>-0.99962183285011685</v>
      </c>
      <c r="F95" s="128" t="s">
        <v>65</v>
      </c>
      <c r="H95" s="83">
        <v>-8.3089999999999549</v>
      </c>
      <c r="I95" s="83">
        <v>-4.7519999999999971</v>
      </c>
      <c r="J95" s="83">
        <v>-4.7519999999999971</v>
      </c>
      <c r="K95" s="108">
        <v>0</v>
      </c>
      <c r="L95" s="108">
        <v>0</v>
      </c>
      <c r="M95" s="83">
        <v>4.4720000000000004</v>
      </c>
      <c r="N95" s="83">
        <v>-0.10399999999999093</v>
      </c>
      <c r="O95" s="83">
        <v>6.4009999999999918</v>
      </c>
      <c r="P95" s="83">
        <v>-4.5479999999999841</v>
      </c>
      <c r="Q95" s="83">
        <v>-1.2620000000000133</v>
      </c>
      <c r="R95" s="83">
        <v>-1.538999999999981</v>
      </c>
      <c r="S95" s="83">
        <v>12.069999999999936</v>
      </c>
      <c r="T95" s="83">
        <v>-16.076999999999938</v>
      </c>
      <c r="U95" s="83">
        <v>7.7410000000000263</v>
      </c>
      <c r="V95" s="83">
        <v>11.419999999999924</v>
      </c>
      <c r="W95" s="83">
        <v>-3.0869999999999269</v>
      </c>
      <c r="X95" s="83">
        <v>-23.420000000000037</v>
      </c>
      <c r="Y95" s="83">
        <v>-7.9330000000000229</v>
      </c>
      <c r="AA95" s="83">
        <v>0</v>
      </c>
      <c r="AB95" s="82">
        <v>-7.93</v>
      </c>
      <c r="AD95" s="83">
        <v>0</v>
      </c>
      <c r="AE95" s="82">
        <v>-7.93</v>
      </c>
    </row>
    <row r="96" spans="1:31" ht="18" customHeight="1" collapsed="1" x14ac:dyDescent="0.2">
      <c r="A96" s="57"/>
      <c r="B96" s="57"/>
      <c r="C96" s="9">
        <v>-0.99985387594067276</v>
      </c>
      <c r="D96" s="9">
        <v>-0.99985387594067276</v>
      </c>
      <c r="F96" s="308" t="s">
        <v>33</v>
      </c>
      <c r="H96" s="309">
        <v>-5.0739999999999554</v>
      </c>
      <c r="I96" s="309">
        <v>-7.6659999999999968</v>
      </c>
      <c r="J96" s="309">
        <v>-7.6659999999999968</v>
      </c>
      <c r="K96" s="130">
        <v>0</v>
      </c>
      <c r="L96" s="130">
        <v>0</v>
      </c>
      <c r="M96" s="309">
        <v>4.1720000000000006</v>
      </c>
      <c r="N96" s="309">
        <v>-0.48099999999999099</v>
      </c>
      <c r="O96" s="309">
        <v>6.225999999999992</v>
      </c>
      <c r="P96" s="309">
        <v>-4.5919999999999845</v>
      </c>
      <c r="Q96" s="309">
        <v>-1.3480000000000132</v>
      </c>
      <c r="R96" s="309">
        <v>-1.748999999999981</v>
      </c>
      <c r="S96" s="309">
        <v>7.4599999999999369</v>
      </c>
      <c r="T96" s="309">
        <v>-12.004999999999939</v>
      </c>
      <c r="U96" s="309">
        <v>6.9460000000000264</v>
      </c>
      <c r="V96" s="309">
        <v>-0.57000000000007844</v>
      </c>
      <c r="W96" s="309">
        <v>-3.6869999999999266</v>
      </c>
      <c r="X96" s="309">
        <v>-27.746000000000038</v>
      </c>
      <c r="Y96" s="309">
        <v>-27.374000000000024</v>
      </c>
      <c r="AA96" s="309">
        <v>0</v>
      </c>
      <c r="AB96" s="82">
        <v>-27.37</v>
      </c>
      <c r="AD96" s="309">
        <v>0</v>
      </c>
      <c r="AE96" s="82">
        <v>-27.37</v>
      </c>
    </row>
    <row r="97" spans="1:33" ht="18" customHeight="1" x14ac:dyDescent="0.2">
      <c r="A97" s="52" t="s">
        <v>21</v>
      </c>
      <c r="B97" s="52" t="s">
        <v>22</v>
      </c>
      <c r="C97" s="9">
        <v>-0.10586748724428635</v>
      </c>
      <c r="D97" s="9">
        <v>-0.10586748724428635</v>
      </c>
      <c r="F97" s="117" t="s">
        <v>125</v>
      </c>
      <c r="H97" s="296">
        <v>-726.78399999999999</v>
      </c>
      <c r="I97" s="296">
        <v>-588.55200000000002</v>
      </c>
      <c r="J97" s="296">
        <v>-588.55200000000002</v>
      </c>
      <c r="K97" s="111">
        <v>-709.09400000000005</v>
      </c>
      <c r="L97" s="111">
        <v>-709.09400000000005</v>
      </c>
      <c r="M97" s="296">
        <v>-41.289000000000001</v>
      </c>
      <c r="N97" s="296">
        <v>-54.757999999999996</v>
      </c>
      <c r="O97" s="296">
        <v>-26.325000000000003</v>
      </c>
      <c r="P97" s="296">
        <v>-13.541999999999987</v>
      </c>
      <c r="Q97" s="296">
        <v>-54.990000000000009</v>
      </c>
      <c r="R97" s="296">
        <v>-83.920999999999992</v>
      </c>
      <c r="S97" s="296">
        <v>-58.347000000000037</v>
      </c>
      <c r="T97" s="296">
        <v>-73.229999999999961</v>
      </c>
      <c r="U97" s="296">
        <v>-66.139999999999986</v>
      </c>
      <c r="V97" s="296">
        <v>-82.269000000000062</v>
      </c>
      <c r="W97" s="296">
        <v>-107.25799999999992</v>
      </c>
      <c r="X97" s="296">
        <v>-122.09400000000005</v>
      </c>
      <c r="Y97" s="296">
        <v>-784.16300000000001</v>
      </c>
      <c r="AA97" s="296">
        <v>-709.09400000000005</v>
      </c>
      <c r="AB97" s="82">
        <v>-75.069999999999993</v>
      </c>
      <c r="AD97" s="296">
        <v>-709.09400000000005</v>
      </c>
      <c r="AE97" s="82">
        <v>-75.069999999999993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0.25704365700397491</v>
      </c>
      <c r="I98" s="78">
        <v>0.2137364660662964</v>
      </c>
      <c r="J98" s="78">
        <v>0.2137364660662964</v>
      </c>
      <c r="K98" s="131">
        <v>0.20609399314196164</v>
      </c>
      <c r="L98" s="131">
        <v>0.20609399314196164</v>
      </c>
      <c r="M98" s="78">
        <v>0.1422463688228647</v>
      </c>
      <c r="N98" s="78">
        <v>0.23668286104531538</v>
      </c>
      <c r="O98" s="78">
        <v>0.11483648070354521</v>
      </c>
      <c r="P98" s="78">
        <v>7.6452323152486831E-2</v>
      </c>
      <c r="Q98" s="78">
        <v>0.20507637687212835</v>
      </c>
      <c r="R98" s="78">
        <v>0.25561511985623347</v>
      </c>
      <c r="S98" s="78">
        <v>0.1947223686933075</v>
      </c>
      <c r="T98" s="78">
        <v>0.24129216352379457</v>
      </c>
      <c r="U98" s="78">
        <v>0.1751607538215447</v>
      </c>
      <c r="V98" s="78">
        <v>0.23702019896455465</v>
      </c>
      <c r="W98" s="78">
        <v>0.28554998549061678</v>
      </c>
      <c r="X98" s="78">
        <v>0.32632628351957932</v>
      </c>
      <c r="Y98" s="78">
        <v>0.21769999458639352</v>
      </c>
      <c r="AA98" s="78">
        <v>0.20609399314196164</v>
      </c>
      <c r="AB98" s="79"/>
      <c r="AD98" s="78">
        <v>0.20609399314196164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1.9770000000000001</v>
      </c>
      <c r="I100" s="94">
        <v>1.292</v>
      </c>
      <c r="J100" s="94">
        <v>1.292</v>
      </c>
      <c r="K100" s="133">
        <v>1</v>
      </c>
      <c r="L100" s="133">
        <v>1</v>
      </c>
      <c r="M100" s="94">
        <v>0.996</v>
      </c>
      <c r="N100" s="94">
        <v>1.008</v>
      </c>
      <c r="O100" s="94">
        <v>0.996</v>
      </c>
      <c r="P100" s="94">
        <v>0.58800000000000008</v>
      </c>
      <c r="Q100" s="94">
        <v>1.4159999999999995</v>
      </c>
      <c r="R100" s="94">
        <v>0.99600000000000044</v>
      </c>
      <c r="S100" s="94">
        <v>0.99599999999999955</v>
      </c>
      <c r="T100" s="94">
        <v>1.0080000000000018</v>
      </c>
      <c r="U100" s="94">
        <v>0.99599999999999866</v>
      </c>
      <c r="V100" s="94">
        <v>0.99599999999999866</v>
      </c>
      <c r="W100" s="94">
        <v>1.0080000000000027</v>
      </c>
      <c r="X100" s="94">
        <v>-2.0040000000000013</v>
      </c>
      <c r="Y100" s="94">
        <v>0.75</v>
      </c>
      <c r="Z100" s="56"/>
      <c r="AA100" s="94">
        <v>1</v>
      </c>
      <c r="AB100" s="95">
        <v>-0.25</v>
      </c>
      <c r="AC100" s="56"/>
      <c r="AD100" s="94">
        <v>1</v>
      </c>
      <c r="AE100" s="95">
        <v>-0.25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1.018</v>
      </c>
      <c r="I101" s="94">
        <v>0.75200000000000011</v>
      </c>
      <c r="J101" s="94">
        <v>0.752</v>
      </c>
      <c r="K101" s="133">
        <v>1</v>
      </c>
      <c r="L101" s="133">
        <v>1</v>
      </c>
      <c r="M101" s="94">
        <v>0.996</v>
      </c>
      <c r="N101" s="94">
        <v>1.008</v>
      </c>
      <c r="O101" s="94">
        <v>0.57600000000000007</v>
      </c>
      <c r="P101" s="94">
        <v>-6.0000000000000053E-2</v>
      </c>
      <c r="Q101" s="94">
        <v>1.0079999999999996</v>
      </c>
      <c r="R101" s="94">
        <v>0.99600000000000044</v>
      </c>
      <c r="S101" s="94">
        <v>0.99600000000000044</v>
      </c>
      <c r="T101" s="94">
        <v>1.008</v>
      </c>
      <c r="U101" s="94">
        <v>0.99599999999999955</v>
      </c>
      <c r="V101" s="94">
        <v>0.99599999999999955</v>
      </c>
      <c r="W101" s="94">
        <v>1.0080000000000009</v>
      </c>
      <c r="X101" s="94">
        <v>0.99600000000000044</v>
      </c>
      <c r="Y101" s="94">
        <v>0.87700000000000011</v>
      </c>
      <c r="Z101" s="56"/>
      <c r="AA101" s="94">
        <v>1</v>
      </c>
      <c r="AB101" s="95">
        <v>-0.12</v>
      </c>
      <c r="AC101" s="56"/>
      <c r="AD101" s="94">
        <v>1</v>
      </c>
      <c r="AE101" s="95">
        <v>-0.12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19.827999999999999</v>
      </c>
      <c r="I102" s="94">
        <v>17.872</v>
      </c>
      <c r="J102" s="94">
        <v>17.872</v>
      </c>
      <c r="K102" s="133">
        <v>24.42</v>
      </c>
      <c r="L102" s="133">
        <v>24.42</v>
      </c>
      <c r="M102" s="94">
        <v>19.14</v>
      </c>
      <c r="N102" s="94">
        <v>21</v>
      </c>
      <c r="O102" s="94">
        <v>17.975999999999999</v>
      </c>
      <c r="P102" s="94">
        <v>6.347999999999999</v>
      </c>
      <c r="Q102" s="94">
        <v>21.228000000000009</v>
      </c>
      <c r="R102" s="94">
        <v>21.756</v>
      </c>
      <c r="S102" s="94">
        <v>23.099999999999994</v>
      </c>
      <c r="T102" s="94">
        <v>22.944000000000017</v>
      </c>
      <c r="U102" s="94">
        <v>23.351999999999975</v>
      </c>
      <c r="V102" s="94">
        <v>24</v>
      </c>
      <c r="W102" s="94">
        <v>23.099999999999994</v>
      </c>
      <c r="X102" s="94">
        <v>19.296000000000021</v>
      </c>
      <c r="Y102" s="94">
        <v>20.27</v>
      </c>
      <c r="Z102" s="56"/>
      <c r="AA102" s="94">
        <v>24.42</v>
      </c>
      <c r="AB102" s="95">
        <v>-4.1500000000000004</v>
      </c>
      <c r="AC102" s="56"/>
      <c r="AD102" s="94">
        <v>24.42</v>
      </c>
      <c r="AE102" s="95">
        <v>-4.1500000000000004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22.823</v>
      </c>
      <c r="I104" s="96">
        <v>19.916</v>
      </c>
      <c r="J104" s="96">
        <v>19.916</v>
      </c>
      <c r="K104" s="134">
        <v>26.42</v>
      </c>
      <c r="L104" s="134">
        <v>26.42</v>
      </c>
      <c r="M104" s="96">
        <v>21.131999999999998</v>
      </c>
      <c r="N104" s="96">
        <v>23.015999999999998</v>
      </c>
      <c r="O104" s="96">
        <v>19.548000000000002</v>
      </c>
      <c r="P104" s="96">
        <v>6.8760000000000048</v>
      </c>
      <c r="Q104" s="96">
        <v>23.652000000000001</v>
      </c>
      <c r="R104" s="96">
        <v>23.74799999999999</v>
      </c>
      <c r="S104" s="96">
        <v>25.092000000000027</v>
      </c>
      <c r="T104" s="96">
        <v>24.95999999999998</v>
      </c>
      <c r="U104" s="96">
        <v>25.343999999999994</v>
      </c>
      <c r="V104" s="96">
        <v>25.992000000000019</v>
      </c>
      <c r="W104" s="96">
        <v>25.115999999999985</v>
      </c>
      <c r="X104" s="96">
        <v>18.288000000000011</v>
      </c>
      <c r="Y104" s="96">
        <v>21.897000000000002</v>
      </c>
      <c r="AA104" s="96">
        <v>26.42</v>
      </c>
      <c r="AB104" s="95">
        <v>-4.5199999999999996</v>
      </c>
      <c r="AD104" s="96">
        <v>26.42</v>
      </c>
      <c r="AE104" s="95">
        <v>-4.5199999999999996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24.119</v>
      </c>
      <c r="I105" s="97">
        <v>21.239000000000001</v>
      </c>
      <c r="J105" s="97">
        <v>21.239000000000001</v>
      </c>
      <c r="K105" s="134">
        <v>26.42</v>
      </c>
      <c r="L105" s="134">
        <v>26.42</v>
      </c>
      <c r="M105" s="97">
        <v>23.388000000000002</v>
      </c>
      <c r="N105" s="97">
        <v>24.191999999999997</v>
      </c>
      <c r="O105" s="97">
        <v>20.664000000000001</v>
      </c>
      <c r="P105" s="97">
        <v>8.6159999999999997</v>
      </c>
      <c r="Q105" s="97">
        <v>24.672000000000011</v>
      </c>
      <c r="R105" s="97">
        <v>24.912000000000006</v>
      </c>
      <c r="S105" s="97">
        <v>26.651999999999987</v>
      </c>
      <c r="T105" s="97">
        <v>26.73599999999999</v>
      </c>
      <c r="U105" s="97">
        <v>26.484000000000037</v>
      </c>
      <c r="V105" s="97">
        <v>26.363999999999976</v>
      </c>
      <c r="W105" s="97">
        <v>27.047999999999945</v>
      </c>
      <c r="X105" s="97">
        <v>17.55600000000004</v>
      </c>
      <c r="Y105" s="97">
        <v>23.106999999999999</v>
      </c>
      <c r="Z105" s="56"/>
      <c r="AA105" s="97">
        <v>26.42</v>
      </c>
      <c r="AB105" s="98">
        <v>-3.31</v>
      </c>
      <c r="AC105" s="56"/>
      <c r="AD105" s="97">
        <v>26.42</v>
      </c>
      <c r="AE105" s="98">
        <v>-3.31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1.2959999999999994</v>
      </c>
      <c r="I106" s="96">
        <v>1.3230000000000004</v>
      </c>
      <c r="J106" s="96">
        <v>1.3230000000000004</v>
      </c>
      <c r="K106" s="134">
        <v>0</v>
      </c>
      <c r="L106" s="134">
        <v>0</v>
      </c>
      <c r="M106" s="96">
        <v>2.2560000000000038</v>
      </c>
      <c r="N106" s="96">
        <v>1.1759999999999984</v>
      </c>
      <c r="O106" s="96">
        <v>1.1159999999999997</v>
      </c>
      <c r="P106" s="96">
        <v>1.7399999999999949</v>
      </c>
      <c r="Q106" s="96">
        <v>1.0200000000000102</v>
      </c>
      <c r="R106" s="96">
        <v>1.1640000000000157</v>
      </c>
      <c r="S106" s="96">
        <v>1.5599999999999596</v>
      </c>
      <c r="T106" s="96">
        <v>1.7760000000000105</v>
      </c>
      <c r="U106" s="96">
        <v>1.1400000000000432</v>
      </c>
      <c r="V106" s="96">
        <v>0.37199999999995725</v>
      </c>
      <c r="W106" s="96">
        <v>1.9319999999999595</v>
      </c>
      <c r="X106" s="96">
        <v>-0.7319999999999709</v>
      </c>
      <c r="Y106" s="96">
        <v>1.2099999999999973</v>
      </c>
      <c r="AA106" s="96">
        <v>0</v>
      </c>
      <c r="AB106" s="95">
        <v>1.21</v>
      </c>
      <c r="AD106" s="96">
        <v>0</v>
      </c>
      <c r="AE106" s="95">
        <v>1.21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5.3733571043575581E-2</v>
      </c>
      <c r="I107" s="90">
        <v>6.229106831771742E-2</v>
      </c>
      <c r="J107" s="90">
        <v>6.229106831771742E-2</v>
      </c>
      <c r="K107" s="135">
        <v>0</v>
      </c>
      <c r="L107" s="135">
        <v>0</v>
      </c>
      <c r="M107" s="90">
        <v>9.6459722934838538E-2</v>
      </c>
      <c r="N107" s="90">
        <v>4.8611111111111049E-2</v>
      </c>
      <c r="O107" s="90">
        <v>5.4006968641114962E-2</v>
      </c>
      <c r="P107" s="90">
        <v>0.2019498607242334</v>
      </c>
      <c r="Q107" s="90">
        <v>4.1342412451362262E-2</v>
      </c>
      <c r="R107" s="90">
        <v>4.6724470134875379E-2</v>
      </c>
      <c r="S107" s="90">
        <v>5.8532192705986807E-2</v>
      </c>
      <c r="T107" s="90">
        <v>6.6427289048474378E-2</v>
      </c>
      <c r="U107" s="90">
        <v>4.3044857272316932E-2</v>
      </c>
      <c r="V107" s="90">
        <v>1.4110150204823153E-2</v>
      </c>
      <c r="W107" s="90">
        <v>7.1428571428570078E-2</v>
      </c>
      <c r="X107" s="90">
        <v>-4.1695146958303099E-2</v>
      </c>
      <c r="Y107" s="90">
        <v>5.2365084173626925E-2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0.16568516324773944</v>
      </c>
      <c r="D108" s="9">
        <v>0.16568516324773944</v>
      </c>
      <c r="F108" s="128" t="s">
        <v>73</v>
      </c>
      <c r="H108" s="83">
        <v>-969.33856000000003</v>
      </c>
      <c r="I108" s="83">
        <v>-921.55818999999997</v>
      </c>
      <c r="J108" s="83">
        <v>-921.55818999999997</v>
      </c>
      <c r="K108" s="108">
        <v>-1173.3699999999999</v>
      </c>
      <c r="L108" s="108">
        <v>-1173.3699999999999</v>
      </c>
      <c r="M108" s="83">
        <v>-75.607969999999995</v>
      </c>
      <c r="N108" s="83">
        <v>-84.07441</v>
      </c>
      <c r="O108" s="83">
        <v>-71.412630000000007</v>
      </c>
      <c r="P108" s="83">
        <v>-34.099420000000009</v>
      </c>
      <c r="Q108" s="83">
        <v>-78.289580000000001</v>
      </c>
      <c r="R108" s="83">
        <v>-101.52350999999999</v>
      </c>
      <c r="S108" s="83">
        <v>-86.040190000000052</v>
      </c>
      <c r="T108" s="83">
        <v>-80.139229999999998</v>
      </c>
      <c r="U108" s="83">
        <v>-94.21291999999994</v>
      </c>
      <c r="V108" s="83">
        <v>-98.481599999999958</v>
      </c>
      <c r="W108" s="83">
        <v>-86.630050000000097</v>
      </c>
      <c r="X108" s="83">
        <v>-88.446969999999965</v>
      </c>
      <c r="Y108" s="83">
        <v>-978.95848000000001</v>
      </c>
      <c r="AA108" s="83">
        <v>-1173.3699999999999</v>
      </c>
      <c r="AB108" s="82">
        <v>194.41</v>
      </c>
      <c r="AD108" s="83">
        <v>-1173.3699999999999</v>
      </c>
      <c r="AE108" s="82">
        <v>194.41</v>
      </c>
    </row>
    <row r="109" spans="1:33" ht="18" customHeight="1" x14ac:dyDescent="0.2">
      <c r="A109" s="52" t="s">
        <v>225</v>
      </c>
      <c r="B109" s="52" t="s">
        <v>23</v>
      </c>
      <c r="C109" s="9">
        <v>-0.9998669378599806</v>
      </c>
      <c r="D109" s="9">
        <v>-0.9998669378599806</v>
      </c>
      <c r="F109" s="126" t="s">
        <v>226</v>
      </c>
      <c r="G109" s="58"/>
      <c r="H109" s="87">
        <v>6.5853400000000004</v>
      </c>
      <c r="I109" s="87">
        <v>6.2102599999999999</v>
      </c>
      <c r="J109" s="87">
        <v>6.2102599999999999</v>
      </c>
      <c r="K109" s="87">
        <v>0</v>
      </c>
      <c r="L109" s="87">
        <v>0</v>
      </c>
      <c r="M109" s="87">
        <v>-4.4428299999999998</v>
      </c>
      <c r="N109" s="87">
        <v>-4.7404400000000004</v>
      </c>
      <c r="O109" s="87">
        <v>0.55987999999999971</v>
      </c>
      <c r="P109" s="87">
        <v>-2.8355899999999998</v>
      </c>
      <c r="Q109" s="87">
        <v>-4.7522999999999982</v>
      </c>
      <c r="R109" s="87">
        <v>0.76183999999999941</v>
      </c>
      <c r="S109" s="87">
        <v>3.0792099999999998</v>
      </c>
      <c r="T109" s="87">
        <v>14.33305</v>
      </c>
      <c r="U109" s="87">
        <v>-5.2108300000000005</v>
      </c>
      <c r="V109" s="87">
        <v>-4.82294</v>
      </c>
      <c r="W109" s="87">
        <v>-7.3868600000000004</v>
      </c>
      <c r="X109" s="87">
        <v>-5.5849899999999995</v>
      </c>
      <c r="Y109" s="87">
        <v>-21.0428</v>
      </c>
      <c r="Z109" s="58"/>
      <c r="AA109" s="87">
        <v>0</v>
      </c>
      <c r="AB109" s="82">
        <v>-21.04</v>
      </c>
      <c r="AC109" s="58"/>
      <c r="AD109" s="87">
        <v>0</v>
      </c>
      <c r="AE109" s="82">
        <v>-21.04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-1.0000000003174099E-5</v>
      </c>
      <c r="I110" s="83">
        <v>1.7763568394002501E-15</v>
      </c>
      <c r="J110" s="83">
        <v>1.7763568394002501E-15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1.0038270907836124</v>
      </c>
      <c r="D111" s="9">
        <v>1.0038270907836124</v>
      </c>
      <c r="F111" s="128" t="s">
        <v>392</v>
      </c>
      <c r="H111" s="83">
        <v>0.34100000000000003</v>
      </c>
      <c r="I111" s="83">
        <v>4.0508600000000001</v>
      </c>
      <c r="J111" s="83">
        <v>4.0508600000000001</v>
      </c>
      <c r="K111" s="108">
        <v>0</v>
      </c>
      <c r="L111" s="108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0.24254999999999999</v>
      </c>
      <c r="V111" s="83">
        <v>7.623000000000002E-2</v>
      </c>
      <c r="W111" s="83">
        <v>0</v>
      </c>
      <c r="X111" s="83">
        <v>0</v>
      </c>
      <c r="Y111" s="83">
        <v>0.31878000000000001</v>
      </c>
      <c r="AA111" s="83">
        <v>0</v>
      </c>
      <c r="AB111" s="82">
        <v>0.32</v>
      </c>
      <c r="AD111" s="83">
        <v>0</v>
      </c>
      <c r="AE111" s="82">
        <v>0.32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-5.5064700000000002</v>
      </c>
      <c r="P112" s="83">
        <v>-22.745069999999998</v>
      </c>
      <c r="Q112" s="83">
        <v>-1.2450800000000015</v>
      </c>
      <c r="R112" s="83">
        <v>4.67239</v>
      </c>
      <c r="S112" s="83">
        <v>22.151890000000002</v>
      </c>
      <c r="T112" s="83">
        <v>0.62228999999999823</v>
      </c>
      <c r="U112" s="83">
        <v>0.83408000000000015</v>
      </c>
      <c r="V112" s="83">
        <v>-7.1220000000000061E-2</v>
      </c>
      <c r="W112" s="83">
        <v>-0.57484000000000002</v>
      </c>
      <c r="X112" s="83">
        <v>1.8620300000000001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0.99821372281181042</v>
      </c>
      <c r="D113" s="9">
        <v>0.99821372281181042</v>
      </c>
      <c r="F113" s="128" t="s">
        <v>74</v>
      </c>
      <c r="H113" s="83">
        <v>-5.3717899999999998</v>
      </c>
      <c r="I113" s="83">
        <v>-0.50712999999999997</v>
      </c>
      <c r="J113" s="83">
        <v>-0.50712999999999997</v>
      </c>
      <c r="K113" s="108">
        <v>0</v>
      </c>
      <c r="L113" s="108">
        <v>0</v>
      </c>
      <c r="M113" s="83">
        <v>-7.8640000000000002E-2</v>
      </c>
      <c r="N113" s="83">
        <v>-11.093</v>
      </c>
      <c r="O113" s="83">
        <v>11.933</v>
      </c>
      <c r="P113" s="83">
        <v>2.2204460492503131E-16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0.76136000000000004</v>
      </c>
      <c r="AA113" s="83">
        <v>0</v>
      </c>
      <c r="AB113" s="82">
        <v>0.76</v>
      </c>
      <c r="AD113" s="83">
        <v>0</v>
      </c>
      <c r="AE113" s="82">
        <v>0.76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2.1308063636363639</v>
      </c>
      <c r="I114" s="96">
        <v>2.9911186363636362</v>
      </c>
      <c r="J114" s="96">
        <v>2.9911186363636362</v>
      </c>
      <c r="K114" s="134">
        <v>0</v>
      </c>
      <c r="L114" s="134">
        <v>0</v>
      </c>
      <c r="M114" s="96">
        <v>0.23980363636363636</v>
      </c>
      <c r="N114" s="96">
        <v>0</v>
      </c>
      <c r="O114" s="96">
        <v>2.5104954545454543</v>
      </c>
      <c r="P114" s="96">
        <v>0</v>
      </c>
      <c r="Q114" s="96">
        <v>9.0545454545454748E-2</v>
      </c>
      <c r="R114" s="96">
        <v>0.98639999999999994</v>
      </c>
      <c r="S114" s="96">
        <v>0</v>
      </c>
      <c r="T114" s="96">
        <v>0</v>
      </c>
      <c r="U114" s="96">
        <v>0.47727272727272729</v>
      </c>
      <c r="V114" s="96">
        <v>0.33174545454545457</v>
      </c>
      <c r="W114" s="96">
        <v>3.101380909090909</v>
      </c>
      <c r="X114" s="96">
        <v>-2.3217736363636359</v>
      </c>
      <c r="Y114" s="96">
        <v>0.45132250000000002</v>
      </c>
      <c r="AA114" s="96">
        <v>0</v>
      </c>
      <c r="AB114" s="95">
        <v>0.45</v>
      </c>
      <c r="AD114" s="96">
        <v>0</v>
      </c>
      <c r="AE114" s="95">
        <v>0.45</v>
      </c>
    </row>
    <row r="115" spans="1:33" ht="18" customHeight="1" collapsed="1" x14ac:dyDescent="0.2">
      <c r="A115" s="52" t="s">
        <v>25</v>
      </c>
      <c r="B115" s="52" t="s">
        <v>23</v>
      </c>
      <c r="C115" s="9">
        <v>-1.0000911462726461</v>
      </c>
      <c r="D115" s="9">
        <v>-1.0000911462726461</v>
      </c>
      <c r="F115" s="128" t="s">
        <v>75</v>
      </c>
      <c r="H115" s="83">
        <v>-93.755480000000006</v>
      </c>
      <c r="I115" s="83">
        <v>-131.60921999999999</v>
      </c>
      <c r="J115" s="83">
        <v>-131.60921999999999</v>
      </c>
      <c r="K115" s="108">
        <v>0</v>
      </c>
      <c r="L115" s="108">
        <v>0</v>
      </c>
      <c r="M115" s="83">
        <v>-0.87927999999999995</v>
      </c>
      <c r="N115" s="83">
        <v>0</v>
      </c>
      <c r="O115" s="83">
        <v>-9.2051499999999997</v>
      </c>
      <c r="P115" s="83">
        <v>0</v>
      </c>
      <c r="Q115" s="83">
        <v>-0.33200000000000074</v>
      </c>
      <c r="R115" s="83">
        <v>-3.6167999999999996</v>
      </c>
      <c r="S115" s="83">
        <v>0</v>
      </c>
      <c r="T115" s="83">
        <v>0</v>
      </c>
      <c r="U115" s="83">
        <v>-1.75</v>
      </c>
      <c r="V115" s="83">
        <v>-1.2164000000000001</v>
      </c>
      <c r="W115" s="83">
        <v>-11.371729999999999</v>
      </c>
      <c r="X115" s="83">
        <v>8.5131699999999988</v>
      </c>
      <c r="Y115" s="83">
        <v>-19.85819</v>
      </c>
      <c r="AA115" s="83">
        <v>0</v>
      </c>
      <c r="AB115" s="82">
        <v>-19.86</v>
      </c>
      <c r="AD115" s="83">
        <v>0</v>
      </c>
      <c r="AE115" s="82">
        <v>-19.86</v>
      </c>
    </row>
    <row r="116" spans="1:33" ht="18" customHeight="1" x14ac:dyDescent="0.2">
      <c r="A116" s="57"/>
      <c r="B116" s="57"/>
      <c r="C116" s="9">
        <v>0.13174872376147337</v>
      </c>
      <c r="D116" s="9">
        <v>0.13174872376147337</v>
      </c>
      <c r="F116" s="117" t="s">
        <v>280</v>
      </c>
      <c r="H116" s="296">
        <v>-1061.5395000000001</v>
      </c>
      <c r="I116" s="296">
        <v>-1043.4134200000001</v>
      </c>
      <c r="J116" s="296">
        <v>-1043.4134200000001</v>
      </c>
      <c r="K116" s="111">
        <v>-1173.3699999999999</v>
      </c>
      <c r="L116" s="111">
        <v>-1173.3699999999999</v>
      </c>
      <c r="M116" s="296">
        <v>-81.008719999999983</v>
      </c>
      <c r="N116" s="296">
        <v>-99.90785000000001</v>
      </c>
      <c r="O116" s="296">
        <v>-73.631370000000004</v>
      </c>
      <c r="P116" s="296">
        <v>-59.680080000000004</v>
      </c>
      <c r="Q116" s="296">
        <v>-84.618959999999987</v>
      </c>
      <c r="R116" s="296">
        <v>-99.706079999999986</v>
      </c>
      <c r="S116" s="296">
        <v>-60.809090000000047</v>
      </c>
      <c r="T116" s="296">
        <v>-65.183890000000005</v>
      </c>
      <c r="U116" s="296">
        <v>-100.09711999999995</v>
      </c>
      <c r="V116" s="296">
        <v>-104.51592999999995</v>
      </c>
      <c r="W116" s="296">
        <v>-105.96348000000009</v>
      </c>
      <c r="X116" s="296">
        <v>-83.656759999999963</v>
      </c>
      <c r="Y116" s="296">
        <v>-1018.7793300000001</v>
      </c>
      <c r="AA116" s="296">
        <v>-1173.3699999999999</v>
      </c>
      <c r="AB116" s="82">
        <v>154.59</v>
      </c>
      <c r="AD116" s="296">
        <v>-1173.3699999999999</v>
      </c>
      <c r="AE116" s="82">
        <v>154.59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0.37543753733457408</v>
      </c>
      <c r="I117" s="78">
        <v>0.37892233317862872</v>
      </c>
      <c r="J117" s="78">
        <v>0.37892233317862872</v>
      </c>
      <c r="K117" s="131">
        <v>0.34103307704335883</v>
      </c>
      <c r="L117" s="131">
        <v>0.34103307704335883</v>
      </c>
      <c r="M117" s="78">
        <v>0.27908634897886053</v>
      </c>
      <c r="N117" s="78">
        <v>0.4318360016597797</v>
      </c>
      <c r="O117" s="78">
        <v>0.32119914150733514</v>
      </c>
      <c r="P117" s="78">
        <v>0.33692813188053983</v>
      </c>
      <c r="Q117" s="78">
        <v>0.31557282654096286</v>
      </c>
      <c r="R117" s="78">
        <v>0.30369492248180074</v>
      </c>
      <c r="S117" s="78">
        <v>0.20293914070791164</v>
      </c>
      <c r="T117" s="78">
        <v>0.21478030650002797</v>
      </c>
      <c r="U117" s="78">
        <v>0.26509052002669503</v>
      </c>
      <c r="V117" s="78">
        <v>0.30111447232329841</v>
      </c>
      <c r="W117" s="78">
        <v>0.28210362095634178</v>
      </c>
      <c r="X117" s="78">
        <v>0.22359329354505034</v>
      </c>
      <c r="Y117" s="78">
        <v>0.28283437834446362</v>
      </c>
      <c r="AA117" s="78">
        <v>0.34103307704335883</v>
      </c>
      <c r="AB117" s="79"/>
      <c r="AD117" s="78">
        <v>0.34103307704335883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26.417000000000002</v>
      </c>
      <c r="I119" s="96">
        <v>25.02</v>
      </c>
      <c r="J119" s="96">
        <v>25.02</v>
      </c>
      <c r="K119" s="134">
        <v>25</v>
      </c>
      <c r="L119" s="134">
        <v>25</v>
      </c>
      <c r="M119" s="96">
        <v>26.003999999999998</v>
      </c>
      <c r="N119" s="96">
        <v>24.996000000000002</v>
      </c>
      <c r="O119" s="96">
        <v>25.908000000000001</v>
      </c>
      <c r="P119" s="96">
        <v>25.99199999999999</v>
      </c>
      <c r="Q119" s="96">
        <v>26.004000000000005</v>
      </c>
      <c r="R119" s="96">
        <v>26.004000000000019</v>
      </c>
      <c r="S119" s="96">
        <v>25.991999999999962</v>
      </c>
      <c r="T119" s="96">
        <v>27</v>
      </c>
      <c r="U119" s="96">
        <v>27.012000000000029</v>
      </c>
      <c r="V119" s="96">
        <v>24.443999999999988</v>
      </c>
      <c r="W119" s="96">
        <v>25.992000000000019</v>
      </c>
      <c r="X119" s="96">
        <v>26.375999999999976</v>
      </c>
      <c r="Y119" s="96">
        <v>25.977</v>
      </c>
      <c r="AA119" s="96">
        <v>25</v>
      </c>
      <c r="AB119" s="95">
        <v>0.98</v>
      </c>
      <c r="AD119" s="96">
        <v>25</v>
      </c>
      <c r="AE119" s="95">
        <v>0.98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-8624.9384865806114</v>
      </c>
      <c r="I120" s="161">
        <v>-8061.3109512390101</v>
      </c>
      <c r="J120" s="161">
        <v>-8061.3109512390101</v>
      </c>
      <c r="K120" s="162">
        <v>-7955.1600000000008</v>
      </c>
      <c r="L120" s="162">
        <v>-7955.1600000000008</v>
      </c>
      <c r="M120" s="161">
        <v>-792.570373788648</v>
      </c>
      <c r="N120" s="161">
        <v>-501.64026244199084</v>
      </c>
      <c r="O120" s="161">
        <v>-530.1451289177088</v>
      </c>
      <c r="P120" s="161">
        <v>-247.07602339181287</v>
      </c>
      <c r="Q120" s="161">
        <v>-400.74603907091216</v>
      </c>
      <c r="R120" s="161">
        <v>-665.0130749115516</v>
      </c>
      <c r="S120" s="161">
        <v>-497.73007079101336</v>
      </c>
      <c r="T120" s="161">
        <v>-651.07407407407425</v>
      </c>
      <c r="U120" s="161">
        <v>-567.00725603435444</v>
      </c>
      <c r="V120" s="161">
        <v>-607.30649648175427</v>
      </c>
      <c r="W120" s="161">
        <v>-836.25730994152013</v>
      </c>
      <c r="X120" s="161">
        <v>-515.96148013345476</v>
      </c>
      <c r="Y120" s="161">
        <v>-6815.336643954266</v>
      </c>
      <c r="AA120" s="161">
        <v>-7955.1600000000008</v>
      </c>
      <c r="AB120" s="163">
        <v>1139.82</v>
      </c>
      <c r="AD120" s="161">
        <v>-7955.1600000000008</v>
      </c>
      <c r="AE120" s="163">
        <v>1139.82</v>
      </c>
    </row>
    <row r="121" spans="1:33" ht="18" customHeight="1" x14ac:dyDescent="0.2">
      <c r="A121" s="52" t="s">
        <v>70</v>
      </c>
      <c r="B121" s="52" t="s">
        <v>23</v>
      </c>
      <c r="C121" s="9">
        <v>4.7027478171545969E-2</v>
      </c>
      <c r="D121" s="9">
        <v>4.7027478171545969E-2</v>
      </c>
      <c r="F121" s="128" t="s">
        <v>414</v>
      </c>
      <c r="H121" s="83">
        <v>-55.271999999999998</v>
      </c>
      <c r="I121" s="83">
        <v>-60.226999999999997</v>
      </c>
      <c r="J121" s="83">
        <v>-60.226999999999997</v>
      </c>
      <c r="K121" s="108">
        <v>-62.304000000000002</v>
      </c>
      <c r="L121" s="108">
        <v>-62.304000000000002</v>
      </c>
      <c r="M121" s="83">
        <v>-7.266</v>
      </c>
      <c r="N121" s="83">
        <v>-4.3070000000000004</v>
      </c>
      <c r="O121" s="83">
        <v>-4.8230000000000004</v>
      </c>
      <c r="P121" s="83">
        <v>-4.8249999999999993</v>
      </c>
      <c r="Q121" s="83">
        <v>-3.0019999999999989</v>
      </c>
      <c r="R121" s="83">
        <v>-7.8299999999999983</v>
      </c>
      <c r="S121" s="83">
        <v>-4.4870000000000019</v>
      </c>
      <c r="T121" s="83">
        <v>-5.5690000000000026</v>
      </c>
      <c r="U121" s="83">
        <v>-5.009999999999998</v>
      </c>
      <c r="V121" s="83">
        <v>-5.161999999999999</v>
      </c>
      <c r="W121" s="83">
        <v>-8.2270000000000039</v>
      </c>
      <c r="X121" s="83">
        <v>1.1330000000000027</v>
      </c>
      <c r="Y121" s="83">
        <v>-59.375</v>
      </c>
      <c r="AA121" s="83">
        <v>-62.304000000000002</v>
      </c>
      <c r="AB121" s="82">
        <v>2.93</v>
      </c>
      <c r="AD121" s="83">
        <v>-62.304000000000002</v>
      </c>
      <c r="AE121" s="82">
        <v>2.93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-0.42899999999999999</v>
      </c>
      <c r="J122" s="83">
        <v>-0.42899999999999999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-0.52</v>
      </c>
      <c r="X122" s="83">
        <v>0.52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2.938914993592482E-2</v>
      </c>
      <c r="D123" s="9">
        <v>2.938914993592482E-2</v>
      </c>
      <c r="F123" s="128" t="s">
        <v>209</v>
      </c>
      <c r="H123" s="83">
        <v>-68.265000000000001</v>
      </c>
      <c r="I123" s="83">
        <v>-70.885000000000005</v>
      </c>
      <c r="J123" s="83">
        <v>-70.885000000000005</v>
      </c>
      <c r="K123" s="108">
        <v>-58.524999999999999</v>
      </c>
      <c r="L123" s="108">
        <v>-58.524999999999999</v>
      </c>
      <c r="M123" s="83">
        <v>-5.7229999999999999</v>
      </c>
      <c r="N123" s="83">
        <v>-6.4620000000000006</v>
      </c>
      <c r="O123" s="83">
        <v>-4.511000000000001</v>
      </c>
      <c r="P123" s="83">
        <v>0.1910000000000025</v>
      </c>
      <c r="Q123" s="83">
        <v>-3.0380000000000003</v>
      </c>
      <c r="R123" s="83">
        <v>-5.9969999999999999</v>
      </c>
      <c r="S123" s="83">
        <v>-3.5</v>
      </c>
      <c r="T123" s="83">
        <v>-5.8109999999999999</v>
      </c>
      <c r="U123" s="83">
        <v>-4.3410000000000011</v>
      </c>
      <c r="V123" s="83">
        <v>-5.6689999999999969</v>
      </c>
      <c r="W123" s="83">
        <v>-4.8300000000000054</v>
      </c>
      <c r="X123" s="83">
        <v>-7.1119999999999948</v>
      </c>
      <c r="Y123" s="83">
        <v>-56.802999999999997</v>
      </c>
      <c r="AA123" s="83">
        <v>-58.524999999999999</v>
      </c>
      <c r="AB123" s="82">
        <v>1.72</v>
      </c>
      <c r="AD123" s="83">
        <v>-58.524999999999999</v>
      </c>
      <c r="AE123" s="82">
        <v>1.72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-0.25391304347826088</v>
      </c>
      <c r="D124" s="9">
        <v>-0.25391304347826088</v>
      </c>
      <c r="F124" s="60" t="s">
        <v>158</v>
      </c>
      <c r="G124" s="56"/>
      <c r="H124" s="88">
        <v>-0.91500000000000004</v>
      </c>
      <c r="I124" s="88">
        <v>-2.2650000000000001</v>
      </c>
      <c r="J124" s="88">
        <v>-2.2650000000000001</v>
      </c>
      <c r="K124" s="108">
        <v>-2.875</v>
      </c>
      <c r="L124" s="108">
        <v>-2.875</v>
      </c>
      <c r="M124" s="88">
        <v>-0.20499999999999999</v>
      </c>
      <c r="N124" s="88">
        <v>-0.96499999999999997</v>
      </c>
      <c r="O124" s="88">
        <v>-0.49</v>
      </c>
      <c r="P124" s="88">
        <v>-0.4720000000000002</v>
      </c>
      <c r="Q124" s="88">
        <v>0.30000000000000004</v>
      </c>
      <c r="R124" s="88">
        <v>-0.40599999999999992</v>
      </c>
      <c r="S124" s="88">
        <v>-0.53799999999999981</v>
      </c>
      <c r="T124" s="88">
        <v>-0.80500000000000016</v>
      </c>
      <c r="U124" s="88">
        <v>0.33800000000000008</v>
      </c>
      <c r="V124" s="88">
        <v>-0.22100000000000009</v>
      </c>
      <c r="W124" s="88">
        <v>-0.11799999999999988</v>
      </c>
      <c r="X124" s="88">
        <v>-2.0000000000000018E-2</v>
      </c>
      <c r="Y124" s="88">
        <v>-3.6019999999999999</v>
      </c>
      <c r="Z124" s="56"/>
      <c r="AA124" s="88">
        <v>-2.875</v>
      </c>
      <c r="AB124" s="82">
        <v>-0.73</v>
      </c>
      <c r="AC124" s="56"/>
      <c r="AD124" s="88">
        <v>-2.875</v>
      </c>
      <c r="AE124" s="82">
        <v>-0.73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8.6206896551724144E-2</v>
      </c>
      <c r="D125" s="9">
        <v>8.6206896551724144E-2</v>
      </c>
      <c r="F125" s="60" t="s">
        <v>176</v>
      </c>
      <c r="G125" s="56"/>
      <c r="H125" s="88">
        <v>-18.611000000000001</v>
      </c>
      <c r="I125" s="88">
        <v>-17.161000000000001</v>
      </c>
      <c r="J125" s="88">
        <v>-17.161000000000001</v>
      </c>
      <c r="K125" s="108">
        <v>-17.399999999999999</v>
      </c>
      <c r="L125" s="108">
        <v>-17.399999999999999</v>
      </c>
      <c r="M125" s="88">
        <v>-1.48</v>
      </c>
      <c r="N125" s="88">
        <v>-0.54499999999999993</v>
      </c>
      <c r="O125" s="88">
        <v>-1.0249999999999999</v>
      </c>
      <c r="P125" s="88">
        <v>-1.157</v>
      </c>
      <c r="Q125" s="88">
        <v>-0.86800000000000033</v>
      </c>
      <c r="R125" s="88">
        <v>-1.2999999999999901E-2</v>
      </c>
      <c r="S125" s="88">
        <v>-0.53500000000000014</v>
      </c>
      <c r="T125" s="88">
        <v>-1.1339999999999995</v>
      </c>
      <c r="U125" s="88">
        <v>-1.9050000000000011</v>
      </c>
      <c r="V125" s="88">
        <v>-1.5179999999999989</v>
      </c>
      <c r="W125" s="88">
        <v>-4.1980000000000004</v>
      </c>
      <c r="X125" s="88">
        <v>-1.5229999999999997</v>
      </c>
      <c r="Y125" s="88">
        <v>-15.901</v>
      </c>
      <c r="Z125" s="56"/>
      <c r="AA125" s="88">
        <v>-17.399999999999999</v>
      </c>
      <c r="AB125" s="82">
        <v>1.5</v>
      </c>
      <c r="AC125" s="56"/>
      <c r="AD125" s="88">
        <v>-17.399999999999999</v>
      </c>
      <c r="AE125" s="82">
        <v>1.5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-0.29693251533742326</v>
      </c>
      <c r="D126" s="9">
        <v>-0.29693251533742326</v>
      </c>
      <c r="F126" s="60" t="s">
        <v>178</v>
      </c>
      <c r="G126" s="56"/>
      <c r="H126" s="88">
        <v>-6.7850000000000001</v>
      </c>
      <c r="I126" s="88">
        <v>-3.9340000000000002</v>
      </c>
      <c r="J126" s="88">
        <v>-3.9340000000000002</v>
      </c>
      <c r="K126" s="108">
        <v>-4.0750000000000002</v>
      </c>
      <c r="L126" s="108">
        <v>-4.0750000000000002</v>
      </c>
      <c r="M126" s="88">
        <v>-0.91900000000000004</v>
      </c>
      <c r="N126" s="88">
        <v>-0.24699999999999989</v>
      </c>
      <c r="O126" s="88">
        <v>-0.49500000000000011</v>
      </c>
      <c r="P126" s="88">
        <v>0</v>
      </c>
      <c r="Q126" s="88">
        <v>-0.73099999999999987</v>
      </c>
      <c r="R126" s="88">
        <v>0</v>
      </c>
      <c r="S126" s="88">
        <v>-0.15799999999999992</v>
      </c>
      <c r="T126" s="88">
        <v>-0.1120000000000001</v>
      </c>
      <c r="U126" s="88">
        <v>-0.9610000000000003</v>
      </c>
      <c r="V126" s="88">
        <v>-0.35399999999999965</v>
      </c>
      <c r="W126" s="88">
        <v>-0.71300000000000052</v>
      </c>
      <c r="X126" s="88">
        <v>-0.59199999999999964</v>
      </c>
      <c r="Y126" s="88">
        <v>-5.282</v>
      </c>
      <c r="Z126" s="56"/>
      <c r="AA126" s="88">
        <v>-4.0750000000000002</v>
      </c>
      <c r="AB126" s="82">
        <v>-1.21</v>
      </c>
      <c r="AC126" s="56"/>
      <c r="AD126" s="88">
        <v>-4.0750000000000002</v>
      </c>
      <c r="AE126" s="82">
        <v>-1.21</v>
      </c>
    </row>
    <row r="127" spans="1:33" ht="18" customHeight="1" collapsed="1" x14ac:dyDescent="0.2">
      <c r="A127" s="57"/>
      <c r="B127" s="57"/>
      <c r="C127" s="9">
        <v>-1.8069815195071871E-2</v>
      </c>
      <c r="D127" s="9">
        <v>-1.8069815195071871E-2</v>
      </c>
      <c r="F127" s="128" t="s">
        <v>158</v>
      </c>
      <c r="H127" s="83">
        <v>-26.311</v>
      </c>
      <c r="I127" s="83">
        <v>-23.360000000000003</v>
      </c>
      <c r="J127" s="83">
        <v>-23.360000000000003</v>
      </c>
      <c r="K127" s="108">
        <v>-24.349999999999998</v>
      </c>
      <c r="L127" s="108">
        <v>-24.349999999999998</v>
      </c>
      <c r="M127" s="83">
        <v>-2.6040000000000001</v>
      </c>
      <c r="N127" s="83">
        <v>-1.7569999999999997</v>
      </c>
      <c r="O127" s="83">
        <v>-2.0099999999999998</v>
      </c>
      <c r="P127" s="83">
        <v>-1.6290000000000002</v>
      </c>
      <c r="Q127" s="83">
        <v>-1.2990000000000002</v>
      </c>
      <c r="R127" s="83">
        <v>-0.41899999999999982</v>
      </c>
      <c r="S127" s="83">
        <v>-1.2309999999999999</v>
      </c>
      <c r="T127" s="83">
        <v>-2.0509999999999997</v>
      </c>
      <c r="U127" s="83">
        <v>-2.5280000000000014</v>
      </c>
      <c r="V127" s="83">
        <v>-2.0929999999999986</v>
      </c>
      <c r="W127" s="83">
        <v>-5.0290000000000017</v>
      </c>
      <c r="X127" s="83">
        <v>-2.1349999999999993</v>
      </c>
      <c r="Y127" s="83">
        <v>-24.785</v>
      </c>
      <c r="AA127" s="83">
        <v>-24.349999999999998</v>
      </c>
      <c r="AB127" s="82">
        <v>-0.44</v>
      </c>
      <c r="AD127" s="83">
        <v>-24.349999999999998</v>
      </c>
      <c r="AE127" s="82">
        <v>-0.44</v>
      </c>
    </row>
    <row r="128" spans="1:33" ht="18" customHeight="1" collapsed="1" x14ac:dyDescent="0.2">
      <c r="A128" s="52" t="s">
        <v>153</v>
      </c>
      <c r="B128" s="52" t="s">
        <v>23</v>
      </c>
      <c r="C128" s="9">
        <v>0.54015345268542203</v>
      </c>
      <c r="D128" s="9">
        <v>0.54015345268542203</v>
      </c>
      <c r="F128" s="128" t="s">
        <v>154</v>
      </c>
      <c r="H128" s="83">
        <v>-12.499000000000001</v>
      </c>
      <c r="I128" s="83">
        <v>-9.1129999999999995</v>
      </c>
      <c r="J128" s="83">
        <v>-9.1129999999999995</v>
      </c>
      <c r="K128" s="108">
        <v>-9.7750000000000004</v>
      </c>
      <c r="L128" s="108">
        <v>-9.7750000000000004</v>
      </c>
      <c r="M128" s="83">
        <v>-0.26900000000000002</v>
      </c>
      <c r="N128" s="83">
        <v>-0.27100000000000002</v>
      </c>
      <c r="O128" s="83">
        <v>-0.27</v>
      </c>
      <c r="P128" s="83">
        <v>-0.26899999999999991</v>
      </c>
      <c r="Q128" s="83">
        <v>-0.27100000000000013</v>
      </c>
      <c r="R128" s="83">
        <v>-0.26899999999999991</v>
      </c>
      <c r="S128" s="83">
        <v>-0.26899999999999991</v>
      </c>
      <c r="T128" s="83">
        <v>-0.27099999999999991</v>
      </c>
      <c r="U128" s="83">
        <v>-0.27</v>
      </c>
      <c r="V128" s="83">
        <v>-0.26900000000000013</v>
      </c>
      <c r="W128" s="83">
        <v>-0.27099999999999991</v>
      </c>
      <c r="X128" s="83">
        <v>-1.5310000000000001</v>
      </c>
      <c r="Y128" s="83">
        <v>-4.5</v>
      </c>
      <c r="AA128" s="83">
        <v>-9.7750000000000004</v>
      </c>
      <c r="AB128" s="82">
        <v>5.28</v>
      </c>
      <c r="AD128" s="83">
        <v>-9.7750000000000004</v>
      </c>
      <c r="AE128" s="82">
        <v>5.28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0.86157024793388437</v>
      </c>
      <c r="D129" s="9">
        <v>0.86157024793388437</v>
      </c>
      <c r="F129" s="60" t="s">
        <v>162</v>
      </c>
      <c r="G129" s="56"/>
      <c r="H129" s="88">
        <v>-35.737000000000002</v>
      </c>
      <c r="I129" s="88">
        <v>-1.2450000000000001</v>
      </c>
      <c r="J129" s="88">
        <v>-1.2450000000000001</v>
      </c>
      <c r="K129" s="108">
        <v>-24.2</v>
      </c>
      <c r="L129" s="108">
        <v>-24.2</v>
      </c>
      <c r="M129" s="88">
        <v>-0.4</v>
      </c>
      <c r="N129" s="88">
        <v>0.31900000000000001</v>
      </c>
      <c r="O129" s="88">
        <v>1.3877787807814457E-17</v>
      </c>
      <c r="P129" s="88">
        <v>0</v>
      </c>
      <c r="Q129" s="88">
        <v>-0.307</v>
      </c>
      <c r="R129" s="88">
        <v>0</v>
      </c>
      <c r="S129" s="88">
        <v>-1.5019999999999998</v>
      </c>
      <c r="T129" s="88">
        <v>-1.4000000000000004</v>
      </c>
      <c r="U129" s="88">
        <v>-1.0830000000000002</v>
      </c>
      <c r="V129" s="88">
        <v>1.0260000000000002</v>
      </c>
      <c r="W129" s="88">
        <v>0</v>
      </c>
      <c r="X129" s="88">
        <v>0</v>
      </c>
      <c r="Y129" s="88">
        <v>-3.347</v>
      </c>
      <c r="Z129" s="56"/>
      <c r="AA129" s="88">
        <v>-24.2</v>
      </c>
      <c r="AB129" s="82">
        <v>20.85</v>
      </c>
      <c r="AC129" s="56"/>
      <c r="AD129" s="88">
        <v>-24.2</v>
      </c>
      <c r="AE129" s="82">
        <v>20.85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0.93167701863354024</v>
      </c>
      <c r="D130" s="9">
        <v>0.93167701863354024</v>
      </c>
      <c r="F130" s="60" t="s">
        <v>164</v>
      </c>
      <c r="G130" s="56"/>
      <c r="H130" s="88">
        <v>-4.2489999999999997</v>
      </c>
      <c r="I130" s="88">
        <v>-14.317</v>
      </c>
      <c r="J130" s="88">
        <v>-14.317</v>
      </c>
      <c r="K130" s="108">
        <v>-8.0500000000000007</v>
      </c>
      <c r="L130" s="108">
        <v>-8.0500000000000007</v>
      </c>
      <c r="M130" s="88">
        <v>-2.262</v>
      </c>
      <c r="N130" s="88">
        <v>3.2130000000000001</v>
      </c>
      <c r="O130" s="88">
        <v>-1.1102230246251565E-16</v>
      </c>
      <c r="P130" s="88">
        <v>0</v>
      </c>
      <c r="Q130" s="88">
        <v>0</v>
      </c>
      <c r="R130" s="88">
        <v>0</v>
      </c>
      <c r="S130" s="88">
        <v>0</v>
      </c>
      <c r="T130" s="88">
        <v>0</v>
      </c>
      <c r="U130" s="88">
        <v>0</v>
      </c>
      <c r="V130" s="88">
        <v>0</v>
      </c>
      <c r="W130" s="88">
        <v>0</v>
      </c>
      <c r="X130" s="88">
        <v>-1.5</v>
      </c>
      <c r="Y130" s="88">
        <v>-0.54900000000000004</v>
      </c>
      <c r="Z130" s="56"/>
      <c r="AA130" s="88">
        <v>-8.0500000000000007</v>
      </c>
      <c r="AB130" s="82">
        <v>7.5</v>
      </c>
      <c r="AC130" s="56"/>
      <c r="AD130" s="88">
        <v>-8.0500000000000007</v>
      </c>
      <c r="AE130" s="82">
        <v>7.5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0</v>
      </c>
      <c r="I131" s="88">
        <v>9.9480000000000004</v>
      </c>
      <c r="J131" s="88">
        <v>9.9480000000000004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0.87906976744186049</v>
      </c>
      <c r="D132" s="9">
        <v>0.87906976744186049</v>
      </c>
      <c r="F132" s="128" t="s">
        <v>391</v>
      </c>
      <c r="H132" s="83">
        <v>-39.986000000000004</v>
      </c>
      <c r="I132" s="83">
        <v>-5.6140000000000008</v>
      </c>
      <c r="J132" s="83">
        <v>-5.6140000000000008</v>
      </c>
      <c r="K132" s="108">
        <v>-32.25</v>
      </c>
      <c r="L132" s="108">
        <v>-32.25</v>
      </c>
      <c r="M132" s="83">
        <v>-2.6619999999999999</v>
      </c>
      <c r="N132" s="83">
        <v>3.532</v>
      </c>
      <c r="O132" s="83">
        <v>-9.7144514654701197E-17</v>
      </c>
      <c r="P132" s="83">
        <v>0</v>
      </c>
      <c r="Q132" s="83">
        <v>-0.307</v>
      </c>
      <c r="R132" s="83">
        <v>0</v>
      </c>
      <c r="S132" s="83">
        <v>-1.5019999999999998</v>
      </c>
      <c r="T132" s="83">
        <v>-1.4000000000000004</v>
      </c>
      <c r="U132" s="83">
        <v>-1.0830000000000002</v>
      </c>
      <c r="V132" s="83">
        <v>1.0260000000000002</v>
      </c>
      <c r="W132" s="83">
        <v>0</v>
      </c>
      <c r="X132" s="83">
        <v>-1.5</v>
      </c>
      <c r="Y132" s="83">
        <v>-3.8959999999999999</v>
      </c>
      <c r="AA132" s="83">
        <v>-32.25</v>
      </c>
      <c r="AB132" s="82">
        <v>28.35</v>
      </c>
      <c r="AD132" s="83">
        <v>-32.25</v>
      </c>
      <c r="AE132" s="82">
        <v>28.35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-1.2205567451820125</v>
      </c>
      <c r="D133" s="9">
        <v>-1.2205567451820125</v>
      </c>
      <c r="F133" s="60" t="s">
        <v>166</v>
      </c>
      <c r="G133" s="56"/>
      <c r="H133" s="88">
        <v>-23.707000000000001</v>
      </c>
      <c r="I133" s="88">
        <v>-30.306000000000001</v>
      </c>
      <c r="J133" s="88">
        <v>-30.306000000000001</v>
      </c>
      <c r="K133" s="108">
        <v>-11.675000000000001</v>
      </c>
      <c r="L133" s="108">
        <v>-11.675000000000001</v>
      </c>
      <c r="M133" s="88">
        <v>-2.0859999999999999</v>
      </c>
      <c r="N133" s="88">
        <v>-2.7980000000000005</v>
      </c>
      <c r="O133" s="88">
        <v>-2.1209999999999996</v>
      </c>
      <c r="P133" s="88">
        <v>0.11000000000000032</v>
      </c>
      <c r="Q133" s="88">
        <v>-2.0340000000000007</v>
      </c>
      <c r="R133" s="88">
        <v>-2.7780000000000005</v>
      </c>
      <c r="S133" s="88">
        <v>-1.9479999999999986</v>
      </c>
      <c r="T133" s="88">
        <v>-2.0810000000000013</v>
      </c>
      <c r="U133" s="88">
        <v>-2.0839999999999996</v>
      </c>
      <c r="V133" s="88">
        <v>-2.6780000000000008</v>
      </c>
      <c r="W133" s="88">
        <v>-2.4499999999999993</v>
      </c>
      <c r="X133" s="88">
        <v>-2.977999999999998</v>
      </c>
      <c r="Y133" s="88">
        <v>-25.925999999999998</v>
      </c>
      <c r="Z133" s="56"/>
      <c r="AA133" s="88">
        <v>-11.675000000000002</v>
      </c>
      <c r="AB133" s="82">
        <v>-14.25</v>
      </c>
      <c r="AC133" s="56"/>
      <c r="AD133" s="88">
        <v>-11.675000000000002</v>
      </c>
      <c r="AE133" s="82">
        <v>-14.25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-1.1111111111111112</v>
      </c>
      <c r="D134" s="9">
        <v>-1.1111111111111112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-3.0000000000000001E-3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0</v>
      </c>
      <c r="U134" s="88">
        <v>0</v>
      </c>
      <c r="V134" s="88">
        <v>0</v>
      </c>
      <c r="W134" s="88">
        <v>0</v>
      </c>
      <c r="X134" s="88">
        <v>-5.9999999999999993E-3</v>
      </c>
      <c r="Y134" s="88">
        <v>-8.9999999999999993E-3</v>
      </c>
      <c r="Z134" s="56"/>
      <c r="AA134" s="88">
        <v>0</v>
      </c>
      <c r="AB134" s="82">
        <v>-0.01</v>
      </c>
      <c r="AC134" s="56"/>
      <c r="AD134" s="88">
        <v>0</v>
      </c>
      <c r="AE134" s="82">
        <v>-0.01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</v>
      </c>
      <c r="D138" s="9">
        <v>-1</v>
      </c>
      <c r="F138" s="60" t="s">
        <v>172</v>
      </c>
      <c r="G138" s="56"/>
      <c r="H138" s="88">
        <v>-30.48</v>
      </c>
      <c r="I138" s="88">
        <v>-29.861000000000001</v>
      </c>
      <c r="J138" s="88">
        <v>-29.861000000000001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-7.4880000000000004</v>
      </c>
      <c r="Q138" s="88">
        <v>-4.8939999999999992</v>
      </c>
      <c r="R138" s="88">
        <v>3.8260000000000005</v>
      </c>
      <c r="S138" s="88">
        <v>3.5709999999999988</v>
      </c>
      <c r="T138" s="88">
        <v>10.361000000000001</v>
      </c>
      <c r="U138" s="88">
        <v>-25.858000000000001</v>
      </c>
      <c r="V138" s="88">
        <v>-3.3790000000000013</v>
      </c>
      <c r="W138" s="88">
        <v>-1.1690000000000005</v>
      </c>
      <c r="X138" s="88">
        <v>0</v>
      </c>
      <c r="Y138" s="88">
        <v>-25.03</v>
      </c>
      <c r="Z138" s="56"/>
      <c r="AA138" s="88">
        <v>0</v>
      </c>
      <c r="AB138" s="82">
        <v>-25.03</v>
      </c>
      <c r="AC138" s="56"/>
      <c r="AD138" s="88">
        <v>0</v>
      </c>
      <c r="AE138" s="82">
        <v>-25.03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</v>
      </c>
      <c r="D139" s="9">
        <v>1</v>
      </c>
      <c r="F139" s="60" t="s">
        <v>174</v>
      </c>
      <c r="G139" s="56"/>
      <c r="H139" s="88">
        <v>30.48</v>
      </c>
      <c r="I139" s="88">
        <v>29.861000000000001</v>
      </c>
      <c r="J139" s="88">
        <v>29.861000000000001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7.4880000000000004</v>
      </c>
      <c r="Q139" s="88">
        <v>4.8939999999999992</v>
      </c>
      <c r="R139" s="88">
        <v>-3.8260000000000005</v>
      </c>
      <c r="S139" s="88">
        <v>-3.5709999999999988</v>
      </c>
      <c r="T139" s="88">
        <v>-10.361000000000001</v>
      </c>
      <c r="U139" s="88">
        <v>25.858000000000001</v>
      </c>
      <c r="V139" s="88">
        <v>3.3790000000000013</v>
      </c>
      <c r="W139" s="88">
        <v>1.1690000000000005</v>
      </c>
      <c r="X139" s="88">
        <v>0</v>
      </c>
      <c r="Y139" s="88">
        <v>25.03</v>
      </c>
      <c r="Z139" s="56"/>
      <c r="AA139" s="88">
        <v>0</v>
      </c>
      <c r="AB139" s="82">
        <v>25.03</v>
      </c>
      <c r="AC139" s="56"/>
      <c r="AD139" s="88">
        <v>0</v>
      </c>
      <c r="AE139" s="82">
        <v>25.03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-1.8049999999999999</v>
      </c>
      <c r="I140" s="83">
        <v>-1.76</v>
      </c>
      <c r="J140" s="83">
        <v>-1.76</v>
      </c>
      <c r="K140" s="108">
        <v>0</v>
      </c>
      <c r="L140" s="108">
        <v>0</v>
      </c>
      <c r="M140" s="83">
        <v>0</v>
      </c>
      <c r="N140" s="83">
        <v>-0.47299999999999998</v>
      </c>
      <c r="O140" s="83">
        <v>0</v>
      </c>
      <c r="P140" s="83">
        <v>0</v>
      </c>
      <c r="Q140" s="83">
        <v>-0.47</v>
      </c>
      <c r="R140" s="83">
        <v>0</v>
      </c>
      <c r="S140" s="83">
        <v>0</v>
      </c>
      <c r="T140" s="83">
        <v>-0.39600000000000002</v>
      </c>
      <c r="U140" s="83">
        <v>0</v>
      </c>
      <c r="V140" s="83">
        <v>0</v>
      </c>
      <c r="W140" s="83">
        <v>-0.40900000000000003</v>
      </c>
      <c r="X140" s="83">
        <v>0</v>
      </c>
      <c r="Y140" s="83">
        <v>-1.748</v>
      </c>
      <c r="AA140" s="83">
        <v>0</v>
      </c>
      <c r="AB140" s="82">
        <v>-1.75</v>
      </c>
      <c r="AD140" s="83">
        <v>0</v>
      </c>
      <c r="AE140" s="82">
        <v>-1.75</v>
      </c>
    </row>
    <row r="141" spans="1:33" ht="18" customHeight="1" x14ac:dyDescent="0.2">
      <c r="A141" s="57"/>
      <c r="B141" s="57"/>
      <c r="C141" s="9">
        <v>-1.2214132762312631</v>
      </c>
      <c r="D141" s="9">
        <v>-1.2214132762312631</v>
      </c>
      <c r="F141" s="128" t="s">
        <v>196</v>
      </c>
      <c r="H141" s="83">
        <v>-23.706999999999997</v>
      </c>
      <c r="I141" s="83">
        <v>-30.306000000000001</v>
      </c>
      <c r="J141" s="83">
        <v>-30.306000000000001</v>
      </c>
      <c r="K141" s="108">
        <v>-11.675000000000001</v>
      </c>
      <c r="L141" s="108">
        <v>-11.675000000000001</v>
      </c>
      <c r="M141" s="83">
        <v>-2.0859999999999999</v>
      </c>
      <c r="N141" s="83">
        <v>-2.8010000000000006</v>
      </c>
      <c r="O141" s="83">
        <v>-2.1209999999999996</v>
      </c>
      <c r="P141" s="83">
        <v>0.11000000000000032</v>
      </c>
      <c r="Q141" s="83">
        <v>-2.0340000000000007</v>
      </c>
      <c r="R141" s="83">
        <v>-2.7780000000000005</v>
      </c>
      <c r="S141" s="83">
        <v>-1.9479999999999986</v>
      </c>
      <c r="T141" s="83">
        <v>-2.0810000000000013</v>
      </c>
      <c r="U141" s="83">
        <v>-2.0839999999999996</v>
      </c>
      <c r="V141" s="83">
        <v>-2.6780000000000008</v>
      </c>
      <c r="W141" s="83">
        <v>-2.4499999999999993</v>
      </c>
      <c r="X141" s="83">
        <v>-2.9839999999999978</v>
      </c>
      <c r="Y141" s="83">
        <v>-25.935000000000002</v>
      </c>
      <c r="AA141" s="83">
        <v>-11.675000000000002</v>
      </c>
      <c r="AB141" s="82">
        <v>-14.26</v>
      </c>
      <c r="AD141" s="83">
        <v>-11.675000000000002</v>
      </c>
      <c r="AE141" s="82">
        <v>-14.26</v>
      </c>
    </row>
    <row r="142" spans="1:33" ht="18" customHeight="1" x14ac:dyDescent="0.2">
      <c r="A142" s="57"/>
      <c r="B142" s="57"/>
      <c r="C142" s="9">
        <v>0.109815515966995</v>
      </c>
      <c r="D142" s="9">
        <v>0.109815515966995</v>
      </c>
      <c r="F142" s="117" t="s">
        <v>72</v>
      </c>
      <c r="H142" s="296">
        <v>-227.84500000000003</v>
      </c>
      <c r="I142" s="296">
        <v>-201.69400000000002</v>
      </c>
      <c r="J142" s="296">
        <v>-201.69400000000002</v>
      </c>
      <c r="K142" s="111">
        <v>-198.87900000000002</v>
      </c>
      <c r="L142" s="111">
        <v>-198.87900000000002</v>
      </c>
      <c r="M142" s="296">
        <v>-20.61</v>
      </c>
      <c r="N142" s="296">
        <v>-12.539000000000003</v>
      </c>
      <c r="O142" s="296">
        <v>-13.734999999999999</v>
      </c>
      <c r="P142" s="296">
        <v>-6.421999999999997</v>
      </c>
      <c r="Q142" s="296">
        <v>-10.421000000000001</v>
      </c>
      <c r="R142" s="296">
        <v>-17.292999999999999</v>
      </c>
      <c r="S142" s="296">
        <v>-12.936999999999999</v>
      </c>
      <c r="T142" s="296">
        <v>-17.579000000000004</v>
      </c>
      <c r="U142" s="296">
        <v>-15.316000000000001</v>
      </c>
      <c r="V142" s="296">
        <v>-14.844999999999995</v>
      </c>
      <c r="W142" s="296">
        <v>-21.736000000000008</v>
      </c>
      <c r="X142" s="296">
        <v>-13.608999999999991</v>
      </c>
      <c r="Y142" s="296">
        <v>-177.04199999999997</v>
      </c>
      <c r="AA142" s="296">
        <v>-198.87900000000002</v>
      </c>
      <c r="AB142" s="82">
        <v>21.84</v>
      </c>
      <c r="AD142" s="296">
        <v>-198.87900000000002</v>
      </c>
      <c r="AE142" s="82">
        <v>21.84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8.0582555518655716E-2</v>
      </c>
      <c r="I143" s="78">
        <v>7.324648083223842E-2</v>
      </c>
      <c r="J143" s="78">
        <v>7.324648083223842E-2</v>
      </c>
      <c r="K143" s="131">
        <v>5.7803009561609872E-2</v>
      </c>
      <c r="L143" s="131">
        <v>5.7803009561609872E-2</v>
      </c>
      <c r="M143" s="78">
        <v>7.10043270953339E-2</v>
      </c>
      <c r="N143" s="78">
        <v>5.4197859575718807E-2</v>
      </c>
      <c r="O143" s="78">
        <v>5.9915633901735738E-2</v>
      </c>
      <c r="P143" s="78">
        <v>3.6255857279963867E-2</v>
      </c>
      <c r="Q143" s="78">
        <v>3.886344650635478E-2</v>
      </c>
      <c r="R143" s="78">
        <v>5.2672778776156691E-2</v>
      </c>
      <c r="S143" s="78">
        <v>4.317485532735732E-2</v>
      </c>
      <c r="T143" s="78">
        <v>5.7922640210088597E-2</v>
      </c>
      <c r="U143" s="78">
        <v>4.0561870358796173E-2</v>
      </c>
      <c r="V143" s="78">
        <v>4.2769024220894993E-2</v>
      </c>
      <c r="W143" s="78">
        <v>5.7867147295530892E-2</v>
      </c>
      <c r="X143" s="78">
        <v>3.6373404036381396E-2</v>
      </c>
      <c r="Y143" s="78">
        <v>4.9150549619867652E-2</v>
      </c>
      <c r="AA143" s="78">
        <v>5.7803009561609872E-2</v>
      </c>
      <c r="AB143" s="79"/>
      <c r="AD143" s="78">
        <v>5.7803009561609872E-2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0.26766000000000001</v>
      </c>
      <c r="I145" s="96">
        <v>0.32732</v>
      </c>
      <c r="J145" s="96">
        <v>0.32732</v>
      </c>
      <c r="K145" s="134">
        <v>7.04</v>
      </c>
      <c r="L145" s="134">
        <v>7.04</v>
      </c>
      <c r="M145" s="96">
        <v>3.9640799999999996</v>
      </c>
      <c r="N145" s="96">
        <v>-1.7376</v>
      </c>
      <c r="O145" s="96">
        <v>4.4052000000000007</v>
      </c>
      <c r="P145" s="96">
        <v>-0.26136000000000137</v>
      </c>
      <c r="Q145" s="96">
        <v>1.9816799999999994</v>
      </c>
      <c r="R145" s="96">
        <v>3.579120000000001</v>
      </c>
      <c r="S145" s="96">
        <v>11.2584</v>
      </c>
      <c r="T145" s="96">
        <v>7.1241599999999998</v>
      </c>
      <c r="U145" s="96">
        <v>13.35528</v>
      </c>
      <c r="V145" s="96">
        <v>1.3989599999999951</v>
      </c>
      <c r="W145" s="96">
        <v>20.039279999999998</v>
      </c>
      <c r="X145" s="96">
        <v>11.98728</v>
      </c>
      <c r="Y145" s="96">
        <v>6.4245399999999995</v>
      </c>
      <c r="AA145" s="96">
        <v>7.04</v>
      </c>
      <c r="AB145" s="95">
        <v>-0.62</v>
      </c>
      <c r="AD145" s="96">
        <v>7.04</v>
      </c>
      <c r="AE145" s="95">
        <v>-0.62</v>
      </c>
    </row>
    <row r="146" spans="1:33" ht="18" customHeight="1" collapsed="1" x14ac:dyDescent="0.2">
      <c r="A146" s="52" t="s">
        <v>86</v>
      </c>
      <c r="B146" s="52" t="s">
        <v>23</v>
      </c>
      <c r="C146" s="9">
        <v>8.741477272727273E-2</v>
      </c>
      <c r="D146" s="9">
        <v>8.741477272727273E-2</v>
      </c>
      <c r="F146" s="128" t="s">
        <v>90</v>
      </c>
      <c r="H146" s="83">
        <v>-13.382999999999999</v>
      </c>
      <c r="I146" s="83">
        <v>-16.366</v>
      </c>
      <c r="J146" s="83">
        <v>-16.366</v>
      </c>
      <c r="K146" s="108">
        <v>-352</v>
      </c>
      <c r="L146" s="108">
        <v>-352</v>
      </c>
      <c r="M146" s="83">
        <v>-16.516999999999999</v>
      </c>
      <c r="N146" s="83">
        <v>7.24</v>
      </c>
      <c r="O146" s="83">
        <v>-18.355000000000004</v>
      </c>
      <c r="P146" s="83">
        <v>1.0890000000000057</v>
      </c>
      <c r="Q146" s="83">
        <v>-8.2569999999999979</v>
      </c>
      <c r="R146" s="83">
        <v>-14.913000000000004</v>
      </c>
      <c r="S146" s="83">
        <v>-46.910000000000004</v>
      </c>
      <c r="T146" s="83">
        <v>-29.683999999999997</v>
      </c>
      <c r="U146" s="83">
        <v>-55.647000000000006</v>
      </c>
      <c r="V146" s="83">
        <v>-5.8289999999999793</v>
      </c>
      <c r="W146" s="83">
        <v>-83.496999999999986</v>
      </c>
      <c r="X146" s="83">
        <v>-49.947000000000003</v>
      </c>
      <c r="Y146" s="83">
        <v>-321.22699999999998</v>
      </c>
      <c r="AA146" s="83">
        <v>-352</v>
      </c>
      <c r="AB146" s="82">
        <v>30.77</v>
      </c>
      <c r="AD146" s="83">
        <v>-352</v>
      </c>
      <c r="AE146" s="82">
        <v>30.77</v>
      </c>
    </row>
    <row r="147" spans="1:33" ht="18" customHeight="1" x14ac:dyDescent="0.2">
      <c r="A147" s="52" t="s">
        <v>87</v>
      </c>
      <c r="B147" s="52" t="s">
        <v>23</v>
      </c>
      <c r="C147" s="9">
        <v>1.53</v>
      </c>
      <c r="D147" s="9">
        <v>1.53</v>
      </c>
      <c r="F147" s="128" t="s">
        <v>91</v>
      </c>
      <c r="H147" s="83">
        <v>-1.71</v>
      </c>
      <c r="I147" s="83">
        <v>-1.3049999999999999</v>
      </c>
      <c r="J147" s="83">
        <v>-1.3049999999999999</v>
      </c>
      <c r="K147" s="108">
        <v>-1</v>
      </c>
      <c r="L147" s="108">
        <v>-1</v>
      </c>
      <c r="M147" s="83">
        <v>0</v>
      </c>
      <c r="N147" s="83">
        <v>-8.7999999999999995E-2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0.61899999999999999</v>
      </c>
      <c r="W147" s="83">
        <v>0</v>
      </c>
      <c r="X147" s="83">
        <v>0</v>
      </c>
      <c r="Y147" s="83">
        <v>0.53100000000000003</v>
      </c>
      <c r="AA147" s="83">
        <v>-1</v>
      </c>
      <c r="AB147" s="82">
        <v>1.53</v>
      </c>
      <c r="AD147" s="83">
        <v>-1</v>
      </c>
      <c r="AE147" s="82">
        <v>1.53</v>
      </c>
    </row>
    <row r="148" spans="1:33" ht="18" customHeight="1" x14ac:dyDescent="0.2">
      <c r="A148" s="52" t="s">
        <v>88</v>
      </c>
      <c r="B148" s="52" t="s">
        <v>23</v>
      </c>
      <c r="C148" s="9">
        <v>-0.55874999999999997</v>
      </c>
      <c r="D148" s="9">
        <v>-0.55874999999999997</v>
      </c>
      <c r="F148" s="128" t="s">
        <v>92</v>
      </c>
      <c r="H148" s="83">
        <v>-9.6259999999999994</v>
      </c>
      <c r="I148" s="83">
        <v>-8.93</v>
      </c>
      <c r="J148" s="83">
        <v>-8.93</v>
      </c>
      <c r="K148" s="108">
        <v>-8</v>
      </c>
      <c r="L148" s="108">
        <v>-8</v>
      </c>
      <c r="M148" s="83">
        <v>-2.524</v>
      </c>
      <c r="N148" s="83">
        <v>-1.9999999999997797E-3</v>
      </c>
      <c r="O148" s="83">
        <v>-0.30600000000000005</v>
      </c>
      <c r="P148" s="83">
        <v>0</v>
      </c>
      <c r="Q148" s="83">
        <v>0</v>
      </c>
      <c r="R148" s="83">
        <v>-2.0570000000000004</v>
      </c>
      <c r="S148" s="83">
        <v>0</v>
      </c>
      <c r="T148" s="83">
        <v>-5.8769999999999998</v>
      </c>
      <c r="U148" s="83">
        <v>-0.26099999999999923</v>
      </c>
      <c r="V148" s="83">
        <v>-0.56400000000000006</v>
      </c>
      <c r="W148" s="83">
        <v>-0.40399999999999991</v>
      </c>
      <c r="X148" s="83">
        <v>-0.47100000000000009</v>
      </c>
      <c r="Y148" s="83">
        <v>-12.465999999999999</v>
      </c>
      <c r="AA148" s="83">
        <v>-8</v>
      </c>
      <c r="AB148" s="82">
        <v>-4.47</v>
      </c>
      <c r="AD148" s="83">
        <v>-8</v>
      </c>
      <c r="AE148" s="82">
        <v>-4.47</v>
      </c>
    </row>
    <row r="149" spans="1:33" ht="18" customHeight="1" x14ac:dyDescent="0.2">
      <c r="A149" s="52" t="s">
        <v>211</v>
      </c>
      <c r="B149" s="52" t="s">
        <v>23</v>
      </c>
      <c r="C149" s="9">
        <v>-1</v>
      </c>
      <c r="D149" s="9">
        <v>-1</v>
      </c>
      <c r="F149" s="126" t="s">
        <v>146</v>
      </c>
      <c r="G149" s="58"/>
      <c r="H149" s="87">
        <v>-0.61699999999999999</v>
      </c>
      <c r="I149" s="87">
        <v>0.107</v>
      </c>
      <c r="J149" s="87">
        <v>0.107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-0.5</v>
      </c>
      <c r="Y149" s="87">
        <v>-0.5</v>
      </c>
      <c r="Z149" s="58"/>
      <c r="AA149" s="87">
        <v>0</v>
      </c>
      <c r="AB149" s="82">
        <v>-0.5</v>
      </c>
      <c r="AC149" s="58"/>
      <c r="AD149" s="87">
        <v>0</v>
      </c>
      <c r="AE149" s="82">
        <v>-0.5</v>
      </c>
    </row>
    <row r="150" spans="1:33" ht="18" customHeight="1" x14ac:dyDescent="0.2">
      <c r="A150" s="52" t="s">
        <v>89</v>
      </c>
      <c r="B150" s="52" t="s">
        <v>23</v>
      </c>
      <c r="C150" s="9">
        <v>-7.91</v>
      </c>
      <c r="D150" s="9">
        <v>-7.91</v>
      </c>
      <c r="F150" s="128" t="s">
        <v>93</v>
      </c>
      <c r="H150" s="83">
        <v>-4.5709999999999997</v>
      </c>
      <c r="I150" s="83">
        <v>-7.4770000000000003</v>
      </c>
      <c r="J150" s="83">
        <v>-7.4770000000000003</v>
      </c>
      <c r="K150" s="108">
        <v>-1</v>
      </c>
      <c r="L150" s="108">
        <v>-1</v>
      </c>
      <c r="M150" s="83">
        <v>-0.35299999999999998</v>
      </c>
      <c r="N150" s="83">
        <v>-1.51</v>
      </c>
      <c r="O150" s="83">
        <v>-0.4780000000000002</v>
      </c>
      <c r="P150" s="83">
        <v>0</v>
      </c>
      <c r="Q150" s="83">
        <v>-0.1469999999999998</v>
      </c>
      <c r="R150" s="83">
        <v>-0.65899999999999981</v>
      </c>
      <c r="S150" s="83">
        <v>-0.31500000000000039</v>
      </c>
      <c r="T150" s="83">
        <v>-0.85699999999999976</v>
      </c>
      <c r="U150" s="83">
        <v>-1.08</v>
      </c>
      <c r="V150" s="83">
        <v>-1.2110000000000003</v>
      </c>
      <c r="W150" s="83">
        <v>-1.8579999999999997</v>
      </c>
      <c r="X150" s="83">
        <v>-0.44400000000000084</v>
      </c>
      <c r="Y150" s="83">
        <v>-8.9120000000000008</v>
      </c>
      <c r="AA150" s="83">
        <v>-1</v>
      </c>
      <c r="AB150" s="82">
        <v>-7.91</v>
      </c>
      <c r="AD150" s="83">
        <v>-1</v>
      </c>
      <c r="AE150" s="82">
        <v>-7.91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5.3674033149171269E-2</v>
      </c>
      <c r="D157" s="9">
        <v>5.3674033149171269E-2</v>
      </c>
      <c r="F157" s="117" t="s">
        <v>281</v>
      </c>
      <c r="H157" s="296">
        <v>-29.907000000000004</v>
      </c>
      <c r="I157" s="296">
        <v>-33.971000000000004</v>
      </c>
      <c r="J157" s="296">
        <v>-33.971000000000004</v>
      </c>
      <c r="K157" s="111">
        <v>-362</v>
      </c>
      <c r="L157" s="111">
        <v>-362</v>
      </c>
      <c r="M157" s="296">
        <v>-19.394000000000002</v>
      </c>
      <c r="N157" s="296">
        <v>5.6400000000000006</v>
      </c>
      <c r="O157" s="296">
        <v>-19.139000000000006</v>
      </c>
      <c r="P157" s="296">
        <v>1.0890000000000057</v>
      </c>
      <c r="Q157" s="296">
        <v>-8.4039999999999981</v>
      </c>
      <c r="R157" s="296">
        <v>-17.629000000000005</v>
      </c>
      <c r="S157" s="296">
        <v>-47.225000000000001</v>
      </c>
      <c r="T157" s="296">
        <v>-36.417999999999999</v>
      </c>
      <c r="U157" s="296">
        <v>-56.988</v>
      </c>
      <c r="V157" s="296">
        <v>-6.9849999999999799</v>
      </c>
      <c r="W157" s="296">
        <v>-85.758999999999986</v>
      </c>
      <c r="X157" s="296">
        <v>-51.362000000000009</v>
      </c>
      <c r="Y157" s="296">
        <v>-342.57399999999996</v>
      </c>
      <c r="AA157" s="296">
        <v>-362</v>
      </c>
      <c r="AB157" s="82">
        <v>19.43</v>
      </c>
      <c r="AD157" s="296">
        <v>-362</v>
      </c>
      <c r="AE157" s="82">
        <v>19.43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1.0577289332205825E-2</v>
      </c>
      <c r="I158" s="78">
        <v>1.2336788403978163E-2</v>
      </c>
      <c r="J158" s="78">
        <v>1.2336788403978163E-2</v>
      </c>
      <c r="K158" s="131">
        <v>0.10521316710815506</v>
      </c>
      <c r="L158" s="131">
        <v>0.10521316710815506</v>
      </c>
      <c r="M158" s="78">
        <v>6.681503734531323E-2</v>
      </c>
      <c r="N158" s="78">
        <v>-2.4378014834281363E-2</v>
      </c>
      <c r="O158" s="78">
        <v>8.3489284109597439E-2</v>
      </c>
      <c r="P158" s="78">
        <v>-6.1480268729182299E-3</v>
      </c>
      <c r="Q158" s="78">
        <v>3.1341368816755158E-2</v>
      </c>
      <c r="R158" s="78">
        <v>5.3696201760531227E-2</v>
      </c>
      <c r="S158" s="78">
        <v>0.15760474165837904</v>
      </c>
      <c r="T158" s="78">
        <v>0.11999696860862427</v>
      </c>
      <c r="U158" s="78">
        <v>0.15092320893229802</v>
      </c>
      <c r="V158" s="78">
        <v>2.01240575401112E-2</v>
      </c>
      <c r="W158" s="78">
        <v>0.22831379669292562</v>
      </c>
      <c r="X158" s="78">
        <v>0.13727759410071444</v>
      </c>
      <c r="Y158" s="78">
        <v>9.5105683315126019E-2</v>
      </c>
      <c r="AA158" s="78">
        <v>0.10521316710815506</v>
      </c>
      <c r="AB158" s="79"/>
      <c r="AD158" s="78">
        <v>0.10521316710815506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-1.03</v>
      </c>
      <c r="D160" s="9">
        <v>-1.03</v>
      </c>
      <c r="F160" s="128" t="s">
        <v>194</v>
      </c>
      <c r="H160" s="83">
        <v>-4.1920000000000002</v>
      </c>
      <c r="I160" s="83">
        <v>-3.4689999999999999</v>
      </c>
      <c r="J160" s="83">
        <v>-3.4689999999999999</v>
      </c>
      <c r="K160" s="108">
        <v>-2</v>
      </c>
      <c r="L160" s="108">
        <v>-2</v>
      </c>
      <c r="M160" s="83">
        <v>-0.49399999999999999</v>
      </c>
      <c r="N160" s="83">
        <v>-0.33999999999999997</v>
      </c>
      <c r="O160" s="83">
        <v>-0.40300000000000014</v>
      </c>
      <c r="P160" s="83">
        <v>0</v>
      </c>
      <c r="Q160" s="83">
        <v>-8.3999999999999853E-2</v>
      </c>
      <c r="R160" s="83">
        <v>-0.26700000000000013</v>
      </c>
      <c r="S160" s="83">
        <v>-0.20599999999999996</v>
      </c>
      <c r="T160" s="83">
        <v>-0.48899999999999988</v>
      </c>
      <c r="U160" s="83">
        <v>-0.15300000000000002</v>
      </c>
      <c r="V160" s="83">
        <v>-0.2629999999999999</v>
      </c>
      <c r="W160" s="83">
        <v>-0.8660000000000001</v>
      </c>
      <c r="X160" s="83">
        <v>-0.49400000000000022</v>
      </c>
      <c r="Y160" s="83">
        <v>-4.0590000000000002</v>
      </c>
      <c r="AA160" s="83">
        <v>-2</v>
      </c>
      <c r="AB160" s="82">
        <v>-2.06</v>
      </c>
      <c r="AD160" s="83">
        <v>-2</v>
      </c>
      <c r="AE160" s="82">
        <v>-2.06</v>
      </c>
    </row>
    <row r="161" spans="1:31" ht="18" customHeight="1" x14ac:dyDescent="0.2">
      <c r="A161" s="52" t="s">
        <v>82</v>
      </c>
      <c r="B161" s="52" t="s">
        <v>23</v>
      </c>
      <c r="C161" s="9">
        <v>0.14000000000000001</v>
      </c>
      <c r="D161" s="9">
        <v>0.14000000000000001</v>
      </c>
      <c r="F161" s="128" t="s">
        <v>101</v>
      </c>
      <c r="H161" s="83">
        <v>-3.12</v>
      </c>
      <c r="I161" s="83">
        <v>-0.998</v>
      </c>
      <c r="J161" s="83">
        <v>-0.998</v>
      </c>
      <c r="K161" s="108">
        <v>-1</v>
      </c>
      <c r="L161" s="108">
        <v>-1</v>
      </c>
      <c r="M161" s="83">
        <v>0</v>
      </c>
      <c r="N161" s="83">
        <v>-0.254</v>
      </c>
      <c r="O161" s="83">
        <v>6.5000000000000002E-2</v>
      </c>
      <c r="P161" s="83">
        <v>0</v>
      </c>
      <c r="Q161" s="83">
        <v>0</v>
      </c>
      <c r="R161" s="83">
        <v>0</v>
      </c>
      <c r="S161" s="83">
        <v>-0.33600000000000002</v>
      </c>
      <c r="T161" s="83">
        <v>0</v>
      </c>
      <c r="U161" s="83">
        <v>-0.33599999999999997</v>
      </c>
      <c r="V161" s="83">
        <v>0</v>
      </c>
      <c r="W161" s="83">
        <v>0</v>
      </c>
      <c r="X161" s="83">
        <v>1.0000000000000009E-3</v>
      </c>
      <c r="Y161" s="83">
        <v>-0.86</v>
      </c>
      <c r="AA161" s="83">
        <v>-1</v>
      </c>
      <c r="AB161" s="82">
        <v>0.14000000000000001</v>
      </c>
      <c r="AD161" s="83">
        <v>-1</v>
      </c>
      <c r="AE161" s="82">
        <v>0.14000000000000001</v>
      </c>
    </row>
    <row r="162" spans="1:31" ht="18" customHeight="1" x14ac:dyDescent="0.2">
      <c r="A162" s="52" t="s">
        <v>98</v>
      </c>
      <c r="B162" s="52" t="s">
        <v>23</v>
      </c>
      <c r="C162" s="9">
        <v>-0.71</v>
      </c>
      <c r="D162" s="9">
        <v>-0.71</v>
      </c>
      <c r="F162" s="128" t="s">
        <v>103</v>
      </c>
      <c r="H162" s="83">
        <v>-0.77</v>
      </c>
      <c r="I162" s="83">
        <v>-2.274</v>
      </c>
      <c r="J162" s="83">
        <v>-2.274</v>
      </c>
      <c r="K162" s="108">
        <v>-1</v>
      </c>
      <c r="L162" s="108">
        <v>-1</v>
      </c>
      <c r="M162" s="83">
        <v>2.8000000000000001E-2</v>
      </c>
      <c r="N162" s="83">
        <v>-1.8580000000000001</v>
      </c>
      <c r="O162" s="83">
        <v>2.367</v>
      </c>
      <c r="P162" s="83">
        <v>0.2410000000000001</v>
      </c>
      <c r="Q162" s="83">
        <v>0</v>
      </c>
      <c r="R162" s="83">
        <v>-0.19300000000000006</v>
      </c>
      <c r="S162" s="83">
        <v>-0.71099999999999997</v>
      </c>
      <c r="T162" s="83">
        <v>-7.2000000000000008E-2</v>
      </c>
      <c r="U162" s="83">
        <v>-0.14100000000000001</v>
      </c>
      <c r="V162" s="83">
        <v>-2.9999999999999971E-2</v>
      </c>
      <c r="W162" s="83">
        <v>-0.91999999999999993</v>
      </c>
      <c r="X162" s="83">
        <v>-0.42100000000000004</v>
      </c>
      <c r="Y162" s="83">
        <v>-1.71</v>
      </c>
      <c r="AA162" s="83">
        <v>-1</v>
      </c>
      <c r="AB162" s="82">
        <v>-0.71</v>
      </c>
      <c r="AD162" s="83">
        <v>-1</v>
      </c>
      <c r="AE162" s="82">
        <v>-0.71</v>
      </c>
    </row>
    <row r="163" spans="1:31" ht="18" customHeight="1" x14ac:dyDescent="0.2">
      <c r="A163" s="52" t="s">
        <v>81</v>
      </c>
      <c r="B163" s="52" t="s">
        <v>23</v>
      </c>
      <c r="C163" s="9">
        <v>-0.41333333333333333</v>
      </c>
      <c r="D163" s="9">
        <v>-0.41333333333333333</v>
      </c>
      <c r="F163" s="128" t="s">
        <v>104</v>
      </c>
      <c r="H163" s="83">
        <v>-6.2140000000000004</v>
      </c>
      <c r="I163" s="83">
        <v>-4.6779999999999999</v>
      </c>
      <c r="J163" s="83">
        <v>-4.6779999999999999</v>
      </c>
      <c r="K163" s="108">
        <v>-3</v>
      </c>
      <c r="L163" s="108">
        <v>-3</v>
      </c>
      <c r="M163" s="83">
        <v>-0.23</v>
      </c>
      <c r="N163" s="83">
        <v>-0.47099999999999997</v>
      </c>
      <c r="O163" s="83">
        <v>-0.21000000000000008</v>
      </c>
      <c r="P163" s="83">
        <v>-0.20199999999999996</v>
      </c>
      <c r="Q163" s="83">
        <v>-0.39900000000000002</v>
      </c>
      <c r="R163" s="83">
        <v>-0.52800000000000002</v>
      </c>
      <c r="S163" s="83">
        <v>-0.21300000000000008</v>
      </c>
      <c r="T163" s="83">
        <v>-0.47100000000000009</v>
      </c>
      <c r="U163" s="83">
        <v>-0.38899999999999979</v>
      </c>
      <c r="V163" s="83">
        <v>-0.3450000000000002</v>
      </c>
      <c r="W163" s="83">
        <v>-0.35699999999999976</v>
      </c>
      <c r="X163" s="83">
        <v>-0.42000000000000037</v>
      </c>
      <c r="Y163" s="83">
        <v>-4.2350000000000003</v>
      </c>
      <c r="AA163" s="83">
        <v>-3</v>
      </c>
      <c r="AB163" s="82">
        <v>-1.24</v>
      </c>
      <c r="AD163" s="83">
        <v>-3</v>
      </c>
      <c r="AE163" s="82">
        <v>-1.24</v>
      </c>
    </row>
    <row r="164" spans="1:31" ht="18" customHeight="1" x14ac:dyDescent="0.2">
      <c r="A164" s="52" t="s">
        <v>99</v>
      </c>
      <c r="B164" s="52" t="s">
        <v>23</v>
      </c>
      <c r="C164" s="9">
        <v>-5.2134245682632772E-2</v>
      </c>
      <c r="D164" s="9">
        <v>-5.2134245682632772E-2</v>
      </c>
      <c r="F164" s="128" t="s">
        <v>105</v>
      </c>
      <c r="H164" s="83">
        <v>-4.2229999999999999</v>
      </c>
      <c r="I164" s="83">
        <v>-3.69</v>
      </c>
      <c r="J164" s="83">
        <v>-3.69</v>
      </c>
      <c r="K164" s="108">
        <v>-3.069</v>
      </c>
      <c r="L164" s="108">
        <v>-3.069</v>
      </c>
      <c r="M164" s="83">
        <v>-0.28299999999999997</v>
      </c>
      <c r="N164" s="83">
        <v>-0.25500000000000006</v>
      </c>
      <c r="O164" s="83">
        <v>-0.27999999999999992</v>
      </c>
      <c r="P164" s="83">
        <v>-0.25000000000000011</v>
      </c>
      <c r="Q164" s="83">
        <v>-0.25</v>
      </c>
      <c r="R164" s="83">
        <v>-0.25</v>
      </c>
      <c r="S164" s="83">
        <v>-0.24899999999999989</v>
      </c>
      <c r="T164" s="83">
        <v>-0.252</v>
      </c>
      <c r="U164" s="83">
        <v>-0.24900000000000011</v>
      </c>
      <c r="V164" s="83">
        <v>-0.34099999999999975</v>
      </c>
      <c r="W164" s="83">
        <v>-0.28400000000000025</v>
      </c>
      <c r="X164" s="83">
        <v>-0.28200000000000003</v>
      </c>
      <c r="Y164" s="83">
        <v>-3.2250000000000001</v>
      </c>
      <c r="AA164" s="83">
        <v>-3.0690000000000004</v>
      </c>
      <c r="AB164" s="82">
        <v>-0.16</v>
      </c>
      <c r="AD164" s="83">
        <v>-3.0690000000000004</v>
      </c>
      <c r="AE164" s="82">
        <v>-0.16</v>
      </c>
    </row>
    <row r="165" spans="1:31" ht="18" customHeight="1" x14ac:dyDescent="0.2">
      <c r="A165" s="52" t="s">
        <v>132</v>
      </c>
      <c r="B165" s="52" t="s">
        <v>23</v>
      </c>
      <c r="C165" s="9">
        <v>-1.0303030303030303</v>
      </c>
      <c r="D165" s="9">
        <v>-1.0303030303030303</v>
      </c>
      <c r="F165" s="128" t="s">
        <v>133</v>
      </c>
      <c r="H165" s="83">
        <v>-0.34</v>
      </c>
      <c r="I165" s="83">
        <v>-0.13500000000000001</v>
      </c>
      <c r="J165" s="83">
        <v>-0.13500000000000001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-0.16500000000000001</v>
      </c>
      <c r="V165" s="83">
        <v>0</v>
      </c>
      <c r="W165" s="83">
        <v>0</v>
      </c>
      <c r="X165" s="83">
        <v>0</v>
      </c>
      <c r="Y165" s="83">
        <v>-0.16500000000000001</v>
      </c>
      <c r="AA165" s="83">
        <v>0</v>
      </c>
      <c r="AB165" s="82">
        <v>-0.17</v>
      </c>
      <c r="AD165" s="83">
        <v>0</v>
      </c>
      <c r="AE165" s="82">
        <v>-0.17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1</v>
      </c>
      <c r="D169" s="9">
        <v>1</v>
      </c>
      <c r="F169" s="60" t="s">
        <v>100</v>
      </c>
      <c r="G169" s="56"/>
      <c r="H169" s="88">
        <v>-4.32</v>
      </c>
      <c r="I169" s="88">
        <v>-3.496</v>
      </c>
      <c r="J169" s="88">
        <v>-3.496</v>
      </c>
      <c r="K169" s="108">
        <v>-3</v>
      </c>
      <c r="L169" s="108">
        <v>-3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8">
        <v>0</v>
      </c>
      <c r="U169" s="88">
        <v>0</v>
      </c>
      <c r="V169" s="88">
        <v>0</v>
      </c>
      <c r="W169" s="88">
        <v>0</v>
      </c>
      <c r="X169" s="88">
        <v>0</v>
      </c>
      <c r="Y169" s="88">
        <v>0</v>
      </c>
      <c r="Z169" s="56"/>
      <c r="AA169" s="88">
        <v>-3</v>
      </c>
      <c r="AB169" s="82">
        <v>3</v>
      </c>
      <c r="AC169" s="56"/>
      <c r="AD169" s="88">
        <v>-3</v>
      </c>
      <c r="AE169" s="82">
        <v>3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1</v>
      </c>
      <c r="D171" s="9">
        <v>1</v>
      </c>
      <c r="F171" s="60" t="s">
        <v>183</v>
      </c>
      <c r="G171" s="56"/>
      <c r="H171" s="88">
        <v>-2.9990000000000001</v>
      </c>
      <c r="I171" s="88">
        <v>-0.76600000000000001</v>
      </c>
      <c r="J171" s="88">
        <v>-0.76600000000000001</v>
      </c>
      <c r="K171" s="108">
        <v>-1</v>
      </c>
      <c r="L171" s="108">
        <v>-1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-1</v>
      </c>
      <c r="AB171" s="82">
        <v>1</v>
      </c>
      <c r="AC171" s="56"/>
      <c r="AD171" s="88">
        <v>-1</v>
      </c>
      <c r="AE171" s="82">
        <v>1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-0.16200000000000001</v>
      </c>
      <c r="J174" s="88">
        <v>-0.16200000000000001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-1.0002924831822171</v>
      </c>
      <c r="D177" s="9">
        <v>-1.0002924831822171</v>
      </c>
      <c r="F177" s="60" t="s">
        <v>102</v>
      </c>
      <c r="G177" s="56"/>
      <c r="H177" s="88">
        <v>-0.27900000000000003</v>
      </c>
      <c r="I177" s="88">
        <v>-0.55900000000000005</v>
      </c>
      <c r="J177" s="88">
        <v>-0.55900000000000005</v>
      </c>
      <c r="K177" s="108">
        <v>0</v>
      </c>
      <c r="L177" s="108">
        <v>0</v>
      </c>
      <c r="M177" s="88">
        <v>-0.82599999999999996</v>
      </c>
      <c r="N177" s="88">
        <v>0</v>
      </c>
      <c r="O177" s="88">
        <v>-1.0710000000000002</v>
      </c>
      <c r="P177" s="88">
        <v>2.2204460492503131E-16</v>
      </c>
      <c r="Q177" s="88">
        <v>0</v>
      </c>
      <c r="R177" s="88">
        <v>0</v>
      </c>
      <c r="S177" s="88">
        <v>0</v>
      </c>
      <c r="T177" s="88">
        <v>0</v>
      </c>
      <c r="U177" s="88">
        <v>-0.38100000000000001</v>
      </c>
      <c r="V177" s="88">
        <v>0</v>
      </c>
      <c r="W177" s="88">
        <v>0</v>
      </c>
      <c r="X177" s="88">
        <v>-1.141</v>
      </c>
      <c r="Y177" s="88">
        <v>-3.419</v>
      </c>
      <c r="Z177" s="56"/>
      <c r="AA177" s="88">
        <v>0</v>
      </c>
      <c r="AB177" s="82">
        <v>-3.42</v>
      </c>
      <c r="AC177" s="56"/>
      <c r="AD177" s="88">
        <v>0</v>
      </c>
      <c r="AE177" s="82">
        <v>-3.42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0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-0.17</v>
      </c>
      <c r="I180" s="88">
        <v>0.3</v>
      </c>
      <c r="J180" s="88">
        <v>0.3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-8.6736173798840393E-19</v>
      </c>
      <c r="Q180" s="88">
        <v>0</v>
      </c>
      <c r="R180" s="88">
        <v>-8.6736173798840624E-19</v>
      </c>
      <c r="S180" s="88">
        <v>8.6736173798840624E-19</v>
      </c>
      <c r="T180" s="88">
        <v>0</v>
      </c>
      <c r="U180" s="88">
        <v>0</v>
      </c>
      <c r="V180" s="88">
        <v>-2.602085213965206E-18</v>
      </c>
      <c r="W180" s="88">
        <v>3.46944695195361E-18</v>
      </c>
      <c r="X180" s="88">
        <v>0</v>
      </c>
      <c r="Y180" s="88">
        <v>0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0</v>
      </c>
      <c r="D182" s="9">
        <v>0</v>
      </c>
      <c r="F182" s="60" t="s">
        <v>203</v>
      </c>
      <c r="G182" s="56"/>
      <c r="H182" s="88">
        <v>0</v>
      </c>
      <c r="I182" s="88">
        <v>0</v>
      </c>
      <c r="J182" s="88">
        <v>0</v>
      </c>
      <c r="K182" s="108">
        <v>0</v>
      </c>
      <c r="L182" s="10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0</v>
      </c>
      <c r="AB182" s="82">
        <v>0</v>
      </c>
      <c r="AC182" s="56"/>
      <c r="AD182" s="88">
        <v>0</v>
      </c>
      <c r="AE182" s="82">
        <v>0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-0.95238095238095233</v>
      </c>
      <c r="D183" s="9">
        <v>-0.95238095238095233</v>
      </c>
      <c r="F183" s="60" t="s">
        <v>272</v>
      </c>
      <c r="G183" s="56"/>
      <c r="H183" s="88">
        <v>-0.04</v>
      </c>
      <c r="I183" s="88">
        <v>-3.2000000000000001E-2</v>
      </c>
      <c r="J183" s="88">
        <v>-3.2000000000000001E-2</v>
      </c>
      <c r="K183" s="108">
        <v>0</v>
      </c>
      <c r="L183" s="108">
        <v>0</v>
      </c>
      <c r="M183" s="88">
        <v>0</v>
      </c>
      <c r="N183" s="88">
        <v>-4.2000000000000003E-2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-4.2000000000000003E-2</v>
      </c>
      <c r="Z183" s="56"/>
      <c r="AA183" s="88">
        <v>0</v>
      </c>
      <c r="AB183" s="82">
        <v>-0.04</v>
      </c>
      <c r="AC183" s="56"/>
      <c r="AD183" s="88">
        <v>0</v>
      </c>
      <c r="AE183" s="82">
        <v>-0.04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12.085000000000001</v>
      </c>
      <c r="I185" s="87">
        <v>5.0350000000000001</v>
      </c>
      <c r="J185" s="87">
        <v>5.0350000000000001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0.99650349650349646</v>
      </c>
      <c r="D186" s="9">
        <v>0.99650349650349646</v>
      </c>
      <c r="F186" s="126" t="s">
        <v>190</v>
      </c>
      <c r="G186" s="58"/>
      <c r="H186" s="87">
        <v>1.8919999999999999</v>
      </c>
      <c r="I186" s="87">
        <v>1.919</v>
      </c>
      <c r="J186" s="87">
        <v>1.919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1.1439999999999999</v>
      </c>
      <c r="Y186" s="87">
        <v>1.1439999999999999</v>
      </c>
      <c r="Z186" s="58"/>
      <c r="AA186" s="87">
        <v>0</v>
      </c>
      <c r="AB186" s="82">
        <v>1.1399999999999999</v>
      </c>
      <c r="AC186" s="58"/>
      <c r="AD186" s="87">
        <v>0</v>
      </c>
      <c r="AE186" s="82">
        <v>1.1399999999999999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-1.054</v>
      </c>
      <c r="I187" s="87">
        <v>0</v>
      </c>
      <c r="J187" s="87">
        <v>0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0.42</v>
      </c>
      <c r="D189" s="9">
        <v>0.42</v>
      </c>
      <c r="F189" s="128" t="s">
        <v>195</v>
      </c>
      <c r="H189" s="83">
        <v>5.1150000000000002</v>
      </c>
      <c r="I189" s="83">
        <v>2.2389999999999994</v>
      </c>
      <c r="J189" s="83">
        <v>2.2389999999999994</v>
      </c>
      <c r="K189" s="108">
        <v>-4</v>
      </c>
      <c r="L189" s="108">
        <v>-4</v>
      </c>
      <c r="M189" s="83">
        <v>-0.82599999999999996</v>
      </c>
      <c r="N189" s="83">
        <v>-4.2000000000000003E-2</v>
      </c>
      <c r="O189" s="83">
        <v>-1.0710000000000002</v>
      </c>
      <c r="P189" s="83">
        <v>2.211772431870429E-16</v>
      </c>
      <c r="Q189" s="83">
        <v>0</v>
      </c>
      <c r="R189" s="83">
        <v>-8.6736173798840624E-19</v>
      </c>
      <c r="S189" s="83">
        <v>8.6736173798840624E-19</v>
      </c>
      <c r="T189" s="83">
        <v>0</v>
      </c>
      <c r="U189" s="83">
        <v>-0.38100000000000001</v>
      </c>
      <c r="V189" s="83">
        <v>-2.602085213965206E-18</v>
      </c>
      <c r="W189" s="83">
        <v>3.46944695195361E-18</v>
      </c>
      <c r="X189" s="83">
        <v>2.9999999999998916E-3</v>
      </c>
      <c r="Y189" s="83">
        <v>-2.3170000000000002</v>
      </c>
      <c r="AA189" s="83">
        <v>-4</v>
      </c>
      <c r="AB189" s="82">
        <v>1.68</v>
      </c>
      <c r="AD189" s="83">
        <v>-4</v>
      </c>
      <c r="AE189" s="82">
        <v>1.68</v>
      </c>
    </row>
    <row r="190" spans="1:33" ht="18" customHeight="1" x14ac:dyDescent="0.2">
      <c r="A190" s="57"/>
      <c r="B190" s="57"/>
      <c r="C190" s="9">
        <v>-0.17769564290283604</v>
      </c>
      <c r="D190" s="9">
        <v>-0.17769564290283604</v>
      </c>
      <c r="F190" s="117" t="s">
        <v>94</v>
      </c>
      <c r="H190" s="296">
        <v>-13.744000000000002</v>
      </c>
      <c r="I190" s="296">
        <v>-13.005000000000001</v>
      </c>
      <c r="J190" s="296">
        <v>-13.005000000000001</v>
      </c>
      <c r="K190" s="111">
        <v>-14.068999999999999</v>
      </c>
      <c r="L190" s="111">
        <v>-14.068999999999999</v>
      </c>
      <c r="M190" s="296">
        <v>-1.8049999999999997</v>
      </c>
      <c r="N190" s="296">
        <v>-3.2199999999999998</v>
      </c>
      <c r="O190" s="296">
        <v>0.46799999999999997</v>
      </c>
      <c r="P190" s="296">
        <v>-0.21099999999999974</v>
      </c>
      <c r="Q190" s="296">
        <v>-0.73299999999999987</v>
      </c>
      <c r="R190" s="296">
        <v>-1.2380000000000002</v>
      </c>
      <c r="S190" s="296">
        <v>-1.7150000000000001</v>
      </c>
      <c r="T190" s="296">
        <v>-1.284</v>
      </c>
      <c r="U190" s="296">
        <v>-1.8139999999999998</v>
      </c>
      <c r="V190" s="296">
        <v>-0.97899999999999987</v>
      </c>
      <c r="W190" s="296">
        <v>-2.427</v>
      </c>
      <c r="X190" s="296">
        <v>-1.6130000000000007</v>
      </c>
      <c r="Y190" s="296">
        <v>-16.570999999999998</v>
      </c>
      <c r="AA190" s="296">
        <v>-14.068999999999997</v>
      </c>
      <c r="AB190" s="82">
        <v>-2.5</v>
      </c>
      <c r="AD190" s="296">
        <v>-14.068999999999997</v>
      </c>
      <c r="AE190" s="82">
        <v>-2.5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4.8608775397678428E-3</v>
      </c>
      <c r="I191" s="78">
        <v>4.7228498776525855E-3</v>
      </c>
      <c r="J191" s="78">
        <v>4.7228498776525855E-3</v>
      </c>
      <c r="K191" s="131">
        <v>4.0890719559244018E-3</v>
      </c>
      <c r="L191" s="131">
        <v>4.0890719559244018E-3</v>
      </c>
      <c r="M191" s="78">
        <v>6.2184769726869324E-3</v>
      </c>
      <c r="N191" s="78">
        <v>1.3917944639430139E-2</v>
      </c>
      <c r="O191" s="78">
        <v>-2.0415374347296923E-3</v>
      </c>
      <c r="P191" s="78">
        <v>1.1912154914469589E-3</v>
      </c>
      <c r="Q191" s="78">
        <v>2.7336058237364979E-3</v>
      </c>
      <c r="R191" s="78">
        <v>3.7708263531418488E-3</v>
      </c>
      <c r="S191" s="78">
        <v>5.7234967060692437E-3</v>
      </c>
      <c r="T191" s="78">
        <v>4.2307679634651426E-3</v>
      </c>
      <c r="U191" s="78">
        <v>4.8040763143677367E-3</v>
      </c>
      <c r="V191" s="78">
        <v>2.8205371985352782E-3</v>
      </c>
      <c r="W191" s="78">
        <v>6.4613344905342946E-3</v>
      </c>
      <c r="X191" s="78">
        <v>4.3111397391934194E-3</v>
      </c>
      <c r="Y191" s="78">
        <v>4.6004550205647641E-3</v>
      </c>
      <c r="AA191" s="78">
        <v>4.0890719559244018E-3</v>
      </c>
      <c r="AB191" s="79"/>
      <c r="AD191" s="78">
        <v>4.0890719559244018E-3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4.8131937176183727E-2</v>
      </c>
      <c r="D193" s="9">
        <v>4.8131937176183727E-2</v>
      </c>
      <c r="E193" s="26"/>
      <c r="F193" s="122" t="s">
        <v>282</v>
      </c>
      <c r="G193" s="26"/>
      <c r="H193" s="309">
        <v>-2059.8195000000001</v>
      </c>
      <c r="I193" s="309">
        <v>-1880.6354200000001</v>
      </c>
      <c r="J193" s="309">
        <v>-1880.6354200000001</v>
      </c>
      <c r="K193" s="130">
        <v>-2457.4119999999998</v>
      </c>
      <c r="L193" s="130">
        <v>-2457.4119999999998</v>
      </c>
      <c r="M193" s="309">
        <v>-164.10672</v>
      </c>
      <c r="N193" s="309">
        <v>-164.78485000000003</v>
      </c>
      <c r="O193" s="309">
        <v>-132.36237000000003</v>
      </c>
      <c r="P193" s="309">
        <v>-78.766079999999974</v>
      </c>
      <c r="Q193" s="309">
        <v>-159.16695999999999</v>
      </c>
      <c r="R193" s="309">
        <v>-219.78708</v>
      </c>
      <c r="S193" s="309">
        <v>-181.0330900000001</v>
      </c>
      <c r="T193" s="309">
        <v>-193.69488999999999</v>
      </c>
      <c r="U193" s="309">
        <v>-240.35511999999994</v>
      </c>
      <c r="V193" s="309">
        <v>-209.59393000000003</v>
      </c>
      <c r="W193" s="309">
        <v>-323.14348000000007</v>
      </c>
      <c r="X193" s="309">
        <v>-272.33476000000002</v>
      </c>
      <c r="Y193" s="309">
        <v>-2339.1293299999998</v>
      </c>
      <c r="Z193" s="26"/>
      <c r="AA193" s="309">
        <v>-2457.4119999999998</v>
      </c>
      <c r="AB193" s="82">
        <v>118.28</v>
      </c>
      <c r="AC193" s="26"/>
      <c r="AD193" s="309">
        <v>-2457.4119999999998</v>
      </c>
      <c r="AE193" s="82">
        <v>118.28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0.7285019167291783</v>
      </c>
      <c r="I194" s="78">
        <v>0.68296491835879425</v>
      </c>
      <c r="J194" s="78">
        <v>0.68296491835879425</v>
      </c>
      <c r="K194" s="131">
        <v>0.71423231881100979</v>
      </c>
      <c r="L194" s="131">
        <v>0.71423231881100979</v>
      </c>
      <c r="M194" s="78">
        <v>0.56537055921505941</v>
      </c>
      <c r="N194" s="78">
        <v>0.71225665208596278</v>
      </c>
      <c r="O194" s="78">
        <v>0.57739900278748391</v>
      </c>
      <c r="P194" s="78">
        <v>0.44467950093151926</v>
      </c>
      <c r="Q194" s="78">
        <v>0.59358762455993763</v>
      </c>
      <c r="R194" s="78">
        <v>0.66944984922786399</v>
      </c>
      <c r="S194" s="78">
        <v>0.60416460309302478</v>
      </c>
      <c r="T194" s="78">
        <v>0.63822284680600061</v>
      </c>
      <c r="U194" s="78">
        <v>0.63654042945370171</v>
      </c>
      <c r="V194" s="78">
        <v>0.60384829024739461</v>
      </c>
      <c r="W194" s="78">
        <v>0.86029588492594955</v>
      </c>
      <c r="X194" s="78">
        <v>0.72788171494091891</v>
      </c>
      <c r="Y194" s="78">
        <v>0.64939106088641552</v>
      </c>
      <c r="AA194" s="78">
        <v>0.71423231881100979</v>
      </c>
      <c r="AB194" s="79"/>
      <c r="AD194" s="78">
        <v>0.71423231881100979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0.13178755651010632</v>
      </c>
      <c r="D196" s="9">
        <v>0.13178755651010632</v>
      </c>
      <c r="F196" s="123" t="s">
        <v>283</v>
      </c>
      <c r="H196" s="310">
        <v>789.95449999999983</v>
      </c>
      <c r="I196" s="310">
        <v>879.45958000000019</v>
      </c>
      <c r="J196" s="310">
        <v>879.45958000000019</v>
      </c>
      <c r="K196" s="136">
        <v>985.22200000000021</v>
      </c>
      <c r="L196" s="136">
        <v>985.22200000000021</v>
      </c>
      <c r="M196" s="310">
        <v>58.258280000000013</v>
      </c>
      <c r="N196" s="310">
        <v>46.982150000000019</v>
      </c>
      <c r="O196" s="310">
        <v>56.045629999999989</v>
      </c>
      <c r="P196" s="310">
        <v>-38.923080000000041</v>
      </c>
      <c r="Q196" s="310">
        <v>69.472040000000135</v>
      </c>
      <c r="R196" s="310">
        <v>125.80791999999997</v>
      </c>
      <c r="S196" s="310">
        <v>123.89290999999983</v>
      </c>
      <c r="T196" s="310">
        <v>106.92211000000009</v>
      </c>
      <c r="U196" s="310">
        <v>173.5518800000001</v>
      </c>
      <c r="V196" s="310">
        <v>126.54107000000013</v>
      </c>
      <c r="W196" s="310">
        <v>15.721519999999714</v>
      </c>
      <c r="X196" s="310">
        <v>250.78624000000008</v>
      </c>
      <c r="Y196" s="310">
        <v>1115.0586699999999</v>
      </c>
      <c r="AA196" s="310">
        <v>985.22200000000021</v>
      </c>
      <c r="AB196" s="82">
        <v>129.84</v>
      </c>
      <c r="AD196" s="310">
        <v>985.22200000000021</v>
      </c>
      <c r="AE196" s="82">
        <v>129.84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0.2793853380739621</v>
      </c>
      <c r="I197" s="78">
        <v>0.319381435586574</v>
      </c>
      <c r="J197" s="78">
        <v>0.319381435586574</v>
      </c>
      <c r="K197" s="131">
        <v>0.28634896940505739</v>
      </c>
      <c r="L197" s="131">
        <v>0.28634896940505739</v>
      </c>
      <c r="M197" s="78">
        <v>0.20070790728440321</v>
      </c>
      <c r="N197" s="78">
        <v>0.20307296979546677</v>
      </c>
      <c r="O197" s="78">
        <v>0.24448558055130229</v>
      </c>
      <c r="P197" s="78">
        <v>-0.21974301360582654</v>
      </c>
      <c r="Q197" s="78">
        <v>0.25908482009666489</v>
      </c>
      <c r="R197" s="78">
        <v>0.38319856233437904</v>
      </c>
      <c r="S197" s="78">
        <v>0.41346977393022294</v>
      </c>
      <c r="T197" s="78">
        <v>0.35230735013558906</v>
      </c>
      <c r="U197" s="78">
        <v>0.45962319516096595</v>
      </c>
      <c r="V197" s="78">
        <v>0.36456976003826042</v>
      </c>
      <c r="W197" s="78">
        <v>4.1854964738204728E-2</v>
      </c>
      <c r="X197" s="78">
        <v>0.67028798841097226</v>
      </c>
      <c r="Y197" s="78">
        <v>0.30956353006009102</v>
      </c>
      <c r="AA197" s="78">
        <v>0.28634896940505739</v>
      </c>
      <c r="AB197" s="79"/>
      <c r="AD197" s="78">
        <v>0.28634896940505739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0.67</v>
      </c>
      <c r="I199" s="94">
        <v>0.67</v>
      </c>
      <c r="J199" s="94">
        <v>0.67</v>
      </c>
      <c r="K199" s="133">
        <v>0.67</v>
      </c>
      <c r="L199" s="133">
        <v>0.67</v>
      </c>
      <c r="M199" s="94">
        <v>0.67200000000000004</v>
      </c>
      <c r="N199" s="94">
        <v>0.67200000000000004</v>
      </c>
      <c r="O199" s="94">
        <v>0.67199999999999993</v>
      </c>
      <c r="P199" s="94">
        <v>0.66000000000000014</v>
      </c>
      <c r="Q199" s="94">
        <v>0.67200000000000015</v>
      </c>
      <c r="R199" s="94">
        <v>0.67200000000000015</v>
      </c>
      <c r="S199" s="94">
        <v>0.67199999999999971</v>
      </c>
      <c r="T199" s="94">
        <v>0.67199999999999971</v>
      </c>
      <c r="U199" s="94">
        <v>0.66000000000000014</v>
      </c>
      <c r="V199" s="94">
        <v>0</v>
      </c>
      <c r="W199" s="94">
        <v>0</v>
      </c>
      <c r="X199" s="94">
        <v>5.976</v>
      </c>
      <c r="Y199" s="94">
        <v>1</v>
      </c>
      <c r="Z199" s="56"/>
      <c r="AA199" s="94">
        <v>0.67</v>
      </c>
      <c r="AB199" s="95">
        <v>0.33</v>
      </c>
      <c r="AC199" s="56"/>
      <c r="AD199" s="94">
        <v>0.67</v>
      </c>
      <c r="AE199" s="95">
        <v>0.33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0.33</v>
      </c>
      <c r="I200" s="94">
        <v>0.33</v>
      </c>
      <c r="J200" s="94">
        <v>0.33</v>
      </c>
      <c r="K200" s="133">
        <v>0.33</v>
      </c>
      <c r="L200" s="133">
        <v>0.33</v>
      </c>
      <c r="M200" s="94">
        <v>0.32400000000000001</v>
      </c>
      <c r="N200" s="94">
        <v>0.33600000000000002</v>
      </c>
      <c r="O200" s="94">
        <v>0.33599999999999997</v>
      </c>
      <c r="P200" s="94">
        <v>0.32400000000000007</v>
      </c>
      <c r="Q200" s="94">
        <v>0.33600000000000008</v>
      </c>
      <c r="R200" s="94">
        <v>0.32399999999999984</v>
      </c>
      <c r="S200" s="94">
        <v>0.32400000000000029</v>
      </c>
      <c r="T200" s="94">
        <v>0.33599999999999985</v>
      </c>
      <c r="U200" s="94">
        <v>0.33599999999999985</v>
      </c>
      <c r="V200" s="94">
        <v>0</v>
      </c>
      <c r="W200" s="94">
        <v>0</v>
      </c>
      <c r="X200" s="94">
        <v>-2.976</v>
      </c>
      <c r="Y200" s="94">
        <v>0</v>
      </c>
      <c r="Z200" s="56"/>
      <c r="AA200" s="94">
        <v>0.33</v>
      </c>
      <c r="AB200" s="95">
        <v>-0.33</v>
      </c>
      <c r="AC200" s="56"/>
      <c r="AD200" s="94">
        <v>0.33</v>
      </c>
      <c r="AE200" s="95">
        <v>-0.33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3.6909999999999998</v>
      </c>
      <c r="I201" s="94">
        <v>2.8610000000000002</v>
      </c>
      <c r="J201" s="94">
        <v>2.8610000000000002</v>
      </c>
      <c r="K201" s="133">
        <v>3</v>
      </c>
      <c r="L201" s="133">
        <v>3</v>
      </c>
      <c r="M201" s="94">
        <v>2.988</v>
      </c>
      <c r="N201" s="94">
        <v>2.9760000000000004</v>
      </c>
      <c r="O201" s="94">
        <v>3.2999999999999989</v>
      </c>
      <c r="P201" s="94">
        <v>2.4000000000000909E-2</v>
      </c>
      <c r="Q201" s="94">
        <v>4.1400000000000006</v>
      </c>
      <c r="R201" s="94">
        <v>3.9959999999999987</v>
      </c>
      <c r="S201" s="94">
        <v>3.9600000000000009</v>
      </c>
      <c r="T201" s="94">
        <v>4.0080000000000027</v>
      </c>
      <c r="U201" s="94">
        <v>2.9879999999999995</v>
      </c>
      <c r="V201" s="94">
        <v>3</v>
      </c>
      <c r="W201" s="94">
        <v>2.9639999999999986</v>
      </c>
      <c r="X201" s="94">
        <v>2.9879999999999995</v>
      </c>
      <c r="Y201" s="94">
        <v>3.1110000000000002</v>
      </c>
      <c r="Z201" s="56"/>
      <c r="AA201" s="94">
        <v>3</v>
      </c>
      <c r="AB201" s="95">
        <v>0.11</v>
      </c>
      <c r="AC201" s="56"/>
      <c r="AD201" s="94">
        <v>3</v>
      </c>
      <c r="AE201" s="95">
        <v>0.11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4.6909999999999998</v>
      </c>
      <c r="I202" s="96">
        <v>3.8610000000000002</v>
      </c>
      <c r="J202" s="96">
        <v>3.8610000000000002</v>
      </c>
      <c r="K202" s="134">
        <v>4</v>
      </c>
      <c r="L202" s="134">
        <v>4</v>
      </c>
      <c r="M202" s="96">
        <v>3.984</v>
      </c>
      <c r="N202" s="96">
        <v>3.984</v>
      </c>
      <c r="O202" s="96">
        <v>4.3079999999999998</v>
      </c>
      <c r="P202" s="96">
        <v>1.0079999999999991</v>
      </c>
      <c r="Q202" s="96">
        <v>5.1480000000000032</v>
      </c>
      <c r="R202" s="96">
        <v>4.9919999999999973</v>
      </c>
      <c r="S202" s="96">
        <v>4.9560000000000031</v>
      </c>
      <c r="T202" s="96">
        <v>5.0159999999999982</v>
      </c>
      <c r="U202" s="96">
        <v>3.9840000000000018</v>
      </c>
      <c r="V202" s="96">
        <v>3</v>
      </c>
      <c r="W202" s="96">
        <v>2.9639999999999986</v>
      </c>
      <c r="X202" s="96">
        <v>5.9879999999999924</v>
      </c>
      <c r="Y202" s="96">
        <v>4.1109999999999998</v>
      </c>
      <c r="AA202" s="96">
        <v>4</v>
      </c>
      <c r="AB202" s="95">
        <v>0.11</v>
      </c>
      <c r="AD202" s="96">
        <v>4</v>
      </c>
      <c r="AE202" s="95">
        <v>0.11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4.843</v>
      </c>
      <c r="I203" s="97">
        <v>4.9080000000000004</v>
      </c>
      <c r="J203" s="97">
        <v>4.9080000000000004</v>
      </c>
      <c r="K203" s="134">
        <v>4</v>
      </c>
      <c r="L203" s="134">
        <v>4</v>
      </c>
      <c r="M203" s="97">
        <v>4.992</v>
      </c>
      <c r="N203" s="97">
        <v>5.0279999999999996</v>
      </c>
      <c r="O203" s="97">
        <v>5.3520000000000003</v>
      </c>
      <c r="P203" s="97">
        <v>2.6879999999999988</v>
      </c>
      <c r="Q203" s="97">
        <v>6.1680000000000028</v>
      </c>
      <c r="R203" s="97">
        <v>5.9759999999999991</v>
      </c>
      <c r="S203" s="97">
        <v>6.0240000000000009</v>
      </c>
      <c r="T203" s="97">
        <v>6</v>
      </c>
      <c r="U203" s="97">
        <v>4.9799999999999969</v>
      </c>
      <c r="V203" s="97">
        <v>4.0079999999999956</v>
      </c>
      <c r="W203" s="97">
        <v>4.0080000000000098</v>
      </c>
      <c r="X203" s="97">
        <v>6.9839999999999947</v>
      </c>
      <c r="Y203" s="97">
        <v>5.1840000000000002</v>
      </c>
      <c r="Z203" s="56"/>
      <c r="AA203" s="97">
        <v>4</v>
      </c>
      <c r="AB203" s="98">
        <v>1.18</v>
      </c>
      <c r="AC203" s="56"/>
      <c r="AD203" s="97">
        <v>4</v>
      </c>
      <c r="AE203" s="98">
        <v>1.18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0.15200000000000014</v>
      </c>
      <c r="I204" s="96">
        <v>1.0470000000000002</v>
      </c>
      <c r="J204" s="96">
        <v>1.0470000000000002</v>
      </c>
      <c r="K204" s="134">
        <v>0</v>
      </c>
      <c r="L204" s="134">
        <v>0</v>
      </c>
      <c r="M204" s="96">
        <v>1.008</v>
      </c>
      <c r="N204" s="96">
        <v>1.0439999999999996</v>
      </c>
      <c r="O204" s="96">
        <v>1.0440000000000005</v>
      </c>
      <c r="P204" s="96">
        <v>1.6799999999999997</v>
      </c>
      <c r="Q204" s="96">
        <v>1.0199999999999996</v>
      </c>
      <c r="R204" s="96">
        <v>0.98400000000000176</v>
      </c>
      <c r="S204" s="96">
        <v>1.0679999999999978</v>
      </c>
      <c r="T204" s="96">
        <v>0.98400000000000176</v>
      </c>
      <c r="U204" s="96">
        <v>0.99599999999999511</v>
      </c>
      <c r="V204" s="96">
        <v>1.0079999999999956</v>
      </c>
      <c r="W204" s="96">
        <v>1.0440000000000111</v>
      </c>
      <c r="X204" s="96">
        <v>0.99600000000000222</v>
      </c>
      <c r="Y204" s="96">
        <v>1.0730000000000004</v>
      </c>
      <c r="AA204" s="96">
        <v>0</v>
      </c>
      <c r="AB204" s="95">
        <v>1.07</v>
      </c>
      <c r="AD204" s="96">
        <v>0</v>
      </c>
      <c r="AE204" s="95">
        <v>1.07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3.1385504852364264E-2</v>
      </c>
      <c r="I205" s="90">
        <v>0.21332518337408315</v>
      </c>
      <c r="J205" s="90">
        <v>0.21332518337408315</v>
      </c>
      <c r="K205" s="135">
        <v>0</v>
      </c>
      <c r="L205" s="135">
        <v>0</v>
      </c>
      <c r="M205" s="90">
        <v>0.20192307692307693</v>
      </c>
      <c r="N205" s="90">
        <v>0.20763723150357988</v>
      </c>
      <c r="O205" s="90">
        <v>0.19506726457399112</v>
      </c>
      <c r="P205" s="90">
        <v>0.62500000000000011</v>
      </c>
      <c r="Q205" s="90">
        <v>0.16536964980544733</v>
      </c>
      <c r="R205" s="90">
        <v>0.16465863453815294</v>
      </c>
      <c r="S205" s="90">
        <v>0.17729083665338607</v>
      </c>
      <c r="T205" s="90">
        <v>0.16400000000000028</v>
      </c>
      <c r="U205" s="90">
        <v>0.19999999999999915</v>
      </c>
      <c r="V205" s="90">
        <v>0.2514970059880231</v>
      </c>
      <c r="W205" s="90">
        <v>0.26047904191616983</v>
      </c>
      <c r="X205" s="90">
        <v>0.14261168384879769</v>
      </c>
      <c r="Y205" s="90">
        <v>0.2069830246913581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-3.0818497985606551E-2</v>
      </c>
      <c r="D206" s="9">
        <v>-3.0818497985606551E-2</v>
      </c>
      <c r="F206" s="128" t="s">
        <v>73</v>
      </c>
      <c r="H206" s="83">
        <v>-267.13112000000001</v>
      </c>
      <c r="I206" s="83">
        <v>-284.31948</v>
      </c>
      <c r="J206" s="83">
        <v>-284.31948</v>
      </c>
      <c r="K206" s="108">
        <v>-290.41000000000003</v>
      </c>
      <c r="L206" s="108">
        <v>-290.41000000000003</v>
      </c>
      <c r="M206" s="83">
        <v>-26.884360000000001</v>
      </c>
      <c r="N206" s="83">
        <v>-24.595329999999997</v>
      </c>
      <c r="O206" s="83">
        <v>-23.627879999999998</v>
      </c>
      <c r="P206" s="83">
        <v>-12.979520000000008</v>
      </c>
      <c r="Q206" s="83">
        <v>-25.625900000000001</v>
      </c>
      <c r="R206" s="83">
        <v>-27.876059999999981</v>
      </c>
      <c r="S206" s="83">
        <v>-25.494730000000004</v>
      </c>
      <c r="T206" s="83">
        <v>-26.095690000000019</v>
      </c>
      <c r="U206" s="83">
        <v>-33.291859999999986</v>
      </c>
      <c r="V206" s="83">
        <v>-24.113699999999994</v>
      </c>
      <c r="W206" s="83">
        <v>-23.615590000000026</v>
      </c>
      <c r="X206" s="83">
        <v>-25.157960000000003</v>
      </c>
      <c r="Y206" s="83">
        <v>-299.35858000000002</v>
      </c>
      <c r="AA206" s="83">
        <v>-290.41000000000003</v>
      </c>
      <c r="AB206" s="82">
        <v>-8.9499999999999993</v>
      </c>
      <c r="AD206" s="83">
        <v>-290.41000000000003</v>
      </c>
      <c r="AE206" s="82">
        <v>-8.9499999999999993</v>
      </c>
    </row>
    <row r="207" spans="1:37" ht="18" customHeight="1" x14ac:dyDescent="0.2">
      <c r="A207" s="52" t="s">
        <v>225</v>
      </c>
      <c r="B207" s="52" t="s">
        <v>27</v>
      </c>
      <c r="C207" s="9">
        <v>1.0005724098454494</v>
      </c>
      <c r="D207" s="9">
        <v>1.0005724098454494</v>
      </c>
      <c r="F207" s="126" t="s">
        <v>226</v>
      </c>
      <c r="G207" s="58"/>
      <c r="H207" s="87">
        <v>-2.72838</v>
      </c>
      <c r="I207" s="87">
        <v>-3.6571500000000001</v>
      </c>
      <c r="J207" s="87">
        <v>-3.6571500000000001</v>
      </c>
      <c r="K207" s="87">
        <v>0</v>
      </c>
      <c r="L207" s="87">
        <v>0</v>
      </c>
      <c r="M207" s="87">
        <v>-2.1642000000000001</v>
      </c>
      <c r="N207" s="87">
        <v>-0.33878999999999992</v>
      </c>
      <c r="O207" s="87">
        <v>1.1407</v>
      </c>
      <c r="P207" s="87">
        <v>-1.5526600000000002</v>
      </c>
      <c r="Q207" s="87">
        <v>3.3373400000000002</v>
      </c>
      <c r="R207" s="87">
        <v>-0.60145000000000004</v>
      </c>
      <c r="S207" s="87">
        <v>0.23656999999999989</v>
      </c>
      <c r="T207" s="87">
        <v>5.1097800000000007</v>
      </c>
      <c r="U207" s="87">
        <v>6.0765000000000002</v>
      </c>
      <c r="V207" s="87">
        <v>-3.9528300000000005</v>
      </c>
      <c r="W207" s="87">
        <v>-1.8600200000000005</v>
      </c>
      <c r="X207" s="87">
        <v>-1.0634399999999999</v>
      </c>
      <c r="Y207" s="87">
        <v>4.3674999999999997</v>
      </c>
      <c r="Z207" s="58"/>
      <c r="AA207" s="87">
        <v>0</v>
      </c>
      <c r="AB207" s="82">
        <v>4.37</v>
      </c>
      <c r="AC207" s="58"/>
      <c r="AD207" s="87">
        <v>0</v>
      </c>
      <c r="AE207" s="82">
        <v>4.37</v>
      </c>
    </row>
    <row r="208" spans="1:37" ht="18" customHeight="1" x14ac:dyDescent="0.2">
      <c r="A208" s="52" t="s">
        <v>41</v>
      </c>
      <c r="B208" s="52" t="s">
        <v>27</v>
      </c>
      <c r="C208" s="9">
        <v>-0.25994281258123214</v>
      </c>
      <c r="D208" s="9">
        <v>-0.25994281258123214</v>
      </c>
      <c r="F208" s="128" t="s">
        <v>64</v>
      </c>
      <c r="H208" s="83">
        <v>36.800040000000003</v>
      </c>
      <c r="I208" s="83">
        <v>37.999960000000002</v>
      </c>
      <c r="J208" s="83">
        <v>37.999960000000002</v>
      </c>
      <c r="K208" s="108">
        <v>38.47</v>
      </c>
      <c r="L208" s="108">
        <v>38.47</v>
      </c>
      <c r="M208" s="83">
        <v>2.3730000000000002</v>
      </c>
      <c r="N208" s="83">
        <v>2.3719999999999999</v>
      </c>
      <c r="O208" s="83">
        <v>2.3730000000000002</v>
      </c>
      <c r="P208" s="83">
        <v>2.3719999999999999</v>
      </c>
      <c r="Q208" s="83">
        <v>2.3729999999999993</v>
      </c>
      <c r="R208" s="83">
        <v>2.3719999999999999</v>
      </c>
      <c r="S208" s="83">
        <v>2.3730000000000011</v>
      </c>
      <c r="T208" s="83">
        <v>2.3719999999999999</v>
      </c>
      <c r="U208" s="83">
        <v>2.3730000000000011</v>
      </c>
      <c r="V208" s="83">
        <v>2.3719999999999999</v>
      </c>
      <c r="W208" s="83">
        <v>2.3729999999999976</v>
      </c>
      <c r="X208" s="83">
        <v>2.3719999999999999</v>
      </c>
      <c r="Y208" s="83">
        <v>28.47</v>
      </c>
      <c r="AA208" s="83">
        <v>38.47</v>
      </c>
      <c r="AB208" s="82">
        <v>-10</v>
      </c>
      <c r="AD208" s="83">
        <v>38.47</v>
      </c>
      <c r="AE208" s="82">
        <v>-10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0.36029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-0.83813000000000004</v>
      </c>
      <c r="P210" s="83">
        <v>-5.3985900000000004</v>
      </c>
      <c r="Q210" s="83">
        <v>0.36378000000000021</v>
      </c>
      <c r="R210" s="83">
        <v>0.8381299999999996</v>
      </c>
      <c r="S210" s="83">
        <v>5.3985900000000004</v>
      </c>
      <c r="T210" s="83">
        <v>-0.36378000000000021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-1.0211027910142954</v>
      </c>
      <c r="D211" s="9">
        <v>-1.0211027910142954</v>
      </c>
      <c r="F211" s="128" t="s">
        <v>74</v>
      </c>
      <c r="H211" s="83">
        <v>-0.91408</v>
      </c>
      <c r="I211" s="83">
        <v>-1.0868800000000001</v>
      </c>
      <c r="J211" s="83">
        <v>-1.0868800000000001</v>
      </c>
      <c r="K211" s="108">
        <v>0</v>
      </c>
      <c r="L211" s="108">
        <v>0</v>
      </c>
      <c r="M211" s="83">
        <v>0.17996000000000001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-0.33200000000000002</v>
      </c>
      <c r="T211" s="83">
        <v>0</v>
      </c>
      <c r="U211" s="83">
        <v>0</v>
      </c>
      <c r="V211" s="83">
        <v>-8.299999999999999E-2</v>
      </c>
      <c r="W211" s="83">
        <v>0</v>
      </c>
      <c r="X211" s="83">
        <v>0</v>
      </c>
      <c r="Y211" s="83">
        <v>-0.23504</v>
      </c>
      <c r="AA211" s="83">
        <v>0</v>
      </c>
      <c r="AB211" s="82">
        <v>-0.24</v>
      </c>
      <c r="AD211" s="83">
        <v>0</v>
      </c>
      <c r="AE211" s="82">
        <v>-0.24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0</v>
      </c>
      <c r="P212" s="96">
        <v>0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0</v>
      </c>
      <c r="P213" s="83">
        <v>0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-5.8823529411764698E-2</v>
      </c>
      <c r="D214" s="9">
        <v>-5.8823529411764698E-2</v>
      </c>
      <c r="F214" s="117" t="s">
        <v>280</v>
      </c>
      <c r="H214" s="296">
        <v>-233.61325000000005</v>
      </c>
      <c r="I214" s="296">
        <v>-251.06355000000002</v>
      </c>
      <c r="J214" s="296">
        <v>-251.06355000000002</v>
      </c>
      <c r="K214" s="111">
        <v>-251.94000000000003</v>
      </c>
      <c r="L214" s="111">
        <v>-251.94000000000003</v>
      </c>
      <c r="M214" s="296">
        <v>-26.4956</v>
      </c>
      <c r="N214" s="296">
        <v>-22.562119999999997</v>
      </c>
      <c r="O214" s="296">
        <v>-20.952309999999997</v>
      </c>
      <c r="P214" s="296">
        <v>-17.55877000000001</v>
      </c>
      <c r="Q214" s="296">
        <v>-19.551780000000001</v>
      </c>
      <c r="R214" s="296">
        <v>-25.267379999999982</v>
      </c>
      <c r="S214" s="296">
        <v>-17.818570000000001</v>
      </c>
      <c r="T214" s="296">
        <v>-18.977690000000017</v>
      </c>
      <c r="U214" s="296">
        <v>-24.842359999999985</v>
      </c>
      <c r="V214" s="296">
        <v>-25.777529999999992</v>
      </c>
      <c r="W214" s="296">
        <v>-23.102610000000027</v>
      </c>
      <c r="X214" s="296">
        <v>-23.849400000000003</v>
      </c>
      <c r="Y214" s="296">
        <v>-266.75612000000001</v>
      </c>
      <c r="AA214" s="296">
        <v>-251.94000000000003</v>
      </c>
      <c r="AB214" s="82">
        <v>-14.82</v>
      </c>
      <c r="AD214" s="296">
        <v>-251.94000000000003</v>
      </c>
      <c r="AE214" s="82">
        <v>-14.82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8.2622628049852306E-2</v>
      </c>
      <c r="I215" s="78">
        <v>9.1175352279932634E-2</v>
      </c>
      <c r="J215" s="78">
        <v>9.1175352279932634E-2</v>
      </c>
      <c r="K215" s="131">
        <v>7.3224876577979534E-2</v>
      </c>
      <c r="L215" s="131">
        <v>7.3224876577979534E-2</v>
      </c>
      <c r="M215" s="78">
        <v>9.1281040707769476E-2</v>
      </c>
      <c r="N215" s="78">
        <v>9.7521222704403568E-2</v>
      </c>
      <c r="O215" s="78">
        <v>9.139941283987453E-2</v>
      </c>
      <c r="P215" s="78">
        <v>9.9129283577033905E-2</v>
      </c>
      <c r="Q215" s="78">
        <v>7.2915224655409006E-2</v>
      </c>
      <c r="R215" s="78">
        <v>7.6961956687277219E-2</v>
      </c>
      <c r="S215" s="78">
        <v>5.946619632761764E-2</v>
      </c>
      <c r="T215" s="78">
        <v>6.253131064842124E-2</v>
      </c>
      <c r="U215" s="78">
        <v>6.5790845242004639E-2</v>
      </c>
      <c r="V215" s="78">
        <v>7.4266069715382105E-2</v>
      </c>
      <c r="W215" s="78">
        <v>6.1505435028579594E-2</v>
      </c>
      <c r="X215" s="78">
        <v>6.3743394975771556E-2</v>
      </c>
      <c r="Y215" s="78">
        <v>7.405705941224891E-2</v>
      </c>
      <c r="AA215" s="78">
        <v>7.3224876577979534E-2</v>
      </c>
      <c r="AB215" s="79"/>
      <c r="AD215" s="78">
        <v>7.3224876577979534E-2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2</v>
      </c>
      <c r="I217" s="96">
        <v>2</v>
      </c>
      <c r="J217" s="96">
        <v>2</v>
      </c>
      <c r="K217" s="134">
        <v>2</v>
      </c>
      <c r="L217" s="134">
        <v>2</v>
      </c>
      <c r="M217" s="96">
        <v>0.996</v>
      </c>
      <c r="N217" s="96">
        <v>2.1</v>
      </c>
      <c r="O217" s="96">
        <v>1.992</v>
      </c>
      <c r="P217" s="96">
        <v>2.0039999999999996</v>
      </c>
      <c r="Q217" s="96">
        <v>2.0040000000000004</v>
      </c>
      <c r="R217" s="96">
        <v>1.9920000000000009</v>
      </c>
      <c r="S217" s="96">
        <v>2.0039999999999978</v>
      </c>
      <c r="T217" s="96">
        <v>2.0040000000000013</v>
      </c>
      <c r="U217" s="96">
        <v>1.9920000000000009</v>
      </c>
      <c r="V217" s="96">
        <v>2.0039999999999978</v>
      </c>
      <c r="W217" s="96">
        <v>2.0040000000000013</v>
      </c>
      <c r="X217" s="96">
        <v>1.9920000000000009</v>
      </c>
      <c r="Y217" s="96">
        <v>1.9240000000000002</v>
      </c>
      <c r="AA217" s="96">
        <v>2</v>
      </c>
      <c r="AB217" s="95">
        <v>-0.08</v>
      </c>
      <c r="AD217" s="96">
        <v>2</v>
      </c>
      <c r="AE217" s="95">
        <v>-0.08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-7251.5</v>
      </c>
      <c r="I218" s="161">
        <v>-6844.0000000000009</v>
      </c>
      <c r="J218" s="161">
        <v>-6844.0000000000009</v>
      </c>
      <c r="K218" s="162">
        <v>-7719.9999999999991</v>
      </c>
      <c r="L218" s="162">
        <v>-7719.9999999999991</v>
      </c>
      <c r="M218" s="161">
        <v>-1058.2329317269077</v>
      </c>
      <c r="N218" s="161">
        <v>-1659.5238095238092</v>
      </c>
      <c r="O218" s="161">
        <v>-1033.6345381526105</v>
      </c>
      <c r="P218" s="161">
        <v>373.75249500998001</v>
      </c>
      <c r="Q218" s="161">
        <v>-654.19161676646695</v>
      </c>
      <c r="R218" s="161">
        <v>-676.70682730923681</v>
      </c>
      <c r="S218" s="161">
        <v>-27.445109780439193</v>
      </c>
      <c r="T218" s="161">
        <v>-931.63672654690549</v>
      </c>
      <c r="U218" s="161">
        <v>-405.1204819277109</v>
      </c>
      <c r="V218" s="161">
        <v>-658.1836327345319</v>
      </c>
      <c r="W218" s="161">
        <v>-407.18562874251427</v>
      </c>
      <c r="X218" s="161">
        <v>-710.3413654618472</v>
      </c>
      <c r="Y218" s="161">
        <v>-7685.5509355509348</v>
      </c>
      <c r="AA218" s="161">
        <v>-7719.9999999999991</v>
      </c>
      <c r="AB218" s="163">
        <v>34.450000000000003</v>
      </c>
      <c r="AD218" s="161">
        <v>-7719.9999999999991</v>
      </c>
      <c r="AE218" s="163">
        <v>34.450000000000003</v>
      </c>
    </row>
    <row r="219" spans="1:31" ht="18" customHeight="1" x14ac:dyDescent="0.2">
      <c r="A219" s="52" t="s">
        <v>70</v>
      </c>
      <c r="B219" s="52" t="s">
        <v>27</v>
      </c>
      <c r="C219" s="9">
        <v>-0.18486819582334818</v>
      </c>
      <c r="D219" s="9">
        <v>-0.18486819582334818</v>
      </c>
      <c r="F219" s="128" t="s">
        <v>414</v>
      </c>
      <c r="H219" s="83">
        <v>-5.8920000000000003</v>
      </c>
      <c r="I219" s="83">
        <v>-5.7530000000000001</v>
      </c>
      <c r="J219" s="83">
        <v>-5.7530000000000001</v>
      </c>
      <c r="K219" s="108">
        <v>-5.8419999999999996</v>
      </c>
      <c r="L219" s="108">
        <v>-5.8419999999999996</v>
      </c>
      <c r="M219" s="83">
        <v>-0.48299999999999998</v>
      </c>
      <c r="N219" s="83">
        <v>-0.47899999999999998</v>
      </c>
      <c r="O219" s="83">
        <v>-1.357</v>
      </c>
      <c r="P219" s="83">
        <v>-0.31400000000000006</v>
      </c>
      <c r="Q219" s="83">
        <v>-0.81999999999999984</v>
      </c>
      <c r="R219" s="83">
        <v>-0.68000000000000016</v>
      </c>
      <c r="S219" s="83">
        <v>0.375</v>
      </c>
      <c r="T219" s="83">
        <v>-1.101</v>
      </c>
      <c r="U219" s="83">
        <v>-0.54100000000000037</v>
      </c>
      <c r="V219" s="83">
        <v>-0.68100000000000005</v>
      </c>
      <c r="W219" s="83">
        <v>-0.42099999999999937</v>
      </c>
      <c r="X219" s="83">
        <v>-0.41999999999999993</v>
      </c>
      <c r="Y219" s="83">
        <v>-6.9219999999999997</v>
      </c>
      <c r="AA219" s="83">
        <v>-5.8419999999999996</v>
      </c>
      <c r="AB219" s="82">
        <v>-1.08</v>
      </c>
      <c r="AD219" s="83">
        <v>-5.8419999999999996</v>
      </c>
      <c r="AE219" s="82">
        <v>-1.08</v>
      </c>
    </row>
    <row r="220" spans="1:31" ht="18" customHeight="1" x14ac:dyDescent="0.2">
      <c r="A220" s="52" t="s">
        <v>71</v>
      </c>
      <c r="B220" s="52" t="s">
        <v>27</v>
      </c>
      <c r="C220" s="9">
        <v>0.30478087649402391</v>
      </c>
      <c r="D220" s="9">
        <v>0.30478087649402391</v>
      </c>
      <c r="F220" s="128" t="s">
        <v>209</v>
      </c>
      <c r="H220" s="83">
        <v>-4.6840000000000002</v>
      </c>
      <c r="I220" s="83">
        <v>-4.6079999999999997</v>
      </c>
      <c r="J220" s="83">
        <v>-4.6079999999999997</v>
      </c>
      <c r="K220" s="108">
        <v>-5.0199999999999996</v>
      </c>
      <c r="L220" s="108">
        <v>-5.0199999999999996</v>
      </c>
      <c r="M220" s="83">
        <v>-0.38200000000000001</v>
      </c>
      <c r="N220" s="83">
        <v>-0.6329999999999999</v>
      </c>
      <c r="O220" s="83">
        <v>-0.28400000000000003</v>
      </c>
      <c r="P220" s="83">
        <v>-0.25</v>
      </c>
      <c r="Q220" s="83">
        <v>-0.15600000000000014</v>
      </c>
      <c r="R220" s="83">
        <v>-0.35099999999999998</v>
      </c>
      <c r="S220" s="83">
        <v>-0.28500000000000014</v>
      </c>
      <c r="T220" s="83">
        <v>-0.46699999999999964</v>
      </c>
      <c r="U220" s="83">
        <v>-0.13100000000000023</v>
      </c>
      <c r="V220" s="83">
        <v>-0.17600000000000016</v>
      </c>
      <c r="W220" s="83">
        <v>-6.5999999999999837E-2</v>
      </c>
      <c r="X220" s="83">
        <v>-0.30500000000000016</v>
      </c>
      <c r="Y220" s="83">
        <v>-3.4860000000000002</v>
      </c>
      <c r="AA220" s="83">
        <v>-5.0199999999999996</v>
      </c>
      <c r="AB220" s="82">
        <v>1.53</v>
      </c>
      <c r="AD220" s="83">
        <v>-5.0199999999999996</v>
      </c>
      <c r="AE220" s="82">
        <v>1.53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-1.5463917525773192</v>
      </c>
      <c r="D221" s="9">
        <v>-1.5463917525773192</v>
      </c>
      <c r="F221" s="60" t="s">
        <v>158</v>
      </c>
      <c r="G221" s="56"/>
      <c r="H221" s="88">
        <v>-0.11700000000000001</v>
      </c>
      <c r="I221" s="88">
        <v>-0.307</v>
      </c>
      <c r="J221" s="88">
        <v>-0.307</v>
      </c>
      <c r="K221" s="108">
        <v>-0.19400000000000001</v>
      </c>
      <c r="L221" s="108">
        <v>-0.19400000000000001</v>
      </c>
      <c r="M221" s="88">
        <v>-0.01</v>
      </c>
      <c r="N221" s="88">
        <v>-8.6000000000000007E-2</v>
      </c>
      <c r="O221" s="88">
        <v>-5.2999999999999992E-2</v>
      </c>
      <c r="P221" s="88">
        <v>-4.4000000000000011E-2</v>
      </c>
      <c r="Q221" s="88">
        <v>-7.3000000000000009E-2</v>
      </c>
      <c r="R221" s="88">
        <v>-1.100000000000001E-2</v>
      </c>
      <c r="S221" s="88">
        <v>-3.1999999999999973E-2</v>
      </c>
      <c r="T221" s="88">
        <v>-0.15800000000000003</v>
      </c>
      <c r="U221" s="88">
        <v>6.5000000000000002E-2</v>
      </c>
      <c r="V221" s="88">
        <v>-8.9999999999999969E-2</v>
      </c>
      <c r="W221" s="88">
        <v>0</v>
      </c>
      <c r="X221" s="88">
        <v>0</v>
      </c>
      <c r="Y221" s="88">
        <v>-0.49199999999999999</v>
      </c>
      <c r="Z221" s="56"/>
      <c r="AA221" s="88">
        <v>-0.19400000000000003</v>
      </c>
      <c r="AB221" s="82">
        <v>-0.3</v>
      </c>
      <c r="AC221" s="56"/>
      <c r="AD221" s="88">
        <v>-0.19400000000000003</v>
      </c>
      <c r="AE221" s="82">
        <v>-0.3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-2.1097046413502109E-2</v>
      </c>
      <c r="D222" s="9">
        <v>-2.1097046413502109E-2</v>
      </c>
      <c r="F222" s="60" t="s">
        <v>176</v>
      </c>
      <c r="G222" s="56"/>
      <c r="H222" s="88">
        <v>-2.3410000000000002</v>
      </c>
      <c r="I222" s="88">
        <v>-1.8939999999999999</v>
      </c>
      <c r="J222" s="88">
        <v>-1.8939999999999999</v>
      </c>
      <c r="K222" s="108">
        <v>-1.4219999999999999</v>
      </c>
      <c r="L222" s="108">
        <v>-1.4219999999999999</v>
      </c>
      <c r="M222" s="88">
        <v>-0.155</v>
      </c>
      <c r="N222" s="88">
        <v>-7.1000000000000008E-2</v>
      </c>
      <c r="O222" s="88">
        <v>-0.27900000000000003</v>
      </c>
      <c r="P222" s="88">
        <v>5.3999999999999992E-2</v>
      </c>
      <c r="Q222" s="88">
        <v>-0.14799999999999996</v>
      </c>
      <c r="R222" s="88">
        <v>-0.14800000000000002</v>
      </c>
      <c r="S222" s="88">
        <v>-9.1999999999999971E-2</v>
      </c>
      <c r="T222" s="88">
        <v>-9.3000000000000083E-2</v>
      </c>
      <c r="U222" s="88">
        <v>-0.17899999999999994</v>
      </c>
      <c r="V222" s="88">
        <v>-0.13600000000000012</v>
      </c>
      <c r="W222" s="88">
        <v>-0.10199999999999987</v>
      </c>
      <c r="X222" s="88">
        <v>-0.10000000000000009</v>
      </c>
      <c r="Y222" s="88">
        <v>-1.4490000000000001</v>
      </c>
      <c r="Z222" s="56"/>
      <c r="AA222" s="88">
        <v>-1.4219999999999999</v>
      </c>
      <c r="AB222" s="82">
        <v>-0.03</v>
      </c>
      <c r="AC222" s="56"/>
      <c r="AD222" s="88">
        <v>-1.4219999999999999</v>
      </c>
      <c r="AE222" s="82">
        <v>-0.03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9.1463414634146339E-2</v>
      </c>
      <c r="D223" s="9">
        <v>9.1463414634146339E-2</v>
      </c>
      <c r="F223" s="60" t="s">
        <v>178</v>
      </c>
      <c r="G223" s="56"/>
      <c r="H223" s="88">
        <v>-0.373</v>
      </c>
      <c r="I223" s="88">
        <v>-0.29499999999999998</v>
      </c>
      <c r="J223" s="88">
        <v>-0.29499999999999998</v>
      </c>
      <c r="K223" s="108">
        <v>-0.32800000000000001</v>
      </c>
      <c r="L223" s="108">
        <v>-0.32800000000000001</v>
      </c>
      <c r="M223" s="88">
        <v>0</v>
      </c>
      <c r="N223" s="88">
        <v>-0.14699999999999999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-0.155</v>
      </c>
      <c r="W223" s="88">
        <v>0</v>
      </c>
      <c r="X223" s="88">
        <v>0</v>
      </c>
      <c r="Y223" s="88">
        <v>-0.30199999999999999</v>
      </c>
      <c r="Z223" s="56"/>
      <c r="AA223" s="88">
        <v>-0.32800000000000001</v>
      </c>
      <c r="AB223" s="82">
        <v>0.03</v>
      </c>
      <c r="AC223" s="56"/>
      <c r="AD223" s="88">
        <v>-0.32800000000000001</v>
      </c>
      <c r="AE223" s="82">
        <v>0.03</v>
      </c>
    </row>
    <row r="224" spans="1:31" ht="18" customHeight="1" collapsed="1" x14ac:dyDescent="0.2">
      <c r="A224" s="57"/>
      <c r="B224" s="57"/>
      <c r="C224" s="9">
        <v>-0.15432098765432098</v>
      </c>
      <c r="D224" s="9">
        <v>-0.15432098765432098</v>
      </c>
      <c r="F224" s="128" t="s">
        <v>158</v>
      </c>
      <c r="H224" s="83">
        <v>-2.8310000000000004</v>
      </c>
      <c r="I224" s="83">
        <v>-2.496</v>
      </c>
      <c r="J224" s="83">
        <v>-2.496</v>
      </c>
      <c r="K224" s="108">
        <v>-1.944</v>
      </c>
      <c r="L224" s="108">
        <v>-1.944</v>
      </c>
      <c r="M224" s="83">
        <v>-0.16500000000000001</v>
      </c>
      <c r="N224" s="83">
        <v>-0.30400000000000005</v>
      </c>
      <c r="O224" s="83">
        <v>-0.33200000000000002</v>
      </c>
      <c r="P224" s="83">
        <v>9.9999999999999811E-3</v>
      </c>
      <c r="Q224" s="83">
        <v>-0.22099999999999997</v>
      </c>
      <c r="R224" s="83">
        <v>-0.15900000000000003</v>
      </c>
      <c r="S224" s="83">
        <v>-0.12399999999999994</v>
      </c>
      <c r="T224" s="83">
        <v>-0.25100000000000011</v>
      </c>
      <c r="U224" s="83">
        <v>-0.11399999999999993</v>
      </c>
      <c r="V224" s="83">
        <v>-0.38100000000000012</v>
      </c>
      <c r="W224" s="83">
        <v>-0.10199999999999987</v>
      </c>
      <c r="X224" s="83">
        <v>-0.10000000000000009</v>
      </c>
      <c r="Y224" s="83">
        <v>-2.2429999999999999</v>
      </c>
      <c r="AA224" s="83">
        <v>-1.944</v>
      </c>
      <c r="AB224" s="82">
        <v>-0.3</v>
      </c>
      <c r="AD224" s="83">
        <v>-1.944</v>
      </c>
      <c r="AE224" s="82">
        <v>-0.3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-0.26200000000000001</v>
      </c>
      <c r="I225" s="83">
        <v>-0.25900000000000001</v>
      </c>
      <c r="J225" s="83">
        <v>-0.25900000000000001</v>
      </c>
      <c r="K225" s="108">
        <v>-0.442</v>
      </c>
      <c r="L225" s="108">
        <v>-0.442</v>
      </c>
      <c r="M225" s="83">
        <v>-2.1999999999999999E-2</v>
      </c>
      <c r="N225" s="83">
        <v>-2.0999999999999998E-2</v>
      </c>
      <c r="O225" s="83">
        <v>-2.2000000000000006E-2</v>
      </c>
      <c r="P225" s="83">
        <v>-2.0999999999999991E-2</v>
      </c>
      <c r="Q225" s="83">
        <v>-2.2000000000000006E-2</v>
      </c>
      <c r="R225" s="83">
        <v>-2.2000000000000006E-2</v>
      </c>
      <c r="S225" s="83">
        <v>-2.0999999999999991E-2</v>
      </c>
      <c r="T225" s="83">
        <v>-2.1999999999999992E-2</v>
      </c>
      <c r="U225" s="83">
        <v>-2.1000000000000019E-2</v>
      </c>
      <c r="V225" s="83">
        <v>-2.1999999999999992E-2</v>
      </c>
      <c r="W225" s="83">
        <v>-2.0999999999999991E-2</v>
      </c>
      <c r="X225" s="83">
        <v>-8.4000000000000019E-2</v>
      </c>
      <c r="Y225" s="83">
        <v>-0.32100000000000001</v>
      </c>
      <c r="AA225" s="83">
        <v>-0.442</v>
      </c>
      <c r="AB225" s="82">
        <v>0.12</v>
      </c>
      <c r="AD225" s="83">
        <v>-0.442</v>
      </c>
      <c r="AE225" s="82">
        <v>0.12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0.89795918367346939</v>
      </c>
      <c r="D226" s="9">
        <v>0.89795918367346939</v>
      </c>
      <c r="F226" s="60" t="s">
        <v>162</v>
      </c>
      <c r="G226" s="56"/>
      <c r="H226" s="88">
        <v>-0.29199999999999998</v>
      </c>
      <c r="I226" s="88">
        <v>0</v>
      </c>
      <c r="J226" s="88">
        <v>0</v>
      </c>
      <c r="K226" s="108">
        <v>-0.49</v>
      </c>
      <c r="L226" s="108">
        <v>-0.49</v>
      </c>
      <c r="M226" s="88">
        <v>0</v>
      </c>
      <c r="N226" s="88">
        <v>0</v>
      </c>
      <c r="O226" s="88">
        <v>0</v>
      </c>
      <c r="P226" s="88">
        <v>0</v>
      </c>
      <c r="Q226" s="88">
        <v>-5.1999999999999998E-2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-5.1999999999999998E-2</v>
      </c>
      <c r="Z226" s="56"/>
      <c r="AA226" s="88">
        <v>-0.49</v>
      </c>
      <c r="AB226" s="82">
        <v>0.44</v>
      </c>
      <c r="AC226" s="56"/>
      <c r="AD226" s="88">
        <v>-0.49</v>
      </c>
      <c r="AE226" s="82">
        <v>0.44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-1.3583815028901736</v>
      </c>
      <c r="D227" s="9">
        <v>-1.3583815028901736</v>
      </c>
      <c r="F227" s="60" t="s">
        <v>164</v>
      </c>
      <c r="G227" s="56"/>
      <c r="H227" s="88">
        <v>0</v>
      </c>
      <c r="I227" s="88">
        <v>0</v>
      </c>
      <c r="J227" s="88">
        <v>0</v>
      </c>
      <c r="K227" s="108">
        <v>-0.34599999999999997</v>
      </c>
      <c r="L227" s="108">
        <v>-0.34599999999999997</v>
      </c>
      <c r="M227" s="88">
        <v>0</v>
      </c>
      <c r="N227" s="88">
        <v>-2</v>
      </c>
      <c r="O227" s="88">
        <v>0</v>
      </c>
      <c r="P227" s="88">
        <v>1.3239999999999998</v>
      </c>
      <c r="Q227" s="88">
        <v>1.1102230246251565E-16</v>
      </c>
      <c r="R227" s="88">
        <v>-0.13600000000000001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-0.81200000000000006</v>
      </c>
      <c r="Z227" s="56"/>
      <c r="AA227" s="88">
        <v>-0.34599999999999992</v>
      </c>
      <c r="AB227" s="82">
        <v>-0.47</v>
      </c>
      <c r="AC227" s="56"/>
      <c r="AD227" s="88">
        <v>-0.34599999999999992</v>
      </c>
      <c r="AE227" s="82">
        <v>-0.47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-3.5885167464114832E-2</v>
      </c>
      <c r="D229" s="9">
        <v>-3.5885167464114832E-2</v>
      </c>
      <c r="F229" s="128" t="s">
        <v>391</v>
      </c>
      <c r="H229" s="83">
        <v>-0.29199999999999998</v>
      </c>
      <c r="I229" s="83">
        <v>0</v>
      </c>
      <c r="J229" s="83">
        <v>0</v>
      </c>
      <c r="K229" s="108">
        <v>-0.83599999999999997</v>
      </c>
      <c r="L229" s="108">
        <v>-0.83599999999999997</v>
      </c>
      <c r="M229" s="83">
        <v>0</v>
      </c>
      <c r="N229" s="83">
        <v>-2</v>
      </c>
      <c r="O229" s="83">
        <v>0</v>
      </c>
      <c r="P229" s="83">
        <v>1.3239999999999998</v>
      </c>
      <c r="Q229" s="83">
        <v>-5.1999999999999887E-2</v>
      </c>
      <c r="R229" s="83">
        <v>-0.13600000000000001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-0.8640000000000001</v>
      </c>
      <c r="AA229" s="83">
        <v>-0.83599999999999997</v>
      </c>
      <c r="AB229" s="82">
        <v>-0.03</v>
      </c>
      <c r="AD229" s="83">
        <v>-0.83599999999999997</v>
      </c>
      <c r="AE229" s="82">
        <v>-0.03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-0.13400000000000001</v>
      </c>
      <c r="I230" s="83">
        <v>-0.128</v>
      </c>
      <c r="J230" s="83">
        <v>-0.128</v>
      </c>
      <c r="K230" s="108">
        <v>0</v>
      </c>
      <c r="L230" s="108">
        <v>0</v>
      </c>
      <c r="M230" s="83">
        <v>0</v>
      </c>
      <c r="N230" s="83">
        <v>-3.4000000000000002E-2</v>
      </c>
      <c r="O230" s="83">
        <v>0</v>
      </c>
      <c r="P230" s="83">
        <v>0</v>
      </c>
      <c r="Q230" s="83">
        <v>-3.9999999999999994E-2</v>
      </c>
      <c r="R230" s="83">
        <v>0</v>
      </c>
      <c r="S230" s="83">
        <v>0</v>
      </c>
      <c r="T230" s="83">
        <v>-2.6000000000000009E-2</v>
      </c>
      <c r="U230" s="83">
        <v>0</v>
      </c>
      <c r="V230" s="83">
        <v>0</v>
      </c>
      <c r="W230" s="83">
        <v>-2.6999999999999996E-2</v>
      </c>
      <c r="X230" s="83">
        <v>0</v>
      </c>
      <c r="Y230" s="83">
        <v>-0.127</v>
      </c>
      <c r="AA230" s="83">
        <v>0</v>
      </c>
      <c r="AB230" s="82">
        <v>-0.13</v>
      </c>
      <c r="AD230" s="83">
        <v>0</v>
      </c>
      <c r="AE230" s="82">
        <v>-0.13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0.43010752688172038</v>
      </c>
      <c r="D232" s="9">
        <v>0.43010752688172038</v>
      </c>
      <c r="F232" s="60" t="s">
        <v>166</v>
      </c>
      <c r="G232" s="56"/>
      <c r="H232" s="88">
        <v>1.4E-2</v>
      </c>
      <c r="I232" s="88">
        <v>-2.1999999999999999E-2</v>
      </c>
      <c r="J232" s="88">
        <v>-2.1999999999999999E-2</v>
      </c>
      <c r="K232" s="108">
        <v>-0.74399999999999999</v>
      </c>
      <c r="L232" s="108">
        <v>-0.74399999999999999</v>
      </c>
      <c r="M232" s="88">
        <v>-2E-3</v>
      </c>
      <c r="N232" s="88">
        <v>-1.4E-2</v>
      </c>
      <c r="O232" s="88">
        <v>0</v>
      </c>
      <c r="P232" s="88">
        <v>0</v>
      </c>
      <c r="Q232" s="88">
        <v>0</v>
      </c>
      <c r="R232" s="88">
        <v>0</v>
      </c>
      <c r="S232" s="88">
        <v>0</v>
      </c>
      <c r="T232" s="88">
        <v>0</v>
      </c>
      <c r="U232" s="88">
        <v>0</v>
      </c>
      <c r="V232" s="88">
        <v>-5.8999999999999997E-2</v>
      </c>
      <c r="W232" s="88">
        <v>-0.17899999999999999</v>
      </c>
      <c r="X232" s="88">
        <v>-0.16999999999999998</v>
      </c>
      <c r="Y232" s="88">
        <v>-0.42399999999999999</v>
      </c>
      <c r="Z232" s="56"/>
      <c r="AA232" s="88">
        <v>-0.74400000000000011</v>
      </c>
      <c r="AB232" s="82">
        <v>0.32</v>
      </c>
      <c r="AC232" s="56"/>
      <c r="AD232" s="88">
        <v>-0.74400000000000011</v>
      </c>
      <c r="AE232" s="82">
        <v>0.32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-0.9375</v>
      </c>
      <c r="D235" s="9">
        <v>-0.9375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-6.4000000000000001E-2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-6.4000000000000001E-2</v>
      </c>
      <c r="Z235" s="56"/>
      <c r="AA235" s="88">
        <v>0</v>
      </c>
      <c r="AB235" s="82">
        <v>-0.06</v>
      </c>
      <c r="AC235" s="56"/>
      <c r="AD235" s="88">
        <v>0</v>
      </c>
      <c r="AE235" s="82">
        <v>-0.06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0.45751633986928109</v>
      </c>
      <c r="D236" s="9">
        <v>0.45751633986928109</v>
      </c>
      <c r="F236" s="60" t="s">
        <v>170</v>
      </c>
      <c r="G236" s="56"/>
      <c r="H236" s="88">
        <v>-0.42199999999999999</v>
      </c>
      <c r="I236" s="88">
        <v>-0.42199999999999999</v>
      </c>
      <c r="J236" s="88">
        <v>-0.42199999999999999</v>
      </c>
      <c r="K236" s="108">
        <v>-0.61199999999999999</v>
      </c>
      <c r="L236" s="108">
        <v>-0.61199999999999999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-0.33600000000000002</v>
      </c>
      <c r="Y236" s="88">
        <v>-0.33600000000000002</v>
      </c>
      <c r="Z236" s="56"/>
      <c r="AA236" s="88">
        <v>-0.61199999999999999</v>
      </c>
      <c r="AB236" s="82">
        <v>0.28000000000000003</v>
      </c>
      <c r="AC236" s="56"/>
      <c r="AD236" s="88">
        <v>-0.61199999999999999</v>
      </c>
      <c r="AE236" s="82">
        <v>0.28000000000000003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-1.0072992700729926</v>
      </c>
      <c r="D237" s="9">
        <v>-1.0072992700729926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-7.8E-2</v>
      </c>
      <c r="W237" s="88">
        <v>-0.6070000000000001</v>
      </c>
      <c r="X237" s="88">
        <v>0</v>
      </c>
      <c r="Y237" s="88">
        <v>-0.68500000000000005</v>
      </c>
      <c r="Z237" s="56"/>
      <c r="AA237" s="88">
        <v>0</v>
      </c>
      <c r="AB237" s="82">
        <v>-0.69</v>
      </c>
      <c r="AC237" s="56"/>
      <c r="AD237" s="88">
        <v>0</v>
      </c>
      <c r="AE237" s="82">
        <v>-0.69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1.0072992700729926</v>
      </c>
      <c r="D238" s="9">
        <v>1.0072992700729926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7.8E-2</v>
      </c>
      <c r="W238" s="88">
        <v>0.6070000000000001</v>
      </c>
      <c r="X238" s="88">
        <v>0</v>
      </c>
      <c r="Y238" s="88">
        <v>0.68500000000000005</v>
      </c>
      <c r="Z238" s="56"/>
      <c r="AA238" s="88">
        <v>0</v>
      </c>
      <c r="AB238" s="82">
        <v>0.69</v>
      </c>
      <c r="AC238" s="56"/>
      <c r="AD238" s="88">
        <v>0</v>
      </c>
      <c r="AE238" s="82">
        <v>0.69</v>
      </c>
    </row>
    <row r="239" spans="1:31" ht="18" customHeight="1" collapsed="1" x14ac:dyDescent="0.2">
      <c r="A239" s="57"/>
      <c r="B239" s="57"/>
      <c r="C239" s="9">
        <v>0.39085545722713871</v>
      </c>
      <c r="D239" s="9">
        <v>0.39085545722713871</v>
      </c>
      <c r="F239" s="128" t="s">
        <v>196</v>
      </c>
      <c r="H239" s="83">
        <v>-0.40799999999999997</v>
      </c>
      <c r="I239" s="83">
        <v>-0.44400000000000001</v>
      </c>
      <c r="J239" s="83">
        <v>-0.44400000000000001</v>
      </c>
      <c r="K239" s="108">
        <v>-1.3559999999999999</v>
      </c>
      <c r="L239" s="108">
        <v>-1.3559999999999999</v>
      </c>
      <c r="M239" s="83">
        <v>-2E-3</v>
      </c>
      <c r="N239" s="83">
        <v>-1.4E-2</v>
      </c>
      <c r="O239" s="83">
        <v>-6.4000000000000001E-2</v>
      </c>
      <c r="P239" s="83">
        <v>0</v>
      </c>
      <c r="Q239" s="83">
        <v>0</v>
      </c>
      <c r="R239" s="83">
        <v>0</v>
      </c>
      <c r="S239" s="83">
        <v>0</v>
      </c>
      <c r="T239" s="83">
        <v>0</v>
      </c>
      <c r="U239" s="83">
        <v>0</v>
      </c>
      <c r="V239" s="83">
        <v>-5.9000000000000011E-2</v>
      </c>
      <c r="W239" s="83">
        <v>-0.17899999999999994</v>
      </c>
      <c r="X239" s="83">
        <v>-0.50600000000000001</v>
      </c>
      <c r="Y239" s="83">
        <v>-0.82400000000000007</v>
      </c>
      <c r="AA239" s="83">
        <v>-1.3559999999999999</v>
      </c>
      <c r="AB239" s="82">
        <v>0.53</v>
      </c>
      <c r="AD239" s="83">
        <v>-1.3559999999999999</v>
      </c>
      <c r="AE239" s="82">
        <v>0.53</v>
      </c>
    </row>
    <row r="240" spans="1:31" ht="18" customHeight="1" x14ac:dyDescent="0.2">
      <c r="A240" s="57"/>
      <c r="B240" s="57"/>
      <c r="C240" s="9">
        <v>4.2098445595854933E-2</v>
      </c>
      <c r="D240" s="9">
        <v>4.2098445595854933E-2</v>
      </c>
      <c r="F240" s="117" t="s">
        <v>72</v>
      </c>
      <c r="H240" s="296">
        <v>-14.503</v>
      </c>
      <c r="I240" s="296">
        <v>-13.688000000000002</v>
      </c>
      <c r="J240" s="296">
        <v>-13.688000000000002</v>
      </c>
      <c r="K240" s="111">
        <v>-15.439999999999998</v>
      </c>
      <c r="L240" s="111">
        <v>-15.439999999999998</v>
      </c>
      <c r="M240" s="296">
        <v>-1.054</v>
      </c>
      <c r="N240" s="296">
        <v>-3.4849999999999994</v>
      </c>
      <c r="O240" s="296">
        <v>-2.0590000000000002</v>
      </c>
      <c r="P240" s="296">
        <v>0.74899999999999978</v>
      </c>
      <c r="Q240" s="296">
        <v>-1.3109999999999999</v>
      </c>
      <c r="R240" s="296">
        <v>-1.3480000000000003</v>
      </c>
      <c r="S240" s="296">
        <v>-5.5000000000000077E-2</v>
      </c>
      <c r="T240" s="296">
        <v>-1.8669999999999998</v>
      </c>
      <c r="U240" s="296">
        <v>-0.80700000000000049</v>
      </c>
      <c r="V240" s="296">
        <v>-1.3190000000000004</v>
      </c>
      <c r="W240" s="296">
        <v>-0.81599999999999906</v>
      </c>
      <c r="X240" s="296">
        <v>-1.4150000000000003</v>
      </c>
      <c r="Y240" s="296">
        <v>-14.787000000000001</v>
      </c>
      <c r="AA240" s="296">
        <v>-15.439999999999998</v>
      </c>
      <c r="AB240" s="82">
        <v>0.65</v>
      </c>
      <c r="AD240" s="296">
        <v>-15.439999999999998</v>
      </c>
      <c r="AE240" s="82">
        <v>0.65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5.1293151163600854E-3</v>
      </c>
      <c r="I241" s="78">
        <v>4.9708857458907038E-3</v>
      </c>
      <c r="J241" s="78">
        <v>4.9708857458907038E-3</v>
      </c>
      <c r="K241" s="131">
        <v>4.4875450280384361E-3</v>
      </c>
      <c r="L241" s="131">
        <v>4.4875450280384361E-3</v>
      </c>
      <c r="M241" s="78">
        <v>3.6311771352975225E-3</v>
      </c>
      <c r="N241" s="78">
        <v>1.5063365549196904E-2</v>
      </c>
      <c r="O241" s="78">
        <v>8.9818922609154646E-3</v>
      </c>
      <c r="P241" s="78">
        <v>-4.228532716084232E-3</v>
      </c>
      <c r="Q241" s="78">
        <v>4.8891640312667796E-3</v>
      </c>
      <c r="R241" s="78">
        <v>4.1058755444549379E-3</v>
      </c>
      <c r="S241" s="78">
        <v>1.8355237249784772E-4</v>
      </c>
      <c r="T241" s="78">
        <v>6.1517474982783647E-3</v>
      </c>
      <c r="U241" s="78">
        <v>2.1372048432716463E-3</v>
      </c>
      <c r="V241" s="78">
        <v>3.800090464625162E-3</v>
      </c>
      <c r="W241" s="78">
        <v>2.1724140685109102E-3</v>
      </c>
      <c r="X241" s="78">
        <v>3.7819359770357641E-3</v>
      </c>
      <c r="Y241" s="78">
        <v>4.1051794332925698E-3</v>
      </c>
      <c r="AA241" s="78">
        <v>4.4875450280384361E-3</v>
      </c>
      <c r="AB241" s="79"/>
      <c r="AD241" s="78">
        <v>4.4875450280384361E-3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1.2709999999999999</v>
      </c>
      <c r="I243" s="96">
        <v>1.4045714285714286</v>
      </c>
      <c r="J243" s="96">
        <v>1.4045714285714286</v>
      </c>
      <c r="K243" s="134">
        <v>1.3277142857142856</v>
      </c>
      <c r="L243" s="134">
        <v>1.3277142857142856</v>
      </c>
      <c r="M243" s="96">
        <v>0.47074285714285713</v>
      </c>
      <c r="N243" s="96">
        <v>4.1543999999999999</v>
      </c>
      <c r="O243" s="96">
        <v>2.0934857142857144</v>
      </c>
      <c r="P243" s="96">
        <v>1.2675428571428569</v>
      </c>
      <c r="Q243" s="96">
        <v>4.3721142857142858</v>
      </c>
      <c r="R243" s="96">
        <v>2.7569142857142848</v>
      </c>
      <c r="S243" s="96">
        <v>-2.5693714285714284</v>
      </c>
      <c r="T243" s="96">
        <v>1.6073142857142866</v>
      </c>
      <c r="U243" s="96">
        <v>2.7767999999999988</v>
      </c>
      <c r="V243" s="96">
        <v>3.0322285714285719</v>
      </c>
      <c r="W243" s="96">
        <v>4.9114285714285728</v>
      </c>
      <c r="X243" s="96">
        <v>2.4575999999999976</v>
      </c>
      <c r="Y243" s="96">
        <v>2.2775999999999996</v>
      </c>
      <c r="AA243" s="96">
        <v>1.3277142857142856</v>
      </c>
      <c r="AB243" s="95">
        <v>0.95</v>
      </c>
      <c r="AD243" s="96">
        <v>1.3277142857142856</v>
      </c>
      <c r="AE243" s="95">
        <v>0.95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-0.71551538627071232</v>
      </c>
      <c r="D244" s="9">
        <v>-0.71551538627071232</v>
      </c>
      <c r="F244" s="128" t="s">
        <v>90</v>
      </c>
      <c r="H244" s="83">
        <v>-44.484999999999999</v>
      </c>
      <c r="I244" s="83">
        <v>-49.16</v>
      </c>
      <c r="J244" s="83">
        <v>-49.16</v>
      </c>
      <c r="K244" s="108">
        <v>-46.47</v>
      </c>
      <c r="L244" s="108">
        <v>-46.47</v>
      </c>
      <c r="M244" s="83">
        <v>-1.373</v>
      </c>
      <c r="N244" s="83">
        <v>-12.117000000000001</v>
      </c>
      <c r="O244" s="83">
        <v>-6.1059999999999999</v>
      </c>
      <c r="P244" s="83">
        <v>-3.6969999999999992</v>
      </c>
      <c r="Q244" s="83">
        <v>-12.752000000000002</v>
      </c>
      <c r="R244" s="83">
        <v>-8.0409999999999968</v>
      </c>
      <c r="S244" s="83">
        <v>7.4939999999999998</v>
      </c>
      <c r="T244" s="83">
        <v>-4.6880000000000024</v>
      </c>
      <c r="U244" s="83">
        <v>-8.0989999999999966</v>
      </c>
      <c r="V244" s="83">
        <v>-8.8440000000000012</v>
      </c>
      <c r="W244" s="83">
        <v>-14.325000000000003</v>
      </c>
      <c r="X244" s="83">
        <v>-7.1679999999999922</v>
      </c>
      <c r="Y244" s="83">
        <v>-79.715999999999994</v>
      </c>
      <c r="AA244" s="83">
        <v>-46.47</v>
      </c>
      <c r="AB244" s="82">
        <v>-33.25</v>
      </c>
      <c r="AD244" s="83">
        <v>-46.47</v>
      </c>
      <c r="AE244" s="82">
        <v>-33.25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-0.99873577749683939</v>
      </c>
      <c r="D245" s="9">
        <v>-0.99873577749683939</v>
      </c>
      <c r="F245" s="128" t="s">
        <v>91</v>
      </c>
      <c r="H245" s="83">
        <v>-8.9999999999999993E-3</v>
      </c>
      <c r="I245" s="83">
        <v>-8.9999999999999993E-3</v>
      </c>
      <c r="J245" s="83">
        <v>-8.9999999999999993E-3</v>
      </c>
      <c r="K245" s="108">
        <v>0</v>
      </c>
      <c r="L245" s="108">
        <v>0</v>
      </c>
      <c r="M245" s="83">
        <v>0</v>
      </c>
      <c r="N245" s="83">
        <v>0</v>
      </c>
      <c r="O245" s="83">
        <v>-1.7999999999999999E-2</v>
      </c>
      <c r="P245" s="83">
        <v>-0.56499999999999995</v>
      </c>
      <c r="Q245" s="83">
        <v>0</v>
      </c>
      <c r="R245" s="83">
        <v>0</v>
      </c>
      <c r="S245" s="83">
        <v>-0.34800000000000009</v>
      </c>
      <c r="T245" s="83">
        <v>0</v>
      </c>
      <c r="U245" s="83">
        <v>0</v>
      </c>
      <c r="V245" s="83">
        <v>-0.35399999999999987</v>
      </c>
      <c r="W245" s="83">
        <v>-0.29700000000000015</v>
      </c>
      <c r="X245" s="83">
        <v>0</v>
      </c>
      <c r="Y245" s="83">
        <v>-1.5820000000000001</v>
      </c>
      <c r="AA245" s="83">
        <v>0</v>
      </c>
      <c r="AB245" s="82">
        <v>-1.58</v>
      </c>
      <c r="AD245" s="83">
        <v>0</v>
      </c>
      <c r="AE245" s="82">
        <v>-1.58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</v>
      </c>
      <c r="D251" s="9">
        <v>-1</v>
      </c>
      <c r="F251" s="128" t="s">
        <v>93</v>
      </c>
      <c r="H251" s="83">
        <v>-3.9E-2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-0.29599999999999999</v>
      </c>
      <c r="S251" s="83">
        <v>0</v>
      </c>
      <c r="T251" s="83">
        <v>0</v>
      </c>
      <c r="U251" s="83">
        <v>0</v>
      </c>
      <c r="V251" s="83">
        <v>0</v>
      </c>
      <c r="W251" s="83">
        <v>-2.4000000000000021E-2</v>
      </c>
      <c r="X251" s="83">
        <v>0</v>
      </c>
      <c r="Y251" s="83">
        <v>-0.32</v>
      </c>
      <c r="AA251" s="83">
        <v>0</v>
      </c>
      <c r="AB251" s="82">
        <v>-0.32</v>
      </c>
      <c r="AD251" s="83">
        <v>0</v>
      </c>
      <c r="AE251" s="82">
        <v>-0.32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-0.75640197977189583</v>
      </c>
      <c r="D253" s="9">
        <v>-0.75640197977189583</v>
      </c>
      <c r="F253" s="117" t="s">
        <v>281</v>
      </c>
      <c r="H253" s="296">
        <v>-44.533000000000001</v>
      </c>
      <c r="I253" s="296">
        <v>-49.168999999999997</v>
      </c>
      <c r="J253" s="296">
        <v>-49.168999999999997</v>
      </c>
      <c r="K253" s="111">
        <v>-46.47</v>
      </c>
      <c r="L253" s="111">
        <v>-46.47</v>
      </c>
      <c r="M253" s="296">
        <v>-1.373</v>
      </c>
      <c r="N253" s="296">
        <v>-12.117000000000001</v>
      </c>
      <c r="O253" s="296">
        <v>-6.1239999999999997</v>
      </c>
      <c r="P253" s="296">
        <v>-4.2619999999999987</v>
      </c>
      <c r="Q253" s="296">
        <v>-12.752000000000002</v>
      </c>
      <c r="R253" s="296">
        <v>-8.3369999999999962</v>
      </c>
      <c r="S253" s="296">
        <v>7.1459999999999999</v>
      </c>
      <c r="T253" s="296">
        <v>-4.6880000000000024</v>
      </c>
      <c r="U253" s="296">
        <v>-8.0989999999999966</v>
      </c>
      <c r="V253" s="296">
        <v>-9.1980000000000004</v>
      </c>
      <c r="W253" s="296">
        <v>-14.646000000000004</v>
      </c>
      <c r="X253" s="296">
        <v>-7.1679999999999922</v>
      </c>
      <c r="Y253" s="296">
        <v>-81.617999999999981</v>
      </c>
      <c r="AA253" s="296">
        <v>-46.47</v>
      </c>
      <c r="AB253" s="82">
        <v>-35.15</v>
      </c>
      <c r="AD253" s="296">
        <v>-46.47</v>
      </c>
      <c r="AE253" s="82">
        <v>-35.15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1.5750106190227105E-2</v>
      </c>
      <c r="I254" s="78">
        <v>1.7856040417862359E-2</v>
      </c>
      <c r="J254" s="78">
        <v>1.7856040417862359E-2</v>
      </c>
      <c r="K254" s="131">
        <v>1.3506231700320347E-2</v>
      </c>
      <c r="L254" s="131">
        <v>1.3506231700320347E-2</v>
      </c>
      <c r="M254" s="78">
        <v>4.7301766667585373E-3</v>
      </c>
      <c r="N254" s="78">
        <v>5.237383080620342E-2</v>
      </c>
      <c r="O254" s="78">
        <v>2.6714477030522727E-2</v>
      </c>
      <c r="P254" s="78">
        <v>2.4061423813018689E-2</v>
      </c>
      <c r="Q254" s="78">
        <v>4.7556536786204417E-2</v>
      </c>
      <c r="R254" s="78">
        <v>2.5393682799792872E-2</v>
      </c>
      <c r="S254" s="78">
        <v>-2.3848459161265781E-2</v>
      </c>
      <c r="T254" s="78">
        <v>1.5446916053523831E-2</v>
      </c>
      <c r="U254" s="78">
        <v>2.1448850093750985E-2</v>
      </c>
      <c r="V254" s="78">
        <v>2.6499796886749225E-2</v>
      </c>
      <c r="W254" s="78">
        <v>3.8991637803199551E-2</v>
      </c>
      <c r="X254" s="78">
        <v>1.9158245288616482E-2</v>
      </c>
      <c r="Y254" s="78">
        <v>2.2658858117702907E-2</v>
      </c>
      <c r="AA254" s="78">
        <v>1.3506231700320347E-2</v>
      </c>
      <c r="AB254" s="79"/>
      <c r="AD254" s="78">
        <v>1.3506231700320347E-2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-1.61</v>
      </c>
      <c r="D256" s="9">
        <v>-1.61</v>
      </c>
      <c r="F256" s="128" t="s">
        <v>79</v>
      </c>
      <c r="H256" s="83">
        <v>-1.121</v>
      </c>
      <c r="I256" s="83">
        <v>-1.171</v>
      </c>
      <c r="J256" s="83">
        <v>-1.171</v>
      </c>
      <c r="K256" s="108">
        <v>-1</v>
      </c>
      <c r="L256" s="108">
        <v>-1</v>
      </c>
      <c r="M256" s="83">
        <v>-0.13400000000000001</v>
      </c>
      <c r="N256" s="83">
        <v>-6.8000000000000005E-2</v>
      </c>
      <c r="O256" s="83">
        <v>-0.11899999999999999</v>
      </c>
      <c r="P256" s="83">
        <v>0</v>
      </c>
      <c r="Q256" s="83">
        <v>-9.5999999999999974E-2</v>
      </c>
      <c r="R256" s="83">
        <v>-0.26400000000000007</v>
      </c>
      <c r="S256" s="83">
        <v>-0.16599999999999993</v>
      </c>
      <c r="T256" s="83">
        <v>-0.42599999999999993</v>
      </c>
      <c r="U256" s="83">
        <v>-0.41400000000000015</v>
      </c>
      <c r="V256" s="83">
        <v>-0.34199999999999986</v>
      </c>
      <c r="W256" s="83">
        <v>-0.22599999999999998</v>
      </c>
      <c r="X256" s="83">
        <v>-0.35200000000000031</v>
      </c>
      <c r="Y256" s="83">
        <v>-2.6070000000000002</v>
      </c>
      <c r="AA256" s="83">
        <v>-1</v>
      </c>
      <c r="AB256" s="82">
        <v>-1.61</v>
      </c>
      <c r="AD256" s="83">
        <v>-1</v>
      </c>
      <c r="AE256" s="82">
        <v>-1.61</v>
      </c>
    </row>
    <row r="257" spans="1:31" ht="18" customHeight="1" x14ac:dyDescent="0.2">
      <c r="A257" s="52" t="s">
        <v>136</v>
      </c>
      <c r="B257" s="52" t="s">
        <v>27</v>
      </c>
      <c r="C257" s="9">
        <v>0.14499999999999999</v>
      </c>
      <c r="D257" s="9">
        <v>0.14499999999999999</v>
      </c>
      <c r="F257" s="128" t="s">
        <v>197</v>
      </c>
      <c r="H257" s="83">
        <v>-2.25</v>
      </c>
      <c r="I257" s="83">
        <v>-3.0659999999999998</v>
      </c>
      <c r="J257" s="83">
        <v>-3.0659999999999998</v>
      </c>
      <c r="K257" s="108">
        <v>-2</v>
      </c>
      <c r="L257" s="108">
        <v>-2</v>
      </c>
      <c r="M257" s="83">
        <v>-8.8999999999999996E-2</v>
      </c>
      <c r="N257" s="83">
        <v>-0.13500000000000001</v>
      </c>
      <c r="O257" s="83">
        <v>-0.29100000000000004</v>
      </c>
      <c r="P257" s="83">
        <v>0</v>
      </c>
      <c r="Q257" s="83">
        <v>-0.10599999999999998</v>
      </c>
      <c r="R257" s="83">
        <v>-0.44999999999999996</v>
      </c>
      <c r="S257" s="83">
        <v>-3.1000000000000139E-2</v>
      </c>
      <c r="T257" s="83">
        <v>-0.20099999999999985</v>
      </c>
      <c r="U257" s="83">
        <v>-0.21199999999999997</v>
      </c>
      <c r="V257" s="83">
        <v>-7.9000000000000181E-2</v>
      </c>
      <c r="W257" s="83">
        <v>-6.2999999999999945E-2</v>
      </c>
      <c r="X257" s="83">
        <v>-5.0999999999999934E-2</v>
      </c>
      <c r="Y257" s="83">
        <v>-1.708</v>
      </c>
      <c r="AA257" s="83">
        <v>-2</v>
      </c>
      <c r="AB257" s="82">
        <v>0.28999999999999998</v>
      </c>
      <c r="AD257" s="83">
        <v>-2</v>
      </c>
      <c r="AE257" s="82">
        <v>0.28999999999999998</v>
      </c>
    </row>
    <row r="258" spans="1:31" ht="18" customHeight="1" x14ac:dyDescent="0.2">
      <c r="A258" s="52" t="s">
        <v>85</v>
      </c>
      <c r="B258" s="52" t="s">
        <v>27</v>
      </c>
      <c r="C258" s="9">
        <v>0.45400000000000001</v>
      </c>
      <c r="D258" s="9">
        <v>0.45400000000000001</v>
      </c>
      <c r="F258" s="128" t="s">
        <v>84</v>
      </c>
      <c r="H258" s="83">
        <v>-5.1630000000000003</v>
      </c>
      <c r="I258" s="83">
        <v>-5.2759999999999998</v>
      </c>
      <c r="J258" s="83">
        <v>-5.2759999999999998</v>
      </c>
      <c r="K258" s="108">
        <v>-5</v>
      </c>
      <c r="L258" s="108">
        <v>-5</v>
      </c>
      <c r="M258" s="83">
        <v>-0.73499999999999999</v>
      </c>
      <c r="N258" s="83">
        <v>-0.85300000000000009</v>
      </c>
      <c r="O258" s="83">
        <v>0.17800000000000016</v>
      </c>
      <c r="P258" s="83">
        <v>-4.1000000000000147E-2</v>
      </c>
      <c r="Q258" s="83">
        <v>-0.50600000000000001</v>
      </c>
      <c r="R258" s="83">
        <v>-0.13100000000000001</v>
      </c>
      <c r="S258" s="83">
        <v>0</v>
      </c>
      <c r="T258" s="83">
        <v>0</v>
      </c>
      <c r="U258" s="83">
        <v>-0.33899999999999997</v>
      </c>
      <c r="V258" s="83">
        <v>0</v>
      </c>
      <c r="W258" s="83">
        <v>-0.17300000000000004</v>
      </c>
      <c r="X258" s="83">
        <v>-0.13099999999999978</v>
      </c>
      <c r="Y258" s="83">
        <v>-2.7309999999999999</v>
      </c>
      <c r="AA258" s="83">
        <v>-5</v>
      </c>
      <c r="AB258" s="82">
        <v>2.27</v>
      </c>
      <c r="AD258" s="83">
        <v>-5</v>
      </c>
      <c r="AE258" s="82">
        <v>2.27</v>
      </c>
    </row>
    <row r="259" spans="1:31" ht="18" customHeight="1" x14ac:dyDescent="0.2">
      <c r="A259" s="52" t="s">
        <v>82</v>
      </c>
      <c r="B259" s="52" t="s">
        <v>27</v>
      </c>
      <c r="C259" s="9">
        <v>0.84250000000000003</v>
      </c>
      <c r="D259" s="9">
        <v>0.84250000000000003</v>
      </c>
      <c r="F259" s="128" t="s">
        <v>83</v>
      </c>
      <c r="H259" s="83">
        <v>-3.7519999999999998</v>
      </c>
      <c r="I259" s="83">
        <v>-1.653</v>
      </c>
      <c r="J259" s="83">
        <v>-1.653</v>
      </c>
      <c r="K259" s="108">
        <v>-4</v>
      </c>
      <c r="L259" s="108">
        <v>-4</v>
      </c>
      <c r="M259" s="83">
        <v>-0.627</v>
      </c>
      <c r="N259" s="83">
        <v>0</v>
      </c>
      <c r="O259" s="83">
        <v>0</v>
      </c>
      <c r="P259" s="83">
        <v>0</v>
      </c>
      <c r="Q259" s="83">
        <v>0</v>
      </c>
      <c r="R259" s="83">
        <v>0</v>
      </c>
      <c r="S259" s="83">
        <v>0</v>
      </c>
      <c r="T259" s="83">
        <v>0</v>
      </c>
      <c r="U259" s="83">
        <v>0</v>
      </c>
      <c r="V259" s="83">
        <v>0</v>
      </c>
      <c r="W259" s="83">
        <v>0</v>
      </c>
      <c r="X259" s="83">
        <v>0</v>
      </c>
      <c r="Y259" s="83">
        <v>-0.627</v>
      </c>
      <c r="AA259" s="83">
        <v>-4</v>
      </c>
      <c r="AB259" s="82">
        <v>3.37</v>
      </c>
      <c r="AD259" s="83">
        <v>-4</v>
      </c>
      <c r="AE259" s="82">
        <v>3.37</v>
      </c>
    </row>
    <row r="260" spans="1:31" ht="18" customHeight="1" x14ac:dyDescent="0.2">
      <c r="A260" s="52" t="s">
        <v>188</v>
      </c>
      <c r="B260" s="52" t="s">
        <v>27</v>
      </c>
      <c r="C260" s="9">
        <v>-0.10849056603773585</v>
      </c>
      <c r="D260" s="9">
        <v>-0.10849056603773585</v>
      </c>
      <c r="F260" s="128" t="s">
        <v>189</v>
      </c>
      <c r="H260" s="83">
        <v>-55.77</v>
      </c>
      <c r="I260" s="83">
        <v>-56.747</v>
      </c>
      <c r="J260" s="83">
        <v>-56.747</v>
      </c>
      <c r="K260" s="108">
        <v>-53</v>
      </c>
      <c r="L260" s="108">
        <v>-53</v>
      </c>
      <c r="M260" s="83">
        <v>-4.8840000000000003</v>
      </c>
      <c r="N260" s="83">
        <v>-4.8559999999999999</v>
      </c>
      <c r="O260" s="83">
        <v>-4.8840000000000003</v>
      </c>
      <c r="P260" s="83">
        <v>-4.7269999999999985</v>
      </c>
      <c r="Q260" s="83">
        <v>-4.8840000000000003</v>
      </c>
      <c r="R260" s="83">
        <v>-4.7270000000000003</v>
      </c>
      <c r="S260" s="83">
        <v>-5.0190000000000019</v>
      </c>
      <c r="T260" s="83">
        <v>-5.0180000000000007</v>
      </c>
      <c r="U260" s="83">
        <v>-4.8569999999999993</v>
      </c>
      <c r="V260" s="83">
        <v>-5.019999999999996</v>
      </c>
      <c r="W260" s="83">
        <v>-4.855000000000004</v>
      </c>
      <c r="X260" s="83">
        <v>-5.019999999999996</v>
      </c>
      <c r="Y260" s="83">
        <v>-58.750999999999998</v>
      </c>
      <c r="AA260" s="83">
        <v>-53</v>
      </c>
      <c r="AB260" s="82">
        <v>-5.75</v>
      </c>
      <c r="AD260" s="83">
        <v>-53</v>
      </c>
      <c r="AE260" s="82">
        <v>-5.75</v>
      </c>
    </row>
    <row r="261" spans="1:31" ht="18" customHeight="1" x14ac:dyDescent="0.2">
      <c r="A261" s="52" t="s">
        <v>97</v>
      </c>
      <c r="B261" s="52" t="s">
        <v>27</v>
      </c>
      <c r="C261" s="9">
        <v>-5.5714285714285716E-2</v>
      </c>
      <c r="D261" s="9">
        <v>-5.5714285714285716E-2</v>
      </c>
      <c r="F261" s="128" t="s">
        <v>102</v>
      </c>
      <c r="H261" s="83">
        <v>-7.3120000000000003</v>
      </c>
      <c r="I261" s="83">
        <v>-7.6109999999999998</v>
      </c>
      <c r="J261" s="83">
        <v>-7.6109999999999998</v>
      </c>
      <c r="K261" s="108">
        <v>-7</v>
      </c>
      <c r="L261" s="108">
        <v>-7</v>
      </c>
      <c r="M261" s="83">
        <v>-0.52800000000000002</v>
      </c>
      <c r="N261" s="83">
        <v>-0.74099999999999988</v>
      </c>
      <c r="O261" s="83">
        <v>-0.55500000000000016</v>
      </c>
      <c r="P261" s="83">
        <v>0.36299999999999999</v>
      </c>
      <c r="Q261" s="83">
        <v>-0.20599999999999996</v>
      </c>
      <c r="R261" s="83">
        <v>-0.76700000000000013</v>
      </c>
      <c r="S261" s="83">
        <v>0</v>
      </c>
      <c r="T261" s="83">
        <v>-0.36799999999999988</v>
      </c>
      <c r="U261" s="83">
        <v>-1.4830000000000001</v>
      </c>
      <c r="V261" s="83">
        <v>-0.76699999999999946</v>
      </c>
      <c r="W261" s="83">
        <v>-1.5950000000000006</v>
      </c>
      <c r="X261" s="83">
        <v>-0.74099999999999966</v>
      </c>
      <c r="Y261" s="83">
        <v>-7.3879999999999999</v>
      </c>
      <c r="AA261" s="83">
        <v>-7</v>
      </c>
      <c r="AB261" s="82">
        <v>-0.39</v>
      </c>
      <c r="AD261" s="83">
        <v>-7</v>
      </c>
      <c r="AE261" s="82">
        <v>-0.39</v>
      </c>
    </row>
    <row r="262" spans="1:31" ht="18" customHeight="1" x14ac:dyDescent="0.2">
      <c r="A262" s="52" t="s">
        <v>98</v>
      </c>
      <c r="B262" s="52" t="s">
        <v>27</v>
      </c>
      <c r="C262" s="9">
        <v>0.16333333333333333</v>
      </c>
      <c r="D262" s="9">
        <v>0.16333333333333333</v>
      </c>
      <c r="F262" s="128" t="s">
        <v>103</v>
      </c>
      <c r="H262" s="83">
        <v>-6.4279999999999999</v>
      </c>
      <c r="I262" s="83">
        <v>-8.2560000000000002</v>
      </c>
      <c r="J262" s="83">
        <v>-8.2560000000000002</v>
      </c>
      <c r="K262" s="108">
        <v>-6</v>
      </c>
      <c r="L262" s="108">
        <v>-6</v>
      </c>
      <c r="M262" s="83">
        <v>-1.07</v>
      </c>
      <c r="N262" s="83">
        <v>-0.99199999999999977</v>
      </c>
      <c r="O262" s="83">
        <v>-1.1360000000000001</v>
      </c>
      <c r="P262" s="83">
        <v>1.0459999999999998</v>
      </c>
      <c r="Q262" s="83">
        <v>-0.89399999999999968</v>
      </c>
      <c r="R262" s="83">
        <v>-8.6000000000000298E-2</v>
      </c>
      <c r="S262" s="83">
        <v>-0.32099999999999973</v>
      </c>
      <c r="T262" s="83">
        <v>-0.49900000000000011</v>
      </c>
      <c r="U262" s="83">
        <v>-0.25100000000000033</v>
      </c>
      <c r="V262" s="83">
        <v>-0.58899999999999952</v>
      </c>
      <c r="W262" s="83">
        <v>-0.22500000000000053</v>
      </c>
      <c r="X262" s="83">
        <v>0</v>
      </c>
      <c r="Y262" s="83">
        <v>-5.0170000000000003</v>
      </c>
      <c r="AA262" s="83">
        <v>-6</v>
      </c>
      <c r="AB262" s="82">
        <v>0.98</v>
      </c>
      <c r="AD262" s="83">
        <v>-6</v>
      </c>
      <c r="AE262" s="82">
        <v>0.98</v>
      </c>
    </row>
    <row r="263" spans="1:31" ht="18" customHeight="1" x14ac:dyDescent="0.2">
      <c r="A263" s="52" t="s">
        <v>81</v>
      </c>
      <c r="B263" s="52" t="s">
        <v>27</v>
      </c>
      <c r="C263" s="9">
        <v>0.77588235294117647</v>
      </c>
      <c r="D263" s="9">
        <v>0.77588235294117647</v>
      </c>
      <c r="F263" s="128" t="s">
        <v>104</v>
      </c>
      <c r="H263" s="83">
        <v>-24.571000000000002</v>
      </c>
      <c r="I263" s="83">
        <v>-27.356000000000002</v>
      </c>
      <c r="J263" s="83">
        <v>-27.356000000000002</v>
      </c>
      <c r="K263" s="108">
        <v>-34</v>
      </c>
      <c r="L263" s="108">
        <v>-34</v>
      </c>
      <c r="M263" s="83">
        <v>-0.51700000000000002</v>
      </c>
      <c r="N263" s="83">
        <v>-0.43599999999999994</v>
      </c>
      <c r="O263" s="83">
        <v>-0.45800000000000007</v>
      </c>
      <c r="P263" s="83">
        <v>-0.40199999999999991</v>
      </c>
      <c r="Q263" s="83">
        <v>-0.95600000000000018</v>
      </c>
      <c r="R263" s="83">
        <v>-1.1359999999999997</v>
      </c>
      <c r="S263" s="83">
        <v>-0.80500000000000016</v>
      </c>
      <c r="T263" s="83">
        <v>-0.85299999999999976</v>
      </c>
      <c r="U263" s="83">
        <v>-0.2840000000000007</v>
      </c>
      <c r="V263" s="83">
        <v>-0.63499999999999979</v>
      </c>
      <c r="W263" s="83">
        <v>-0.40299999999999958</v>
      </c>
      <c r="X263" s="83">
        <v>-0.73200000000000021</v>
      </c>
      <c r="Y263" s="83">
        <v>-7.617</v>
      </c>
      <c r="AA263" s="83">
        <v>-34</v>
      </c>
      <c r="AB263" s="82">
        <v>26.38</v>
      </c>
      <c r="AD263" s="83">
        <v>-34</v>
      </c>
      <c r="AE263" s="82">
        <v>26.38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-1.0002320724065907</v>
      </c>
      <c r="D265" s="9">
        <v>-1.0002320724065907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-1.966</v>
      </c>
      <c r="O265" s="83">
        <v>0</v>
      </c>
      <c r="P265" s="83">
        <v>0</v>
      </c>
      <c r="Q265" s="83">
        <v>0</v>
      </c>
      <c r="R265" s="83">
        <v>-0.377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-1.9660000000000002</v>
      </c>
      <c r="Y265" s="83">
        <v>-4.3090000000000002</v>
      </c>
      <c r="AA265" s="83">
        <v>0</v>
      </c>
      <c r="AB265" s="82">
        <v>-4.3099999999999996</v>
      </c>
      <c r="AD265" s="83">
        <v>0</v>
      </c>
      <c r="AE265" s="82">
        <v>-4.3099999999999996</v>
      </c>
    </row>
    <row r="266" spans="1:31" ht="18" customHeight="1" x14ac:dyDescent="0.2">
      <c r="A266" s="52" t="s">
        <v>99</v>
      </c>
      <c r="B266" s="52" t="s">
        <v>27</v>
      </c>
      <c r="C266" s="9">
        <v>-0.32181168057210968</v>
      </c>
      <c r="D266" s="9">
        <v>-0.32181168057210968</v>
      </c>
      <c r="F266" s="128" t="s">
        <v>105</v>
      </c>
      <c r="H266" s="83">
        <v>-2.5979999999999999</v>
      </c>
      <c r="I266" s="83">
        <v>-1.403</v>
      </c>
      <c r="J266" s="83">
        <v>-1.403</v>
      </c>
      <c r="K266" s="108">
        <v>-0.83899999999999997</v>
      </c>
      <c r="L266" s="108">
        <v>-0.83899999999999997</v>
      </c>
      <c r="M266" s="83">
        <v>-8.3000000000000004E-2</v>
      </c>
      <c r="N266" s="83">
        <v>-7.5999999999999998E-2</v>
      </c>
      <c r="O266" s="83">
        <v>-8.299999999999999E-2</v>
      </c>
      <c r="P266" s="83">
        <v>-8.0000000000000016E-2</v>
      </c>
      <c r="Q266" s="83">
        <v>-8.1000000000000016E-2</v>
      </c>
      <c r="R266" s="83">
        <v>-8.0999999999999961E-2</v>
      </c>
      <c r="S266" s="83">
        <v>-7.999999999999996E-2</v>
      </c>
      <c r="T266" s="83">
        <v>-8.1000000000000072E-2</v>
      </c>
      <c r="U266" s="83">
        <v>-7.999999999999996E-2</v>
      </c>
      <c r="V266" s="83">
        <v>-8.1000000000000072E-2</v>
      </c>
      <c r="W266" s="83">
        <v>-0.16999999999999993</v>
      </c>
      <c r="X266" s="83">
        <v>-0.129</v>
      </c>
      <c r="Y266" s="83">
        <v>-1.105</v>
      </c>
      <c r="AA266" s="83">
        <v>-0.83899999999999997</v>
      </c>
      <c r="AB266" s="82">
        <v>-0.27</v>
      </c>
      <c r="AD266" s="83">
        <v>-0.83899999999999997</v>
      </c>
      <c r="AE266" s="82">
        <v>-0.27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-1.0909090909090908</v>
      </c>
      <c r="D268" s="9">
        <v>-1.0909090909090908</v>
      </c>
      <c r="F268" s="60" t="s">
        <v>100</v>
      </c>
      <c r="G268" s="56"/>
      <c r="H268" s="88">
        <v>0</v>
      </c>
      <c r="I268" s="88">
        <v>-0.56999999999999995</v>
      </c>
      <c r="J268" s="88">
        <v>-0.56999999999999995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-5.5E-2</v>
      </c>
      <c r="Y268" s="88">
        <v>-5.5E-2</v>
      </c>
      <c r="Z268" s="56"/>
      <c r="AA268" s="88">
        <v>0</v>
      </c>
      <c r="AB268" s="82">
        <v>-0.06</v>
      </c>
      <c r="AC268" s="56"/>
      <c r="AD268" s="88">
        <v>0</v>
      </c>
      <c r="AE268" s="82">
        <v>-0.06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0.03</v>
      </c>
      <c r="D271" s="9">
        <v>0.03</v>
      </c>
      <c r="F271" s="60" t="s">
        <v>183</v>
      </c>
      <c r="G271" s="56"/>
      <c r="H271" s="88">
        <v>-0.88900000000000001</v>
      </c>
      <c r="I271" s="88">
        <v>-0.247</v>
      </c>
      <c r="J271" s="88">
        <v>-0.247</v>
      </c>
      <c r="K271" s="108">
        <v>-1</v>
      </c>
      <c r="L271" s="108">
        <v>-1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-0.97</v>
      </c>
      <c r="Y271" s="88">
        <v>-0.97</v>
      </c>
      <c r="Z271" s="56"/>
      <c r="AA271" s="88">
        <v>-1</v>
      </c>
      <c r="AB271" s="82">
        <v>0.03</v>
      </c>
      <c r="AC271" s="56"/>
      <c r="AD271" s="88">
        <v>-1</v>
      </c>
      <c r="AE271" s="82">
        <v>0.03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-0.93023255813953498</v>
      </c>
      <c r="D272" s="9">
        <v>-0.93023255813953498</v>
      </c>
      <c r="F272" s="60" t="s">
        <v>185</v>
      </c>
      <c r="G272" s="56"/>
      <c r="H272" s="88">
        <v>0</v>
      </c>
      <c r="I272" s="88">
        <v>-6.3E-2</v>
      </c>
      <c r="J272" s="88">
        <v>-6.3E-2</v>
      </c>
      <c r="K272" s="108">
        <v>0</v>
      </c>
      <c r="L272" s="10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-4.2999999999999997E-2</v>
      </c>
      <c r="Y272" s="88">
        <v>-4.2999999999999997E-2</v>
      </c>
      <c r="Z272" s="56"/>
      <c r="AA272" s="88">
        <v>0</v>
      </c>
      <c r="AB272" s="82">
        <v>-0.04</v>
      </c>
      <c r="AC272" s="56"/>
      <c r="AD272" s="88">
        <v>0</v>
      </c>
      <c r="AE272" s="82">
        <v>-0.04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-1.0091743119266054</v>
      </c>
      <c r="D273" s="9">
        <v>-1.0091743119266054</v>
      </c>
      <c r="F273" s="60" t="s">
        <v>187</v>
      </c>
      <c r="G273" s="56"/>
      <c r="H273" s="88">
        <v>-0.26400000000000001</v>
      </c>
      <c r="I273" s="88">
        <v>-0.28399999999999997</v>
      </c>
      <c r="J273" s="88">
        <v>-0.28399999999999997</v>
      </c>
      <c r="K273" s="108">
        <v>0</v>
      </c>
      <c r="L273" s="108">
        <v>0</v>
      </c>
      <c r="M273" s="88">
        <v>-0.11700000000000001</v>
      </c>
      <c r="N273" s="88">
        <v>-0.10099999999999999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-0.218</v>
      </c>
      <c r="Z273" s="56"/>
      <c r="AA273" s="88">
        <v>0</v>
      </c>
      <c r="AB273" s="82">
        <v>-0.22</v>
      </c>
      <c r="AC273" s="56"/>
      <c r="AD273" s="88">
        <v>0</v>
      </c>
      <c r="AE273" s="82">
        <v>-0.22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-1</v>
      </c>
      <c r="D274" s="9">
        <v>-1</v>
      </c>
      <c r="F274" s="60" t="s">
        <v>194</v>
      </c>
      <c r="G274" s="56"/>
      <c r="H274" s="88">
        <v>0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-5.0000000000000001E-3</v>
      </c>
      <c r="V274" s="88">
        <v>-5.0000000000000001E-3</v>
      </c>
      <c r="W274" s="88">
        <v>0</v>
      </c>
      <c r="X274" s="88">
        <v>0</v>
      </c>
      <c r="Y274" s="88">
        <v>-0.01</v>
      </c>
      <c r="Z274" s="56"/>
      <c r="AA274" s="88">
        <v>0</v>
      </c>
      <c r="AB274" s="82">
        <v>-0.01</v>
      </c>
      <c r="AC274" s="56"/>
      <c r="AD274" s="88">
        <v>0</v>
      </c>
      <c r="AE274" s="82">
        <v>-0.01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-0.98958333333333337</v>
      </c>
      <c r="D277" s="9">
        <v>-0.98958333333333337</v>
      </c>
      <c r="F277" s="60" t="s">
        <v>267</v>
      </c>
      <c r="G277" s="56"/>
      <c r="H277" s="88">
        <v>-0.51800000000000002</v>
      </c>
      <c r="I277" s="88">
        <v>-0.51400000000000001</v>
      </c>
      <c r="J277" s="88">
        <v>-0.51400000000000001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-8.3000000000000004E-2</v>
      </c>
      <c r="S277" s="88">
        <v>0</v>
      </c>
      <c r="T277" s="88">
        <v>0</v>
      </c>
      <c r="U277" s="88">
        <v>0</v>
      </c>
      <c r="V277" s="88">
        <v>-3.9999999999999897E-3</v>
      </c>
      <c r="W277" s="88">
        <v>0</v>
      </c>
      <c r="X277" s="88">
        <v>-0.10500000000000001</v>
      </c>
      <c r="Y277" s="88">
        <v>-0.192</v>
      </c>
      <c r="Z277" s="56"/>
      <c r="AA277" s="88">
        <v>0</v>
      </c>
      <c r="AB277" s="82">
        <v>-0.19</v>
      </c>
      <c r="AC277" s="56"/>
      <c r="AD277" s="88">
        <v>0</v>
      </c>
      <c r="AE277" s="82">
        <v>-0.19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-1.0020790020790022</v>
      </c>
      <c r="D279" s="9">
        <v>-1.0020790020790022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-2.4049999999999998</v>
      </c>
      <c r="V279" s="88">
        <v>0</v>
      </c>
      <c r="W279" s="88">
        <v>0</v>
      </c>
      <c r="X279" s="88">
        <v>0</v>
      </c>
      <c r="Y279" s="88">
        <v>-2.4049999999999998</v>
      </c>
      <c r="Z279" s="56"/>
      <c r="AA279" s="88">
        <v>0</v>
      </c>
      <c r="AB279" s="82">
        <v>-2.41</v>
      </c>
      <c r="AC279" s="56"/>
      <c r="AD279" s="88">
        <v>0</v>
      </c>
      <c r="AE279" s="82">
        <v>-2.41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1</v>
      </c>
      <c r="D281" s="9">
        <v>1</v>
      </c>
      <c r="F281" s="60" t="s">
        <v>191</v>
      </c>
      <c r="G281" s="56"/>
      <c r="H281" s="88">
        <v>-6.7000000000000198E-2</v>
      </c>
      <c r="I281" s="88">
        <v>9.9999999999944599E-4</v>
      </c>
      <c r="J281" s="88">
        <v>9.9999999999944599E-4</v>
      </c>
      <c r="K281" s="108">
        <v>-3</v>
      </c>
      <c r="L281" s="108">
        <v>-3</v>
      </c>
      <c r="M281" s="88">
        <v>0</v>
      </c>
      <c r="N281" s="88">
        <v>0</v>
      </c>
      <c r="O281" s="88">
        <v>0</v>
      </c>
      <c r="P281" s="88">
        <v>-1.11022302462516E-16</v>
      </c>
      <c r="Q281" s="88">
        <v>1.11022302462516E-16</v>
      </c>
      <c r="R281" s="88">
        <v>0</v>
      </c>
      <c r="S281" s="88">
        <v>2.2204460492503101E-16</v>
      </c>
      <c r="T281" s="88">
        <v>-2.2204460492503101E-16</v>
      </c>
      <c r="U281" s="88">
        <v>2.2204460492503101E-16</v>
      </c>
      <c r="V281" s="88">
        <v>-4.4408920985006202E-16</v>
      </c>
      <c r="W281" s="88">
        <v>4.4408920985006202E-16</v>
      </c>
      <c r="X281" s="88">
        <v>0</v>
      </c>
      <c r="Y281" s="88">
        <v>2.2204460492503101E-16</v>
      </c>
      <c r="Z281" s="56"/>
      <c r="AA281" s="88">
        <v>-3</v>
      </c>
      <c r="AB281" s="82">
        <v>3</v>
      </c>
      <c r="AC281" s="56"/>
      <c r="AD281" s="88">
        <v>-3</v>
      </c>
      <c r="AE281" s="82">
        <v>3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-0.81</v>
      </c>
      <c r="D283" s="9">
        <v>-0.81</v>
      </c>
      <c r="F283" s="60" t="s">
        <v>133</v>
      </c>
      <c r="G283" s="56"/>
      <c r="H283" s="88">
        <v>-0.79500000000000004</v>
      </c>
      <c r="I283" s="88">
        <v>-1.615</v>
      </c>
      <c r="J283" s="88">
        <v>-1.615</v>
      </c>
      <c r="K283" s="108">
        <v>-1</v>
      </c>
      <c r="L283" s="108">
        <v>-1</v>
      </c>
      <c r="M283" s="88">
        <v>-0.154</v>
      </c>
      <c r="N283" s="88">
        <v>-0.10300000000000001</v>
      </c>
      <c r="O283" s="88">
        <v>0</v>
      </c>
      <c r="P283" s="88">
        <v>-0.15299999999999997</v>
      </c>
      <c r="Q283" s="88">
        <v>-7.7000000000000013E-2</v>
      </c>
      <c r="R283" s="88">
        <v>-7.7999999999999958E-2</v>
      </c>
      <c r="S283" s="88">
        <v>0</v>
      </c>
      <c r="T283" s="88">
        <v>-0.15500000000000003</v>
      </c>
      <c r="U283" s="88">
        <v>-0.54899999999999993</v>
      </c>
      <c r="V283" s="88">
        <v>-7.9000000000000181E-2</v>
      </c>
      <c r="W283" s="88">
        <v>-8.5999999999999854E-2</v>
      </c>
      <c r="X283" s="88">
        <v>-0.371</v>
      </c>
      <c r="Y283" s="88">
        <v>-1.8049999999999999</v>
      </c>
      <c r="Z283" s="56"/>
      <c r="AA283" s="88">
        <v>-1</v>
      </c>
      <c r="AB283" s="82">
        <v>-0.81</v>
      </c>
      <c r="AC283" s="56"/>
      <c r="AD283" s="88">
        <v>-1</v>
      </c>
      <c r="AE283" s="82">
        <v>-0.81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-0.13999999999999999</v>
      </c>
      <c r="D285" s="9">
        <v>-0.13999999999999999</v>
      </c>
      <c r="F285" s="128" t="s">
        <v>76</v>
      </c>
      <c r="H285" s="83">
        <v>-2.5330000000000004</v>
      </c>
      <c r="I285" s="83">
        <v>-3.2920000000000007</v>
      </c>
      <c r="J285" s="83">
        <v>-3.2920000000000007</v>
      </c>
      <c r="K285" s="108">
        <v>-5</v>
      </c>
      <c r="L285" s="108">
        <v>-5</v>
      </c>
      <c r="M285" s="83">
        <v>-0.27100000000000002</v>
      </c>
      <c r="N285" s="83">
        <v>-0.20400000000000001</v>
      </c>
      <c r="O285" s="83">
        <v>0</v>
      </c>
      <c r="P285" s="83">
        <v>-0.15300000000000008</v>
      </c>
      <c r="Q285" s="83">
        <v>-7.6999999999999902E-2</v>
      </c>
      <c r="R285" s="83">
        <v>-0.16099999999999998</v>
      </c>
      <c r="S285" s="83">
        <v>2.2204460492503101E-16</v>
      </c>
      <c r="T285" s="83">
        <v>-0.15500000000000025</v>
      </c>
      <c r="U285" s="83">
        <v>-2.9589999999999992</v>
      </c>
      <c r="V285" s="83">
        <v>-8.8000000000000619E-2</v>
      </c>
      <c r="W285" s="83">
        <v>-8.599999999999941E-2</v>
      </c>
      <c r="X285" s="83">
        <v>-1.5439999999999998</v>
      </c>
      <c r="Y285" s="83">
        <v>-5.6979999999999995</v>
      </c>
      <c r="AA285" s="83">
        <v>-5</v>
      </c>
      <c r="AB285" s="82">
        <v>-0.7</v>
      </c>
      <c r="AD285" s="83">
        <v>-5</v>
      </c>
      <c r="AE285" s="82">
        <v>-0.7</v>
      </c>
    </row>
    <row r="286" spans="1:31" ht="18" customHeight="1" x14ac:dyDescent="0.2">
      <c r="A286" s="52" t="s">
        <v>262</v>
      </c>
      <c r="B286" s="52" t="s">
        <v>27</v>
      </c>
      <c r="C286" s="9">
        <v>-1.0002053809817211</v>
      </c>
      <c r="D286" s="9">
        <v>-1.0002053809817211</v>
      </c>
      <c r="F286" s="126" t="s">
        <v>263</v>
      </c>
      <c r="G286" s="58"/>
      <c r="H286" s="87">
        <v>3.2280000000000002</v>
      </c>
      <c r="I286" s="87">
        <v>-9.0839999999999996</v>
      </c>
      <c r="J286" s="87">
        <v>-9.0839999999999996</v>
      </c>
      <c r="K286" s="87">
        <v>0</v>
      </c>
      <c r="L286" s="87">
        <v>0</v>
      </c>
      <c r="M286" s="87">
        <v>0</v>
      </c>
      <c r="N286" s="87">
        <v>-1.7869999999999999</v>
      </c>
      <c r="O286" s="87">
        <v>33.261000000000003</v>
      </c>
      <c r="P286" s="87">
        <v>8.2139999999999986</v>
      </c>
      <c r="Q286" s="87">
        <v>-35.772000000000006</v>
      </c>
      <c r="R286" s="87">
        <v>-2.6539999999999968</v>
      </c>
      <c r="S286" s="87">
        <v>-1.6410000000000009</v>
      </c>
      <c r="T286" s="87">
        <v>-0.26800000000000213</v>
      </c>
      <c r="U286" s="87">
        <v>-1.2559999999999971</v>
      </c>
      <c r="V286" s="87">
        <v>-0.23599999999999977</v>
      </c>
      <c r="W286" s="87">
        <v>-0.34300000000000042</v>
      </c>
      <c r="X286" s="87">
        <v>-12.125</v>
      </c>
      <c r="Y286" s="87">
        <v>-14.606999999999999</v>
      </c>
      <c r="Z286" s="58"/>
      <c r="AA286" s="87">
        <v>0</v>
      </c>
      <c r="AB286" s="82">
        <v>-14.61</v>
      </c>
      <c r="AC286" s="58"/>
      <c r="AD286" s="87">
        <v>0</v>
      </c>
      <c r="AE286" s="82">
        <v>-14.61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-0.499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4.8116497933621299E-2</v>
      </c>
      <c r="D288" s="9">
        <v>4.8116497933621299E-2</v>
      </c>
      <c r="F288" s="117" t="s">
        <v>94</v>
      </c>
      <c r="H288" s="296">
        <v>-108.76900000000001</v>
      </c>
      <c r="I288" s="296">
        <v>-124.91500000000001</v>
      </c>
      <c r="J288" s="296">
        <v>-124.91500000000001</v>
      </c>
      <c r="K288" s="111">
        <v>-117.839</v>
      </c>
      <c r="L288" s="111">
        <v>-117.839</v>
      </c>
      <c r="M288" s="296">
        <v>-8.9380000000000006</v>
      </c>
      <c r="N288" s="296">
        <v>-12.114000000000001</v>
      </c>
      <c r="O288" s="296">
        <v>25.913</v>
      </c>
      <c r="P288" s="296">
        <v>4.2199999999999989</v>
      </c>
      <c r="Q288" s="296">
        <v>-43.578000000000003</v>
      </c>
      <c r="R288" s="296">
        <v>-10.833999999999996</v>
      </c>
      <c r="S288" s="296">
        <v>-8.0630000000000024</v>
      </c>
      <c r="T288" s="296">
        <v>-7.8690000000000033</v>
      </c>
      <c r="U288" s="296">
        <v>-12.134999999999998</v>
      </c>
      <c r="V288" s="296">
        <v>-7.8369999999999962</v>
      </c>
      <c r="W288" s="296">
        <v>-8.1390000000000029</v>
      </c>
      <c r="X288" s="296">
        <v>-22.790999999999993</v>
      </c>
      <c r="Y288" s="296">
        <v>-112.16499999999999</v>
      </c>
      <c r="AA288" s="296">
        <v>-117.839</v>
      </c>
      <c r="AB288" s="82">
        <v>5.67</v>
      </c>
      <c r="AD288" s="296">
        <v>-117.839</v>
      </c>
      <c r="AE288" s="82">
        <v>5.67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3.8468625518263133E-2</v>
      </c>
      <c r="I289" s="78">
        <v>4.5363690308879108E-2</v>
      </c>
      <c r="J289" s="78">
        <v>4.5363690308879108E-2</v>
      </c>
      <c r="K289" s="131">
        <v>3.4249211046568744E-2</v>
      </c>
      <c r="L289" s="131">
        <v>3.4249211046568744E-2</v>
      </c>
      <c r="M289" s="78">
        <v>3.0792657718490754E-2</v>
      </c>
      <c r="N289" s="78">
        <v>5.2360863777036248E-2</v>
      </c>
      <c r="O289" s="78">
        <v>-0.11303922979946693</v>
      </c>
      <c r="P289" s="78">
        <v>-2.38243098289392E-2</v>
      </c>
      <c r="Q289" s="78">
        <v>0.16251715496151314</v>
      </c>
      <c r="R289" s="78">
        <v>3.2999299442599973E-2</v>
      </c>
      <c r="S289" s="78">
        <v>2.6908777808184448E-2</v>
      </c>
      <c r="T289" s="78">
        <v>2.5928281234039893E-2</v>
      </c>
      <c r="U289" s="78">
        <v>3.2137522643248331E-2</v>
      </c>
      <c r="V289" s="78">
        <v>2.2578702783371773E-2</v>
      </c>
      <c r="W289" s="78">
        <v>2.1668232970110689E-2</v>
      </c>
      <c r="X289" s="78">
        <v>6.0914560319874252E-2</v>
      </c>
      <c r="Y289" s="78">
        <v>3.113934206635971E-2</v>
      </c>
      <c r="AA289" s="78">
        <v>3.4249211046568744E-2</v>
      </c>
      <c r="AB289" s="79"/>
      <c r="AD289" s="78">
        <v>3.4249211046568744E-2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0.99800399201596801</v>
      </c>
      <c r="D291" s="9">
        <v>0.99800399201596801</v>
      </c>
      <c r="F291" s="126" t="s">
        <v>260</v>
      </c>
      <c r="G291" s="58"/>
      <c r="H291" s="87">
        <v>0</v>
      </c>
      <c r="I291" s="87">
        <v>0</v>
      </c>
      <c r="J291" s="87">
        <v>0</v>
      </c>
      <c r="K291" s="87">
        <v>0</v>
      </c>
      <c r="L291" s="87">
        <v>0</v>
      </c>
      <c r="M291" s="87">
        <v>-7.0000000000000007E-2</v>
      </c>
      <c r="N291" s="87">
        <v>0</v>
      </c>
      <c r="O291" s="87">
        <v>0</v>
      </c>
      <c r="P291" s="87">
        <v>0</v>
      </c>
      <c r="Q291" s="87">
        <v>0</v>
      </c>
      <c r="R291" s="87">
        <v>0</v>
      </c>
      <c r="S291" s="87">
        <v>0</v>
      </c>
      <c r="T291" s="87">
        <v>0</v>
      </c>
      <c r="U291" s="87">
        <v>0.57099999999999995</v>
      </c>
      <c r="V291" s="87">
        <v>1.1102230246251565E-16</v>
      </c>
      <c r="W291" s="87">
        <v>0</v>
      </c>
      <c r="X291" s="87">
        <v>0</v>
      </c>
      <c r="Y291" s="87">
        <v>0.501</v>
      </c>
      <c r="Z291" s="58"/>
      <c r="AA291" s="87">
        <v>0</v>
      </c>
      <c r="AB291" s="82">
        <v>0.5</v>
      </c>
      <c r="AC291" s="58"/>
      <c r="AD291" s="87">
        <v>0</v>
      </c>
      <c r="AE291" s="82">
        <v>0.5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0</v>
      </c>
      <c r="I292" s="78">
        <v>0</v>
      </c>
      <c r="J292" s="78">
        <v>0</v>
      </c>
      <c r="K292" s="131">
        <v>0</v>
      </c>
      <c r="L292" s="131">
        <v>0</v>
      </c>
      <c r="M292" s="78">
        <v>2.4115977179395311E-4</v>
      </c>
      <c r="N292" s="78">
        <v>0</v>
      </c>
      <c r="O292" s="78">
        <v>0</v>
      </c>
      <c r="P292" s="78">
        <v>0</v>
      </c>
      <c r="Q292" s="78">
        <v>0</v>
      </c>
      <c r="R292" s="78">
        <v>0</v>
      </c>
      <c r="S292" s="78">
        <v>0</v>
      </c>
      <c r="T292" s="78">
        <v>0</v>
      </c>
      <c r="U292" s="78">
        <v>-1.512198222438797E-3</v>
      </c>
      <c r="V292" s="78">
        <v>-3.1985958525287052E-19</v>
      </c>
      <c r="W292" s="78">
        <v>0</v>
      </c>
      <c r="X292" s="78">
        <v>0</v>
      </c>
      <c r="Y292" s="78">
        <v>-1.3908804328664214E-4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-9.9933053656683396E-2</v>
      </c>
      <c r="D294" s="9">
        <v>-9.9933053656683396E-2</v>
      </c>
      <c r="E294" s="26"/>
      <c r="F294" s="122" t="s">
        <v>284</v>
      </c>
      <c r="G294" s="26"/>
      <c r="H294" s="309">
        <v>-401.41825000000006</v>
      </c>
      <c r="I294" s="309">
        <v>-438.83555000000001</v>
      </c>
      <c r="J294" s="309">
        <v>-438.83555000000001</v>
      </c>
      <c r="K294" s="130">
        <v>-431.68900000000002</v>
      </c>
      <c r="L294" s="130">
        <v>-431.68900000000002</v>
      </c>
      <c r="M294" s="309">
        <v>-37.930599999999998</v>
      </c>
      <c r="N294" s="309">
        <v>-50.278120000000001</v>
      </c>
      <c r="O294" s="309">
        <v>-3.2223099999999967</v>
      </c>
      <c r="P294" s="309">
        <v>-16.851770000000013</v>
      </c>
      <c r="Q294" s="309">
        <v>-77.192779999999999</v>
      </c>
      <c r="R294" s="309">
        <v>-45.786379999999973</v>
      </c>
      <c r="S294" s="309">
        <v>-18.790570000000002</v>
      </c>
      <c r="T294" s="309">
        <v>-33.401690000000023</v>
      </c>
      <c r="U294" s="309">
        <v>-45.312359999999984</v>
      </c>
      <c r="V294" s="309">
        <v>-44.131529999999991</v>
      </c>
      <c r="W294" s="309">
        <v>-46.703610000000033</v>
      </c>
      <c r="X294" s="309">
        <v>-55.223399999999984</v>
      </c>
      <c r="Y294" s="309">
        <v>-474.82511999999997</v>
      </c>
      <c r="Z294" s="26"/>
      <c r="AA294" s="309">
        <v>-431.68900000000002</v>
      </c>
      <c r="AB294" s="82">
        <v>-43.14</v>
      </c>
      <c r="AC294" s="26"/>
      <c r="AD294" s="309">
        <v>-431.68900000000002</v>
      </c>
      <c r="AE294" s="82">
        <v>-43.14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0.14197067487470263</v>
      </c>
      <c r="I295" s="78">
        <v>0.15936596875256479</v>
      </c>
      <c r="J295" s="78">
        <v>0.15936596875256479</v>
      </c>
      <c r="K295" s="131">
        <v>0.12546786435290705</v>
      </c>
      <c r="L295" s="131">
        <v>0.12546786435290705</v>
      </c>
      <c r="M295" s="78">
        <v>0.13067621200011023</v>
      </c>
      <c r="N295" s="78">
        <v>0.21731928283684016</v>
      </c>
      <c r="O295" s="78">
        <v>1.4056552331845789E-2</v>
      </c>
      <c r="P295" s="78">
        <v>9.5137864845029174E-2</v>
      </c>
      <c r="Q295" s="78">
        <v>0.28787808043439334</v>
      </c>
      <c r="R295" s="78">
        <v>0.13946081447412501</v>
      </c>
      <c r="S295" s="78">
        <v>6.2710067347034146E-2</v>
      </c>
      <c r="T295" s="78">
        <v>0.11005825543426333</v>
      </c>
      <c r="U295" s="78">
        <v>0.12000222459983682</v>
      </c>
      <c r="V295" s="78">
        <v>0.12714465985012827</v>
      </c>
      <c r="W295" s="78">
        <v>0.12433771987040075</v>
      </c>
      <c r="X295" s="78">
        <v>0.14759813656129803</v>
      </c>
      <c r="Y295" s="78">
        <v>0.13182135098631745</v>
      </c>
      <c r="AA295" s="78">
        <v>0.12546786435290705</v>
      </c>
      <c r="AB295" s="79"/>
      <c r="AD295" s="78">
        <v>0.12546786435290705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0.15663022800808621</v>
      </c>
      <c r="D297" s="9">
        <v>0.15663022800808621</v>
      </c>
      <c r="E297" s="26"/>
      <c r="F297" s="123" t="s">
        <v>28</v>
      </c>
      <c r="G297" s="26"/>
      <c r="H297" s="310">
        <v>388.53624999999977</v>
      </c>
      <c r="I297" s="310">
        <v>440.62403000000018</v>
      </c>
      <c r="J297" s="310">
        <v>440.62403000000018</v>
      </c>
      <c r="K297" s="136">
        <v>553.53300000000013</v>
      </c>
      <c r="L297" s="136">
        <v>553.53300000000013</v>
      </c>
      <c r="M297" s="310">
        <v>20.327680000000015</v>
      </c>
      <c r="N297" s="310">
        <v>-3.2959699999999827</v>
      </c>
      <c r="O297" s="310">
        <v>52.823319999999995</v>
      </c>
      <c r="P297" s="310">
        <v>-55.774850000000058</v>
      </c>
      <c r="Q297" s="310">
        <v>-7.7207399999998643</v>
      </c>
      <c r="R297" s="310">
        <v>80.021539999999987</v>
      </c>
      <c r="S297" s="310">
        <v>105.10233999999983</v>
      </c>
      <c r="T297" s="310">
        <v>73.520420000000058</v>
      </c>
      <c r="U297" s="310">
        <v>128.23952000000011</v>
      </c>
      <c r="V297" s="310">
        <v>82.409540000000135</v>
      </c>
      <c r="W297" s="310">
        <v>-30.982090000000319</v>
      </c>
      <c r="X297" s="310">
        <v>195.56284000000011</v>
      </c>
      <c r="Y297" s="310">
        <v>640.23354999999992</v>
      </c>
      <c r="Z297" s="26"/>
      <c r="AA297" s="310">
        <v>553.53300000000013</v>
      </c>
      <c r="AB297" s="82">
        <v>86.7</v>
      </c>
      <c r="AC297" s="26"/>
      <c r="AD297" s="310">
        <v>553.53300000000013</v>
      </c>
      <c r="AE297" s="82">
        <v>86.7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0.13741466319925946</v>
      </c>
      <c r="I298" s="78">
        <v>0.16001546683400922</v>
      </c>
      <c r="J298" s="78">
        <v>0.16001546683400922</v>
      </c>
      <c r="K298" s="131">
        <v>0.16088110505215031</v>
      </c>
      <c r="L298" s="131">
        <v>0.16088110505215031</v>
      </c>
      <c r="M298" s="78">
        <v>7.0031695284292969E-2</v>
      </c>
      <c r="N298" s="78">
        <v>-1.4246313041373391E-2</v>
      </c>
      <c r="O298" s="78">
        <v>0.23042902821945652</v>
      </c>
      <c r="P298" s="78">
        <v>-0.31488087845085572</v>
      </c>
      <c r="Q298" s="78">
        <v>-2.8793260337728461E-2</v>
      </c>
      <c r="R298" s="78">
        <v>0.24373774786025404</v>
      </c>
      <c r="S298" s="78">
        <v>0.35075970658318878</v>
      </c>
      <c r="T298" s="78">
        <v>0.24224909470132569</v>
      </c>
      <c r="U298" s="78">
        <v>0.33962097056112911</v>
      </c>
      <c r="V298" s="78">
        <v>0.23742510018813212</v>
      </c>
      <c r="W298" s="78">
        <v>-8.2482755132196023E-2</v>
      </c>
      <c r="X298" s="78">
        <v>0.52268985184967431</v>
      </c>
      <c r="Y298" s="78">
        <v>0.17774217907377357</v>
      </c>
      <c r="AA298" s="78">
        <v>0.16088110505215031</v>
      </c>
      <c r="AB298" s="79"/>
      <c r="AD298" s="78">
        <v>0.16088110505215031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0.15663022800808621</v>
      </c>
      <c r="D305" s="9">
        <v>0.15663022800808621</v>
      </c>
      <c r="E305" s="26"/>
      <c r="F305" s="123" t="s">
        <v>337</v>
      </c>
      <c r="G305" s="26"/>
      <c r="H305" s="310">
        <v>388.53624999999977</v>
      </c>
      <c r="I305" s="310">
        <v>440.62403000000018</v>
      </c>
      <c r="J305" s="310">
        <v>440.62403000000018</v>
      </c>
      <c r="K305" s="136">
        <v>553.53300000000013</v>
      </c>
      <c r="L305" s="136">
        <v>553.53300000000013</v>
      </c>
      <c r="M305" s="310">
        <v>20.327680000000015</v>
      </c>
      <c r="N305" s="310">
        <v>-3.2959699999999827</v>
      </c>
      <c r="O305" s="310">
        <v>52.823319999999995</v>
      </c>
      <c r="P305" s="310">
        <v>-55.774850000000058</v>
      </c>
      <c r="Q305" s="310">
        <v>-7.7207399999998643</v>
      </c>
      <c r="R305" s="310">
        <v>80.021539999999987</v>
      </c>
      <c r="S305" s="310">
        <v>105.10233999999983</v>
      </c>
      <c r="T305" s="310">
        <v>73.520420000000058</v>
      </c>
      <c r="U305" s="310">
        <v>128.23952000000011</v>
      </c>
      <c r="V305" s="310">
        <v>82.409540000000135</v>
      </c>
      <c r="W305" s="310">
        <v>-30.982090000000319</v>
      </c>
      <c r="X305" s="310">
        <v>195.56284000000011</v>
      </c>
      <c r="Y305" s="310">
        <v>640.23354999999992</v>
      </c>
      <c r="Z305" s="29"/>
      <c r="AA305" s="310">
        <v>553.53300000000013</v>
      </c>
      <c r="AB305" s="82">
        <v>86.7</v>
      </c>
      <c r="AC305" s="29"/>
      <c r="AD305" s="310">
        <v>553.53300000000013</v>
      </c>
      <c r="AE305" s="82">
        <v>86.7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0.13741466319925946</v>
      </c>
      <c r="I306" s="78">
        <v>0.16001546683400922</v>
      </c>
      <c r="J306" s="78">
        <v>0.16001546683400922</v>
      </c>
      <c r="K306" s="131">
        <v>0.16088110505215031</v>
      </c>
      <c r="L306" s="131">
        <v>0.16088110505215031</v>
      </c>
      <c r="M306" s="78">
        <v>7.0031695284292969E-2</v>
      </c>
      <c r="N306" s="78">
        <v>-1.4246313041373391E-2</v>
      </c>
      <c r="O306" s="78">
        <v>0.23042902821945652</v>
      </c>
      <c r="P306" s="78">
        <v>-0.31488087845085572</v>
      </c>
      <c r="Q306" s="78">
        <v>-2.8793260337728461E-2</v>
      </c>
      <c r="R306" s="78">
        <v>0.24373774786025404</v>
      </c>
      <c r="S306" s="78">
        <v>0.35075970658318878</v>
      </c>
      <c r="T306" s="78">
        <v>0.24224909470132569</v>
      </c>
      <c r="U306" s="78">
        <v>0.33962097056112911</v>
      </c>
      <c r="V306" s="78">
        <v>0.23742510018813212</v>
      </c>
      <c r="W306" s="78">
        <v>-8.2482755132196023E-2</v>
      </c>
      <c r="X306" s="78">
        <v>0.52268985184967431</v>
      </c>
      <c r="Y306" s="78">
        <v>0.17774217907377357</v>
      </c>
      <c r="Z306" s="29"/>
      <c r="AA306" s="78">
        <v>0.16088110505215031</v>
      </c>
      <c r="AB306" s="79"/>
      <c r="AC306" s="29"/>
      <c r="AD306" s="78">
        <v>0.16088110505215031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-6.8209999999999997</v>
      </c>
      <c r="I308" s="310">
        <v>-5.093</v>
      </c>
      <c r="J308" s="310">
        <v>-5.093</v>
      </c>
      <c r="K308" s="136">
        <v>-3.9079999999999999</v>
      </c>
      <c r="L308" s="136">
        <v>-3.9079999999999999</v>
      </c>
      <c r="M308" s="310">
        <v>-0.36599999999999999</v>
      </c>
      <c r="N308" s="310">
        <v>-0.33099999999999996</v>
      </c>
      <c r="O308" s="310">
        <v>-0.3630000000000001</v>
      </c>
      <c r="P308" s="310">
        <v>-0.32999999999999985</v>
      </c>
      <c r="Q308" s="310">
        <v>-0.33100000000000018</v>
      </c>
      <c r="R308" s="310">
        <v>-0.33099999999999996</v>
      </c>
      <c r="S308" s="310">
        <v>-0.32899999999999974</v>
      </c>
      <c r="T308" s="310">
        <v>-0.33300000000000018</v>
      </c>
      <c r="U308" s="310">
        <v>-0.32900000000000018</v>
      </c>
      <c r="V308" s="310">
        <v>-0.42199999999999971</v>
      </c>
      <c r="W308" s="310">
        <v>-0.45400000000000018</v>
      </c>
      <c r="X308" s="310">
        <v>-0.41100000000000003</v>
      </c>
      <c r="Y308" s="310">
        <v>-4.33</v>
      </c>
      <c r="AA308" s="310">
        <v>-3.9079999999999999</v>
      </c>
      <c r="AB308" s="82">
        <v>-0.42</v>
      </c>
      <c r="AD308" s="310">
        <v>-3.9079999999999999</v>
      </c>
      <c r="AE308" s="82">
        <v>-0.42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395.357249999999</v>
      </c>
      <c r="I310" s="310">
        <v>445.717029999999</v>
      </c>
      <c r="J310" s="310">
        <v>445.717029999999</v>
      </c>
      <c r="K310" s="136">
        <v>557.44099999999901</v>
      </c>
      <c r="L310" s="136">
        <v>557.44099999999901</v>
      </c>
      <c r="M310" s="310">
        <v>20.693680000000001</v>
      </c>
      <c r="N310" s="310">
        <v>-2.964970000000001</v>
      </c>
      <c r="O310" s="310">
        <v>53.186320000000102</v>
      </c>
      <c r="P310" s="310">
        <v>-55.444850000000002</v>
      </c>
      <c r="Q310" s="310">
        <v>-7.3897400000000495</v>
      </c>
      <c r="R310" s="310">
        <v>80.352539999999848</v>
      </c>
      <c r="S310" s="310">
        <v>105.43134000000109</v>
      </c>
      <c r="T310" s="310">
        <v>73.853419999999005</v>
      </c>
      <c r="U310" s="310">
        <v>128.56852000000003</v>
      </c>
      <c r="V310" s="310">
        <v>82.831539999999961</v>
      </c>
      <c r="W310" s="310">
        <v>-30.528089999999963</v>
      </c>
      <c r="X310" s="310">
        <v>195.97384000000096</v>
      </c>
      <c r="Y310" s="310">
        <v>644.56355000000099</v>
      </c>
      <c r="AA310" s="310">
        <v>557.44099999999901</v>
      </c>
      <c r="AB310" s="82">
        <v>87.12</v>
      </c>
      <c r="AD310" s="310">
        <v>557.44099999999901</v>
      </c>
      <c r="AE310" s="82">
        <v>87.12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721.71</v>
      </c>
      <c r="I352" s="83">
        <v>580.88599999999997</v>
      </c>
      <c r="J352" s="83">
        <v>580.88599999999997</v>
      </c>
      <c r="K352" s="108">
        <v>709.09400000000005</v>
      </c>
      <c r="L352" s="108">
        <v>709.09400000000005</v>
      </c>
      <c r="M352" s="83">
        <v>45.460999999999999</v>
      </c>
      <c r="N352" s="83">
        <v>99.738</v>
      </c>
      <c r="O352" s="83">
        <v>132.28899999999999</v>
      </c>
      <c r="P352" s="83">
        <v>141.239</v>
      </c>
      <c r="Q352" s="83">
        <v>194.881</v>
      </c>
      <c r="R352" s="83">
        <v>277.053</v>
      </c>
      <c r="S352" s="83">
        <v>342.86</v>
      </c>
      <c r="T352" s="83">
        <v>404.08499999999998</v>
      </c>
      <c r="U352" s="83">
        <v>477.17099999999999</v>
      </c>
      <c r="V352" s="83">
        <v>558.87</v>
      </c>
      <c r="W352" s="83">
        <v>662.44100000000003</v>
      </c>
      <c r="X352" s="83">
        <v>756.78899999999999</v>
      </c>
      <c r="Y352" s="83">
        <v>756.78899999999999</v>
      </c>
      <c r="AA352" s="83">
        <v>709.09400000000005</v>
      </c>
      <c r="AB352" s="42"/>
      <c r="AD352" s="83">
        <v>709.09400000000005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272</v>
      </c>
      <c r="I355" s="83">
        <v>116</v>
      </c>
      <c r="J355" s="83">
        <v>116</v>
      </c>
      <c r="K355" s="110"/>
      <c r="L355" s="110"/>
      <c r="M355" s="83">
        <v>2</v>
      </c>
      <c r="N355" s="83">
        <v>1</v>
      </c>
      <c r="O355" s="83">
        <v>14</v>
      </c>
      <c r="P355" s="83">
        <v>0</v>
      </c>
      <c r="Q355" s="83">
        <v>35</v>
      </c>
      <c r="R355" s="83">
        <v>58</v>
      </c>
      <c r="S355" s="83">
        <v>41</v>
      </c>
      <c r="T355" s="83">
        <v>54</v>
      </c>
      <c r="U355" s="83">
        <v>32</v>
      </c>
      <c r="V355" s="83">
        <v>39</v>
      </c>
      <c r="W355" s="83">
        <v>37</v>
      </c>
      <c r="X355" s="83">
        <v>24</v>
      </c>
      <c r="Y355" s="83">
        <v>337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44</v>
      </c>
      <c r="I356" s="83">
        <v>35</v>
      </c>
      <c r="J356" s="83">
        <v>35</v>
      </c>
      <c r="K356" s="110"/>
      <c r="L356" s="110"/>
      <c r="M356" s="83">
        <v>2</v>
      </c>
      <c r="N356" s="83">
        <v>2</v>
      </c>
      <c r="O356" s="83">
        <v>1</v>
      </c>
      <c r="P356" s="83">
        <v>0</v>
      </c>
      <c r="Q356" s="83">
        <v>2</v>
      </c>
      <c r="R356" s="83">
        <v>4</v>
      </c>
      <c r="S356" s="83">
        <v>0</v>
      </c>
      <c r="T356" s="83">
        <v>0</v>
      </c>
      <c r="U356" s="83">
        <v>2</v>
      </c>
      <c r="V356" s="83">
        <v>2</v>
      </c>
      <c r="W356" s="83">
        <v>0</v>
      </c>
      <c r="X356" s="83">
        <v>1</v>
      </c>
      <c r="Y356" s="83">
        <v>16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1</v>
      </c>
      <c r="J358" s="83">
        <v>1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316</v>
      </c>
      <c r="I360" s="101">
        <v>152</v>
      </c>
      <c r="J360" s="101">
        <v>152</v>
      </c>
      <c r="K360" s="111"/>
      <c r="L360" s="111"/>
      <c r="M360" s="101">
        <v>4</v>
      </c>
      <c r="N360" s="101">
        <v>3</v>
      </c>
      <c r="O360" s="101">
        <v>15</v>
      </c>
      <c r="P360" s="101">
        <v>0</v>
      </c>
      <c r="Q360" s="101">
        <v>37</v>
      </c>
      <c r="R360" s="101">
        <v>62</v>
      </c>
      <c r="S360" s="101">
        <v>41</v>
      </c>
      <c r="T360" s="101">
        <v>54</v>
      </c>
      <c r="U360" s="101">
        <v>34</v>
      </c>
      <c r="V360" s="101">
        <v>41</v>
      </c>
      <c r="W360" s="101">
        <v>37</v>
      </c>
      <c r="X360" s="101">
        <v>25</v>
      </c>
      <c r="Y360" s="101">
        <v>353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-0.13732394366197184</v>
      </c>
      <c r="D362" s="9">
        <v>-0.13732394366197184</v>
      </c>
      <c r="F362" s="72" t="s">
        <v>120</v>
      </c>
      <c r="H362" s="82">
        <v>1397</v>
      </c>
      <c r="I362" s="82">
        <v>1291</v>
      </c>
      <c r="J362" s="82">
        <v>1291</v>
      </c>
      <c r="K362" s="112">
        <v>1420</v>
      </c>
      <c r="L362" s="112">
        <v>1420</v>
      </c>
      <c r="M362" s="82">
        <v>166</v>
      </c>
      <c r="N362" s="82">
        <v>95</v>
      </c>
      <c r="O362" s="82">
        <v>94</v>
      </c>
      <c r="P362" s="82">
        <v>92</v>
      </c>
      <c r="Q362" s="82">
        <v>66</v>
      </c>
      <c r="R362" s="82">
        <v>95</v>
      </c>
      <c r="S362" s="82">
        <v>90</v>
      </c>
      <c r="T362" s="82">
        <v>53</v>
      </c>
      <c r="U362" s="82">
        <v>113</v>
      </c>
      <c r="V362" s="82">
        <v>162</v>
      </c>
      <c r="W362" s="82">
        <v>124</v>
      </c>
      <c r="X362" s="82">
        <v>75</v>
      </c>
      <c r="Y362" s="82">
        <v>1225</v>
      </c>
      <c r="AA362" s="82">
        <v>1420</v>
      </c>
      <c r="AB362" s="82">
        <v>-195</v>
      </c>
      <c r="AD362" s="82">
        <v>1420</v>
      </c>
      <c r="AE362" s="82">
        <v>-195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0.13009404388714735</v>
      </c>
      <c r="N363" s="102">
        <v>7.4160811865729898E-2</v>
      </c>
      <c r="O363" s="102">
        <v>7.3667711598746077E-2</v>
      </c>
      <c r="P363" s="102">
        <v>7.2156862745098041E-2</v>
      </c>
      <c r="Q363" s="102">
        <v>5.2173913043478258E-2</v>
      </c>
      <c r="R363" s="102">
        <v>7.4921135646687703E-2</v>
      </c>
      <c r="S363" s="102">
        <v>7.1033938437253349E-2</v>
      </c>
      <c r="T363" s="102">
        <v>4.233226837060703E-2</v>
      </c>
      <c r="U363" s="102">
        <v>9.0909090909090912E-2</v>
      </c>
      <c r="V363" s="102">
        <v>0.13075060532687652</v>
      </c>
      <c r="W363" s="102">
        <v>0.10024252223120453</v>
      </c>
      <c r="X363" s="102">
        <v>6.1224489795918366E-2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1397</v>
      </c>
      <c r="I364" s="88">
        <v>1291</v>
      </c>
      <c r="J364" s="88">
        <v>1291</v>
      </c>
      <c r="K364" s="108">
        <v>0</v>
      </c>
      <c r="L364" s="108">
        <v>0</v>
      </c>
      <c r="M364" s="88">
        <v>1276</v>
      </c>
      <c r="N364" s="88">
        <v>1281</v>
      </c>
      <c r="O364" s="88">
        <v>1276</v>
      </c>
      <c r="P364" s="88">
        <v>1275</v>
      </c>
      <c r="Q364" s="88">
        <v>1265</v>
      </c>
      <c r="R364" s="88">
        <v>1268</v>
      </c>
      <c r="S364" s="88">
        <v>1267</v>
      </c>
      <c r="T364" s="88">
        <v>1252</v>
      </c>
      <c r="U364" s="88">
        <v>1243</v>
      </c>
      <c r="V364" s="88">
        <v>1239</v>
      </c>
      <c r="W364" s="88">
        <v>1237</v>
      </c>
      <c r="X364" s="88">
        <v>1225</v>
      </c>
      <c r="Y364" s="88">
        <v>1225</v>
      </c>
      <c r="AA364" s="88">
        <v>0</v>
      </c>
      <c r="AB364" s="82">
        <v>1225</v>
      </c>
      <c r="AD364" s="88">
        <v>0</v>
      </c>
      <c r="AE364" s="82">
        <v>1225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1420</v>
      </c>
      <c r="L365" s="108">
        <v>1420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1420</v>
      </c>
      <c r="AB365" s="82">
        <v>-1420</v>
      </c>
      <c r="AD365" s="88">
        <v>1420</v>
      </c>
      <c r="AE365" s="82">
        <v>-1420</v>
      </c>
    </row>
    <row r="366" spans="1:31" ht="18" customHeight="1" collapsed="1" x14ac:dyDescent="0.2">
      <c r="A366" s="54"/>
      <c r="B366" s="54"/>
      <c r="C366" s="9">
        <v>-0.13732394366197184</v>
      </c>
      <c r="D366" s="9">
        <v>-0.13732394366197184</v>
      </c>
      <c r="F366" s="129" t="s">
        <v>112</v>
      </c>
      <c r="H366" s="80">
        <v>1397</v>
      </c>
      <c r="I366" s="80">
        <v>1291</v>
      </c>
      <c r="J366" s="80">
        <v>1291</v>
      </c>
      <c r="K366" s="114">
        <v>1420</v>
      </c>
      <c r="L366" s="114">
        <v>1420</v>
      </c>
      <c r="M366" s="80">
        <v>1276</v>
      </c>
      <c r="N366" s="80">
        <v>1281</v>
      </c>
      <c r="O366" s="80">
        <v>1276</v>
      </c>
      <c r="P366" s="80">
        <v>1275</v>
      </c>
      <c r="Q366" s="80">
        <v>1265</v>
      </c>
      <c r="R366" s="80">
        <v>1268</v>
      </c>
      <c r="S366" s="80">
        <v>1267</v>
      </c>
      <c r="T366" s="80">
        <v>1252</v>
      </c>
      <c r="U366" s="80">
        <v>1243</v>
      </c>
      <c r="V366" s="80">
        <v>1239</v>
      </c>
      <c r="W366" s="80">
        <v>1237</v>
      </c>
      <c r="X366" s="80">
        <v>1225</v>
      </c>
      <c r="Y366" s="80">
        <v>1225</v>
      </c>
      <c r="AA366" s="80">
        <v>1420</v>
      </c>
      <c r="AB366" s="82">
        <v>-195</v>
      </c>
      <c r="AD366" s="80">
        <v>1420</v>
      </c>
      <c r="AE366" s="82">
        <v>-195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1397</v>
      </c>
      <c r="I367" s="282">
        <v>1291</v>
      </c>
      <c r="J367" s="282">
        <v>1291</v>
      </c>
      <c r="K367" s="282">
        <v>1420</v>
      </c>
      <c r="L367" s="282">
        <v>1420</v>
      </c>
      <c r="M367" s="282">
        <v>1276</v>
      </c>
      <c r="N367" s="282">
        <v>1281</v>
      </c>
      <c r="O367" s="282">
        <v>1276</v>
      </c>
      <c r="P367" s="282">
        <v>1275</v>
      </c>
      <c r="Q367" s="282">
        <v>1265</v>
      </c>
      <c r="R367" s="282">
        <v>1268</v>
      </c>
      <c r="S367" s="282">
        <v>1267</v>
      </c>
      <c r="T367" s="282">
        <v>1252</v>
      </c>
      <c r="U367" s="282">
        <v>1243</v>
      </c>
      <c r="V367" s="282">
        <v>1239</v>
      </c>
      <c r="W367" s="282">
        <v>1237</v>
      </c>
      <c r="X367" s="282">
        <v>1225</v>
      </c>
      <c r="Y367" s="282">
        <v>1225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119</v>
      </c>
      <c r="I371" s="83">
        <v>85</v>
      </c>
      <c r="J371" s="83">
        <v>85</v>
      </c>
      <c r="K371" s="108"/>
      <c r="L371" s="108"/>
      <c r="M371" s="83">
        <v>0</v>
      </c>
      <c r="N371" s="83">
        <v>10</v>
      </c>
      <c r="O371" s="83">
        <v>5</v>
      </c>
      <c r="P371" s="83">
        <v>0</v>
      </c>
      <c r="Q371" s="83">
        <v>-1</v>
      </c>
      <c r="R371" s="83">
        <v>1</v>
      </c>
      <c r="S371" s="83">
        <v>6</v>
      </c>
      <c r="T371" s="83">
        <v>3</v>
      </c>
      <c r="U371" s="83">
        <v>1</v>
      </c>
      <c r="V371" s="83">
        <v>2</v>
      </c>
      <c r="W371" s="83">
        <v>0</v>
      </c>
      <c r="X371" s="83">
        <v>30</v>
      </c>
      <c r="Y371" s="83">
        <v>57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-122</v>
      </c>
      <c r="I372" s="83">
        <v>-106</v>
      </c>
      <c r="J372" s="83">
        <v>-106</v>
      </c>
      <c r="K372" s="108"/>
      <c r="L372" s="108"/>
      <c r="M372" s="83">
        <v>-3</v>
      </c>
      <c r="N372" s="83">
        <v>-1</v>
      </c>
      <c r="O372" s="83">
        <v>-3</v>
      </c>
      <c r="P372" s="83">
        <v>-1</v>
      </c>
      <c r="Q372" s="83">
        <v>-6</v>
      </c>
      <c r="R372" s="83">
        <v>-3</v>
      </c>
      <c r="S372" s="83">
        <v>-4</v>
      </c>
      <c r="T372" s="83">
        <v>-3</v>
      </c>
      <c r="U372" s="83">
        <v>-2</v>
      </c>
      <c r="V372" s="83">
        <v>-6</v>
      </c>
      <c r="W372" s="83">
        <v>-2</v>
      </c>
      <c r="X372" s="83">
        <v>-41</v>
      </c>
      <c r="Y372" s="83">
        <v>-75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-107</v>
      </c>
      <c r="I373" s="83">
        <v>-85</v>
      </c>
      <c r="J373" s="83">
        <v>-85</v>
      </c>
      <c r="K373" s="108"/>
      <c r="L373" s="108"/>
      <c r="M373" s="83">
        <v>-12</v>
      </c>
      <c r="N373" s="83">
        <v>-4</v>
      </c>
      <c r="O373" s="83">
        <v>-7</v>
      </c>
      <c r="P373" s="83">
        <v>0</v>
      </c>
      <c r="Q373" s="83">
        <v>-3</v>
      </c>
      <c r="R373" s="83">
        <v>5</v>
      </c>
      <c r="S373" s="83">
        <v>-3</v>
      </c>
      <c r="T373" s="83">
        <v>-15</v>
      </c>
      <c r="U373" s="83">
        <v>-8</v>
      </c>
      <c r="V373" s="83">
        <v>0</v>
      </c>
      <c r="W373" s="83">
        <v>0</v>
      </c>
      <c r="X373" s="83">
        <v>-1</v>
      </c>
      <c r="Y373" s="83">
        <v>-48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-1.5116279069767442</v>
      </c>
      <c r="D374" s="9">
        <v>-1.5116279069767442</v>
      </c>
      <c r="F374" s="129" t="s">
        <v>118</v>
      </c>
      <c r="H374" s="80">
        <v>-110</v>
      </c>
      <c r="I374" s="80">
        <v>-106</v>
      </c>
      <c r="J374" s="80">
        <v>-106</v>
      </c>
      <c r="K374" s="114">
        <v>129</v>
      </c>
      <c r="L374" s="114">
        <v>129</v>
      </c>
      <c r="M374" s="80">
        <v>-15</v>
      </c>
      <c r="N374" s="80">
        <v>5</v>
      </c>
      <c r="O374" s="80">
        <v>-5</v>
      </c>
      <c r="P374" s="80">
        <v>-1</v>
      </c>
      <c r="Q374" s="80">
        <v>-10</v>
      </c>
      <c r="R374" s="80">
        <v>3</v>
      </c>
      <c r="S374" s="80">
        <v>-1</v>
      </c>
      <c r="T374" s="80">
        <v>-15</v>
      </c>
      <c r="U374" s="80">
        <v>-9</v>
      </c>
      <c r="V374" s="80">
        <v>-4</v>
      </c>
      <c r="W374" s="80">
        <v>-2</v>
      </c>
      <c r="X374" s="80">
        <v>-12</v>
      </c>
      <c r="Y374" s="80">
        <v>-66</v>
      </c>
      <c r="AA374" s="80">
        <v>129</v>
      </c>
      <c r="AB374" s="82">
        <v>-195</v>
      </c>
      <c r="AD374" s="80">
        <v>129</v>
      </c>
      <c r="AE374" s="82">
        <v>-195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11.242522186968316</v>
      </c>
      <c r="I376" s="103">
        <v>16.401268294399099</v>
      </c>
      <c r="J376" s="103">
        <v>16.401268294399099</v>
      </c>
      <c r="K376" s="105">
        <v>31.46</v>
      </c>
      <c r="L376" s="105">
        <v>31.46</v>
      </c>
      <c r="M376" s="103">
        <v>23.437634173055859</v>
      </c>
      <c r="N376" s="103">
        <v>19.109523809523807</v>
      </c>
      <c r="O376" s="103">
        <v>24.991662102957285</v>
      </c>
      <c r="P376" s="103">
        <v>10.351428571428565</v>
      </c>
      <c r="Q376" s="103">
        <v>16.454961479198783</v>
      </c>
      <c r="R376" s="103">
        <v>26.427228915662639</v>
      </c>
      <c r="S376" s="103">
        <v>34.496385542168689</v>
      </c>
      <c r="T376" s="103">
        <v>29.829523809523774</v>
      </c>
      <c r="U376" s="103">
        <v>37.333888280394326</v>
      </c>
      <c r="V376" s="103">
        <v>25.834041621029602</v>
      </c>
      <c r="W376" s="103">
        <v>45.873671536796415</v>
      </c>
      <c r="X376" s="103">
        <v>-14.451849482852476</v>
      </c>
      <c r="Y376" s="103">
        <v>36.194483333333331</v>
      </c>
      <c r="AA376" s="103">
        <v>31.46</v>
      </c>
      <c r="AB376" s="42"/>
      <c r="AD376" s="103">
        <v>31.46</v>
      </c>
      <c r="AE376" s="42"/>
    </row>
    <row r="377" spans="1:33" ht="15" x14ac:dyDescent="0.2">
      <c r="F377" s="124" t="s">
        <v>384</v>
      </c>
      <c r="H377" s="103">
        <v>21.83346401143061</v>
      </c>
      <c r="I377" s="103">
        <v>28.178774782398449</v>
      </c>
      <c r="J377" s="103">
        <v>28.178774782398456</v>
      </c>
      <c r="K377" s="105">
        <v>31.46</v>
      </c>
      <c r="L377" s="105">
        <v>31.46</v>
      </c>
      <c r="M377" s="103">
        <v>23.437634173055859</v>
      </c>
      <c r="N377" s="103">
        <v>19.109523809523807</v>
      </c>
      <c r="O377" s="103">
        <v>43.214749053030303</v>
      </c>
      <c r="P377" s="103">
        <v>-101.44399999999986</v>
      </c>
      <c r="Q377" s="103">
        <v>23.11530303030305</v>
      </c>
      <c r="R377" s="103">
        <v>26.427228915662639</v>
      </c>
      <c r="S377" s="103">
        <v>34.496385542168653</v>
      </c>
      <c r="T377" s="103">
        <v>29.829523809523828</v>
      </c>
      <c r="U377" s="103">
        <v>37.333888280394298</v>
      </c>
      <c r="V377" s="103">
        <v>25.834041621029581</v>
      </c>
      <c r="W377" s="103">
        <v>45.873671536796493</v>
      </c>
      <c r="X377" s="103">
        <v>29.077817634173062</v>
      </c>
      <c r="Y377" s="103">
        <v>30.953092930444694</v>
      </c>
      <c r="AA377" s="103">
        <v>31.46</v>
      </c>
      <c r="AB377" s="42"/>
      <c r="AD377" s="103">
        <v>31.46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128.13570782711014</v>
      </c>
      <c r="I379" s="103">
        <v>130.20235434227251</v>
      </c>
      <c r="J379" s="103">
        <v>130.20235434227251</v>
      </c>
      <c r="K379" s="105">
        <v>109.36535282898919</v>
      </c>
      <c r="L379" s="105">
        <v>109.36535282898919</v>
      </c>
      <c r="M379" s="103">
        <v>9.525621505995419</v>
      </c>
      <c r="N379" s="103">
        <v>10.993801395464743</v>
      </c>
      <c r="O379" s="103">
        <v>7.569110764031743</v>
      </c>
      <c r="P379" s="103">
        <v>6.5254393228447798</v>
      </c>
      <c r="Q379" s="103">
        <v>9.8073729134419612</v>
      </c>
      <c r="R379" s="103">
        <v>13.116263802394389</v>
      </c>
      <c r="S379" s="103">
        <v>8.8712221756542782</v>
      </c>
      <c r="T379" s="103">
        <v>9.9910337047561253</v>
      </c>
      <c r="U379" s="103">
        <v>10.759790575793357</v>
      </c>
      <c r="V379" s="103">
        <v>13.058716971191414</v>
      </c>
      <c r="W379" s="103">
        <v>7.3255873367805506</v>
      </c>
      <c r="X379" s="103">
        <v>18.010423679305728</v>
      </c>
      <c r="Y379" s="103">
        <v>126.6374203435238</v>
      </c>
      <c r="Z379" s="26"/>
      <c r="AA379" s="103">
        <v>109.36535282898919</v>
      </c>
      <c r="AB379" s="42"/>
      <c r="AC379" s="26"/>
      <c r="AD379" s="103">
        <v>109.36535282898919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4.4793362280605331</v>
      </c>
      <c r="I381" s="103">
        <v>4.9677842678772048</v>
      </c>
      <c r="J381" s="103">
        <v>4.9677842678772048</v>
      </c>
      <c r="K381" s="105">
        <v>7.2694262890341328</v>
      </c>
      <c r="L381" s="105">
        <v>7.2694262890341328</v>
      </c>
      <c r="M381" s="103">
        <v>6.7492394203734412</v>
      </c>
      <c r="N381" s="103">
        <v>2.7014473241332886</v>
      </c>
      <c r="O381" s="103">
        <v>4.6151407036482697</v>
      </c>
      <c r="P381" s="103">
        <v>4.712689142553752</v>
      </c>
      <c r="Q381" s="103">
        <v>2.737301764574493</v>
      </c>
      <c r="R381" s="103">
        <v>3.8978015840779867</v>
      </c>
      <c r="S381" s="103">
        <v>24.707100591715957</v>
      </c>
      <c r="T381" s="103">
        <v>5.3546708999877879</v>
      </c>
      <c r="U381" s="103">
        <v>6.450276284914084</v>
      </c>
      <c r="V381" s="103">
        <v>4.2655388717227973</v>
      </c>
      <c r="W381" s="103">
        <v>5.8715104187279845</v>
      </c>
      <c r="X381" s="103">
        <v>5.3183315637645796</v>
      </c>
      <c r="Y381" s="103">
        <v>5.0376466057974243</v>
      </c>
      <c r="Z381" s="26"/>
      <c r="AA381" s="103">
        <v>7.2694262890341328</v>
      </c>
      <c r="AB381" s="42"/>
      <c r="AC381" s="26"/>
      <c r="AD381" s="103">
        <v>7.2694262890341328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-7.9580786405131221E-13</v>
      </c>
      <c r="I383" s="66">
        <v>-1.1937117960769683E-12</v>
      </c>
      <c r="J383" s="66">
        <v>-1.1937117960769683E-12</v>
      </c>
      <c r="K383" s="66">
        <v>0</v>
      </c>
      <c r="L383" s="66">
        <v>0</v>
      </c>
      <c r="M383" s="66">
        <v>0</v>
      </c>
      <c r="N383" s="66">
        <v>-3.1974423109204508E-14</v>
      </c>
      <c r="O383" s="66">
        <v>7.1054273576010019E-14</v>
      </c>
      <c r="P383" s="66">
        <v>3.0198066269804258E-14</v>
      </c>
      <c r="Q383" s="66">
        <v>-2.5757174171303632E-14</v>
      </c>
      <c r="R383" s="66">
        <v>-1.9895196601282805E-13</v>
      </c>
      <c r="S383" s="66">
        <v>5.6843418860808015E-14</v>
      </c>
      <c r="T383" s="66">
        <v>0</v>
      </c>
      <c r="U383" s="66">
        <v>-1.0800249583553523E-12</v>
      </c>
      <c r="V383" s="66">
        <v>-1.7053025658242404E-13</v>
      </c>
      <c r="W383" s="66">
        <v>1.1368683772161603E-13</v>
      </c>
      <c r="X383" s="66">
        <v>1.1368683772161603E-13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-27.833400000000001</v>
      </c>
      <c r="N388" s="77">
        <v>-10.693059999999999</v>
      </c>
      <c r="O388" s="77">
        <v>-10.952589999999899</v>
      </c>
      <c r="P388" s="77">
        <v>-16.671590000000101</v>
      </c>
      <c r="Q388" s="77">
        <v>-23.583360000000201</v>
      </c>
      <c r="R388" s="77">
        <v>22.479529999999599</v>
      </c>
      <c r="S388" s="77">
        <v>0</v>
      </c>
      <c r="T388" s="77">
        <v>128.00237000000001</v>
      </c>
      <c r="U388" s="77">
        <v>148.47384</v>
      </c>
      <c r="V388" s="77">
        <v>166.72809000000001</v>
      </c>
      <c r="W388" s="77">
        <v>223.29977</v>
      </c>
      <c r="X388" s="77">
        <v>388.53624999999897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13.478249999999999</v>
      </c>
      <c r="N389" s="77">
        <v>-1.06025999999996</v>
      </c>
      <c r="O389" s="77">
        <v>20.25357</v>
      </c>
      <c r="P389" s="77">
        <v>27.59385</v>
      </c>
      <c r="Q389" s="77">
        <v>24.447360000000099</v>
      </c>
      <c r="R389" s="77">
        <v>-1.35349999999996</v>
      </c>
      <c r="S389" s="77">
        <v>20.308139999999799</v>
      </c>
      <c r="T389" s="77">
        <v>113.25935</v>
      </c>
      <c r="U389" s="77">
        <v>163.79594</v>
      </c>
      <c r="V389" s="77">
        <v>214.37092999999999</v>
      </c>
      <c r="W389" s="77">
        <v>308.50423000000001</v>
      </c>
      <c r="X389" s="77">
        <v>440.62402999999898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553.53300000000013</v>
      </c>
      <c r="M390" s="77">
        <v>46.127750000000013</v>
      </c>
      <c r="N390" s="77">
        <v>92.255500000000026</v>
      </c>
      <c r="O390" s="77">
        <v>138.38325000000003</v>
      </c>
      <c r="P390" s="77">
        <v>184.51100000000005</v>
      </c>
      <c r="Q390" s="77">
        <v>230.63875000000007</v>
      </c>
      <c r="R390" s="77">
        <v>276.76650000000006</v>
      </c>
      <c r="S390" s="77">
        <v>322.89425000000006</v>
      </c>
      <c r="T390" s="77">
        <v>369.02200000000011</v>
      </c>
      <c r="U390" s="77">
        <v>415.1497500000001</v>
      </c>
      <c r="V390" s="77">
        <v>461.27750000000015</v>
      </c>
      <c r="W390" s="77">
        <v>507.40525000000008</v>
      </c>
      <c r="X390" s="77">
        <v>553.53300000000013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20.327680000000001</v>
      </c>
      <c r="N391" s="77">
        <v>17.03171</v>
      </c>
      <c r="O391" s="77">
        <v>69.855030000000099</v>
      </c>
      <c r="P391" s="77">
        <v>14.08018</v>
      </c>
      <c r="Q391" s="77">
        <v>6.3594400000000801</v>
      </c>
      <c r="R391" s="77">
        <v>86.380979999999894</v>
      </c>
      <c r="S391" s="77">
        <v>191.48331999999999</v>
      </c>
      <c r="T391" s="77">
        <v>265.00373999999999</v>
      </c>
      <c r="U391" s="77">
        <v>393.243259999999</v>
      </c>
      <c r="V391" s="77">
        <v>475.65280000000001</v>
      </c>
      <c r="W391" s="77">
        <v>444.67070999999999</v>
      </c>
      <c r="X391" s="77">
        <v>640.23355000000004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553.53300000000013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640.23355000000004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146" priority="16" stopIfTrue="1">
      <formula>($C1&gt;0)</formula>
    </cfRule>
    <cfRule type="expression" dxfId="145" priority="17" stopIfTrue="1">
      <formula>AND($C1&lt;0,$C1&gt;=$AB$2)</formula>
    </cfRule>
    <cfRule type="expression" dxfId="144" priority="18" stopIfTrue="1">
      <formula>($C1&lt;$AB$2)</formula>
    </cfRule>
  </conditionalFormatting>
  <conditionalFormatting sqref="AA367:AD367 AA370:AD370 AE1:AE307 AE309 AE311:AE1048576">
    <cfRule type="expression" dxfId="143" priority="13" stopIfTrue="1">
      <formula>($D1&gt;0)</formula>
    </cfRule>
    <cfRule type="expression" dxfId="142" priority="14" stopIfTrue="1">
      <formula>AND($D1&lt;0,$D1&gt;=$AE$2)</formula>
    </cfRule>
    <cfRule type="expression" dxfId="141" priority="15" stopIfTrue="1">
      <formula>($D1&lt;$AE$2)</formula>
    </cfRule>
  </conditionalFormatting>
  <conditionalFormatting sqref="AB367:AB369">
    <cfRule type="expression" dxfId="140" priority="10" stopIfTrue="1">
      <formula>($C367&gt;0)</formula>
    </cfRule>
    <cfRule type="expression" dxfId="139" priority="11" stopIfTrue="1">
      <formula>AND($C367&lt;0,$C367&gt;=$AB$2)</formula>
    </cfRule>
    <cfRule type="expression" dxfId="138" priority="12" stopIfTrue="1">
      <formula>($C367&lt;$AB$2)</formula>
    </cfRule>
  </conditionalFormatting>
  <conditionalFormatting sqref="AE367:AE370">
    <cfRule type="expression" dxfId="137" priority="7" stopIfTrue="1">
      <formula>($D367&gt;0)</formula>
    </cfRule>
    <cfRule type="expression" dxfId="136" priority="8" stopIfTrue="1">
      <formula>AND($D367&lt;0,$D367&gt;=$AE$2)</formula>
    </cfRule>
    <cfRule type="expression" dxfId="135" priority="9" stopIfTrue="1">
      <formula>($D367&lt;$AE$2)</formula>
    </cfRule>
  </conditionalFormatting>
  <conditionalFormatting sqref="AE308">
    <cfRule type="expression" dxfId="134" priority="4" stopIfTrue="1">
      <formula>($D308&gt;0)</formula>
    </cfRule>
    <cfRule type="expression" dxfId="133" priority="5" stopIfTrue="1">
      <formula>AND($D308&lt;0,$D308&gt;=$AE$2)</formula>
    </cfRule>
    <cfRule type="expression" dxfId="132" priority="6" stopIfTrue="1">
      <formula>($D308&lt;$AE$2)</formula>
    </cfRule>
  </conditionalFormatting>
  <conditionalFormatting sqref="AE310">
    <cfRule type="expression" dxfId="131" priority="1" stopIfTrue="1">
      <formula>($D310&gt;0)</formula>
    </cfRule>
    <cfRule type="expression" dxfId="130" priority="2" stopIfTrue="1">
      <formula>AND($D310&lt;0,$D310&gt;=$AE$2)</formula>
    </cfRule>
    <cfRule type="expression" dxfId="129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K436"/>
  <sheetViews>
    <sheetView showGridLines="0" zoomScale="70" zoomScaleNormal="70" zoomScaleSheetLayoutView="75" workbookViewId="0">
      <pane ySplit="10" topLeftCell="A11" activePane="bottomLeft" state="frozen"/>
      <selection activeCell="V26" sqref="V26"/>
      <selection pane="bottomLeft" activeCell="U25" sqref="U25"/>
    </sheetView>
  </sheetViews>
  <sheetFormatPr baseColWidth="10" defaultRowHeight="14.25" outlineLevelRow="2" outlineLevelCol="1" x14ac:dyDescent="0.2"/>
  <cols>
    <col min="1" max="1" width="24.85546875" style="26" hidden="1" customWidth="1" outlineLevel="1"/>
    <col min="2" max="2" width="30.42578125" style="26" hidden="1" customWidth="1" outlineLevel="1"/>
    <col min="3" max="4" width="12.5703125" style="26" hidden="1" customWidth="1" outlineLevel="1"/>
    <col min="5" max="5" width="2.7109375" style="26" customWidth="1" collapsed="1"/>
    <col min="6" max="6" width="35.5703125" style="25" customWidth="1"/>
    <col min="7" max="7" width="1.140625" style="26" customWidth="1"/>
    <col min="8" max="10" width="10.140625" style="26" customWidth="1"/>
    <col min="11" max="11" width="10.140625" style="27" hidden="1" customWidth="1" outlineLevel="1"/>
    <col min="12" max="12" width="10.140625" style="27" customWidth="1" collapsed="1"/>
    <col min="13" max="13" width="9.7109375" style="26" customWidth="1"/>
    <col min="14" max="14" width="9.28515625" style="26" customWidth="1"/>
    <col min="15" max="15" width="10.140625" style="26" customWidth="1"/>
    <col min="16" max="16" width="9.28515625" style="26" customWidth="1"/>
    <col min="17" max="18" width="10.140625" style="26" customWidth="1"/>
    <col min="19" max="19" width="10.140625" style="26" bestFit="1" customWidth="1"/>
    <col min="20" max="20" width="10.28515625" style="26" customWidth="1"/>
    <col min="21" max="21" width="9.28515625" style="26" customWidth="1"/>
    <col min="22" max="22" width="10" style="26" customWidth="1"/>
    <col min="23" max="23" width="11.42578125" style="26" customWidth="1"/>
    <col min="24" max="24" width="8.7109375" style="26" customWidth="1"/>
    <col min="25" max="25" width="13.42578125" style="26" bestFit="1" customWidth="1"/>
    <col min="26" max="26" width="1.140625" style="26" customWidth="1"/>
    <col min="27" max="27" width="10.140625" style="26" hidden="1" customWidth="1" outlineLevel="1"/>
    <col min="28" max="28" width="8.7109375" style="29" hidden="1" customWidth="1" outlineLevel="1"/>
    <col min="29" max="29" width="3.5703125" style="26" hidden="1" customWidth="1" outlineLevel="1"/>
    <col min="30" max="30" width="10.140625" style="26" customWidth="1" collapsed="1"/>
    <col min="31" max="31" width="8.7109375" style="29" customWidth="1"/>
    <col min="32" max="32" width="16" style="26" bestFit="1" customWidth="1"/>
    <col min="33" max="33" width="16.7109375" style="26" bestFit="1" customWidth="1"/>
    <col min="34" max="16384" width="11.42578125" style="26"/>
  </cols>
  <sheetData>
    <row r="1" spans="1:31" hidden="1" outlineLevel="1" x14ac:dyDescent="0.2">
      <c r="A1" s="25" t="s">
        <v>7</v>
      </c>
      <c r="B1" s="25"/>
      <c r="I1" s="28" t="s">
        <v>19</v>
      </c>
      <c r="M1" s="28" t="s">
        <v>9</v>
      </c>
      <c r="N1" s="28" t="s">
        <v>10</v>
      </c>
      <c r="O1" s="28" t="s">
        <v>11</v>
      </c>
      <c r="P1" s="28" t="s">
        <v>12</v>
      </c>
      <c r="Q1" s="28" t="s">
        <v>13</v>
      </c>
      <c r="R1" s="28" t="s">
        <v>14</v>
      </c>
      <c r="S1" s="28" t="s">
        <v>326</v>
      </c>
      <c r="T1" s="28" t="s">
        <v>15</v>
      </c>
      <c r="U1" s="28" t="s">
        <v>16</v>
      </c>
      <c r="V1" s="28" t="s">
        <v>17</v>
      </c>
      <c r="W1" s="28" t="s">
        <v>18</v>
      </c>
      <c r="X1" s="28" t="s">
        <v>19</v>
      </c>
      <c r="Y1" s="28" t="s">
        <v>19</v>
      </c>
      <c r="AB1" s="75"/>
      <c r="AE1" s="75"/>
    </row>
    <row r="2" spans="1:31" ht="12.75" hidden="1" outlineLevel="1" x14ac:dyDescent="0.2">
      <c r="A2" s="25" t="s">
        <v>8</v>
      </c>
      <c r="B2" s="25"/>
      <c r="H2" s="30" t="s">
        <v>34</v>
      </c>
      <c r="I2" s="30" t="s">
        <v>35</v>
      </c>
      <c r="J2" s="30" t="s">
        <v>36</v>
      </c>
      <c r="K2" s="31" t="s">
        <v>39</v>
      </c>
      <c r="L2" s="31" t="s">
        <v>40</v>
      </c>
      <c r="M2" s="32" t="b">
        <v>1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0" t="s">
        <v>40</v>
      </c>
      <c r="AA2" s="158"/>
      <c r="AB2" s="159">
        <v>-0.15</v>
      </c>
      <c r="AD2" s="158"/>
      <c r="AE2" s="159">
        <v>-0.15</v>
      </c>
    </row>
    <row r="3" spans="1:31" hidden="1" outlineLevel="1" x14ac:dyDescent="0.15">
      <c r="A3" s="25" t="s">
        <v>665</v>
      </c>
      <c r="B3" s="25"/>
      <c r="H3" s="157" t="s">
        <v>729</v>
      </c>
      <c r="I3" s="157" t="s">
        <v>729</v>
      </c>
      <c r="J3" s="157" t="s">
        <v>729</v>
      </c>
      <c r="K3" s="291" t="s">
        <v>730</v>
      </c>
      <c r="L3" s="291" t="s">
        <v>730</v>
      </c>
      <c r="M3" s="157" t="s">
        <v>729</v>
      </c>
      <c r="N3" s="157" t="s">
        <v>729</v>
      </c>
      <c r="O3" s="157" t="s">
        <v>729</v>
      </c>
      <c r="P3" s="157" t="s">
        <v>729</v>
      </c>
      <c r="Q3" s="157" t="s">
        <v>729</v>
      </c>
      <c r="R3" s="157" t="s">
        <v>729</v>
      </c>
      <c r="S3" s="157" t="s">
        <v>729</v>
      </c>
      <c r="T3" s="157" t="s">
        <v>729</v>
      </c>
      <c r="U3" s="157" t="s">
        <v>729</v>
      </c>
      <c r="V3" s="157" t="s">
        <v>729</v>
      </c>
      <c r="W3" s="157" t="s">
        <v>729</v>
      </c>
      <c r="X3" s="157" t="s">
        <v>729</v>
      </c>
      <c r="Y3" s="157" t="s">
        <v>729</v>
      </c>
      <c r="AB3" s="75"/>
      <c r="AE3" s="75"/>
    </row>
    <row r="4" spans="1:31" hidden="1" outlineLevel="1" x14ac:dyDescent="0.15">
      <c r="A4" s="35" t="s">
        <v>731</v>
      </c>
      <c r="B4" s="25"/>
      <c r="H4" s="157" t="s">
        <v>732</v>
      </c>
      <c r="I4" s="157" t="s">
        <v>732</v>
      </c>
      <c r="J4" s="157" t="s">
        <v>732</v>
      </c>
      <c r="K4" s="291" t="s">
        <v>733</v>
      </c>
      <c r="L4" s="291" t="s">
        <v>733</v>
      </c>
      <c r="M4" s="157" t="s">
        <v>732</v>
      </c>
      <c r="N4" s="157" t="s">
        <v>732</v>
      </c>
      <c r="O4" s="157" t="s">
        <v>732</v>
      </c>
      <c r="P4" s="157" t="s">
        <v>732</v>
      </c>
      <c r="Q4" s="157" t="s">
        <v>732</v>
      </c>
      <c r="R4" s="157" t="s">
        <v>732</v>
      </c>
      <c r="S4" s="157" t="s">
        <v>732</v>
      </c>
      <c r="T4" s="157" t="s">
        <v>732</v>
      </c>
      <c r="U4" s="157" t="s">
        <v>732</v>
      </c>
      <c r="V4" s="157" t="s">
        <v>732</v>
      </c>
      <c r="W4" s="157" t="s">
        <v>732</v>
      </c>
      <c r="X4" s="157" t="s">
        <v>732</v>
      </c>
      <c r="Y4" s="157" t="s">
        <v>732</v>
      </c>
      <c r="AA4" s="158"/>
      <c r="AB4" s="160"/>
      <c r="AD4" s="158"/>
      <c r="AE4" s="160"/>
    </row>
    <row r="5" spans="1:31" hidden="1" outlineLevel="1" x14ac:dyDescent="0.15">
      <c r="B5" s="25"/>
      <c r="H5" s="157" t="s">
        <v>734</v>
      </c>
      <c r="I5" s="157" t="s">
        <v>735</v>
      </c>
      <c r="J5" s="157" t="s">
        <v>735</v>
      </c>
      <c r="K5" s="291" t="s">
        <v>736</v>
      </c>
      <c r="L5" s="291" t="s">
        <v>736</v>
      </c>
      <c r="M5" s="157" t="s">
        <v>736</v>
      </c>
      <c r="N5" s="157" t="s">
        <v>737</v>
      </c>
      <c r="O5" s="157" t="s">
        <v>738</v>
      </c>
      <c r="P5" s="157" t="s">
        <v>739</v>
      </c>
      <c r="Q5" s="157" t="s">
        <v>740</v>
      </c>
      <c r="R5" s="157" t="s">
        <v>741</v>
      </c>
      <c r="S5" s="157" t="s">
        <v>742</v>
      </c>
      <c r="T5" s="157" t="s">
        <v>743</v>
      </c>
      <c r="U5" s="157" t="s">
        <v>744</v>
      </c>
      <c r="V5" s="157" t="s">
        <v>745</v>
      </c>
      <c r="W5" s="157" t="s">
        <v>746</v>
      </c>
      <c r="X5" s="157" t="s">
        <v>747</v>
      </c>
      <c r="Y5" s="157" t="s">
        <v>747</v>
      </c>
      <c r="AA5" s="158"/>
      <c r="AB5" s="160"/>
      <c r="AD5" s="158"/>
      <c r="AE5" s="160"/>
    </row>
    <row r="6" spans="1:31" hidden="1" outlineLevel="1" x14ac:dyDescent="0.2">
      <c r="G6" s="25"/>
      <c r="H6" s="25"/>
      <c r="I6" s="37" t="s">
        <v>748</v>
      </c>
      <c r="J6" s="37" t="s">
        <v>748</v>
      </c>
      <c r="K6" s="37" t="s">
        <v>748</v>
      </c>
      <c r="L6" s="37" t="s">
        <v>748</v>
      </c>
    </row>
    <row r="7" spans="1:31" s="38" customFormat="1" ht="15.75" collapsed="1" x14ac:dyDescent="0.2">
      <c r="F7" s="39" t="s">
        <v>645</v>
      </c>
      <c r="K7" s="40"/>
      <c r="L7" s="40"/>
      <c r="M7" s="41"/>
      <c r="AB7" s="42"/>
      <c r="AE7" s="42"/>
    </row>
    <row r="8" spans="1:31" s="43" customFormat="1" ht="7.5" customHeight="1" x14ac:dyDescent="0.2">
      <c r="F8" s="44"/>
      <c r="G8" s="38"/>
      <c r="J8" s="46"/>
      <c r="K8" s="45"/>
      <c r="L8" s="45"/>
      <c r="AA8" s="46"/>
      <c r="AB8" s="44"/>
      <c r="AD8" s="46"/>
      <c r="AE8" s="44"/>
    </row>
    <row r="9" spans="1:31" ht="12.75" customHeight="1" x14ac:dyDescent="0.2">
      <c r="F9" s="352" t="s">
        <v>646</v>
      </c>
      <c r="G9" s="38"/>
      <c r="H9" s="164" t="s">
        <v>5</v>
      </c>
      <c r="I9" s="48" t="s">
        <v>5</v>
      </c>
      <c r="J9" s="48" t="s">
        <v>5</v>
      </c>
      <c r="K9" s="165" t="s">
        <v>394</v>
      </c>
      <c r="L9" s="165" t="s">
        <v>394</v>
      </c>
      <c r="M9" s="49" t="s">
        <v>5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171" t="s">
        <v>5</v>
      </c>
      <c r="Z9" s="47"/>
      <c r="AA9" s="348" t="s">
        <v>749</v>
      </c>
      <c r="AB9" s="350" t="s">
        <v>750</v>
      </c>
      <c r="AC9" s="47"/>
      <c r="AD9" s="348" t="s">
        <v>749</v>
      </c>
      <c r="AE9" s="350" t="s">
        <v>750</v>
      </c>
    </row>
    <row r="10" spans="1:31" ht="12.75" customHeight="1" x14ac:dyDescent="0.2">
      <c r="F10" s="352"/>
      <c r="G10" s="38"/>
      <c r="H10" s="50" t="s">
        <v>751</v>
      </c>
      <c r="I10" s="50" t="s">
        <v>752</v>
      </c>
      <c r="J10" s="50" t="s">
        <v>752</v>
      </c>
      <c r="K10" s="166" t="s">
        <v>728</v>
      </c>
      <c r="L10" s="166" t="s">
        <v>728</v>
      </c>
      <c r="M10" s="51" t="s">
        <v>9</v>
      </c>
      <c r="N10" s="51" t="s">
        <v>10</v>
      </c>
      <c r="O10" s="51" t="s">
        <v>11</v>
      </c>
      <c r="P10" s="51" t="s">
        <v>12</v>
      </c>
      <c r="Q10" s="51" t="s">
        <v>13</v>
      </c>
      <c r="R10" s="51" t="s">
        <v>14</v>
      </c>
      <c r="S10" s="51" t="s">
        <v>326</v>
      </c>
      <c r="T10" s="51" t="s">
        <v>15</v>
      </c>
      <c r="U10" s="51" t="s">
        <v>16</v>
      </c>
      <c r="V10" s="51" t="s">
        <v>17</v>
      </c>
      <c r="W10" s="51" t="s">
        <v>18</v>
      </c>
      <c r="X10" s="51" t="s">
        <v>19</v>
      </c>
      <c r="Y10" s="172" t="s">
        <v>753</v>
      </c>
      <c r="Z10" s="47"/>
      <c r="AA10" s="349"/>
      <c r="AB10" s="351"/>
      <c r="AC10" s="47"/>
      <c r="AD10" s="349"/>
      <c r="AE10" s="351"/>
    </row>
    <row r="11" spans="1:31" ht="18" hidden="1" customHeight="1" outlineLevel="1" x14ac:dyDescent="0.2">
      <c r="A11" s="52" t="s">
        <v>6</v>
      </c>
      <c r="B11" s="52" t="s">
        <v>237</v>
      </c>
      <c r="C11" s="9">
        <v>0.20520824104301122</v>
      </c>
      <c r="D11" s="9">
        <v>0.20520824104301122</v>
      </c>
      <c r="F11" s="116" t="s">
        <v>285</v>
      </c>
      <c r="G11" s="38"/>
      <c r="H11" s="81">
        <v>767.95100000000002</v>
      </c>
      <c r="I11" s="81">
        <v>703.86099999999999</v>
      </c>
      <c r="J11" s="81">
        <v>703.86099999999999</v>
      </c>
      <c r="K11" s="108">
        <v>440.18700000000001</v>
      </c>
      <c r="L11" s="108">
        <v>440.18700000000001</v>
      </c>
      <c r="M11" s="81">
        <v>86.155000000000001</v>
      </c>
      <c r="N11" s="81">
        <v>52.943999999999988</v>
      </c>
      <c r="O11" s="81">
        <v>23.53400000000002</v>
      </c>
      <c r="P11" s="81">
        <v>47.771999999999991</v>
      </c>
      <c r="Q11" s="81">
        <v>41.455999999999989</v>
      </c>
      <c r="R11" s="81">
        <v>41.588999999999999</v>
      </c>
      <c r="S11" s="81">
        <v>104.43600000000004</v>
      </c>
      <c r="T11" s="81">
        <v>2.367999999999995</v>
      </c>
      <c r="U11" s="81">
        <v>13.531999999999982</v>
      </c>
      <c r="V11" s="81">
        <v>40.079000000000008</v>
      </c>
      <c r="W11" s="81">
        <v>38.63900000000001</v>
      </c>
      <c r="X11" s="81">
        <v>38.011999999999944</v>
      </c>
      <c r="Y11" s="81">
        <v>530.51599999999996</v>
      </c>
      <c r="Z11" s="53"/>
      <c r="AA11" s="81">
        <v>440.18700000000007</v>
      </c>
      <c r="AB11" s="82">
        <v>90.33</v>
      </c>
      <c r="AC11" s="53"/>
      <c r="AD11" s="81">
        <v>440.18700000000007</v>
      </c>
      <c r="AE11" s="82">
        <v>90.33</v>
      </c>
    </row>
    <row r="12" spans="1:31" ht="18" hidden="1" customHeight="1" outlineLevel="1" x14ac:dyDescent="0.2">
      <c r="A12" s="52" t="s">
        <v>6</v>
      </c>
      <c r="B12" s="52" t="s">
        <v>240</v>
      </c>
      <c r="C12" s="9">
        <v>-4.0063546509898781E-2</v>
      </c>
      <c r="D12" s="9">
        <v>-4.0063546509898781E-2</v>
      </c>
      <c r="F12" s="116" t="s">
        <v>286</v>
      </c>
      <c r="G12" s="38"/>
      <c r="H12" s="81">
        <v>749.43499999999995</v>
      </c>
      <c r="I12" s="81">
        <v>798.36</v>
      </c>
      <c r="J12" s="81">
        <v>798.36</v>
      </c>
      <c r="K12" s="108">
        <v>806.96799999999996</v>
      </c>
      <c r="L12" s="108">
        <v>806.96799999999996</v>
      </c>
      <c r="M12" s="81">
        <v>69.227000000000004</v>
      </c>
      <c r="N12" s="81">
        <v>65.546999999999997</v>
      </c>
      <c r="O12" s="81">
        <v>-66.468000000000004</v>
      </c>
      <c r="P12" s="81">
        <v>198.83199999999999</v>
      </c>
      <c r="Q12" s="81">
        <v>64.846000000000004</v>
      </c>
      <c r="R12" s="81">
        <v>60.652000000000044</v>
      </c>
      <c r="S12" s="81">
        <v>31.74799999999999</v>
      </c>
      <c r="T12" s="81">
        <v>100.40199999999993</v>
      </c>
      <c r="U12" s="81">
        <v>64.522000000000048</v>
      </c>
      <c r="V12" s="81">
        <v>60.283999999999992</v>
      </c>
      <c r="W12" s="81">
        <v>66.398000000000025</v>
      </c>
      <c r="X12" s="81">
        <v>58.643000000000029</v>
      </c>
      <c r="Y12" s="81">
        <v>774.63300000000004</v>
      </c>
      <c r="Z12" s="53"/>
      <c r="AA12" s="81">
        <v>806.96799999999996</v>
      </c>
      <c r="AB12" s="82">
        <v>-32.33</v>
      </c>
      <c r="AC12" s="53"/>
      <c r="AD12" s="81">
        <v>806.96799999999996</v>
      </c>
      <c r="AE12" s="82">
        <v>-32.33</v>
      </c>
    </row>
    <row r="13" spans="1:31" ht="18" hidden="1" customHeight="1" outlineLevel="1" x14ac:dyDescent="0.2">
      <c r="A13" s="52" t="s">
        <v>6</v>
      </c>
      <c r="B13" s="52" t="s">
        <v>236</v>
      </c>
      <c r="C13" s="9">
        <v>0</v>
      </c>
      <c r="D13" s="9">
        <v>0</v>
      </c>
      <c r="F13" s="116" t="s">
        <v>287</v>
      </c>
      <c r="G13" s="38"/>
      <c r="H13" s="81">
        <v>0</v>
      </c>
      <c r="I13" s="81">
        <v>0</v>
      </c>
      <c r="J13" s="81">
        <v>0</v>
      </c>
      <c r="K13" s="108">
        <v>0</v>
      </c>
      <c r="L13" s="108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53"/>
      <c r="AA13" s="81">
        <v>0</v>
      </c>
      <c r="AB13" s="82">
        <v>0</v>
      </c>
      <c r="AC13" s="53"/>
      <c r="AD13" s="81">
        <v>0</v>
      </c>
      <c r="AE13" s="82">
        <v>0</v>
      </c>
    </row>
    <row r="14" spans="1:31" ht="18" hidden="1" customHeight="1" outlineLevel="1" x14ac:dyDescent="0.2">
      <c r="A14" s="52" t="s">
        <v>6</v>
      </c>
      <c r="B14" s="52" t="s">
        <v>239</v>
      </c>
      <c r="C14" s="9">
        <v>0.26171637248934876</v>
      </c>
      <c r="D14" s="9">
        <v>0.26171637248934876</v>
      </c>
      <c r="F14" s="116" t="s">
        <v>288</v>
      </c>
      <c r="G14" s="38"/>
      <c r="H14" s="81">
        <v>1.601</v>
      </c>
      <c r="I14" s="81">
        <v>1.63</v>
      </c>
      <c r="J14" s="81">
        <v>1.63</v>
      </c>
      <c r="K14" s="108">
        <v>1.643</v>
      </c>
      <c r="L14" s="108">
        <v>1.643</v>
      </c>
      <c r="M14" s="81">
        <v>0.13900000000000001</v>
      </c>
      <c r="N14" s="81">
        <v>0.13</v>
      </c>
      <c r="O14" s="81">
        <v>0.14799999999999996</v>
      </c>
      <c r="P14" s="81">
        <v>0.36200000000000004</v>
      </c>
      <c r="Q14" s="81">
        <v>0.36599999999999999</v>
      </c>
      <c r="R14" s="81">
        <v>0.36199999999999988</v>
      </c>
      <c r="S14" s="81">
        <v>-0.81199999999999994</v>
      </c>
      <c r="T14" s="81">
        <v>0.14100000000000001</v>
      </c>
      <c r="U14" s="81">
        <v>0.13600000000000001</v>
      </c>
      <c r="V14" s="81">
        <v>0.59000000000000008</v>
      </c>
      <c r="W14" s="81">
        <v>4.0000000000000036E-2</v>
      </c>
      <c r="X14" s="81">
        <v>0.47300000000000009</v>
      </c>
      <c r="Y14" s="81">
        <v>2.0750000000000002</v>
      </c>
      <c r="Z14" s="53"/>
      <c r="AA14" s="81">
        <v>1.643</v>
      </c>
      <c r="AB14" s="82">
        <v>0.43</v>
      </c>
      <c r="AC14" s="53"/>
      <c r="AD14" s="81">
        <v>1.643</v>
      </c>
      <c r="AE14" s="82">
        <v>0.43</v>
      </c>
    </row>
    <row r="15" spans="1:31" ht="18" hidden="1" customHeight="1" outlineLevel="1" x14ac:dyDescent="0.2">
      <c r="A15" s="52" t="s">
        <v>6</v>
      </c>
      <c r="B15" s="52" t="s">
        <v>238</v>
      </c>
      <c r="C15" s="9">
        <v>0</v>
      </c>
      <c r="D15" s="9">
        <v>0</v>
      </c>
      <c r="F15" s="116" t="s">
        <v>289</v>
      </c>
      <c r="G15" s="38"/>
      <c r="H15" s="81">
        <v>0</v>
      </c>
      <c r="I15" s="81">
        <v>0</v>
      </c>
      <c r="J15" s="81">
        <v>0</v>
      </c>
      <c r="K15" s="108">
        <v>0</v>
      </c>
      <c r="L15" s="108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3.2000000000000001E-2</v>
      </c>
      <c r="T15" s="81">
        <v>-3.2000000000000001E-2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53"/>
      <c r="AA15" s="81">
        <v>0</v>
      </c>
      <c r="AB15" s="82">
        <v>0</v>
      </c>
      <c r="AC15" s="53"/>
      <c r="AD15" s="81">
        <v>0</v>
      </c>
      <c r="AE15" s="82">
        <v>0</v>
      </c>
    </row>
    <row r="16" spans="1:31" ht="18" customHeight="1" collapsed="1" x14ac:dyDescent="0.2">
      <c r="A16" s="52" t="s">
        <v>6</v>
      </c>
      <c r="B16" s="52" t="s">
        <v>210</v>
      </c>
      <c r="C16" s="9">
        <v>4.678899229499086E-2</v>
      </c>
      <c r="D16" s="9">
        <v>4.678899229499086E-2</v>
      </c>
      <c r="E16" s="27"/>
      <c r="F16" s="73" t="s">
        <v>290</v>
      </c>
      <c r="G16" s="38"/>
      <c r="H16" s="83">
        <v>1518.9870000000001</v>
      </c>
      <c r="I16" s="83">
        <v>1503.8510000000001</v>
      </c>
      <c r="J16" s="83">
        <v>1503.8510000000001</v>
      </c>
      <c r="K16" s="108">
        <v>1248.798</v>
      </c>
      <c r="L16" s="108">
        <v>1248.798</v>
      </c>
      <c r="M16" s="83">
        <v>155.52099999999999</v>
      </c>
      <c r="N16" s="83">
        <v>118.62100000000001</v>
      </c>
      <c r="O16" s="83">
        <v>-42.786000000000001</v>
      </c>
      <c r="P16" s="83">
        <v>246.96600000000001</v>
      </c>
      <c r="Q16" s="83">
        <v>106.66800000000001</v>
      </c>
      <c r="R16" s="83">
        <v>102.60299999999995</v>
      </c>
      <c r="S16" s="83">
        <v>135.404</v>
      </c>
      <c r="T16" s="83">
        <v>102.87900000000002</v>
      </c>
      <c r="U16" s="83">
        <v>78.190000000000055</v>
      </c>
      <c r="V16" s="83">
        <v>100.95299999999997</v>
      </c>
      <c r="W16" s="83">
        <v>105.077</v>
      </c>
      <c r="X16" s="83">
        <v>97.127999999999929</v>
      </c>
      <c r="Y16" s="83">
        <v>1307.2239999999999</v>
      </c>
      <c r="AA16" s="83">
        <v>1248.798</v>
      </c>
      <c r="AB16" s="82">
        <v>58.43</v>
      </c>
      <c r="AD16" s="83">
        <v>1248.798</v>
      </c>
      <c r="AE16" s="82">
        <v>58.43</v>
      </c>
    </row>
    <row r="17" spans="1:33" ht="18" customHeight="1" x14ac:dyDescent="0.2">
      <c r="A17" s="52" t="s">
        <v>6</v>
      </c>
      <c r="B17" s="52" t="s">
        <v>38</v>
      </c>
      <c r="C17" s="9">
        <v>1.8924904368834306E-2</v>
      </c>
      <c r="D17" s="9">
        <v>1.8924904368834306E-2</v>
      </c>
      <c r="F17" s="73" t="s">
        <v>291</v>
      </c>
      <c r="G17" s="38"/>
      <c r="H17" s="83">
        <v>22.771999999999998</v>
      </c>
      <c r="I17" s="83">
        <v>27.093</v>
      </c>
      <c r="J17" s="83">
        <v>27.093</v>
      </c>
      <c r="K17" s="108">
        <v>24.835000000000001</v>
      </c>
      <c r="L17" s="108">
        <v>24.835000000000001</v>
      </c>
      <c r="M17" s="83">
        <v>15.962</v>
      </c>
      <c r="N17" s="83">
        <v>0.5470000000000006</v>
      </c>
      <c r="O17" s="83">
        <v>0.76699999999999946</v>
      </c>
      <c r="P17" s="83">
        <v>2.3240000000000016</v>
      </c>
      <c r="Q17" s="83">
        <v>-0.47100000000000009</v>
      </c>
      <c r="R17" s="83">
        <v>-1.6539999999999999</v>
      </c>
      <c r="S17" s="83">
        <v>0.73299999999999699</v>
      </c>
      <c r="T17" s="83">
        <v>-0.93999999999999773</v>
      </c>
      <c r="U17" s="83">
        <v>1.1600000000000001</v>
      </c>
      <c r="V17" s="83">
        <v>0.49899999999999878</v>
      </c>
      <c r="W17" s="83">
        <v>1.1690000000000005</v>
      </c>
      <c r="X17" s="83">
        <v>5.213000000000001</v>
      </c>
      <c r="Y17" s="83">
        <v>25.309000000000001</v>
      </c>
      <c r="AA17" s="83">
        <v>24.834999999999997</v>
      </c>
      <c r="AB17" s="82">
        <v>0.47</v>
      </c>
      <c r="AD17" s="83">
        <v>24.834999999999997</v>
      </c>
      <c r="AE17" s="82">
        <v>0.47</v>
      </c>
    </row>
    <row r="18" spans="1:33" s="25" customFormat="1" ht="18" customHeight="1" x14ac:dyDescent="0.2">
      <c r="A18" s="54"/>
      <c r="B18" s="54"/>
      <c r="C18" s="9">
        <v>4.624566103422257E-2</v>
      </c>
      <c r="D18" s="9">
        <v>4.624566103422257E-2</v>
      </c>
      <c r="E18" s="26"/>
      <c r="F18" s="308" t="s">
        <v>224</v>
      </c>
      <c r="G18" s="38"/>
      <c r="H18" s="309">
        <v>1541.759</v>
      </c>
      <c r="I18" s="309">
        <v>1530.9440000000002</v>
      </c>
      <c r="J18" s="309">
        <v>1530.9440000000002</v>
      </c>
      <c r="K18" s="130">
        <v>1273.633</v>
      </c>
      <c r="L18" s="130">
        <v>1273.633</v>
      </c>
      <c r="M18" s="309">
        <v>171.48299999999998</v>
      </c>
      <c r="N18" s="309">
        <v>119.16800000000001</v>
      </c>
      <c r="O18" s="309">
        <v>-42.019000000000005</v>
      </c>
      <c r="P18" s="309">
        <v>249.29000000000002</v>
      </c>
      <c r="Q18" s="309">
        <v>106.197</v>
      </c>
      <c r="R18" s="309">
        <v>100.94899999999996</v>
      </c>
      <c r="S18" s="309">
        <v>136.137</v>
      </c>
      <c r="T18" s="309">
        <v>101.93900000000002</v>
      </c>
      <c r="U18" s="309">
        <v>79.350000000000051</v>
      </c>
      <c r="V18" s="309">
        <v>101.45199999999997</v>
      </c>
      <c r="W18" s="309">
        <v>106.246</v>
      </c>
      <c r="X18" s="309">
        <v>102.34099999999992</v>
      </c>
      <c r="Y18" s="309">
        <v>1332.5329999999999</v>
      </c>
      <c r="Z18" s="26"/>
      <c r="AA18" s="309">
        <v>1273.633</v>
      </c>
      <c r="AB18" s="82">
        <v>58.9</v>
      </c>
      <c r="AD18" s="309">
        <v>1273.633</v>
      </c>
      <c r="AE18" s="82">
        <v>58.9</v>
      </c>
    </row>
    <row r="19" spans="1:33" ht="8.25" customHeight="1" x14ac:dyDescent="0.2">
      <c r="A19" s="146"/>
      <c r="F19" s="26"/>
      <c r="G19" s="38"/>
      <c r="K19" s="26"/>
      <c r="L19" s="26"/>
      <c r="AB19" s="26"/>
      <c r="AE19" s="26"/>
    </row>
    <row r="20" spans="1:33" s="25" customFormat="1" ht="18" customHeight="1" x14ac:dyDescent="0.2">
      <c r="A20" s="147" t="s">
        <v>315</v>
      </c>
      <c r="B20" s="147" t="s">
        <v>210</v>
      </c>
      <c r="C20" s="20">
        <v>-7.8151515151515152E-2</v>
      </c>
      <c r="D20" s="20">
        <v>-7.8151515151515152E-2</v>
      </c>
      <c r="F20" s="148" t="s">
        <v>340</v>
      </c>
      <c r="G20" s="38"/>
      <c r="H20" s="150">
        <v>604.995</v>
      </c>
      <c r="I20" s="150">
        <v>623.62599999999998</v>
      </c>
      <c r="J20" s="150">
        <v>623.62599999999998</v>
      </c>
      <c r="K20" s="151">
        <v>660</v>
      </c>
      <c r="L20" s="151">
        <v>660</v>
      </c>
      <c r="M20" s="150">
        <v>40.463999999999999</v>
      </c>
      <c r="N20" s="150">
        <v>53.332000000000008</v>
      </c>
      <c r="O20" s="150">
        <v>51.815999999999988</v>
      </c>
      <c r="P20" s="150">
        <v>16.402000000000015</v>
      </c>
      <c r="Q20" s="150">
        <v>36.599999999999994</v>
      </c>
      <c r="R20" s="150">
        <v>66.35499999999999</v>
      </c>
      <c r="S20" s="150">
        <v>55.672000000000025</v>
      </c>
      <c r="T20" s="150">
        <v>30.689999999999998</v>
      </c>
      <c r="U20" s="150">
        <v>44.810999999999979</v>
      </c>
      <c r="V20" s="150">
        <v>67.884000000000015</v>
      </c>
      <c r="W20" s="150">
        <v>74.564000000000021</v>
      </c>
      <c r="X20" s="150">
        <v>69.826999999999998</v>
      </c>
      <c r="Y20" s="150">
        <v>608.41700000000003</v>
      </c>
      <c r="Z20" s="26"/>
      <c r="AA20" s="150">
        <v>660</v>
      </c>
      <c r="AB20" s="82">
        <v>-51.58</v>
      </c>
      <c r="AC20" s="56"/>
      <c r="AD20" s="150">
        <v>660</v>
      </c>
      <c r="AE20" s="82">
        <v>-51.58</v>
      </c>
    </row>
    <row r="21" spans="1:33" ht="8.25" customHeight="1" x14ac:dyDescent="0.2">
      <c r="A21" s="146"/>
      <c r="F21" s="26"/>
      <c r="G21" s="38"/>
      <c r="K21" s="26"/>
      <c r="L21" s="26"/>
      <c r="AB21" s="26"/>
      <c r="AE21" s="26"/>
    </row>
    <row r="22" spans="1:33" ht="18" customHeight="1" x14ac:dyDescent="0.2">
      <c r="A22" s="52" t="s">
        <v>315</v>
      </c>
      <c r="B22" s="52" t="s">
        <v>122</v>
      </c>
      <c r="C22" s="9">
        <v>0</v>
      </c>
      <c r="D22" s="9">
        <v>0</v>
      </c>
      <c r="F22" s="73" t="s">
        <v>341</v>
      </c>
      <c r="G22" s="38"/>
      <c r="H22" s="83">
        <v>0</v>
      </c>
      <c r="I22" s="83">
        <v>0</v>
      </c>
      <c r="J22" s="83">
        <v>0</v>
      </c>
      <c r="K22" s="108">
        <v>0</v>
      </c>
      <c r="L22" s="108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3">
        <v>0</v>
      </c>
      <c r="V22" s="83">
        <v>0</v>
      </c>
      <c r="W22" s="83">
        <v>0</v>
      </c>
      <c r="X22" s="83">
        <v>0</v>
      </c>
      <c r="Y22" s="83">
        <v>0</v>
      </c>
      <c r="AA22" s="83">
        <v>0</v>
      </c>
      <c r="AB22" s="82">
        <v>0</v>
      </c>
      <c r="AC22" s="56"/>
      <c r="AD22" s="83">
        <v>0</v>
      </c>
      <c r="AE22" s="82">
        <v>0</v>
      </c>
    </row>
    <row r="23" spans="1:33" ht="18" customHeight="1" x14ac:dyDescent="0.2">
      <c r="A23" s="52" t="s">
        <v>315</v>
      </c>
      <c r="B23" s="52" t="s">
        <v>123</v>
      </c>
      <c r="C23" s="9">
        <v>0</v>
      </c>
      <c r="D23" s="9">
        <v>0</v>
      </c>
      <c r="F23" s="73" t="s">
        <v>342</v>
      </c>
      <c r="G23" s="38"/>
      <c r="H23" s="83">
        <v>0</v>
      </c>
      <c r="I23" s="83">
        <v>9.9000000000000005E-2</v>
      </c>
      <c r="J23" s="83">
        <v>9.9000000000000005E-2</v>
      </c>
      <c r="K23" s="108">
        <v>0</v>
      </c>
      <c r="L23" s="108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3">
        <v>0</v>
      </c>
      <c r="V23" s="83">
        <v>0</v>
      </c>
      <c r="W23" s="83">
        <v>0</v>
      </c>
      <c r="X23" s="83">
        <v>0</v>
      </c>
      <c r="Y23" s="83">
        <v>0</v>
      </c>
      <c r="AA23" s="83">
        <v>0</v>
      </c>
      <c r="AB23" s="82">
        <v>0</v>
      </c>
      <c r="AC23" s="56"/>
      <c r="AD23" s="83">
        <v>0</v>
      </c>
      <c r="AE23" s="82">
        <v>0</v>
      </c>
    </row>
    <row r="24" spans="1:33" ht="18" hidden="1" customHeight="1" outlineLevel="1" x14ac:dyDescent="0.2">
      <c r="A24" s="68" t="s">
        <v>303</v>
      </c>
      <c r="B24" s="68" t="s">
        <v>124</v>
      </c>
      <c r="C24" s="69">
        <v>-0.2248</v>
      </c>
      <c r="D24" s="69">
        <v>-0.2248</v>
      </c>
      <c r="E24" s="53"/>
      <c r="F24" s="116" t="s">
        <v>343</v>
      </c>
      <c r="G24" s="38"/>
      <c r="H24" s="81">
        <v>15.167999999999999</v>
      </c>
      <c r="I24" s="81">
        <v>9.6140000000000008</v>
      </c>
      <c r="J24" s="81">
        <v>9.6140000000000008</v>
      </c>
      <c r="K24" s="81">
        <v>12.5</v>
      </c>
      <c r="L24" s="81">
        <v>12.5</v>
      </c>
      <c r="M24" s="81">
        <v>3.8929999999999998</v>
      </c>
      <c r="N24" s="81">
        <v>0</v>
      </c>
      <c r="O24" s="81">
        <v>0</v>
      </c>
      <c r="P24" s="81">
        <v>0</v>
      </c>
      <c r="Q24" s="81">
        <v>6.2000000000000277E-2</v>
      </c>
      <c r="R24" s="81">
        <v>0</v>
      </c>
      <c r="S24" s="81">
        <v>0</v>
      </c>
      <c r="T24" s="81">
        <v>1.92</v>
      </c>
      <c r="U24" s="81">
        <v>0</v>
      </c>
      <c r="V24" s="81">
        <v>0.34299999999999997</v>
      </c>
      <c r="W24" s="81">
        <v>1.5369999999999999</v>
      </c>
      <c r="X24" s="81">
        <v>1.9379999999999997</v>
      </c>
      <c r="Y24" s="81">
        <v>9.6929999999999996</v>
      </c>
      <c r="AA24" s="81">
        <v>12.5</v>
      </c>
      <c r="AB24" s="85">
        <v>-2.81</v>
      </c>
      <c r="AC24" s="53"/>
      <c r="AD24" s="81">
        <v>12.5</v>
      </c>
      <c r="AE24" s="85">
        <v>-2.81</v>
      </c>
    </row>
    <row r="25" spans="1:33" ht="18" customHeight="1" collapsed="1" x14ac:dyDescent="0.2">
      <c r="A25" s="54"/>
      <c r="B25" s="54"/>
      <c r="C25" s="9">
        <v>0</v>
      </c>
      <c r="D25" s="9">
        <v>0</v>
      </c>
      <c r="F25" s="73" t="s">
        <v>385</v>
      </c>
      <c r="G25" s="38"/>
      <c r="H25" s="83">
        <v>0</v>
      </c>
      <c r="I25" s="83">
        <v>0</v>
      </c>
      <c r="J25" s="83">
        <v>0</v>
      </c>
      <c r="K25" s="108">
        <v>0</v>
      </c>
      <c r="L25" s="108">
        <v>0</v>
      </c>
      <c r="M25" s="83">
        <v>0</v>
      </c>
      <c r="N25" s="83">
        <v>0</v>
      </c>
      <c r="O25" s="83">
        <v>0</v>
      </c>
      <c r="P25" s="83">
        <v>0</v>
      </c>
      <c r="Q25" s="83">
        <v>2.7755575615628914E-16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0</v>
      </c>
      <c r="X25" s="83">
        <v>0</v>
      </c>
      <c r="Y25" s="83">
        <v>0</v>
      </c>
      <c r="AA25" s="83">
        <v>0</v>
      </c>
      <c r="AB25" s="82">
        <v>0</v>
      </c>
      <c r="AC25" s="56"/>
      <c r="AD25" s="83">
        <v>0</v>
      </c>
      <c r="AE25" s="82">
        <v>0</v>
      </c>
      <c r="AG25" s="70"/>
    </row>
    <row r="26" spans="1:33" ht="18" customHeight="1" x14ac:dyDescent="0.2">
      <c r="A26" s="52" t="s">
        <v>315</v>
      </c>
      <c r="B26" s="52" t="s">
        <v>344</v>
      </c>
      <c r="C26" s="9">
        <v>0</v>
      </c>
      <c r="D26" s="9">
        <v>0</v>
      </c>
      <c r="F26" s="73" t="s">
        <v>345</v>
      </c>
      <c r="G26" s="38"/>
      <c r="H26" s="83">
        <v>0.749</v>
      </c>
      <c r="I26" s="83">
        <v>0</v>
      </c>
      <c r="J26" s="83">
        <v>0</v>
      </c>
      <c r="K26" s="108">
        <v>0</v>
      </c>
      <c r="L26" s="108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3">
        <v>0</v>
      </c>
      <c r="V26" s="83">
        <v>0</v>
      </c>
      <c r="W26" s="83">
        <v>0</v>
      </c>
      <c r="X26" s="83">
        <v>0</v>
      </c>
      <c r="Y26" s="83">
        <v>0</v>
      </c>
      <c r="AA26" s="83">
        <v>0</v>
      </c>
      <c r="AB26" s="82">
        <v>0</v>
      </c>
      <c r="AC26" s="56"/>
      <c r="AD26" s="83">
        <v>0</v>
      </c>
      <c r="AE26" s="82">
        <v>0</v>
      </c>
    </row>
    <row r="27" spans="1:33" ht="18" customHeight="1" x14ac:dyDescent="0.2">
      <c r="A27" s="52" t="s">
        <v>315</v>
      </c>
      <c r="B27" s="52" t="s">
        <v>346</v>
      </c>
      <c r="C27" s="9">
        <v>0</v>
      </c>
      <c r="D27" s="9">
        <v>0</v>
      </c>
      <c r="F27" s="73" t="s">
        <v>347</v>
      </c>
      <c r="G27" s="38"/>
      <c r="H27" s="83">
        <v>0</v>
      </c>
      <c r="I27" s="83">
        <v>0</v>
      </c>
      <c r="J27" s="83">
        <v>0</v>
      </c>
      <c r="K27" s="108">
        <v>0</v>
      </c>
      <c r="L27" s="108">
        <v>0</v>
      </c>
      <c r="M27" s="83">
        <v>0</v>
      </c>
      <c r="N27" s="83">
        <v>0</v>
      </c>
      <c r="O27" s="83">
        <v>0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3">
        <v>0</v>
      </c>
      <c r="V27" s="83">
        <v>0</v>
      </c>
      <c r="W27" s="83">
        <v>0</v>
      </c>
      <c r="X27" s="83">
        <v>0</v>
      </c>
      <c r="Y27" s="83">
        <v>0</v>
      </c>
      <c r="AA27" s="83">
        <v>0</v>
      </c>
      <c r="AB27" s="82">
        <v>0</v>
      </c>
      <c r="AC27" s="56"/>
      <c r="AD27" s="83">
        <v>0</v>
      </c>
      <c r="AE27" s="82">
        <v>0</v>
      </c>
    </row>
    <row r="28" spans="1:33" ht="18" customHeight="1" x14ac:dyDescent="0.2">
      <c r="A28" s="52" t="s">
        <v>315</v>
      </c>
      <c r="B28" s="52" t="s">
        <v>349</v>
      </c>
      <c r="C28" s="9">
        <v>0</v>
      </c>
      <c r="D28" s="9">
        <v>0</v>
      </c>
      <c r="F28" s="73" t="s">
        <v>350</v>
      </c>
      <c r="G28" s="38"/>
      <c r="H28" s="83">
        <v>0</v>
      </c>
      <c r="I28" s="83">
        <v>0</v>
      </c>
      <c r="J28" s="83">
        <v>0</v>
      </c>
      <c r="K28" s="108">
        <v>0</v>
      </c>
      <c r="L28" s="108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3">
        <v>0</v>
      </c>
      <c r="V28" s="83">
        <v>0</v>
      </c>
      <c r="W28" s="83">
        <v>0</v>
      </c>
      <c r="X28" s="83">
        <v>0</v>
      </c>
      <c r="Y28" s="83">
        <v>0</v>
      </c>
      <c r="AA28" s="83">
        <v>0</v>
      </c>
      <c r="AB28" s="82">
        <v>0</v>
      </c>
      <c r="AC28" s="56"/>
      <c r="AD28" s="83">
        <v>0</v>
      </c>
      <c r="AE28" s="82">
        <v>0</v>
      </c>
    </row>
    <row r="29" spans="1:33" ht="18" customHeight="1" x14ac:dyDescent="0.2">
      <c r="A29" s="52" t="s">
        <v>315</v>
      </c>
      <c r="B29" s="52" t="s">
        <v>351</v>
      </c>
      <c r="C29" s="9">
        <v>0</v>
      </c>
      <c r="D29" s="9">
        <v>0</v>
      </c>
      <c r="F29" s="73" t="s">
        <v>352</v>
      </c>
      <c r="G29" s="38"/>
      <c r="H29" s="83">
        <v>4.4999999999999998E-2</v>
      </c>
      <c r="I29" s="83">
        <v>0</v>
      </c>
      <c r="J29" s="83">
        <v>0</v>
      </c>
      <c r="K29" s="108">
        <v>0</v>
      </c>
      <c r="L29" s="108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3">
        <v>0</v>
      </c>
      <c r="V29" s="83">
        <v>0</v>
      </c>
      <c r="W29" s="83">
        <v>0</v>
      </c>
      <c r="X29" s="83">
        <v>0</v>
      </c>
      <c r="Y29" s="83">
        <v>0</v>
      </c>
      <c r="AA29" s="83">
        <v>0</v>
      </c>
      <c r="AB29" s="82">
        <v>0</v>
      </c>
      <c r="AC29" s="56"/>
      <c r="AD29" s="83">
        <v>0</v>
      </c>
      <c r="AE29" s="82">
        <v>0</v>
      </c>
    </row>
    <row r="30" spans="1:33" ht="18" customHeight="1" x14ac:dyDescent="0.2">
      <c r="A30" s="52" t="s">
        <v>315</v>
      </c>
      <c r="B30" s="52" t="s">
        <v>353</v>
      </c>
      <c r="C30" s="9">
        <v>0</v>
      </c>
      <c r="D30" s="9">
        <v>0</v>
      </c>
      <c r="F30" s="73" t="s">
        <v>437</v>
      </c>
      <c r="G30" s="38"/>
      <c r="H30" s="83">
        <v>0</v>
      </c>
      <c r="I30" s="83">
        <v>0</v>
      </c>
      <c r="J30" s="83">
        <v>0</v>
      </c>
      <c r="K30" s="108">
        <v>0</v>
      </c>
      <c r="L30" s="108">
        <v>0</v>
      </c>
      <c r="M30" s="83">
        <v>0</v>
      </c>
      <c r="N30" s="83">
        <v>0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3">
        <v>0</v>
      </c>
      <c r="V30" s="83">
        <v>0</v>
      </c>
      <c r="W30" s="83">
        <v>0</v>
      </c>
      <c r="X30" s="83">
        <v>0</v>
      </c>
      <c r="Y30" s="83">
        <v>0</v>
      </c>
      <c r="AA30" s="83">
        <v>0</v>
      </c>
      <c r="AB30" s="82">
        <v>0</v>
      </c>
      <c r="AC30" s="56"/>
      <c r="AD30" s="83">
        <v>0</v>
      </c>
      <c r="AE30" s="82">
        <v>0</v>
      </c>
    </row>
    <row r="31" spans="1:33" ht="18" customHeight="1" x14ac:dyDescent="0.2">
      <c r="A31" s="52" t="s">
        <v>315</v>
      </c>
      <c r="B31" s="52" t="s">
        <v>354</v>
      </c>
      <c r="C31" s="9">
        <v>0</v>
      </c>
      <c r="D31" s="9">
        <v>0</v>
      </c>
      <c r="F31" s="73" t="s">
        <v>355</v>
      </c>
      <c r="G31" s="38"/>
      <c r="H31" s="83">
        <v>0</v>
      </c>
      <c r="I31" s="83">
        <v>0</v>
      </c>
      <c r="J31" s="83">
        <v>0</v>
      </c>
      <c r="K31" s="108">
        <v>0</v>
      </c>
      <c r="L31" s="108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AA31" s="83">
        <v>0</v>
      </c>
      <c r="AB31" s="82">
        <v>0</v>
      </c>
      <c r="AC31" s="56"/>
      <c r="AD31" s="83">
        <v>0</v>
      </c>
      <c r="AE31" s="82">
        <v>0</v>
      </c>
    </row>
    <row r="32" spans="1:33" ht="18" customHeight="1" x14ac:dyDescent="0.2">
      <c r="A32" s="54"/>
      <c r="B32" s="54"/>
      <c r="C32" s="9">
        <v>111886303242485.77</v>
      </c>
      <c r="D32" s="9">
        <v>111886303242485.77</v>
      </c>
      <c r="F32" s="73" t="s">
        <v>356</v>
      </c>
      <c r="G32" s="38"/>
      <c r="H32" s="83">
        <v>0</v>
      </c>
      <c r="I32" s="83">
        <v>0.36200000000005161</v>
      </c>
      <c r="J32" s="83">
        <v>0.36200000000005161</v>
      </c>
      <c r="K32" s="108">
        <v>2.8421709430404007E-14</v>
      </c>
      <c r="L32" s="108">
        <v>2.8421709430404007E-14</v>
      </c>
      <c r="M32" s="83">
        <v>0</v>
      </c>
      <c r="N32" s="83">
        <v>1.1909999999999989</v>
      </c>
      <c r="O32" s="83">
        <v>0.30299999999999372</v>
      </c>
      <c r="P32" s="83">
        <v>0</v>
      </c>
      <c r="Q32" s="83">
        <v>-1.1102230246251565E-14</v>
      </c>
      <c r="R32" s="83">
        <v>1.7763568394002505E-14</v>
      </c>
      <c r="S32" s="83">
        <v>2.7260000000000018</v>
      </c>
      <c r="T32" s="83">
        <v>-1.4940000000000389</v>
      </c>
      <c r="U32" s="83">
        <v>3.5527136788005009E-14</v>
      </c>
      <c r="V32" s="83">
        <v>0.45199999999998575</v>
      </c>
      <c r="W32" s="83">
        <v>-2.4868995751603507E-14</v>
      </c>
      <c r="X32" s="83">
        <v>7.1054273576010019E-15</v>
      </c>
      <c r="Y32" s="83">
        <v>3.1779999999999688</v>
      </c>
      <c r="AA32" s="83">
        <v>2.8421709430404007E-14</v>
      </c>
      <c r="AB32" s="82">
        <v>3.18</v>
      </c>
      <c r="AC32" s="56"/>
      <c r="AD32" s="83">
        <v>2.8421709430404007E-14</v>
      </c>
      <c r="AE32" s="82">
        <v>3.18</v>
      </c>
    </row>
    <row r="33" spans="1:33" s="25" customFormat="1" ht="18" customHeight="1" x14ac:dyDescent="0.2">
      <c r="A33" s="54"/>
      <c r="B33" s="54"/>
      <c r="C33" s="20">
        <v>111886303242485.77</v>
      </c>
      <c r="D33" s="20">
        <v>111886303242485.77</v>
      </c>
      <c r="F33" s="148" t="s">
        <v>386</v>
      </c>
      <c r="G33" s="38"/>
      <c r="H33" s="150">
        <v>0.79400000000000004</v>
      </c>
      <c r="I33" s="150">
        <v>0.46100000000005159</v>
      </c>
      <c r="J33" s="150">
        <v>0.46100000000005159</v>
      </c>
      <c r="K33" s="151">
        <v>2.8421709430404007E-14</v>
      </c>
      <c r="L33" s="151">
        <v>2.8421709430404007E-14</v>
      </c>
      <c r="M33" s="150">
        <v>0</v>
      </c>
      <c r="N33" s="150">
        <v>1.1909999999999989</v>
      </c>
      <c r="O33" s="150">
        <v>0.30299999999999372</v>
      </c>
      <c r="P33" s="150">
        <v>0</v>
      </c>
      <c r="Q33" s="150">
        <v>-1.0824674490095276E-14</v>
      </c>
      <c r="R33" s="150">
        <v>1.7763568394002505E-14</v>
      </c>
      <c r="S33" s="150">
        <v>2.7260000000000018</v>
      </c>
      <c r="T33" s="150">
        <v>-1.4940000000000389</v>
      </c>
      <c r="U33" s="150">
        <v>3.5527136788005009E-14</v>
      </c>
      <c r="V33" s="150">
        <v>0.45199999999998575</v>
      </c>
      <c r="W33" s="150">
        <v>-2.4868995751603507E-14</v>
      </c>
      <c r="X33" s="150">
        <v>7.1054273576010019E-15</v>
      </c>
      <c r="Y33" s="150">
        <v>3.1779999999999688</v>
      </c>
      <c r="Z33" s="26"/>
      <c r="AA33" s="150">
        <v>2.8421709430404007E-14</v>
      </c>
      <c r="AB33" s="82">
        <v>3.18</v>
      </c>
      <c r="AC33" s="56"/>
      <c r="AD33" s="150">
        <v>2.8421709430404007E-14</v>
      </c>
      <c r="AE33" s="82">
        <v>3.18</v>
      </c>
    </row>
    <row r="34" spans="1:33" ht="8.25" customHeight="1" x14ac:dyDescent="0.2">
      <c r="A34" s="146"/>
      <c r="B34" s="146"/>
      <c r="C34" s="9"/>
      <c r="D34" s="9"/>
      <c r="F34" s="26"/>
      <c r="G34" s="38"/>
      <c r="K34" s="26"/>
      <c r="L34" s="26"/>
      <c r="AB34" s="26"/>
      <c r="AE34" s="26"/>
    </row>
    <row r="35" spans="1:33" ht="18" hidden="1" customHeight="1" outlineLevel="1" x14ac:dyDescent="0.2">
      <c r="A35" s="68" t="s">
        <v>308</v>
      </c>
      <c r="B35" s="68" t="s">
        <v>22</v>
      </c>
      <c r="C35" s="69">
        <v>-0.25057915057915064</v>
      </c>
      <c r="D35" s="69">
        <v>-0.25057915057915064</v>
      </c>
      <c r="E35" s="53"/>
      <c r="F35" s="116" t="s">
        <v>359</v>
      </c>
      <c r="G35" s="38"/>
      <c r="H35" s="81">
        <v>34.595999999999997</v>
      </c>
      <c r="I35" s="81">
        <v>23.771999999999998</v>
      </c>
      <c r="J35" s="81">
        <v>23.771999999999998</v>
      </c>
      <c r="K35" s="81">
        <v>25.9</v>
      </c>
      <c r="L35" s="81">
        <v>25.9</v>
      </c>
      <c r="M35" s="81">
        <v>0.40300000000000002</v>
      </c>
      <c r="N35" s="81">
        <v>1.7229999999999999</v>
      </c>
      <c r="O35" s="81">
        <v>0.99400000000000022</v>
      </c>
      <c r="P35" s="81">
        <v>0</v>
      </c>
      <c r="Q35" s="81">
        <v>0.79899999999999993</v>
      </c>
      <c r="R35" s="81">
        <v>1.7369999999999997</v>
      </c>
      <c r="S35" s="81">
        <v>0.44900000000000073</v>
      </c>
      <c r="T35" s="81">
        <v>2.5169999999999995</v>
      </c>
      <c r="U35" s="81">
        <v>2.0909999999999993</v>
      </c>
      <c r="V35" s="81">
        <v>1.6950000000000003</v>
      </c>
      <c r="W35" s="81">
        <v>4.7159999999999993</v>
      </c>
      <c r="X35" s="81">
        <v>2.2860000000000014</v>
      </c>
      <c r="Y35" s="81">
        <v>19.41</v>
      </c>
      <c r="AA35" s="81">
        <v>25.899999999999995</v>
      </c>
      <c r="AB35" s="85">
        <v>-6.49</v>
      </c>
      <c r="AC35" s="53"/>
      <c r="AD35" s="81">
        <v>25.899999999999995</v>
      </c>
      <c r="AE35" s="85">
        <v>-6.49</v>
      </c>
    </row>
    <row r="36" spans="1:33" ht="18" hidden="1" customHeight="1" outlineLevel="1" x14ac:dyDescent="0.2">
      <c r="A36" s="68" t="s">
        <v>306</v>
      </c>
      <c r="B36" s="68" t="s">
        <v>309</v>
      </c>
      <c r="C36" s="69">
        <v>1.0181818181818183</v>
      </c>
      <c r="D36" s="69">
        <v>1.0181818181818183</v>
      </c>
      <c r="E36" s="53"/>
      <c r="F36" s="116" t="s">
        <v>360</v>
      </c>
      <c r="G36" s="38"/>
      <c r="H36" s="81">
        <v>0.40200000000000002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0.27500000000000002</v>
      </c>
      <c r="X36" s="81">
        <v>0</v>
      </c>
      <c r="Y36" s="81">
        <v>0.27500000000000002</v>
      </c>
      <c r="AA36" s="81">
        <v>0</v>
      </c>
      <c r="AB36" s="85">
        <v>0.28000000000000003</v>
      </c>
      <c r="AC36" s="53"/>
      <c r="AD36" s="81">
        <v>0</v>
      </c>
      <c r="AE36" s="85">
        <v>0.28000000000000003</v>
      </c>
    </row>
    <row r="37" spans="1:33" ht="18" customHeight="1" collapsed="1" x14ac:dyDescent="0.2">
      <c r="A37" s="54"/>
      <c r="B37" s="54"/>
      <c r="C37" s="9">
        <v>-0.24015444015444018</v>
      </c>
      <c r="D37" s="9">
        <v>-0.24015444015444018</v>
      </c>
      <c r="F37" s="73" t="s">
        <v>328</v>
      </c>
      <c r="G37" s="38"/>
      <c r="H37" s="83">
        <v>34.997999999999998</v>
      </c>
      <c r="I37" s="83">
        <v>23.771999999999998</v>
      </c>
      <c r="J37" s="83">
        <v>23.771999999999998</v>
      </c>
      <c r="K37" s="108">
        <v>25.9</v>
      </c>
      <c r="L37" s="108">
        <v>25.9</v>
      </c>
      <c r="M37" s="83">
        <v>0.40300000000000002</v>
      </c>
      <c r="N37" s="83">
        <v>1.7229999999999999</v>
      </c>
      <c r="O37" s="83">
        <v>0.99400000000000022</v>
      </c>
      <c r="P37" s="83">
        <v>0</v>
      </c>
      <c r="Q37" s="83">
        <v>0.79899999999999993</v>
      </c>
      <c r="R37" s="83">
        <v>1.7369999999999997</v>
      </c>
      <c r="S37" s="83">
        <v>0.44900000000000073</v>
      </c>
      <c r="T37" s="83">
        <v>2.5169999999999995</v>
      </c>
      <c r="U37" s="83">
        <v>2.0909999999999993</v>
      </c>
      <c r="V37" s="83">
        <v>1.6950000000000003</v>
      </c>
      <c r="W37" s="83">
        <v>4.9909999999999997</v>
      </c>
      <c r="X37" s="83">
        <v>2.2860000000000014</v>
      </c>
      <c r="Y37" s="83">
        <v>19.684999999999999</v>
      </c>
      <c r="AA37" s="83">
        <v>25.899999999999995</v>
      </c>
      <c r="AB37" s="82">
        <v>-6.22</v>
      </c>
      <c r="AC37" s="56"/>
      <c r="AD37" s="83">
        <v>25.899999999999995</v>
      </c>
      <c r="AE37" s="82">
        <v>-6.22</v>
      </c>
      <c r="AG37" s="70"/>
    </row>
    <row r="38" spans="1:33" ht="18" hidden="1" customHeight="1" outlineLevel="1" x14ac:dyDescent="0.2">
      <c r="A38" s="68" t="s">
        <v>305</v>
      </c>
      <c r="B38" s="68" t="s">
        <v>22</v>
      </c>
      <c r="C38" s="69">
        <v>-0.24399999999999999</v>
      </c>
      <c r="D38" s="69">
        <v>-0.24399999999999999</v>
      </c>
      <c r="E38" s="53"/>
      <c r="F38" s="116" t="s">
        <v>357</v>
      </c>
      <c r="G38" s="38"/>
      <c r="H38" s="81">
        <v>14.898</v>
      </c>
      <c r="I38" s="81">
        <v>9.6140000000000008</v>
      </c>
      <c r="J38" s="81">
        <v>9.6140000000000008</v>
      </c>
      <c r="K38" s="81">
        <v>12.5</v>
      </c>
      <c r="L38" s="81">
        <v>12.5</v>
      </c>
      <c r="M38" s="81">
        <v>3.8929999999999998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1.92</v>
      </c>
      <c r="U38" s="81">
        <v>0</v>
      </c>
      <c r="V38" s="81">
        <v>0.16500000000000004</v>
      </c>
      <c r="W38" s="81">
        <v>1.5369999999999999</v>
      </c>
      <c r="X38" s="81">
        <v>1.9379999999999997</v>
      </c>
      <c r="Y38" s="81">
        <v>9.4529999999999994</v>
      </c>
      <c r="AA38" s="81">
        <v>12.5</v>
      </c>
      <c r="AB38" s="85">
        <v>-3.05</v>
      </c>
      <c r="AC38" s="53"/>
      <c r="AD38" s="81">
        <v>12.5</v>
      </c>
      <c r="AE38" s="85">
        <v>-3.05</v>
      </c>
    </row>
    <row r="39" spans="1:33" ht="18" hidden="1" customHeight="1" outlineLevel="1" x14ac:dyDescent="0.2">
      <c r="A39" s="68" t="s">
        <v>306</v>
      </c>
      <c r="B39" s="68" t="s">
        <v>307</v>
      </c>
      <c r="C39" s="69">
        <v>1</v>
      </c>
      <c r="D39" s="69">
        <v>1</v>
      </c>
      <c r="E39" s="53"/>
      <c r="F39" s="116" t="s">
        <v>358</v>
      </c>
      <c r="G39" s="38"/>
      <c r="H39" s="81">
        <v>0.27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6.2E-2</v>
      </c>
      <c r="R39" s="81">
        <v>0</v>
      </c>
      <c r="S39" s="81">
        <v>0</v>
      </c>
      <c r="T39" s="81">
        <v>0</v>
      </c>
      <c r="U39" s="81">
        <v>0</v>
      </c>
      <c r="V39" s="81">
        <v>0.17799999999999999</v>
      </c>
      <c r="W39" s="81">
        <v>0</v>
      </c>
      <c r="X39" s="81">
        <v>0</v>
      </c>
      <c r="Y39" s="81">
        <v>0.24</v>
      </c>
      <c r="AA39" s="81">
        <v>0</v>
      </c>
      <c r="AB39" s="85">
        <v>0.24</v>
      </c>
      <c r="AC39" s="53"/>
      <c r="AD39" s="81">
        <v>0</v>
      </c>
      <c r="AE39" s="85">
        <v>0.24</v>
      </c>
    </row>
    <row r="40" spans="1:33" ht="18" customHeight="1" collapsed="1" x14ac:dyDescent="0.2">
      <c r="A40" s="54"/>
      <c r="B40" s="54"/>
      <c r="C40" s="9">
        <v>-0.2248</v>
      </c>
      <c r="D40" s="9">
        <v>-0.2248</v>
      </c>
      <c r="F40" s="73" t="s">
        <v>327</v>
      </c>
      <c r="G40" s="38"/>
      <c r="H40" s="83">
        <v>15.167999999999999</v>
      </c>
      <c r="I40" s="83">
        <v>9.6140000000000008</v>
      </c>
      <c r="J40" s="83">
        <v>9.6140000000000008</v>
      </c>
      <c r="K40" s="108">
        <v>12.5</v>
      </c>
      <c r="L40" s="108">
        <v>12.5</v>
      </c>
      <c r="M40" s="83">
        <v>3.8929999999999998</v>
      </c>
      <c r="N40" s="83">
        <v>0</v>
      </c>
      <c r="O40" s="83">
        <v>0</v>
      </c>
      <c r="P40" s="83">
        <v>0</v>
      </c>
      <c r="Q40" s="83">
        <v>6.2E-2</v>
      </c>
      <c r="R40" s="83">
        <v>0</v>
      </c>
      <c r="S40" s="83">
        <v>0</v>
      </c>
      <c r="T40" s="83">
        <v>1.92</v>
      </c>
      <c r="U40" s="83">
        <v>0</v>
      </c>
      <c r="V40" s="83">
        <v>0.34300000000000003</v>
      </c>
      <c r="W40" s="83">
        <v>1.5369999999999999</v>
      </c>
      <c r="X40" s="83">
        <v>1.9379999999999997</v>
      </c>
      <c r="Y40" s="83">
        <v>9.6929999999999996</v>
      </c>
      <c r="AA40" s="83">
        <v>12.5</v>
      </c>
      <c r="AB40" s="82">
        <v>-2.81</v>
      </c>
      <c r="AC40" s="56"/>
      <c r="AD40" s="83">
        <v>12.5</v>
      </c>
      <c r="AE40" s="82">
        <v>-2.81</v>
      </c>
      <c r="AG40" s="70"/>
    </row>
    <row r="41" spans="1:33" ht="18" hidden="1" customHeight="1" outlineLevel="1" x14ac:dyDescent="0.2">
      <c r="A41" s="68" t="s">
        <v>314</v>
      </c>
      <c r="B41" s="68" t="s">
        <v>22</v>
      </c>
      <c r="C41" s="69">
        <v>-0.64166666666666672</v>
      </c>
      <c r="D41" s="69">
        <v>-0.64166666666666672</v>
      </c>
      <c r="E41" s="53"/>
      <c r="F41" s="116" t="s">
        <v>361</v>
      </c>
      <c r="G41" s="38"/>
      <c r="H41" s="81">
        <v>7.8849999999999998</v>
      </c>
      <c r="I41" s="81">
        <v>0.623</v>
      </c>
      <c r="J41" s="81">
        <v>0.623</v>
      </c>
      <c r="K41" s="81">
        <v>1.2</v>
      </c>
      <c r="L41" s="81">
        <v>1.2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0.42899999999999999</v>
      </c>
      <c r="Y41" s="81">
        <v>0.42899999999999999</v>
      </c>
      <c r="AA41" s="81">
        <v>1.2</v>
      </c>
      <c r="AB41" s="85">
        <v>-0.77</v>
      </c>
      <c r="AC41" s="53"/>
      <c r="AD41" s="81">
        <v>1.2</v>
      </c>
      <c r="AE41" s="85">
        <v>-0.77</v>
      </c>
    </row>
    <row r="42" spans="1:33" ht="18" hidden="1" customHeight="1" outlineLevel="1" x14ac:dyDescent="0.2">
      <c r="A42" s="68" t="s">
        <v>306</v>
      </c>
      <c r="B42" s="68" t="s">
        <v>313</v>
      </c>
      <c r="C42" s="69">
        <v>0</v>
      </c>
      <c r="D42" s="69">
        <v>0</v>
      </c>
      <c r="E42" s="53"/>
      <c r="F42" s="116" t="s">
        <v>362</v>
      </c>
      <c r="G42" s="38"/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81">
        <v>0</v>
      </c>
      <c r="AB42" s="85">
        <v>0</v>
      </c>
      <c r="AC42" s="53"/>
      <c r="AD42" s="81">
        <v>0</v>
      </c>
      <c r="AE42" s="85">
        <v>0</v>
      </c>
    </row>
    <row r="43" spans="1:33" ht="18" customHeight="1" collapsed="1" x14ac:dyDescent="0.2">
      <c r="A43" s="54"/>
      <c r="B43" s="54"/>
      <c r="C43" s="9">
        <v>-0.64166666666666672</v>
      </c>
      <c r="D43" s="9">
        <v>-0.64166666666666672</v>
      </c>
      <c r="F43" s="73" t="s">
        <v>329</v>
      </c>
      <c r="G43" s="38"/>
      <c r="H43" s="83">
        <v>7.8849999999999998</v>
      </c>
      <c r="I43" s="83">
        <v>0.623</v>
      </c>
      <c r="J43" s="83">
        <v>0.623</v>
      </c>
      <c r="K43" s="108">
        <v>1.2</v>
      </c>
      <c r="L43" s="108">
        <v>1.2</v>
      </c>
      <c r="M43" s="83">
        <v>0</v>
      </c>
      <c r="N43" s="83">
        <v>0</v>
      </c>
      <c r="O43" s="83">
        <v>0</v>
      </c>
      <c r="P43" s="83">
        <v>0</v>
      </c>
      <c r="Q43" s="83">
        <v>0</v>
      </c>
      <c r="R43" s="83">
        <v>0</v>
      </c>
      <c r="S43" s="83">
        <v>0</v>
      </c>
      <c r="T43" s="83">
        <v>0</v>
      </c>
      <c r="U43" s="83">
        <v>0</v>
      </c>
      <c r="V43" s="83">
        <v>0</v>
      </c>
      <c r="W43" s="83">
        <v>0</v>
      </c>
      <c r="X43" s="83">
        <v>0.42899999999999999</v>
      </c>
      <c r="Y43" s="83">
        <v>0.42899999999999999</v>
      </c>
      <c r="AA43" s="83">
        <v>1.2</v>
      </c>
      <c r="AB43" s="82">
        <v>-0.77</v>
      </c>
      <c r="AC43" s="56"/>
      <c r="AD43" s="83">
        <v>1.2</v>
      </c>
      <c r="AE43" s="82">
        <v>-0.77</v>
      </c>
      <c r="AG43" s="70"/>
    </row>
    <row r="44" spans="1:33" ht="18" hidden="1" customHeight="1" outlineLevel="1" x14ac:dyDescent="0.2">
      <c r="A44" s="68" t="s">
        <v>436</v>
      </c>
      <c r="B44" s="68" t="s">
        <v>22</v>
      </c>
      <c r="C44" s="69">
        <v>0</v>
      </c>
      <c r="D44" s="69">
        <v>0</v>
      </c>
      <c r="E44" s="53"/>
      <c r="F44" s="116" t="s">
        <v>435</v>
      </c>
      <c r="G44" s="38"/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81">
        <v>0</v>
      </c>
      <c r="AB44" s="85">
        <v>0</v>
      </c>
      <c r="AC44" s="53"/>
      <c r="AD44" s="81">
        <v>0</v>
      </c>
      <c r="AE44" s="85">
        <v>0</v>
      </c>
    </row>
    <row r="45" spans="1:33" ht="18" hidden="1" customHeight="1" outlineLevel="1" x14ac:dyDescent="0.2">
      <c r="A45" s="68" t="s">
        <v>306</v>
      </c>
      <c r="B45" s="68" t="s">
        <v>442</v>
      </c>
      <c r="C45" s="69">
        <v>0</v>
      </c>
      <c r="D45" s="69">
        <v>0</v>
      </c>
      <c r="E45" s="53"/>
      <c r="F45" s="116" t="s">
        <v>434</v>
      </c>
      <c r="G45" s="38"/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81">
        <v>0</v>
      </c>
      <c r="AB45" s="85">
        <v>0</v>
      </c>
      <c r="AC45" s="53"/>
      <c r="AD45" s="81">
        <v>0</v>
      </c>
      <c r="AE45" s="85">
        <v>0</v>
      </c>
    </row>
    <row r="46" spans="1:33" ht="18" customHeight="1" collapsed="1" x14ac:dyDescent="0.2">
      <c r="A46" s="54"/>
      <c r="B46" s="54"/>
      <c r="C46" s="9">
        <v>0</v>
      </c>
      <c r="D46" s="9">
        <v>0</v>
      </c>
      <c r="F46" s="73" t="s">
        <v>433</v>
      </c>
      <c r="G46" s="38"/>
      <c r="H46" s="83">
        <v>0</v>
      </c>
      <c r="I46" s="83">
        <v>0</v>
      </c>
      <c r="J46" s="83">
        <v>0</v>
      </c>
      <c r="K46" s="108">
        <v>0</v>
      </c>
      <c r="L46" s="108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3">
        <v>0</v>
      </c>
      <c r="V46" s="83">
        <v>0</v>
      </c>
      <c r="W46" s="83">
        <v>0</v>
      </c>
      <c r="X46" s="83">
        <v>0</v>
      </c>
      <c r="Y46" s="83">
        <v>0</v>
      </c>
      <c r="AA46" s="83">
        <v>0</v>
      </c>
      <c r="AB46" s="82">
        <v>0</v>
      </c>
      <c r="AC46" s="56"/>
      <c r="AD46" s="83">
        <v>0</v>
      </c>
      <c r="AE46" s="82">
        <v>0</v>
      </c>
      <c r="AG46" s="70"/>
    </row>
    <row r="47" spans="1:33" ht="18" hidden="1" customHeight="1" outlineLevel="1" x14ac:dyDescent="0.2">
      <c r="A47" s="68" t="s">
        <v>311</v>
      </c>
      <c r="B47" s="68" t="s">
        <v>22</v>
      </c>
      <c r="C47" s="69">
        <v>0</v>
      </c>
      <c r="D47" s="69">
        <v>0</v>
      </c>
      <c r="E47" s="53"/>
      <c r="F47" s="116" t="s">
        <v>363</v>
      </c>
      <c r="G47" s="38"/>
      <c r="H47" s="81">
        <v>0.33600000000000002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81">
        <v>0</v>
      </c>
      <c r="AB47" s="85">
        <v>0</v>
      </c>
      <c r="AC47" s="53"/>
      <c r="AD47" s="81">
        <v>0</v>
      </c>
      <c r="AE47" s="85">
        <v>0</v>
      </c>
    </row>
    <row r="48" spans="1:33" ht="18" hidden="1" customHeight="1" outlineLevel="1" x14ac:dyDescent="0.2">
      <c r="A48" s="68" t="s">
        <v>306</v>
      </c>
      <c r="B48" s="68" t="s">
        <v>312</v>
      </c>
      <c r="C48" s="69">
        <v>0</v>
      </c>
      <c r="D48" s="69">
        <v>0</v>
      </c>
      <c r="E48" s="53"/>
      <c r="F48" s="116" t="s">
        <v>364</v>
      </c>
      <c r="G48" s="38"/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AA48" s="81">
        <v>0</v>
      </c>
      <c r="AB48" s="85">
        <v>0</v>
      </c>
      <c r="AC48" s="53"/>
      <c r="AD48" s="81">
        <v>0</v>
      </c>
      <c r="AE48" s="85">
        <v>0</v>
      </c>
    </row>
    <row r="49" spans="1:34" ht="18" customHeight="1" collapsed="1" x14ac:dyDescent="0.2">
      <c r="A49" s="54"/>
      <c r="B49" s="54"/>
      <c r="C49" s="9">
        <v>0</v>
      </c>
      <c r="D49" s="9">
        <v>0</v>
      </c>
      <c r="F49" s="73" t="s">
        <v>330</v>
      </c>
      <c r="G49" s="38"/>
      <c r="H49" s="83">
        <v>0.33600000000000002</v>
      </c>
      <c r="I49" s="83">
        <v>0</v>
      </c>
      <c r="J49" s="83">
        <v>0</v>
      </c>
      <c r="K49" s="108">
        <v>0</v>
      </c>
      <c r="L49" s="108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AA49" s="83">
        <v>0</v>
      </c>
      <c r="AB49" s="82">
        <v>0</v>
      </c>
      <c r="AC49" s="56"/>
      <c r="AD49" s="83">
        <v>0</v>
      </c>
      <c r="AE49" s="82">
        <v>0</v>
      </c>
      <c r="AG49" s="70"/>
    </row>
    <row r="50" spans="1:34" ht="18" hidden="1" customHeight="1" outlineLevel="1" x14ac:dyDescent="0.2">
      <c r="A50" s="68" t="s">
        <v>310</v>
      </c>
      <c r="B50" s="68" t="s">
        <v>22</v>
      </c>
      <c r="C50" s="69">
        <v>-0.88554545454545452</v>
      </c>
      <c r="D50" s="69">
        <v>-0.88554545454545452</v>
      </c>
      <c r="E50" s="53"/>
      <c r="F50" s="116" t="s">
        <v>366</v>
      </c>
      <c r="G50" s="38"/>
      <c r="H50" s="81">
        <v>52.860999999999997</v>
      </c>
      <c r="I50" s="81">
        <v>42.206000000000003</v>
      </c>
      <c r="J50" s="81">
        <v>42.206000000000003</v>
      </c>
      <c r="K50" s="81">
        <v>110</v>
      </c>
      <c r="L50" s="81">
        <v>110</v>
      </c>
      <c r="M50" s="81">
        <v>0.84199999999999997</v>
      </c>
      <c r="N50" s="81">
        <v>0.378</v>
      </c>
      <c r="O50" s="81">
        <v>2.4960000000000004</v>
      </c>
      <c r="P50" s="81">
        <v>0</v>
      </c>
      <c r="Q50" s="81">
        <v>0.84199999999999964</v>
      </c>
      <c r="R50" s="81">
        <v>0.90399999999999991</v>
      </c>
      <c r="S50" s="81">
        <v>0.84200000000000053</v>
      </c>
      <c r="T50" s="81">
        <v>1.5829999999999993</v>
      </c>
      <c r="U50" s="81">
        <v>1.5270000000000001</v>
      </c>
      <c r="V50" s="81">
        <v>0.46400000000000041</v>
      </c>
      <c r="W50" s="81">
        <v>1.7970000000000006</v>
      </c>
      <c r="X50" s="81">
        <v>0.91899999999999871</v>
      </c>
      <c r="Y50" s="81">
        <v>12.593999999999999</v>
      </c>
      <c r="AA50" s="81">
        <v>110</v>
      </c>
      <c r="AB50" s="85">
        <v>-97.41</v>
      </c>
      <c r="AC50" s="53"/>
      <c r="AD50" s="81">
        <v>110</v>
      </c>
      <c r="AE50" s="85">
        <v>-97.41</v>
      </c>
    </row>
    <row r="51" spans="1:34" ht="18" hidden="1" customHeight="1" outlineLevel="1" x14ac:dyDescent="0.2">
      <c r="A51" s="68" t="s">
        <v>306</v>
      </c>
      <c r="B51" s="68" t="s">
        <v>365</v>
      </c>
      <c r="C51" s="69">
        <v>0.99996871839254242</v>
      </c>
      <c r="D51" s="69">
        <v>0.99996871839254242</v>
      </c>
      <c r="E51" s="53"/>
      <c r="F51" s="116" t="s">
        <v>367</v>
      </c>
      <c r="G51" s="38"/>
      <c r="H51" s="81">
        <v>26.175999999999998</v>
      </c>
      <c r="I51" s="81">
        <v>48.872999999999998</v>
      </c>
      <c r="J51" s="81">
        <v>48.872999999999998</v>
      </c>
      <c r="K51" s="81">
        <v>0</v>
      </c>
      <c r="L51" s="81">
        <v>0</v>
      </c>
      <c r="M51" s="81">
        <v>0.34</v>
      </c>
      <c r="N51" s="81">
        <v>6.9530000000000003</v>
      </c>
      <c r="O51" s="81">
        <v>3.5720000000000001</v>
      </c>
      <c r="P51" s="81">
        <v>0</v>
      </c>
      <c r="Q51" s="81">
        <v>-1.5000000000000568E-2</v>
      </c>
      <c r="R51" s="81">
        <v>5.4580000000000002</v>
      </c>
      <c r="S51" s="81">
        <v>1.4540000000000006</v>
      </c>
      <c r="T51" s="81">
        <v>2.5790000000000006</v>
      </c>
      <c r="U51" s="81">
        <v>16.103999999999999</v>
      </c>
      <c r="V51" s="81">
        <v>7.1739999999999995</v>
      </c>
      <c r="W51" s="81">
        <v>23.442999999999998</v>
      </c>
      <c r="X51" s="81">
        <v>28.841000000000008</v>
      </c>
      <c r="Y51" s="81">
        <v>95.903000000000006</v>
      </c>
      <c r="AA51" s="81">
        <v>0</v>
      </c>
      <c r="AB51" s="85">
        <v>95.9</v>
      </c>
      <c r="AC51" s="53"/>
      <c r="AD51" s="81">
        <v>0</v>
      </c>
      <c r="AE51" s="85">
        <v>95.9</v>
      </c>
    </row>
    <row r="52" spans="1:34" ht="18" hidden="1" customHeight="1" outlineLevel="1" x14ac:dyDescent="0.2">
      <c r="A52" s="68" t="s">
        <v>315</v>
      </c>
      <c r="B52" s="68" t="s">
        <v>348</v>
      </c>
      <c r="C52" s="69">
        <v>0</v>
      </c>
      <c r="D52" s="69">
        <v>0</v>
      </c>
      <c r="E52" s="53"/>
      <c r="F52" s="116" t="s">
        <v>368</v>
      </c>
      <c r="G52" s="38"/>
      <c r="H52" s="81">
        <v>9.9849999999999994</v>
      </c>
      <c r="I52" s="81">
        <v>6.4539999999999997</v>
      </c>
      <c r="J52" s="81">
        <v>6.4539999999999997</v>
      </c>
      <c r="K52" s="81">
        <v>0</v>
      </c>
      <c r="L52" s="81">
        <v>0</v>
      </c>
      <c r="M52" s="81">
        <v>0.495</v>
      </c>
      <c r="N52" s="81">
        <v>-0.495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AA52" s="81">
        <v>0</v>
      </c>
      <c r="AB52" s="82">
        <v>0</v>
      </c>
      <c r="AC52" s="53"/>
      <c r="AD52" s="81">
        <v>0</v>
      </c>
      <c r="AE52" s="82">
        <v>0</v>
      </c>
    </row>
    <row r="53" spans="1:34" ht="18" customHeight="1" collapsed="1" x14ac:dyDescent="0.2">
      <c r="A53" s="54"/>
      <c r="B53" s="54"/>
      <c r="C53" s="9">
        <v>-1.3636363636363636E-2</v>
      </c>
      <c r="D53" s="9">
        <v>-1.3636363636363636E-2</v>
      </c>
      <c r="F53" s="73" t="s">
        <v>376</v>
      </c>
      <c r="G53" s="38"/>
      <c r="H53" s="83">
        <v>89.021999999999991</v>
      </c>
      <c r="I53" s="83">
        <v>97.533000000000001</v>
      </c>
      <c r="J53" s="83">
        <v>97.533000000000001</v>
      </c>
      <c r="K53" s="108">
        <v>110</v>
      </c>
      <c r="L53" s="108">
        <v>110</v>
      </c>
      <c r="M53" s="83">
        <v>1.677</v>
      </c>
      <c r="N53" s="83">
        <v>6.8360000000000003</v>
      </c>
      <c r="O53" s="83">
        <v>6.0680000000000005</v>
      </c>
      <c r="P53" s="83">
        <v>0</v>
      </c>
      <c r="Q53" s="83">
        <v>0.82699999999999907</v>
      </c>
      <c r="R53" s="83">
        <v>6.3620000000000001</v>
      </c>
      <c r="S53" s="83">
        <v>2.2960000000000012</v>
      </c>
      <c r="T53" s="83">
        <v>4.1619999999999999</v>
      </c>
      <c r="U53" s="83">
        <v>17.631</v>
      </c>
      <c r="V53" s="83">
        <v>7.6379999999999999</v>
      </c>
      <c r="W53" s="83">
        <v>25.24</v>
      </c>
      <c r="X53" s="83">
        <v>29.760000000000005</v>
      </c>
      <c r="Y53" s="83">
        <v>108.497</v>
      </c>
      <c r="AA53" s="83">
        <v>110</v>
      </c>
      <c r="AB53" s="82">
        <v>-1.5</v>
      </c>
      <c r="AC53" s="56"/>
      <c r="AD53" s="83">
        <v>110</v>
      </c>
      <c r="AE53" s="82">
        <v>-1.5</v>
      </c>
      <c r="AG53" s="70"/>
    </row>
    <row r="54" spans="1:34" ht="18" customHeight="1" x14ac:dyDescent="0.2">
      <c r="A54" s="52" t="s">
        <v>316</v>
      </c>
      <c r="B54" s="52" t="s">
        <v>22</v>
      </c>
      <c r="C54" s="9">
        <v>0</v>
      </c>
      <c r="D54" s="9">
        <v>0</v>
      </c>
      <c r="F54" s="73" t="s">
        <v>387</v>
      </c>
      <c r="G54" s="38"/>
      <c r="H54" s="83">
        <v>0</v>
      </c>
      <c r="I54" s="83">
        <v>0</v>
      </c>
      <c r="J54" s="83">
        <v>0</v>
      </c>
      <c r="K54" s="108">
        <v>0</v>
      </c>
      <c r="L54" s="108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0</v>
      </c>
      <c r="X54" s="83">
        <v>0</v>
      </c>
      <c r="Y54" s="83">
        <v>0</v>
      </c>
      <c r="AA54" s="83">
        <v>0</v>
      </c>
      <c r="AB54" s="82">
        <v>0</v>
      </c>
      <c r="AD54" s="83">
        <v>0</v>
      </c>
      <c r="AE54" s="82">
        <v>0</v>
      </c>
    </row>
    <row r="55" spans="1:34" ht="18" customHeight="1" x14ac:dyDescent="0.2">
      <c r="A55" s="54"/>
      <c r="B55" s="54"/>
      <c r="C55" s="20">
        <v>-7.5534759358288781E-2</v>
      </c>
      <c r="D55" s="20">
        <v>-7.5534759358288781E-2</v>
      </c>
      <c r="F55" s="148" t="s">
        <v>388</v>
      </c>
      <c r="G55" s="38"/>
      <c r="H55" s="150">
        <v>147.40899999999999</v>
      </c>
      <c r="I55" s="150">
        <v>131.542</v>
      </c>
      <c r="J55" s="150">
        <v>131.542</v>
      </c>
      <c r="K55" s="151">
        <v>149.6</v>
      </c>
      <c r="L55" s="151">
        <v>149.6</v>
      </c>
      <c r="M55" s="150">
        <v>5.972999999999999</v>
      </c>
      <c r="N55" s="150">
        <v>8.5590000000000011</v>
      </c>
      <c r="O55" s="150">
        <v>7.0620000000000012</v>
      </c>
      <c r="P55" s="150">
        <v>0</v>
      </c>
      <c r="Q55" s="150">
        <v>1.6879999999999991</v>
      </c>
      <c r="R55" s="150">
        <v>8.0990000000000002</v>
      </c>
      <c r="S55" s="150">
        <v>2.7450000000000019</v>
      </c>
      <c r="T55" s="150">
        <v>8.5990000000000002</v>
      </c>
      <c r="U55" s="150">
        <v>19.722000000000001</v>
      </c>
      <c r="V55" s="150">
        <v>9.6760000000000002</v>
      </c>
      <c r="W55" s="150">
        <v>31.767999999999997</v>
      </c>
      <c r="X55" s="150">
        <v>34.413000000000004</v>
      </c>
      <c r="Y55" s="150">
        <v>138.304</v>
      </c>
      <c r="AA55" s="150">
        <v>149.6</v>
      </c>
      <c r="AB55" s="82">
        <v>-11.3</v>
      </c>
      <c r="AC55" s="56"/>
      <c r="AD55" s="150">
        <v>149.6</v>
      </c>
      <c r="AE55" s="82">
        <v>-11.3</v>
      </c>
    </row>
    <row r="56" spans="1:34" ht="8.25" customHeight="1" x14ac:dyDescent="0.2">
      <c r="A56" s="146"/>
      <c r="F56" s="26"/>
      <c r="G56" s="38"/>
      <c r="K56" s="26"/>
      <c r="L56" s="26"/>
      <c r="AB56" s="26"/>
      <c r="AE56" s="26"/>
    </row>
    <row r="57" spans="1:34" ht="18" customHeight="1" x14ac:dyDescent="0.2">
      <c r="A57" s="52" t="s">
        <v>318</v>
      </c>
      <c r="B57" s="52" t="s">
        <v>22</v>
      </c>
      <c r="C57" s="9">
        <v>0</v>
      </c>
      <c r="D57" s="9">
        <v>0</v>
      </c>
      <c r="F57" s="73" t="s">
        <v>317</v>
      </c>
      <c r="G57" s="38"/>
      <c r="H57" s="83">
        <v>0</v>
      </c>
      <c r="I57" s="83">
        <v>0</v>
      </c>
      <c r="J57" s="83">
        <v>0</v>
      </c>
      <c r="K57" s="108">
        <v>0</v>
      </c>
      <c r="L57" s="108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0</v>
      </c>
      <c r="X57" s="83">
        <v>0</v>
      </c>
      <c r="Y57" s="83">
        <v>0</v>
      </c>
      <c r="AA57" s="83">
        <v>0</v>
      </c>
      <c r="AB57" s="82">
        <v>0</v>
      </c>
      <c r="AD57" s="83">
        <v>0</v>
      </c>
      <c r="AE57" s="82">
        <v>0</v>
      </c>
    </row>
    <row r="58" spans="1:34" ht="8.25" customHeight="1" x14ac:dyDescent="0.2">
      <c r="A58" s="146"/>
      <c r="F58" s="26"/>
      <c r="G58" s="38"/>
      <c r="K58" s="26"/>
      <c r="L58" s="26"/>
      <c r="AB58" s="26"/>
      <c r="AE58" s="26"/>
    </row>
    <row r="59" spans="1:34" s="25" customFormat="1" ht="18" customHeight="1" x14ac:dyDescent="0.2">
      <c r="A59" s="52" t="s">
        <v>304</v>
      </c>
      <c r="B59" s="52" t="s">
        <v>22</v>
      </c>
      <c r="C59" s="9">
        <v>-7.3740118577075103E-2</v>
      </c>
      <c r="D59" s="9">
        <v>-7.3740118577075103E-2</v>
      </c>
      <c r="E59" s="26"/>
      <c r="F59" s="308" t="s">
        <v>389</v>
      </c>
      <c r="G59" s="38"/>
      <c r="H59" s="309">
        <v>753.19799999999998</v>
      </c>
      <c r="I59" s="309">
        <v>755.62900000000002</v>
      </c>
      <c r="J59" s="309">
        <v>755.62900000000002</v>
      </c>
      <c r="K59" s="130">
        <v>809.6</v>
      </c>
      <c r="L59" s="130">
        <v>809.6</v>
      </c>
      <c r="M59" s="309">
        <v>46.436999999999998</v>
      </c>
      <c r="N59" s="309">
        <v>63.082000000000008</v>
      </c>
      <c r="O59" s="309">
        <v>59.180999999999983</v>
      </c>
      <c r="P59" s="309">
        <v>16.402000000000015</v>
      </c>
      <c r="Q59" s="309">
        <v>38.287999999999982</v>
      </c>
      <c r="R59" s="309">
        <v>74.454000000000008</v>
      </c>
      <c r="S59" s="309">
        <v>61.143000000000029</v>
      </c>
      <c r="T59" s="309">
        <v>37.794999999999959</v>
      </c>
      <c r="U59" s="309">
        <v>64.533000000000015</v>
      </c>
      <c r="V59" s="309">
        <v>78.012</v>
      </c>
      <c r="W59" s="309">
        <v>106.33199999999999</v>
      </c>
      <c r="X59" s="309">
        <v>104.24000000000001</v>
      </c>
      <c r="Y59" s="309">
        <v>749.899</v>
      </c>
      <c r="AA59" s="309">
        <v>809.6</v>
      </c>
      <c r="AB59" s="82">
        <v>-59.7</v>
      </c>
      <c r="AD59" s="309">
        <v>809.6</v>
      </c>
      <c r="AE59" s="82">
        <v>-59.7</v>
      </c>
      <c r="AF59" s="299"/>
      <c r="AG59" s="300"/>
    </row>
    <row r="60" spans="1:34" ht="8.25" customHeight="1" x14ac:dyDescent="0.2">
      <c r="A60" s="146"/>
      <c r="F60" s="26"/>
      <c r="G60" s="38"/>
      <c r="K60" s="26"/>
      <c r="L60" s="26"/>
      <c r="AB60" s="26"/>
      <c r="AE60" s="26"/>
    </row>
    <row r="61" spans="1:34" ht="18" customHeight="1" x14ac:dyDescent="0.2">
      <c r="A61" s="57"/>
      <c r="B61" s="54"/>
      <c r="C61" s="9">
        <v>-3.8401849433068697E-4</v>
      </c>
      <c r="D61" s="9">
        <v>-3.8401849433068697E-4</v>
      </c>
      <c r="F61" s="117" t="s">
        <v>241</v>
      </c>
      <c r="G61" s="38"/>
      <c r="H61" s="296">
        <v>2294.9569999999999</v>
      </c>
      <c r="I61" s="296">
        <v>2286.5730000000003</v>
      </c>
      <c r="J61" s="296">
        <v>2286.5730000000003</v>
      </c>
      <c r="K61" s="111">
        <v>2083.2330000000002</v>
      </c>
      <c r="L61" s="111">
        <v>2083.2330000000002</v>
      </c>
      <c r="M61" s="296">
        <v>217.91999999999996</v>
      </c>
      <c r="N61" s="296">
        <v>182.25</v>
      </c>
      <c r="O61" s="296">
        <v>17.161999999999978</v>
      </c>
      <c r="P61" s="296">
        <v>265.69200000000001</v>
      </c>
      <c r="Q61" s="296">
        <v>144.48499999999999</v>
      </c>
      <c r="R61" s="296">
        <v>175.40299999999996</v>
      </c>
      <c r="S61" s="296">
        <v>197.28000000000003</v>
      </c>
      <c r="T61" s="296">
        <v>139.73399999999998</v>
      </c>
      <c r="U61" s="296">
        <v>143.88300000000007</v>
      </c>
      <c r="V61" s="296">
        <v>179.46399999999997</v>
      </c>
      <c r="W61" s="296">
        <v>212.57799999999997</v>
      </c>
      <c r="X61" s="296">
        <v>206.58099999999993</v>
      </c>
      <c r="Y61" s="296">
        <v>2082.4319999999998</v>
      </c>
      <c r="AA61" s="296">
        <v>2083.2330000000002</v>
      </c>
      <c r="AB61" s="82">
        <v>-0.8</v>
      </c>
      <c r="AD61" s="296">
        <v>2083.2330000000002</v>
      </c>
      <c r="AE61" s="82">
        <v>-0.8</v>
      </c>
      <c r="AH61" s="70"/>
    </row>
    <row r="62" spans="1:34" ht="6.95" customHeight="1" x14ac:dyDescent="0.2">
      <c r="C62" s="9"/>
      <c r="D62" s="9"/>
      <c r="F62" s="118"/>
      <c r="G62" s="38"/>
      <c r="H62" s="38"/>
      <c r="I62" s="38"/>
      <c r="J62" s="38"/>
      <c r="K62" s="107"/>
      <c r="L62" s="107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AA62" s="38"/>
      <c r="AB62" s="42"/>
      <c r="AD62" s="38"/>
      <c r="AE62" s="42"/>
    </row>
    <row r="63" spans="1:34" s="58" customFormat="1" ht="18" customHeight="1" x14ac:dyDescent="0.2">
      <c r="A63" s="52" t="s">
        <v>26</v>
      </c>
      <c r="B63" s="52" t="s">
        <v>22</v>
      </c>
      <c r="C63" s="9">
        <v>-1</v>
      </c>
      <c r="D63" s="9">
        <v>-1</v>
      </c>
      <c r="E63" s="26"/>
      <c r="F63" s="126" t="s">
        <v>29</v>
      </c>
      <c r="G63" s="38"/>
      <c r="H63" s="87">
        <v>0</v>
      </c>
      <c r="I63" s="87">
        <v>-0.89400000000000002</v>
      </c>
      <c r="J63" s="87">
        <v>-0.89400000000000002</v>
      </c>
      <c r="K63" s="87">
        <v>0</v>
      </c>
      <c r="L63" s="87">
        <v>0</v>
      </c>
      <c r="M63" s="87">
        <v>-46.133000000000003</v>
      </c>
      <c r="N63" s="87">
        <v>-3.8729999999999976</v>
      </c>
      <c r="O63" s="87">
        <v>-14.963999999999999</v>
      </c>
      <c r="P63" s="87">
        <v>-17.459000000000003</v>
      </c>
      <c r="Q63" s="87">
        <v>-1.2420000000000044</v>
      </c>
      <c r="R63" s="87">
        <v>61.854000000000006</v>
      </c>
      <c r="S63" s="87">
        <v>16.968</v>
      </c>
      <c r="T63" s="87">
        <v>-1.3229999999999995</v>
      </c>
      <c r="U63" s="87">
        <v>3.9429999999999996</v>
      </c>
      <c r="V63" s="87">
        <v>-15.68</v>
      </c>
      <c r="W63" s="87">
        <v>2.7039999999999988</v>
      </c>
      <c r="X63" s="87">
        <v>-0.9350000000000005</v>
      </c>
      <c r="Y63" s="87">
        <v>-16.14</v>
      </c>
      <c r="AA63" s="87">
        <v>0</v>
      </c>
      <c r="AB63" s="82">
        <v>-16.14</v>
      </c>
      <c r="AD63" s="87">
        <v>0</v>
      </c>
      <c r="AE63" s="82">
        <v>-16.14</v>
      </c>
    </row>
    <row r="64" spans="1:34" s="58" customFormat="1" ht="18" hidden="1" customHeight="1" outlineLevel="1" x14ac:dyDescent="0.2">
      <c r="A64" s="52" t="s">
        <v>126</v>
      </c>
      <c r="B64" s="52" t="s">
        <v>22</v>
      </c>
      <c r="C64" s="9">
        <v>-1.0000885818052971</v>
      </c>
      <c r="D64" s="9">
        <v>-1.0000885818052971</v>
      </c>
      <c r="E64" s="26"/>
      <c r="F64" s="60" t="s">
        <v>128</v>
      </c>
      <c r="G64" s="38"/>
      <c r="H64" s="88">
        <v>2.5510000000000002</v>
      </c>
      <c r="I64" s="88">
        <v>-2.2360000000000002</v>
      </c>
      <c r="J64" s="88">
        <v>-2.2360000000000002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-2.2029999999999998</v>
      </c>
      <c r="U64" s="88">
        <v>0</v>
      </c>
      <c r="V64" s="88">
        <v>0</v>
      </c>
      <c r="W64" s="88">
        <v>-1.0270000000000001</v>
      </c>
      <c r="X64" s="88">
        <v>-8.0589999999999993</v>
      </c>
      <c r="Y64" s="88">
        <v>-11.289</v>
      </c>
      <c r="Z64" s="56"/>
      <c r="AA64" s="88">
        <v>0</v>
      </c>
      <c r="AB64" s="82">
        <v>-11.29</v>
      </c>
      <c r="AC64" s="56"/>
      <c r="AD64" s="88">
        <v>0</v>
      </c>
      <c r="AE64" s="82">
        <v>-11.29</v>
      </c>
    </row>
    <row r="65" spans="1:31" s="58" customFormat="1" ht="18" hidden="1" customHeight="1" outlineLevel="1" x14ac:dyDescent="0.2">
      <c r="A65" s="52" t="s">
        <v>127</v>
      </c>
      <c r="B65" s="52" t="s">
        <v>22</v>
      </c>
      <c r="C65" s="9">
        <v>-1.0005321979776478</v>
      </c>
      <c r="D65" s="9">
        <v>-1.0005321979776478</v>
      </c>
      <c r="E65" s="26"/>
      <c r="F65" s="60" t="s">
        <v>129</v>
      </c>
      <c r="G65" s="38"/>
      <c r="H65" s="88">
        <v>-0.94799999999999995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-5.6369999999999996</v>
      </c>
      <c r="Y65" s="88">
        <v>-5.6369999999999996</v>
      </c>
      <c r="Z65" s="56"/>
      <c r="AA65" s="88">
        <v>0</v>
      </c>
      <c r="AB65" s="82">
        <v>-5.64</v>
      </c>
      <c r="AC65" s="56"/>
      <c r="AD65" s="88">
        <v>0</v>
      </c>
      <c r="AE65" s="82">
        <v>-5.64</v>
      </c>
    </row>
    <row r="66" spans="1:31" s="58" customFormat="1" ht="18" customHeight="1" collapsed="1" x14ac:dyDescent="0.2">
      <c r="A66" s="57"/>
      <c r="B66" s="57"/>
      <c r="C66" s="9">
        <v>-1.0002363228169679</v>
      </c>
      <c r="D66" s="9">
        <v>-1.0002363228169679</v>
      </c>
      <c r="E66" s="26"/>
      <c r="F66" s="126" t="s">
        <v>0</v>
      </c>
      <c r="G66" s="38"/>
      <c r="H66" s="87">
        <v>1.6030000000000002</v>
      </c>
      <c r="I66" s="87">
        <v>-2.2360000000000002</v>
      </c>
      <c r="J66" s="87">
        <v>-2.2360000000000002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  <c r="R66" s="87">
        <v>0</v>
      </c>
      <c r="S66" s="87">
        <v>0</v>
      </c>
      <c r="T66" s="87">
        <v>-2.2029999999999998</v>
      </c>
      <c r="U66" s="87">
        <v>0</v>
      </c>
      <c r="V66" s="87">
        <v>0</v>
      </c>
      <c r="W66" s="87">
        <v>-1.0270000000000001</v>
      </c>
      <c r="X66" s="87">
        <v>-13.695999999999998</v>
      </c>
      <c r="Y66" s="87">
        <v>-16.925999999999998</v>
      </c>
      <c r="AA66" s="87">
        <v>0</v>
      </c>
      <c r="AB66" s="82">
        <v>-16.93</v>
      </c>
      <c r="AD66" s="87">
        <v>0</v>
      </c>
      <c r="AE66" s="82">
        <v>-16.93</v>
      </c>
    </row>
    <row r="67" spans="1:31" s="58" customFormat="1" ht="18" hidden="1" customHeight="1" outlineLevel="1" x14ac:dyDescent="0.2">
      <c r="A67" s="52" t="s">
        <v>138</v>
      </c>
      <c r="B67" s="52" t="s">
        <v>22</v>
      </c>
      <c r="C67" s="9">
        <v>0</v>
      </c>
      <c r="D67" s="9">
        <v>0</v>
      </c>
      <c r="E67" s="26"/>
      <c r="F67" s="60" t="s">
        <v>139</v>
      </c>
      <c r="G67" s="38"/>
      <c r="H67" s="88">
        <v>0</v>
      </c>
      <c r="I67" s="88">
        <v>0.16</v>
      </c>
      <c r="J67" s="88">
        <v>0.16</v>
      </c>
      <c r="K67" s="108">
        <v>0</v>
      </c>
      <c r="L67" s="108">
        <v>0</v>
      </c>
      <c r="M67" s="88">
        <v>-0.16</v>
      </c>
      <c r="N67" s="88">
        <v>0.16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56"/>
      <c r="AA67" s="88">
        <v>0</v>
      </c>
      <c r="AB67" s="82">
        <v>0</v>
      </c>
      <c r="AC67" s="56"/>
      <c r="AD67" s="88">
        <v>0</v>
      </c>
      <c r="AE67" s="82">
        <v>0</v>
      </c>
    </row>
    <row r="68" spans="1:31" s="58" customFormat="1" ht="18" hidden="1" customHeight="1" outlineLevel="1" x14ac:dyDescent="0.2">
      <c r="A68" s="52" t="s">
        <v>141</v>
      </c>
      <c r="B68" s="52" t="s">
        <v>22</v>
      </c>
      <c r="C68" s="9">
        <v>0</v>
      </c>
      <c r="D68" s="9">
        <v>0</v>
      </c>
      <c r="E68" s="26"/>
      <c r="F68" s="60" t="s">
        <v>140</v>
      </c>
      <c r="G68" s="38"/>
      <c r="H68" s="88">
        <v>0</v>
      </c>
      <c r="I68" s="88">
        <v>0</v>
      </c>
      <c r="J68" s="88">
        <v>0</v>
      </c>
      <c r="K68" s="108">
        <v>0</v>
      </c>
      <c r="L68" s="10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56"/>
      <c r="AA68" s="88">
        <v>0</v>
      </c>
      <c r="AB68" s="82">
        <v>0</v>
      </c>
      <c r="AC68" s="56"/>
      <c r="AD68" s="88">
        <v>0</v>
      </c>
      <c r="AE68" s="82">
        <v>0</v>
      </c>
    </row>
    <row r="69" spans="1:31" s="58" customFormat="1" ht="18" hidden="1" customHeight="1" outlineLevel="1" x14ac:dyDescent="0.2">
      <c r="A69" s="52" t="s">
        <v>142</v>
      </c>
      <c r="B69" s="52" t="s">
        <v>22</v>
      </c>
      <c r="C69" s="9">
        <v>0</v>
      </c>
      <c r="D69" s="9">
        <v>0</v>
      </c>
      <c r="E69" s="26"/>
      <c r="F69" s="60" t="s">
        <v>143</v>
      </c>
      <c r="G69" s="38"/>
      <c r="H69" s="88">
        <v>0</v>
      </c>
      <c r="I69" s="88">
        <v>0</v>
      </c>
      <c r="J69" s="88">
        <v>0</v>
      </c>
      <c r="K69" s="108">
        <v>0</v>
      </c>
      <c r="L69" s="10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56"/>
      <c r="AA69" s="88">
        <v>0</v>
      </c>
      <c r="AB69" s="82">
        <v>0</v>
      </c>
      <c r="AC69" s="56"/>
      <c r="AD69" s="88">
        <v>0</v>
      </c>
      <c r="AE69" s="82">
        <v>0</v>
      </c>
    </row>
    <row r="70" spans="1:31" s="58" customFormat="1" ht="18" hidden="1" customHeight="1" outlineLevel="1" x14ac:dyDescent="0.2">
      <c r="A70" s="52" t="s">
        <v>144</v>
      </c>
      <c r="B70" s="52" t="s">
        <v>22</v>
      </c>
      <c r="C70" s="9">
        <v>0</v>
      </c>
      <c r="D70" s="9">
        <v>0</v>
      </c>
      <c r="E70" s="26"/>
      <c r="F70" s="60" t="s">
        <v>145</v>
      </c>
      <c r="G70" s="38"/>
      <c r="H70" s="88">
        <v>0</v>
      </c>
      <c r="I70" s="88">
        <v>0</v>
      </c>
      <c r="J70" s="88">
        <v>0</v>
      </c>
      <c r="K70" s="108">
        <v>0</v>
      </c>
      <c r="L70" s="10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56"/>
      <c r="AA70" s="88">
        <v>0</v>
      </c>
      <c r="AB70" s="82">
        <v>0</v>
      </c>
      <c r="AC70" s="56"/>
      <c r="AD70" s="88">
        <v>0</v>
      </c>
      <c r="AE70" s="82">
        <v>0</v>
      </c>
    </row>
    <row r="71" spans="1:31" s="59" customFormat="1" ht="18" customHeight="1" collapsed="1" x14ac:dyDescent="0.2">
      <c r="A71" s="57"/>
      <c r="B71" s="57"/>
      <c r="C71" s="9">
        <v>0</v>
      </c>
      <c r="D71" s="9">
        <v>0</v>
      </c>
      <c r="E71" s="26"/>
      <c r="F71" s="127" t="s">
        <v>279</v>
      </c>
      <c r="G71" s="38"/>
      <c r="H71" s="89">
        <v>0</v>
      </c>
      <c r="I71" s="89">
        <v>0.16</v>
      </c>
      <c r="J71" s="89">
        <v>0.16</v>
      </c>
      <c r="K71" s="89">
        <v>0</v>
      </c>
      <c r="L71" s="89">
        <v>0</v>
      </c>
      <c r="M71" s="89">
        <v>-0.16</v>
      </c>
      <c r="N71" s="89">
        <v>0.16</v>
      </c>
      <c r="O71" s="89">
        <v>0</v>
      </c>
      <c r="P71" s="89">
        <v>0</v>
      </c>
      <c r="Q71" s="89">
        <v>0</v>
      </c>
      <c r="R71" s="89">
        <v>0</v>
      </c>
      <c r="S71" s="89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9">
        <v>0</v>
      </c>
      <c r="AA71" s="89">
        <v>0</v>
      </c>
      <c r="AB71" s="82">
        <v>0</v>
      </c>
      <c r="AD71" s="89">
        <v>0</v>
      </c>
      <c r="AE71" s="82">
        <v>0</v>
      </c>
    </row>
    <row r="72" spans="1:31" ht="6.95" customHeight="1" x14ac:dyDescent="0.2">
      <c r="C72" s="9"/>
      <c r="D72" s="9"/>
      <c r="F72" s="118"/>
      <c r="G72" s="38"/>
      <c r="H72" s="38"/>
      <c r="I72" s="38"/>
      <c r="J72" s="38"/>
      <c r="K72" s="107"/>
      <c r="L72" s="107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AA72" s="38"/>
      <c r="AB72" s="42"/>
      <c r="AD72" s="38"/>
      <c r="AE72" s="42"/>
    </row>
    <row r="73" spans="1:31" ht="18" customHeight="1" x14ac:dyDescent="0.2">
      <c r="C73" s="9"/>
      <c r="D73" s="9"/>
      <c r="F73" s="308" t="s">
        <v>439</v>
      </c>
      <c r="G73" s="38"/>
      <c r="H73" s="309">
        <v>2296.56</v>
      </c>
      <c r="I73" s="309">
        <v>2283.6030000000005</v>
      </c>
      <c r="J73" s="309">
        <v>2283.6030000000005</v>
      </c>
      <c r="K73" s="130">
        <v>2083.2330000000002</v>
      </c>
      <c r="L73" s="130">
        <v>2083.2330000000002</v>
      </c>
      <c r="M73" s="309">
        <v>171.62699999999995</v>
      </c>
      <c r="N73" s="309">
        <v>178.53700000000001</v>
      </c>
      <c r="O73" s="309">
        <v>2.1979999999999791</v>
      </c>
      <c r="P73" s="309">
        <v>248.233</v>
      </c>
      <c r="Q73" s="309">
        <v>143.24299999999999</v>
      </c>
      <c r="R73" s="309">
        <v>237.25699999999998</v>
      </c>
      <c r="S73" s="309">
        <v>214.24800000000002</v>
      </c>
      <c r="T73" s="309">
        <v>136.20799999999997</v>
      </c>
      <c r="U73" s="309">
        <v>147.82600000000008</v>
      </c>
      <c r="V73" s="309">
        <v>163.78399999999996</v>
      </c>
      <c r="W73" s="309">
        <v>214.255</v>
      </c>
      <c r="X73" s="309">
        <v>191.94999999999993</v>
      </c>
      <c r="Y73" s="309">
        <v>2049.366</v>
      </c>
      <c r="Z73" s="25"/>
      <c r="AA73" s="309">
        <v>2083.2330000000002</v>
      </c>
      <c r="AB73" s="82">
        <v>-33.869999999999997</v>
      </c>
      <c r="AC73" s="25"/>
      <c r="AD73" s="309">
        <v>2083.2330000000002</v>
      </c>
      <c r="AE73" s="82">
        <v>-33.869999999999997</v>
      </c>
    </row>
    <row r="74" spans="1:31" ht="6.95" customHeight="1" x14ac:dyDescent="0.2">
      <c r="C74" s="9"/>
      <c r="D74" s="9"/>
      <c r="F74" s="118"/>
      <c r="G74" s="38"/>
      <c r="H74" s="38"/>
      <c r="I74" s="38"/>
      <c r="J74" s="38"/>
      <c r="K74" s="107"/>
      <c r="L74" s="107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AA74" s="38"/>
      <c r="AB74" s="42"/>
      <c r="AD74" s="38"/>
      <c r="AE74" s="42"/>
    </row>
    <row r="75" spans="1:31" ht="18" customHeight="1" x14ac:dyDescent="0.2">
      <c r="A75" s="52" t="s">
        <v>213</v>
      </c>
      <c r="B75" s="52" t="s">
        <v>45</v>
      </c>
      <c r="C75" s="9">
        <v>-0.55333607428496068</v>
      </c>
      <c r="D75" s="9">
        <v>-0.55333607428496068</v>
      </c>
      <c r="F75" s="128" t="s">
        <v>390</v>
      </c>
      <c r="G75" s="38"/>
      <c r="H75" s="83">
        <v>-86.64</v>
      </c>
      <c r="I75" s="83">
        <v>-158.23599999999999</v>
      </c>
      <c r="J75" s="83">
        <v>-158.23599999999999</v>
      </c>
      <c r="K75" s="108">
        <v>-128.90899999999999</v>
      </c>
      <c r="L75" s="108">
        <v>-128.90899999999999</v>
      </c>
      <c r="M75" s="83">
        <v>-14.9</v>
      </c>
      <c r="N75" s="83">
        <v>-18.515000000000001</v>
      </c>
      <c r="O75" s="83">
        <v>-10.730000000000004</v>
      </c>
      <c r="P75" s="83">
        <v>-2.6389999999999958</v>
      </c>
      <c r="Q75" s="83">
        <v>-10.747</v>
      </c>
      <c r="R75" s="83">
        <v>-19.642000000000003</v>
      </c>
      <c r="S75" s="83">
        <v>-16.207999999999998</v>
      </c>
      <c r="T75" s="83">
        <v>-11.796000000000006</v>
      </c>
      <c r="U75" s="83">
        <v>-22.597999999999999</v>
      </c>
      <c r="V75" s="83">
        <v>-19.637</v>
      </c>
      <c r="W75" s="83">
        <v>-24.215000000000003</v>
      </c>
      <c r="X75" s="83">
        <v>-28.608000000000004</v>
      </c>
      <c r="Y75" s="83">
        <v>-200.23500000000001</v>
      </c>
      <c r="AA75" s="83">
        <v>-128.90899999999999</v>
      </c>
      <c r="AB75" s="82">
        <v>-71.33</v>
      </c>
      <c r="AD75" s="83">
        <v>-128.90899999999999</v>
      </c>
      <c r="AE75" s="82">
        <v>-71.33</v>
      </c>
    </row>
    <row r="76" spans="1:31" ht="18" customHeight="1" x14ac:dyDescent="0.2">
      <c r="A76" s="52" t="s">
        <v>49</v>
      </c>
      <c r="B76" s="52" t="s">
        <v>22</v>
      </c>
      <c r="C76" s="9">
        <v>0</v>
      </c>
      <c r="D76" s="9">
        <v>0</v>
      </c>
      <c r="F76" s="128" t="s">
        <v>214</v>
      </c>
      <c r="H76" s="83">
        <v>0</v>
      </c>
      <c r="I76" s="83">
        <v>0</v>
      </c>
      <c r="J76" s="83">
        <v>0</v>
      </c>
      <c r="K76" s="108">
        <v>0</v>
      </c>
      <c r="L76" s="108">
        <v>0</v>
      </c>
      <c r="M76" s="83">
        <v>0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3">
        <v>0</v>
      </c>
      <c r="V76" s="83">
        <v>0</v>
      </c>
      <c r="W76" s="83">
        <v>0</v>
      </c>
      <c r="X76" s="83">
        <v>0</v>
      </c>
      <c r="Y76" s="83">
        <v>0</v>
      </c>
      <c r="AA76" s="83">
        <v>0</v>
      </c>
      <c r="AB76" s="82">
        <v>0</v>
      </c>
      <c r="AD76" s="83">
        <v>0</v>
      </c>
      <c r="AE76" s="82">
        <v>0</v>
      </c>
    </row>
    <row r="77" spans="1:31" ht="18" customHeight="1" collapsed="1" x14ac:dyDescent="0.2">
      <c r="A77" s="57"/>
      <c r="B77" s="57"/>
      <c r="C77" s="9">
        <v>-0.55333607428496068</v>
      </c>
      <c r="D77" s="9">
        <v>-0.55333607428496068</v>
      </c>
      <c r="F77" s="308" t="s">
        <v>48</v>
      </c>
      <c r="H77" s="309">
        <v>-86.64</v>
      </c>
      <c r="I77" s="309">
        <v>-158.23599999999999</v>
      </c>
      <c r="J77" s="309">
        <v>-158.23599999999999</v>
      </c>
      <c r="K77" s="130">
        <v>-128.90899999999999</v>
      </c>
      <c r="L77" s="130">
        <v>-128.90899999999999</v>
      </c>
      <c r="M77" s="309">
        <v>-14.9</v>
      </c>
      <c r="N77" s="309">
        <v>-18.515000000000001</v>
      </c>
      <c r="O77" s="309">
        <v>-10.730000000000004</v>
      </c>
      <c r="P77" s="309">
        <v>-2.6389999999999958</v>
      </c>
      <c r="Q77" s="309">
        <v>-10.747</v>
      </c>
      <c r="R77" s="309">
        <v>-19.642000000000003</v>
      </c>
      <c r="S77" s="309">
        <v>-16.207999999999998</v>
      </c>
      <c r="T77" s="309">
        <v>-11.796000000000006</v>
      </c>
      <c r="U77" s="309">
        <v>-22.597999999999999</v>
      </c>
      <c r="V77" s="309">
        <v>-19.637</v>
      </c>
      <c r="W77" s="309">
        <v>-24.215000000000003</v>
      </c>
      <c r="X77" s="309">
        <v>-28.608000000000004</v>
      </c>
      <c r="Y77" s="309">
        <v>-200.23500000000001</v>
      </c>
      <c r="AA77" s="309">
        <v>-128.90899999999999</v>
      </c>
      <c r="AB77" s="82">
        <v>-71.33</v>
      </c>
      <c r="AD77" s="309">
        <v>-128.90899999999999</v>
      </c>
      <c r="AE77" s="82">
        <v>-71.33</v>
      </c>
    </row>
    <row r="78" spans="1:31" ht="12.95" customHeight="1" x14ac:dyDescent="0.2">
      <c r="A78" s="57"/>
      <c r="B78" s="57"/>
      <c r="C78" s="9"/>
      <c r="D78" s="9"/>
      <c r="F78" s="61" t="s">
        <v>234</v>
      </c>
      <c r="H78" s="78">
        <v>5.7038012833552885E-2</v>
      </c>
      <c r="I78" s="78">
        <v>0.10522053049138511</v>
      </c>
      <c r="J78" s="78">
        <v>0.10522053049138511</v>
      </c>
      <c r="K78" s="131">
        <v>0.10322646256640385</v>
      </c>
      <c r="L78" s="131">
        <v>0.10322646256640385</v>
      </c>
      <c r="M78" s="78">
        <v>9.5806997125790078E-2</v>
      </c>
      <c r="N78" s="78">
        <v>0.15608534745112587</v>
      </c>
      <c r="O78" s="78">
        <v>-0.25078296639087572</v>
      </c>
      <c r="P78" s="78">
        <v>1.0685681429832431E-2</v>
      </c>
      <c r="Q78" s="78">
        <v>0.10075186560167998</v>
      </c>
      <c r="R78" s="78">
        <v>0.19143689755660162</v>
      </c>
      <c r="S78" s="78">
        <v>0.11970104280523468</v>
      </c>
      <c r="T78" s="78">
        <v>0.11465896830256918</v>
      </c>
      <c r="U78" s="78">
        <v>0.28901394040158579</v>
      </c>
      <c r="V78" s="78">
        <v>0.19451626004180164</v>
      </c>
      <c r="W78" s="78">
        <v>0.2304500509150432</v>
      </c>
      <c r="X78" s="78">
        <v>0.29453916481344217</v>
      </c>
      <c r="Y78" s="78">
        <v>0.15317573728756512</v>
      </c>
      <c r="AA78" s="78">
        <v>0.10322646256640385</v>
      </c>
      <c r="AB78" s="79"/>
      <c r="AD78" s="78">
        <v>0.10322646256640385</v>
      </c>
      <c r="AE78" s="79"/>
    </row>
    <row r="79" spans="1:31" ht="18" customHeight="1" x14ac:dyDescent="0.2">
      <c r="A79" s="52" t="s">
        <v>46</v>
      </c>
      <c r="B79" s="52" t="s">
        <v>22</v>
      </c>
      <c r="C79" s="9">
        <v>0</v>
      </c>
      <c r="D79" s="9">
        <v>0</v>
      </c>
      <c r="F79" s="308" t="s">
        <v>47</v>
      </c>
      <c r="H79" s="309">
        <v>0</v>
      </c>
      <c r="I79" s="309">
        <v>0</v>
      </c>
      <c r="J79" s="309">
        <v>0</v>
      </c>
      <c r="K79" s="130">
        <v>0</v>
      </c>
      <c r="L79" s="130">
        <v>0</v>
      </c>
      <c r="M79" s="309">
        <v>0</v>
      </c>
      <c r="N79" s="309">
        <v>0</v>
      </c>
      <c r="O79" s="309">
        <v>0</v>
      </c>
      <c r="P79" s="309">
        <v>0</v>
      </c>
      <c r="Q79" s="309">
        <v>0</v>
      </c>
      <c r="R79" s="309">
        <v>0</v>
      </c>
      <c r="S79" s="309">
        <v>0</v>
      </c>
      <c r="T79" s="309">
        <v>0</v>
      </c>
      <c r="U79" s="309">
        <v>0</v>
      </c>
      <c r="V79" s="309">
        <v>0</v>
      </c>
      <c r="W79" s="309">
        <v>0</v>
      </c>
      <c r="X79" s="309">
        <v>0</v>
      </c>
      <c r="Y79" s="309">
        <v>0</v>
      </c>
      <c r="AA79" s="309">
        <v>0</v>
      </c>
      <c r="AB79" s="82">
        <v>0</v>
      </c>
      <c r="AD79" s="309">
        <v>0</v>
      </c>
      <c r="AE79" s="82">
        <v>0</v>
      </c>
    </row>
    <row r="80" spans="1:31" ht="12.95" customHeight="1" x14ac:dyDescent="0.2">
      <c r="A80" s="57"/>
      <c r="B80" s="57"/>
      <c r="C80" s="9"/>
      <c r="D80" s="9"/>
      <c r="F80" s="61" t="s">
        <v>235</v>
      </c>
      <c r="H80" s="78">
        <v>0</v>
      </c>
      <c r="I80" s="78">
        <v>0</v>
      </c>
      <c r="J80" s="78">
        <v>0</v>
      </c>
      <c r="K80" s="131">
        <v>0</v>
      </c>
      <c r="L80" s="131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0</v>
      </c>
      <c r="T80" s="78">
        <v>0</v>
      </c>
      <c r="U80" s="78">
        <v>0</v>
      </c>
      <c r="V80" s="78">
        <v>0</v>
      </c>
      <c r="W80" s="78">
        <v>0</v>
      </c>
      <c r="X80" s="78">
        <v>0</v>
      </c>
      <c r="Y80" s="78">
        <v>0</v>
      </c>
      <c r="AA80" s="78">
        <v>0</v>
      </c>
      <c r="AB80" s="79"/>
      <c r="AD80" s="78">
        <v>0</v>
      </c>
      <c r="AE80" s="79"/>
    </row>
    <row r="81" spans="1:31" ht="18" hidden="1" customHeight="1" outlineLevel="1" x14ac:dyDescent="0.2">
      <c r="A81" s="52" t="s">
        <v>216</v>
      </c>
      <c r="B81" s="52" t="s">
        <v>22</v>
      </c>
      <c r="C81" s="9">
        <v>0</v>
      </c>
      <c r="D81" s="9">
        <v>0</v>
      </c>
      <c r="F81" s="128" t="s">
        <v>217</v>
      </c>
      <c r="H81" s="83">
        <v>0</v>
      </c>
      <c r="I81" s="83">
        <v>0</v>
      </c>
      <c r="J81" s="83">
        <v>0</v>
      </c>
      <c r="K81" s="108">
        <v>0</v>
      </c>
      <c r="L81" s="108">
        <v>0</v>
      </c>
      <c r="M81" s="83">
        <v>0</v>
      </c>
      <c r="N81" s="83">
        <v>0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AA81" s="83">
        <v>0</v>
      </c>
      <c r="AB81" s="82">
        <v>0</v>
      </c>
      <c r="AD81" s="83">
        <v>0</v>
      </c>
      <c r="AE81" s="82">
        <v>0</v>
      </c>
    </row>
    <row r="82" spans="1:31" ht="18" hidden="1" customHeight="1" outlineLevel="1" x14ac:dyDescent="0.2">
      <c r="A82" s="52" t="s">
        <v>213</v>
      </c>
      <c r="B82" s="52" t="s">
        <v>212</v>
      </c>
      <c r="C82" s="9">
        <v>0.36016243925171426</v>
      </c>
      <c r="D82" s="9">
        <v>0.36016243925171426</v>
      </c>
      <c r="F82" s="128" t="s">
        <v>215</v>
      </c>
      <c r="H82" s="83">
        <v>-355.30900000000003</v>
      </c>
      <c r="I82" s="83">
        <v>-264.93200000000002</v>
      </c>
      <c r="J82" s="83">
        <v>-264.93200000000002</v>
      </c>
      <c r="K82" s="108">
        <v>-300.42</v>
      </c>
      <c r="L82" s="108">
        <v>-300.42</v>
      </c>
      <c r="M82" s="83">
        <v>-15.342000000000001</v>
      </c>
      <c r="N82" s="83">
        <v>-28.198999999999998</v>
      </c>
      <c r="O82" s="83">
        <v>-15.979000000000006</v>
      </c>
      <c r="P82" s="83">
        <v>0</v>
      </c>
      <c r="Q82" s="83">
        <v>-12.93</v>
      </c>
      <c r="R82" s="83">
        <v>-19.384999999999991</v>
      </c>
      <c r="S82" s="83">
        <v>-13.926000000000002</v>
      </c>
      <c r="T82" s="83">
        <v>-7.6500000000000057</v>
      </c>
      <c r="U82" s="83">
        <v>-10.405999999999992</v>
      </c>
      <c r="V82" s="83">
        <v>-21.414000000000001</v>
      </c>
      <c r="W82" s="83">
        <v>-27.164999999999992</v>
      </c>
      <c r="X82" s="83">
        <v>-19.821000000000026</v>
      </c>
      <c r="Y82" s="83">
        <v>-192.21700000000001</v>
      </c>
      <c r="AA82" s="83">
        <v>-300.42</v>
      </c>
      <c r="AB82" s="82">
        <v>108.2</v>
      </c>
      <c r="AD82" s="83">
        <v>-300.42</v>
      </c>
      <c r="AE82" s="82">
        <v>108.2</v>
      </c>
    </row>
    <row r="83" spans="1:31" ht="18" customHeight="1" collapsed="1" x14ac:dyDescent="0.2">
      <c r="A83" s="57"/>
      <c r="B83" s="57"/>
      <c r="C83" s="9">
        <v>0.36016243925171426</v>
      </c>
      <c r="D83" s="9">
        <v>0.36016243925171426</v>
      </c>
      <c r="F83" s="308" t="s">
        <v>319</v>
      </c>
      <c r="H83" s="309">
        <v>-355.30900000000003</v>
      </c>
      <c r="I83" s="309">
        <v>-264.93200000000002</v>
      </c>
      <c r="J83" s="309">
        <v>-264.93200000000002</v>
      </c>
      <c r="K83" s="130">
        <v>-300.42</v>
      </c>
      <c r="L83" s="130">
        <v>-300.42</v>
      </c>
      <c r="M83" s="309">
        <v>-15.342000000000001</v>
      </c>
      <c r="N83" s="309">
        <v>-28.198999999999998</v>
      </c>
      <c r="O83" s="309">
        <v>-15.979000000000006</v>
      </c>
      <c r="P83" s="309">
        <v>0</v>
      </c>
      <c r="Q83" s="309">
        <v>-12.93</v>
      </c>
      <c r="R83" s="309">
        <v>-19.384999999999991</v>
      </c>
      <c r="S83" s="309">
        <v>-13.926000000000002</v>
      </c>
      <c r="T83" s="309">
        <v>-7.6500000000000057</v>
      </c>
      <c r="U83" s="309">
        <v>-10.405999999999992</v>
      </c>
      <c r="V83" s="309">
        <v>-21.414000000000001</v>
      </c>
      <c r="W83" s="309">
        <v>-27.164999999999992</v>
      </c>
      <c r="X83" s="309">
        <v>-19.821000000000026</v>
      </c>
      <c r="Y83" s="309">
        <v>-192.21700000000001</v>
      </c>
      <c r="AA83" s="309">
        <v>-300.42</v>
      </c>
      <c r="AB83" s="82">
        <v>108.2</v>
      </c>
      <c r="AD83" s="309">
        <v>-300.42</v>
      </c>
      <c r="AE83" s="82">
        <v>108.2</v>
      </c>
    </row>
    <row r="84" spans="1:31" ht="12.95" customHeight="1" x14ac:dyDescent="0.2">
      <c r="A84" s="57"/>
      <c r="B84" s="57"/>
      <c r="C84" s="9"/>
      <c r="D84" s="9"/>
      <c r="F84" s="61" t="s">
        <v>229</v>
      </c>
      <c r="H84" s="78">
        <v>0.47173386015363827</v>
      </c>
      <c r="I84" s="78">
        <v>0.35061121264535905</v>
      </c>
      <c r="J84" s="78">
        <v>0.35061121264535905</v>
      </c>
      <c r="K84" s="131">
        <v>0.37107213438735182</v>
      </c>
      <c r="L84" s="131">
        <v>0.37107213438735182</v>
      </c>
      <c r="M84" s="78">
        <v>0.33038309968344209</v>
      </c>
      <c r="N84" s="78">
        <v>0.44702133730699717</v>
      </c>
      <c r="O84" s="78">
        <v>0.27000219665095232</v>
      </c>
      <c r="P84" s="78">
        <v>0</v>
      </c>
      <c r="Q84" s="78">
        <v>0.33770371918094455</v>
      </c>
      <c r="R84" s="78">
        <v>0.26036210277486754</v>
      </c>
      <c r="S84" s="78">
        <v>0.22776115009077075</v>
      </c>
      <c r="T84" s="78">
        <v>0.20240772588966832</v>
      </c>
      <c r="U84" s="78">
        <v>0.16125083290719461</v>
      </c>
      <c r="V84" s="78">
        <v>0.27449623134902323</v>
      </c>
      <c r="W84" s="78">
        <v>0.25547342286423647</v>
      </c>
      <c r="X84" s="78">
        <v>0.19014773599386056</v>
      </c>
      <c r="Y84" s="78">
        <v>0.2563238516120171</v>
      </c>
      <c r="AA84" s="78">
        <v>0.37107213438735182</v>
      </c>
      <c r="AB84" s="79"/>
      <c r="AD84" s="78">
        <v>0.37107213438735182</v>
      </c>
      <c r="AE84" s="79"/>
    </row>
    <row r="85" spans="1:31" ht="18" hidden="1" customHeight="1" outlineLevel="2" x14ac:dyDescent="0.2">
      <c r="A85" s="55" t="s">
        <v>50</v>
      </c>
      <c r="B85" s="55" t="s">
        <v>22</v>
      </c>
      <c r="C85" s="9"/>
      <c r="D85" s="9"/>
      <c r="F85" s="60" t="s">
        <v>51</v>
      </c>
      <c r="H85" s="88">
        <v>0</v>
      </c>
      <c r="I85" s="88">
        <v>0</v>
      </c>
      <c r="J85" s="88">
        <v>0</v>
      </c>
      <c r="K85" s="108"/>
      <c r="L85" s="108"/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8">
        <v>0</v>
      </c>
      <c r="U85" s="88">
        <v>0</v>
      </c>
      <c r="V85" s="88">
        <v>0</v>
      </c>
      <c r="W85" s="88">
        <v>0</v>
      </c>
      <c r="X85" s="88">
        <v>0</v>
      </c>
      <c r="Y85" s="88">
        <v>0</v>
      </c>
      <c r="AA85" s="92"/>
      <c r="AB85" s="93"/>
      <c r="AD85" s="92"/>
      <c r="AE85" s="93"/>
    </row>
    <row r="86" spans="1:31" ht="18" hidden="1" customHeight="1" outlineLevel="2" x14ac:dyDescent="0.2">
      <c r="A86" s="55" t="s">
        <v>50</v>
      </c>
      <c r="B86" s="55" t="s">
        <v>22</v>
      </c>
      <c r="C86" s="9"/>
      <c r="D86" s="9"/>
      <c r="F86" s="60" t="s">
        <v>52</v>
      </c>
      <c r="H86" s="88">
        <v>-19.963999999999999</v>
      </c>
      <c r="I86" s="88">
        <v>0</v>
      </c>
      <c r="J86" s="88">
        <v>0</v>
      </c>
      <c r="K86" s="108"/>
      <c r="L86" s="108"/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AA86" s="92"/>
      <c r="AB86" s="93"/>
      <c r="AD86" s="92"/>
      <c r="AE86" s="93"/>
    </row>
    <row r="87" spans="1:31" ht="18" hidden="1" customHeight="1" outlineLevel="2" x14ac:dyDescent="0.2">
      <c r="A87" s="55" t="s">
        <v>53</v>
      </c>
      <c r="B87" s="55" t="s">
        <v>22</v>
      </c>
      <c r="C87" s="9">
        <v>-1</v>
      </c>
      <c r="D87" s="9">
        <v>-1</v>
      </c>
      <c r="F87" s="60" t="s">
        <v>54</v>
      </c>
      <c r="H87" s="88">
        <v>13.54</v>
      </c>
      <c r="I87" s="88">
        <v>0</v>
      </c>
      <c r="J87" s="88">
        <v>0</v>
      </c>
      <c r="K87" s="108">
        <v>0</v>
      </c>
      <c r="L87" s="10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-15.925000000000001</v>
      </c>
      <c r="T87" s="88">
        <v>15.925000000000001</v>
      </c>
      <c r="U87" s="88">
        <v>0</v>
      </c>
      <c r="V87" s="88">
        <v>0</v>
      </c>
      <c r="W87" s="88">
        <v>0</v>
      </c>
      <c r="X87" s="88">
        <v>-20</v>
      </c>
      <c r="Y87" s="88">
        <v>-20</v>
      </c>
      <c r="AA87" s="88">
        <v>0</v>
      </c>
      <c r="AB87" s="87">
        <v>-20</v>
      </c>
      <c r="AD87" s="88">
        <v>0</v>
      </c>
      <c r="AE87" s="87">
        <v>-20</v>
      </c>
    </row>
    <row r="88" spans="1:31" ht="18" hidden="1" customHeight="1" outlineLevel="1" x14ac:dyDescent="0.2">
      <c r="A88" s="57"/>
      <c r="B88" s="57"/>
      <c r="C88" s="9">
        <v>-1</v>
      </c>
      <c r="D88" s="9">
        <v>-1</v>
      </c>
      <c r="F88" s="128" t="s">
        <v>55</v>
      </c>
      <c r="H88" s="83">
        <v>-6.4239999999999995</v>
      </c>
      <c r="I88" s="83">
        <v>0</v>
      </c>
      <c r="J88" s="83">
        <v>0</v>
      </c>
      <c r="K88" s="108">
        <v>0</v>
      </c>
      <c r="L88" s="108">
        <v>0</v>
      </c>
      <c r="M88" s="83">
        <v>0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-15.925000000000001</v>
      </c>
      <c r="T88" s="83">
        <v>15.925000000000001</v>
      </c>
      <c r="U88" s="83">
        <v>0</v>
      </c>
      <c r="V88" s="83">
        <v>0</v>
      </c>
      <c r="W88" s="83">
        <v>0</v>
      </c>
      <c r="X88" s="83">
        <v>-20</v>
      </c>
      <c r="Y88" s="83">
        <v>-20</v>
      </c>
      <c r="AA88" s="83">
        <v>0</v>
      </c>
      <c r="AB88" s="82">
        <v>-20</v>
      </c>
      <c r="AD88" s="83">
        <v>0</v>
      </c>
      <c r="AE88" s="82">
        <v>-20</v>
      </c>
    </row>
    <row r="89" spans="1:31" ht="18" hidden="1" customHeight="1" outlineLevel="1" x14ac:dyDescent="0.2">
      <c r="A89" s="52" t="s">
        <v>57</v>
      </c>
      <c r="B89" s="52" t="s">
        <v>22</v>
      </c>
      <c r="C89" s="9">
        <v>-1.0003488574917148</v>
      </c>
      <c r="D89" s="9">
        <v>-1.0003488574917148</v>
      </c>
      <c r="F89" s="128" t="s">
        <v>59</v>
      </c>
      <c r="H89" s="83">
        <v>-0.35499999999999998</v>
      </c>
      <c r="I89" s="83">
        <v>-1.0189999999999999</v>
      </c>
      <c r="J89" s="83">
        <v>-1.0189999999999999</v>
      </c>
      <c r="K89" s="108">
        <v>0</v>
      </c>
      <c r="L89" s="108">
        <v>0</v>
      </c>
      <c r="M89" s="83">
        <v>-0.115</v>
      </c>
      <c r="N89" s="83">
        <v>-0.20900000000000002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-8.1579999999999995</v>
      </c>
      <c r="W89" s="83">
        <v>0</v>
      </c>
      <c r="X89" s="83">
        <v>-2.984</v>
      </c>
      <c r="Y89" s="83">
        <v>-11.465999999999999</v>
      </c>
      <c r="AA89" s="83">
        <v>0</v>
      </c>
      <c r="AB89" s="82">
        <v>-11.47</v>
      </c>
      <c r="AD89" s="83">
        <v>0</v>
      </c>
      <c r="AE89" s="82">
        <v>-11.47</v>
      </c>
    </row>
    <row r="90" spans="1:31" ht="18" hidden="1" customHeight="1" outlineLevel="1" x14ac:dyDescent="0.2">
      <c r="A90" s="52" t="s">
        <v>56</v>
      </c>
      <c r="B90" s="52" t="s">
        <v>22</v>
      </c>
      <c r="C90" s="9">
        <v>0</v>
      </c>
      <c r="D90" s="9">
        <v>0</v>
      </c>
      <c r="F90" s="128" t="s">
        <v>58</v>
      </c>
      <c r="H90" s="83">
        <v>0</v>
      </c>
      <c r="I90" s="83">
        <v>0</v>
      </c>
      <c r="J90" s="83">
        <v>0</v>
      </c>
      <c r="K90" s="108">
        <v>0</v>
      </c>
      <c r="L90" s="108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AA90" s="83">
        <v>0</v>
      </c>
      <c r="AB90" s="82">
        <v>0</v>
      </c>
      <c r="AD90" s="83">
        <v>0</v>
      </c>
      <c r="AE90" s="82">
        <v>0</v>
      </c>
    </row>
    <row r="91" spans="1:31" ht="18" hidden="1" customHeight="1" outlineLevel="1" x14ac:dyDescent="0.2">
      <c r="A91" s="52" t="s">
        <v>220</v>
      </c>
      <c r="B91" s="52" t="s">
        <v>22</v>
      </c>
      <c r="C91" s="9">
        <v>-1.0034207525655645</v>
      </c>
      <c r="D91" s="9">
        <v>-1.0034207525655645</v>
      </c>
      <c r="F91" s="128" t="s">
        <v>222</v>
      </c>
      <c r="H91" s="83">
        <v>-1.244</v>
      </c>
      <c r="I91" s="83">
        <v>-1.034</v>
      </c>
      <c r="J91" s="83">
        <v>-1.034</v>
      </c>
      <c r="K91" s="108">
        <v>0</v>
      </c>
      <c r="L91" s="108">
        <v>0</v>
      </c>
      <c r="M91" s="83">
        <v>-0.125</v>
      </c>
      <c r="N91" s="83">
        <v>-0.14400000000000002</v>
      </c>
      <c r="O91" s="83">
        <v>-4.0999999999999981E-2</v>
      </c>
      <c r="P91" s="83">
        <v>-7.7000000000000013E-2</v>
      </c>
      <c r="Q91" s="83">
        <v>-5.1999999999999991E-2</v>
      </c>
      <c r="R91" s="83">
        <v>-7.400000000000001E-2</v>
      </c>
      <c r="S91" s="83">
        <v>-2.5000000000000022E-2</v>
      </c>
      <c r="T91" s="83">
        <v>-7.3999999999999955E-2</v>
      </c>
      <c r="U91" s="83">
        <v>-7.0000000000000062E-2</v>
      </c>
      <c r="V91" s="83">
        <v>-8.1999999999999962E-2</v>
      </c>
      <c r="W91" s="83">
        <v>-6.2999999999999945E-2</v>
      </c>
      <c r="X91" s="83">
        <v>-5.0000000000000044E-2</v>
      </c>
      <c r="Y91" s="83">
        <v>-0.877</v>
      </c>
      <c r="AA91" s="83">
        <v>0</v>
      </c>
      <c r="AB91" s="82">
        <v>-0.88</v>
      </c>
      <c r="AD91" s="83">
        <v>0</v>
      </c>
      <c r="AE91" s="82">
        <v>-0.88</v>
      </c>
    </row>
    <row r="92" spans="1:31" ht="18" hidden="1" customHeight="1" outlineLevel="1" x14ac:dyDescent="0.2">
      <c r="A92" s="52" t="s">
        <v>221</v>
      </c>
      <c r="B92" s="52" t="s">
        <v>22</v>
      </c>
      <c r="C92" s="9">
        <v>0</v>
      </c>
      <c r="D92" s="9">
        <v>0</v>
      </c>
      <c r="F92" s="128" t="s">
        <v>223</v>
      </c>
      <c r="H92" s="83">
        <v>0.314</v>
      </c>
      <c r="I92" s="83">
        <v>0</v>
      </c>
      <c r="J92" s="83">
        <v>0</v>
      </c>
      <c r="K92" s="108">
        <v>0</v>
      </c>
      <c r="L92" s="108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AA92" s="83">
        <v>0</v>
      </c>
      <c r="AB92" s="82">
        <v>0</v>
      </c>
      <c r="AD92" s="83">
        <v>0</v>
      </c>
      <c r="AE92" s="82">
        <v>0</v>
      </c>
    </row>
    <row r="93" spans="1:31" ht="18" hidden="1" customHeight="1" outlineLevel="2" x14ac:dyDescent="0.2">
      <c r="A93" s="55" t="s">
        <v>60</v>
      </c>
      <c r="B93" s="55" t="s">
        <v>22</v>
      </c>
      <c r="C93" s="9">
        <v>0</v>
      </c>
      <c r="D93" s="9">
        <v>0</v>
      </c>
      <c r="F93" s="60" t="s">
        <v>62</v>
      </c>
      <c r="H93" s="88">
        <v>0</v>
      </c>
      <c r="I93" s="88">
        <v>0</v>
      </c>
      <c r="J93" s="88">
        <v>0</v>
      </c>
      <c r="K93" s="108">
        <v>0</v>
      </c>
      <c r="L93" s="10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8">
        <v>0</v>
      </c>
      <c r="U93" s="88">
        <v>0</v>
      </c>
      <c r="V93" s="88">
        <v>0</v>
      </c>
      <c r="W93" s="88">
        <v>0</v>
      </c>
      <c r="X93" s="88">
        <v>0</v>
      </c>
      <c r="Y93" s="88">
        <v>0</v>
      </c>
      <c r="AA93" s="88">
        <v>0</v>
      </c>
      <c r="AB93" s="82">
        <v>0</v>
      </c>
      <c r="AD93" s="88">
        <v>0</v>
      </c>
      <c r="AE93" s="82">
        <v>0</v>
      </c>
    </row>
    <row r="94" spans="1:31" ht="18" hidden="1" customHeight="1" outlineLevel="2" x14ac:dyDescent="0.2">
      <c r="A94" s="55" t="s">
        <v>61</v>
      </c>
      <c r="B94" s="55" t="s">
        <v>22</v>
      </c>
      <c r="C94" s="9">
        <v>0</v>
      </c>
      <c r="D94" s="9">
        <v>0</v>
      </c>
      <c r="F94" s="60" t="s">
        <v>63</v>
      </c>
      <c r="H94" s="88">
        <v>0</v>
      </c>
      <c r="I94" s="88">
        <v>0</v>
      </c>
      <c r="J94" s="88">
        <v>0</v>
      </c>
      <c r="K94" s="108">
        <v>0</v>
      </c>
      <c r="L94" s="10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8">
        <v>0</v>
      </c>
      <c r="U94" s="88">
        <v>0</v>
      </c>
      <c r="V94" s="88">
        <v>0</v>
      </c>
      <c r="W94" s="88">
        <v>0</v>
      </c>
      <c r="X94" s="88">
        <v>0</v>
      </c>
      <c r="Y94" s="88">
        <v>0</v>
      </c>
      <c r="AA94" s="88">
        <v>0</v>
      </c>
      <c r="AB94" s="82">
        <v>0</v>
      </c>
      <c r="AD94" s="88">
        <v>0</v>
      </c>
      <c r="AE94" s="82">
        <v>0</v>
      </c>
    </row>
    <row r="95" spans="1:31" ht="18" hidden="1" customHeight="1" outlineLevel="1" x14ac:dyDescent="0.2">
      <c r="A95" s="57"/>
      <c r="B95" s="57"/>
      <c r="C95" s="9">
        <v>1.0001393728222994</v>
      </c>
      <c r="D95" s="9">
        <v>1.0001393728222994</v>
      </c>
      <c r="F95" s="128" t="s">
        <v>65</v>
      </c>
      <c r="H95" s="83">
        <v>6.1600000000000215</v>
      </c>
      <c r="I95" s="83">
        <v>-28.144000000000005</v>
      </c>
      <c r="J95" s="83">
        <v>-28.144000000000005</v>
      </c>
      <c r="K95" s="108">
        <v>0</v>
      </c>
      <c r="L95" s="108">
        <v>0</v>
      </c>
      <c r="M95" s="83">
        <v>-0.17699999999999805</v>
      </c>
      <c r="N95" s="83">
        <v>-0.41599999999999826</v>
      </c>
      <c r="O95" s="83">
        <v>8.6000000000008792E-2</v>
      </c>
      <c r="P95" s="83">
        <v>-0.52800000000000402</v>
      </c>
      <c r="Q95" s="83">
        <v>-2.1570000000000102</v>
      </c>
      <c r="R95" s="83">
        <v>3.653999999999991</v>
      </c>
      <c r="S95" s="83">
        <v>12.249000000000022</v>
      </c>
      <c r="T95" s="83">
        <v>-14.005999999999988</v>
      </c>
      <c r="U95" s="83">
        <v>-1.0530000000000188</v>
      </c>
      <c r="V95" s="83">
        <v>5.4020000000000197</v>
      </c>
      <c r="W95" s="83">
        <v>26.423999999999989</v>
      </c>
      <c r="X95" s="83">
        <v>6.3969999999999994</v>
      </c>
      <c r="Y95" s="83">
        <v>35.875000000000014</v>
      </c>
      <c r="AA95" s="83">
        <v>0</v>
      </c>
      <c r="AB95" s="82">
        <v>35.880000000000003</v>
      </c>
      <c r="AD95" s="83">
        <v>0</v>
      </c>
      <c r="AE95" s="82">
        <v>35.880000000000003</v>
      </c>
    </row>
    <row r="96" spans="1:31" ht="18" customHeight="1" collapsed="1" x14ac:dyDescent="0.2">
      <c r="A96" s="57"/>
      <c r="B96" s="57"/>
      <c r="C96" s="9">
        <v>0.9994337485843684</v>
      </c>
      <c r="D96" s="9">
        <v>0.9994337485843684</v>
      </c>
      <c r="F96" s="308" t="s">
        <v>33</v>
      </c>
      <c r="H96" s="309">
        <v>-1.5489999999999782</v>
      </c>
      <c r="I96" s="309">
        <v>-30.197000000000003</v>
      </c>
      <c r="J96" s="309">
        <v>-30.197000000000003</v>
      </c>
      <c r="K96" s="130">
        <v>0</v>
      </c>
      <c r="L96" s="130">
        <v>0</v>
      </c>
      <c r="M96" s="309">
        <v>-0.41699999999999804</v>
      </c>
      <c r="N96" s="309">
        <v>-0.76899999999999835</v>
      </c>
      <c r="O96" s="309">
        <v>4.5000000000008811E-2</v>
      </c>
      <c r="P96" s="309">
        <v>-0.60500000000000398</v>
      </c>
      <c r="Q96" s="309">
        <v>-2.2090000000000103</v>
      </c>
      <c r="R96" s="309">
        <v>3.5799999999999912</v>
      </c>
      <c r="S96" s="309">
        <v>-3.7009999999999792</v>
      </c>
      <c r="T96" s="309">
        <v>1.8450000000000131</v>
      </c>
      <c r="U96" s="309">
        <v>-1.1230000000000189</v>
      </c>
      <c r="V96" s="309">
        <v>-2.8379999999999797</v>
      </c>
      <c r="W96" s="309">
        <v>26.36099999999999</v>
      </c>
      <c r="X96" s="309">
        <v>-16.637</v>
      </c>
      <c r="Y96" s="309">
        <v>3.5320000000000107</v>
      </c>
      <c r="AA96" s="309">
        <v>0</v>
      </c>
      <c r="AB96" s="82">
        <v>3.53</v>
      </c>
      <c r="AD96" s="309">
        <v>0</v>
      </c>
      <c r="AE96" s="82">
        <v>3.53</v>
      </c>
    </row>
    <row r="97" spans="1:33" ht="18" customHeight="1" x14ac:dyDescent="0.2">
      <c r="A97" s="52" t="s">
        <v>21</v>
      </c>
      <c r="B97" s="52" t="s">
        <v>22</v>
      </c>
      <c r="C97" s="9">
        <v>9.4123620812942982E-2</v>
      </c>
      <c r="D97" s="9">
        <v>9.4123620812942982E-2</v>
      </c>
      <c r="F97" s="117" t="s">
        <v>125</v>
      </c>
      <c r="H97" s="296">
        <v>-443.49799999999999</v>
      </c>
      <c r="I97" s="296">
        <v>-453.36500000000001</v>
      </c>
      <c r="J97" s="296">
        <v>-453.36500000000001</v>
      </c>
      <c r="K97" s="111">
        <v>-429.32900000000001</v>
      </c>
      <c r="L97" s="111">
        <v>-429.32900000000001</v>
      </c>
      <c r="M97" s="296">
        <v>-30.658999999999999</v>
      </c>
      <c r="N97" s="296">
        <v>-47.482999999999997</v>
      </c>
      <c r="O97" s="296">
        <v>-26.664000000000001</v>
      </c>
      <c r="P97" s="296">
        <v>-3.2439999999999998</v>
      </c>
      <c r="Q97" s="296">
        <v>-25.88600000000001</v>
      </c>
      <c r="R97" s="296">
        <v>-35.447000000000003</v>
      </c>
      <c r="S97" s="296">
        <v>-33.83499999999998</v>
      </c>
      <c r="T97" s="296">
        <v>-17.600999999999999</v>
      </c>
      <c r="U97" s="296">
        <v>-34.12700000000001</v>
      </c>
      <c r="V97" s="296">
        <v>-43.888999999999982</v>
      </c>
      <c r="W97" s="296">
        <v>-25.019000000000005</v>
      </c>
      <c r="X97" s="296">
        <v>-65.066000000000031</v>
      </c>
      <c r="Y97" s="296">
        <v>-388.92</v>
      </c>
      <c r="AA97" s="296">
        <v>-429.32900000000001</v>
      </c>
      <c r="AB97" s="82">
        <v>40.409999999999997</v>
      </c>
      <c r="AD97" s="296">
        <v>-429.32900000000001</v>
      </c>
      <c r="AE97" s="82">
        <v>40.409999999999997</v>
      </c>
      <c r="AF97" s="299"/>
      <c r="AG97" s="300"/>
    </row>
    <row r="98" spans="1:33" ht="12.95" customHeight="1" x14ac:dyDescent="0.2">
      <c r="A98" s="57"/>
      <c r="B98" s="57"/>
      <c r="C98" s="9"/>
      <c r="D98" s="9"/>
      <c r="F98" s="61" t="s">
        <v>230</v>
      </c>
      <c r="H98" s="78">
        <v>0.19324893669031709</v>
      </c>
      <c r="I98" s="78">
        <v>0.19827269892542243</v>
      </c>
      <c r="J98" s="78">
        <v>0.19827269892542243</v>
      </c>
      <c r="K98" s="131">
        <v>0.20608784519062437</v>
      </c>
      <c r="L98" s="131">
        <v>0.20608784519062437</v>
      </c>
      <c r="M98" s="78">
        <v>0.14068924375917771</v>
      </c>
      <c r="N98" s="78">
        <v>0.26053772290809324</v>
      </c>
      <c r="O98" s="78">
        <v>1.5536650740007014</v>
      </c>
      <c r="P98" s="78">
        <v>1.2209626183701427E-2</v>
      </c>
      <c r="Q98" s="78">
        <v>0.17916046648441022</v>
      </c>
      <c r="R98" s="78">
        <v>0.20208890383858891</v>
      </c>
      <c r="S98" s="78">
        <v>0.17150750202757489</v>
      </c>
      <c r="T98" s="78">
        <v>0.12596075400403625</v>
      </c>
      <c r="U98" s="78">
        <v>0.2371857689928622</v>
      </c>
      <c r="V98" s="78">
        <v>0.24455601123345067</v>
      </c>
      <c r="W98" s="78">
        <v>0.11769327023492557</v>
      </c>
      <c r="X98" s="78">
        <v>0.31496604237563014</v>
      </c>
      <c r="Y98" s="78">
        <v>0.18676240088511897</v>
      </c>
      <c r="AA98" s="78">
        <v>0.20608784519062437</v>
      </c>
      <c r="AB98" s="79"/>
      <c r="AD98" s="78">
        <v>0.20608784519062437</v>
      </c>
      <c r="AE98" s="79"/>
    </row>
    <row r="99" spans="1:33" ht="6.95" customHeight="1" x14ac:dyDescent="0.2">
      <c r="C99" s="9"/>
      <c r="D99" s="9"/>
      <c r="F99" s="118"/>
      <c r="K99" s="132"/>
      <c r="L99" s="132"/>
      <c r="AB99" s="25"/>
      <c r="AE99" s="25"/>
    </row>
    <row r="100" spans="1:33" ht="18" hidden="1" customHeight="1" outlineLevel="1" x14ac:dyDescent="0.2">
      <c r="A100" s="52" t="s">
        <v>43</v>
      </c>
      <c r="B100" s="52" t="s">
        <v>66</v>
      </c>
      <c r="C100" s="9"/>
      <c r="D100" s="9"/>
      <c r="F100" s="73" t="s">
        <v>242</v>
      </c>
      <c r="G100" s="56"/>
      <c r="H100" s="94">
        <v>0.76600000000000001</v>
      </c>
      <c r="I100" s="94">
        <v>0.89200000000000002</v>
      </c>
      <c r="J100" s="94">
        <v>0.89200000000000002</v>
      </c>
      <c r="K100" s="133">
        <v>1</v>
      </c>
      <c r="L100" s="133">
        <v>1</v>
      </c>
      <c r="M100" s="94">
        <v>0</v>
      </c>
      <c r="N100" s="94">
        <v>0.67200000000000004</v>
      </c>
      <c r="O100" s="94">
        <v>1.008</v>
      </c>
      <c r="P100" s="94">
        <v>0.996</v>
      </c>
      <c r="Q100" s="94">
        <v>0.99599999999999955</v>
      </c>
      <c r="R100" s="94">
        <v>1.008</v>
      </c>
      <c r="S100" s="94">
        <v>0.99600000000000044</v>
      </c>
      <c r="T100" s="94">
        <v>0.72000000000000064</v>
      </c>
      <c r="U100" s="94">
        <v>1.0079999999999991</v>
      </c>
      <c r="V100" s="94">
        <v>0.99599999999999866</v>
      </c>
      <c r="W100" s="94">
        <v>0.6720000000000006</v>
      </c>
      <c r="X100" s="94">
        <v>1.0080000000000009</v>
      </c>
      <c r="Y100" s="94">
        <v>0.84</v>
      </c>
      <c r="Z100" s="56"/>
      <c r="AA100" s="94">
        <v>1</v>
      </c>
      <c r="AB100" s="95">
        <v>-0.16</v>
      </c>
      <c r="AC100" s="56"/>
      <c r="AD100" s="94">
        <v>1</v>
      </c>
      <c r="AE100" s="95">
        <v>-0.16</v>
      </c>
    </row>
    <row r="101" spans="1:33" ht="18" hidden="1" customHeight="1" outlineLevel="1" x14ac:dyDescent="0.2">
      <c r="A101" s="52" t="s">
        <v>43</v>
      </c>
      <c r="B101" s="52" t="s">
        <v>67</v>
      </c>
      <c r="C101" s="9"/>
      <c r="D101" s="9"/>
      <c r="F101" s="73" t="s">
        <v>243</v>
      </c>
      <c r="G101" s="56"/>
      <c r="H101" s="94">
        <v>0.98799999999999999</v>
      </c>
      <c r="I101" s="94">
        <v>0.32200000000000001</v>
      </c>
      <c r="J101" s="94">
        <v>0.32200000000000001</v>
      </c>
      <c r="K101" s="133">
        <v>1</v>
      </c>
      <c r="L101" s="133">
        <v>1</v>
      </c>
      <c r="M101" s="94">
        <v>0.91199999999999992</v>
      </c>
      <c r="N101" s="94">
        <v>0.996</v>
      </c>
      <c r="O101" s="94">
        <v>0.76800000000000024</v>
      </c>
      <c r="P101" s="94">
        <v>-6.0000000000000053E-2</v>
      </c>
      <c r="Q101" s="94">
        <v>0.996</v>
      </c>
      <c r="R101" s="94">
        <v>1.008</v>
      </c>
      <c r="S101" s="94">
        <v>0.99600000000000044</v>
      </c>
      <c r="T101" s="94">
        <v>0.99599999999999955</v>
      </c>
      <c r="U101" s="94">
        <v>1.008</v>
      </c>
      <c r="V101" s="94">
        <v>0.99599999999999955</v>
      </c>
      <c r="W101" s="94">
        <v>0.97200000000000131</v>
      </c>
      <c r="X101" s="94">
        <v>1.0079999999999991</v>
      </c>
      <c r="Y101" s="94">
        <v>0.88300000000000001</v>
      </c>
      <c r="Z101" s="56"/>
      <c r="AA101" s="94">
        <v>1</v>
      </c>
      <c r="AB101" s="95">
        <v>-0.12</v>
      </c>
      <c r="AC101" s="56"/>
      <c r="AD101" s="94">
        <v>1</v>
      </c>
      <c r="AE101" s="95">
        <v>-0.12</v>
      </c>
    </row>
    <row r="102" spans="1:33" ht="18" hidden="1" customHeight="1" outlineLevel="1" x14ac:dyDescent="0.2">
      <c r="A102" s="52" t="s">
        <v>43</v>
      </c>
      <c r="B102" s="52" t="s">
        <v>68</v>
      </c>
      <c r="C102" s="9"/>
      <c r="D102" s="9"/>
      <c r="F102" s="73" t="s">
        <v>244</v>
      </c>
      <c r="G102" s="56"/>
      <c r="H102" s="94">
        <v>18.169</v>
      </c>
      <c r="I102" s="94">
        <v>15.507</v>
      </c>
      <c r="J102" s="94">
        <v>15.507</v>
      </c>
      <c r="K102" s="133">
        <v>16.100000000000001</v>
      </c>
      <c r="L102" s="133">
        <v>16.100000000000001</v>
      </c>
      <c r="M102" s="94">
        <v>14.796000000000001</v>
      </c>
      <c r="N102" s="94">
        <v>15.743999999999998</v>
      </c>
      <c r="O102" s="94">
        <v>13.14</v>
      </c>
      <c r="P102" s="94">
        <v>2.8200000000000003</v>
      </c>
      <c r="Q102" s="94">
        <v>12.731999999999999</v>
      </c>
      <c r="R102" s="94">
        <v>16.212000000000003</v>
      </c>
      <c r="S102" s="94">
        <v>16.307999999999993</v>
      </c>
      <c r="T102" s="94">
        <v>14.736000000000004</v>
      </c>
      <c r="U102" s="94">
        <v>16.835999999999984</v>
      </c>
      <c r="V102" s="94">
        <v>18.900000000000006</v>
      </c>
      <c r="W102" s="94">
        <v>18.408000000000015</v>
      </c>
      <c r="X102" s="94">
        <v>12.587999999999994</v>
      </c>
      <c r="Y102" s="94">
        <v>14.435</v>
      </c>
      <c r="Z102" s="56"/>
      <c r="AA102" s="94">
        <v>16.100000000000001</v>
      </c>
      <c r="AB102" s="95">
        <v>-1.67</v>
      </c>
      <c r="AC102" s="56"/>
      <c r="AD102" s="94">
        <v>16.100000000000001</v>
      </c>
      <c r="AE102" s="95">
        <v>-1.67</v>
      </c>
    </row>
    <row r="103" spans="1:33" ht="18" hidden="1" customHeight="1" outlineLevel="1" x14ac:dyDescent="0.2">
      <c r="A103" s="52" t="s">
        <v>43</v>
      </c>
      <c r="B103" s="52" t="s">
        <v>69</v>
      </c>
      <c r="C103" s="9"/>
      <c r="D103" s="9"/>
      <c r="F103" s="73" t="s">
        <v>245</v>
      </c>
      <c r="G103" s="56"/>
      <c r="H103" s="94">
        <v>0</v>
      </c>
      <c r="I103" s="94">
        <v>0</v>
      </c>
      <c r="J103" s="94">
        <v>0</v>
      </c>
      <c r="K103" s="133">
        <v>0</v>
      </c>
      <c r="L103" s="133">
        <v>0</v>
      </c>
      <c r="M103" s="94">
        <v>0</v>
      </c>
      <c r="N103" s="94">
        <v>0</v>
      </c>
      <c r="O103" s="94">
        <v>0</v>
      </c>
      <c r="P103" s="94">
        <v>0</v>
      </c>
      <c r="Q103" s="94">
        <v>0</v>
      </c>
      <c r="R103" s="94">
        <v>0</v>
      </c>
      <c r="S103" s="94">
        <v>0</v>
      </c>
      <c r="T103" s="94">
        <v>0</v>
      </c>
      <c r="U103" s="94">
        <v>0</v>
      </c>
      <c r="V103" s="94">
        <v>0</v>
      </c>
      <c r="W103" s="94">
        <v>0</v>
      </c>
      <c r="X103" s="94">
        <v>0</v>
      </c>
      <c r="Y103" s="94">
        <v>0</v>
      </c>
      <c r="Z103" s="56"/>
      <c r="AA103" s="94">
        <v>0</v>
      </c>
      <c r="AB103" s="95">
        <v>0</v>
      </c>
      <c r="AC103" s="56"/>
      <c r="AD103" s="94">
        <v>0</v>
      </c>
      <c r="AE103" s="95">
        <v>0</v>
      </c>
    </row>
    <row r="104" spans="1:33" ht="18" customHeight="1" collapsed="1" x14ac:dyDescent="0.2">
      <c r="A104" s="52" t="s">
        <v>43</v>
      </c>
      <c r="B104" s="52" t="s">
        <v>23</v>
      </c>
      <c r="C104" s="9"/>
      <c r="D104" s="9"/>
      <c r="F104" s="119" t="s">
        <v>246</v>
      </c>
      <c r="H104" s="96">
        <v>19.922999999999998</v>
      </c>
      <c r="I104" s="96">
        <v>16.721</v>
      </c>
      <c r="J104" s="96">
        <v>16.721</v>
      </c>
      <c r="K104" s="134">
        <v>18.100000000000001</v>
      </c>
      <c r="L104" s="134">
        <v>18.100000000000001</v>
      </c>
      <c r="M104" s="96">
        <v>15.707999999999998</v>
      </c>
      <c r="N104" s="96">
        <v>17.411999999999999</v>
      </c>
      <c r="O104" s="96">
        <v>14.916000000000004</v>
      </c>
      <c r="P104" s="96">
        <v>3.7560000000000002</v>
      </c>
      <c r="Q104" s="96">
        <v>14.724000000000004</v>
      </c>
      <c r="R104" s="96">
        <v>18.227999999999994</v>
      </c>
      <c r="S104" s="96">
        <v>18.299999999999997</v>
      </c>
      <c r="T104" s="96">
        <v>16.452000000000012</v>
      </c>
      <c r="U104" s="96">
        <v>18.852000000000004</v>
      </c>
      <c r="V104" s="96">
        <v>20.891999999999996</v>
      </c>
      <c r="W104" s="96">
        <v>20.051999999999992</v>
      </c>
      <c r="X104" s="96">
        <v>14.604000000000013</v>
      </c>
      <c r="Y104" s="96">
        <v>16.158000000000001</v>
      </c>
      <c r="AA104" s="96">
        <v>18.100000000000001</v>
      </c>
      <c r="AB104" s="95">
        <v>-1.94</v>
      </c>
      <c r="AD104" s="96">
        <v>18.100000000000001</v>
      </c>
      <c r="AE104" s="95">
        <v>-1.94</v>
      </c>
    </row>
    <row r="105" spans="1:33" ht="18" hidden="1" customHeight="1" outlineLevel="1" collapsed="1" x14ac:dyDescent="0.2">
      <c r="A105" s="55" t="s">
        <v>218</v>
      </c>
      <c r="B105" s="55" t="s">
        <v>23</v>
      </c>
      <c r="C105" s="9"/>
      <c r="D105" s="9"/>
      <c r="F105" s="120" t="s">
        <v>219</v>
      </c>
      <c r="G105" s="56"/>
      <c r="H105" s="97">
        <v>21.454000000000001</v>
      </c>
      <c r="I105" s="97">
        <v>18.678000000000001</v>
      </c>
      <c r="J105" s="97">
        <v>18.678000000000001</v>
      </c>
      <c r="K105" s="134">
        <v>18.100000000000001</v>
      </c>
      <c r="L105" s="134">
        <v>18.100000000000001</v>
      </c>
      <c r="M105" s="97">
        <v>17.664000000000001</v>
      </c>
      <c r="N105" s="97">
        <v>17.915999999999997</v>
      </c>
      <c r="O105" s="97">
        <v>15.024000000000001</v>
      </c>
      <c r="P105" s="97">
        <v>3.7439999999999998</v>
      </c>
      <c r="Q105" s="97">
        <v>15.096000000000004</v>
      </c>
      <c r="R105" s="97">
        <v>19.691999999999993</v>
      </c>
      <c r="S105" s="97">
        <v>18.408000000000001</v>
      </c>
      <c r="T105" s="97">
        <v>18.828000000000017</v>
      </c>
      <c r="U105" s="97">
        <v>21.084000000000003</v>
      </c>
      <c r="V105" s="97">
        <v>21.299999999999983</v>
      </c>
      <c r="W105" s="97">
        <v>21.323999999999984</v>
      </c>
      <c r="X105" s="97">
        <v>16.00800000000001</v>
      </c>
      <c r="Y105" s="97">
        <v>17.173999999999999</v>
      </c>
      <c r="Z105" s="56"/>
      <c r="AA105" s="97">
        <v>18.100000000000001</v>
      </c>
      <c r="AB105" s="98">
        <v>-0.93</v>
      </c>
      <c r="AC105" s="56"/>
      <c r="AD105" s="97">
        <v>18.100000000000001</v>
      </c>
      <c r="AE105" s="98">
        <v>-0.93</v>
      </c>
    </row>
    <row r="106" spans="1:33" ht="18" hidden="1" customHeight="1" outlineLevel="1" collapsed="1" x14ac:dyDescent="0.2">
      <c r="A106" s="57"/>
      <c r="B106" s="57"/>
      <c r="C106" s="9"/>
      <c r="D106" s="9"/>
      <c r="F106" s="119" t="s">
        <v>247</v>
      </c>
      <c r="H106" s="96">
        <v>1.5310000000000024</v>
      </c>
      <c r="I106" s="96">
        <v>1.9570000000000007</v>
      </c>
      <c r="J106" s="96">
        <v>1.9570000000000007</v>
      </c>
      <c r="K106" s="134">
        <v>0</v>
      </c>
      <c r="L106" s="134">
        <v>0</v>
      </c>
      <c r="M106" s="96">
        <v>1.9560000000000031</v>
      </c>
      <c r="N106" s="96">
        <v>0.50399999999999778</v>
      </c>
      <c r="O106" s="96">
        <v>0.10799999999999699</v>
      </c>
      <c r="P106" s="96">
        <v>-1.2000000000000455E-2</v>
      </c>
      <c r="Q106" s="96">
        <v>0.37199999999999989</v>
      </c>
      <c r="R106" s="96">
        <v>1.4639999999999986</v>
      </c>
      <c r="S106" s="96">
        <v>0.10800000000000409</v>
      </c>
      <c r="T106" s="96">
        <v>2.3760000000000048</v>
      </c>
      <c r="U106" s="96">
        <v>2.2319999999999993</v>
      </c>
      <c r="V106" s="96">
        <v>0.40799999999998704</v>
      </c>
      <c r="W106" s="96">
        <v>1.2719999999999914</v>
      </c>
      <c r="X106" s="96">
        <v>1.4039999999999964</v>
      </c>
      <c r="Y106" s="96">
        <v>1.0159999999999982</v>
      </c>
      <c r="AA106" s="96">
        <v>0</v>
      </c>
      <c r="AB106" s="95">
        <v>1.02</v>
      </c>
      <c r="AD106" s="96">
        <v>0</v>
      </c>
      <c r="AE106" s="95">
        <v>1.02</v>
      </c>
    </row>
    <row r="107" spans="1:33" ht="12.95" hidden="1" customHeight="1" outlineLevel="1" x14ac:dyDescent="0.2">
      <c r="A107" s="57"/>
      <c r="B107" s="57"/>
      <c r="C107" s="9"/>
      <c r="D107" s="9"/>
      <c r="F107" s="61" t="s">
        <v>44</v>
      </c>
      <c r="H107" s="90">
        <v>7.1361983779248739E-2</v>
      </c>
      <c r="I107" s="90">
        <v>0.10477567191348114</v>
      </c>
      <c r="J107" s="90">
        <v>0.10477567191348114</v>
      </c>
      <c r="K107" s="135">
        <v>0</v>
      </c>
      <c r="L107" s="135">
        <v>0</v>
      </c>
      <c r="M107" s="90">
        <v>0.11073369565217407</v>
      </c>
      <c r="N107" s="90">
        <v>2.8131279303415822E-2</v>
      </c>
      <c r="O107" s="90">
        <v>7.1884984025557099E-3</v>
      </c>
      <c r="P107" s="90">
        <v>-3.2051282051283269E-3</v>
      </c>
      <c r="Q107" s="90">
        <v>2.4642289348171687E-2</v>
      </c>
      <c r="R107" s="90">
        <v>7.4344911639244324E-2</v>
      </c>
      <c r="S107" s="90">
        <v>5.8670143415908349E-3</v>
      </c>
      <c r="T107" s="90">
        <v>0.12619502868068846</v>
      </c>
      <c r="U107" s="90">
        <v>0.10586226522481498</v>
      </c>
      <c r="V107" s="90">
        <v>1.9154929577464196E-2</v>
      </c>
      <c r="W107" s="90">
        <v>5.965109735509249E-2</v>
      </c>
      <c r="X107" s="90">
        <v>8.7706146926536457E-2</v>
      </c>
      <c r="Y107" s="90">
        <v>5.9159194130662528E-2</v>
      </c>
      <c r="AA107" s="90">
        <v>0</v>
      </c>
      <c r="AB107" s="91"/>
      <c r="AD107" s="90">
        <v>0</v>
      </c>
      <c r="AE107" s="91"/>
    </row>
    <row r="108" spans="1:33" ht="18" customHeight="1" collapsed="1" x14ac:dyDescent="0.2">
      <c r="A108" s="52" t="s">
        <v>227</v>
      </c>
      <c r="B108" s="52" t="s">
        <v>23</v>
      </c>
      <c r="C108" s="9">
        <v>0.11140245920419541</v>
      </c>
      <c r="D108" s="9">
        <v>0.11140245920419541</v>
      </c>
      <c r="F108" s="128" t="s">
        <v>73</v>
      </c>
      <c r="H108" s="83">
        <v>-858.26293999999996</v>
      </c>
      <c r="I108" s="83">
        <v>-764.92894999999999</v>
      </c>
      <c r="J108" s="83">
        <v>-764.92894999999999</v>
      </c>
      <c r="K108" s="108">
        <v>-785.62</v>
      </c>
      <c r="L108" s="108">
        <v>-785.62</v>
      </c>
      <c r="M108" s="83">
        <v>-65.460099999999997</v>
      </c>
      <c r="N108" s="83">
        <v>-63.660150000000002</v>
      </c>
      <c r="O108" s="83">
        <v>-54.588750000000005</v>
      </c>
      <c r="P108" s="83">
        <v>-26.305689999999998</v>
      </c>
      <c r="Q108" s="83">
        <v>-48.681160000000006</v>
      </c>
      <c r="R108" s="83">
        <v>-72.791519999999991</v>
      </c>
      <c r="S108" s="83">
        <v>-59.743119999999976</v>
      </c>
      <c r="T108" s="83">
        <v>-51.826210000000003</v>
      </c>
      <c r="U108" s="83">
        <v>-58.395939999999996</v>
      </c>
      <c r="V108" s="83">
        <v>-74.219320000000039</v>
      </c>
      <c r="W108" s="83">
        <v>-66.758739999999989</v>
      </c>
      <c r="X108" s="83">
        <v>-55.674099999999953</v>
      </c>
      <c r="Y108" s="83">
        <v>-698.10479999999995</v>
      </c>
      <c r="AA108" s="83">
        <v>-785.62</v>
      </c>
      <c r="AB108" s="82">
        <v>87.52</v>
      </c>
      <c r="AD108" s="83">
        <v>-785.62</v>
      </c>
      <c r="AE108" s="82">
        <v>87.52</v>
      </c>
    </row>
    <row r="109" spans="1:33" ht="18" customHeight="1" x14ac:dyDescent="0.2">
      <c r="A109" s="52" t="s">
        <v>225</v>
      </c>
      <c r="B109" s="52" t="s">
        <v>23</v>
      </c>
      <c r="C109" s="9">
        <v>1.0010050577097653</v>
      </c>
      <c r="D109" s="9">
        <v>1.0010050577097653</v>
      </c>
      <c r="F109" s="126" t="s">
        <v>226</v>
      </c>
      <c r="G109" s="58"/>
      <c r="H109" s="87">
        <v>-5.0434799999999997</v>
      </c>
      <c r="I109" s="87">
        <v>9.9734499999999997</v>
      </c>
      <c r="J109" s="87">
        <v>9.9734499999999997</v>
      </c>
      <c r="K109" s="87">
        <v>0</v>
      </c>
      <c r="L109" s="87">
        <v>0</v>
      </c>
      <c r="M109" s="87">
        <v>2.7095899999999999</v>
      </c>
      <c r="N109" s="87">
        <v>-4.0046400000000002</v>
      </c>
      <c r="O109" s="87">
        <v>2.5740000000000003</v>
      </c>
      <c r="P109" s="87">
        <v>-2.77759</v>
      </c>
      <c r="Q109" s="87">
        <v>-3.77623</v>
      </c>
      <c r="R109" s="87">
        <v>6.7677300000000002</v>
      </c>
      <c r="S109" s="87">
        <v>4.5317400000000001</v>
      </c>
      <c r="T109" s="87">
        <v>7.0770200000000001</v>
      </c>
      <c r="U109" s="87">
        <v>-0.22338000000000058</v>
      </c>
      <c r="V109" s="87">
        <v>-0.83968999999999916</v>
      </c>
      <c r="W109" s="87">
        <v>-4.3644300000000005</v>
      </c>
      <c r="X109" s="87">
        <v>-5.2065999999999999</v>
      </c>
      <c r="Y109" s="87">
        <v>2.4675199999999999</v>
      </c>
      <c r="Z109" s="58"/>
      <c r="AA109" s="87">
        <v>0</v>
      </c>
      <c r="AB109" s="82">
        <v>2.4700000000000002</v>
      </c>
      <c r="AC109" s="58"/>
      <c r="AD109" s="87">
        <v>0</v>
      </c>
      <c r="AE109" s="82">
        <v>2.4700000000000002</v>
      </c>
    </row>
    <row r="110" spans="1:33" ht="18" customHeight="1" x14ac:dyDescent="0.2">
      <c r="A110" s="52" t="s">
        <v>41</v>
      </c>
      <c r="B110" s="52" t="s">
        <v>23</v>
      </c>
      <c r="C110" s="9">
        <v>0</v>
      </c>
      <c r="D110" s="9">
        <v>0</v>
      </c>
      <c r="F110" s="128" t="s">
        <v>64</v>
      </c>
      <c r="H110" s="83">
        <v>0</v>
      </c>
      <c r="I110" s="83">
        <v>0</v>
      </c>
      <c r="J110" s="83">
        <v>0</v>
      </c>
      <c r="K110" s="108">
        <v>0</v>
      </c>
      <c r="L110" s="108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AA110" s="83">
        <v>0</v>
      </c>
      <c r="AB110" s="82">
        <v>0</v>
      </c>
      <c r="AD110" s="83">
        <v>0</v>
      </c>
      <c r="AE110" s="82">
        <v>0</v>
      </c>
    </row>
    <row r="111" spans="1:33" ht="18" customHeight="1" x14ac:dyDescent="0.2">
      <c r="A111" s="52" t="s">
        <v>228</v>
      </c>
      <c r="B111" s="52" t="s">
        <v>23</v>
      </c>
      <c r="C111" s="9">
        <v>1.0006499948684615</v>
      </c>
      <c r="D111" s="9">
        <v>1.0006499948684615</v>
      </c>
      <c r="F111" s="128" t="s">
        <v>392</v>
      </c>
      <c r="H111" s="83">
        <v>4.4375200000000001</v>
      </c>
      <c r="I111" s="83">
        <v>7.7040899999999999</v>
      </c>
      <c r="J111" s="83">
        <v>7.7040899999999999</v>
      </c>
      <c r="K111" s="108">
        <v>0</v>
      </c>
      <c r="L111" s="108">
        <v>0</v>
      </c>
      <c r="M111" s="83">
        <v>0</v>
      </c>
      <c r="N111" s="83">
        <v>1.2783800000000001</v>
      </c>
      <c r="O111" s="83">
        <v>0</v>
      </c>
      <c r="P111" s="83">
        <v>1.0871199999999999</v>
      </c>
      <c r="Q111" s="83">
        <v>0.56362999999999985</v>
      </c>
      <c r="R111" s="83">
        <v>0.74480000000000013</v>
      </c>
      <c r="S111" s="83">
        <v>0.28181000000000012</v>
      </c>
      <c r="T111" s="83">
        <v>0.82532000000000005</v>
      </c>
      <c r="U111" s="83">
        <v>0.58375999999999983</v>
      </c>
      <c r="V111" s="83">
        <v>0.84543999999999997</v>
      </c>
      <c r="W111" s="83">
        <v>0.28181000000000012</v>
      </c>
      <c r="X111" s="83">
        <v>0.52336999999999989</v>
      </c>
      <c r="Y111" s="83">
        <v>7.0154399999999999</v>
      </c>
      <c r="AA111" s="83">
        <v>0</v>
      </c>
      <c r="AB111" s="82">
        <v>7.02</v>
      </c>
      <c r="AD111" s="83">
        <v>0</v>
      </c>
      <c r="AE111" s="82">
        <v>7.02</v>
      </c>
    </row>
    <row r="112" spans="1:33" ht="18" customHeight="1" x14ac:dyDescent="0.2">
      <c r="A112" s="52" t="s">
        <v>430</v>
      </c>
      <c r="B112" s="52" t="s">
        <v>23</v>
      </c>
      <c r="C112" s="9">
        <v>0</v>
      </c>
      <c r="D112" s="9">
        <v>0</v>
      </c>
      <c r="F112" s="128" t="s">
        <v>431</v>
      </c>
      <c r="H112" s="83">
        <v>0</v>
      </c>
      <c r="I112" s="83">
        <v>0</v>
      </c>
      <c r="J112" s="83">
        <v>0</v>
      </c>
      <c r="K112" s="108">
        <v>0</v>
      </c>
      <c r="L112" s="108">
        <v>0</v>
      </c>
      <c r="M112" s="83">
        <v>0</v>
      </c>
      <c r="N112" s="83">
        <v>0</v>
      </c>
      <c r="O112" s="83">
        <v>-3.69651</v>
      </c>
      <c r="P112" s="83">
        <v>-19.403919999999999</v>
      </c>
      <c r="Q112" s="83">
        <v>-4.1666799999999995</v>
      </c>
      <c r="R112" s="83">
        <v>3.7583500000000001</v>
      </c>
      <c r="S112" s="83">
        <v>19.403919999999999</v>
      </c>
      <c r="T112" s="83">
        <v>4.1666799999999995</v>
      </c>
      <c r="U112" s="83">
        <v>-6.1840000000000117E-2</v>
      </c>
      <c r="V112" s="83">
        <v>0</v>
      </c>
      <c r="W112" s="83">
        <v>0</v>
      </c>
      <c r="X112" s="83">
        <v>0</v>
      </c>
      <c r="Y112" s="83">
        <v>0</v>
      </c>
      <c r="AA112" s="83">
        <v>0</v>
      </c>
      <c r="AB112" s="82">
        <v>0</v>
      </c>
      <c r="AD112" s="83">
        <v>0</v>
      </c>
      <c r="AE112" s="82">
        <v>0</v>
      </c>
    </row>
    <row r="113" spans="1:33" ht="18" customHeight="1" x14ac:dyDescent="0.2">
      <c r="A113" s="52" t="s">
        <v>42</v>
      </c>
      <c r="B113" s="52" t="s">
        <v>23</v>
      </c>
      <c r="C113" s="9">
        <v>-0.99608997517208586</v>
      </c>
      <c r="D113" s="9">
        <v>-0.99608997517208586</v>
      </c>
      <c r="F113" s="128" t="s">
        <v>74</v>
      </c>
      <c r="H113" s="83">
        <v>-4.3369999999999997</v>
      </c>
      <c r="I113" s="83">
        <v>-1.7609999999999999</v>
      </c>
      <c r="J113" s="83">
        <v>-1.7609999999999999</v>
      </c>
      <c r="K113" s="108">
        <v>0</v>
      </c>
      <c r="L113" s="108">
        <v>0</v>
      </c>
      <c r="M113" s="83">
        <v>4.2000000000000003E-2</v>
      </c>
      <c r="N113" s="83">
        <v>0</v>
      </c>
      <c r="O113" s="83">
        <v>0</v>
      </c>
      <c r="P113" s="83">
        <v>0</v>
      </c>
      <c r="Q113" s="83">
        <v>0</v>
      </c>
      <c r="R113" s="83">
        <v>0</v>
      </c>
      <c r="S113" s="83">
        <v>0</v>
      </c>
      <c r="T113" s="83">
        <v>0</v>
      </c>
      <c r="U113" s="83">
        <v>0</v>
      </c>
      <c r="V113" s="83">
        <v>-0.71462999999999999</v>
      </c>
      <c r="W113" s="83">
        <v>0</v>
      </c>
      <c r="X113" s="83">
        <v>0</v>
      </c>
      <c r="Y113" s="83">
        <v>-0.67262999999999995</v>
      </c>
      <c r="AA113" s="83">
        <v>0</v>
      </c>
      <c r="AB113" s="82">
        <v>-0.67</v>
      </c>
      <c r="AD113" s="83">
        <v>0</v>
      </c>
      <c r="AE113" s="82">
        <v>-0.67</v>
      </c>
    </row>
    <row r="114" spans="1:33" ht="18" hidden="1" customHeight="1" outlineLevel="1" collapsed="1" x14ac:dyDescent="0.2">
      <c r="A114" s="57"/>
      <c r="B114" s="57"/>
      <c r="C114" s="9"/>
      <c r="D114" s="9"/>
      <c r="F114" s="119" t="s">
        <v>533</v>
      </c>
      <c r="H114" s="96">
        <v>0.10602250000000001</v>
      </c>
      <c r="I114" s="96">
        <v>2.6127597727272724</v>
      </c>
      <c r="J114" s="96">
        <v>2.6127597727272724</v>
      </c>
      <c r="K114" s="134">
        <v>0</v>
      </c>
      <c r="L114" s="134">
        <v>0</v>
      </c>
      <c r="M114" s="96">
        <v>2.0476363636363635</v>
      </c>
      <c r="N114" s="96">
        <v>4.1428527272727278</v>
      </c>
      <c r="O114" s="96">
        <v>0.88976727272727274</v>
      </c>
      <c r="P114" s="96">
        <v>3.3936790909090897</v>
      </c>
      <c r="Q114" s="96">
        <v>-3.7077272727273035E-2</v>
      </c>
      <c r="R114" s="96">
        <v>0.60529363636363731</v>
      </c>
      <c r="S114" s="96">
        <v>0.61459090909090974</v>
      </c>
      <c r="T114" s="96">
        <v>0.64799727272727126</v>
      </c>
      <c r="U114" s="96">
        <v>0.17212363636363712</v>
      </c>
      <c r="V114" s="96">
        <v>2.2254545454545912E-2</v>
      </c>
      <c r="W114" s="96">
        <v>1.1567236363636368</v>
      </c>
      <c r="X114" s="96">
        <v>0.10358181818181708</v>
      </c>
      <c r="Y114" s="96">
        <v>1.1466186363636364</v>
      </c>
      <c r="AA114" s="96">
        <v>0</v>
      </c>
      <c r="AB114" s="95">
        <v>1.1499999999999999</v>
      </c>
      <c r="AD114" s="96">
        <v>0</v>
      </c>
      <c r="AE114" s="95">
        <v>1.1499999999999999</v>
      </c>
    </row>
    <row r="115" spans="1:33" ht="18" customHeight="1" collapsed="1" x14ac:dyDescent="0.2">
      <c r="A115" s="52" t="s">
        <v>25</v>
      </c>
      <c r="B115" s="52" t="s">
        <v>23</v>
      </c>
      <c r="C115" s="9">
        <v>-0.99997581822600135</v>
      </c>
      <c r="D115" s="9">
        <v>-0.99997581822600135</v>
      </c>
      <c r="F115" s="128" t="s">
        <v>75</v>
      </c>
      <c r="H115" s="83">
        <v>-4.6649900000000004</v>
      </c>
      <c r="I115" s="83">
        <v>-114.96142999999999</v>
      </c>
      <c r="J115" s="83">
        <v>-114.96142999999999</v>
      </c>
      <c r="K115" s="108">
        <v>0</v>
      </c>
      <c r="L115" s="108">
        <v>0</v>
      </c>
      <c r="M115" s="83">
        <v>-7.508</v>
      </c>
      <c r="N115" s="83">
        <v>-15.190460000000002</v>
      </c>
      <c r="O115" s="83">
        <v>-3.26248</v>
      </c>
      <c r="P115" s="83">
        <v>-12.443489999999997</v>
      </c>
      <c r="Q115" s="83">
        <v>0.13595000000000113</v>
      </c>
      <c r="R115" s="83">
        <v>-2.2194100000000034</v>
      </c>
      <c r="S115" s="83">
        <v>-2.2535000000000025</v>
      </c>
      <c r="T115" s="83">
        <v>-2.3759899999999945</v>
      </c>
      <c r="U115" s="83">
        <v>-0.63112000000000279</v>
      </c>
      <c r="V115" s="83">
        <v>-8.1600000000001671E-2</v>
      </c>
      <c r="W115" s="83">
        <v>-4.2413200000000018</v>
      </c>
      <c r="X115" s="83">
        <v>-0.37979999999999592</v>
      </c>
      <c r="Y115" s="83">
        <v>-50.451219999999999</v>
      </c>
      <c r="AA115" s="83">
        <v>0</v>
      </c>
      <c r="AB115" s="82">
        <v>-50.45</v>
      </c>
      <c r="AD115" s="83">
        <v>0</v>
      </c>
      <c r="AE115" s="82">
        <v>-50.45</v>
      </c>
    </row>
    <row r="116" spans="1:33" ht="18" customHeight="1" x14ac:dyDescent="0.2">
      <c r="A116" s="57"/>
      <c r="B116" s="57"/>
      <c r="C116" s="9">
        <v>5.8387006440772889E-2</v>
      </c>
      <c r="D116" s="9">
        <v>5.8387006440772889E-2</v>
      </c>
      <c r="F116" s="117" t="s">
        <v>280</v>
      </c>
      <c r="H116" s="296">
        <v>-867.87089000000003</v>
      </c>
      <c r="I116" s="296">
        <v>-863.97384</v>
      </c>
      <c r="J116" s="296">
        <v>-863.97384</v>
      </c>
      <c r="K116" s="111">
        <v>-785.62</v>
      </c>
      <c r="L116" s="111">
        <v>-785.62</v>
      </c>
      <c r="M116" s="296">
        <v>-70.21651</v>
      </c>
      <c r="N116" s="296">
        <v>-81.57687</v>
      </c>
      <c r="O116" s="296">
        <v>-58.973740000000006</v>
      </c>
      <c r="P116" s="296">
        <v>-59.84357</v>
      </c>
      <c r="Q116" s="296">
        <v>-55.924489999999999</v>
      </c>
      <c r="R116" s="296">
        <v>-63.740050000000004</v>
      </c>
      <c r="S116" s="296">
        <v>-37.77914999999998</v>
      </c>
      <c r="T116" s="296">
        <v>-42.133180000000003</v>
      </c>
      <c r="U116" s="296">
        <v>-58.728520000000003</v>
      </c>
      <c r="V116" s="296">
        <v>-75.009800000000041</v>
      </c>
      <c r="W116" s="296">
        <v>-75.082679999999982</v>
      </c>
      <c r="X116" s="296">
        <v>-60.737129999999951</v>
      </c>
      <c r="Y116" s="296">
        <v>-739.74568999999997</v>
      </c>
      <c r="AA116" s="296">
        <v>-785.62</v>
      </c>
      <c r="AB116" s="82">
        <v>45.87</v>
      </c>
      <c r="AD116" s="296">
        <v>-785.62</v>
      </c>
      <c r="AE116" s="82">
        <v>45.87</v>
      </c>
      <c r="AG116" s="300"/>
    </row>
    <row r="117" spans="1:33" ht="12.95" customHeight="1" x14ac:dyDescent="0.2">
      <c r="A117" s="57"/>
      <c r="B117" s="57"/>
      <c r="C117" s="9"/>
      <c r="D117" s="9"/>
      <c r="F117" s="61" t="s">
        <v>230</v>
      </c>
      <c r="H117" s="78">
        <v>0.37816433597666538</v>
      </c>
      <c r="I117" s="78">
        <v>0.37784660275442766</v>
      </c>
      <c r="J117" s="78">
        <v>0.37784660275442766</v>
      </c>
      <c r="K117" s="131">
        <v>0.37711576189509283</v>
      </c>
      <c r="L117" s="131">
        <v>0.37711576189509283</v>
      </c>
      <c r="M117" s="78">
        <v>0.32221232562408231</v>
      </c>
      <c r="N117" s="78">
        <v>0.44760971193415638</v>
      </c>
      <c r="O117" s="78">
        <v>3.4362976343083607</v>
      </c>
      <c r="P117" s="78">
        <v>0.22523662737304848</v>
      </c>
      <c r="Q117" s="78">
        <v>0.38706087137073053</v>
      </c>
      <c r="R117" s="78">
        <v>0.36339201724029813</v>
      </c>
      <c r="S117" s="78">
        <v>0.1915001520681264</v>
      </c>
      <c r="T117" s="78">
        <v>0.30152418165943873</v>
      </c>
      <c r="U117" s="78">
        <v>0.40816858141684548</v>
      </c>
      <c r="V117" s="78">
        <v>0.4179657201444304</v>
      </c>
      <c r="W117" s="78">
        <v>0.35320061342189685</v>
      </c>
      <c r="X117" s="78">
        <v>0.29401121109879402</v>
      </c>
      <c r="Y117" s="78">
        <v>0.35523161860747438</v>
      </c>
      <c r="AA117" s="78">
        <v>0.37711576189509283</v>
      </c>
      <c r="AB117" s="79"/>
      <c r="AD117" s="78">
        <v>0.37711576189509283</v>
      </c>
      <c r="AE117" s="79"/>
    </row>
    <row r="118" spans="1:33" ht="6.95" customHeight="1" x14ac:dyDescent="0.2">
      <c r="C118" s="9"/>
      <c r="D118" s="9"/>
      <c r="F118" s="121"/>
      <c r="H118" s="38"/>
      <c r="I118" s="38"/>
      <c r="J118" s="38"/>
      <c r="K118" s="107"/>
      <c r="L118" s="107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AA118" s="38"/>
      <c r="AB118" s="42"/>
      <c r="AD118" s="38"/>
      <c r="AE118" s="42"/>
    </row>
    <row r="119" spans="1:33" ht="18" customHeight="1" x14ac:dyDescent="0.2">
      <c r="A119" s="52" t="s">
        <v>77</v>
      </c>
      <c r="B119" s="52" t="s">
        <v>23</v>
      </c>
      <c r="C119" s="9"/>
      <c r="D119" s="9"/>
      <c r="F119" s="119" t="s">
        <v>232</v>
      </c>
      <c r="H119" s="96">
        <v>21.082999999999998</v>
      </c>
      <c r="I119" s="96">
        <v>19.978999999999999</v>
      </c>
      <c r="J119" s="96">
        <v>19.978999999999999</v>
      </c>
      <c r="K119" s="134">
        <v>18</v>
      </c>
      <c r="L119" s="134">
        <v>18</v>
      </c>
      <c r="M119" s="96">
        <v>21.035999999999998</v>
      </c>
      <c r="N119" s="96">
        <v>21.000000000000004</v>
      </c>
      <c r="O119" s="96">
        <v>21</v>
      </c>
      <c r="P119" s="96">
        <v>21</v>
      </c>
      <c r="Q119" s="96">
        <v>22.08</v>
      </c>
      <c r="R119" s="96">
        <v>20.087999999999994</v>
      </c>
      <c r="S119" s="96">
        <v>19.992000000000004</v>
      </c>
      <c r="T119" s="96">
        <v>21</v>
      </c>
      <c r="U119" s="96">
        <v>18.804000000000002</v>
      </c>
      <c r="V119" s="96">
        <v>20.004000000000019</v>
      </c>
      <c r="W119" s="96">
        <v>23.304000000000002</v>
      </c>
      <c r="X119" s="96">
        <v>23.051999999999992</v>
      </c>
      <c r="Y119" s="96">
        <v>21.03</v>
      </c>
      <c r="AA119" s="96">
        <v>18</v>
      </c>
      <c r="AB119" s="95">
        <v>3.03</v>
      </c>
      <c r="AD119" s="96">
        <v>18</v>
      </c>
      <c r="AE119" s="95">
        <v>3.03</v>
      </c>
    </row>
    <row r="120" spans="1:33" ht="12.95" customHeight="1" x14ac:dyDescent="0.2">
      <c r="A120" s="57"/>
      <c r="B120" s="57"/>
      <c r="C120" s="9"/>
      <c r="D120" s="9"/>
      <c r="F120" s="61" t="s">
        <v>78</v>
      </c>
      <c r="H120" s="161">
        <v>-6914.291135037709</v>
      </c>
      <c r="I120" s="161">
        <v>-8039.3913609289757</v>
      </c>
      <c r="J120" s="161">
        <v>-8039.3913609289757</v>
      </c>
      <c r="K120" s="162">
        <v>-6905.4999999999991</v>
      </c>
      <c r="L120" s="162">
        <v>-6905.4999999999991</v>
      </c>
      <c r="M120" s="161">
        <v>-477.56227419661536</v>
      </c>
      <c r="N120" s="161">
        <v>-533.90476190476181</v>
      </c>
      <c r="O120" s="161">
        <v>-486.33333333333343</v>
      </c>
      <c r="P120" s="161">
        <v>-219.8571428571428</v>
      </c>
      <c r="Q120" s="161">
        <v>-234.46557971014502</v>
      </c>
      <c r="R120" s="161">
        <v>-865.29271206690566</v>
      </c>
      <c r="S120" s="161">
        <v>-412.56502601040415</v>
      </c>
      <c r="T120" s="161">
        <v>-571.71428571428544</v>
      </c>
      <c r="U120" s="161">
        <v>-477.02616464582036</v>
      </c>
      <c r="V120" s="161">
        <v>-762.89742051589599</v>
      </c>
      <c r="W120" s="161">
        <v>-755.83590799862657</v>
      </c>
      <c r="X120" s="161">
        <v>-815.50407773728989</v>
      </c>
      <c r="Y120" s="161">
        <v>-6635.5206847360905</v>
      </c>
      <c r="AA120" s="161">
        <v>-6905.4999999999991</v>
      </c>
      <c r="AB120" s="163">
        <v>269.98</v>
      </c>
      <c r="AD120" s="161">
        <v>-6905.4999999999991</v>
      </c>
      <c r="AE120" s="163">
        <v>269.98</v>
      </c>
    </row>
    <row r="121" spans="1:33" ht="18" customHeight="1" x14ac:dyDescent="0.2">
      <c r="A121" s="52" t="s">
        <v>70</v>
      </c>
      <c r="B121" s="52" t="s">
        <v>23</v>
      </c>
      <c r="C121" s="9">
        <v>3.6412375739975418E-2</v>
      </c>
      <c r="D121" s="9">
        <v>3.6412375739975418E-2</v>
      </c>
      <c r="F121" s="128" t="s">
        <v>414</v>
      </c>
      <c r="H121" s="83">
        <v>-40.344999999999999</v>
      </c>
      <c r="I121" s="83">
        <v>-38.994999999999997</v>
      </c>
      <c r="J121" s="83">
        <v>-38.994999999999997</v>
      </c>
      <c r="K121" s="108">
        <v>-44.765000000000001</v>
      </c>
      <c r="L121" s="108">
        <v>-44.765000000000001</v>
      </c>
      <c r="M121" s="83">
        <v>-4.18</v>
      </c>
      <c r="N121" s="83">
        <v>-3.7750000000000004</v>
      </c>
      <c r="O121" s="83">
        <v>-2.0700000000000003</v>
      </c>
      <c r="P121" s="83">
        <v>-3.4710000000000001</v>
      </c>
      <c r="Q121" s="83">
        <v>-2.2460000000000004</v>
      </c>
      <c r="R121" s="83">
        <v>-7.9600000000000009</v>
      </c>
      <c r="S121" s="83">
        <v>-3.1209999999999987</v>
      </c>
      <c r="T121" s="83">
        <v>-2.8419999999999987</v>
      </c>
      <c r="U121" s="83">
        <v>-2.7970000000000041</v>
      </c>
      <c r="V121" s="83">
        <v>-3.7569999999999979</v>
      </c>
      <c r="W121" s="83">
        <v>-4.7199999999999989</v>
      </c>
      <c r="X121" s="83">
        <v>-2.1989999999999981</v>
      </c>
      <c r="Y121" s="83">
        <v>-43.137999999999998</v>
      </c>
      <c r="AA121" s="83">
        <v>-44.765000000000008</v>
      </c>
      <c r="AB121" s="82">
        <v>1.63</v>
      </c>
      <c r="AD121" s="83">
        <v>-44.765000000000008</v>
      </c>
      <c r="AE121" s="82">
        <v>1.63</v>
      </c>
    </row>
    <row r="122" spans="1:33" ht="18" customHeight="1" x14ac:dyDescent="0.2">
      <c r="A122" s="52" t="s">
        <v>155</v>
      </c>
      <c r="B122" s="52" t="s">
        <v>23</v>
      </c>
      <c r="C122" s="9">
        <v>0</v>
      </c>
      <c r="D122" s="9">
        <v>0</v>
      </c>
      <c r="F122" s="128" t="s">
        <v>156</v>
      </c>
      <c r="H122" s="83">
        <v>0</v>
      </c>
      <c r="I122" s="83">
        <v>0</v>
      </c>
      <c r="J122" s="83">
        <v>0</v>
      </c>
      <c r="K122" s="108">
        <v>0</v>
      </c>
      <c r="L122" s="108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AA122" s="83">
        <v>0</v>
      </c>
      <c r="AB122" s="82">
        <v>0</v>
      </c>
      <c r="AD122" s="83">
        <v>0</v>
      </c>
      <c r="AE122" s="82">
        <v>0</v>
      </c>
    </row>
    <row r="123" spans="1:33" ht="18" customHeight="1" x14ac:dyDescent="0.2">
      <c r="A123" s="52" t="s">
        <v>71</v>
      </c>
      <c r="B123" s="52" t="s">
        <v>23</v>
      </c>
      <c r="C123" s="9">
        <v>0.19917792645065371</v>
      </c>
      <c r="D123" s="9">
        <v>0.19917792645065371</v>
      </c>
      <c r="F123" s="128" t="s">
        <v>209</v>
      </c>
      <c r="H123" s="83">
        <v>-46.756</v>
      </c>
      <c r="I123" s="83">
        <v>-45.180999999999997</v>
      </c>
      <c r="J123" s="83">
        <v>-45.180999999999997</v>
      </c>
      <c r="K123" s="108">
        <v>-45.738</v>
      </c>
      <c r="L123" s="108">
        <v>-45.738</v>
      </c>
      <c r="M123" s="83">
        <v>-2.88</v>
      </c>
      <c r="N123" s="83">
        <v>-4.5190000000000001</v>
      </c>
      <c r="O123" s="83">
        <v>-4.0710000000000006</v>
      </c>
      <c r="P123" s="83">
        <v>0.78100000000000058</v>
      </c>
      <c r="Q123" s="83">
        <v>-1.4909999999999997</v>
      </c>
      <c r="R123" s="83">
        <v>-3.8769999999999989</v>
      </c>
      <c r="S123" s="83">
        <v>-2.2070000000000007</v>
      </c>
      <c r="T123" s="83">
        <v>-4.036999999999999</v>
      </c>
      <c r="U123" s="83">
        <v>-2.4550000000000018</v>
      </c>
      <c r="V123" s="83">
        <v>-3.6389999999999993</v>
      </c>
      <c r="W123" s="83">
        <v>-3.791999999999998</v>
      </c>
      <c r="X123" s="83">
        <v>-4.4410000000000025</v>
      </c>
      <c r="Y123" s="83">
        <v>-36.628</v>
      </c>
      <c r="AA123" s="83">
        <v>-45.738</v>
      </c>
      <c r="AB123" s="82">
        <v>9.11</v>
      </c>
      <c r="AD123" s="83">
        <v>-45.738</v>
      </c>
      <c r="AE123" s="82">
        <v>9.11</v>
      </c>
    </row>
    <row r="124" spans="1:33" ht="18" hidden="1" customHeight="1" outlineLevel="1" x14ac:dyDescent="0.2">
      <c r="A124" s="52" t="s">
        <v>157</v>
      </c>
      <c r="B124" s="52" t="s">
        <v>23</v>
      </c>
      <c r="C124" s="9">
        <v>-1.0193236714975846</v>
      </c>
      <c r="D124" s="9">
        <v>-1.0193236714975846</v>
      </c>
      <c r="F124" s="60" t="s">
        <v>158</v>
      </c>
      <c r="G124" s="56"/>
      <c r="H124" s="88">
        <v>-3.8290000000000002</v>
      </c>
      <c r="I124" s="88">
        <v>-7.9370000000000003</v>
      </c>
      <c r="J124" s="88">
        <v>-7.9370000000000003</v>
      </c>
      <c r="K124" s="108">
        <v>-2.0699999999999998</v>
      </c>
      <c r="L124" s="108">
        <v>-2.0699999999999998</v>
      </c>
      <c r="M124" s="88">
        <v>-0.186</v>
      </c>
      <c r="N124" s="88">
        <v>-0.74</v>
      </c>
      <c r="O124" s="88">
        <v>-0.41000000000000014</v>
      </c>
      <c r="P124" s="88">
        <v>-0.24199999999999999</v>
      </c>
      <c r="Q124" s="88">
        <v>-0.6140000000000001</v>
      </c>
      <c r="R124" s="88">
        <v>-0.31099999999999994</v>
      </c>
      <c r="S124" s="88">
        <v>-0.47599999999999998</v>
      </c>
      <c r="T124" s="88">
        <v>-0.96999999999999975</v>
      </c>
      <c r="U124" s="88">
        <v>0.41799999999999971</v>
      </c>
      <c r="V124" s="88">
        <v>-0.246</v>
      </c>
      <c r="W124" s="88">
        <v>-0.20399999999999974</v>
      </c>
      <c r="X124" s="88">
        <v>-0.20000000000000018</v>
      </c>
      <c r="Y124" s="88">
        <v>-4.181</v>
      </c>
      <c r="Z124" s="56"/>
      <c r="AA124" s="88">
        <v>-2.0699999999999998</v>
      </c>
      <c r="AB124" s="82">
        <v>-2.11</v>
      </c>
      <c r="AC124" s="56"/>
      <c r="AD124" s="88">
        <v>-2.0699999999999998</v>
      </c>
      <c r="AE124" s="82">
        <v>-2.11</v>
      </c>
    </row>
    <row r="125" spans="1:33" ht="18" hidden="1" customHeight="1" outlineLevel="1" x14ac:dyDescent="0.2">
      <c r="A125" s="52" t="s">
        <v>175</v>
      </c>
      <c r="B125" s="52" t="s">
        <v>23</v>
      </c>
      <c r="C125" s="9">
        <v>0.24185823754789271</v>
      </c>
      <c r="D125" s="9">
        <v>0.24185823754789271</v>
      </c>
      <c r="F125" s="60" t="s">
        <v>176</v>
      </c>
      <c r="G125" s="56"/>
      <c r="H125" s="88">
        <v>-16.059000000000001</v>
      </c>
      <c r="I125" s="88">
        <v>-14.071</v>
      </c>
      <c r="J125" s="88">
        <v>-14.071</v>
      </c>
      <c r="K125" s="108">
        <v>-12.528</v>
      </c>
      <c r="L125" s="108">
        <v>-12.528</v>
      </c>
      <c r="M125" s="88">
        <v>-1.363</v>
      </c>
      <c r="N125" s="88">
        <v>-0.69799999999999995</v>
      </c>
      <c r="O125" s="88">
        <v>-0.70199999999999996</v>
      </c>
      <c r="P125" s="88">
        <v>-0.95199999999999996</v>
      </c>
      <c r="Q125" s="88">
        <v>0.81499999999999995</v>
      </c>
      <c r="R125" s="88">
        <v>-0.91000000000000014</v>
      </c>
      <c r="S125" s="88">
        <v>-0.75599999999999978</v>
      </c>
      <c r="T125" s="88">
        <v>0.41300000000000026</v>
      </c>
      <c r="U125" s="88">
        <v>-1.4970000000000008</v>
      </c>
      <c r="V125" s="88">
        <v>-1.1979999999999995</v>
      </c>
      <c r="W125" s="88">
        <v>-1.4340000000000002</v>
      </c>
      <c r="X125" s="88">
        <v>-1.2149999999999999</v>
      </c>
      <c r="Y125" s="88">
        <v>-9.4969999999999999</v>
      </c>
      <c r="Z125" s="56"/>
      <c r="AA125" s="88">
        <v>-12.528</v>
      </c>
      <c r="AB125" s="82">
        <v>3.03</v>
      </c>
      <c r="AC125" s="56"/>
      <c r="AD125" s="88">
        <v>-12.528</v>
      </c>
      <c r="AE125" s="82">
        <v>3.03</v>
      </c>
    </row>
    <row r="126" spans="1:33" ht="18" hidden="1" customHeight="1" outlineLevel="1" x14ac:dyDescent="0.2">
      <c r="A126" s="52" t="s">
        <v>177</v>
      </c>
      <c r="B126" s="52" t="s">
        <v>23</v>
      </c>
      <c r="C126" s="9">
        <v>-9.5432856169052505E-2</v>
      </c>
      <c r="D126" s="9">
        <v>-9.5432856169052505E-2</v>
      </c>
      <c r="F126" s="60" t="s">
        <v>178</v>
      </c>
      <c r="G126" s="56"/>
      <c r="H126" s="88">
        <v>-5.5659999999999998</v>
      </c>
      <c r="I126" s="88">
        <v>-5.51</v>
      </c>
      <c r="J126" s="88">
        <v>-5.51</v>
      </c>
      <c r="K126" s="108">
        <v>-2.9340000000000002</v>
      </c>
      <c r="L126" s="108">
        <v>-2.9340000000000002</v>
      </c>
      <c r="M126" s="88">
        <v>-0.435</v>
      </c>
      <c r="N126" s="88">
        <v>-0.51800000000000002</v>
      </c>
      <c r="O126" s="88">
        <v>-0.73899999999999988</v>
      </c>
      <c r="P126" s="88">
        <v>0</v>
      </c>
      <c r="Q126" s="88">
        <v>0</v>
      </c>
      <c r="R126" s="88">
        <v>0</v>
      </c>
      <c r="S126" s="88">
        <v>-0.17000000000000015</v>
      </c>
      <c r="T126" s="88">
        <v>0</v>
      </c>
      <c r="U126" s="88">
        <v>-0.16500000000000004</v>
      </c>
      <c r="V126" s="88">
        <v>-0.32699999999999996</v>
      </c>
      <c r="W126" s="88">
        <v>-0.60400000000000009</v>
      </c>
      <c r="X126" s="88">
        <v>-0.25099999999999989</v>
      </c>
      <c r="Y126" s="88">
        <v>-3.2090000000000001</v>
      </c>
      <c r="Z126" s="56"/>
      <c r="AA126" s="88">
        <v>-2.9339999999999997</v>
      </c>
      <c r="AB126" s="82">
        <v>-0.28000000000000003</v>
      </c>
      <c r="AC126" s="56"/>
      <c r="AD126" s="88">
        <v>-2.9339999999999997</v>
      </c>
      <c r="AE126" s="82">
        <v>-0.28000000000000003</v>
      </c>
    </row>
    <row r="127" spans="1:33" ht="18" customHeight="1" collapsed="1" x14ac:dyDescent="0.2">
      <c r="A127" s="57"/>
      <c r="B127" s="57"/>
      <c r="C127" s="9">
        <v>3.7075062742413872E-2</v>
      </c>
      <c r="D127" s="9">
        <v>3.7075062742413872E-2</v>
      </c>
      <c r="F127" s="128" t="s">
        <v>158</v>
      </c>
      <c r="H127" s="83">
        <v>-25.454000000000001</v>
      </c>
      <c r="I127" s="83">
        <v>-27.518000000000001</v>
      </c>
      <c r="J127" s="83">
        <v>-27.518000000000001</v>
      </c>
      <c r="K127" s="108">
        <v>-17.532</v>
      </c>
      <c r="L127" s="108">
        <v>-17.532</v>
      </c>
      <c r="M127" s="83">
        <v>-1.984</v>
      </c>
      <c r="N127" s="83">
        <v>-1.956</v>
      </c>
      <c r="O127" s="83">
        <v>-1.851</v>
      </c>
      <c r="P127" s="83">
        <v>-1.194</v>
      </c>
      <c r="Q127" s="83">
        <v>0.20099999999999985</v>
      </c>
      <c r="R127" s="83">
        <v>-1.2210000000000001</v>
      </c>
      <c r="S127" s="83">
        <v>-1.4019999999999999</v>
      </c>
      <c r="T127" s="83">
        <v>-0.5569999999999995</v>
      </c>
      <c r="U127" s="83">
        <v>-1.2440000000000011</v>
      </c>
      <c r="V127" s="83">
        <v>-1.7709999999999995</v>
      </c>
      <c r="W127" s="83">
        <v>-2.242</v>
      </c>
      <c r="X127" s="83">
        <v>-1.6659999999999999</v>
      </c>
      <c r="Y127" s="83">
        <v>-16.887</v>
      </c>
      <c r="AA127" s="83">
        <v>-17.532</v>
      </c>
      <c r="AB127" s="82">
        <v>0.65</v>
      </c>
      <c r="AD127" s="83">
        <v>-17.532</v>
      </c>
      <c r="AE127" s="82">
        <v>0.65</v>
      </c>
    </row>
    <row r="128" spans="1:33" ht="18" customHeight="1" collapsed="1" x14ac:dyDescent="0.2">
      <c r="A128" s="52" t="s">
        <v>153</v>
      </c>
      <c r="B128" s="52" t="s">
        <v>23</v>
      </c>
      <c r="C128" s="9">
        <v>-0.72037510656436488</v>
      </c>
      <c r="D128" s="9">
        <v>-0.72037510656436488</v>
      </c>
      <c r="F128" s="128" t="s">
        <v>154</v>
      </c>
      <c r="H128" s="83">
        <v>-11.194000000000001</v>
      </c>
      <c r="I128" s="83">
        <v>-8.3360000000000003</v>
      </c>
      <c r="J128" s="83">
        <v>-8.3360000000000003</v>
      </c>
      <c r="K128" s="108">
        <v>-7.0380000000000003</v>
      </c>
      <c r="L128" s="108">
        <v>-7.0380000000000003</v>
      </c>
      <c r="M128" s="83">
        <v>-0.19500000000000001</v>
      </c>
      <c r="N128" s="83">
        <v>-0.19400000000000001</v>
      </c>
      <c r="O128" s="83">
        <v>-0.19399999999999995</v>
      </c>
      <c r="P128" s="83">
        <v>-0.19400000000000006</v>
      </c>
      <c r="Q128" s="83">
        <v>-0.19499999999999995</v>
      </c>
      <c r="R128" s="83">
        <v>-0.19399999999999995</v>
      </c>
      <c r="S128" s="83">
        <v>-0.19500000000000006</v>
      </c>
      <c r="T128" s="83">
        <v>-2.194</v>
      </c>
      <c r="U128" s="83">
        <v>-2.1930000000000005</v>
      </c>
      <c r="V128" s="83">
        <v>-2.194</v>
      </c>
      <c r="W128" s="83">
        <v>-0.19399999999999906</v>
      </c>
      <c r="X128" s="83">
        <v>-3.9700000000000006</v>
      </c>
      <c r="Y128" s="83">
        <v>-12.106</v>
      </c>
      <c r="AA128" s="83">
        <v>-7.0380000000000003</v>
      </c>
      <c r="AB128" s="82">
        <v>-5.07</v>
      </c>
      <c r="AD128" s="83">
        <v>-7.0380000000000003</v>
      </c>
      <c r="AE128" s="82">
        <v>-5.07</v>
      </c>
    </row>
    <row r="129" spans="1:33" ht="18" hidden="1" customHeight="1" outlineLevel="1" x14ac:dyDescent="0.2">
      <c r="A129" s="52" t="s">
        <v>161</v>
      </c>
      <c r="B129" s="52" t="s">
        <v>23</v>
      </c>
      <c r="C129" s="9">
        <v>-11.265243902439023</v>
      </c>
      <c r="D129" s="9">
        <v>-11.265243902439023</v>
      </c>
      <c r="F129" s="60" t="s">
        <v>162</v>
      </c>
      <c r="G129" s="56"/>
      <c r="H129" s="88">
        <v>-1.353</v>
      </c>
      <c r="I129" s="88">
        <v>-3.4420000000000002</v>
      </c>
      <c r="J129" s="88">
        <v>-3.4420000000000002</v>
      </c>
      <c r="K129" s="108">
        <v>0.65600000000000003</v>
      </c>
      <c r="L129" s="108">
        <v>0.65600000000000003</v>
      </c>
      <c r="M129" s="88">
        <v>0</v>
      </c>
      <c r="N129" s="88">
        <v>0.18</v>
      </c>
      <c r="O129" s="88">
        <v>0</v>
      </c>
      <c r="P129" s="88">
        <v>0</v>
      </c>
      <c r="Q129" s="88">
        <v>0</v>
      </c>
      <c r="R129" s="88">
        <v>0</v>
      </c>
      <c r="S129" s="88">
        <v>0</v>
      </c>
      <c r="T129" s="88">
        <v>-0.71100000000000008</v>
      </c>
      <c r="U129" s="88">
        <v>-0.39999999999999991</v>
      </c>
      <c r="V129" s="88">
        <v>-0.39999999999999991</v>
      </c>
      <c r="W129" s="88">
        <v>0</v>
      </c>
      <c r="X129" s="88">
        <v>-5.4</v>
      </c>
      <c r="Y129" s="88">
        <v>-6.7309999999999999</v>
      </c>
      <c r="Z129" s="56"/>
      <c r="AA129" s="88">
        <v>0.65600000000000003</v>
      </c>
      <c r="AB129" s="82">
        <v>-7.39</v>
      </c>
      <c r="AC129" s="56"/>
      <c r="AD129" s="88">
        <v>0.65600000000000003</v>
      </c>
      <c r="AE129" s="82">
        <v>-7.39</v>
      </c>
    </row>
    <row r="130" spans="1:33" ht="18" hidden="1" customHeight="1" outlineLevel="1" x14ac:dyDescent="0.2">
      <c r="A130" s="52" t="s">
        <v>163</v>
      </c>
      <c r="B130" s="52" t="s">
        <v>23</v>
      </c>
      <c r="C130" s="9">
        <v>0.31573498964803315</v>
      </c>
      <c r="D130" s="9">
        <v>0.31573498964803315</v>
      </c>
      <c r="F130" s="60" t="s">
        <v>164</v>
      </c>
      <c r="G130" s="56"/>
      <c r="H130" s="88">
        <v>0</v>
      </c>
      <c r="I130" s="88">
        <v>-15.003</v>
      </c>
      <c r="J130" s="88">
        <v>-15.003</v>
      </c>
      <c r="K130" s="108">
        <v>-5.7960000000000003</v>
      </c>
      <c r="L130" s="108">
        <v>-5.7960000000000003</v>
      </c>
      <c r="M130" s="88">
        <v>0.77800000000000002</v>
      </c>
      <c r="N130" s="88">
        <v>1.7000000000000002</v>
      </c>
      <c r="O130" s="88">
        <v>0</v>
      </c>
      <c r="P130" s="88">
        <v>-0.82300000000000018</v>
      </c>
      <c r="Q130" s="88">
        <v>0</v>
      </c>
      <c r="R130" s="88">
        <v>-2</v>
      </c>
      <c r="S130" s="88">
        <v>0</v>
      </c>
      <c r="T130" s="88">
        <v>0</v>
      </c>
      <c r="U130" s="88">
        <v>1.4330000000000001</v>
      </c>
      <c r="V130" s="88">
        <v>-1.484</v>
      </c>
      <c r="W130" s="88">
        <v>-4.5680000000000005</v>
      </c>
      <c r="X130" s="88">
        <v>1.0020000000000002</v>
      </c>
      <c r="Y130" s="88">
        <v>-3.9620000000000002</v>
      </c>
      <c r="Z130" s="56"/>
      <c r="AA130" s="88">
        <v>-5.7960000000000003</v>
      </c>
      <c r="AB130" s="82">
        <v>1.83</v>
      </c>
      <c r="AC130" s="56"/>
      <c r="AD130" s="88">
        <v>-5.7960000000000003</v>
      </c>
      <c r="AE130" s="82">
        <v>1.83</v>
      </c>
    </row>
    <row r="131" spans="1:33" ht="18" hidden="1" customHeight="1" outlineLevel="1" x14ac:dyDescent="0.2">
      <c r="A131" s="52" t="s">
        <v>167</v>
      </c>
      <c r="B131" s="52" t="s">
        <v>23</v>
      </c>
      <c r="C131" s="9">
        <v>0</v>
      </c>
      <c r="D131" s="9">
        <v>0</v>
      </c>
      <c r="F131" s="60" t="s">
        <v>168</v>
      </c>
      <c r="G131" s="56"/>
      <c r="H131" s="88">
        <v>1.1970000000000001</v>
      </c>
      <c r="I131" s="88">
        <v>0</v>
      </c>
      <c r="J131" s="88">
        <v>0</v>
      </c>
      <c r="K131" s="108">
        <v>0</v>
      </c>
      <c r="L131" s="10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0</v>
      </c>
      <c r="V131" s="88">
        <v>0</v>
      </c>
      <c r="W131" s="88">
        <v>0</v>
      </c>
      <c r="X131" s="88">
        <v>0</v>
      </c>
      <c r="Y131" s="88">
        <v>0</v>
      </c>
      <c r="Z131" s="56"/>
      <c r="AA131" s="88">
        <v>0</v>
      </c>
      <c r="AB131" s="82">
        <v>0</v>
      </c>
      <c r="AC131" s="56"/>
      <c r="AD131" s="88">
        <v>0</v>
      </c>
      <c r="AE131" s="82">
        <v>0</v>
      </c>
    </row>
    <row r="132" spans="1:33" ht="18" customHeight="1" collapsed="1" x14ac:dyDescent="0.2">
      <c r="A132" s="57"/>
      <c r="B132" s="57"/>
      <c r="C132" s="9">
        <v>-1.0797665369649805</v>
      </c>
      <c r="D132" s="9">
        <v>-1.0797665369649805</v>
      </c>
      <c r="F132" s="128" t="s">
        <v>391</v>
      </c>
      <c r="H132" s="83">
        <v>-0.15599999999999992</v>
      </c>
      <c r="I132" s="83">
        <v>-18.445</v>
      </c>
      <c r="J132" s="83">
        <v>-18.445</v>
      </c>
      <c r="K132" s="108">
        <v>-5.1400000000000006</v>
      </c>
      <c r="L132" s="108">
        <v>-5.1400000000000006</v>
      </c>
      <c r="M132" s="83">
        <v>0.77800000000000002</v>
      </c>
      <c r="N132" s="83">
        <v>1.8800000000000001</v>
      </c>
      <c r="O132" s="83">
        <v>0</v>
      </c>
      <c r="P132" s="83">
        <v>-0.82300000000000018</v>
      </c>
      <c r="Q132" s="83">
        <v>0</v>
      </c>
      <c r="R132" s="83">
        <v>-2</v>
      </c>
      <c r="S132" s="83">
        <v>0</v>
      </c>
      <c r="T132" s="83">
        <v>-0.71100000000000008</v>
      </c>
      <c r="U132" s="83">
        <v>1.0330000000000001</v>
      </c>
      <c r="V132" s="83">
        <v>-1.8839999999999999</v>
      </c>
      <c r="W132" s="83">
        <v>-4.5680000000000005</v>
      </c>
      <c r="X132" s="83">
        <v>-4.3979999999999997</v>
      </c>
      <c r="Y132" s="83">
        <v>-10.693</v>
      </c>
      <c r="AA132" s="83">
        <v>-5.1400000000000006</v>
      </c>
      <c r="AB132" s="82">
        <v>-5.55</v>
      </c>
      <c r="AD132" s="83">
        <v>-5.1400000000000006</v>
      </c>
      <c r="AE132" s="82">
        <v>-5.55</v>
      </c>
    </row>
    <row r="133" spans="1:33" ht="18" hidden="1" customHeight="1" outlineLevel="1" x14ac:dyDescent="0.2">
      <c r="A133" s="52" t="s">
        <v>165</v>
      </c>
      <c r="B133" s="52" t="s">
        <v>23</v>
      </c>
      <c r="C133" s="9">
        <v>-3.5462555066079293</v>
      </c>
      <c r="D133" s="9">
        <v>-3.5462555066079293</v>
      </c>
      <c r="F133" s="60" t="s">
        <v>166</v>
      </c>
      <c r="G133" s="56"/>
      <c r="H133" s="88">
        <v>-20.449000000000002</v>
      </c>
      <c r="I133" s="88">
        <v>-20.8</v>
      </c>
      <c r="J133" s="88">
        <v>-20.8</v>
      </c>
      <c r="K133" s="108">
        <v>-4.0860000000000003</v>
      </c>
      <c r="L133" s="108">
        <v>-4.0860000000000003</v>
      </c>
      <c r="M133" s="88">
        <v>-1.585</v>
      </c>
      <c r="N133" s="88">
        <v>-2.2720000000000002</v>
      </c>
      <c r="O133" s="88">
        <v>-2.0270000000000001</v>
      </c>
      <c r="P133" s="88">
        <v>0.2840000000000007</v>
      </c>
      <c r="Q133" s="88">
        <v>-1.0420000000000007</v>
      </c>
      <c r="R133" s="88">
        <v>-2.13</v>
      </c>
      <c r="S133" s="88">
        <v>-1.3230000000000004</v>
      </c>
      <c r="T133" s="88">
        <v>-1.3509999999999991</v>
      </c>
      <c r="U133" s="88">
        <v>-1.3160000000000007</v>
      </c>
      <c r="V133" s="88">
        <v>-1.9160000000000004</v>
      </c>
      <c r="W133" s="88">
        <v>-1.7809999999999988</v>
      </c>
      <c r="X133" s="88">
        <v>-2.115000000000002</v>
      </c>
      <c r="Y133" s="88">
        <v>-18.574000000000002</v>
      </c>
      <c r="Z133" s="56"/>
      <c r="AA133" s="88">
        <v>-4.0860000000000003</v>
      </c>
      <c r="AB133" s="82">
        <v>-14.49</v>
      </c>
      <c r="AC133" s="56"/>
      <c r="AD133" s="88">
        <v>-4.0860000000000003</v>
      </c>
      <c r="AE133" s="82">
        <v>-14.49</v>
      </c>
    </row>
    <row r="134" spans="1:33" ht="18" hidden="1" customHeight="1" outlineLevel="1" x14ac:dyDescent="0.2">
      <c r="A134" s="52" t="s">
        <v>159</v>
      </c>
      <c r="B134" s="52" t="s">
        <v>23</v>
      </c>
      <c r="C134" s="9">
        <v>-1.0344827586206895</v>
      </c>
      <c r="D134" s="9">
        <v>-1.0344827586206895</v>
      </c>
      <c r="F134" s="60" t="s">
        <v>160</v>
      </c>
      <c r="G134" s="56"/>
      <c r="H134" s="88">
        <v>0</v>
      </c>
      <c r="I134" s="88">
        <v>0</v>
      </c>
      <c r="J134" s="88">
        <v>0</v>
      </c>
      <c r="K134" s="108">
        <v>0</v>
      </c>
      <c r="L134" s="108">
        <v>0</v>
      </c>
      <c r="M134" s="88">
        <v>0</v>
      </c>
      <c r="N134" s="88">
        <v>-3.0000000000000001E-3</v>
      </c>
      <c r="O134" s="88">
        <v>0</v>
      </c>
      <c r="P134" s="88">
        <v>0</v>
      </c>
      <c r="Q134" s="88">
        <v>0</v>
      </c>
      <c r="R134" s="88">
        <v>0</v>
      </c>
      <c r="S134" s="88">
        <v>0</v>
      </c>
      <c r="T134" s="88">
        <v>-5.0000000000000001E-3</v>
      </c>
      <c r="U134" s="88">
        <v>2E-3</v>
      </c>
      <c r="V134" s="88">
        <v>-9.9999999999999992E-2</v>
      </c>
      <c r="W134" s="88">
        <v>0</v>
      </c>
      <c r="X134" s="88">
        <v>-1.0000000000000009E-2</v>
      </c>
      <c r="Y134" s="88">
        <v>-0.11600000000000001</v>
      </c>
      <c r="Z134" s="56"/>
      <c r="AA134" s="88">
        <v>0</v>
      </c>
      <c r="AB134" s="82">
        <v>-0.12</v>
      </c>
      <c r="AC134" s="56"/>
      <c r="AD134" s="88">
        <v>0</v>
      </c>
      <c r="AE134" s="82">
        <v>-0.12</v>
      </c>
    </row>
    <row r="135" spans="1:33" ht="18" hidden="1" customHeight="1" outlineLevel="1" x14ac:dyDescent="0.2">
      <c r="A135" s="52" t="s">
        <v>274</v>
      </c>
      <c r="B135" s="52" t="s">
        <v>23</v>
      </c>
      <c r="C135" s="9">
        <v>0</v>
      </c>
      <c r="D135" s="9">
        <v>0</v>
      </c>
      <c r="F135" s="60" t="s">
        <v>276</v>
      </c>
      <c r="G135" s="56"/>
      <c r="H135" s="88">
        <v>0</v>
      </c>
      <c r="I135" s="88">
        <v>0</v>
      </c>
      <c r="J135" s="88">
        <v>0</v>
      </c>
      <c r="K135" s="108">
        <v>0</v>
      </c>
      <c r="L135" s="10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0</v>
      </c>
      <c r="V135" s="88">
        <v>0</v>
      </c>
      <c r="W135" s="88">
        <v>0</v>
      </c>
      <c r="X135" s="88">
        <v>0</v>
      </c>
      <c r="Y135" s="88">
        <v>0</v>
      </c>
      <c r="Z135" s="56"/>
      <c r="AA135" s="88">
        <v>0</v>
      </c>
      <c r="AB135" s="82">
        <v>0</v>
      </c>
      <c r="AC135" s="56"/>
      <c r="AD135" s="88">
        <v>0</v>
      </c>
      <c r="AE135" s="82">
        <v>0</v>
      </c>
    </row>
    <row r="136" spans="1:33" ht="18" hidden="1" customHeight="1" outlineLevel="1" x14ac:dyDescent="0.2">
      <c r="A136" s="52" t="s">
        <v>275</v>
      </c>
      <c r="B136" s="52" t="s">
        <v>23</v>
      </c>
      <c r="C136" s="9">
        <v>0</v>
      </c>
      <c r="D136" s="9">
        <v>0</v>
      </c>
      <c r="F136" s="60" t="s">
        <v>277</v>
      </c>
      <c r="G136" s="56"/>
      <c r="H136" s="88">
        <v>0</v>
      </c>
      <c r="I136" s="88">
        <v>0</v>
      </c>
      <c r="J136" s="88">
        <v>0</v>
      </c>
      <c r="K136" s="108">
        <v>0</v>
      </c>
      <c r="L136" s="10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8">
        <v>0</v>
      </c>
      <c r="U136" s="88">
        <v>0</v>
      </c>
      <c r="V136" s="88">
        <v>0</v>
      </c>
      <c r="W136" s="88">
        <v>0</v>
      </c>
      <c r="X136" s="88">
        <v>0</v>
      </c>
      <c r="Y136" s="88">
        <v>0</v>
      </c>
      <c r="Z136" s="56"/>
      <c r="AA136" s="88">
        <v>0</v>
      </c>
      <c r="AB136" s="82">
        <v>0</v>
      </c>
      <c r="AC136" s="56"/>
      <c r="AD136" s="88">
        <v>0</v>
      </c>
      <c r="AE136" s="82">
        <v>0</v>
      </c>
    </row>
    <row r="137" spans="1:33" ht="18" hidden="1" customHeight="1" outlineLevel="1" x14ac:dyDescent="0.2">
      <c r="A137" s="52" t="s">
        <v>169</v>
      </c>
      <c r="B137" s="52" t="s">
        <v>23</v>
      </c>
      <c r="C137" s="9">
        <v>0</v>
      </c>
      <c r="D137" s="9">
        <v>0</v>
      </c>
      <c r="F137" s="60" t="s">
        <v>170</v>
      </c>
      <c r="G137" s="56"/>
      <c r="H137" s="88">
        <v>0</v>
      </c>
      <c r="I137" s="88">
        <v>0</v>
      </c>
      <c r="J137" s="88">
        <v>0</v>
      </c>
      <c r="K137" s="108">
        <v>0</v>
      </c>
      <c r="L137" s="10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0</v>
      </c>
      <c r="V137" s="88">
        <v>0</v>
      </c>
      <c r="W137" s="88">
        <v>0</v>
      </c>
      <c r="X137" s="88">
        <v>0</v>
      </c>
      <c r="Y137" s="88">
        <v>0</v>
      </c>
      <c r="Z137" s="56"/>
      <c r="AA137" s="88">
        <v>0</v>
      </c>
      <c r="AB137" s="82">
        <v>0</v>
      </c>
      <c r="AC137" s="56"/>
      <c r="AD137" s="88">
        <v>0</v>
      </c>
      <c r="AE137" s="82">
        <v>0</v>
      </c>
    </row>
    <row r="138" spans="1:33" ht="18" hidden="1" customHeight="1" outlineLevel="1" x14ac:dyDescent="0.2">
      <c r="A138" s="52" t="s">
        <v>171</v>
      </c>
      <c r="B138" s="52" t="s">
        <v>23</v>
      </c>
      <c r="C138" s="9">
        <v>-1.0032894736842106</v>
      </c>
      <c r="D138" s="9">
        <v>-1.0032894736842106</v>
      </c>
      <c r="F138" s="60" t="s">
        <v>172</v>
      </c>
      <c r="G138" s="56"/>
      <c r="H138" s="88">
        <v>-1.9219999999999999</v>
      </c>
      <c r="I138" s="88">
        <v>0</v>
      </c>
      <c r="J138" s="88">
        <v>0</v>
      </c>
      <c r="K138" s="108">
        <v>0</v>
      </c>
      <c r="L138" s="108">
        <v>0</v>
      </c>
      <c r="M138" s="88">
        <v>0</v>
      </c>
      <c r="N138" s="88">
        <v>0</v>
      </c>
      <c r="O138" s="88">
        <v>0</v>
      </c>
      <c r="P138" s="88">
        <v>-1.964</v>
      </c>
      <c r="Q138" s="88">
        <v>-0.2669999999999999</v>
      </c>
      <c r="R138" s="88">
        <v>0.2669999999999999</v>
      </c>
      <c r="S138" s="88">
        <v>0.53800000000000003</v>
      </c>
      <c r="T138" s="88">
        <v>-0.77400000000000024</v>
      </c>
      <c r="U138" s="88">
        <v>1.5530000000000002</v>
      </c>
      <c r="V138" s="88">
        <v>0</v>
      </c>
      <c r="W138" s="88">
        <v>-0.56899999999999995</v>
      </c>
      <c r="X138" s="88">
        <v>0</v>
      </c>
      <c r="Y138" s="88">
        <v>-1.216</v>
      </c>
      <c r="Z138" s="56"/>
      <c r="AA138" s="88">
        <v>0</v>
      </c>
      <c r="AB138" s="82">
        <v>-1.22</v>
      </c>
      <c r="AC138" s="56"/>
      <c r="AD138" s="88">
        <v>0</v>
      </c>
      <c r="AE138" s="82">
        <v>-1.22</v>
      </c>
    </row>
    <row r="139" spans="1:33" ht="18" hidden="1" customHeight="1" outlineLevel="1" x14ac:dyDescent="0.2">
      <c r="A139" s="52" t="s">
        <v>173</v>
      </c>
      <c r="B139" s="52" t="s">
        <v>23</v>
      </c>
      <c r="C139" s="9">
        <v>1.0032894736842106</v>
      </c>
      <c r="D139" s="9">
        <v>1.0032894736842106</v>
      </c>
      <c r="F139" s="60" t="s">
        <v>174</v>
      </c>
      <c r="G139" s="56"/>
      <c r="H139" s="88">
        <v>1.9219999999999999</v>
      </c>
      <c r="I139" s="88">
        <v>0</v>
      </c>
      <c r="J139" s="88">
        <v>0</v>
      </c>
      <c r="K139" s="108">
        <v>0</v>
      </c>
      <c r="L139" s="108">
        <v>0</v>
      </c>
      <c r="M139" s="88">
        <v>0</v>
      </c>
      <c r="N139" s="88">
        <v>0</v>
      </c>
      <c r="O139" s="88">
        <v>0</v>
      </c>
      <c r="P139" s="88">
        <v>1.964</v>
      </c>
      <c r="Q139" s="88">
        <v>0.2669999999999999</v>
      </c>
      <c r="R139" s="88">
        <v>-0.2669999999999999</v>
      </c>
      <c r="S139" s="88">
        <v>-0.53800000000000003</v>
      </c>
      <c r="T139" s="88">
        <v>0.77400000000000024</v>
      </c>
      <c r="U139" s="88">
        <v>-1.5530000000000002</v>
      </c>
      <c r="V139" s="88">
        <v>0</v>
      </c>
      <c r="W139" s="88">
        <v>0.56899999999999995</v>
      </c>
      <c r="X139" s="88">
        <v>0</v>
      </c>
      <c r="Y139" s="88">
        <v>1.216</v>
      </c>
      <c r="Z139" s="56"/>
      <c r="AA139" s="88">
        <v>0</v>
      </c>
      <c r="AB139" s="82">
        <v>1.22</v>
      </c>
      <c r="AC139" s="56"/>
      <c r="AD139" s="88">
        <v>0</v>
      </c>
      <c r="AE139" s="82">
        <v>1.22</v>
      </c>
    </row>
    <row r="140" spans="1:33" ht="18" customHeight="1" collapsed="1" x14ac:dyDescent="0.2">
      <c r="A140" s="52" t="s">
        <v>424</v>
      </c>
      <c r="B140" s="52" t="s">
        <v>23</v>
      </c>
      <c r="C140" s="9"/>
      <c r="D140" s="9"/>
      <c r="F140" s="128" t="s">
        <v>425</v>
      </c>
      <c r="G140" s="56"/>
      <c r="H140" s="83">
        <v>-1.42</v>
      </c>
      <c r="I140" s="83">
        <v>-1.3440000000000001</v>
      </c>
      <c r="J140" s="83">
        <v>-1.3440000000000001</v>
      </c>
      <c r="K140" s="108">
        <v>0</v>
      </c>
      <c r="L140" s="108">
        <v>0</v>
      </c>
      <c r="M140" s="83">
        <v>0</v>
      </c>
      <c r="N140" s="83">
        <v>-0.373</v>
      </c>
      <c r="O140" s="83">
        <v>0</v>
      </c>
      <c r="P140" s="83">
        <v>0</v>
      </c>
      <c r="Q140" s="83">
        <v>-0.40400000000000003</v>
      </c>
      <c r="R140" s="83">
        <v>0</v>
      </c>
      <c r="S140" s="83">
        <v>0</v>
      </c>
      <c r="T140" s="83">
        <v>-0.30900000000000005</v>
      </c>
      <c r="U140" s="83">
        <v>0</v>
      </c>
      <c r="V140" s="83">
        <v>0</v>
      </c>
      <c r="W140" s="83">
        <v>-0.31699999999999995</v>
      </c>
      <c r="X140" s="83">
        <v>0</v>
      </c>
      <c r="Y140" s="83">
        <v>-1.403</v>
      </c>
      <c r="AA140" s="83">
        <v>0</v>
      </c>
      <c r="AB140" s="82">
        <v>-1.4</v>
      </c>
      <c r="AD140" s="83">
        <v>0</v>
      </c>
      <c r="AE140" s="82">
        <v>-1.4</v>
      </c>
    </row>
    <row r="141" spans="1:33" ht="18" customHeight="1" x14ac:dyDescent="0.2">
      <c r="A141" s="57"/>
      <c r="B141" s="57"/>
      <c r="C141" s="9">
        <v>-3.5731767009300044</v>
      </c>
      <c r="D141" s="9">
        <v>-3.5731767009300044</v>
      </c>
      <c r="F141" s="128" t="s">
        <v>196</v>
      </c>
      <c r="H141" s="83">
        <v>-20.449000000000002</v>
      </c>
      <c r="I141" s="83">
        <v>-20.8</v>
      </c>
      <c r="J141" s="83">
        <v>-20.8</v>
      </c>
      <c r="K141" s="108">
        <v>-4.0860000000000003</v>
      </c>
      <c r="L141" s="108">
        <v>-4.0860000000000003</v>
      </c>
      <c r="M141" s="83">
        <v>-1.585</v>
      </c>
      <c r="N141" s="83">
        <v>-2.2750000000000004</v>
      </c>
      <c r="O141" s="83">
        <v>-2.0270000000000001</v>
      </c>
      <c r="P141" s="83">
        <v>0.2840000000000007</v>
      </c>
      <c r="Q141" s="83">
        <v>-1.0420000000000007</v>
      </c>
      <c r="R141" s="83">
        <v>-2.13</v>
      </c>
      <c r="S141" s="83">
        <v>-1.3230000000000004</v>
      </c>
      <c r="T141" s="83">
        <v>-1.3559999999999988</v>
      </c>
      <c r="U141" s="83">
        <v>-1.3140000000000007</v>
      </c>
      <c r="V141" s="83">
        <v>-2.0160000000000005</v>
      </c>
      <c r="W141" s="83">
        <v>-1.7809999999999988</v>
      </c>
      <c r="X141" s="83">
        <v>-2.1250000000000018</v>
      </c>
      <c r="Y141" s="83">
        <v>-18.690000000000001</v>
      </c>
      <c r="AA141" s="83">
        <v>-4.0860000000000003</v>
      </c>
      <c r="AB141" s="82">
        <v>-14.6</v>
      </c>
      <c r="AD141" s="83">
        <v>-4.0860000000000003</v>
      </c>
      <c r="AE141" s="82">
        <v>-14.6</v>
      </c>
    </row>
    <row r="142" spans="1:33" ht="18" customHeight="1" x14ac:dyDescent="0.2">
      <c r="A142" s="57"/>
      <c r="B142" s="57"/>
      <c r="C142" s="9">
        <v>-0.12268803449746177</v>
      </c>
      <c r="D142" s="9">
        <v>-0.12268803449746177</v>
      </c>
      <c r="F142" s="117" t="s">
        <v>72</v>
      </c>
      <c r="H142" s="296">
        <v>-145.774</v>
      </c>
      <c r="I142" s="296">
        <v>-160.619</v>
      </c>
      <c r="J142" s="296">
        <v>-160.619</v>
      </c>
      <c r="K142" s="111">
        <v>-124.29899999999999</v>
      </c>
      <c r="L142" s="111">
        <v>-124.29899999999999</v>
      </c>
      <c r="M142" s="296">
        <v>-10.045999999999999</v>
      </c>
      <c r="N142" s="296">
        <v>-11.212</v>
      </c>
      <c r="O142" s="296">
        <v>-10.213000000000001</v>
      </c>
      <c r="P142" s="296">
        <v>-4.6169999999999991</v>
      </c>
      <c r="Q142" s="296">
        <v>-5.1770000000000014</v>
      </c>
      <c r="R142" s="296">
        <v>-17.381999999999998</v>
      </c>
      <c r="S142" s="296">
        <v>-8.2480000000000011</v>
      </c>
      <c r="T142" s="296">
        <v>-12.005999999999995</v>
      </c>
      <c r="U142" s="296">
        <v>-8.9700000000000077</v>
      </c>
      <c r="V142" s="296">
        <v>-15.260999999999997</v>
      </c>
      <c r="W142" s="296">
        <v>-17.613999999999997</v>
      </c>
      <c r="X142" s="296">
        <v>-18.798999999999999</v>
      </c>
      <c r="Y142" s="296">
        <v>-139.54499999999999</v>
      </c>
      <c r="AA142" s="296">
        <v>-124.29899999999999</v>
      </c>
      <c r="AB142" s="82">
        <v>-15.25</v>
      </c>
      <c r="AD142" s="296">
        <v>-124.29899999999999</v>
      </c>
      <c r="AE142" s="82">
        <v>-15.25</v>
      </c>
      <c r="AG142" s="300"/>
    </row>
    <row r="143" spans="1:33" ht="12.95" customHeight="1" x14ac:dyDescent="0.2">
      <c r="A143" s="57"/>
      <c r="B143" s="57"/>
      <c r="C143" s="9"/>
      <c r="D143" s="9"/>
      <c r="F143" s="61" t="s">
        <v>230</v>
      </c>
      <c r="H143" s="78">
        <v>6.3519272910124241E-2</v>
      </c>
      <c r="I143" s="78">
        <v>7.0244422548503799E-2</v>
      </c>
      <c r="J143" s="78">
        <v>7.0244422548503799E-2</v>
      </c>
      <c r="K143" s="131">
        <v>5.9666393533512566E-2</v>
      </c>
      <c r="L143" s="131">
        <v>5.9666393533512566E-2</v>
      </c>
      <c r="M143" s="78">
        <v>4.6099486049926586E-2</v>
      </c>
      <c r="N143" s="78">
        <v>6.1519890260630997E-2</v>
      </c>
      <c r="O143" s="78">
        <v>0.59509381191003463</v>
      </c>
      <c r="P143" s="78">
        <v>1.7377263899552863E-2</v>
      </c>
      <c r="Q143" s="78">
        <v>3.5830709070145704E-2</v>
      </c>
      <c r="R143" s="78">
        <v>9.9097506884146799E-2</v>
      </c>
      <c r="S143" s="78">
        <v>4.1808596918085972E-2</v>
      </c>
      <c r="T143" s="78">
        <v>8.5920391601185087E-2</v>
      </c>
      <c r="U143" s="78">
        <v>6.2342319801505418E-2</v>
      </c>
      <c r="V143" s="78">
        <v>8.5036553292025141E-2</v>
      </c>
      <c r="W143" s="78">
        <v>8.2858997638513857E-2</v>
      </c>
      <c r="X143" s="78">
        <v>9.1000624452393999E-2</v>
      </c>
      <c r="Y143" s="78">
        <v>6.7010591462290242E-2</v>
      </c>
      <c r="AA143" s="78">
        <v>5.9666393533512566E-2</v>
      </c>
      <c r="AB143" s="79"/>
      <c r="AD143" s="78">
        <v>5.9666393533512566E-2</v>
      </c>
      <c r="AE143" s="79"/>
    </row>
    <row r="144" spans="1:33" ht="6.95" customHeight="1" x14ac:dyDescent="0.2">
      <c r="C144" s="9"/>
      <c r="D144" s="9"/>
      <c r="F144" s="118"/>
      <c r="H144" s="38"/>
      <c r="I144" s="38"/>
      <c r="J144" s="38"/>
      <c r="K144" s="107"/>
      <c r="L144" s="107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AA144" s="38"/>
      <c r="AB144" s="42"/>
      <c r="AD144" s="38"/>
      <c r="AE144" s="42"/>
    </row>
    <row r="145" spans="1:33" ht="18" hidden="1" customHeight="1" outlineLevel="1" collapsed="1" x14ac:dyDescent="0.2">
      <c r="A145" s="57"/>
      <c r="B145" s="57"/>
      <c r="C145" s="9"/>
      <c r="D145" s="9"/>
      <c r="F145" s="119" t="s">
        <v>248</v>
      </c>
      <c r="H145" s="96">
        <v>0.23213999999999999</v>
      </c>
      <c r="I145" s="96">
        <v>5.0540000000000002E-2</v>
      </c>
      <c r="J145" s="96">
        <v>5.0540000000000002E-2</v>
      </c>
      <c r="K145" s="134">
        <v>0.4</v>
      </c>
      <c r="L145" s="134">
        <v>0.4</v>
      </c>
      <c r="M145" s="96">
        <v>2.67096</v>
      </c>
      <c r="N145" s="96">
        <v>0</v>
      </c>
      <c r="O145" s="96">
        <v>1.7280000000000226E-2</v>
      </c>
      <c r="P145" s="96">
        <v>0</v>
      </c>
      <c r="Q145" s="96">
        <v>2.3999999999999486E-3</v>
      </c>
      <c r="R145" s="96">
        <v>0</v>
      </c>
      <c r="S145" s="96">
        <v>0.57575999999999983</v>
      </c>
      <c r="T145" s="96">
        <v>0</v>
      </c>
      <c r="U145" s="96">
        <v>0</v>
      </c>
      <c r="V145" s="96">
        <v>6.480000000000246E-3</v>
      </c>
      <c r="W145" s="96">
        <v>0.3434399999999998</v>
      </c>
      <c r="X145" s="96">
        <v>-3.9043200000000002</v>
      </c>
      <c r="Y145" s="96">
        <v>-2.4000000000000004E-2</v>
      </c>
      <c r="AA145" s="96">
        <v>0.4</v>
      </c>
      <c r="AB145" s="95">
        <v>-0.42</v>
      </c>
      <c r="AD145" s="96">
        <v>0.4</v>
      </c>
      <c r="AE145" s="95">
        <v>-0.42</v>
      </c>
    </row>
    <row r="146" spans="1:33" ht="18" customHeight="1" collapsed="1" x14ac:dyDescent="0.2">
      <c r="A146" s="52" t="s">
        <v>86</v>
      </c>
      <c r="B146" s="52" t="s">
        <v>23</v>
      </c>
      <c r="C146" s="9">
        <v>1.06</v>
      </c>
      <c r="D146" s="9">
        <v>1.06</v>
      </c>
      <c r="F146" s="128" t="s">
        <v>90</v>
      </c>
      <c r="H146" s="83">
        <v>-11.606999999999999</v>
      </c>
      <c r="I146" s="83">
        <v>-2.5270000000000001</v>
      </c>
      <c r="J146" s="83">
        <v>-2.5270000000000001</v>
      </c>
      <c r="K146" s="108">
        <v>-20</v>
      </c>
      <c r="L146" s="108">
        <v>-20</v>
      </c>
      <c r="M146" s="83">
        <v>-11.129</v>
      </c>
      <c r="N146" s="83">
        <v>0</v>
      </c>
      <c r="O146" s="83">
        <v>-7.2000000000000952E-2</v>
      </c>
      <c r="P146" s="83">
        <v>0</v>
      </c>
      <c r="Q146" s="83">
        <v>-9.9999999999997868E-3</v>
      </c>
      <c r="R146" s="83">
        <v>0</v>
      </c>
      <c r="S146" s="83">
        <v>-2.3989999999999991</v>
      </c>
      <c r="T146" s="83">
        <v>0</v>
      </c>
      <c r="U146" s="83">
        <v>0</v>
      </c>
      <c r="V146" s="83">
        <v>-2.7000000000001023E-2</v>
      </c>
      <c r="W146" s="83">
        <v>-1.4309999999999992</v>
      </c>
      <c r="X146" s="83">
        <v>16.268000000000001</v>
      </c>
      <c r="Y146" s="83">
        <v>1.2</v>
      </c>
      <c r="AA146" s="83">
        <v>-20</v>
      </c>
      <c r="AB146" s="82">
        <v>21.2</v>
      </c>
      <c r="AD146" s="83">
        <v>-20</v>
      </c>
      <c r="AE146" s="82">
        <v>21.2</v>
      </c>
    </row>
    <row r="147" spans="1:33" ht="18" customHeight="1" x14ac:dyDescent="0.2">
      <c r="A147" s="52" t="s">
        <v>87</v>
      </c>
      <c r="B147" s="52" t="s">
        <v>23</v>
      </c>
      <c r="C147" s="9">
        <v>0.04</v>
      </c>
      <c r="D147" s="9">
        <v>0.04</v>
      </c>
      <c r="F147" s="128" t="s">
        <v>91</v>
      </c>
      <c r="H147" s="83">
        <v>-1.196</v>
      </c>
      <c r="I147" s="83">
        <v>-0.879</v>
      </c>
      <c r="J147" s="83">
        <v>-0.879</v>
      </c>
      <c r="K147" s="108">
        <v>-1</v>
      </c>
      <c r="L147" s="108">
        <v>-1</v>
      </c>
      <c r="M147" s="83">
        <v>0</v>
      </c>
      <c r="N147" s="83">
        <v>-0.95899999999999996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-0.95899999999999996</v>
      </c>
      <c r="AA147" s="83">
        <v>-1</v>
      </c>
      <c r="AB147" s="82">
        <v>0.04</v>
      </c>
      <c r="AD147" s="83">
        <v>-1</v>
      </c>
      <c r="AE147" s="82">
        <v>0.04</v>
      </c>
    </row>
    <row r="148" spans="1:33" ht="18" customHeight="1" x14ac:dyDescent="0.2">
      <c r="A148" s="52" t="s">
        <v>88</v>
      </c>
      <c r="B148" s="52" t="s">
        <v>23</v>
      </c>
      <c r="C148" s="9">
        <v>-1.3049999999999999</v>
      </c>
      <c r="D148" s="9">
        <v>-1.3049999999999999</v>
      </c>
      <c r="F148" s="128" t="s">
        <v>92</v>
      </c>
      <c r="H148" s="83">
        <v>-9.9700000000000006</v>
      </c>
      <c r="I148" s="83">
        <v>-3.484</v>
      </c>
      <c r="J148" s="83">
        <v>-3.484</v>
      </c>
      <c r="K148" s="108">
        <v>-4</v>
      </c>
      <c r="L148" s="108">
        <v>-4</v>
      </c>
      <c r="M148" s="83">
        <v>-0.123</v>
      </c>
      <c r="N148" s="83">
        <v>-2.0579999999999998</v>
      </c>
      <c r="O148" s="83">
        <v>-0.68400000000000016</v>
      </c>
      <c r="P148" s="83">
        <v>0</v>
      </c>
      <c r="Q148" s="83">
        <v>-0.6469999999999998</v>
      </c>
      <c r="R148" s="83">
        <v>-2.1240000000000001</v>
      </c>
      <c r="S148" s="83">
        <v>-0.36399999999999988</v>
      </c>
      <c r="T148" s="83">
        <v>-0.17300000000000004</v>
      </c>
      <c r="U148" s="83">
        <v>-0.69899999999999984</v>
      </c>
      <c r="V148" s="83">
        <v>-0.54800000000000004</v>
      </c>
      <c r="W148" s="83">
        <v>-0.97199999999999953</v>
      </c>
      <c r="X148" s="83">
        <v>-0.83100000000000129</v>
      </c>
      <c r="Y148" s="83">
        <v>-9.2230000000000008</v>
      </c>
      <c r="AA148" s="83">
        <v>-4</v>
      </c>
      <c r="AB148" s="82">
        <v>-5.22</v>
      </c>
      <c r="AD148" s="83">
        <v>-4</v>
      </c>
      <c r="AE148" s="82">
        <v>-5.22</v>
      </c>
    </row>
    <row r="149" spans="1:33" ht="18" customHeight="1" x14ac:dyDescent="0.2">
      <c r="A149" s="52" t="s">
        <v>211</v>
      </c>
      <c r="B149" s="52" t="s">
        <v>23</v>
      </c>
      <c r="C149" s="9">
        <v>1.1033333333333333</v>
      </c>
      <c r="D149" s="9">
        <v>1.1033333333333333</v>
      </c>
      <c r="F149" s="126" t="s">
        <v>146</v>
      </c>
      <c r="G149" s="58"/>
      <c r="H149" s="87">
        <v>-5.8650000000000002</v>
      </c>
      <c r="I149" s="87">
        <v>-4.96</v>
      </c>
      <c r="J149" s="87">
        <v>-4.96</v>
      </c>
      <c r="K149" s="87">
        <v>-3</v>
      </c>
      <c r="L149" s="87">
        <v>-3</v>
      </c>
      <c r="M149" s="87">
        <v>0</v>
      </c>
      <c r="N149" s="87">
        <v>0.30599999999999999</v>
      </c>
      <c r="O149" s="87">
        <v>0</v>
      </c>
      <c r="P149" s="87">
        <v>0</v>
      </c>
      <c r="Q149" s="87">
        <v>0</v>
      </c>
      <c r="R149" s="87">
        <v>0</v>
      </c>
      <c r="S149" s="87">
        <v>0</v>
      </c>
      <c r="T149" s="87">
        <v>0</v>
      </c>
      <c r="U149" s="87">
        <v>0</v>
      </c>
      <c r="V149" s="87">
        <v>0</v>
      </c>
      <c r="W149" s="87">
        <v>0</v>
      </c>
      <c r="X149" s="87">
        <v>0</v>
      </c>
      <c r="Y149" s="87">
        <v>0.30599999999999999</v>
      </c>
      <c r="Z149" s="58"/>
      <c r="AA149" s="87">
        <v>-3</v>
      </c>
      <c r="AB149" s="82">
        <v>3.31</v>
      </c>
      <c r="AC149" s="58"/>
      <c r="AD149" s="87">
        <v>-3</v>
      </c>
      <c r="AE149" s="82">
        <v>3.31</v>
      </c>
    </row>
    <row r="150" spans="1:33" ht="18" customHeight="1" x14ac:dyDescent="0.2">
      <c r="A150" s="52" t="s">
        <v>89</v>
      </c>
      <c r="B150" s="52" t="s">
        <v>23</v>
      </c>
      <c r="C150" s="9">
        <v>-2.6749999999999998</v>
      </c>
      <c r="D150" s="9">
        <v>-2.6749999999999998</v>
      </c>
      <c r="F150" s="128" t="s">
        <v>93</v>
      </c>
      <c r="H150" s="83">
        <v>-2.1080000000000001</v>
      </c>
      <c r="I150" s="83">
        <v>-5.548</v>
      </c>
      <c r="J150" s="83">
        <v>-5.548</v>
      </c>
      <c r="K150" s="108">
        <v>-2</v>
      </c>
      <c r="L150" s="108">
        <v>-2</v>
      </c>
      <c r="M150" s="83">
        <v>-6.9000000000000006E-2</v>
      </c>
      <c r="N150" s="83">
        <v>-0.16200000000000001</v>
      </c>
      <c r="O150" s="83">
        <v>-4.300000000000001E-2</v>
      </c>
      <c r="P150" s="83">
        <v>0</v>
      </c>
      <c r="Q150" s="83">
        <v>-0.82200000000000006</v>
      </c>
      <c r="R150" s="83">
        <v>-0.29899999999999993</v>
      </c>
      <c r="S150" s="83">
        <v>-0.10599999999999987</v>
      </c>
      <c r="T150" s="83">
        <v>-0.34600000000000009</v>
      </c>
      <c r="U150" s="83">
        <v>-3.3329999999999997</v>
      </c>
      <c r="V150" s="83">
        <v>-0.66500000000000004</v>
      </c>
      <c r="W150" s="83">
        <v>-0.125</v>
      </c>
      <c r="X150" s="83">
        <v>-1.3820000000000006</v>
      </c>
      <c r="Y150" s="83">
        <v>-7.3520000000000003</v>
      </c>
      <c r="AA150" s="83">
        <v>-2</v>
      </c>
      <c r="AB150" s="82">
        <v>-5.35</v>
      </c>
      <c r="AD150" s="83">
        <v>-2</v>
      </c>
      <c r="AE150" s="82">
        <v>-5.35</v>
      </c>
    </row>
    <row r="151" spans="1:33" ht="18" hidden="1" customHeight="1" outlineLevel="1" x14ac:dyDescent="0.2">
      <c r="A151" s="52" t="s">
        <v>147</v>
      </c>
      <c r="B151" s="52" t="s">
        <v>23</v>
      </c>
      <c r="C151" s="9">
        <v>0</v>
      </c>
      <c r="D151" s="9">
        <v>0</v>
      </c>
      <c r="F151" s="60" t="s">
        <v>148</v>
      </c>
      <c r="G151" s="56"/>
      <c r="H151" s="88">
        <v>0</v>
      </c>
      <c r="I151" s="88">
        <v>0</v>
      </c>
      <c r="J151" s="88">
        <v>0</v>
      </c>
      <c r="K151" s="108">
        <v>0</v>
      </c>
      <c r="L151" s="10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8">
        <v>0</v>
      </c>
      <c r="U151" s="88">
        <v>0</v>
      </c>
      <c r="V151" s="88">
        <v>0</v>
      </c>
      <c r="W151" s="88">
        <v>0</v>
      </c>
      <c r="X151" s="88">
        <v>0</v>
      </c>
      <c r="Y151" s="88">
        <v>0</v>
      </c>
      <c r="Z151" s="56"/>
      <c r="AA151" s="88">
        <v>0</v>
      </c>
      <c r="AB151" s="82">
        <v>0</v>
      </c>
      <c r="AC151" s="56"/>
      <c r="AD151" s="88">
        <v>0</v>
      </c>
      <c r="AE151" s="82">
        <v>0</v>
      </c>
    </row>
    <row r="152" spans="1:33" ht="18" hidden="1" customHeight="1" outlineLevel="1" x14ac:dyDescent="0.2">
      <c r="A152" s="52" t="s">
        <v>130</v>
      </c>
      <c r="B152" s="52" t="s">
        <v>23</v>
      </c>
      <c r="C152" s="9">
        <v>0</v>
      </c>
      <c r="D152" s="9">
        <v>0</v>
      </c>
      <c r="F152" s="60" t="s">
        <v>149</v>
      </c>
      <c r="G152" s="56"/>
      <c r="H152" s="88">
        <v>0</v>
      </c>
      <c r="I152" s="88">
        <v>0</v>
      </c>
      <c r="J152" s="88">
        <v>0</v>
      </c>
      <c r="K152" s="108">
        <v>0</v>
      </c>
      <c r="L152" s="10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0</v>
      </c>
      <c r="S152" s="88">
        <v>0</v>
      </c>
      <c r="T152" s="88">
        <v>0</v>
      </c>
      <c r="U152" s="88">
        <v>0</v>
      </c>
      <c r="V152" s="88">
        <v>0</v>
      </c>
      <c r="W152" s="88">
        <v>0</v>
      </c>
      <c r="X152" s="88">
        <v>0</v>
      </c>
      <c r="Y152" s="88">
        <v>0</v>
      </c>
      <c r="Z152" s="56"/>
      <c r="AA152" s="88">
        <v>0</v>
      </c>
      <c r="AB152" s="82">
        <v>0</v>
      </c>
      <c r="AC152" s="56"/>
      <c r="AD152" s="88">
        <v>0</v>
      </c>
      <c r="AE152" s="82">
        <v>0</v>
      </c>
    </row>
    <row r="153" spans="1:33" ht="18" hidden="1" customHeight="1" outlineLevel="1" x14ac:dyDescent="0.2">
      <c r="A153" s="52" t="s">
        <v>131</v>
      </c>
      <c r="B153" s="52" t="s">
        <v>23</v>
      </c>
      <c r="C153" s="9">
        <v>0</v>
      </c>
      <c r="D153" s="9">
        <v>0</v>
      </c>
      <c r="F153" s="60" t="s">
        <v>150</v>
      </c>
      <c r="G153" s="56"/>
      <c r="H153" s="88">
        <v>0</v>
      </c>
      <c r="I153" s="88">
        <v>0</v>
      </c>
      <c r="J153" s="88">
        <v>0</v>
      </c>
      <c r="K153" s="108">
        <v>0</v>
      </c>
      <c r="L153" s="10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0</v>
      </c>
      <c r="S153" s="88">
        <v>0</v>
      </c>
      <c r="T153" s="88">
        <v>0</v>
      </c>
      <c r="U153" s="88">
        <v>0</v>
      </c>
      <c r="V153" s="88">
        <v>0</v>
      </c>
      <c r="W153" s="88">
        <v>0</v>
      </c>
      <c r="X153" s="88">
        <v>0</v>
      </c>
      <c r="Y153" s="88">
        <v>0</v>
      </c>
      <c r="Z153" s="56"/>
      <c r="AA153" s="88">
        <v>0</v>
      </c>
      <c r="AB153" s="82">
        <v>0</v>
      </c>
      <c r="AC153" s="56"/>
      <c r="AD153" s="88">
        <v>0</v>
      </c>
      <c r="AE153" s="82">
        <v>0</v>
      </c>
    </row>
    <row r="154" spans="1:33" ht="18" hidden="1" customHeight="1" outlineLevel="1" x14ac:dyDescent="0.2">
      <c r="A154" s="52" t="s">
        <v>270</v>
      </c>
      <c r="B154" s="52" t="s">
        <v>23</v>
      </c>
      <c r="C154" s="9">
        <v>0</v>
      </c>
      <c r="D154" s="9">
        <v>0</v>
      </c>
      <c r="F154" s="60" t="s">
        <v>271</v>
      </c>
      <c r="G154" s="56"/>
      <c r="H154" s="88">
        <v>0</v>
      </c>
      <c r="I154" s="88">
        <v>0</v>
      </c>
      <c r="J154" s="88">
        <v>0</v>
      </c>
      <c r="K154" s="108">
        <v>0</v>
      </c>
      <c r="L154" s="10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</v>
      </c>
      <c r="W154" s="88">
        <v>0</v>
      </c>
      <c r="X154" s="88">
        <v>0</v>
      </c>
      <c r="Y154" s="88">
        <v>0</v>
      </c>
      <c r="Z154" s="56"/>
      <c r="AA154" s="88">
        <v>0</v>
      </c>
      <c r="AB154" s="82">
        <v>0</v>
      </c>
      <c r="AC154" s="56"/>
      <c r="AD154" s="88">
        <v>0</v>
      </c>
      <c r="AE154" s="82">
        <v>0</v>
      </c>
    </row>
    <row r="155" spans="1:33" ht="18" hidden="1" customHeight="1" outlineLevel="1" x14ac:dyDescent="0.2">
      <c r="A155" s="52" t="s">
        <v>151</v>
      </c>
      <c r="B155" s="52" t="s">
        <v>23</v>
      </c>
      <c r="C155" s="9">
        <v>0</v>
      </c>
      <c r="D155" s="9">
        <v>0</v>
      </c>
      <c r="F155" s="60" t="s">
        <v>152</v>
      </c>
      <c r="G155" s="56"/>
      <c r="H155" s="88">
        <v>0</v>
      </c>
      <c r="I155" s="88">
        <v>0</v>
      </c>
      <c r="J155" s="88">
        <v>0</v>
      </c>
      <c r="K155" s="108">
        <v>0</v>
      </c>
      <c r="L155" s="10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8">
        <v>0</v>
      </c>
      <c r="U155" s="88">
        <v>0</v>
      </c>
      <c r="V155" s="88">
        <v>0</v>
      </c>
      <c r="W155" s="88">
        <v>0</v>
      </c>
      <c r="X155" s="88">
        <v>0</v>
      </c>
      <c r="Y155" s="88">
        <v>0</v>
      </c>
      <c r="Z155" s="56"/>
      <c r="AA155" s="88">
        <v>0</v>
      </c>
      <c r="AB155" s="82">
        <v>0</v>
      </c>
      <c r="AC155" s="56"/>
      <c r="AD155" s="88">
        <v>0</v>
      </c>
      <c r="AE155" s="82">
        <v>0</v>
      </c>
    </row>
    <row r="156" spans="1:33" ht="18" customHeight="1" collapsed="1" x14ac:dyDescent="0.2">
      <c r="A156" s="57"/>
      <c r="B156" s="57"/>
      <c r="C156" s="9">
        <v>0</v>
      </c>
      <c r="D156" s="9">
        <v>0</v>
      </c>
      <c r="F156" s="128" t="s">
        <v>76</v>
      </c>
      <c r="H156" s="83">
        <v>0</v>
      </c>
      <c r="I156" s="83">
        <v>0</v>
      </c>
      <c r="J156" s="83">
        <v>0</v>
      </c>
      <c r="K156" s="108">
        <v>0</v>
      </c>
      <c r="L156" s="108">
        <v>0</v>
      </c>
      <c r="M156" s="83">
        <v>0</v>
      </c>
      <c r="N156" s="83">
        <v>0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3">
        <v>0</v>
      </c>
      <c r="V156" s="83">
        <v>0</v>
      </c>
      <c r="W156" s="83">
        <v>0</v>
      </c>
      <c r="X156" s="83">
        <v>0</v>
      </c>
      <c r="Y156" s="83">
        <v>0</v>
      </c>
      <c r="AA156" s="83">
        <v>0</v>
      </c>
      <c r="AB156" s="82">
        <v>0</v>
      </c>
      <c r="AD156" s="83">
        <v>0</v>
      </c>
      <c r="AE156" s="82">
        <v>0</v>
      </c>
    </row>
    <row r="157" spans="1:33" ht="18" customHeight="1" x14ac:dyDescent="0.2">
      <c r="A157" s="57"/>
      <c r="B157" s="57"/>
      <c r="C157" s="9">
        <v>0.46566666666666667</v>
      </c>
      <c r="D157" s="9">
        <v>0.46566666666666667</v>
      </c>
      <c r="F157" s="117" t="s">
        <v>281</v>
      </c>
      <c r="H157" s="296">
        <v>-30.745999999999999</v>
      </c>
      <c r="I157" s="296">
        <v>-17.398000000000003</v>
      </c>
      <c r="J157" s="296">
        <v>-17.398000000000003</v>
      </c>
      <c r="K157" s="111">
        <v>-30</v>
      </c>
      <c r="L157" s="111">
        <v>-30</v>
      </c>
      <c r="M157" s="296">
        <v>-11.321</v>
      </c>
      <c r="N157" s="296">
        <v>-2.8729999999999998</v>
      </c>
      <c r="O157" s="296">
        <v>-0.79900000000000115</v>
      </c>
      <c r="P157" s="296">
        <v>0</v>
      </c>
      <c r="Q157" s="296">
        <v>-1.4789999999999996</v>
      </c>
      <c r="R157" s="296">
        <v>-2.423</v>
      </c>
      <c r="S157" s="296">
        <v>-2.8689999999999989</v>
      </c>
      <c r="T157" s="296">
        <v>-0.51900000000000013</v>
      </c>
      <c r="U157" s="296">
        <v>-4.032</v>
      </c>
      <c r="V157" s="296">
        <v>-1.2400000000000011</v>
      </c>
      <c r="W157" s="296">
        <v>-2.5279999999999987</v>
      </c>
      <c r="X157" s="296">
        <v>14.055</v>
      </c>
      <c r="Y157" s="296">
        <v>-16.028000000000002</v>
      </c>
      <c r="AA157" s="296">
        <v>-30</v>
      </c>
      <c r="AB157" s="82">
        <v>13.97</v>
      </c>
      <c r="AD157" s="296">
        <v>-30</v>
      </c>
      <c r="AE157" s="82">
        <v>13.97</v>
      </c>
      <c r="AG157" s="300"/>
    </row>
    <row r="158" spans="1:33" ht="12.95" customHeight="1" x14ac:dyDescent="0.2">
      <c r="A158" s="57"/>
      <c r="B158" s="57"/>
      <c r="C158" s="9"/>
      <c r="D158" s="9"/>
      <c r="F158" s="61" t="s">
        <v>230</v>
      </c>
      <c r="H158" s="78">
        <v>1.3397200906160769E-2</v>
      </c>
      <c r="I158" s="78">
        <v>7.6087664815424659E-3</v>
      </c>
      <c r="J158" s="78">
        <v>7.6087664815424659E-3</v>
      </c>
      <c r="K158" s="131">
        <v>1.440069353740076E-2</v>
      </c>
      <c r="L158" s="131">
        <v>1.440069353740076E-2</v>
      </c>
      <c r="M158" s="78">
        <v>5.1950256975036718E-2</v>
      </c>
      <c r="N158" s="78">
        <v>1.5764060356652947E-2</v>
      </c>
      <c r="O158" s="78">
        <v>4.6556345414287506E-2</v>
      </c>
      <c r="P158" s="78">
        <v>0</v>
      </c>
      <c r="Q158" s="78">
        <v>1.0236356715229954E-2</v>
      </c>
      <c r="R158" s="78">
        <v>1.3813902840886419E-2</v>
      </c>
      <c r="S158" s="78">
        <v>1.4542781832927811E-2</v>
      </c>
      <c r="T158" s="78">
        <v>3.7141998368328409E-3</v>
      </c>
      <c r="U158" s="78">
        <v>2.8022768499405753E-2</v>
      </c>
      <c r="V158" s="78">
        <v>6.9094637364596869E-3</v>
      </c>
      <c r="W158" s="78">
        <v>1.1892105485986315E-2</v>
      </c>
      <c r="X158" s="78">
        <v>-6.8036266646012963E-2</v>
      </c>
      <c r="Y158" s="78">
        <v>7.6967699305427522E-3</v>
      </c>
      <c r="AA158" s="78">
        <v>1.440069353740076E-2</v>
      </c>
      <c r="AB158" s="79"/>
      <c r="AD158" s="78">
        <v>1.440069353740076E-2</v>
      </c>
      <c r="AE158" s="79"/>
    </row>
    <row r="159" spans="1:33" ht="6.95" customHeight="1" x14ac:dyDescent="0.2">
      <c r="C159" s="9"/>
      <c r="D159" s="9"/>
      <c r="F159" s="118"/>
      <c r="H159" s="38"/>
      <c r="I159" s="38"/>
      <c r="J159" s="38"/>
      <c r="K159" s="107"/>
      <c r="L159" s="107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AA159" s="38"/>
      <c r="AB159" s="42"/>
      <c r="AD159" s="38"/>
      <c r="AE159" s="42"/>
    </row>
    <row r="160" spans="1:33" ht="18" customHeight="1" x14ac:dyDescent="0.2">
      <c r="A160" s="52" t="s">
        <v>96</v>
      </c>
      <c r="B160" s="52" t="s">
        <v>23</v>
      </c>
      <c r="C160" s="9">
        <v>1.4999999999999999E-2</v>
      </c>
      <c r="D160" s="9">
        <v>1.4999999999999999E-2</v>
      </c>
      <c r="F160" s="128" t="s">
        <v>194</v>
      </c>
      <c r="H160" s="83">
        <v>-2.1560000000000001</v>
      </c>
      <c r="I160" s="83">
        <v>-1.1759999999999999</v>
      </c>
      <c r="J160" s="83">
        <v>-1.1759999999999999</v>
      </c>
      <c r="K160" s="108">
        <v>-2</v>
      </c>
      <c r="L160" s="108">
        <v>-2</v>
      </c>
      <c r="M160" s="83">
        <v>-0.246</v>
      </c>
      <c r="N160" s="83">
        <v>-0.14000000000000001</v>
      </c>
      <c r="O160" s="83">
        <v>-0.16800000000000004</v>
      </c>
      <c r="P160" s="83">
        <v>-3.5999999999999921E-2</v>
      </c>
      <c r="Q160" s="83">
        <v>-3.9000000000000035E-2</v>
      </c>
      <c r="R160" s="83">
        <v>-0.17500000000000004</v>
      </c>
      <c r="S160" s="83">
        <v>-0.11099999999999999</v>
      </c>
      <c r="T160" s="83">
        <v>-9.6999999999999975E-2</v>
      </c>
      <c r="U160" s="83">
        <v>-0.1379999999999999</v>
      </c>
      <c r="V160" s="83">
        <v>-0.10099999999999998</v>
      </c>
      <c r="W160" s="83">
        <v>-0.6050000000000002</v>
      </c>
      <c r="X160" s="83">
        <v>-0.11299999999999999</v>
      </c>
      <c r="Y160" s="83">
        <v>-1.9690000000000001</v>
      </c>
      <c r="AA160" s="83">
        <v>-2</v>
      </c>
      <c r="AB160" s="82">
        <v>0.03</v>
      </c>
      <c r="AD160" s="83">
        <v>-2</v>
      </c>
      <c r="AE160" s="82">
        <v>0.03</v>
      </c>
    </row>
    <row r="161" spans="1:31" ht="18" customHeight="1" x14ac:dyDescent="0.2">
      <c r="A161" s="52" t="s">
        <v>82</v>
      </c>
      <c r="B161" s="52" t="s">
        <v>23</v>
      </c>
      <c r="C161" s="9">
        <v>-1.0179640718562875</v>
      </c>
      <c r="D161" s="9">
        <v>-1.0179640718562875</v>
      </c>
      <c r="F161" s="128" t="s">
        <v>101</v>
      </c>
      <c r="H161" s="83">
        <v>-0.156</v>
      </c>
      <c r="I161" s="83">
        <v>-0.255</v>
      </c>
      <c r="J161" s="83">
        <v>-0.255</v>
      </c>
      <c r="K161" s="108">
        <v>0</v>
      </c>
      <c r="L161" s="108">
        <v>0</v>
      </c>
      <c r="M161" s="83">
        <v>-0.11</v>
      </c>
      <c r="N161" s="83">
        <v>0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3">
        <v>-0.05</v>
      </c>
      <c r="V161" s="83">
        <v>6.0999999999999999E-2</v>
      </c>
      <c r="W161" s="83">
        <v>7.0000000000000062E-3</v>
      </c>
      <c r="X161" s="83">
        <v>-7.5000000000000011E-2</v>
      </c>
      <c r="Y161" s="83">
        <v>-0.16700000000000001</v>
      </c>
      <c r="AA161" s="83">
        <v>0</v>
      </c>
      <c r="AB161" s="82">
        <v>-0.17</v>
      </c>
      <c r="AD161" s="83">
        <v>0</v>
      </c>
      <c r="AE161" s="82">
        <v>-0.17</v>
      </c>
    </row>
    <row r="162" spans="1:31" ht="18" customHeight="1" x14ac:dyDescent="0.2">
      <c r="A162" s="52" t="s">
        <v>98</v>
      </c>
      <c r="B162" s="52" t="s">
        <v>23</v>
      </c>
      <c r="C162" s="9">
        <v>-3.45</v>
      </c>
      <c r="D162" s="9">
        <v>-3.45</v>
      </c>
      <c r="F162" s="128" t="s">
        <v>103</v>
      </c>
      <c r="H162" s="83">
        <v>-1.0269999999999999</v>
      </c>
      <c r="I162" s="83">
        <v>-0.67200000000000004</v>
      </c>
      <c r="J162" s="83">
        <v>-0.67200000000000004</v>
      </c>
      <c r="K162" s="108">
        <v>-1</v>
      </c>
      <c r="L162" s="108">
        <v>-1</v>
      </c>
      <c r="M162" s="83">
        <v>-7.9000000000000001E-2</v>
      </c>
      <c r="N162" s="83">
        <v>-0.82900000000000007</v>
      </c>
      <c r="O162" s="83">
        <v>-0.47699999999999998</v>
      </c>
      <c r="P162" s="83">
        <v>9.4999999999999973E-2</v>
      </c>
      <c r="Q162" s="83">
        <v>0</v>
      </c>
      <c r="R162" s="83">
        <v>0</v>
      </c>
      <c r="S162" s="83">
        <v>-6.2000000000000055E-2</v>
      </c>
      <c r="T162" s="83">
        <v>-2.200000000000002E-2</v>
      </c>
      <c r="U162" s="83">
        <v>-0.33899999999999997</v>
      </c>
      <c r="V162" s="83">
        <v>-1.6839999999999997</v>
      </c>
      <c r="W162" s="83">
        <v>-0.61900000000000022</v>
      </c>
      <c r="X162" s="83">
        <v>-0.43599999999999994</v>
      </c>
      <c r="Y162" s="83">
        <v>-4.452</v>
      </c>
      <c r="AA162" s="83">
        <v>-1</v>
      </c>
      <c r="AB162" s="82">
        <v>-3.45</v>
      </c>
      <c r="AD162" s="83">
        <v>-1</v>
      </c>
      <c r="AE162" s="82">
        <v>-3.45</v>
      </c>
    </row>
    <row r="163" spans="1:31" ht="18" customHeight="1" x14ac:dyDescent="0.2">
      <c r="A163" s="52" t="s">
        <v>81</v>
      </c>
      <c r="B163" s="52" t="s">
        <v>23</v>
      </c>
      <c r="C163" s="9">
        <v>0.31666666666666665</v>
      </c>
      <c r="D163" s="9">
        <v>0.31666666666666665</v>
      </c>
      <c r="F163" s="128" t="s">
        <v>104</v>
      </c>
      <c r="H163" s="83">
        <v>-3.077</v>
      </c>
      <c r="I163" s="83">
        <v>-2.3620000000000001</v>
      </c>
      <c r="J163" s="83">
        <v>-2.3620000000000001</v>
      </c>
      <c r="K163" s="108">
        <v>-3</v>
      </c>
      <c r="L163" s="108">
        <v>-3</v>
      </c>
      <c r="M163" s="83">
        <v>-7.3999999999999996E-2</v>
      </c>
      <c r="N163" s="83">
        <v>-0.314</v>
      </c>
      <c r="O163" s="83">
        <v>-0.17899999999999994</v>
      </c>
      <c r="P163" s="83">
        <v>-0.16900000000000004</v>
      </c>
      <c r="Q163" s="83">
        <v>-3.0000000000000027E-3</v>
      </c>
      <c r="R163" s="83">
        <v>-0.17100000000000004</v>
      </c>
      <c r="S163" s="83">
        <v>-0.17899999999999994</v>
      </c>
      <c r="T163" s="83">
        <v>-0.17399999999999993</v>
      </c>
      <c r="U163" s="83">
        <v>-0.17200000000000015</v>
      </c>
      <c r="V163" s="83">
        <v>-0.16700000000000004</v>
      </c>
      <c r="W163" s="83">
        <v>-0.17899999999999983</v>
      </c>
      <c r="X163" s="83">
        <v>-0.27100000000000013</v>
      </c>
      <c r="Y163" s="83">
        <v>-2.052</v>
      </c>
      <c r="AA163" s="83">
        <v>-3</v>
      </c>
      <c r="AB163" s="82">
        <v>0.95</v>
      </c>
      <c r="AD163" s="83">
        <v>-3</v>
      </c>
      <c r="AE163" s="82">
        <v>0.95</v>
      </c>
    </row>
    <row r="164" spans="1:31" ht="18" customHeight="1" x14ac:dyDescent="0.2">
      <c r="A164" s="52" t="s">
        <v>99</v>
      </c>
      <c r="B164" s="52" t="s">
        <v>23</v>
      </c>
      <c r="C164" s="9">
        <v>0.38080731150038083</v>
      </c>
      <c r="D164" s="9">
        <v>0.38080731150038083</v>
      </c>
      <c r="F164" s="128" t="s">
        <v>105</v>
      </c>
      <c r="H164" s="83">
        <v>-3.3490000000000002</v>
      </c>
      <c r="I164" s="83">
        <v>-1.8240000000000001</v>
      </c>
      <c r="J164" s="83">
        <v>-1.8240000000000001</v>
      </c>
      <c r="K164" s="108">
        <v>-1.3129999999999999</v>
      </c>
      <c r="L164" s="108">
        <v>-1.3129999999999999</v>
      </c>
      <c r="M164" s="83">
        <v>-0.13100000000000001</v>
      </c>
      <c r="N164" s="83">
        <v>-0.11899999999999999</v>
      </c>
      <c r="O164" s="83">
        <v>-4.9999999999999989E-2</v>
      </c>
      <c r="P164" s="83">
        <v>-3.7000000000000033E-2</v>
      </c>
      <c r="Q164" s="83">
        <v>-3.6999999999999977E-2</v>
      </c>
      <c r="R164" s="83">
        <v>-3.6999999999999977E-2</v>
      </c>
      <c r="S164" s="83">
        <v>-3.7000000000000033E-2</v>
      </c>
      <c r="T164" s="83">
        <v>-3.6999999999999977E-2</v>
      </c>
      <c r="U164" s="83">
        <v>-3.7000000000000033E-2</v>
      </c>
      <c r="V164" s="83">
        <v>-0.126</v>
      </c>
      <c r="W164" s="83">
        <v>-8.4999999999999964E-2</v>
      </c>
      <c r="X164" s="83">
        <v>-8.3999999999999964E-2</v>
      </c>
      <c r="Y164" s="83">
        <v>-0.81699999999999995</v>
      </c>
      <c r="AA164" s="83">
        <v>-1.3129999999999999</v>
      </c>
      <c r="AB164" s="82">
        <v>0.5</v>
      </c>
      <c r="AD164" s="83">
        <v>-1.3129999999999999</v>
      </c>
      <c r="AE164" s="82">
        <v>0.5</v>
      </c>
    </row>
    <row r="165" spans="1:31" ht="18" customHeight="1" x14ac:dyDescent="0.2">
      <c r="A165" s="52" t="s">
        <v>132</v>
      </c>
      <c r="B165" s="52" t="s">
        <v>23</v>
      </c>
      <c r="C165" s="9">
        <v>-1.0377358490566038</v>
      </c>
      <c r="D165" s="9">
        <v>-1.0377358490566038</v>
      </c>
      <c r="F165" s="128" t="s">
        <v>133</v>
      </c>
      <c r="H165" s="83">
        <v>-0.50800000000000001</v>
      </c>
      <c r="I165" s="83">
        <v>-0.106</v>
      </c>
      <c r="J165" s="83">
        <v>-0.106</v>
      </c>
      <c r="K165" s="108">
        <v>0</v>
      </c>
      <c r="L165" s="108">
        <v>0</v>
      </c>
      <c r="M165" s="83">
        <v>0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3">
        <v>-0.106</v>
      </c>
      <c r="V165" s="83">
        <v>0</v>
      </c>
      <c r="W165" s="83">
        <v>0</v>
      </c>
      <c r="X165" s="83">
        <v>0</v>
      </c>
      <c r="Y165" s="83">
        <v>-0.106</v>
      </c>
      <c r="AA165" s="83">
        <v>0</v>
      </c>
      <c r="AB165" s="82">
        <v>-0.11</v>
      </c>
      <c r="AD165" s="83">
        <v>0</v>
      </c>
      <c r="AE165" s="82">
        <v>-0.11</v>
      </c>
    </row>
    <row r="166" spans="1:31" ht="18" hidden="1" customHeight="1" outlineLevel="1" x14ac:dyDescent="0.2">
      <c r="A166" s="52" t="s">
        <v>80</v>
      </c>
      <c r="B166" s="52" t="s">
        <v>23</v>
      </c>
      <c r="C166" s="9">
        <v>0</v>
      </c>
      <c r="D166" s="9">
        <v>0</v>
      </c>
      <c r="F166" s="60" t="s">
        <v>79</v>
      </c>
      <c r="G166" s="56"/>
      <c r="H166" s="88">
        <v>0</v>
      </c>
      <c r="I166" s="88">
        <v>0</v>
      </c>
      <c r="J166" s="88">
        <v>0</v>
      </c>
      <c r="K166" s="108">
        <v>0</v>
      </c>
      <c r="L166" s="10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8">
        <v>0</v>
      </c>
      <c r="U166" s="88">
        <v>0</v>
      </c>
      <c r="V166" s="88">
        <v>0</v>
      </c>
      <c r="W166" s="88">
        <v>0</v>
      </c>
      <c r="X166" s="88">
        <v>0</v>
      </c>
      <c r="Y166" s="88">
        <v>0</v>
      </c>
      <c r="Z166" s="56"/>
      <c r="AA166" s="88">
        <v>0</v>
      </c>
      <c r="AB166" s="82">
        <v>0</v>
      </c>
      <c r="AC166" s="56"/>
      <c r="AD166" s="88">
        <v>0</v>
      </c>
      <c r="AE166" s="82">
        <v>0</v>
      </c>
    </row>
    <row r="167" spans="1:31" ht="18" hidden="1" customHeight="1" outlineLevel="1" x14ac:dyDescent="0.2">
      <c r="A167" s="52" t="s">
        <v>136</v>
      </c>
      <c r="B167" s="52" t="s">
        <v>23</v>
      </c>
      <c r="C167" s="9">
        <v>0</v>
      </c>
      <c r="D167" s="9">
        <v>0</v>
      </c>
      <c r="F167" s="60" t="s">
        <v>197</v>
      </c>
      <c r="G167" s="56"/>
      <c r="H167" s="88">
        <v>0</v>
      </c>
      <c r="I167" s="88">
        <v>0</v>
      </c>
      <c r="J167" s="88">
        <v>0</v>
      </c>
      <c r="K167" s="108">
        <v>0</v>
      </c>
      <c r="L167" s="10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8">
        <v>0</v>
      </c>
      <c r="U167" s="88">
        <v>0</v>
      </c>
      <c r="V167" s="88">
        <v>0</v>
      </c>
      <c r="W167" s="88">
        <v>0</v>
      </c>
      <c r="X167" s="88">
        <v>0</v>
      </c>
      <c r="Y167" s="88">
        <v>0</v>
      </c>
      <c r="Z167" s="56"/>
      <c r="AA167" s="88">
        <v>0</v>
      </c>
      <c r="AB167" s="82">
        <v>0</v>
      </c>
      <c r="AC167" s="56"/>
      <c r="AD167" s="88">
        <v>0</v>
      </c>
      <c r="AE167" s="82">
        <v>0</v>
      </c>
    </row>
    <row r="168" spans="1:31" ht="18" hidden="1" customHeight="1" outlineLevel="1" x14ac:dyDescent="0.2">
      <c r="A168" s="52" t="s">
        <v>179</v>
      </c>
      <c r="B168" s="52" t="s">
        <v>23</v>
      </c>
      <c r="C168" s="9">
        <v>0</v>
      </c>
      <c r="D168" s="9">
        <v>0</v>
      </c>
      <c r="F168" s="60" t="s">
        <v>180</v>
      </c>
      <c r="G168" s="56"/>
      <c r="H168" s="88">
        <v>0</v>
      </c>
      <c r="I168" s="88">
        <v>0</v>
      </c>
      <c r="J168" s="88">
        <v>0</v>
      </c>
      <c r="K168" s="108">
        <v>0</v>
      </c>
      <c r="L168" s="10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8">
        <v>0</v>
      </c>
      <c r="Z168" s="56"/>
      <c r="AA168" s="88">
        <v>0</v>
      </c>
      <c r="AB168" s="82">
        <v>0</v>
      </c>
      <c r="AC168" s="56"/>
      <c r="AD168" s="88">
        <v>0</v>
      </c>
      <c r="AE168" s="82">
        <v>0</v>
      </c>
    </row>
    <row r="169" spans="1:31" ht="18" hidden="1" customHeight="1" outlineLevel="1" x14ac:dyDescent="0.2">
      <c r="A169" s="52" t="s">
        <v>95</v>
      </c>
      <c r="B169" s="52" t="s">
        <v>23</v>
      </c>
      <c r="C169" s="9">
        <v>0.08</v>
      </c>
      <c r="D169" s="9">
        <v>0.08</v>
      </c>
      <c r="F169" s="60" t="s">
        <v>100</v>
      </c>
      <c r="G169" s="56"/>
      <c r="H169" s="88">
        <v>-1.294</v>
      </c>
      <c r="I169" s="88">
        <v>-0.75800000000000001</v>
      </c>
      <c r="J169" s="88">
        <v>-0.75800000000000001</v>
      </c>
      <c r="K169" s="108">
        <v>-1</v>
      </c>
      <c r="L169" s="108">
        <v>-1</v>
      </c>
      <c r="M169" s="88">
        <v>0</v>
      </c>
      <c r="N169" s="88">
        <v>0</v>
      </c>
      <c r="O169" s="88">
        <v>0</v>
      </c>
      <c r="P169" s="88">
        <v>0</v>
      </c>
      <c r="Q169" s="88">
        <v>-0.377</v>
      </c>
      <c r="R169" s="88">
        <v>-9.9999999999999978E-2</v>
      </c>
      <c r="S169" s="88">
        <v>-6.800000000000006E-2</v>
      </c>
      <c r="T169" s="88">
        <v>-0.371</v>
      </c>
      <c r="U169" s="88">
        <v>0</v>
      </c>
      <c r="V169" s="88">
        <v>0</v>
      </c>
      <c r="W169" s="88">
        <v>0</v>
      </c>
      <c r="X169" s="88">
        <v>0</v>
      </c>
      <c r="Y169" s="88">
        <v>-0.91600000000000004</v>
      </c>
      <c r="Z169" s="56"/>
      <c r="AA169" s="88">
        <v>-1</v>
      </c>
      <c r="AB169" s="82">
        <v>0.08</v>
      </c>
      <c r="AC169" s="56"/>
      <c r="AD169" s="88">
        <v>-1</v>
      </c>
      <c r="AE169" s="82">
        <v>0.08</v>
      </c>
    </row>
    <row r="170" spans="1:31" ht="18" hidden="1" customHeight="1" outlineLevel="1" x14ac:dyDescent="0.2">
      <c r="A170" s="52" t="s">
        <v>181</v>
      </c>
      <c r="B170" s="52" t="s">
        <v>23</v>
      </c>
      <c r="C170" s="9">
        <v>0</v>
      </c>
      <c r="D170" s="9">
        <v>0</v>
      </c>
      <c r="F170" s="60" t="s">
        <v>182</v>
      </c>
      <c r="G170" s="56"/>
      <c r="H170" s="88">
        <v>0</v>
      </c>
      <c r="I170" s="88">
        <v>0</v>
      </c>
      <c r="J170" s="88">
        <v>0</v>
      </c>
      <c r="K170" s="108">
        <v>0</v>
      </c>
      <c r="L170" s="10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8">
        <v>0</v>
      </c>
      <c r="Z170" s="56"/>
      <c r="AA170" s="88">
        <v>0</v>
      </c>
      <c r="AB170" s="82">
        <v>0</v>
      </c>
      <c r="AC170" s="56"/>
      <c r="AD170" s="88">
        <v>0</v>
      </c>
      <c r="AE170" s="82">
        <v>0</v>
      </c>
    </row>
    <row r="171" spans="1:31" ht="18" hidden="1" customHeight="1" outlineLevel="1" x14ac:dyDescent="0.2">
      <c r="A171" s="52" t="s">
        <v>137</v>
      </c>
      <c r="B171" s="52" t="s">
        <v>23</v>
      </c>
      <c r="C171" s="9">
        <v>0</v>
      </c>
      <c r="D171" s="9">
        <v>0</v>
      </c>
      <c r="F171" s="60" t="s">
        <v>183</v>
      </c>
      <c r="G171" s="56"/>
      <c r="H171" s="88">
        <v>-0.28999999999999998</v>
      </c>
      <c r="I171" s="88">
        <v>-0.83399999999999996</v>
      </c>
      <c r="J171" s="88">
        <v>-0.83399999999999996</v>
      </c>
      <c r="K171" s="108">
        <v>0</v>
      </c>
      <c r="L171" s="108">
        <v>0</v>
      </c>
      <c r="M171" s="88">
        <v>0</v>
      </c>
      <c r="N171" s="88">
        <v>0</v>
      </c>
      <c r="O171" s="88">
        <v>0</v>
      </c>
      <c r="P171" s="88">
        <v>0</v>
      </c>
      <c r="Q171" s="88">
        <v>0</v>
      </c>
      <c r="R171" s="88">
        <v>0</v>
      </c>
      <c r="S171" s="88">
        <v>0</v>
      </c>
      <c r="T171" s="88">
        <v>0</v>
      </c>
      <c r="U171" s="88">
        <v>0</v>
      </c>
      <c r="V171" s="88">
        <v>0</v>
      </c>
      <c r="W171" s="88">
        <v>0</v>
      </c>
      <c r="X171" s="88">
        <v>0</v>
      </c>
      <c r="Y171" s="88">
        <v>0</v>
      </c>
      <c r="Z171" s="56"/>
      <c r="AA171" s="88">
        <v>0</v>
      </c>
      <c r="AB171" s="82">
        <v>0</v>
      </c>
      <c r="AC171" s="56"/>
      <c r="AD171" s="88">
        <v>0</v>
      </c>
      <c r="AE171" s="82">
        <v>0</v>
      </c>
    </row>
    <row r="172" spans="1:31" ht="18" hidden="1" customHeight="1" outlineLevel="1" x14ac:dyDescent="0.2">
      <c r="A172" s="52" t="s">
        <v>184</v>
      </c>
      <c r="B172" s="52" t="s">
        <v>23</v>
      </c>
      <c r="C172" s="9">
        <v>0</v>
      </c>
      <c r="D172" s="9">
        <v>0</v>
      </c>
      <c r="F172" s="60" t="s">
        <v>185</v>
      </c>
      <c r="G172" s="56"/>
      <c r="H172" s="88">
        <v>0</v>
      </c>
      <c r="I172" s="88">
        <v>0</v>
      </c>
      <c r="J172" s="88">
        <v>0</v>
      </c>
      <c r="K172" s="108">
        <v>0</v>
      </c>
      <c r="L172" s="108">
        <v>0</v>
      </c>
      <c r="M172" s="88">
        <v>0</v>
      </c>
      <c r="N172" s="88">
        <v>0</v>
      </c>
      <c r="O172" s="88">
        <v>0</v>
      </c>
      <c r="P172" s="88">
        <v>0</v>
      </c>
      <c r="Q172" s="88">
        <v>0</v>
      </c>
      <c r="R172" s="88">
        <v>0</v>
      </c>
      <c r="S172" s="88">
        <v>0</v>
      </c>
      <c r="T172" s="88">
        <v>0</v>
      </c>
      <c r="U172" s="88">
        <v>0</v>
      </c>
      <c r="V172" s="88">
        <v>0</v>
      </c>
      <c r="W172" s="88">
        <v>0</v>
      </c>
      <c r="X172" s="88">
        <v>0</v>
      </c>
      <c r="Y172" s="88">
        <v>0</v>
      </c>
      <c r="Z172" s="56"/>
      <c r="AA172" s="88">
        <v>0</v>
      </c>
      <c r="AB172" s="82">
        <v>0</v>
      </c>
      <c r="AC172" s="56"/>
      <c r="AD172" s="88">
        <v>0</v>
      </c>
      <c r="AE172" s="82">
        <v>0</v>
      </c>
    </row>
    <row r="173" spans="1:31" ht="18" hidden="1" customHeight="1" outlineLevel="1" x14ac:dyDescent="0.2">
      <c r="A173" s="52" t="s">
        <v>186</v>
      </c>
      <c r="B173" s="52" t="s">
        <v>23</v>
      </c>
      <c r="C173" s="9">
        <v>0</v>
      </c>
      <c r="D173" s="9">
        <v>0</v>
      </c>
      <c r="F173" s="60" t="s">
        <v>187</v>
      </c>
      <c r="G173" s="56"/>
      <c r="H173" s="88">
        <v>0</v>
      </c>
      <c r="I173" s="88">
        <v>0</v>
      </c>
      <c r="J173" s="88">
        <v>0</v>
      </c>
      <c r="K173" s="108">
        <v>0</v>
      </c>
      <c r="L173" s="108">
        <v>0</v>
      </c>
      <c r="M173" s="88">
        <v>0</v>
      </c>
      <c r="N173" s="88">
        <v>0</v>
      </c>
      <c r="O173" s="88">
        <v>0</v>
      </c>
      <c r="P173" s="88">
        <v>0</v>
      </c>
      <c r="Q173" s="88">
        <v>0</v>
      </c>
      <c r="R173" s="88">
        <v>0</v>
      </c>
      <c r="S173" s="88">
        <v>0</v>
      </c>
      <c r="T173" s="88">
        <v>0</v>
      </c>
      <c r="U173" s="88">
        <v>0</v>
      </c>
      <c r="V173" s="88">
        <v>0</v>
      </c>
      <c r="W173" s="88">
        <v>0</v>
      </c>
      <c r="X173" s="88">
        <v>0</v>
      </c>
      <c r="Y173" s="88">
        <v>0</v>
      </c>
      <c r="Z173" s="56"/>
      <c r="AA173" s="88">
        <v>0</v>
      </c>
      <c r="AB173" s="82">
        <v>0</v>
      </c>
      <c r="AC173" s="56"/>
      <c r="AD173" s="88">
        <v>0</v>
      </c>
      <c r="AE173" s="82">
        <v>0</v>
      </c>
    </row>
    <row r="174" spans="1:31" ht="18" hidden="1" customHeight="1" outlineLevel="1" x14ac:dyDescent="0.2">
      <c r="A174" s="52" t="s">
        <v>85</v>
      </c>
      <c r="B174" s="52" t="s">
        <v>23</v>
      </c>
      <c r="C174" s="9">
        <v>0</v>
      </c>
      <c r="D174" s="9">
        <v>0</v>
      </c>
      <c r="F174" s="60" t="s">
        <v>84</v>
      </c>
      <c r="G174" s="56"/>
      <c r="H174" s="88">
        <v>0</v>
      </c>
      <c r="I174" s="88">
        <v>0</v>
      </c>
      <c r="J174" s="88">
        <v>0</v>
      </c>
      <c r="K174" s="108">
        <v>0</v>
      </c>
      <c r="L174" s="108">
        <v>0</v>
      </c>
      <c r="M174" s="88">
        <v>0</v>
      </c>
      <c r="N174" s="88">
        <v>0</v>
      </c>
      <c r="O174" s="88">
        <v>0</v>
      </c>
      <c r="P174" s="88">
        <v>0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8">
        <v>0</v>
      </c>
      <c r="Z174" s="56"/>
      <c r="AA174" s="88">
        <v>0</v>
      </c>
      <c r="AB174" s="82">
        <v>0</v>
      </c>
      <c r="AC174" s="56"/>
      <c r="AD174" s="88">
        <v>0</v>
      </c>
      <c r="AE174" s="82">
        <v>0</v>
      </c>
    </row>
    <row r="175" spans="1:31" ht="18" hidden="1" customHeight="1" outlineLevel="1" x14ac:dyDescent="0.2">
      <c r="A175" s="52" t="s">
        <v>200</v>
      </c>
      <c r="B175" s="52" t="s">
        <v>23</v>
      </c>
      <c r="C175" s="9">
        <v>0</v>
      </c>
      <c r="D175" s="9">
        <v>0</v>
      </c>
      <c r="F175" s="60" t="s">
        <v>273</v>
      </c>
      <c r="G175" s="56"/>
      <c r="H175" s="88">
        <v>0</v>
      </c>
      <c r="I175" s="88">
        <v>0</v>
      </c>
      <c r="J175" s="88">
        <v>0</v>
      </c>
      <c r="K175" s="108">
        <v>0</v>
      </c>
      <c r="L175" s="108">
        <v>0</v>
      </c>
      <c r="M175" s="88">
        <v>0</v>
      </c>
      <c r="N175" s="88">
        <v>0</v>
      </c>
      <c r="O175" s="88">
        <v>0</v>
      </c>
      <c r="P175" s="88">
        <v>0</v>
      </c>
      <c r="Q175" s="88">
        <v>0</v>
      </c>
      <c r="R175" s="88">
        <v>0</v>
      </c>
      <c r="S175" s="88">
        <v>0</v>
      </c>
      <c r="T175" s="88">
        <v>0</v>
      </c>
      <c r="U175" s="88">
        <v>0</v>
      </c>
      <c r="V175" s="88">
        <v>0</v>
      </c>
      <c r="W175" s="88">
        <v>0</v>
      </c>
      <c r="X175" s="88">
        <v>0</v>
      </c>
      <c r="Y175" s="88">
        <v>0</v>
      </c>
      <c r="Z175" s="56"/>
      <c r="AA175" s="88">
        <v>0</v>
      </c>
      <c r="AB175" s="82">
        <v>0</v>
      </c>
      <c r="AC175" s="56"/>
      <c r="AD175" s="88">
        <v>0</v>
      </c>
      <c r="AE175" s="82">
        <v>0</v>
      </c>
    </row>
    <row r="176" spans="1:31" ht="18" hidden="1" customHeight="1" outlineLevel="1" x14ac:dyDescent="0.2">
      <c r="A176" s="52" t="s">
        <v>188</v>
      </c>
      <c r="B176" s="52" t="s">
        <v>23</v>
      </c>
      <c r="C176" s="9">
        <v>0</v>
      </c>
      <c r="D176" s="9">
        <v>0</v>
      </c>
      <c r="F176" s="60" t="s">
        <v>189</v>
      </c>
      <c r="G176" s="56"/>
      <c r="H176" s="88">
        <v>0</v>
      </c>
      <c r="I176" s="88">
        <v>0</v>
      </c>
      <c r="J176" s="88">
        <v>0</v>
      </c>
      <c r="K176" s="108">
        <v>0</v>
      </c>
      <c r="L176" s="10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0</v>
      </c>
      <c r="S176" s="88">
        <v>0</v>
      </c>
      <c r="T176" s="88">
        <v>0</v>
      </c>
      <c r="U176" s="88">
        <v>0</v>
      </c>
      <c r="V176" s="88">
        <v>0</v>
      </c>
      <c r="W176" s="88">
        <v>0</v>
      </c>
      <c r="X176" s="88">
        <v>0</v>
      </c>
      <c r="Y176" s="88">
        <v>0</v>
      </c>
      <c r="Z176" s="56"/>
      <c r="AA176" s="88">
        <v>0</v>
      </c>
      <c r="AB176" s="82">
        <v>0</v>
      </c>
      <c r="AC176" s="56"/>
      <c r="AD176" s="88">
        <v>0</v>
      </c>
      <c r="AE176" s="82">
        <v>0</v>
      </c>
    </row>
    <row r="177" spans="1:33" ht="18" hidden="1" customHeight="1" outlineLevel="1" x14ac:dyDescent="0.2">
      <c r="A177" s="52" t="s">
        <v>97</v>
      </c>
      <c r="B177" s="52" t="s">
        <v>23</v>
      </c>
      <c r="C177" s="9">
        <v>0</v>
      </c>
      <c r="D177" s="9">
        <v>0</v>
      </c>
      <c r="F177" s="60" t="s">
        <v>102</v>
      </c>
      <c r="G177" s="56"/>
      <c r="H177" s="88">
        <v>0</v>
      </c>
      <c r="I177" s="88">
        <v>-0.34799999999999998</v>
      </c>
      <c r="J177" s="88">
        <v>-0.34799999999999998</v>
      </c>
      <c r="K177" s="108">
        <v>0</v>
      </c>
      <c r="L177" s="108">
        <v>0</v>
      </c>
      <c r="M177" s="88">
        <v>0</v>
      </c>
      <c r="N177" s="88">
        <v>0</v>
      </c>
      <c r="O177" s="88">
        <v>0</v>
      </c>
      <c r="P177" s="88">
        <v>0</v>
      </c>
      <c r="Q177" s="88">
        <v>0</v>
      </c>
      <c r="R177" s="88">
        <v>0</v>
      </c>
      <c r="S177" s="88">
        <v>0</v>
      </c>
      <c r="T177" s="88">
        <v>0</v>
      </c>
      <c r="U177" s="88">
        <v>0</v>
      </c>
      <c r="V177" s="88">
        <v>0</v>
      </c>
      <c r="W177" s="88">
        <v>0</v>
      </c>
      <c r="X177" s="88">
        <v>0</v>
      </c>
      <c r="Y177" s="88">
        <v>0</v>
      </c>
      <c r="Z177" s="56"/>
      <c r="AA177" s="88">
        <v>0</v>
      </c>
      <c r="AB177" s="82">
        <v>0</v>
      </c>
      <c r="AC177" s="56"/>
      <c r="AD177" s="88">
        <v>0</v>
      </c>
      <c r="AE177" s="82">
        <v>0</v>
      </c>
    </row>
    <row r="178" spans="1:33" ht="18" hidden="1" customHeight="1" outlineLevel="1" x14ac:dyDescent="0.2">
      <c r="A178" s="52" t="s">
        <v>134</v>
      </c>
      <c r="B178" s="52" t="s">
        <v>23</v>
      </c>
      <c r="C178" s="9">
        <v>0</v>
      </c>
      <c r="D178" s="9">
        <v>0</v>
      </c>
      <c r="F178" s="60" t="s">
        <v>135</v>
      </c>
      <c r="G178" s="56"/>
      <c r="H178" s="88">
        <v>-6</v>
      </c>
      <c r="I178" s="88">
        <v>0</v>
      </c>
      <c r="J178" s="88">
        <v>0</v>
      </c>
      <c r="K178" s="108">
        <v>0</v>
      </c>
      <c r="L178" s="10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8">
        <v>0</v>
      </c>
      <c r="U178" s="88">
        <v>0</v>
      </c>
      <c r="V178" s="88">
        <v>0</v>
      </c>
      <c r="W178" s="88">
        <v>0</v>
      </c>
      <c r="X178" s="88">
        <v>0</v>
      </c>
      <c r="Y178" s="88">
        <v>0</v>
      </c>
      <c r="Z178" s="56"/>
      <c r="AA178" s="88">
        <v>0</v>
      </c>
      <c r="AB178" s="82">
        <v>0</v>
      </c>
      <c r="AC178" s="56"/>
      <c r="AD178" s="88">
        <v>0</v>
      </c>
      <c r="AE178" s="82">
        <v>0</v>
      </c>
    </row>
    <row r="179" spans="1:33" ht="18" hidden="1" customHeight="1" outlineLevel="1" x14ac:dyDescent="0.2">
      <c r="A179" s="52" t="s">
        <v>266</v>
      </c>
      <c r="B179" s="52" t="s">
        <v>23</v>
      </c>
      <c r="C179" s="9">
        <v>0</v>
      </c>
      <c r="D179" s="9">
        <v>0</v>
      </c>
      <c r="F179" s="60" t="s">
        <v>267</v>
      </c>
      <c r="G179" s="56"/>
      <c r="H179" s="88">
        <v>0</v>
      </c>
      <c r="I179" s="88">
        <v>0</v>
      </c>
      <c r="J179" s="88">
        <v>0</v>
      </c>
      <c r="K179" s="108">
        <v>0</v>
      </c>
      <c r="L179" s="10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8">
        <v>0</v>
      </c>
      <c r="U179" s="88">
        <v>0</v>
      </c>
      <c r="V179" s="88">
        <v>0</v>
      </c>
      <c r="W179" s="88">
        <v>0</v>
      </c>
      <c r="X179" s="88">
        <v>0</v>
      </c>
      <c r="Y179" s="88">
        <v>0</v>
      </c>
      <c r="Z179" s="56"/>
      <c r="AA179" s="88">
        <v>0</v>
      </c>
      <c r="AB179" s="82">
        <v>0</v>
      </c>
      <c r="AC179" s="56"/>
      <c r="AD179" s="88">
        <v>0</v>
      </c>
      <c r="AE179" s="82">
        <v>0</v>
      </c>
    </row>
    <row r="180" spans="1:33" ht="18" hidden="1" customHeight="1" outlineLevel="1" x14ac:dyDescent="0.2">
      <c r="A180" s="52" t="s">
        <v>206</v>
      </c>
      <c r="B180" s="52" t="s">
        <v>23</v>
      </c>
      <c r="C180" s="9">
        <v>0</v>
      </c>
      <c r="D180" s="9">
        <v>0</v>
      </c>
      <c r="F180" s="60" t="s">
        <v>191</v>
      </c>
      <c r="G180" s="56"/>
      <c r="H180" s="88">
        <v>-5.2041704279304197E-18</v>
      </c>
      <c r="I180" s="88">
        <v>0.1</v>
      </c>
      <c r="J180" s="88">
        <v>0.1</v>
      </c>
      <c r="K180" s="108">
        <v>0</v>
      </c>
      <c r="L180" s="10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8.6736173798840393E-19</v>
      </c>
      <c r="T180" s="88">
        <v>-2.6020852139652141E-18</v>
      </c>
      <c r="U180" s="88">
        <v>5.2041704279304197E-18</v>
      </c>
      <c r="V180" s="88">
        <v>8.6736173798841048E-19</v>
      </c>
      <c r="W180" s="88">
        <v>0</v>
      </c>
      <c r="X180" s="88">
        <v>0</v>
      </c>
      <c r="Y180" s="88">
        <v>4.33680868994202E-18</v>
      </c>
      <c r="Z180" s="56"/>
      <c r="AA180" s="88">
        <v>0</v>
      </c>
      <c r="AB180" s="82">
        <v>0</v>
      </c>
      <c r="AC180" s="56"/>
      <c r="AD180" s="88">
        <v>0</v>
      </c>
      <c r="AE180" s="82">
        <v>0</v>
      </c>
    </row>
    <row r="181" spans="1:33" ht="18" hidden="1" customHeight="1" outlineLevel="1" x14ac:dyDescent="0.2">
      <c r="A181" s="52" t="s">
        <v>268</v>
      </c>
      <c r="B181" s="52" t="s">
        <v>23</v>
      </c>
      <c r="C181" s="9">
        <v>0</v>
      </c>
      <c r="D181" s="9">
        <v>0</v>
      </c>
      <c r="F181" s="60" t="s">
        <v>278</v>
      </c>
      <c r="G181" s="56"/>
      <c r="H181" s="88">
        <v>0</v>
      </c>
      <c r="I181" s="88">
        <v>0</v>
      </c>
      <c r="J181" s="88">
        <v>0</v>
      </c>
      <c r="K181" s="108">
        <v>0</v>
      </c>
      <c r="L181" s="108">
        <v>0</v>
      </c>
      <c r="M181" s="88">
        <v>0</v>
      </c>
      <c r="N181" s="88">
        <v>0</v>
      </c>
      <c r="O181" s="88">
        <v>0</v>
      </c>
      <c r="P181" s="88">
        <v>0</v>
      </c>
      <c r="Q181" s="88">
        <v>0</v>
      </c>
      <c r="R181" s="88">
        <v>0</v>
      </c>
      <c r="S181" s="88">
        <v>0</v>
      </c>
      <c r="T181" s="88">
        <v>0</v>
      </c>
      <c r="U181" s="88">
        <v>0</v>
      </c>
      <c r="V181" s="88">
        <v>0</v>
      </c>
      <c r="W181" s="88">
        <v>0</v>
      </c>
      <c r="X181" s="88">
        <v>0</v>
      </c>
      <c r="Y181" s="88">
        <v>0</v>
      </c>
      <c r="Z181" s="56"/>
      <c r="AA181" s="88">
        <v>0</v>
      </c>
      <c r="AB181" s="82">
        <v>0</v>
      </c>
      <c r="AC181" s="56"/>
      <c r="AD181" s="88">
        <v>0</v>
      </c>
      <c r="AE181" s="82">
        <v>0</v>
      </c>
    </row>
    <row r="182" spans="1:33" ht="18" hidden="1" customHeight="1" outlineLevel="1" x14ac:dyDescent="0.2">
      <c r="A182" s="52" t="s">
        <v>202</v>
      </c>
      <c r="B182" s="52" t="s">
        <v>23</v>
      </c>
      <c r="C182" s="9">
        <v>1</v>
      </c>
      <c r="D182" s="9">
        <v>1</v>
      </c>
      <c r="F182" s="60" t="s">
        <v>203</v>
      </c>
      <c r="G182" s="56"/>
      <c r="H182" s="88">
        <v>1.361</v>
      </c>
      <c r="I182" s="88">
        <v>0</v>
      </c>
      <c r="J182" s="88">
        <v>0</v>
      </c>
      <c r="K182" s="108">
        <v>-1</v>
      </c>
      <c r="L182" s="108">
        <v>-1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8">
        <v>0</v>
      </c>
      <c r="U182" s="88">
        <v>0</v>
      </c>
      <c r="V182" s="88">
        <v>0</v>
      </c>
      <c r="W182" s="88">
        <v>0</v>
      </c>
      <c r="X182" s="88">
        <v>0</v>
      </c>
      <c r="Y182" s="88">
        <v>0</v>
      </c>
      <c r="Z182" s="56"/>
      <c r="AA182" s="88">
        <v>-1</v>
      </c>
      <c r="AB182" s="82">
        <v>1</v>
      </c>
      <c r="AC182" s="56"/>
      <c r="AD182" s="88">
        <v>-1</v>
      </c>
      <c r="AE182" s="82">
        <v>1</v>
      </c>
    </row>
    <row r="183" spans="1:33" ht="18" hidden="1" customHeight="1" outlineLevel="1" x14ac:dyDescent="0.2">
      <c r="A183" s="52" t="s">
        <v>204</v>
      </c>
      <c r="B183" s="52" t="s">
        <v>23</v>
      </c>
      <c r="C183" s="9">
        <v>0</v>
      </c>
      <c r="D183" s="9">
        <v>0</v>
      </c>
      <c r="F183" s="60" t="s">
        <v>272</v>
      </c>
      <c r="G183" s="56"/>
      <c r="H183" s="88">
        <v>0</v>
      </c>
      <c r="I183" s="88">
        <v>0</v>
      </c>
      <c r="J183" s="88">
        <v>0</v>
      </c>
      <c r="K183" s="108">
        <v>0</v>
      </c>
      <c r="L183" s="10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8">
        <v>0</v>
      </c>
      <c r="U183" s="88">
        <v>0</v>
      </c>
      <c r="V183" s="88">
        <v>0</v>
      </c>
      <c r="W183" s="88">
        <v>0</v>
      </c>
      <c r="X183" s="88">
        <v>0</v>
      </c>
      <c r="Y183" s="88">
        <v>0</v>
      </c>
      <c r="Z183" s="56"/>
      <c r="AA183" s="88">
        <v>0</v>
      </c>
      <c r="AB183" s="82">
        <v>0</v>
      </c>
      <c r="AC183" s="56"/>
      <c r="AD183" s="88">
        <v>0</v>
      </c>
      <c r="AE183" s="82">
        <v>0</v>
      </c>
    </row>
    <row r="184" spans="1:33" ht="18" hidden="1" customHeight="1" outlineLevel="1" x14ac:dyDescent="0.2">
      <c r="A184" s="52" t="s">
        <v>426</v>
      </c>
      <c r="B184" s="52" t="s">
        <v>23</v>
      </c>
      <c r="C184" s="9">
        <v>0</v>
      </c>
      <c r="D184" s="9">
        <v>0</v>
      </c>
      <c r="F184" s="60" t="s">
        <v>432</v>
      </c>
      <c r="G184" s="56"/>
      <c r="H184" s="88">
        <v>0</v>
      </c>
      <c r="I184" s="88">
        <v>0</v>
      </c>
      <c r="J184" s="88">
        <v>0</v>
      </c>
      <c r="K184" s="108">
        <v>0</v>
      </c>
      <c r="L184" s="10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8">
        <v>0</v>
      </c>
      <c r="Z184" s="56"/>
      <c r="AA184" s="88">
        <v>0</v>
      </c>
      <c r="AB184" s="82">
        <v>0</v>
      </c>
      <c r="AC184" s="56"/>
      <c r="AD184" s="88">
        <v>0</v>
      </c>
      <c r="AE184" s="82">
        <v>0</v>
      </c>
    </row>
    <row r="185" spans="1:33" ht="18" hidden="1" customHeight="1" outlineLevel="1" x14ac:dyDescent="0.2">
      <c r="A185" s="52" t="s">
        <v>262</v>
      </c>
      <c r="B185" s="52" t="s">
        <v>23</v>
      </c>
      <c r="C185" s="9">
        <v>0</v>
      </c>
      <c r="D185" s="9">
        <v>0</v>
      </c>
      <c r="F185" s="126" t="s">
        <v>265</v>
      </c>
      <c r="G185" s="58"/>
      <c r="H185" s="87">
        <v>0</v>
      </c>
      <c r="I185" s="87">
        <v>0</v>
      </c>
      <c r="J185" s="87">
        <v>0</v>
      </c>
      <c r="K185" s="112">
        <v>0</v>
      </c>
      <c r="L185" s="112">
        <v>0</v>
      </c>
      <c r="M185" s="87">
        <v>0</v>
      </c>
      <c r="N185" s="87">
        <v>0</v>
      </c>
      <c r="O185" s="87">
        <v>0</v>
      </c>
      <c r="P185" s="87">
        <v>0</v>
      </c>
      <c r="Q185" s="87">
        <v>0</v>
      </c>
      <c r="R185" s="87">
        <v>0</v>
      </c>
      <c r="S185" s="87">
        <v>0</v>
      </c>
      <c r="T185" s="87">
        <v>0</v>
      </c>
      <c r="U185" s="87">
        <v>0</v>
      </c>
      <c r="V185" s="87">
        <v>0</v>
      </c>
      <c r="W185" s="87">
        <v>0</v>
      </c>
      <c r="X185" s="87">
        <v>0</v>
      </c>
      <c r="Y185" s="87">
        <v>0</v>
      </c>
      <c r="Z185" s="58"/>
      <c r="AA185" s="87">
        <v>0</v>
      </c>
      <c r="AB185" s="82">
        <v>0</v>
      </c>
      <c r="AC185" s="58"/>
      <c r="AD185" s="87">
        <v>0</v>
      </c>
      <c r="AE185" s="82">
        <v>0</v>
      </c>
    </row>
    <row r="186" spans="1:33" ht="18" hidden="1" customHeight="1" outlineLevel="1" x14ac:dyDescent="0.2">
      <c r="A186" s="52" t="s">
        <v>207</v>
      </c>
      <c r="B186" s="52" t="s">
        <v>23</v>
      </c>
      <c r="C186" s="9">
        <v>0.99137931034482762</v>
      </c>
      <c r="D186" s="9">
        <v>0.99137931034482762</v>
      </c>
      <c r="F186" s="126" t="s">
        <v>190</v>
      </c>
      <c r="G186" s="58"/>
      <c r="H186" s="87">
        <v>2.70000000000001E-2</v>
      </c>
      <c r="I186" s="87">
        <v>0.309</v>
      </c>
      <c r="J186" s="87">
        <v>0.309</v>
      </c>
      <c r="K186" s="112">
        <v>0</v>
      </c>
      <c r="L186" s="112">
        <v>0</v>
      </c>
      <c r="M186" s="87">
        <v>0</v>
      </c>
      <c r="N186" s="87">
        <v>0</v>
      </c>
      <c r="O186" s="87">
        <v>0</v>
      </c>
      <c r="P186" s="87">
        <v>0</v>
      </c>
      <c r="Q186" s="87">
        <v>0</v>
      </c>
      <c r="R186" s="87">
        <v>0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0.23200000000000001</v>
      </c>
      <c r="Y186" s="87">
        <v>0.23200000000000001</v>
      </c>
      <c r="Z186" s="58"/>
      <c r="AA186" s="87">
        <v>0</v>
      </c>
      <c r="AB186" s="82">
        <v>0.23</v>
      </c>
      <c r="AC186" s="58"/>
      <c r="AD186" s="87">
        <v>0</v>
      </c>
      <c r="AE186" s="82">
        <v>0.23</v>
      </c>
    </row>
    <row r="187" spans="1:33" ht="18" hidden="1" customHeight="1" outlineLevel="1" x14ac:dyDescent="0.2">
      <c r="A187" s="52" t="s">
        <v>261</v>
      </c>
      <c r="B187" s="52" t="s">
        <v>23</v>
      </c>
      <c r="C187" s="9">
        <v>0</v>
      </c>
      <c r="D187" s="9">
        <v>0</v>
      </c>
      <c r="F187" s="126" t="s">
        <v>264</v>
      </c>
      <c r="G187" s="58"/>
      <c r="H187" s="87">
        <v>-0.76</v>
      </c>
      <c r="I187" s="87">
        <v>-0.71099999999999997</v>
      </c>
      <c r="J187" s="87">
        <v>-0.71099999999999997</v>
      </c>
      <c r="K187" s="112">
        <v>0</v>
      </c>
      <c r="L187" s="112">
        <v>0</v>
      </c>
      <c r="M187" s="87">
        <v>0</v>
      </c>
      <c r="N187" s="87">
        <v>0</v>
      </c>
      <c r="O187" s="87">
        <v>0</v>
      </c>
      <c r="P187" s="87">
        <v>0</v>
      </c>
      <c r="Q187" s="87">
        <v>0</v>
      </c>
      <c r="R187" s="87">
        <v>0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58"/>
      <c r="AA187" s="87">
        <v>0</v>
      </c>
      <c r="AB187" s="82">
        <v>0</v>
      </c>
      <c r="AC187" s="58"/>
      <c r="AD187" s="87">
        <v>0</v>
      </c>
      <c r="AE187" s="82">
        <v>0</v>
      </c>
    </row>
    <row r="188" spans="1:33" ht="18" hidden="1" customHeight="1" outlineLevel="1" x14ac:dyDescent="0.2">
      <c r="A188" s="52" t="s">
        <v>192</v>
      </c>
      <c r="B188" s="52" t="s">
        <v>23</v>
      </c>
      <c r="C188" s="9">
        <v>0</v>
      </c>
      <c r="D188" s="9">
        <v>0</v>
      </c>
      <c r="F188" s="60" t="s">
        <v>193</v>
      </c>
      <c r="G188" s="56"/>
      <c r="H188" s="88">
        <v>0</v>
      </c>
      <c r="I188" s="88">
        <v>0</v>
      </c>
      <c r="J188" s="88">
        <v>0</v>
      </c>
      <c r="K188" s="108">
        <v>0</v>
      </c>
      <c r="L188" s="108">
        <v>0</v>
      </c>
      <c r="M188" s="88">
        <v>0</v>
      </c>
      <c r="N188" s="88">
        <v>0</v>
      </c>
      <c r="O188" s="88">
        <v>0</v>
      </c>
      <c r="P188" s="88">
        <v>0</v>
      </c>
      <c r="Q188" s="88">
        <v>0</v>
      </c>
      <c r="R188" s="88">
        <v>0</v>
      </c>
      <c r="S188" s="88">
        <v>0</v>
      </c>
      <c r="T188" s="88">
        <v>0</v>
      </c>
      <c r="U188" s="88">
        <v>0</v>
      </c>
      <c r="V188" s="88">
        <v>0</v>
      </c>
      <c r="W188" s="88">
        <v>0</v>
      </c>
      <c r="X188" s="88">
        <v>0</v>
      </c>
      <c r="Y188" s="88">
        <v>0</v>
      </c>
      <c r="Z188" s="56"/>
      <c r="AA188" s="88">
        <v>0</v>
      </c>
      <c r="AB188" s="82">
        <v>0</v>
      </c>
      <c r="AC188" s="56"/>
      <c r="AD188" s="88">
        <v>0</v>
      </c>
      <c r="AE188" s="82">
        <v>0</v>
      </c>
    </row>
    <row r="189" spans="1:33" ht="18" customHeight="1" collapsed="1" x14ac:dyDescent="0.2">
      <c r="A189" s="57"/>
      <c r="B189" s="57"/>
      <c r="C189" s="9">
        <v>0.66</v>
      </c>
      <c r="D189" s="9">
        <v>0.66</v>
      </c>
      <c r="F189" s="128" t="s">
        <v>195</v>
      </c>
      <c r="H189" s="83">
        <v>-6.9559999999999995</v>
      </c>
      <c r="I189" s="83">
        <v>-2.242</v>
      </c>
      <c r="J189" s="83">
        <v>-2.242</v>
      </c>
      <c r="K189" s="108">
        <v>-2</v>
      </c>
      <c r="L189" s="108">
        <v>-2</v>
      </c>
      <c r="M189" s="83">
        <v>0</v>
      </c>
      <c r="N189" s="83">
        <v>0</v>
      </c>
      <c r="O189" s="83">
        <v>0</v>
      </c>
      <c r="P189" s="83">
        <v>0</v>
      </c>
      <c r="Q189" s="83">
        <v>-0.377</v>
      </c>
      <c r="R189" s="83">
        <v>-9.9999999999999978E-2</v>
      </c>
      <c r="S189" s="83">
        <v>-6.800000000000006E-2</v>
      </c>
      <c r="T189" s="83">
        <v>-0.371</v>
      </c>
      <c r="U189" s="83">
        <v>5.2041704279304197E-18</v>
      </c>
      <c r="V189" s="83">
        <v>8.6736173798841048E-19</v>
      </c>
      <c r="W189" s="83">
        <v>0</v>
      </c>
      <c r="X189" s="83">
        <v>0.23200000000000001</v>
      </c>
      <c r="Y189" s="83">
        <v>-0.68400000000000005</v>
      </c>
      <c r="AA189" s="83">
        <v>-2</v>
      </c>
      <c r="AB189" s="82">
        <v>1.32</v>
      </c>
      <c r="AD189" s="83">
        <v>-2</v>
      </c>
      <c r="AE189" s="82">
        <v>1.32</v>
      </c>
    </row>
    <row r="190" spans="1:33" ht="18" customHeight="1" x14ac:dyDescent="0.2">
      <c r="A190" s="57"/>
      <c r="B190" s="57"/>
      <c r="C190" s="9">
        <v>-9.9860410179319251E-2</v>
      </c>
      <c r="D190" s="9">
        <v>-9.9860410179319251E-2</v>
      </c>
      <c r="F190" s="117" t="s">
        <v>94</v>
      </c>
      <c r="H190" s="296">
        <v>-17.228999999999999</v>
      </c>
      <c r="I190" s="296">
        <v>-8.6370000000000005</v>
      </c>
      <c r="J190" s="296">
        <v>-8.6370000000000005</v>
      </c>
      <c r="K190" s="111">
        <v>-9.3129999999999988</v>
      </c>
      <c r="L190" s="111">
        <v>-9.3129999999999988</v>
      </c>
      <c r="M190" s="296">
        <v>-0.64</v>
      </c>
      <c r="N190" s="296">
        <v>-1.4020000000000001</v>
      </c>
      <c r="O190" s="296">
        <v>-0.87399999999999989</v>
      </c>
      <c r="P190" s="296">
        <v>-0.14700000000000002</v>
      </c>
      <c r="Q190" s="296">
        <v>-0.45600000000000002</v>
      </c>
      <c r="R190" s="296">
        <v>-0.48300000000000004</v>
      </c>
      <c r="S190" s="296">
        <v>-0.45700000000000007</v>
      </c>
      <c r="T190" s="296">
        <v>-0.70099999999999985</v>
      </c>
      <c r="U190" s="296">
        <v>-0.84200000000000008</v>
      </c>
      <c r="V190" s="296">
        <v>-2.0169999999999999</v>
      </c>
      <c r="W190" s="296">
        <v>-1.4810000000000003</v>
      </c>
      <c r="X190" s="296">
        <v>-0.747</v>
      </c>
      <c r="Y190" s="296">
        <v>-10.247</v>
      </c>
      <c r="AA190" s="296">
        <v>-9.3129999999999988</v>
      </c>
      <c r="AB190" s="82">
        <v>-0.93</v>
      </c>
      <c r="AD190" s="296">
        <v>-9.3129999999999988</v>
      </c>
      <c r="AE190" s="82">
        <v>-0.93</v>
      </c>
      <c r="AG190" s="300"/>
    </row>
    <row r="191" spans="1:33" ht="12.95" customHeight="1" x14ac:dyDescent="0.2">
      <c r="A191" s="57"/>
      <c r="B191" s="57"/>
      <c r="C191" s="9"/>
      <c r="D191" s="9"/>
      <c r="F191" s="61" t="s">
        <v>230</v>
      </c>
      <c r="H191" s="78">
        <v>7.5073302027009658E-3</v>
      </c>
      <c r="I191" s="78">
        <v>3.7772684274676553E-3</v>
      </c>
      <c r="J191" s="78">
        <v>3.7772684274676553E-3</v>
      </c>
      <c r="K191" s="131">
        <v>4.4704552971271084E-3</v>
      </c>
      <c r="L191" s="131">
        <v>4.4704552971271084E-3</v>
      </c>
      <c r="M191" s="78">
        <v>2.9368575624082239E-3</v>
      </c>
      <c r="N191" s="78">
        <v>7.6927297668038415E-3</v>
      </c>
      <c r="O191" s="78">
        <v>5.0926465446917667E-2</v>
      </c>
      <c r="P191" s="78">
        <v>5.5327220992728427E-4</v>
      </c>
      <c r="Q191" s="78">
        <v>3.1560369588538605E-3</v>
      </c>
      <c r="R191" s="78">
        <v>2.7536587173537519E-3</v>
      </c>
      <c r="S191" s="78">
        <v>2.3165044606650448E-3</v>
      </c>
      <c r="T191" s="78">
        <v>5.0166745387665128E-3</v>
      </c>
      <c r="U191" s="78">
        <v>5.851976953496936E-3</v>
      </c>
      <c r="V191" s="78">
        <v>1.123902286809611E-2</v>
      </c>
      <c r="W191" s="78">
        <v>6.9668545192823365E-3</v>
      </c>
      <c r="X191" s="78">
        <v>3.6160150255831864E-3</v>
      </c>
      <c r="Y191" s="78">
        <v>4.9206888868400028E-3</v>
      </c>
      <c r="AA191" s="78">
        <v>4.4704552971271084E-3</v>
      </c>
      <c r="AB191" s="79"/>
      <c r="AD191" s="78">
        <v>4.4704552971271084E-3</v>
      </c>
      <c r="AE191" s="79"/>
    </row>
    <row r="192" spans="1:33" ht="6.95" customHeight="1" x14ac:dyDescent="0.2">
      <c r="C192" s="9"/>
      <c r="D192" s="9"/>
      <c r="F192" s="118"/>
      <c r="H192" s="38"/>
      <c r="I192" s="38"/>
      <c r="J192" s="38"/>
      <c r="K192" s="107"/>
      <c r="L192" s="107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AA192" s="38"/>
      <c r="AB192" s="42"/>
      <c r="AD192" s="38"/>
      <c r="AE192" s="42"/>
    </row>
    <row r="193" spans="1:37" s="62" customFormat="1" ht="18" customHeight="1" x14ac:dyDescent="0.2">
      <c r="A193" s="57"/>
      <c r="B193" s="57"/>
      <c r="C193" s="9">
        <v>6.0991134958844749E-2</v>
      </c>
      <c r="D193" s="9">
        <v>6.0991134958844749E-2</v>
      </c>
      <c r="E193" s="26"/>
      <c r="F193" s="122" t="s">
        <v>282</v>
      </c>
      <c r="G193" s="26"/>
      <c r="H193" s="309">
        <v>-1505.1178900000002</v>
      </c>
      <c r="I193" s="309">
        <v>-1503.9928399999997</v>
      </c>
      <c r="J193" s="309">
        <v>-1503.9928399999997</v>
      </c>
      <c r="K193" s="130">
        <v>-1378.5610000000001</v>
      </c>
      <c r="L193" s="130">
        <v>-1378.5610000000001</v>
      </c>
      <c r="M193" s="309">
        <v>-122.88250999999998</v>
      </c>
      <c r="N193" s="309">
        <v>-144.54686999999996</v>
      </c>
      <c r="O193" s="309">
        <v>-97.523740000000004</v>
      </c>
      <c r="P193" s="309">
        <v>-67.851570000000009</v>
      </c>
      <c r="Q193" s="309">
        <v>-88.922490000000025</v>
      </c>
      <c r="R193" s="309">
        <v>-119.47505000000001</v>
      </c>
      <c r="S193" s="309">
        <v>-83.188149999999965</v>
      </c>
      <c r="T193" s="309">
        <v>-72.960179999999994</v>
      </c>
      <c r="U193" s="309">
        <v>-106.69952000000002</v>
      </c>
      <c r="V193" s="309">
        <v>-137.41680000000002</v>
      </c>
      <c r="W193" s="309">
        <v>-121.72467999999998</v>
      </c>
      <c r="X193" s="309">
        <v>-131.29413</v>
      </c>
      <c r="Y193" s="309">
        <v>-1294.4856900000002</v>
      </c>
      <c r="Z193" s="26"/>
      <c r="AA193" s="309">
        <v>-1378.5610000000004</v>
      </c>
      <c r="AB193" s="82">
        <v>84.08</v>
      </c>
      <c r="AC193" s="26"/>
      <c r="AD193" s="309">
        <v>-1378.5610000000004</v>
      </c>
      <c r="AE193" s="82">
        <v>84.08</v>
      </c>
    </row>
    <row r="194" spans="1:37" ht="12.95" customHeight="1" x14ac:dyDescent="0.2">
      <c r="A194" s="57"/>
      <c r="B194" s="57"/>
      <c r="C194" s="9"/>
      <c r="D194" s="9"/>
      <c r="F194" s="61" t="s">
        <v>230</v>
      </c>
      <c r="H194" s="78">
        <v>0.65583707668596858</v>
      </c>
      <c r="I194" s="78">
        <v>0.65774975913736389</v>
      </c>
      <c r="J194" s="78">
        <v>0.65774975913736389</v>
      </c>
      <c r="K194" s="131">
        <v>0.66174114945375773</v>
      </c>
      <c r="L194" s="131">
        <v>0.66174114945375773</v>
      </c>
      <c r="M194" s="78">
        <v>0.5638881699706314</v>
      </c>
      <c r="N194" s="78">
        <v>0.79312411522633719</v>
      </c>
      <c r="O194" s="78">
        <v>5.6825393310803012</v>
      </c>
      <c r="P194" s="78">
        <v>0.25537678966623012</v>
      </c>
      <c r="Q194" s="78">
        <v>0.61544444059937042</v>
      </c>
      <c r="R194" s="78">
        <v>0.68114598952127403</v>
      </c>
      <c r="S194" s="78">
        <v>0.42167553730738011</v>
      </c>
      <c r="T194" s="78">
        <v>0.52213620164025942</v>
      </c>
      <c r="U194" s="78">
        <v>0.74157141566411577</v>
      </c>
      <c r="V194" s="78">
        <v>0.76570677127446196</v>
      </c>
      <c r="W194" s="78">
        <v>0.57261184130060494</v>
      </c>
      <c r="X194" s="78">
        <v>0.63555762630638846</v>
      </c>
      <c r="Y194" s="78">
        <v>0.62162206977226642</v>
      </c>
      <c r="AA194" s="78">
        <v>0.66174114945375784</v>
      </c>
      <c r="AB194" s="79"/>
      <c r="AD194" s="78">
        <v>0.66174114945375784</v>
      </c>
      <c r="AE194" s="79"/>
    </row>
    <row r="195" spans="1:37" ht="6.95" customHeight="1" x14ac:dyDescent="0.2">
      <c r="C195" s="9"/>
      <c r="D195" s="9"/>
      <c r="F195" s="118"/>
      <c r="H195" s="38"/>
      <c r="I195" s="38"/>
      <c r="J195" s="38"/>
      <c r="K195" s="107"/>
      <c r="L195" s="107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AA195" s="38"/>
      <c r="AB195" s="42"/>
      <c r="AD195" s="38"/>
      <c r="AE195" s="42"/>
    </row>
    <row r="196" spans="1:37" ht="18" customHeight="1" x14ac:dyDescent="0.2">
      <c r="A196" s="57"/>
      <c r="B196" s="57"/>
      <c r="C196" s="9">
        <v>7.1253008491894101E-2</v>
      </c>
      <c r="D196" s="9">
        <v>7.1253008491894101E-2</v>
      </c>
      <c r="F196" s="123" t="s">
        <v>283</v>
      </c>
      <c r="H196" s="310">
        <v>791.44210999999973</v>
      </c>
      <c r="I196" s="310">
        <v>779.61016000000086</v>
      </c>
      <c r="J196" s="310">
        <v>779.61016000000086</v>
      </c>
      <c r="K196" s="136">
        <v>704.67200000000003</v>
      </c>
      <c r="L196" s="136">
        <v>704.67200000000003</v>
      </c>
      <c r="M196" s="310">
        <v>48.744489999999971</v>
      </c>
      <c r="N196" s="310">
        <v>33.99013000000005</v>
      </c>
      <c r="O196" s="310">
        <v>-95.325740000000025</v>
      </c>
      <c r="P196" s="310">
        <v>180.38142999999999</v>
      </c>
      <c r="Q196" s="310">
        <v>54.32050999999997</v>
      </c>
      <c r="R196" s="310">
        <v>117.78194999999997</v>
      </c>
      <c r="S196" s="310">
        <v>131.05985000000004</v>
      </c>
      <c r="T196" s="310">
        <v>63.247819999999976</v>
      </c>
      <c r="U196" s="310">
        <v>41.126480000000058</v>
      </c>
      <c r="V196" s="310">
        <v>26.36719999999994</v>
      </c>
      <c r="W196" s="310">
        <v>92.530320000000017</v>
      </c>
      <c r="X196" s="310">
        <v>60.655869999999936</v>
      </c>
      <c r="Y196" s="310">
        <v>754.88030999999978</v>
      </c>
      <c r="AA196" s="310">
        <v>704.67200000000003</v>
      </c>
      <c r="AB196" s="82">
        <v>50.21</v>
      </c>
      <c r="AD196" s="310">
        <v>704.67200000000003</v>
      </c>
      <c r="AE196" s="82">
        <v>50.21</v>
      </c>
      <c r="AG196" s="70"/>
      <c r="AK196" s="70"/>
    </row>
    <row r="197" spans="1:37" ht="12.95" customHeight="1" x14ac:dyDescent="0.2">
      <c r="A197" s="57"/>
      <c r="B197" s="57"/>
      <c r="C197" s="9"/>
      <c r="D197" s="9"/>
      <c r="F197" s="61" t="s">
        <v>230</v>
      </c>
      <c r="H197" s="78">
        <v>0.34486141134670489</v>
      </c>
      <c r="I197" s="78">
        <v>0.3409513538382552</v>
      </c>
      <c r="J197" s="78">
        <v>0.3409513538382552</v>
      </c>
      <c r="K197" s="131">
        <v>0.33825885054624227</v>
      </c>
      <c r="L197" s="131">
        <v>0.33825885054624227</v>
      </c>
      <c r="M197" s="78">
        <v>0.22368066262848743</v>
      </c>
      <c r="N197" s="78">
        <v>0.1865027709190675</v>
      </c>
      <c r="O197" s="78">
        <v>-5.5544656799906855</v>
      </c>
      <c r="P197" s="78">
        <v>0.67891178507444705</v>
      </c>
      <c r="Q197" s="78">
        <v>0.37595951136796191</v>
      </c>
      <c r="R197" s="78">
        <v>0.67149336100294743</v>
      </c>
      <c r="S197" s="78">
        <v>0.66433419505271707</v>
      </c>
      <c r="T197" s="78">
        <v>0.45263014012337716</v>
      </c>
      <c r="U197" s="78">
        <v>0.28583279470125061</v>
      </c>
      <c r="V197" s="78">
        <v>0.14692194534837039</v>
      </c>
      <c r="W197" s="78">
        <v>0.43527702772629356</v>
      </c>
      <c r="X197" s="78">
        <v>0.2936178544977513</v>
      </c>
      <c r="Y197" s="78">
        <v>0.36249938053199332</v>
      </c>
      <c r="AA197" s="78">
        <v>0.33825885054624227</v>
      </c>
      <c r="AB197" s="79"/>
      <c r="AD197" s="78">
        <v>0.33825885054624227</v>
      </c>
      <c r="AE197" s="79"/>
    </row>
    <row r="198" spans="1:37" ht="6.95" customHeight="1" x14ac:dyDescent="0.2">
      <c r="C198" s="9"/>
      <c r="D198" s="9"/>
      <c r="F198" s="118"/>
      <c r="H198" s="38"/>
      <c r="I198" s="38"/>
      <c r="J198" s="38"/>
      <c r="K198" s="107"/>
      <c r="L198" s="107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AA198" s="38"/>
      <c r="AB198" s="42"/>
      <c r="AD198" s="38"/>
      <c r="AE198" s="42"/>
    </row>
    <row r="199" spans="1:37" ht="18" hidden="1" customHeight="1" outlineLevel="1" x14ac:dyDescent="0.2">
      <c r="A199" s="52" t="s">
        <v>43</v>
      </c>
      <c r="B199" s="52" t="s">
        <v>249</v>
      </c>
      <c r="C199" s="9"/>
      <c r="D199" s="9"/>
      <c r="F199" s="73" t="s">
        <v>252</v>
      </c>
      <c r="G199" s="56"/>
      <c r="H199" s="94">
        <v>1.0289999999999999</v>
      </c>
      <c r="I199" s="94">
        <v>1</v>
      </c>
      <c r="J199" s="94">
        <v>1</v>
      </c>
      <c r="K199" s="133">
        <v>1</v>
      </c>
      <c r="L199" s="133">
        <v>1</v>
      </c>
      <c r="M199" s="94">
        <v>0.996</v>
      </c>
      <c r="N199" s="94">
        <v>1.008</v>
      </c>
      <c r="O199" s="94">
        <v>0.996</v>
      </c>
      <c r="P199" s="94">
        <v>0.99600000000000044</v>
      </c>
      <c r="Q199" s="94">
        <v>1.0079999999999991</v>
      </c>
      <c r="R199" s="94">
        <v>0.99600000000000044</v>
      </c>
      <c r="S199" s="94">
        <v>0.99599999999999955</v>
      </c>
      <c r="T199" s="94">
        <v>1.0080000000000018</v>
      </c>
      <c r="U199" s="94">
        <v>0.99599999999999866</v>
      </c>
      <c r="V199" s="94">
        <v>0.99599999999999866</v>
      </c>
      <c r="W199" s="94">
        <v>1.0080000000000027</v>
      </c>
      <c r="X199" s="94">
        <v>0.99599999999999866</v>
      </c>
      <c r="Y199" s="94">
        <v>1</v>
      </c>
      <c r="Z199" s="56"/>
      <c r="AA199" s="94">
        <v>1</v>
      </c>
      <c r="AB199" s="95">
        <v>0</v>
      </c>
      <c r="AC199" s="56"/>
      <c r="AD199" s="94">
        <v>1</v>
      </c>
      <c r="AE199" s="95">
        <v>0</v>
      </c>
    </row>
    <row r="200" spans="1:37" ht="18" hidden="1" customHeight="1" outlineLevel="1" x14ac:dyDescent="0.2">
      <c r="A200" s="52" t="s">
        <v>43</v>
      </c>
      <c r="B200" s="52" t="s">
        <v>250</v>
      </c>
      <c r="C200" s="9"/>
      <c r="D200" s="9"/>
      <c r="F200" s="73" t="s">
        <v>253</v>
      </c>
      <c r="G200" s="56"/>
      <c r="H200" s="94">
        <v>1</v>
      </c>
      <c r="I200" s="94">
        <v>0.97299999999999998</v>
      </c>
      <c r="J200" s="94">
        <v>0.97299999999999998</v>
      </c>
      <c r="K200" s="133">
        <v>1</v>
      </c>
      <c r="L200" s="133">
        <v>1</v>
      </c>
      <c r="M200" s="94">
        <v>0.996</v>
      </c>
      <c r="N200" s="94">
        <v>1.008</v>
      </c>
      <c r="O200" s="94">
        <v>0.996</v>
      </c>
      <c r="P200" s="94">
        <v>0.99600000000000044</v>
      </c>
      <c r="Q200" s="94">
        <v>1.0079999999999991</v>
      </c>
      <c r="R200" s="94">
        <v>0.99600000000000044</v>
      </c>
      <c r="S200" s="94">
        <v>0.99599999999999955</v>
      </c>
      <c r="T200" s="94">
        <v>1.0080000000000018</v>
      </c>
      <c r="U200" s="94">
        <v>0.99599999999999866</v>
      </c>
      <c r="V200" s="94">
        <v>0.99599999999999866</v>
      </c>
      <c r="W200" s="94">
        <v>1.0080000000000027</v>
      </c>
      <c r="X200" s="94">
        <v>0.99599999999999866</v>
      </c>
      <c r="Y200" s="94">
        <v>1</v>
      </c>
      <c r="Z200" s="56"/>
      <c r="AA200" s="94">
        <v>1</v>
      </c>
      <c r="AB200" s="95">
        <v>0</v>
      </c>
      <c r="AC200" s="56"/>
      <c r="AD200" s="94">
        <v>1</v>
      </c>
      <c r="AE200" s="95">
        <v>0</v>
      </c>
    </row>
    <row r="201" spans="1:37" ht="18" hidden="1" customHeight="1" outlineLevel="1" x14ac:dyDescent="0.2">
      <c r="A201" s="52" t="s">
        <v>43</v>
      </c>
      <c r="B201" s="52" t="s">
        <v>251</v>
      </c>
      <c r="C201" s="9"/>
      <c r="D201" s="9"/>
      <c r="F201" s="73" t="s">
        <v>254</v>
      </c>
      <c r="G201" s="56"/>
      <c r="H201" s="94">
        <v>1.554</v>
      </c>
      <c r="I201" s="94">
        <v>1.5669999999999999</v>
      </c>
      <c r="J201" s="94">
        <v>1.5669999999999999</v>
      </c>
      <c r="K201" s="133">
        <v>1.32</v>
      </c>
      <c r="L201" s="133">
        <v>1.32</v>
      </c>
      <c r="M201" s="94">
        <v>1.6680000000000001</v>
      </c>
      <c r="N201" s="94">
        <v>0.56400000000000006</v>
      </c>
      <c r="O201" s="94">
        <v>1.5720000000000001</v>
      </c>
      <c r="P201" s="94">
        <v>1.7999999999999998</v>
      </c>
      <c r="Q201" s="94">
        <v>0.91199999999999992</v>
      </c>
      <c r="R201" s="94">
        <v>0.80400000000000027</v>
      </c>
      <c r="S201" s="94">
        <v>1.6679999999999993</v>
      </c>
      <c r="T201" s="94">
        <v>1.6560000000000006</v>
      </c>
      <c r="U201" s="94">
        <v>1.9439999999999991</v>
      </c>
      <c r="V201" s="94">
        <v>1.668000000000001</v>
      </c>
      <c r="W201" s="94">
        <v>1.7880000000000003</v>
      </c>
      <c r="X201" s="94">
        <v>0.61199999999999832</v>
      </c>
      <c r="Y201" s="94">
        <v>1.3879999999999999</v>
      </c>
      <c r="Z201" s="56"/>
      <c r="AA201" s="94">
        <v>1.32</v>
      </c>
      <c r="AB201" s="95">
        <v>7.0000000000000007E-2</v>
      </c>
      <c r="AC201" s="56"/>
      <c r="AD201" s="94">
        <v>1.32</v>
      </c>
      <c r="AE201" s="95">
        <v>7.0000000000000007E-2</v>
      </c>
    </row>
    <row r="202" spans="1:37" ht="18" customHeight="1" collapsed="1" x14ac:dyDescent="0.2">
      <c r="A202" s="52" t="s">
        <v>43</v>
      </c>
      <c r="B202" s="52" t="s">
        <v>27</v>
      </c>
      <c r="C202" s="9"/>
      <c r="D202" s="9"/>
      <c r="F202" s="119" t="s">
        <v>256</v>
      </c>
      <c r="H202" s="96">
        <v>3.5830000000000002</v>
      </c>
      <c r="I202" s="96">
        <v>3.5400000000000005</v>
      </c>
      <c r="J202" s="96">
        <v>3.54</v>
      </c>
      <c r="K202" s="134">
        <v>3.32</v>
      </c>
      <c r="L202" s="134">
        <v>3.32</v>
      </c>
      <c r="M202" s="96">
        <v>3.66</v>
      </c>
      <c r="N202" s="96">
        <v>2.58</v>
      </c>
      <c r="O202" s="96">
        <v>3.5639999999999983</v>
      </c>
      <c r="P202" s="96">
        <v>3.7920000000000016</v>
      </c>
      <c r="Q202" s="96">
        <v>2.9280000000000008</v>
      </c>
      <c r="R202" s="96">
        <v>2.7959999999999994</v>
      </c>
      <c r="S202" s="96">
        <v>3.66</v>
      </c>
      <c r="T202" s="96">
        <v>3.6720000000000006</v>
      </c>
      <c r="U202" s="96">
        <v>3.9359999999999999</v>
      </c>
      <c r="V202" s="96">
        <v>3.6600000000000037</v>
      </c>
      <c r="W202" s="96">
        <v>3.8039999999999949</v>
      </c>
      <c r="X202" s="96">
        <v>2.6039999999999992</v>
      </c>
      <c r="Y202" s="96">
        <v>3.3879999999999999</v>
      </c>
      <c r="AA202" s="96">
        <v>3.32</v>
      </c>
      <c r="AB202" s="95">
        <v>7.0000000000000007E-2</v>
      </c>
      <c r="AD202" s="96">
        <v>3.32</v>
      </c>
      <c r="AE202" s="95">
        <v>7.0000000000000007E-2</v>
      </c>
    </row>
    <row r="203" spans="1:37" ht="18" hidden="1" customHeight="1" outlineLevel="1" collapsed="1" x14ac:dyDescent="0.2">
      <c r="A203" s="55" t="s">
        <v>218</v>
      </c>
      <c r="B203" s="55" t="s">
        <v>27</v>
      </c>
      <c r="C203" s="9"/>
      <c r="D203" s="9"/>
      <c r="F203" s="120" t="s">
        <v>219</v>
      </c>
      <c r="G203" s="56"/>
      <c r="H203" s="97">
        <v>3.7210000000000001</v>
      </c>
      <c r="I203" s="97">
        <v>3.7010000000000001</v>
      </c>
      <c r="J203" s="97">
        <v>3.7010000000000001</v>
      </c>
      <c r="K203" s="134">
        <v>3.32</v>
      </c>
      <c r="L203" s="134">
        <v>3.32</v>
      </c>
      <c r="M203" s="97">
        <v>3.7080000000000002</v>
      </c>
      <c r="N203" s="97">
        <v>3.8040000000000003</v>
      </c>
      <c r="O203" s="97">
        <v>3.791999999999998</v>
      </c>
      <c r="P203" s="97">
        <v>3.8040000000000003</v>
      </c>
      <c r="Q203" s="97">
        <v>3.8040000000000003</v>
      </c>
      <c r="R203" s="97">
        <v>3.7920000000000016</v>
      </c>
      <c r="S203" s="97">
        <v>3.804000000000002</v>
      </c>
      <c r="T203" s="97">
        <v>3.8039999999999949</v>
      </c>
      <c r="U203" s="97">
        <v>3.7920000000000016</v>
      </c>
      <c r="V203" s="97">
        <v>3.804000000000002</v>
      </c>
      <c r="W203" s="97">
        <v>3.804000000000002</v>
      </c>
      <c r="X203" s="97">
        <v>1.6919999999999931</v>
      </c>
      <c r="Y203" s="97">
        <v>3.6169999999999995</v>
      </c>
      <c r="Z203" s="56"/>
      <c r="AA203" s="97">
        <v>3.32</v>
      </c>
      <c r="AB203" s="98">
        <v>0.3</v>
      </c>
      <c r="AC203" s="56"/>
      <c r="AD203" s="97">
        <v>3.32</v>
      </c>
      <c r="AE203" s="98">
        <v>0.3</v>
      </c>
    </row>
    <row r="204" spans="1:37" ht="18" hidden="1" customHeight="1" outlineLevel="1" collapsed="1" x14ac:dyDescent="0.2">
      <c r="A204" s="57"/>
      <c r="B204" s="57"/>
      <c r="C204" s="9"/>
      <c r="D204" s="9"/>
      <c r="F204" s="119" t="s">
        <v>257</v>
      </c>
      <c r="H204" s="96">
        <v>0.1379999999999999</v>
      </c>
      <c r="I204" s="96">
        <v>0.16099999999999959</v>
      </c>
      <c r="J204" s="96">
        <v>0.16100000000000003</v>
      </c>
      <c r="K204" s="134">
        <v>0</v>
      </c>
      <c r="L204" s="134">
        <v>0</v>
      </c>
      <c r="M204" s="96">
        <v>4.8000000000000043E-2</v>
      </c>
      <c r="N204" s="96">
        <v>1.2240000000000002</v>
      </c>
      <c r="O204" s="96">
        <v>0.22799999999999976</v>
      </c>
      <c r="P204" s="96">
        <v>1.1999999999998678E-2</v>
      </c>
      <c r="Q204" s="96">
        <v>0.87599999999999945</v>
      </c>
      <c r="R204" s="96">
        <v>0.99600000000000222</v>
      </c>
      <c r="S204" s="96">
        <v>0.1440000000000019</v>
      </c>
      <c r="T204" s="96">
        <v>0.13199999999999434</v>
      </c>
      <c r="U204" s="96">
        <v>-0.14399999999999835</v>
      </c>
      <c r="V204" s="96">
        <v>0.14399999999999835</v>
      </c>
      <c r="W204" s="96">
        <v>7.1054273576010019E-15</v>
      </c>
      <c r="X204" s="96">
        <v>-0.91200000000000614</v>
      </c>
      <c r="Y204" s="96">
        <v>0.22899999999999965</v>
      </c>
      <c r="AA204" s="96">
        <v>0</v>
      </c>
      <c r="AB204" s="95">
        <v>0.23</v>
      </c>
      <c r="AD204" s="96">
        <v>0</v>
      </c>
      <c r="AE204" s="95">
        <v>0.23</v>
      </c>
    </row>
    <row r="205" spans="1:37" ht="12.95" hidden="1" customHeight="1" outlineLevel="1" x14ac:dyDescent="0.2">
      <c r="A205" s="57"/>
      <c r="B205" s="57"/>
      <c r="C205" s="9"/>
      <c r="D205" s="9"/>
      <c r="F205" s="61" t="s">
        <v>44</v>
      </c>
      <c r="H205" s="90">
        <v>3.7086804622413302E-2</v>
      </c>
      <c r="I205" s="90">
        <v>4.3501756282085809E-2</v>
      </c>
      <c r="J205" s="90">
        <v>4.3501756282085934E-2</v>
      </c>
      <c r="K205" s="135">
        <v>0</v>
      </c>
      <c r="L205" s="135">
        <v>0</v>
      </c>
      <c r="M205" s="90">
        <v>1.2944983818770238E-2</v>
      </c>
      <c r="N205" s="90">
        <v>0.32176656151419564</v>
      </c>
      <c r="O205" s="90">
        <v>6.0126582278480979E-2</v>
      </c>
      <c r="P205" s="90">
        <v>3.1545741324917661E-3</v>
      </c>
      <c r="Q205" s="90">
        <v>0.23028391167192414</v>
      </c>
      <c r="R205" s="90">
        <v>0.26265822784810172</v>
      </c>
      <c r="S205" s="90">
        <v>3.7854889589905842E-2</v>
      </c>
      <c r="T205" s="90">
        <v>3.4700315457411805E-2</v>
      </c>
      <c r="U205" s="90">
        <v>-3.7974683544303348E-2</v>
      </c>
      <c r="V205" s="90">
        <v>3.7854889589904912E-2</v>
      </c>
      <c r="W205" s="90">
        <v>1.8678831118824916E-15</v>
      </c>
      <c r="X205" s="90">
        <v>-0.53900709219858745</v>
      </c>
      <c r="Y205" s="90">
        <v>6.3312137130218327E-2</v>
      </c>
      <c r="AA205" s="90">
        <v>0</v>
      </c>
      <c r="AB205" s="91"/>
      <c r="AD205" s="90">
        <v>0</v>
      </c>
      <c r="AE205" s="91"/>
    </row>
    <row r="206" spans="1:37" ht="18" customHeight="1" collapsed="1" x14ac:dyDescent="0.2">
      <c r="A206" s="52" t="s">
        <v>227</v>
      </c>
      <c r="B206" s="52" t="s">
        <v>27</v>
      </c>
      <c r="C206" s="9">
        <v>1.6938353716336965E-2</v>
      </c>
      <c r="D206" s="9">
        <v>1.6938353716336965E-2</v>
      </c>
      <c r="F206" s="128" t="s">
        <v>73</v>
      </c>
      <c r="H206" s="83">
        <v>-189.15291999999999</v>
      </c>
      <c r="I206" s="83">
        <v>-200.10531</v>
      </c>
      <c r="J206" s="83">
        <v>-200.10531</v>
      </c>
      <c r="K206" s="108">
        <v>-193.053</v>
      </c>
      <c r="L206" s="108">
        <v>-193.053</v>
      </c>
      <c r="M206" s="83">
        <v>-17.86788</v>
      </c>
      <c r="N206" s="83">
        <v>-13.587810000000001</v>
      </c>
      <c r="O206" s="83">
        <v>-15.95363</v>
      </c>
      <c r="P206" s="83">
        <v>-15.21808</v>
      </c>
      <c r="Q206" s="83">
        <v>-14.561339999999994</v>
      </c>
      <c r="R206" s="83">
        <v>-15.693269999999998</v>
      </c>
      <c r="S206" s="83">
        <v>-15.963630000000009</v>
      </c>
      <c r="T206" s="83">
        <v>-15.318359999999998</v>
      </c>
      <c r="U206" s="83">
        <v>-16.439399999999992</v>
      </c>
      <c r="V206" s="83">
        <v>-15.971180000000004</v>
      </c>
      <c r="W206" s="83">
        <v>-16.354260000000011</v>
      </c>
      <c r="X206" s="83">
        <v>-16.856149999999985</v>
      </c>
      <c r="Y206" s="83">
        <v>-189.78498999999999</v>
      </c>
      <c r="AA206" s="83">
        <v>-193.053</v>
      </c>
      <c r="AB206" s="82">
        <v>3.27</v>
      </c>
      <c r="AD206" s="83">
        <v>-193.053</v>
      </c>
      <c r="AE206" s="82">
        <v>3.27</v>
      </c>
    </row>
    <row r="207" spans="1:37" ht="18" customHeight="1" x14ac:dyDescent="0.2">
      <c r="A207" s="52" t="s">
        <v>225</v>
      </c>
      <c r="B207" s="52" t="s">
        <v>27</v>
      </c>
      <c r="C207" s="9">
        <v>1.0026914349042166</v>
      </c>
      <c r="D207" s="9">
        <v>1.0026914349042166</v>
      </c>
      <c r="F207" s="126" t="s">
        <v>226</v>
      </c>
      <c r="G207" s="58"/>
      <c r="H207" s="87">
        <v>-1.2199500000000001</v>
      </c>
      <c r="I207" s="87">
        <v>-1.7176100000000001</v>
      </c>
      <c r="J207" s="87">
        <v>-1.7176100000000001</v>
      </c>
      <c r="K207" s="87">
        <v>0</v>
      </c>
      <c r="L207" s="87">
        <v>0</v>
      </c>
      <c r="M207" s="87">
        <v>-1.76183</v>
      </c>
      <c r="N207" s="87">
        <v>-5.918000000000001E-2</v>
      </c>
      <c r="O207" s="87">
        <v>0.2016</v>
      </c>
      <c r="P207" s="87">
        <v>3.5991299999999997</v>
      </c>
      <c r="Q207" s="87">
        <v>-0.20696999999999965</v>
      </c>
      <c r="R207" s="87">
        <v>0.36720999999999981</v>
      </c>
      <c r="S207" s="87">
        <v>-0.67810999999999977</v>
      </c>
      <c r="T207" s="87">
        <v>3.8568800000000003</v>
      </c>
      <c r="U207" s="87">
        <v>-1.0373200000000002</v>
      </c>
      <c r="V207" s="87">
        <v>-1.1044100000000001</v>
      </c>
      <c r="W207" s="87">
        <v>-1.4271199999999999</v>
      </c>
      <c r="X207" s="87">
        <v>-1.5603900000000002</v>
      </c>
      <c r="Y207" s="87">
        <v>0.18948999999999999</v>
      </c>
      <c r="Z207" s="58"/>
      <c r="AA207" s="87">
        <v>0</v>
      </c>
      <c r="AB207" s="82">
        <v>0.19</v>
      </c>
      <c r="AC207" s="58"/>
      <c r="AD207" s="87">
        <v>0</v>
      </c>
      <c r="AE207" s="82">
        <v>0.19</v>
      </c>
    </row>
    <row r="208" spans="1:37" ht="18" customHeight="1" x14ac:dyDescent="0.2">
      <c r="A208" s="52" t="s">
        <v>41</v>
      </c>
      <c r="B208" s="52" t="s">
        <v>27</v>
      </c>
      <c r="C208" s="9">
        <v>0</v>
      </c>
      <c r="D208" s="9">
        <v>0</v>
      </c>
      <c r="F208" s="128" t="s">
        <v>64</v>
      </c>
      <c r="H208" s="83">
        <v>0</v>
      </c>
      <c r="I208" s="83">
        <v>0</v>
      </c>
      <c r="J208" s="83">
        <v>0</v>
      </c>
      <c r="K208" s="108">
        <v>0</v>
      </c>
      <c r="L208" s="108">
        <v>0</v>
      </c>
      <c r="M208" s="83">
        <v>0</v>
      </c>
      <c r="N208" s="83">
        <v>0</v>
      </c>
      <c r="O208" s="83">
        <v>0</v>
      </c>
      <c r="P208" s="83">
        <v>0</v>
      </c>
      <c r="Q208" s="83">
        <v>0</v>
      </c>
      <c r="R208" s="83">
        <v>0</v>
      </c>
      <c r="S208" s="83">
        <v>0</v>
      </c>
      <c r="T208" s="83">
        <v>0</v>
      </c>
      <c r="U208" s="83">
        <v>0</v>
      </c>
      <c r="V208" s="83">
        <v>0</v>
      </c>
      <c r="W208" s="83">
        <v>0</v>
      </c>
      <c r="X208" s="83">
        <v>0</v>
      </c>
      <c r="Y208" s="83">
        <v>0</v>
      </c>
      <c r="AA208" s="83">
        <v>0</v>
      </c>
      <c r="AB208" s="82">
        <v>0</v>
      </c>
      <c r="AD208" s="83">
        <v>0</v>
      </c>
      <c r="AE208" s="82">
        <v>0</v>
      </c>
    </row>
    <row r="209" spans="1:31" ht="18" customHeight="1" x14ac:dyDescent="0.2">
      <c r="A209" s="52" t="s">
        <v>228</v>
      </c>
      <c r="B209" s="52" t="s">
        <v>27</v>
      </c>
      <c r="C209" s="9">
        <v>0</v>
      </c>
      <c r="D209" s="9">
        <v>0</v>
      </c>
      <c r="F209" s="128" t="s">
        <v>392</v>
      </c>
      <c r="H209" s="83">
        <v>0</v>
      </c>
      <c r="I209" s="83">
        <v>0</v>
      </c>
      <c r="J209" s="83">
        <v>0</v>
      </c>
      <c r="K209" s="108">
        <v>0</v>
      </c>
      <c r="L209" s="108">
        <v>0</v>
      </c>
      <c r="M209" s="83">
        <v>0</v>
      </c>
      <c r="N209" s="83">
        <v>0</v>
      </c>
      <c r="O209" s="83">
        <v>0</v>
      </c>
      <c r="P209" s="83">
        <v>0</v>
      </c>
      <c r="Q209" s="83">
        <v>0</v>
      </c>
      <c r="R209" s="83">
        <v>0</v>
      </c>
      <c r="S209" s="83">
        <v>0</v>
      </c>
      <c r="T209" s="83">
        <v>0</v>
      </c>
      <c r="U209" s="83">
        <v>0</v>
      </c>
      <c r="V209" s="83">
        <v>0</v>
      </c>
      <c r="W209" s="83">
        <v>0</v>
      </c>
      <c r="X209" s="83">
        <v>0</v>
      </c>
      <c r="Y209" s="83">
        <v>0</v>
      </c>
      <c r="AA209" s="83">
        <v>0</v>
      </c>
      <c r="AB209" s="82">
        <v>0</v>
      </c>
      <c r="AD209" s="83">
        <v>0</v>
      </c>
      <c r="AE209" s="82">
        <v>0</v>
      </c>
    </row>
    <row r="210" spans="1:31" ht="18" customHeight="1" x14ac:dyDescent="0.2">
      <c r="A210" s="52" t="s">
        <v>430</v>
      </c>
      <c r="B210" s="52" t="s">
        <v>27</v>
      </c>
      <c r="C210" s="9">
        <v>0</v>
      </c>
      <c r="D210" s="9">
        <v>0</v>
      </c>
      <c r="F210" s="128" t="s">
        <v>431</v>
      </c>
      <c r="H210" s="83">
        <v>0</v>
      </c>
      <c r="I210" s="83">
        <v>0</v>
      </c>
      <c r="J210" s="83">
        <v>0</v>
      </c>
      <c r="K210" s="108">
        <v>0</v>
      </c>
      <c r="L210" s="108">
        <v>0</v>
      </c>
      <c r="M210" s="83">
        <v>0</v>
      </c>
      <c r="N210" s="83">
        <v>0</v>
      </c>
      <c r="O210" s="83">
        <v>0</v>
      </c>
      <c r="P210" s="83">
        <v>0</v>
      </c>
      <c r="Q210" s="83">
        <v>0</v>
      </c>
      <c r="R210" s="83">
        <v>0</v>
      </c>
      <c r="S210" s="83">
        <v>0</v>
      </c>
      <c r="T210" s="83">
        <v>0</v>
      </c>
      <c r="U210" s="83">
        <v>0</v>
      </c>
      <c r="V210" s="83">
        <v>0</v>
      </c>
      <c r="W210" s="83">
        <v>0</v>
      </c>
      <c r="X210" s="83">
        <v>0</v>
      </c>
      <c r="Y210" s="83">
        <v>0</v>
      </c>
      <c r="AA210" s="83">
        <v>0</v>
      </c>
      <c r="AB210" s="82">
        <v>0</v>
      </c>
      <c r="AD210" s="83">
        <v>0</v>
      </c>
      <c r="AE210" s="82">
        <v>0</v>
      </c>
    </row>
    <row r="211" spans="1:31" ht="18" customHeight="1" x14ac:dyDescent="0.2">
      <c r="A211" s="52" t="s">
        <v>42</v>
      </c>
      <c r="B211" s="52" t="s">
        <v>27</v>
      </c>
      <c r="C211" s="9">
        <v>-1</v>
      </c>
      <c r="D211" s="9">
        <v>-1</v>
      </c>
      <c r="F211" s="128" t="s">
        <v>74</v>
      </c>
      <c r="H211" s="83">
        <v>-0.97099999999999997</v>
      </c>
      <c r="I211" s="83">
        <v>-0.38</v>
      </c>
      <c r="J211" s="83">
        <v>-0.38</v>
      </c>
      <c r="K211" s="108">
        <v>0</v>
      </c>
      <c r="L211" s="108">
        <v>0</v>
      </c>
      <c r="M211" s="83">
        <v>0</v>
      </c>
      <c r="N211" s="83">
        <v>0</v>
      </c>
      <c r="O211" s="83">
        <v>0</v>
      </c>
      <c r="P211" s="83">
        <v>0</v>
      </c>
      <c r="Q211" s="83">
        <v>0</v>
      </c>
      <c r="R211" s="83">
        <v>0</v>
      </c>
      <c r="S211" s="83">
        <v>-5.5E-2</v>
      </c>
      <c r="T211" s="83">
        <v>0</v>
      </c>
      <c r="U211" s="83">
        <v>0</v>
      </c>
      <c r="V211" s="83">
        <v>-5.5E-2</v>
      </c>
      <c r="W211" s="83">
        <v>0</v>
      </c>
      <c r="X211" s="83">
        <v>0</v>
      </c>
      <c r="Y211" s="83">
        <v>-0.11</v>
      </c>
      <c r="AA211" s="83">
        <v>0</v>
      </c>
      <c r="AB211" s="82">
        <v>-0.11</v>
      </c>
      <c r="AD211" s="83">
        <v>0</v>
      </c>
      <c r="AE211" s="82">
        <v>-0.11</v>
      </c>
    </row>
    <row r="212" spans="1:31" ht="18" hidden="1" customHeight="1" outlineLevel="1" collapsed="1" x14ac:dyDescent="0.2">
      <c r="A212" s="57"/>
      <c r="B212" s="57"/>
      <c r="C212" s="9"/>
      <c r="D212" s="9"/>
      <c r="F212" s="119" t="s">
        <v>488</v>
      </c>
      <c r="H212" s="96">
        <v>0</v>
      </c>
      <c r="I212" s="96">
        <v>0</v>
      </c>
      <c r="J212" s="96">
        <v>0</v>
      </c>
      <c r="K212" s="134">
        <v>0</v>
      </c>
      <c r="L212" s="134">
        <v>0</v>
      </c>
      <c r="M212" s="96">
        <v>0</v>
      </c>
      <c r="N212" s="96">
        <v>0</v>
      </c>
      <c r="O212" s="96">
        <v>3.3937336363636366</v>
      </c>
      <c r="P212" s="96">
        <v>-3.3937336363636366</v>
      </c>
      <c r="Q212" s="96">
        <v>0</v>
      </c>
      <c r="R212" s="96">
        <v>0</v>
      </c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AA212" s="96">
        <v>0</v>
      </c>
      <c r="AB212" s="95">
        <v>0</v>
      </c>
      <c r="AD212" s="96">
        <v>0</v>
      </c>
      <c r="AE212" s="95">
        <v>0</v>
      </c>
    </row>
    <row r="213" spans="1:31" ht="18" customHeight="1" collapsed="1" x14ac:dyDescent="0.2">
      <c r="A213" s="52" t="s">
        <v>25</v>
      </c>
      <c r="B213" s="52" t="s">
        <v>27</v>
      </c>
      <c r="C213" s="9">
        <v>0</v>
      </c>
      <c r="D213" s="9">
        <v>0</v>
      </c>
      <c r="F213" s="128" t="s">
        <v>75</v>
      </c>
      <c r="H213" s="83">
        <v>0</v>
      </c>
      <c r="I213" s="83">
        <v>0</v>
      </c>
      <c r="J213" s="83">
        <v>0</v>
      </c>
      <c r="K213" s="108">
        <v>0</v>
      </c>
      <c r="L213" s="108">
        <v>0</v>
      </c>
      <c r="M213" s="83">
        <v>0</v>
      </c>
      <c r="N213" s="83">
        <v>0</v>
      </c>
      <c r="O213" s="83">
        <v>-12.44369</v>
      </c>
      <c r="P213" s="83">
        <v>12.44369</v>
      </c>
      <c r="Q213" s="83">
        <v>0</v>
      </c>
      <c r="R213" s="83">
        <v>0</v>
      </c>
      <c r="S213" s="83">
        <v>0</v>
      </c>
      <c r="T213" s="83">
        <v>0</v>
      </c>
      <c r="U213" s="83">
        <v>0</v>
      </c>
      <c r="V213" s="83">
        <v>0</v>
      </c>
      <c r="W213" s="83">
        <v>0</v>
      </c>
      <c r="X213" s="83">
        <v>0</v>
      </c>
      <c r="Y213" s="83">
        <v>0</v>
      </c>
      <c r="AA213" s="83">
        <v>0</v>
      </c>
      <c r="AB213" s="82">
        <v>0</v>
      </c>
      <c r="AD213" s="83">
        <v>0</v>
      </c>
      <c r="AE213" s="82">
        <v>0</v>
      </c>
    </row>
    <row r="214" spans="1:31" ht="18" customHeight="1" x14ac:dyDescent="0.2">
      <c r="A214" s="57"/>
      <c r="B214" s="57"/>
      <c r="C214" s="9">
        <v>1.7352747691048574E-2</v>
      </c>
      <c r="D214" s="9">
        <v>1.7352747691048574E-2</v>
      </c>
      <c r="F214" s="117" t="s">
        <v>280</v>
      </c>
      <c r="H214" s="296">
        <v>-191.34387000000001</v>
      </c>
      <c r="I214" s="296">
        <v>-202.20292000000001</v>
      </c>
      <c r="J214" s="296">
        <v>-202.20292000000001</v>
      </c>
      <c r="K214" s="111">
        <v>-193.053</v>
      </c>
      <c r="L214" s="111">
        <v>-193.053</v>
      </c>
      <c r="M214" s="296">
        <v>-19.629709999999999</v>
      </c>
      <c r="N214" s="296">
        <v>-13.646990000000001</v>
      </c>
      <c r="O214" s="296">
        <v>-28.195720000000001</v>
      </c>
      <c r="P214" s="296">
        <v>0.82473999999999847</v>
      </c>
      <c r="Q214" s="296">
        <v>-14.768309999999994</v>
      </c>
      <c r="R214" s="296">
        <v>-15.326059999999998</v>
      </c>
      <c r="S214" s="296">
        <v>-16.696740000000009</v>
      </c>
      <c r="T214" s="296">
        <v>-11.461479999999998</v>
      </c>
      <c r="U214" s="296">
        <v>-17.476719999999993</v>
      </c>
      <c r="V214" s="296">
        <v>-17.130590000000005</v>
      </c>
      <c r="W214" s="296">
        <v>-17.781380000000009</v>
      </c>
      <c r="X214" s="296">
        <v>-18.416539999999987</v>
      </c>
      <c r="Y214" s="296">
        <v>-189.7055</v>
      </c>
      <c r="AA214" s="296">
        <v>-193.053</v>
      </c>
      <c r="AB214" s="82">
        <v>3.35</v>
      </c>
      <c r="AD214" s="296">
        <v>-193.053</v>
      </c>
      <c r="AE214" s="82">
        <v>3.35</v>
      </c>
    </row>
    <row r="215" spans="1:31" ht="12.95" customHeight="1" x14ac:dyDescent="0.2">
      <c r="A215" s="57"/>
      <c r="B215" s="57"/>
      <c r="C215" s="9"/>
      <c r="D215" s="9"/>
      <c r="F215" s="61" t="s">
        <v>230</v>
      </c>
      <c r="H215" s="78">
        <v>8.3375797455028572E-2</v>
      </c>
      <c r="I215" s="78">
        <v>8.8430555245776088E-2</v>
      </c>
      <c r="J215" s="78">
        <v>8.8430555245776088E-2</v>
      </c>
      <c r="K215" s="131">
        <v>9.2669902982527627E-2</v>
      </c>
      <c r="L215" s="131">
        <v>9.2669902982527627E-2</v>
      </c>
      <c r="M215" s="78">
        <v>9.0077597283406766E-2</v>
      </c>
      <c r="N215" s="78">
        <v>7.4880603566529494E-2</v>
      </c>
      <c r="O215" s="78">
        <v>1.6429157440857731</v>
      </c>
      <c r="P215" s="78">
        <v>-3.104120560649167E-3</v>
      </c>
      <c r="Q215" s="78">
        <v>0.10221344776274351</v>
      </c>
      <c r="R215" s="78">
        <v>8.7376270645313947E-2</v>
      </c>
      <c r="S215" s="78">
        <v>8.4634732360097359E-2</v>
      </c>
      <c r="T215" s="78">
        <v>8.2023559047905301E-2</v>
      </c>
      <c r="U215" s="78">
        <v>0.12146480126213649</v>
      </c>
      <c r="V215" s="78">
        <v>9.5454185797708771E-2</v>
      </c>
      <c r="W215" s="78">
        <v>8.3646379211395394E-2</v>
      </c>
      <c r="X215" s="78">
        <v>8.9149244122160284E-2</v>
      </c>
      <c r="Y215" s="78">
        <v>9.1098052661503476E-2</v>
      </c>
      <c r="AA215" s="78">
        <v>9.2669902982527627E-2</v>
      </c>
      <c r="AB215" s="79"/>
      <c r="AD215" s="78">
        <v>9.2669902982527627E-2</v>
      </c>
      <c r="AE215" s="79"/>
    </row>
    <row r="216" spans="1:31" ht="6.95" customHeight="1" x14ac:dyDescent="0.2">
      <c r="C216" s="9"/>
      <c r="D216" s="9"/>
      <c r="F216" s="118"/>
      <c r="H216" s="38"/>
      <c r="I216" s="38"/>
      <c r="J216" s="38"/>
      <c r="K216" s="107"/>
      <c r="L216" s="107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AA216" s="38"/>
      <c r="AB216" s="42"/>
      <c r="AD216" s="38"/>
      <c r="AE216" s="42"/>
    </row>
    <row r="217" spans="1:31" ht="18" customHeight="1" x14ac:dyDescent="0.2">
      <c r="A217" s="52" t="s">
        <v>77</v>
      </c>
      <c r="B217" s="52" t="s">
        <v>27</v>
      </c>
      <c r="C217" s="9"/>
      <c r="D217" s="9"/>
      <c r="F217" s="119" t="s">
        <v>233</v>
      </c>
      <c r="H217" s="96">
        <v>2</v>
      </c>
      <c r="I217" s="96">
        <v>2</v>
      </c>
      <c r="J217" s="96">
        <v>2</v>
      </c>
      <c r="K217" s="134">
        <v>2</v>
      </c>
      <c r="L217" s="134">
        <v>2</v>
      </c>
      <c r="M217" s="96">
        <v>2.004</v>
      </c>
      <c r="N217" s="96">
        <v>1.9920000000000004</v>
      </c>
      <c r="O217" s="96">
        <v>2.0039999999999996</v>
      </c>
      <c r="P217" s="96">
        <v>2.0040000000000013</v>
      </c>
      <c r="Q217" s="96">
        <v>1.9919999999999973</v>
      </c>
      <c r="R217" s="96">
        <v>2.0040000000000013</v>
      </c>
      <c r="S217" s="96">
        <v>2.0040000000000013</v>
      </c>
      <c r="T217" s="96">
        <v>1.9919999999999973</v>
      </c>
      <c r="U217" s="96">
        <v>2.0040000000000013</v>
      </c>
      <c r="V217" s="96">
        <v>2.0040000000000013</v>
      </c>
      <c r="W217" s="96">
        <v>1.9919999999999973</v>
      </c>
      <c r="X217" s="96">
        <v>2.0040000000000013</v>
      </c>
      <c r="Y217" s="96">
        <v>2</v>
      </c>
      <c r="AA217" s="96">
        <v>2</v>
      </c>
      <c r="AB217" s="95">
        <v>0</v>
      </c>
      <c r="AD217" s="96">
        <v>2</v>
      </c>
      <c r="AE217" s="95">
        <v>0</v>
      </c>
    </row>
    <row r="218" spans="1:31" ht="12.95" customHeight="1" x14ac:dyDescent="0.2">
      <c r="A218" s="57"/>
      <c r="B218" s="57"/>
      <c r="C218" s="9"/>
      <c r="D218" s="9"/>
      <c r="F218" s="61" t="s">
        <v>78</v>
      </c>
      <c r="H218" s="161">
        <v>-5449.5</v>
      </c>
      <c r="I218" s="161">
        <v>-6439.5000000000009</v>
      </c>
      <c r="J218" s="161">
        <v>-6439.5000000000009</v>
      </c>
      <c r="K218" s="162">
        <v>-5719.9999999999991</v>
      </c>
      <c r="L218" s="162">
        <v>-5719.9999999999991</v>
      </c>
      <c r="M218" s="161">
        <v>-714.57085828343327</v>
      </c>
      <c r="N218" s="161">
        <v>-562.24899598393563</v>
      </c>
      <c r="O218" s="161">
        <v>-451.59680638722574</v>
      </c>
      <c r="P218" s="161">
        <v>-362.27544910179614</v>
      </c>
      <c r="Q218" s="161">
        <v>-448.29317269076358</v>
      </c>
      <c r="R218" s="161">
        <v>-157.68463073852308</v>
      </c>
      <c r="S218" s="161">
        <v>-470.05988023952062</v>
      </c>
      <c r="T218" s="161">
        <v>-504.51807228915715</v>
      </c>
      <c r="U218" s="161">
        <v>-393.21357285429116</v>
      </c>
      <c r="V218" s="161">
        <v>-418.66267465069842</v>
      </c>
      <c r="W218" s="161">
        <v>1994.4779116465891</v>
      </c>
      <c r="X218" s="161">
        <v>-2864.7704590818344</v>
      </c>
      <c r="Y218" s="161">
        <v>-5366.9999999999991</v>
      </c>
      <c r="AA218" s="161">
        <v>-5719.9999999999991</v>
      </c>
      <c r="AB218" s="163">
        <v>353</v>
      </c>
      <c r="AD218" s="161">
        <v>-5719.9999999999991</v>
      </c>
      <c r="AE218" s="163">
        <v>353</v>
      </c>
    </row>
    <row r="219" spans="1:31" ht="18" customHeight="1" x14ac:dyDescent="0.2">
      <c r="A219" s="52" t="s">
        <v>70</v>
      </c>
      <c r="B219" s="52" t="s">
        <v>27</v>
      </c>
      <c r="C219" s="9">
        <v>-2.5676138308798356E-2</v>
      </c>
      <c r="D219" s="9">
        <v>-2.5676138308798356E-2</v>
      </c>
      <c r="F219" s="128" t="s">
        <v>414</v>
      </c>
      <c r="H219" s="83">
        <v>-4.234</v>
      </c>
      <c r="I219" s="83">
        <v>-5.407</v>
      </c>
      <c r="J219" s="83">
        <v>-5.407</v>
      </c>
      <c r="K219" s="108">
        <v>-5.8419999999999996</v>
      </c>
      <c r="L219" s="108">
        <v>-5.8419999999999996</v>
      </c>
      <c r="M219" s="83">
        <v>-0.45600000000000002</v>
      </c>
      <c r="N219" s="83">
        <v>-0.45</v>
      </c>
      <c r="O219" s="83">
        <v>-0.45000000000000007</v>
      </c>
      <c r="P219" s="83">
        <v>-0.44999999999999996</v>
      </c>
      <c r="Q219" s="83">
        <v>-0.44999999999999973</v>
      </c>
      <c r="R219" s="83">
        <v>-0.90100000000000025</v>
      </c>
      <c r="S219" s="83">
        <v>-0.41800000000000015</v>
      </c>
      <c r="T219" s="83">
        <v>-0.41799999999999971</v>
      </c>
      <c r="U219" s="83">
        <v>-0.41900000000000004</v>
      </c>
      <c r="V219" s="83">
        <v>-0.41800000000000015</v>
      </c>
      <c r="W219" s="83">
        <v>3.4350000000000001</v>
      </c>
      <c r="X219" s="83">
        <v>-4.5920000000000005</v>
      </c>
      <c r="Y219" s="83">
        <v>-5.9870000000000001</v>
      </c>
      <c r="AA219" s="83">
        <v>-5.8419999999999996</v>
      </c>
      <c r="AB219" s="82">
        <v>-0.15</v>
      </c>
      <c r="AD219" s="83">
        <v>-5.8419999999999996</v>
      </c>
      <c r="AE219" s="82">
        <v>-0.15</v>
      </c>
    </row>
    <row r="220" spans="1:31" ht="18" customHeight="1" x14ac:dyDescent="0.2">
      <c r="A220" s="52" t="s">
        <v>71</v>
      </c>
      <c r="B220" s="52" t="s">
        <v>27</v>
      </c>
      <c r="C220" s="9">
        <v>0.58366533864541836</v>
      </c>
      <c r="D220" s="9">
        <v>0.58366533864541836</v>
      </c>
      <c r="F220" s="128" t="s">
        <v>209</v>
      </c>
      <c r="H220" s="83">
        <v>-2.3239999999999998</v>
      </c>
      <c r="I220" s="83">
        <v>-2.8650000000000002</v>
      </c>
      <c r="J220" s="83">
        <v>-2.8650000000000002</v>
      </c>
      <c r="K220" s="108">
        <v>-5.0199999999999996</v>
      </c>
      <c r="L220" s="108">
        <v>-5.0199999999999996</v>
      </c>
      <c r="M220" s="83">
        <v>-0.2</v>
      </c>
      <c r="N220" s="83">
        <v>-0.23099999999999998</v>
      </c>
      <c r="O220" s="83">
        <v>-0.16999999999999998</v>
      </c>
      <c r="P220" s="83">
        <v>-3.400000000000003E-2</v>
      </c>
      <c r="Q220" s="83">
        <v>-0.127</v>
      </c>
      <c r="R220" s="83">
        <v>-0.15200000000000002</v>
      </c>
      <c r="S220" s="83">
        <v>-0.22599999999999987</v>
      </c>
      <c r="T220" s="83">
        <v>-0.21300000000000008</v>
      </c>
      <c r="U220" s="83">
        <v>-0.13700000000000001</v>
      </c>
      <c r="V220" s="83">
        <v>-8.0999999999999961E-2</v>
      </c>
      <c r="W220" s="83">
        <v>-0.14800000000000013</v>
      </c>
      <c r="X220" s="83">
        <v>-0.37200000000000011</v>
      </c>
      <c r="Y220" s="83">
        <v>-2.0910000000000002</v>
      </c>
      <c r="AA220" s="83">
        <v>-5.0199999999999996</v>
      </c>
      <c r="AB220" s="82">
        <v>2.93</v>
      </c>
      <c r="AD220" s="83">
        <v>-5.0199999999999996</v>
      </c>
      <c r="AE220" s="82">
        <v>2.93</v>
      </c>
    </row>
    <row r="221" spans="1:31" ht="18" hidden="1" customHeight="1" outlineLevel="1" x14ac:dyDescent="0.2">
      <c r="A221" s="52" t="s">
        <v>157</v>
      </c>
      <c r="B221" s="52" t="s">
        <v>27</v>
      </c>
      <c r="C221" s="9">
        <v>-0.7731958762886596</v>
      </c>
      <c r="D221" s="9">
        <v>-0.7731958762886596</v>
      </c>
      <c r="F221" s="60" t="s">
        <v>158</v>
      </c>
      <c r="G221" s="56"/>
      <c r="H221" s="88">
        <v>-0.28799999999999998</v>
      </c>
      <c r="I221" s="88">
        <v>-0.437</v>
      </c>
      <c r="J221" s="88">
        <v>-0.437</v>
      </c>
      <c r="K221" s="108">
        <v>-0.19400000000000001</v>
      </c>
      <c r="L221" s="108">
        <v>-0.19400000000000001</v>
      </c>
      <c r="M221" s="88">
        <v>-7.0000000000000001E-3</v>
      </c>
      <c r="N221" s="88">
        <v>-1.6E-2</v>
      </c>
      <c r="O221" s="88">
        <v>-3.9E-2</v>
      </c>
      <c r="P221" s="88">
        <v>1.6E-2</v>
      </c>
      <c r="Q221" s="88">
        <v>0</v>
      </c>
      <c r="R221" s="88">
        <v>-0.06</v>
      </c>
      <c r="S221" s="88">
        <v>-3.599999999999999E-2</v>
      </c>
      <c r="T221" s="88">
        <v>-9.4E-2</v>
      </c>
      <c r="U221" s="88">
        <v>3.1E-2</v>
      </c>
      <c r="V221" s="88">
        <v>-9.6000000000000002E-2</v>
      </c>
      <c r="W221" s="88">
        <v>-4.0000000000000036E-2</v>
      </c>
      <c r="X221" s="88">
        <v>0</v>
      </c>
      <c r="Y221" s="88">
        <v>-0.34100000000000003</v>
      </c>
      <c r="Z221" s="56"/>
      <c r="AA221" s="88">
        <v>-0.19400000000000003</v>
      </c>
      <c r="AB221" s="82">
        <v>-0.15</v>
      </c>
      <c r="AC221" s="56"/>
      <c r="AD221" s="88">
        <v>-0.19400000000000003</v>
      </c>
      <c r="AE221" s="82">
        <v>-0.15</v>
      </c>
    </row>
    <row r="222" spans="1:31" ht="18" hidden="1" customHeight="1" outlineLevel="1" x14ac:dyDescent="0.2">
      <c r="A222" s="52" t="s">
        <v>175</v>
      </c>
      <c r="B222" s="52" t="s">
        <v>27</v>
      </c>
      <c r="C222" s="9">
        <v>1.0970464135021099</v>
      </c>
      <c r="D222" s="9">
        <v>1.0970464135021099</v>
      </c>
      <c r="F222" s="60" t="s">
        <v>176</v>
      </c>
      <c r="G222" s="56"/>
      <c r="H222" s="88">
        <v>0.25</v>
      </c>
      <c r="I222" s="88">
        <v>-2.2650000000000001</v>
      </c>
      <c r="J222" s="88">
        <v>-2.2650000000000001</v>
      </c>
      <c r="K222" s="108">
        <v>-1.4219999999999999</v>
      </c>
      <c r="L222" s="108">
        <v>-1.4219999999999999</v>
      </c>
      <c r="M222" s="88">
        <v>-0.18099999999999999</v>
      </c>
      <c r="N222" s="88">
        <v>-0.187</v>
      </c>
      <c r="O222" s="88">
        <v>-0.18600000000000005</v>
      </c>
      <c r="P222" s="88">
        <v>-0.18699999999999994</v>
      </c>
      <c r="Q222" s="88">
        <v>-0.18700000000000006</v>
      </c>
      <c r="R222" s="88">
        <v>0.94300000000000006</v>
      </c>
      <c r="S222" s="88">
        <v>-0.15300000000000002</v>
      </c>
      <c r="T222" s="88">
        <v>-0.15299999999999997</v>
      </c>
      <c r="U222" s="88">
        <v>-0.15200000000000002</v>
      </c>
      <c r="V222" s="88">
        <v>-0.15299999999999997</v>
      </c>
      <c r="W222" s="88">
        <v>0.85099999999999998</v>
      </c>
      <c r="X222" s="88">
        <v>-0.11699999999999999</v>
      </c>
      <c r="Y222" s="88">
        <v>0.13800000000000001</v>
      </c>
      <c r="Z222" s="56"/>
      <c r="AA222" s="88">
        <v>-1.4219999999999999</v>
      </c>
      <c r="AB222" s="82">
        <v>1.56</v>
      </c>
      <c r="AC222" s="56"/>
      <c r="AD222" s="88">
        <v>-1.4219999999999999</v>
      </c>
      <c r="AE222" s="82">
        <v>1.56</v>
      </c>
    </row>
    <row r="223" spans="1:31" ht="18" hidden="1" customHeight="1" outlineLevel="1" x14ac:dyDescent="0.2">
      <c r="A223" s="52" t="s">
        <v>177</v>
      </c>
      <c r="B223" s="52" t="s">
        <v>27</v>
      </c>
      <c r="C223" s="9">
        <v>-0.42682926829268297</v>
      </c>
      <c r="D223" s="9">
        <v>-0.42682926829268297</v>
      </c>
      <c r="F223" s="60" t="s">
        <v>178</v>
      </c>
      <c r="G223" s="56"/>
      <c r="H223" s="88">
        <v>-0.221</v>
      </c>
      <c r="I223" s="88">
        <v>0</v>
      </c>
      <c r="J223" s="88">
        <v>0</v>
      </c>
      <c r="K223" s="108">
        <v>-0.32800000000000001</v>
      </c>
      <c r="L223" s="108">
        <v>-0.32800000000000001</v>
      </c>
      <c r="M223" s="88">
        <v>-0.47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8">
        <v>0</v>
      </c>
      <c r="U223" s="88">
        <v>0</v>
      </c>
      <c r="V223" s="88">
        <v>0</v>
      </c>
      <c r="W223" s="88">
        <v>0</v>
      </c>
      <c r="X223" s="88">
        <v>0</v>
      </c>
      <c r="Y223" s="88">
        <v>-0.47</v>
      </c>
      <c r="Z223" s="56"/>
      <c r="AA223" s="88">
        <v>-0.32800000000000001</v>
      </c>
      <c r="AB223" s="82">
        <v>-0.14000000000000001</v>
      </c>
      <c r="AC223" s="56"/>
      <c r="AD223" s="88">
        <v>-0.32800000000000001</v>
      </c>
      <c r="AE223" s="82">
        <v>-0.14000000000000001</v>
      </c>
    </row>
    <row r="224" spans="1:31" ht="18" customHeight="1" collapsed="1" x14ac:dyDescent="0.2">
      <c r="A224" s="57"/>
      <c r="B224" s="57"/>
      <c r="C224" s="9">
        <v>0.6532921810699589</v>
      </c>
      <c r="D224" s="9">
        <v>0.6532921810699589</v>
      </c>
      <c r="F224" s="128" t="s">
        <v>158</v>
      </c>
      <c r="H224" s="83">
        <v>-0.25900000000000001</v>
      </c>
      <c r="I224" s="83">
        <v>-2.702</v>
      </c>
      <c r="J224" s="83">
        <v>-2.702</v>
      </c>
      <c r="K224" s="108">
        <v>-1.944</v>
      </c>
      <c r="L224" s="108">
        <v>-1.944</v>
      </c>
      <c r="M224" s="83">
        <v>-0.65799999999999992</v>
      </c>
      <c r="N224" s="83">
        <v>-0.20300000000000001</v>
      </c>
      <c r="O224" s="83">
        <v>-0.22500000000000006</v>
      </c>
      <c r="P224" s="83">
        <v>-0.17099999999999993</v>
      </c>
      <c r="Q224" s="83">
        <v>-0.18700000000000006</v>
      </c>
      <c r="R224" s="83">
        <v>0.88300000000000001</v>
      </c>
      <c r="S224" s="83">
        <v>-0.189</v>
      </c>
      <c r="T224" s="83">
        <v>-0.24699999999999997</v>
      </c>
      <c r="U224" s="83">
        <v>-0.12100000000000002</v>
      </c>
      <c r="V224" s="83">
        <v>-0.24899999999999997</v>
      </c>
      <c r="W224" s="83">
        <v>0.81099999999999994</v>
      </c>
      <c r="X224" s="83">
        <v>-0.11699999999999999</v>
      </c>
      <c r="Y224" s="83">
        <v>-0.67300000000000004</v>
      </c>
      <c r="AA224" s="83">
        <v>-1.944</v>
      </c>
      <c r="AB224" s="82">
        <v>1.27</v>
      </c>
      <c r="AD224" s="83">
        <v>-1.944</v>
      </c>
      <c r="AE224" s="82">
        <v>1.27</v>
      </c>
    </row>
    <row r="225" spans="1:31" ht="18" customHeight="1" collapsed="1" x14ac:dyDescent="0.2">
      <c r="A225" s="52" t="s">
        <v>153</v>
      </c>
      <c r="B225" s="52" t="s">
        <v>27</v>
      </c>
      <c r="C225" s="9">
        <v>0.27149321266968324</v>
      </c>
      <c r="D225" s="9">
        <v>0.27149321266968324</v>
      </c>
      <c r="F225" s="128" t="s">
        <v>154</v>
      </c>
      <c r="H225" s="83">
        <v>-0.26200000000000001</v>
      </c>
      <c r="I225" s="83">
        <v>-0.25900000000000001</v>
      </c>
      <c r="J225" s="83">
        <v>-0.25900000000000001</v>
      </c>
      <c r="K225" s="108">
        <v>-0.442</v>
      </c>
      <c r="L225" s="108">
        <v>-0.442</v>
      </c>
      <c r="M225" s="83">
        <v>-2.1999999999999999E-2</v>
      </c>
      <c r="N225" s="83">
        <v>-2.0999999999999998E-2</v>
      </c>
      <c r="O225" s="83">
        <v>-2.2000000000000006E-2</v>
      </c>
      <c r="P225" s="83">
        <v>-2.0999999999999991E-2</v>
      </c>
      <c r="Q225" s="83">
        <v>-2.2000000000000006E-2</v>
      </c>
      <c r="R225" s="83">
        <v>-2.2000000000000006E-2</v>
      </c>
      <c r="S225" s="83">
        <v>-2.0999999999999991E-2</v>
      </c>
      <c r="T225" s="83">
        <v>-2.1999999999999992E-2</v>
      </c>
      <c r="U225" s="83">
        <v>-2.1000000000000019E-2</v>
      </c>
      <c r="V225" s="83">
        <v>-2.1999999999999992E-2</v>
      </c>
      <c r="W225" s="83">
        <v>-2.0999999999999991E-2</v>
      </c>
      <c r="X225" s="83">
        <v>-8.4000000000000019E-2</v>
      </c>
      <c r="Y225" s="83">
        <v>-0.32100000000000001</v>
      </c>
      <c r="AA225" s="83">
        <v>-0.442</v>
      </c>
      <c r="AB225" s="82">
        <v>0.12</v>
      </c>
      <c r="AD225" s="83">
        <v>-0.442</v>
      </c>
      <c r="AE225" s="82">
        <v>0.12</v>
      </c>
    </row>
    <row r="226" spans="1:31" ht="18" hidden="1" customHeight="1" outlineLevel="1" x14ac:dyDescent="0.2">
      <c r="A226" s="52" t="s">
        <v>161</v>
      </c>
      <c r="B226" s="52" t="s">
        <v>27</v>
      </c>
      <c r="C226" s="9">
        <v>1</v>
      </c>
      <c r="D226" s="9">
        <v>1</v>
      </c>
      <c r="F226" s="60" t="s">
        <v>162</v>
      </c>
      <c r="G226" s="56"/>
      <c r="H226" s="88">
        <v>0</v>
      </c>
      <c r="I226" s="88">
        <v>0</v>
      </c>
      <c r="J226" s="88">
        <v>0</v>
      </c>
      <c r="K226" s="108">
        <v>-0.49</v>
      </c>
      <c r="L226" s="108">
        <v>-0.49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8">
        <v>0</v>
      </c>
      <c r="Z226" s="56"/>
      <c r="AA226" s="88">
        <v>-0.49</v>
      </c>
      <c r="AB226" s="82">
        <v>0.49</v>
      </c>
      <c r="AC226" s="56"/>
      <c r="AD226" s="88">
        <v>-0.49</v>
      </c>
      <c r="AE226" s="82">
        <v>0.49</v>
      </c>
    </row>
    <row r="227" spans="1:31" ht="18" hidden="1" customHeight="1" outlineLevel="1" x14ac:dyDescent="0.2">
      <c r="A227" s="52" t="s">
        <v>163</v>
      </c>
      <c r="B227" s="52" t="s">
        <v>27</v>
      </c>
      <c r="C227" s="9">
        <v>-0.99890530925013687</v>
      </c>
      <c r="D227" s="9">
        <v>-0.99890530925013687</v>
      </c>
      <c r="F227" s="60" t="s">
        <v>164</v>
      </c>
      <c r="G227" s="56"/>
      <c r="H227" s="88">
        <v>-2.1240000000000001</v>
      </c>
      <c r="I227" s="88">
        <v>0</v>
      </c>
      <c r="J227" s="88">
        <v>0</v>
      </c>
      <c r="K227" s="108">
        <v>3.6539999999999999</v>
      </c>
      <c r="L227" s="108">
        <v>3.6539999999999999</v>
      </c>
      <c r="M227" s="88">
        <v>0</v>
      </c>
      <c r="N227" s="88">
        <v>0</v>
      </c>
      <c r="O227" s="88">
        <v>0</v>
      </c>
      <c r="P227" s="88">
        <v>0</v>
      </c>
      <c r="Q227" s="88">
        <v>0</v>
      </c>
      <c r="R227" s="88">
        <v>0</v>
      </c>
      <c r="S227" s="88">
        <v>0</v>
      </c>
      <c r="T227" s="88">
        <v>0</v>
      </c>
      <c r="U227" s="88">
        <v>0</v>
      </c>
      <c r="V227" s="88">
        <v>0</v>
      </c>
      <c r="W227" s="88">
        <v>0</v>
      </c>
      <c r="X227" s="88">
        <v>0</v>
      </c>
      <c r="Y227" s="88">
        <v>0</v>
      </c>
      <c r="Z227" s="56"/>
      <c r="AA227" s="88">
        <v>3.6539999999999999</v>
      </c>
      <c r="AB227" s="82">
        <v>-3.65</v>
      </c>
      <c r="AC227" s="56"/>
      <c r="AD227" s="88">
        <v>3.6539999999999999</v>
      </c>
      <c r="AE227" s="82">
        <v>-3.65</v>
      </c>
    </row>
    <row r="228" spans="1:31" ht="18" hidden="1" customHeight="1" outlineLevel="1" x14ac:dyDescent="0.2">
      <c r="A228" s="52" t="s">
        <v>167</v>
      </c>
      <c r="B228" s="52" t="s">
        <v>27</v>
      </c>
      <c r="C228" s="9">
        <v>0</v>
      </c>
      <c r="D228" s="9">
        <v>0</v>
      </c>
      <c r="F228" s="60" t="s">
        <v>168</v>
      </c>
      <c r="G228" s="56"/>
      <c r="H228" s="88">
        <v>0</v>
      </c>
      <c r="I228" s="88">
        <v>0</v>
      </c>
      <c r="J228" s="88">
        <v>0</v>
      </c>
      <c r="K228" s="108">
        <v>0</v>
      </c>
      <c r="L228" s="10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8">
        <v>0</v>
      </c>
      <c r="U228" s="88">
        <v>0</v>
      </c>
      <c r="V228" s="88">
        <v>0</v>
      </c>
      <c r="W228" s="88">
        <v>0</v>
      </c>
      <c r="X228" s="88">
        <v>0</v>
      </c>
      <c r="Y228" s="88">
        <v>0</v>
      </c>
      <c r="Z228" s="56"/>
      <c r="AA228" s="88">
        <v>0</v>
      </c>
      <c r="AB228" s="82">
        <v>0</v>
      </c>
      <c r="AC228" s="56"/>
      <c r="AD228" s="88">
        <v>0</v>
      </c>
      <c r="AE228" s="82">
        <v>0</v>
      </c>
    </row>
    <row r="229" spans="1:31" ht="18" customHeight="1" collapsed="1" x14ac:dyDescent="0.2">
      <c r="A229" s="57"/>
      <c r="B229" s="57"/>
      <c r="C229" s="9">
        <v>-0.99873577749683962</v>
      </c>
      <c r="D229" s="9">
        <v>-0.99873577749683962</v>
      </c>
      <c r="F229" s="128" t="s">
        <v>391</v>
      </c>
      <c r="H229" s="83">
        <v>-2.1240000000000001</v>
      </c>
      <c r="I229" s="83">
        <v>0</v>
      </c>
      <c r="J229" s="83">
        <v>0</v>
      </c>
      <c r="K229" s="108">
        <v>3.1639999999999997</v>
      </c>
      <c r="L229" s="108">
        <v>3.1639999999999997</v>
      </c>
      <c r="M229" s="83">
        <v>0</v>
      </c>
      <c r="N229" s="83">
        <v>0</v>
      </c>
      <c r="O229" s="83">
        <v>0</v>
      </c>
      <c r="P229" s="83">
        <v>0</v>
      </c>
      <c r="Q229" s="83">
        <v>0</v>
      </c>
      <c r="R229" s="83">
        <v>0</v>
      </c>
      <c r="S229" s="83">
        <v>0</v>
      </c>
      <c r="T229" s="83">
        <v>0</v>
      </c>
      <c r="U229" s="83">
        <v>0</v>
      </c>
      <c r="V229" s="83">
        <v>0</v>
      </c>
      <c r="W229" s="83">
        <v>0</v>
      </c>
      <c r="X229" s="83">
        <v>0</v>
      </c>
      <c r="Y229" s="83">
        <v>0</v>
      </c>
      <c r="AA229" s="83">
        <v>3.1639999999999997</v>
      </c>
      <c r="AB229" s="82">
        <v>-3.16</v>
      </c>
      <c r="AD229" s="83">
        <v>3.1639999999999997</v>
      </c>
      <c r="AE229" s="82">
        <v>-3.16</v>
      </c>
    </row>
    <row r="230" spans="1:31" ht="18" customHeight="1" x14ac:dyDescent="0.2">
      <c r="A230" s="52" t="s">
        <v>424</v>
      </c>
      <c r="B230" s="52" t="s">
        <v>27</v>
      </c>
      <c r="C230" s="9"/>
      <c r="D230" s="9"/>
      <c r="F230" s="128" t="s">
        <v>425</v>
      </c>
      <c r="H230" s="83">
        <v>-0.11799999999999999</v>
      </c>
      <c r="I230" s="83">
        <v>-0.128</v>
      </c>
      <c r="J230" s="83">
        <v>-0.128</v>
      </c>
      <c r="K230" s="108">
        <v>0</v>
      </c>
      <c r="L230" s="108">
        <v>0</v>
      </c>
      <c r="M230" s="83">
        <v>0</v>
      </c>
      <c r="N230" s="83">
        <v>-3.4000000000000002E-2</v>
      </c>
      <c r="O230" s="83">
        <v>0</v>
      </c>
      <c r="P230" s="83">
        <v>0</v>
      </c>
      <c r="Q230" s="83">
        <v>-3.5000000000000003E-2</v>
      </c>
      <c r="R230" s="83">
        <v>0</v>
      </c>
      <c r="S230" s="83">
        <v>0</v>
      </c>
      <c r="T230" s="83">
        <v>-0.03</v>
      </c>
      <c r="U230" s="83">
        <v>0</v>
      </c>
      <c r="V230" s="83">
        <v>0</v>
      </c>
      <c r="W230" s="83">
        <v>-2.8999999999999998E-2</v>
      </c>
      <c r="X230" s="83">
        <v>0</v>
      </c>
      <c r="Y230" s="83">
        <v>-0.128</v>
      </c>
      <c r="AA230" s="83">
        <v>0</v>
      </c>
      <c r="AB230" s="82">
        <v>-0.13</v>
      </c>
      <c r="AD230" s="83">
        <v>0</v>
      </c>
      <c r="AE230" s="82">
        <v>-0.13</v>
      </c>
    </row>
    <row r="231" spans="1:31" ht="18" hidden="1" customHeight="1" outlineLevel="1" x14ac:dyDescent="0.2">
      <c r="A231" s="52" t="s">
        <v>155</v>
      </c>
      <c r="B231" s="52" t="s">
        <v>27</v>
      </c>
      <c r="C231" s="9">
        <v>0</v>
      </c>
      <c r="D231" s="9">
        <v>0</v>
      </c>
      <c r="F231" s="60" t="s">
        <v>156</v>
      </c>
      <c r="G231" s="56"/>
      <c r="H231" s="88">
        <v>0</v>
      </c>
      <c r="I231" s="88">
        <v>0</v>
      </c>
      <c r="J231" s="88">
        <v>0</v>
      </c>
      <c r="K231" s="108">
        <v>0</v>
      </c>
      <c r="L231" s="108">
        <v>0</v>
      </c>
      <c r="M231" s="88">
        <v>0</v>
      </c>
      <c r="N231" s="88">
        <v>0</v>
      </c>
      <c r="O231" s="88">
        <v>0</v>
      </c>
      <c r="P231" s="88">
        <v>0</v>
      </c>
      <c r="Q231" s="88">
        <v>0</v>
      </c>
      <c r="R231" s="88">
        <v>0</v>
      </c>
      <c r="S231" s="88">
        <v>0</v>
      </c>
      <c r="T231" s="88">
        <v>0</v>
      </c>
      <c r="U231" s="88">
        <v>0</v>
      </c>
      <c r="V231" s="88">
        <v>0</v>
      </c>
      <c r="W231" s="88">
        <v>0</v>
      </c>
      <c r="X231" s="88">
        <v>0</v>
      </c>
      <c r="Y231" s="88">
        <v>0</v>
      </c>
      <c r="Z231" s="56"/>
      <c r="AA231" s="88">
        <v>0</v>
      </c>
      <c r="AB231" s="82">
        <v>0</v>
      </c>
      <c r="AC231" s="56"/>
      <c r="AD231" s="88">
        <v>0</v>
      </c>
      <c r="AE231" s="82">
        <v>0</v>
      </c>
    </row>
    <row r="232" spans="1:31" ht="18" hidden="1" customHeight="1" outlineLevel="1" x14ac:dyDescent="0.2">
      <c r="A232" s="52" t="s">
        <v>165</v>
      </c>
      <c r="B232" s="52" t="s">
        <v>27</v>
      </c>
      <c r="C232" s="9">
        <v>-0.55107526881720414</v>
      </c>
      <c r="D232" s="9">
        <v>-0.55107526881720414</v>
      </c>
      <c r="F232" s="60" t="s">
        <v>166</v>
      </c>
      <c r="G232" s="56"/>
      <c r="H232" s="88">
        <v>-0.93400000000000005</v>
      </c>
      <c r="I232" s="88">
        <v>-1.0580000000000001</v>
      </c>
      <c r="J232" s="88">
        <v>-1.0580000000000001</v>
      </c>
      <c r="K232" s="108">
        <v>-0.74399999999999999</v>
      </c>
      <c r="L232" s="108">
        <v>-0.74399999999999999</v>
      </c>
      <c r="M232" s="88">
        <v>-9.6000000000000002E-2</v>
      </c>
      <c r="N232" s="88">
        <v>-0.18100000000000002</v>
      </c>
      <c r="O232" s="88">
        <v>-3.7999999999999978E-2</v>
      </c>
      <c r="P232" s="88">
        <v>-4.9999999999999989E-2</v>
      </c>
      <c r="Q232" s="88">
        <v>-7.2000000000000008E-2</v>
      </c>
      <c r="R232" s="88">
        <v>-0.12400000000000005</v>
      </c>
      <c r="S232" s="88">
        <v>-8.7999999999999967E-2</v>
      </c>
      <c r="T232" s="88">
        <v>-7.4999999999999956E-2</v>
      </c>
      <c r="U232" s="88">
        <v>-8.9999999999999969E-2</v>
      </c>
      <c r="V232" s="88">
        <v>-6.9000000000000061E-2</v>
      </c>
      <c r="W232" s="88">
        <v>-7.4999999999999956E-2</v>
      </c>
      <c r="X232" s="88">
        <v>-0.19599999999999995</v>
      </c>
      <c r="Y232" s="88">
        <v>-1.1539999999999999</v>
      </c>
      <c r="Z232" s="56"/>
      <c r="AA232" s="88">
        <v>-0.74400000000000011</v>
      </c>
      <c r="AB232" s="82">
        <v>-0.41</v>
      </c>
      <c r="AC232" s="56"/>
      <c r="AD232" s="88">
        <v>-0.74400000000000011</v>
      </c>
      <c r="AE232" s="82">
        <v>-0.41</v>
      </c>
    </row>
    <row r="233" spans="1:31" ht="18" hidden="1" customHeight="1" outlineLevel="1" x14ac:dyDescent="0.2">
      <c r="A233" s="52" t="s">
        <v>159</v>
      </c>
      <c r="B233" s="52" t="s">
        <v>27</v>
      </c>
      <c r="C233" s="9">
        <v>0</v>
      </c>
      <c r="D233" s="9">
        <v>0</v>
      </c>
      <c r="F233" s="60" t="s">
        <v>160</v>
      </c>
      <c r="G233" s="56"/>
      <c r="H233" s="88">
        <v>0</v>
      </c>
      <c r="I233" s="88">
        <v>0</v>
      </c>
      <c r="J233" s="88">
        <v>0</v>
      </c>
      <c r="K233" s="108">
        <v>0</v>
      </c>
      <c r="L233" s="10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0</v>
      </c>
      <c r="S233" s="88">
        <v>0</v>
      </c>
      <c r="T233" s="88">
        <v>0</v>
      </c>
      <c r="U233" s="88">
        <v>0</v>
      </c>
      <c r="V233" s="88">
        <v>0</v>
      </c>
      <c r="W233" s="88">
        <v>0</v>
      </c>
      <c r="X233" s="88">
        <v>0</v>
      </c>
      <c r="Y233" s="88">
        <v>0</v>
      </c>
      <c r="Z233" s="56"/>
      <c r="AA233" s="88">
        <v>0</v>
      </c>
      <c r="AB233" s="82">
        <v>0</v>
      </c>
      <c r="AC233" s="56"/>
      <c r="AD233" s="88">
        <v>0</v>
      </c>
      <c r="AE233" s="82">
        <v>0</v>
      </c>
    </row>
    <row r="234" spans="1:31" ht="18" hidden="1" customHeight="1" outlineLevel="1" x14ac:dyDescent="0.2">
      <c r="A234" s="52" t="s">
        <v>274</v>
      </c>
      <c r="B234" s="52" t="s">
        <v>27</v>
      </c>
      <c r="C234" s="9">
        <v>0</v>
      </c>
      <c r="D234" s="9">
        <v>0</v>
      </c>
      <c r="F234" s="60" t="s">
        <v>276</v>
      </c>
      <c r="G234" s="56"/>
      <c r="H234" s="88">
        <v>0</v>
      </c>
      <c r="I234" s="88">
        <v>0</v>
      </c>
      <c r="J234" s="88">
        <v>0</v>
      </c>
      <c r="K234" s="108">
        <v>0</v>
      </c>
      <c r="L234" s="10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8">
        <v>0</v>
      </c>
      <c r="U234" s="88">
        <v>0</v>
      </c>
      <c r="V234" s="88">
        <v>0</v>
      </c>
      <c r="W234" s="88">
        <v>0</v>
      </c>
      <c r="X234" s="88">
        <v>0</v>
      </c>
      <c r="Y234" s="88">
        <v>0</v>
      </c>
      <c r="Z234" s="56"/>
      <c r="AA234" s="88">
        <v>0</v>
      </c>
      <c r="AB234" s="82">
        <v>0</v>
      </c>
      <c r="AC234" s="56"/>
      <c r="AD234" s="88">
        <v>0</v>
      </c>
      <c r="AE234" s="82">
        <v>0</v>
      </c>
    </row>
    <row r="235" spans="1:31" ht="18" hidden="1" customHeight="1" outlineLevel="1" x14ac:dyDescent="0.2">
      <c r="A235" s="52" t="s">
        <v>275</v>
      </c>
      <c r="B235" s="52" t="s">
        <v>27</v>
      </c>
      <c r="C235" s="9">
        <v>0</v>
      </c>
      <c r="D235" s="9">
        <v>0</v>
      </c>
      <c r="F235" s="60" t="s">
        <v>277</v>
      </c>
      <c r="G235" s="56"/>
      <c r="H235" s="88">
        <v>0</v>
      </c>
      <c r="I235" s="88">
        <v>0</v>
      </c>
      <c r="J235" s="88">
        <v>0</v>
      </c>
      <c r="K235" s="108">
        <v>0</v>
      </c>
      <c r="L235" s="10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8">
        <v>0</v>
      </c>
      <c r="U235" s="88">
        <v>0</v>
      </c>
      <c r="V235" s="88">
        <v>0</v>
      </c>
      <c r="W235" s="88">
        <v>0</v>
      </c>
      <c r="X235" s="88">
        <v>0</v>
      </c>
      <c r="Y235" s="88">
        <v>0</v>
      </c>
      <c r="Z235" s="56"/>
      <c r="AA235" s="88">
        <v>0</v>
      </c>
      <c r="AB235" s="82">
        <v>0</v>
      </c>
      <c r="AC235" s="56"/>
      <c r="AD235" s="88">
        <v>0</v>
      </c>
      <c r="AE235" s="82">
        <v>0</v>
      </c>
    </row>
    <row r="236" spans="1:31" ht="18" hidden="1" customHeight="1" outlineLevel="1" x14ac:dyDescent="0.2">
      <c r="A236" s="52" t="s">
        <v>169</v>
      </c>
      <c r="B236" s="52" t="s">
        <v>27</v>
      </c>
      <c r="C236" s="9">
        <v>0.37581699346405228</v>
      </c>
      <c r="D236" s="9">
        <v>0.37581699346405228</v>
      </c>
      <c r="F236" s="60" t="s">
        <v>170</v>
      </c>
      <c r="G236" s="56"/>
      <c r="H236" s="88">
        <v>-0.64400000000000002</v>
      </c>
      <c r="I236" s="88">
        <v>-0.46</v>
      </c>
      <c r="J236" s="88">
        <v>-0.46</v>
      </c>
      <c r="K236" s="108">
        <v>-0.61199999999999999</v>
      </c>
      <c r="L236" s="108">
        <v>-0.61199999999999999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8">
        <v>0</v>
      </c>
      <c r="U236" s="88">
        <v>0</v>
      </c>
      <c r="V236" s="88">
        <v>0</v>
      </c>
      <c r="W236" s="88">
        <v>0</v>
      </c>
      <c r="X236" s="88">
        <v>-0.38</v>
      </c>
      <c r="Y236" s="88">
        <v>-0.38</v>
      </c>
      <c r="Z236" s="56"/>
      <c r="AA236" s="88">
        <v>-0.61199999999999999</v>
      </c>
      <c r="AB236" s="82">
        <v>0.23</v>
      </c>
      <c r="AC236" s="56"/>
      <c r="AD236" s="88">
        <v>-0.61199999999999999</v>
      </c>
      <c r="AE236" s="82">
        <v>0.23</v>
      </c>
    </row>
    <row r="237" spans="1:31" ht="18" hidden="1" customHeight="1" outlineLevel="1" x14ac:dyDescent="0.2">
      <c r="A237" s="52" t="s">
        <v>171</v>
      </c>
      <c r="B237" s="52" t="s">
        <v>27</v>
      </c>
      <c r="C237" s="9">
        <v>0</v>
      </c>
      <c r="D237" s="9">
        <v>0</v>
      </c>
      <c r="F237" s="60" t="s">
        <v>172</v>
      </c>
      <c r="G237" s="56"/>
      <c r="H237" s="88">
        <v>0</v>
      </c>
      <c r="I237" s="88">
        <v>0</v>
      </c>
      <c r="J237" s="88">
        <v>0</v>
      </c>
      <c r="K237" s="108">
        <v>0</v>
      </c>
      <c r="L237" s="10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8">
        <v>0</v>
      </c>
      <c r="U237" s="88">
        <v>0</v>
      </c>
      <c r="V237" s="88">
        <v>0</v>
      </c>
      <c r="W237" s="88">
        <v>0</v>
      </c>
      <c r="X237" s="88">
        <v>0</v>
      </c>
      <c r="Y237" s="88">
        <v>0</v>
      </c>
      <c r="Z237" s="56"/>
      <c r="AA237" s="88">
        <v>0</v>
      </c>
      <c r="AB237" s="82">
        <v>0</v>
      </c>
      <c r="AC237" s="56"/>
      <c r="AD237" s="88">
        <v>0</v>
      </c>
      <c r="AE237" s="82">
        <v>0</v>
      </c>
    </row>
    <row r="238" spans="1:31" ht="18" hidden="1" customHeight="1" outlineLevel="1" x14ac:dyDescent="0.2">
      <c r="A238" s="52" t="s">
        <v>173</v>
      </c>
      <c r="B238" s="52" t="s">
        <v>27</v>
      </c>
      <c r="C238" s="9">
        <v>0</v>
      </c>
      <c r="D238" s="9">
        <v>0</v>
      </c>
      <c r="F238" s="60" t="s">
        <v>174</v>
      </c>
      <c r="G238" s="56"/>
      <c r="H238" s="88">
        <v>0</v>
      </c>
      <c r="I238" s="88">
        <v>0</v>
      </c>
      <c r="J238" s="88">
        <v>0</v>
      </c>
      <c r="K238" s="108">
        <v>0</v>
      </c>
      <c r="L238" s="108">
        <v>0</v>
      </c>
      <c r="M238" s="88">
        <v>0</v>
      </c>
      <c r="N238" s="88">
        <v>0</v>
      </c>
      <c r="O238" s="88">
        <v>0</v>
      </c>
      <c r="P238" s="88">
        <v>0</v>
      </c>
      <c r="Q238" s="88">
        <v>0</v>
      </c>
      <c r="R238" s="88">
        <v>0</v>
      </c>
      <c r="S238" s="88">
        <v>0</v>
      </c>
      <c r="T238" s="88">
        <v>0</v>
      </c>
      <c r="U238" s="88">
        <v>0</v>
      </c>
      <c r="V238" s="88">
        <v>0</v>
      </c>
      <c r="W238" s="88">
        <v>0</v>
      </c>
      <c r="X238" s="88">
        <v>0</v>
      </c>
      <c r="Y238" s="88">
        <v>0</v>
      </c>
      <c r="Z238" s="56"/>
      <c r="AA238" s="88">
        <v>0</v>
      </c>
      <c r="AB238" s="82">
        <v>0</v>
      </c>
      <c r="AC238" s="56"/>
      <c r="AD238" s="88">
        <v>0</v>
      </c>
      <c r="AE238" s="82">
        <v>0</v>
      </c>
    </row>
    <row r="239" spans="1:31" ht="18" customHeight="1" collapsed="1" x14ac:dyDescent="0.2">
      <c r="A239" s="57"/>
      <c r="B239" s="57"/>
      <c r="C239" s="9">
        <v>-0.13274336283185842</v>
      </c>
      <c r="D239" s="9">
        <v>-0.13274336283185842</v>
      </c>
      <c r="F239" s="128" t="s">
        <v>196</v>
      </c>
      <c r="H239" s="83">
        <v>-1.5780000000000001</v>
      </c>
      <c r="I239" s="83">
        <v>-1.518</v>
      </c>
      <c r="J239" s="83">
        <v>-1.518</v>
      </c>
      <c r="K239" s="108">
        <v>-1.3559999999999999</v>
      </c>
      <c r="L239" s="108">
        <v>-1.3559999999999999</v>
      </c>
      <c r="M239" s="83">
        <v>-9.6000000000000002E-2</v>
      </c>
      <c r="N239" s="83">
        <v>-0.18100000000000002</v>
      </c>
      <c r="O239" s="83">
        <v>-3.7999999999999978E-2</v>
      </c>
      <c r="P239" s="83">
        <v>-4.9999999999999989E-2</v>
      </c>
      <c r="Q239" s="83">
        <v>-7.2000000000000008E-2</v>
      </c>
      <c r="R239" s="83">
        <v>-0.12400000000000005</v>
      </c>
      <c r="S239" s="83">
        <v>-8.7999999999999967E-2</v>
      </c>
      <c r="T239" s="83">
        <v>-7.4999999999999956E-2</v>
      </c>
      <c r="U239" s="83">
        <v>-8.9999999999999969E-2</v>
      </c>
      <c r="V239" s="83">
        <v>-6.9000000000000061E-2</v>
      </c>
      <c r="W239" s="83">
        <v>-7.4999999999999956E-2</v>
      </c>
      <c r="X239" s="83">
        <v>-0.57599999999999996</v>
      </c>
      <c r="Y239" s="83">
        <v>-1.5339999999999998</v>
      </c>
      <c r="AA239" s="83">
        <v>-1.3559999999999999</v>
      </c>
      <c r="AB239" s="82">
        <v>-0.18</v>
      </c>
      <c r="AD239" s="83">
        <v>-1.3559999999999999</v>
      </c>
      <c r="AE239" s="82">
        <v>-0.18</v>
      </c>
    </row>
    <row r="240" spans="1:31" ht="18" customHeight="1" x14ac:dyDescent="0.2">
      <c r="A240" s="57"/>
      <c r="B240" s="57"/>
      <c r="C240" s="9">
        <v>6.2062937062937071E-2</v>
      </c>
      <c r="D240" s="9">
        <v>6.2062937062937071E-2</v>
      </c>
      <c r="F240" s="117" t="s">
        <v>72</v>
      </c>
      <c r="H240" s="296">
        <v>-10.899000000000001</v>
      </c>
      <c r="I240" s="296">
        <v>-12.879000000000001</v>
      </c>
      <c r="J240" s="296">
        <v>-12.879000000000001</v>
      </c>
      <c r="K240" s="111">
        <v>-11.439999999999998</v>
      </c>
      <c r="L240" s="111">
        <v>-11.439999999999998</v>
      </c>
      <c r="M240" s="296">
        <v>-1.4320000000000002</v>
      </c>
      <c r="N240" s="296">
        <v>-1.1200000000000001</v>
      </c>
      <c r="O240" s="296">
        <v>-0.90500000000000025</v>
      </c>
      <c r="P240" s="296">
        <v>-0.72599999999999998</v>
      </c>
      <c r="Q240" s="296">
        <v>-0.8929999999999999</v>
      </c>
      <c r="R240" s="296">
        <v>-0.31600000000000045</v>
      </c>
      <c r="S240" s="296">
        <v>-0.94199999999999995</v>
      </c>
      <c r="T240" s="296">
        <v>-1.0049999999999997</v>
      </c>
      <c r="U240" s="296">
        <v>-0.78800000000000003</v>
      </c>
      <c r="V240" s="296">
        <v>-0.83900000000000019</v>
      </c>
      <c r="W240" s="296">
        <v>3.9729999999999999</v>
      </c>
      <c r="X240" s="296">
        <v>-5.7409999999999997</v>
      </c>
      <c r="Y240" s="296">
        <v>-10.733999999999998</v>
      </c>
      <c r="AA240" s="296">
        <v>-11.439999999999998</v>
      </c>
      <c r="AB240" s="82">
        <v>0.71</v>
      </c>
      <c r="AD240" s="296">
        <v>-11.439999999999998</v>
      </c>
      <c r="AE240" s="82">
        <v>0.71</v>
      </c>
    </row>
    <row r="241" spans="1:31" ht="12.95" customHeight="1" x14ac:dyDescent="0.2">
      <c r="A241" s="57"/>
      <c r="B241" s="57"/>
      <c r="C241" s="9"/>
      <c r="D241" s="9"/>
      <c r="F241" s="61" t="s">
        <v>230</v>
      </c>
      <c r="H241" s="78">
        <v>4.7491085889626696E-3</v>
      </c>
      <c r="I241" s="78">
        <v>5.6324464602704573E-3</v>
      </c>
      <c r="J241" s="78">
        <v>5.6324464602704573E-3</v>
      </c>
      <c r="K241" s="131">
        <v>5.4914644689288217E-3</v>
      </c>
      <c r="L241" s="131">
        <v>5.4914644689288217E-3</v>
      </c>
      <c r="M241" s="78">
        <v>6.5712187958884014E-3</v>
      </c>
      <c r="N241" s="78">
        <v>6.1454046639231831E-3</v>
      </c>
      <c r="O241" s="78">
        <v>5.273278172707152E-2</v>
      </c>
      <c r="P241" s="78">
        <v>2.7324872408653628E-3</v>
      </c>
      <c r="Q241" s="78">
        <v>6.1805723777554767E-3</v>
      </c>
      <c r="R241" s="78">
        <v>1.8015655376475916E-3</v>
      </c>
      <c r="S241" s="78">
        <v>4.7749391727493909E-3</v>
      </c>
      <c r="T241" s="78">
        <v>7.1922366782601211E-3</v>
      </c>
      <c r="U241" s="78">
        <v>5.4766720182370379E-3</v>
      </c>
      <c r="V241" s="78">
        <v>4.6750323184594142E-3</v>
      </c>
      <c r="W241" s="78">
        <v>-1.8689610401828979E-2</v>
      </c>
      <c r="X241" s="78">
        <v>2.779055189005766E-2</v>
      </c>
      <c r="Y241" s="78">
        <v>5.1545500645399219E-3</v>
      </c>
      <c r="AA241" s="78">
        <v>5.4914644689288217E-3</v>
      </c>
      <c r="AB241" s="79"/>
      <c r="AD241" s="78">
        <v>5.4914644689288217E-3</v>
      </c>
      <c r="AE241" s="79"/>
    </row>
    <row r="242" spans="1:31" ht="6.95" customHeight="1" x14ac:dyDescent="0.2">
      <c r="C242" s="9"/>
      <c r="D242" s="9"/>
      <c r="F242" s="118"/>
      <c r="H242" s="38"/>
      <c r="I242" s="38"/>
      <c r="J242" s="38"/>
      <c r="K242" s="107"/>
      <c r="L242" s="107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AA242" s="38"/>
      <c r="AB242" s="42"/>
      <c r="AD242" s="38"/>
      <c r="AE242" s="42"/>
    </row>
    <row r="243" spans="1:31" ht="18" hidden="1" customHeight="1" outlineLevel="1" collapsed="1" x14ac:dyDescent="0.2">
      <c r="A243" s="57"/>
      <c r="B243" s="57"/>
      <c r="C243" s="9"/>
      <c r="D243" s="9"/>
      <c r="F243" s="119" t="s">
        <v>255</v>
      </c>
      <c r="H243" s="96">
        <v>1.5318000000000001</v>
      </c>
      <c r="I243" s="96">
        <v>1.2018285714285715</v>
      </c>
      <c r="J243" s="96">
        <v>1.2018285714285715</v>
      </c>
      <c r="K243" s="134">
        <v>1</v>
      </c>
      <c r="L243" s="134">
        <v>1</v>
      </c>
      <c r="M243" s="96">
        <v>0</v>
      </c>
      <c r="N243" s="96">
        <v>3.3054857142857141</v>
      </c>
      <c r="O243" s="96">
        <v>1.3248000000000002</v>
      </c>
      <c r="P243" s="96">
        <v>0.38605714285714265</v>
      </c>
      <c r="Q243" s="96">
        <v>1.9556571428571432</v>
      </c>
      <c r="R243" s="96">
        <v>2.2930285714285707</v>
      </c>
      <c r="S243" s="96">
        <v>0.39942857142857113</v>
      </c>
      <c r="T243" s="96">
        <v>2.5498285714285718</v>
      </c>
      <c r="U243" s="96">
        <v>2.0828571428571436</v>
      </c>
      <c r="V243" s="96">
        <v>3.0922285714285707</v>
      </c>
      <c r="W243" s="96">
        <v>2.7390857142857135</v>
      </c>
      <c r="X243" s="96">
        <v>2.4476571428571412</v>
      </c>
      <c r="Y243" s="96">
        <v>1.881342857142857</v>
      </c>
      <c r="AA243" s="96">
        <v>1</v>
      </c>
      <c r="AB243" s="95">
        <v>0.88</v>
      </c>
      <c r="AD243" s="96">
        <v>1</v>
      </c>
      <c r="AE243" s="95">
        <v>0.88</v>
      </c>
    </row>
    <row r="244" spans="1:31" ht="18" hidden="1" customHeight="1" outlineLevel="1" x14ac:dyDescent="0.2">
      <c r="A244" s="52" t="s">
        <v>86</v>
      </c>
      <c r="B244" s="52" t="s">
        <v>27</v>
      </c>
      <c r="C244" s="9">
        <v>-0.88142857142857145</v>
      </c>
      <c r="D244" s="9">
        <v>-0.88142857142857145</v>
      </c>
      <c r="F244" s="128" t="s">
        <v>90</v>
      </c>
      <c r="H244" s="83">
        <v>-53.613</v>
      </c>
      <c r="I244" s="83">
        <v>-42.064</v>
      </c>
      <c r="J244" s="83">
        <v>-42.064</v>
      </c>
      <c r="K244" s="108">
        <v>-35</v>
      </c>
      <c r="L244" s="108">
        <v>-35</v>
      </c>
      <c r="M244" s="83">
        <v>0</v>
      </c>
      <c r="N244" s="83">
        <v>-9.641</v>
      </c>
      <c r="O244" s="83">
        <v>-3.8640000000000008</v>
      </c>
      <c r="P244" s="83">
        <v>-1.1259999999999994</v>
      </c>
      <c r="Q244" s="83">
        <v>-5.7040000000000006</v>
      </c>
      <c r="R244" s="83">
        <v>-6.6879999999999988</v>
      </c>
      <c r="S244" s="83">
        <v>-1.1649999999999991</v>
      </c>
      <c r="T244" s="83">
        <v>-7.4370000000000012</v>
      </c>
      <c r="U244" s="83">
        <v>-6.0750000000000028</v>
      </c>
      <c r="V244" s="83">
        <v>-9.0189999999999984</v>
      </c>
      <c r="W244" s="83">
        <v>-7.9889999999999972</v>
      </c>
      <c r="X244" s="83">
        <v>-7.1389999999999958</v>
      </c>
      <c r="Y244" s="83">
        <v>-65.846999999999994</v>
      </c>
      <c r="AA244" s="83">
        <v>-35</v>
      </c>
      <c r="AB244" s="82">
        <v>-30.85</v>
      </c>
      <c r="AD244" s="83">
        <v>-35</v>
      </c>
      <c r="AE244" s="82">
        <v>-30.85</v>
      </c>
    </row>
    <row r="245" spans="1:31" ht="18" hidden="1" customHeight="1" outlineLevel="1" x14ac:dyDescent="0.2">
      <c r="A245" s="52" t="s">
        <v>87</v>
      </c>
      <c r="B245" s="52" t="s">
        <v>27</v>
      </c>
      <c r="C245" s="9">
        <v>-1.0051282051282051</v>
      </c>
      <c r="D245" s="9">
        <v>-1.0051282051282051</v>
      </c>
      <c r="F245" s="128" t="s">
        <v>91</v>
      </c>
      <c r="H245" s="83">
        <v>-0.122</v>
      </c>
      <c r="I245" s="83">
        <v>0</v>
      </c>
      <c r="J245" s="83">
        <v>0</v>
      </c>
      <c r="K245" s="108">
        <v>0</v>
      </c>
      <c r="L245" s="108">
        <v>0</v>
      </c>
      <c r="M245" s="83">
        <v>-1.4999999999999999E-2</v>
      </c>
      <c r="N245" s="83">
        <v>0</v>
      </c>
      <c r="O245" s="83">
        <v>0</v>
      </c>
      <c r="P245" s="83">
        <v>-0.35199999999999998</v>
      </c>
      <c r="Q245" s="83">
        <v>0</v>
      </c>
      <c r="R245" s="83">
        <v>0</v>
      </c>
      <c r="S245" s="83">
        <v>-0.22999999999999998</v>
      </c>
      <c r="T245" s="83">
        <v>0</v>
      </c>
      <c r="U245" s="83">
        <v>0</v>
      </c>
      <c r="V245" s="83">
        <v>-0.378</v>
      </c>
      <c r="W245" s="83">
        <v>0</v>
      </c>
      <c r="X245" s="83">
        <v>0</v>
      </c>
      <c r="Y245" s="83">
        <v>-0.97499999999999998</v>
      </c>
      <c r="AA245" s="83">
        <v>0</v>
      </c>
      <c r="AB245" s="82">
        <v>-0.98</v>
      </c>
      <c r="AD245" s="83">
        <v>0</v>
      </c>
      <c r="AE245" s="82">
        <v>-0.98</v>
      </c>
    </row>
    <row r="246" spans="1:31" ht="18" hidden="1" customHeight="1" outlineLevel="1" x14ac:dyDescent="0.2">
      <c r="A246" s="52" t="s">
        <v>88</v>
      </c>
      <c r="B246" s="52" t="s">
        <v>27</v>
      </c>
      <c r="C246" s="9">
        <v>0</v>
      </c>
      <c r="D246" s="9">
        <v>0</v>
      </c>
      <c r="F246" s="128" t="s">
        <v>92</v>
      </c>
      <c r="H246" s="83">
        <v>0</v>
      </c>
      <c r="I246" s="83">
        <v>0</v>
      </c>
      <c r="J246" s="83">
        <v>0</v>
      </c>
      <c r="K246" s="108">
        <v>0</v>
      </c>
      <c r="L246" s="108">
        <v>0</v>
      </c>
      <c r="M246" s="83">
        <v>0</v>
      </c>
      <c r="N246" s="83">
        <v>0</v>
      </c>
      <c r="O246" s="83">
        <v>0</v>
      </c>
      <c r="P246" s="83">
        <v>0</v>
      </c>
      <c r="Q246" s="83">
        <v>0</v>
      </c>
      <c r="R246" s="83">
        <v>0</v>
      </c>
      <c r="S246" s="83">
        <v>0</v>
      </c>
      <c r="T246" s="83">
        <v>0</v>
      </c>
      <c r="U246" s="83">
        <v>0</v>
      </c>
      <c r="V246" s="83">
        <v>0</v>
      </c>
      <c r="W246" s="83">
        <v>0</v>
      </c>
      <c r="X246" s="83">
        <v>0</v>
      </c>
      <c r="Y246" s="83">
        <v>0</v>
      </c>
      <c r="AA246" s="83">
        <v>0</v>
      </c>
      <c r="AB246" s="82">
        <v>0</v>
      </c>
      <c r="AD246" s="83">
        <v>0</v>
      </c>
      <c r="AE246" s="82">
        <v>0</v>
      </c>
    </row>
    <row r="247" spans="1:31" ht="18" hidden="1" customHeight="1" outlineLevel="1" x14ac:dyDescent="0.2">
      <c r="A247" s="52" t="s">
        <v>147</v>
      </c>
      <c r="B247" s="52" t="s">
        <v>27</v>
      </c>
      <c r="C247" s="9">
        <v>0</v>
      </c>
      <c r="D247" s="9">
        <v>0</v>
      </c>
      <c r="F247" s="128" t="s">
        <v>148</v>
      </c>
      <c r="H247" s="83">
        <v>0</v>
      </c>
      <c r="I247" s="83">
        <v>0</v>
      </c>
      <c r="J247" s="83">
        <v>0</v>
      </c>
      <c r="K247" s="108">
        <v>0</v>
      </c>
      <c r="L247" s="108">
        <v>0</v>
      </c>
      <c r="M247" s="83">
        <v>0</v>
      </c>
      <c r="N247" s="83">
        <v>0</v>
      </c>
      <c r="O247" s="83">
        <v>0</v>
      </c>
      <c r="P247" s="83">
        <v>0</v>
      </c>
      <c r="Q247" s="83">
        <v>0</v>
      </c>
      <c r="R247" s="83">
        <v>0</v>
      </c>
      <c r="S247" s="83">
        <v>0</v>
      </c>
      <c r="T247" s="83">
        <v>0</v>
      </c>
      <c r="U247" s="83">
        <v>0</v>
      </c>
      <c r="V247" s="83">
        <v>0</v>
      </c>
      <c r="W247" s="83">
        <v>0</v>
      </c>
      <c r="X247" s="83">
        <v>0</v>
      </c>
      <c r="Y247" s="83">
        <v>0</v>
      </c>
      <c r="AA247" s="83">
        <v>0</v>
      </c>
      <c r="AB247" s="82">
        <v>0</v>
      </c>
      <c r="AD247" s="83">
        <v>0</v>
      </c>
      <c r="AE247" s="82">
        <v>0</v>
      </c>
    </row>
    <row r="248" spans="1:31" ht="18" hidden="1" customHeight="1" outlineLevel="1" x14ac:dyDescent="0.2">
      <c r="A248" s="52" t="s">
        <v>130</v>
      </c>
      <c r="B248" s="52" t="s">
        <v>27</v>
      </c>
      <c r="C248" s="9">
        <v>0</v>
      </c>
      <c r="D248" s="9">
        <v>0</v>
      </c>
      <c r="F248" s="128" t="s">
        <v>149</v>
      </c>
      <c r="H248" s="83">
        <v>0</v>
      </c>
      <c r="I248" s="83">
        <v>0</v>
      </c>
      <c r="J248" s="83">
        <v>0</v>
      </c>
      <c r="K248" s="108">
        <v>0</v>
      </c>
      <c r="L248" s="108">
        <v>0</v>
      </c>
      <c r="M248" s="83">
        <v>0</v>
      </c>
      <c r="N248" s="83">
        <v>0</v>
      </c>
      <c r="O248" s="83">
        <v>0</v>
      </c>
      <c r="P248" s="83">
        <v>0</v>
      </c>
      <c r="Q248" s="83">
        <v>0</v>
      </c>
      <c r="R248" s="83">
        <v>0</v>
      </c>
      <c r="S248" s="83">
        <v>0</v>
      </c>
      <c r="T248" s="83">
        <v>0</v>
      </c>
      <c r="U248" s="83">
        <v>0</v>
      </c>
      <c r="V248" s="83">
        <v>0</v>
      </c>
      <c r="W248" s="83">
        <v>0</v>
      </c>
      <c r="X248" s="83">
        <v>0</v>
      </c>
      <c r="Y248" s="83">
        <v>0</v>
      </c>
      <c r="AA248" s="83">
        <v>0</v>
      </c>
      <c r="AB248" s="82">
        <v>0</v>
      </c>
      <c r="AD248" s="83">
        <v>0</v>
      </c>
      <c r="AE248" s="82">
        <v>0</v>
      </c>
    </row>
    <row r="249" spans="1:31" ht="18" hidden="1" customHeight="1" outlineLevel="1" x14ac:dyDescent="0.2">
      <c r="A249" s="52" t="s">
        <v>131</v>
      </c>
      <c r="B249" s="52" t="s">
        <v>27</v>
      </c>
      <c r="C249" s="9">
        <v>0</v>
      </c>
      <c r="D249" s="9">
        <v>0</v>
      </c>
      <c r="F249" s="128" t="s">
        <v>150</v>
      </c>
      <c r="H249" s="83">
        <v>0</v>
      </c>
      <c r="I249" s="83">
        <v>0</v>
      </c>
      <c r="J249" s="83">
        <v>0</v>
      </c>
      <c r="K249" s="108">
        <v>0</v>
      </c>
      <c r="L249" s="108">
        <v>0</v>
      </c>
      <c r="M249" s="83">
        <v>0</v>
      </c>
      <c r="N249" s="83">
        <v>0</v>
      </c>
      <c r="O249" s="83">
        <v>0</v>
      </c>
      <c r="P249" s="83">
        <v>0</v>
      </c>
      <c r="Q249" s="83">
        <v>0</v>
      </c>
      <c r="R249" s="83">
        <v>0</v>
      </c>
      <c r="S249" s="83">
        <v>0</v>
      </c>
      <c r="T249" s="83">
        <v>0</v>
      </c>
      <c r="U249" s="83">
        <v>0</v>
      </c>
      <c r="V249" s="83">
        <v>0</v>
      </c>
      <c r="W249" s="83">
        <v>0</v>
      </c>
      <c r="X249" s="83">
        <v>0</v>
      </c>
      <c r="Y249" s="83">
        <v>0</v>
      </c>
      <c r="AA249" s="83">
        <v>0</v>
      </c>
      <c r="AB249" s="82">
        <v>0</v>
      </c>
      <c r="AD249" s="83">
        <v>0</v>
      </c>
      <c r="AE249" s="82">
        <v>0</v>
      </c>
    </row>
    <row r="250" spans="1:31" ht="18" hidden="1" customHeight="1" outlineLevel="1" x14ac:dyDescent="0.2">
      <c r="A250" s="52" t="s">
        <v>211</v>
      </c>
      <c r="B250" s="52" t="s">
        <v>27</v>
      </c>
      <c r="C250" s="9">
        <v>0</v>
      </c>
      <c r="D250" s="9">
        <v>0</v>
      </c>
      <c r="F250" s="126" t="s">
        <v>146</v>
      </c>
      <c r="G250" s="58"/>
      <c r="H250" s="87">
        <v>0</v>
      </c>
      <c r="I250" s="87">
        <v>0</v>
      </c>
      <c r="J250" s="87">
        <v>0</v>
      </c>
      <c r="K250" s="112">
        <v>0</v>
      </c>
      <c r="L250" s="112">
        <v>0</v>
      </c>
      <c r="M250" s="87">
        <v>0</v>
      </c>
      <c r="N250" s="87">
        <v>0</v>
      </c>
      <c r="O250" s="87">
        <v>0</v>
      </c>
      <c r="P250" s="87">
        <v>0</v>
      </c>
      <c r="Q250" s="87">
        <v>0</v>
      </c>
      <c r="R250" s="87">
        <v>0</v>
      </c>
      <c r="S250" s="87">
        <v>0</v>
      </c>
      <c r="T250" s="87">
        <v>0</v>
      </c>
      <c r="U250" s="87">
        <v>0</v>
      </c>
      <c r="V250" s="87">
        <v>0</v>
      </c>
      <c r="W250" s="87">
        <v>0</v>
      </c>
      <c r="X250" s="87">
        <v>0</v>
      </c>
      <c r="Y250" s="87">
        <v>0</v>
      </c>
      <c r="Z250" s="58"/>
      <c r="AA250" s="87">
        <v>0</v>
      </c>
      <c r="AB250" s="82">
        <v>0</v>
      </c>
      <c r="AC250" s="58"/>
      <c r="AD250" s="87">
        <v>0</v>
      </c>
      <c r="AE250" s="82">
        <v>0</v>
      </c>
    </row>
    <row r="251" spans="1:31" ht="18" hidden="1" customHeight="1" outlineLevel="1" x14ac:dyDescent="0.2">
      <c r="A251" s="52" t="s">
        <v>89</v>
      </c>
      <c r="B251" s="52" t="s">
        <v>27</v>
      </c>
      <c r="C251" s="9">
        <v>-1</v>
      </c>
      <c r="D251" s="9">
        <v>-1</v>
      </c>
      <c r="F251" s="128" t="s">
        <v>93</v>
      </c>
      <c r="H251" s="83">
        <v>0</v>
      </c>
      <c r="I251" s="83">
        <v>0</v>
      </c>
      <c r="J251" s="83">
        <v>0</v>
      </c>
      <c r="K251" s="108">
        <v>0</v>
      </c>
      <c r="L251" s="108">
        <v>0</v>
      </c>
      <c r="M251" s="83">
        <v>0</v>
      </c>
      <c r="N251" s="83">
        <v>0</v>
      </c>
      <c r="O251" s="83">
        <v>0</v>
      </c>
      <c r="P251" s="83">
        <v>0</v>
      </c>
      <c r="Q251" s="83">
        <v>0</v>
      </c>
      <c r="R251" s="83">
        <v>0</v>
      </c>
      <c r="S251" s="83">
        <v>0</v>
      </c>
      <c r="T251" s="83">
        <v>-0.15</v>
      </c>
      <c r="U251" s="83">
        <v>0</v>
      </c>
      <c r="V251" s="83">
        <v>0</v>
      </c>
      <c r="W251" s="83">
        <v>0</v>
      </c>
      <c r="X251" s="83">
        <v>0</v>
      </c>
      <c r="Y251" s="83">
        <v>-0.15</v>
      </c>
      <c r="AA251" s="83">
        <v>0</v>
      </c>
      <c r="AB251" s="82">
        <v>-0.15</v>
      </c>
      <c r="AD251" s="83">
        <v>0</v>
      </c>
      <c r="AE251" s="82">
        <v>-0.15</v>
      </c>
    </row>
    <row r="252" spans="1:31" ht="18" hidden="1" customHeight="1" outlineLevel="1" x14ac:dyDescent="0.2">
      <c r="A252" s="52" t="s">
        <v>151</v>
      </c>
      <c r="B252" s="52" t="s">
        <v>27</v>
      </c>
      <c r="C252" s="9">
        <v>0</v>
      </c>
      <c r="D252" s="9">
        <v>0</v>
      </c>
      <c r="F252" s="128" t="s">
        <v>152</v>
      </c>
      <c r="H252" s="83">
        <v>0</v>
      </c>
      <c r="I252" s="83">
        <v>0</v>
      </c>
      <c r="J252" s="83">
        <v>0</v>
      </c>
      <c r="K252" s="108">
        <v>0</v>
      </c>
      <c r="L252" s="108">
        <v>0</v>
      </c>
      <c r="M252" s="83">
        <v>0</v>
      </c>
      <c r="N252" s="83">
        <v>0</v>
      </c>
      <c r="O252" s="83">
        <v>0</v>
      </c>
      <c r="P252" s="83">
        <v>0</v>
      </c>
      <c r="Q252" s="83">
        <v>0</v>
      </c>
      <c r="R252" s="83">
        <v>0</v>
      </c>
      <c r="S252" s="83">
        <v>0</v>
      </c>
      <c r="T252" s="83">
        <v>0</v>
      </c>
      <c r="U252" s="83">
        <v>0</v>
      </c>
      <c r="V252" s="83">
        <v>0</v>
      </c>
      <c r="W252" s="83">
        <v>0</v>
      </c>
      <c r="X252" s="83">
        <v>0</v>
      </c>
      <c r="Y252" s="83">
        <v>0</v>
      </c>
      <c r="AA252" s="83">
        <v>0</v>
      </c>
      <c r="AB252" s="82">
        <v>0</v>
      </c>
      <c r="AD252" s="83">
        <v>0</v>
      </c>
      <c r="AE252" s="82">
        <v>0</v>
      </c>
    </row>
    <row r="253" spans="1:31" ht="18" customHeight="1" collapsed="1" x14ac:dyDescent="0.2">
      <c r="A253" s="57"/>
      <c r="B253" s="57"/>
      <c r="C253" s="9">
        <v>-0.91342857142857137</v>
      </c>
      <c r="D253" s="9">
        <v>-0.91342857142857137</v>
      </c>
      <c r="F253" s="117" t="s">
        <v>281</v>
      </c>
      <c r="H253" s="296">
        <v>-53.734999999999999</v>
      </c>
      <c r="I253" s="296">
        <v>-42.064</v>
      </c>
      <c r="J253" s="296">
        <v>-42.064</v>
      </c>
      <c r="K253" s="111">
        <v>-35</v>
      </c>
      <c r="L253" s="111">
        <v>-35</v>
      </c>
      <c r="M253" s="296">
        <v>-1.4999999999999999E-2</v>
      </c>
      <c r="N253" s="296">
        <v>-9.641</v>
      </c>
      <c r="O253" s="296">
        <v>-3.8640000000000008</v>
      </c>
      <c r="P253" s="296">
        <v>-1.4779999999999993</v>
      </c>
      <c r="Q253" s="296">
        <v>-5.7040000000000006</v>
      </c>
      <c r="R253" s="296">
        <v>-6.6879999999999988</v>
      </c>
      <c r="S253" s="296">
        <v>-1.3949999999999991</v>
      </c>
      <c r="T253" s="296">
        <v>-7.5870000000000015</v>
      </c>
      <c r="U253" s="296">
        <v>-6.0750000000000028</v>
      </c>
      <c r="V253" s="296">
        <v>-9.3969999999999985</v>
      </c>
      <c r="W253" s="296">
        <v>-7.9889999999999972</v>
      </c>
      <c r="X253" s="296">
        <v>-7.1389999999999958</v>
      </c>
      <c r="Y253" s="296">
        <v>-66.971999999999994</v>
      </c>
      <c r="AA253" s="296">
        <v>-35</v>
      </c>
      <c r="AB253" s="82">
        <v>-31.97</v>
      </c>
      <c r="AD253" s="296">
        <v>-35</v>
      </c>
      <c r="AE253" s="82">
        <v>-31.97</v>
      </c>
    </row>
    <row r="254" spans="1:31" ht="12.95" customHeight="1" x14ac:dyDescent="0.2">
      <c r="A254" s="57"/>
      <c r="B254" s="57"/>
      <c r="C254" s="9"/>
      <c r="D254" s="9"/>
      <c r="F254" s="61" t="s">
        <v>230</v>
      </c>
      <c r="H254" s="78">
        <v>2.3414382055960092E-2</v>
      </c>
      <c r="I254" s="78">
        <v>1.8396088819381665E-2</v>
      </c>
      <c r="J254" s="78">
        <v>1.8396088819381665E-2</v>
      </c>
      <c r="K254" s="131">
        <v>1.6800809126967554E-2</v>
      </c>
      <c r="L254" s="131">
        <v>1.6800809126967554E-2</v>
      </c>
      <c r="M254" s="78">
        <v>6.8832599118942738E-5</v>
      </c>
      <c r="N254" s="78">
        <v>5.2899862825788749E-2</v>
      </c>
      <c r="O254" s="78">
        <v>0.22514858408110977</v>
      </c>
      <c r="P254" s="78">
        <v>5.56283215151378E-3</v>
      </c>
      <c r="Q254" s="78">
        <v>3.9478146520400048E-2</v>
      </c>
      <c r="R254" s="78">
        <v>3.8129336442364159E-2</v>
      </c>
      <c r="S254" s="78">
        <v>7.0711678832116737E-3</v>
      </c>
      <c r="T254" s="78">
        <v>5.4296019580059272E-2</v>
      </c>
      <c r="U254" s="78">
        <v>4.22218052167386E-2</v>
      </c>
      <c r="V254" s="78">
        <v>5.2361476396380335E-2</v>
      </c>
      <c r="W254" s="78">
        <v>3.7581499496655339E-2</v>
      </c>
      <c r="X254" s="78">
        <v>3.4557873182916136E-2</v>
      </c>
      <c r="Y254" s="78">
        <v>3.2160473907431313E-2</v>
      </c>
      <c r="AA254" s="78">
        <v>1.6800809126967554E-2</v>
      </c>
      <c r="AB254" s="79"/>
      <c r="AD254" s="78">
        <v>1.6800809126967554E-2</v>
      </c>
      <c r="AE254" s="79"/>
    </row>
    <row r="255" spans="1:31" ht="6.95" customHeight="1" x14ac:dyDescent="0.2">
      <c r="C255" s="9"/>
      <c r="D255" s="9"/>
      <c r="F255" s="118"/>
      <c r="H255" s="75"/>
      <c r="I255" s="75"/>
      <c r="J255" s="75"/>
      <c r="K255" s="137"/>
      <c r="L255" s="137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AA255" s="75"/>
      <c r="AD255" s="75"/>
    </row>
    <row r="256" spans="1:31" ht="18" customHeight="1" x14ac:dyDescent="0.2">
      <c r="A256" s="52" t="s">
        <v>80</v>
      </c>
      <c r="B256" s="52" t="s">
        <v>27</v>
      </c>
      <c r="C256" s="9">
        <v>7.6666666666666675E-2</v>
      </c>
      <c r="D256" s="9">
        <v>7.6666666666666675E-2</v>
      </c>
      <c r="F256" s="128" t="s">
        <v>79</v>
      </c>
      <c r="H256" s="83">
        <v>-2.891</v>
      </c>
      <c r="I256" s="83">
        <v>-3.1440000000000001</v>
      </c>
      <c r="J256" s="83">
        <v>-3.1440000000000001</v>
      </c>
      <c r="K256" s="108">
        <v>-3</v>
      </c>
      <c r="L256" s="108">
        <v>-3</v>
      </c>
      <c r="M256" s="83">
        <v>-0.308</v>
      </c>
      <c r="N256" s="83">
        <v>-0.31900000000000001</v>
      </c>
      <c r="O256" s="83">
        <v>-0.24299999999999999</v>
      </c>
      <c r="P256" s="83">
        <v>0</v>
      </c>
      <c r="Q256" s="83">
        <v>-0.32300000000000006</v>
      </c>
      <c r="R256" s="83">
        <v>-0.1379999999999999</v>
      </c>
      <c r="S256" s="83">
        <v>-0.14000000000000012</v>
      </c>
      <c r="T256" s="83">
        <v>-0.20899999999999985</v>
      </c>
      <c r="U256" s="83">
        <v>-0.22500000000000009</v>
      </c>
      <c r="V256" s="83">
        <v>-0.44699999999999984</v>
      </c>
      <c r="W256" s="83">
        <v>-0.20199999999999996</v>
      </c>
      <c r="X256" s="83">
        <v>-0.21600000000000019</v>
      </c>
      <c r="Y256" s="83">
        <v>-2.77</v>
      </c>
      <c r="AA256" s="83">
        <v>-3</v>
      </c>
      <c r="AB256" s="82">
        <v>0.23</v>
      </c>
      <c r="AD256" s="83">
        <v>-3</v>
      </c>
      <c r="AE256" s="82">
        <v>0.23</v>
      </c>
    </row>
    <row r="257" spans="1:31" ht="18" customHeight="1" x14ac:dyDescent="0.2">
      <c r="A257" s="52" t="s">
        <v>136</v>
      </c>
      <c r="B257" s="52" t="s">
        <v>27</v>
      </c>
      <c r="C257" s="9">
        <v>0.21333333333333335</v>
      </c>
      <c r="D257" s="9">
        <v>0.21333333333333335</v>
      </c>
      <c r="F257" s="128" t="s">
        <v>197</v>
      </c>
      <c r="H257" s="83">
        <v>-3.214</v>
      </c>
      <c r="I257" s="83">
        <v>-1.2290000000000001</v>
      </c>
      <c r="J257" s="83">
        <v>-1.2290000000000001</v>
      </c>
      <c r="K257" s="108">
        <v>-3</v>
      </c>
      <c r="L257" s="108">
        <v>-3</v>
      </c>
      <c r="M257" s="83">
        <v>0</v>
      </c>
      <c r="N257" s="83">
        <v>-0.29599999999999999</v>
      </c>
      <c r="O257" s="83">
        <v>-0.45300000000000001</v>
      </c>
      <c r="P257" s="83">
        <v>-0.18999999999999995</v>
      </c>
      <c r="Q257" s="83">
        <v>0</v>
      </c>
      <c r="R257" s="83">
        <v>-7.1999999999999953E-2</v>
      </c>
      <c r="S257" s="83">
        <v>0</v>
      </c>
      <c r="T257" s="83">
        <v>-0.69200000000000017</v>
      </c>
      <c r="U257" s="83">
        <v>-0.19399999999999995</v>
      </c>
      <c r="V257" s="83">
        <v>-2.0000000000000018E-3</v>
      </c>
      <c r="W257" s="83">
        <v>-0.10699999999999976</v>
      </c>
      <c r="X257" s="83">
        <v>-0.35400000000000009</v>
      </c>
      <c r="Y257" s="83">
        <v>-2.36</v>
      </c>
      <c r="AA257" s="83">
        <v>-3</v>
      </c>
      <c r="AB257" s="82">
        <v>0.64</v>
      </c>
      <c r="AD257" s="83">
        <v>-3</v>
      </c>
      <c r="AE257" s="82">
        <v>0.64</v>
      </c>
    </row>
    <row r="258" spans="1:31" ht="18" customHeight="1" x14ac:dyDescent="0.2">
      <c r="A258" s="52" t="s">
        <v>85</v>
      </c>
      <c r="B258" s="52" t="s">
        <v>27</v>
      </c>
      <c r="C258" s="9">
        <v>0.47199999999999998</v>
      </c>
      <c r="D258" s="9">
        <v>0.47199999999999998</v>
      </c>
      <c r="F258" s="128" t="s">
        <v>84</v>
      </c>
      <c r="H258" s="83">
        <v>-4.7530000000000001</v>
      </c>
      <c r="I258" s="83">
        <v>-4.5720000000000001</v>
      </c>
      <c r="J258" s="83">
        <v>-4.5720000000000001</v>
      </c>
      <c r="K258" s="108">
        <v>-5</v>
      </c>
      <c r="L258" s="108">
        <v>-5</v>
      </c>
      <c r="M258" s="83">
        <v>-0.26500000000000001</v>
      </c>
      <c r="N258" s="83">
        <v>-1.3330000000000002</v>
      </c>
      <c r="O258" s="83">
        <v>-7.9999999999999627E-2</v>
      </c>
      <c r="P258" s="83">
        <v>5.7999999999999829E-2</v>
      </c>
      <c r="Q258" s="83">
        <v>-5.1999999999999824E-2</v>
      </c>
      <c r="R258" s="83">
        <v>-0.10299999999999998</v>
      </c>
      <c r="S258" s="83">
        <v>0</v>
      </c>
      <c r="T258" s="83">
        <v>-0.15500000000000003</v>
      </c>
      <c r="U258" s="83">
        <v>0</v>
      </c>
      <c r="V258" s="83">
        <v>-5.9000000000000163E-2</v>
      </c>
      <c r="W258" s="83">
        <v>-0.38100000000000001</v>
      </c>
      <c r="X258" s="83">
        <v>-0.26600000000000001</v>
      </c>
      <c r="Y258" s="83">
        <v>-2.6360000000000001</v>
      </c>
      <c r="AA258" s="83">
        <v>-5</v>
      </c>
      <c r="AB258" s="82">
        <v>2.36</v>
      </c>
      <c r="AD258" s="83">
        <v>-5</v>
      </c>
      <c r="AE258" s="82">
        <v>2.36</v>
      </c>
    </row>
    <row r="259" spans="1:31" ht="18" customHeight="1" x14ac:dyDescent="0.2">
      <c r="A259" s="52" t="s">
        <v>82</v>
      </c>
      <c r="B259" s="52" t="s">
        <v>27</v>
      </c>
      <c r="C259" s="9">
        <v>0.86333333333333329</v>
      </c>
      <c r="D259" s="9">
        <v>0.86333333333333329</v>
      </c>
      <c r="F259" s="128" t="s">
        <v>83</v>
      </c>
      <c r="H259" s="83">
        <v>-2.8330000000000002</v>
      </c>
      <c r="I259" s="83">
        <v>-3.3860000000000001</v>
      </c>
      <c r="J259" s="83">
        <v>-3.3860000000000001</v>
      </c>
      <c r="K259" s="108">
        <v>-3</v>
      </c>
      <c r="L259" s="108">
        <v>-3</v>
      </c>
      <c r="M259" s="83">
        <v>0.40200000000000002</v>
      </c>
      <c r="N259" s="83">
        <v>-0.38600000000000001</v>
      </c>
      <c r="O259" s="83">
        <v>-1.3877787807814457E-17</v>
      </c>
      <c r="P259" s="83">
        <v>0</v>
      </c>
      <c r="Q259" s="83">
        <v>0</v>
      </c>
      <c r="R259" s="83">
        <v>0</v>
      </c>
      <c r="S259" s="83">
        <v>0</v>
      </c>
      <c r="T259" s="83">
        <v>0</v>
      </c>
      <c r="U259" s="83">
        <v>0</v>
      </c>
      <c r="V259" s="83">
        <v>0</v>
      </c>
      <c r="W259" s="83">
        <v>-0.43</v>
      </c>
      <c r="X259" s="83">
        <v>0</v>
      </c>
      <c r="Y259" s="83">
        <v>-0.41399999999999998</v>
      </c>
      <c r="AA259" s="83">
        <v>-3</v>
      </c>
      <c r="AB259" s="82">
        <v>2.59</v>
      </c>
      <c r="AD259" s="83">
        <v>-3</v>
      </c>
      <c r="AE259" s="82">
        <v>2.59</v>
      </c>
    </row>
    <row r="260" spans="1:31" ht="18" customHeight="1" x14ac:dyDescent="0.2">
      <c r="A260" s="52" t="s">
        <v>188</v>
      </c>
      <c r="B260" s="52" t="s">
        <v>27</v>
      </c>
      <c r="C260" s="9">
        <v>-7.8082191780821916E-2</v>
      </c>
      <c r="D260" s="9">
        <v>-7.8082191780821916E-2</v>
      </c>
      <c r="F260" s="128" t="s">
        <v>189</v>
      </c>
      <c r="H260" s="83">
        <v>-72.790999999999997</v>
      </c>
      <c r="I260" s="83">
        <v>-76.162999999999997</v>
      </c>
      <c r="J260" s="83">
        <v>-76.162999999999997</v>
      </c>
      <c r="K260" s="108">
        <v>-73</v>
      </c>
      <c r="L260" s="108">
        <v>-73</v>
      </c>
      <c r="M260" s="83">
        <v>-6.46</v>
      </c>
      <c r="N260" s="83">
        <v>-6.3310000000000004</v>
      </c>
      <c r="O260" s="83">
        <v>-6.3299999999999983</v>
      </c>
      <c r="P260" s="83">
        <v>-6.3300000000000018</v>
      </c>
      <c r="Q260" s="83">
        <v>-8.2359999999999971</v>
      </c>
      <c r="R260" s="83">
        <v>-6.4310000000000045</v>
      </c>
      <c r="S260" s="83">
        <v>-6.43</v>
      </c>
      <c r="T260" s="83">
        <v>-6.43</v>
      </c>
      <c r="U260" s="83">
        <v>-6.43</v>
      </c>
      <c r="V260" s="83">
        <v>-6.4299999999999926</v>
      </c>
      <c r="W260" s="83">
        <v>-6.4300000000000068</v>
      </c>
      <c r="X260" s="83">
        <v>-6.4309999999999974</v>
      </c>
      <c r="Y260" s="83">
        <v>-78.698999999999998</v>
      </c>
      <c r="AA260" s="83">
        <v>-73</v>
      </c>
      <c r="AB260" s="82">
        <v>-5.7</v>
      </c>
      <c r="AD260" s="83">
        <v>-73</v>
      </c>
      <c r="AE260" s="82">
        <v>-5.7</v>
      </c>
    </row>
    <row r="261" spans="1:31" ht="18" customHeight="1" x14ac:dyDescent="0.2">
      <c r="A261" s="52" t="s">
        <v>97</v>
      </c>
      <c r="B261" s="52" t="s">
        <v>27</v>
      </c>
      <c r="C261" s="9">
        <v>0.35</v>
      </c>
      <c r="D261" s="9">
        <v>0.35</v>
      </c>
      <c r="F261" s="128" t="s">
        <v>102</v>
      </c>
      <c r="H261" s="83">
        <v>-3.633</v>
      </c>
      <c r="I261" s="83">
        <v>-3.8460000000000001</v>
      </c>
      <c r="J261" s="83">
        <v>-3.8460000000000001</v>
      </c>
      <c r="K261" s="108">
        <v>-4</v>
      </c>
      <c r="L261" s="108">
        <v>-4</v>
      </c>
      <c r="M261" s="83">
        <v>1E-3</v>
      </c>
      <c r="N261" s="83">
        <v>-0.26400000000000001</v>
      </c>
      <c r="O261" s="83">
        <v>-0.13200000000000001</v>
      </c>
      <c r="P261" s="83">
        <v>-1.0000000000000009E-3</v>
      </c>
      <c r="Q261" s="83">
        <v>0</v>
      </c>
      <c r="R261" s="83">
        <v>-0.26400000000000001</v>
      </c>
      <c r="S261" s="83">
        <v>-0.21099999999999997</v>
      </c>
      <c r="T261" s="83">
        <v>-0.1379999999999999</v>
      </c>
      <c r="U261" s="83">
        <v>-0.26400000000000001</v>
      </c>
      <c r="V261" s="83">
        <v>-0.45800000000000018</v>
      </c>
      <c r="W261" s="83">
        <v>-0.26400000000000001</v>
      </c>
      <c r="X261" s="83">
        <v>-0.60599999999999987</v>
      </c>
      <c r="Y261" s="83">
        <v>-2.601</v>
      </c>
      <c r="AA261" s="83">
        <v>-4</v>
      </c>
      <c r="AB261" s="82">
        <v>1.4</v>
      </c>
      <c r="AD261" s="83">
        <v>-4</v>
      </c>
      <c r="AE261" s="82">
        <v>1.4</v>
      </c>
    </row>
    <row r="262" spans="1:31" ht="18" customHeight="1" x14ac:dyDescent="0.2">
      <c r="A262" s="52" t="s">
        <v>98</v>
      </c>
      <c r="B262" s="52" t="s">
        <v>27</v>
      </c>
      <c r="C262" s="9">
        <v>0.12</v>
      </c>
      <c r="D262" s="9">
        <v>0.12</v>
      </c>
      <c r="F262" s="128" t="s">
        <v>103</v>
      </c>
      <c r="H262" s="83">
        <v>-3.5339999999999998</v>
      </c>
      <c r="I262" s="83">
        <v>-2.375</v>
      </c>
      <c r="J262" s="83">
        <v>-2.375</v>
      </c>
      <c r="K262" s="108">
        <v>-4</v>
      </c>
      <c r="L262" s="108">
        <v>-4</v>
      </c>
      <c r="M262" s="83">
        <v>-0.57199999999999995</v>
      </c>
      <c r="N262" s="83">
        <v>-0.30700000000000005</v>
      </c>
      <c r="O262" s="83">
        <v>-0.15599999999999992</v>
      </c>
      <c r="P262" s="83">
        <v>0.31099999999999994</v>
      </c>
      <c r="Q262" s="83">
        <v>-0.21799999999999997</v>
      </c>
      <c r="R262" s="83">
        <v>-4.0000000000000036E-2</v>
      </c>
      <c r="S262" s="83">
        <v>-0.60400000000000009</v>
      </c>
      <c r="T262" s="83">
        <v>-0.2609999999999999</v>
      </c>
      <c r="U262" s="83">
        <v>-0.2240000000000002</v>
      </c>
      <c r="V262" s="83">
        <v>-0.6379999999999999</v>
      </c>
      <c r="W262" s="83">
        <v>-0.62299999999999978</v>
      </c>
      <c r="X262" s="83">
        <v>-0.19100000000000028</v>
      </c>
      <c r="Y262" s="83">
        <v>-3.5230000000000001</v>
      </c>
      <c r="AA262" s="83">
        <v>-4</v>
      </c>
      <c r="AB262" s="82">
        <v>0.48</v>
      </c>
      <c r="AD262" s="83">
        <v>-4</v>
      </c>
      <c r="AE262" s="82">
        <v>0.48</v>
      </c>
    </row>
    <row r="263" spans="1:31" ht="18" customHeight="1" x14ac:dyDescent="0.2">
      <c r="A263" s="52" t="s">
        <v>81</v>
      </c>
      <c r="B263" s="52" t="s">
        <v>27</v>
      </c>
      <c r="C263" s="9">
        <v>9.5000000000000001E-2</v>
      </c>
      <c r="D263" s="9">
        <v>9.5000000000000001E-2</v>
      </c>
      <c r="F263" s="128" t="s">
        <v>104</v>
      </c>
      <c r="H263" s="83">
        <v>-10.07</v>
      </c>
      <c r="I263" s="83">
        <v>-14.601000000000001</v>
      </c>
      <c r="J263" s="83">
        <v>-14.601000000000001</v>
      </c>
      <c r="K263" s="108">
        <v>-10</v>
      </c>
      <c r="L263" s="108">
        <v>-10</v>
      </c>
      <c r="M263" s="83">
        <v>8.2000000000000003E-2</v>
      </c>
      <c r="N263" s="83">
        <v>-2.0219999999999998</v>
      </c>
      <c r="O263" s="83">
        <v>-0.76100000000000034</v>
      </c>
      <c r="P263" s="83">
        <v>-0.68900000000000006</v>
      </c>
      <c r="Q263" s="83">
        <v>-0.64399999999999968</v>
      </c>
      <c r="R263" s="83">
        <v>-0.28300000000000036</v>
      </c>
      <c r="S263" s="83">
        <v>-0.43499999999999961</v>
      </c>
      <c r="T263" s="83">
        <v>-0.78900000000000059</v>
      </c>
      <c r="U263" s="83">
        <v>-1.1269999999999998</v>
      </c>
      <c r="V263" s="83">
        <v>-0.6819999999999995</v>
      </c>
      <c r="W263" s="83">
        <v>-0.83699999999999974</v>
      </c>
      <c r="X263" s="83">
        <v>-0.8620000000000001</v>
      </c>
      <c r="Y263" s="83">
        <v>-9.0489999999999995</v>
      </c>
      <c r="AA263" s="83">
        <v>-10</v>
      </c>
      <c r="AB263" s="82">
        <v>0.95</v>
      </c>
      <c r="AD263" s="83">
        <v>-10</v>
      </c>
      <c r="AE263" s="82">
        <v>0.95</v>
      </c>
    </row>
    <row r="264" spans="1:31" ht="18" customHeight="1" x14ac:dyDescent="0.2">
      <c r="A264" s="52" t="s">
        <v>400</v>
      </c>
      <c r="B264" s="52" t="s">
        <v>27</v>
      </c>
      <c r="C264" s="9">
        <v>0</v>
      </c>
      <c r="D264" s="9">
        <v>0</v>
      </c>
      <c r="F264" s="128" t="s">
        <v>401</v>
      </c>
      <c r="H264" s="83">
        <v>0</v>
      </c>
      <c r="I264" s="83">
        <v>0</v>
      </c>
      <c r="J264" s="83">
        <v>0</v>
      </c>
      <c r="K264" s="108">
        <v>0</v>
      </c>
      <c r="L264" s="108">
        <v>0</v>
      </c>
      <c r="M264" s="83">
        <v>0</v>
      </c>
      <c r="N264" s="83">
        <v>0</v>
      </c>
      <c r="O264" s="83">
        <v>0</v>
      </c>
      <c r="P264" s="83">
        <v>0</v>
      </c>
      <c r="Q264" s="83">
        <v>0</v>
      </c>
      <c r="R264" s="83">
        <v>0</v>
      </c>
      <c r="S264" s="83">
        <v>0</v>
      </c>
      <c r="T264" s="83">
        <v>0</v>
      </c>
      <c r="U264" s="83">
        <v>0</v>
      </c>
      <c r="V264" s="83">
        <v>0</v>
      </c>
      <c r="W264" s="83">
        <v>0</v>
      </c>
      <c r="X264" s="83">
        <v>0</v>
      </c>
      <c r="Y264" s="83">
        <v>0</v>
      </c>
      <c r="AA264" s="83">
        <v>0</v>
      </c>
      <c r="AB264" s="82">
        <v>0</v>
      </c>
      <c r="AD264" s="83">
        <v>0</v>
      </c>
      <c r="AE264" s="82">
        <v>0</v>
      </c>
    </row>
    <row r="265" spans="1:31" ht="18" customHeight="1" x14ac:dyDescent="0.2">
      <c r="A265" s="52" t="s">
        <v>204</v>
      </c>
      <c r="B265" s="52" t="s">
        <v>27</v>
      </c>
      <c r="C265" s="9">
        <v>-1.0027855153203342</v>
      </c>
      <c r="D265" s="9">
        <v>-1.0027855153203342</v>
      </c>
      <c r="F265" s="128" t="s">
        <v>205</v>
      </c>
      <c r="H265" s="83">
        <v>0</v>
      </c>
      <c r="I265" s="83">
        <v>0</v>
      </c>
      <c r="J265" s="83">
        <v>0</v>
      </c>
      <c r="K265" s="108">
        <v>0</v>
      </c>
      <c r="L265" s="108">
        <v>0</v>
      </c>
      <c r="M265" s="83">
        <v>0</v>
      </c>
      <c r="N265" s="83">
        <v>-0.71799999999999997</v>
      </c>
      <c r="O265" s="83">
        <v>0</v>
      </c>
      <c r="P265" s="83">
        <v>0</v>
      </c>
      <c r="Q265" s="83">
        <v>0</v>
      </c>
      <c r="R265" s="83">
        <v>0</v>
      </c>
      <c r="S265" s="83">
        <v>0</v>
      </c>
      <c r="T265" s="83">
        <v>0</v>
      </c>
      <c r="U265" s="83">
        <v>0</v>
      </c>
      <c r="V265" s="83">
        <v>0</v>
      </c>
      <c r="W265" s="83">
        <v>0</v>
      </c>
      <c r="X265" s="83">
        <v>0</v>
      </c>
      <c r="Y265" s="83">
        <v>-0.71799999999999997</v>
      </c>
      <c r="AA265" s="83">
        <v>0</v>
      </c>
      <c r="AB265" s="82">
        <v>-0.72</v>
      </c>
      <c r="AD265" s="83">
        <v>0</v>
      </c>
      <c r="AE265" s="82">
        <v>-0.72</v>
      </c>
    </row>
    <row r="266" spans="1:31" ht="18" customHeight="1" x14ac:dyDescent="0.2">
      <c r="A266" s="52" t="s">
        <v>99</v>
      </c>
      <c r="B266" s="52" t="s">
        <v>27</v>
      </c>
      <c r="C266" s="9">
        <v>-2.913752913752914E-2</v>
      </c>
      <c r="D266" s="9">
        <v>-2.913752913752914E-2</v>
      </c>
      <c r="F266" s="128" t="s">
        <v>105</v>
      </c>
      <c r="H266" s="83">
        <v>-3.2759999999999998</v>
      </c>
      <c r="I266" s="83">
        <v>-3.004</v>
      </c>
      <c r="J266" s="83">
        <v>-3.004</v>
      </c>
      <c r="K266" s="108">
        <v>-3.4319999999999999</v>
      </c>
      <c r="L266" s="108">
        <v>-3.4319999999999999</v>
      </c>
      <c r="M266" s="83">
        <v>-0.30199999999999999</v>
      </c>
      <c r="N266" s="83">
        <v>-0.27299999999999996</v>
      </c>
      <c r="O266" s="83">
        <v>-0.30200000000000005</v>
      </c>
      <c r="P266" s="83">
        <v>-0.29200000000000004</v>
      </c>
      <c r="Q266" s="83">
        <v>-0.29299999999999993</v>
      </c>
      <c r="R266" s="83">
        <v>-0.29200000000000004</v>
      </c>
      <c r="S266" s="83">
        <v>-0.29199999999999982</v>
      </c>
      <c r="T266" s="83">
        <v>-0.29200000000000026</v>
      </c>
      <c r="U266" s="83">
        <v>-0.29299999999999971</v>
      </c>
      <c r="V266" s="83">
        <v>-0.27300000000000013</v>
      </c>
      <c r="W266" s="83">
        <v>-0.32699999999999996</v>
      </c>
      <c r="X266" s="83">
        <v>-0.29800000000000004</v>
      </c>
      <c r="Y266" s="83">
        <v>-3.5289999999999999</v>
      </c>
      <c r="AA266" s="83">
        <v>-3.4319999999999999</v>
      </c>
      <c r="AB266" s="82">
        <v>-0.1</v>
      </c>
      <c r="AD266" s="83">
        <v>-3.4319999999999999</v>
      </c>
      <c r="AE266" s="82">
        <v>-0.1</v>
      </c>
    </row>
    <row r="267" spans="1:31" ht="18" hidden="1" customHeight="1" outlineLevel="1" x14ac:dyDescent="0.2">
      <c r="A267" s="52" t="s">
        <v>179</v>
      </c>
      <c r="B267" s="52" t="s">
        <v>27</v>
      </c>
      <c r="C267" s="9">
        <v>0</v>
      </c>
      <c r="D267" s="9">
        <v>0</v>
      </c>
      <c r="F267" s="60" t="s">
        <v>180</v>
      </c>
      <c r="G267" s="56"/>
      <c r="H267" s="88">
        <v>0</v>
      </c>
      <c r="I267" s="88">
        <v>0</v>
      </c>
      <c r="J267" s="88">
        <v>0</v>
      </c>
      <c r="K267" s="108">
        <v>0</v>
      </c>
      <c r="L267" s="10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8">
        <v>0</v>
      </c>
      <c r="U267" s="88">
        <v>0</v>
      </c>
      <c r="V267" s="88">
        <v>0</v>
      </c>
      <c r="W267" s="88">
        <v>0</v>
      </c>
      <c r="X267" s="88">
        <v>0</v>
      </c>
      <c r="Y267" s="88">
        <v>0</v>
      </c>
      <c r="Z267" s="56"/>
      <c r="AA267" s="88">
        <v>0</v>
      </c>
      <c r="AB267" s="82">
        <v>0</v>
      </c>
      <c r="AC267" s="56"/>
      <c r="AD267" s="88">
        <v>0</v>
      </c>
      <c r="AE267" s="82">
        <v>0</v>
      </c>
    </row>
    <row r="268" spans="1:31" ht="18" hidden="1" customHeight="1" outlineLevel="1" x14ac:dyDescent="0.2">
      <c r="A268" s="52" t="s">
        <v>95</v>
      </c>
      <c r="B268" s="52" t="s">
        <v>27</v>
      </c>
      <c r="C268" s="9">
        <v>-0.99914965986394566</v>
      </c>
      <c r="D268" s="9">
        <v>-0.99914965986394566</v>
      </c>
      <c r="F268" s="60" t="s">
        <v>100</v>
      </c>
      <c r="G268" s="56"/>
      <c r="H268" s="88">
        <v>0</v>
      </c>
      <c r="I268" s="88">
        <v>0</v>
      </c>
      <c r="J268" s="88">
        <v>0</v>
      </c>
      <c r="K268" s="108">
        <v>0</v>
      </c>
      <c r="L268" s="10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8">
        <v>0</v>
      </c>
      <c r="U268" s="88">
        <v>0</v>
      </c>
      <c r="V268" s="88">
        <v>0</v>
      </c>
      <c r="W268" s="88">
        <v>0</v>
      </c>
      <c r="X268" s="88">
        <v>-2.3519999999999999</v>
      </c>
      <c r="Y268" s="88">
        <v>-2.3519999999999999</v>
      </c>
      <c r="Z268" s="56"/>
      <c r="AA268" s="88">
        <v>0</v>
      </c>
      <c r="AB268" s="82">
        <v>-2.35</v>
      </c>
      <c r="AC268" s="56"/>
      <c r="AD268" s="88">
        <v>0</v>
      </c>
      <c r="AE268" s="82">
        <v>-2.35</v>
      </c>
    </row>
    <row r="269" spans="1:31" ht="18" hidden="1" customHeight="1" outlineLevel="1" x14ac:dyDescent="0.2">
      <c r="A269" s="52" t="s">
        <v>181</v>
      </c>
      <c r="B269" s="52" t="s">
        <v>27</v>
      </c>
      <c r="C269" s="9">
        <v>0</v>
      </c>
      <c r="D269" s="9">
        <v>0</v>
      </c>
      <c r="F269" s="60" t="s">
        <v>182</v>
      </c>
      <c r="G269" s="56"/>
      <c r="H269" s="88">
        <v>0</v>
      </c>
      <c r="I269" s="88">
        <v>0</v>
      </c>
      <c r="J269" s="88">
        <v>0</v>
      </c>
      <c r="K269" s="108">
        <v>0</v>
      </c>
      <c r="L269" s="108">
        <v>0</v>
      </c>
      <c r="M269" s="88">
        <v>0</v>
      </c>
      <c r="N269" s="88">
        <v>0</v>
      </c>
      <c r="O269" s="88">
        <v>0</v>
      </c>
      <c r="P269" s="88">
        <v>0</v>
      </c>
      <c r="Q269" s="88">
        <v>0</v>
      </c>
      <c r="R269" s="88">
        <v>0</v>
      </c>
      <c r="S269" s="88">
        <v>0</v>
      </c>
      <c r="T269" s="88">
        <v>0</v>
      </c>
      <c r="U269" s="88">
        <v>0</v>
      </c>
      <c r="V269" s="88">
        <v>0</v>
      </c>
      <c r="W269" s="88">
        <v>0</v>
      </c>
      <c r="X269" s="88">
        <v>0</v>
      </c>
      <c r="Y269" s="88">
        <v>0</v>
      </c>
      <c r="Z269" s="56"/>
      <c r="AA269" s="88">
        <v>0</v>
      </c>
      <c r="AB269" s="82">
        <v>0</v>
      </c>
      <c r="AC269" s="56"/>
      <c r="AD269" s="88">
        <v>0</v>
      </c>
      <c r="AE269" s="82">
        <v>0</v>
      </c>
    </row>
    <row r="270" spans="1:31" ht="18" hidden="1" customHeight="1" outlineLevel="1" x14ac:dyDescent="0.2">
      <c r="A270" s="52" t="s">
        <v>198</v>
      </c>
      <c r="B270" s="52" t="s">
        <v>27</v>
      </c>
      <c r="C270" s="9">
        <v>0</v>
      </c>
      <c r="D270" s="9">
        <v>0</v>
      </c>
      <c r="F270" s="60" t="s">
        <v>199</v>
      </c>
      <c r="G270" s="56"/>
      <c r="H270" s="88">
        <v>0</v>
      </c>
      <c r="I270" s="88">
        <v>0</v>
      </c>
      <c r="J270" s="88">
        <v>0</v>
      </c>
      <c r="K270" s="108">
        <v>0</v>
      </c>
      <c r="L270" s="10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8">
        <v>0</v>
      </c>
      <c r="U270" s="88">
        <v>0</v>
      </c>
      <c r="V270" s="88">
        <v>0</v>
      </c>
      <c r="W270" s="88">
        <v>0</v>
      </c>
      <c r="X270" s="88">
        <v>0</v>
      </c>
      <c r="Y270" s="88">
        <v>0</v>
      </c>
      <c r="Z270" s="56"/>
      <c r="AA270" s="88">
        <v>0</v>
      </c>
      <c r="AB270" s="82">
        <v>0</v>
      </c>
      <c r="AC270" s="56"/>
      <c r="AD270" s="88">
        <v>0</v>
      </c>
      <c r="AE270" s="82">
        <v>0</v>
      </c>
    </row>
    <row r="271" spans="1:31" ht="18" hidden="1" customHeight="1" outlineLevel="1" x14ac:dyDescent="0.2">
      <c r="A271" s="52" t="s">
        <v>137</v>
      </c>
      <c r="B271" s="52" t="s">
        <v>27</v>
      </c>
      <c r="C271" s="9">
        <v>0</v>
      </c>
      <c r="D271" s="9">
        <v>0</v>
      </c>
      <c r="F271" s="60" t="s">
        <v>183</v>
      </c>
      <c r="G271" s="56"/>
      <c r="H271" s="88">
        <v>0</v>
      </c>
      <c r="I271" s="88">
        <v>0</v>
      </c>
      <c r="J271" s="88">
        <v>0</v>
      </c>
      <c r="K271" s="108">
        <v>0</v>
      </c>
      <c r="L271" s="10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8">
        <v>0</v>
      </c>
      <c r="U271" s="88">
        <v>0</v>
      </c>
      <c r="V271" s="88">
        <v>0</v>
      </c>
      <c r="W271" s="88">
        <v>0</v>
      </c>
      <c r="X271" s="88">
        <v>0</v>
      </c>
      <c r="Y271" s="88">
        <v>0</v>
      </c>
      <c r="Z271" s="56"/>
      <c r="AA271" s="88">
        <v>0</v>
      </c>
      <c r="AB271" s="82">
        <v>0</v>
      </c>
      <c r="AC271" s="56"/>
      <c r="AD271" s="88">
        <v>0</v>
      </c>
      <c r="AE271" s="82">
        <v>0</v>
      </c>
    </row>
    <row r="272" spans="1:31" ht="18" hidden="1" customHeight="1" outlineLevel="1" x14ac:dyDescent="0.2">
      <c r="A272" s="52" t="s">
        <v>184</v>
      </c>
      <c r="B272" s="52" t="s">
        <v>27</v>
      </c>
      <c r="C272" s="9">
        <v>-0.96491228070175439</v>
      </c>
      <c r="D272" s="9">
        <v>-0.96491228070175439</v>
      </c>
      <c r="F272" s="60" t="s">
        <v>185</v>
      </c>
      <c r="G272" s="56"/>
      <c r="H272" s="88">
        <v>0</v>
      </c>
      <c r="I272" s="88">
        <v>0</v>
      </c>
      <c r="J272" s="88">
        <v>0</v>
      </c>
      <c r="K272" s="108">
        <v>0</v>
      </c>
      <c r="L272" s="108">
        <v>0</v>
      </c>
      <c r="M272" s="88">
        <v>-0.114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8">
        <v>0</v>
      </c>
      <c r="U272" s="88">
        <v>0</v>
      </c>
      <c r="V272" s="88">
        <v>0</v>
      </c>
      <c r="W272" s="88">
        <v>0</v>
      </c>
      <c r="X272" s="88">
        <v>0</v>
      </c>
      <c r="Y272" s="88">
        <v>-0.114</v>
      </c>
      <c r="Z272" s="56"/>
      <c r="AA272" s="88">
        <v>0</v>
      </c>
      <c r="AB272" s="82">
        <v>-0.11</v>
      </c>
      <c r="AC272" s="56"/>
      <c r="AD272" s="88">
        <v>0</v>
      </c>
      <c r="AE272" s="82">
        <v>-0.11</v>
      </c>
    </row>
    <row r="273" spans="1:31" ht="18" hidden="1" customHeight="1" outlineLevel="1" x14ac:dyDescent="0.2">
      <c r="A273" s="52" t="s">
        <v>186</v>
      </c>
      <c r="B273" s="52" t="s">
        <v>27</v>
      </c>
      <c r="C273" s="9">
        <v>0</v>
      </c>
      <c r="D273" s="9">
        <v>0</v>
      </c>
      <c r="F273" s="60" t="s">
        <v>187</v>
      </c>
      <c r="G273" s="56"/>
      <c r="H273" s="88">
        <v>0</v>
      </c>
      <c r="I273" s="88">
        <v>-4.2000000000000003E-2</v>
      </c>
      <c r="J273" s="88">
        <v>-4.2000000000000003E-2</v>
      </c>
      <c r="K273" s="108">
        <v>0</v>
      </c>
      <c r="L273" s="10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8">
        <v>0</v>
      </c>
      <c r="U273" s="88">
        <v>0</v>
      </c>
      <c r="V273" s="88">
        <v>0</v>
      </c>
      <c r="W273" s="88">
        <v>0</v>
      </c>
      <c r="X273" s="88">
        <v>0</v>
      </c>
      <c r="Y273" s="88">
        <v>0</v>
      </c>
      <c r="Z273" s="56"/>
      <c r="AA273" s="88">
        <v>0</v>
      </c>
      <c r="AB273" s="82">
        <v>0</v>
      </c>
      <c r="AC273" s="56"/>
      <c r="AD273" s="88">
        <v>0</v>
      </c>
      <c r="AE273" s="82">
        <v>0</v>
      </c>
    </row>
    <row r="274" spans="1:31" ht="18" hidden="1" customHeight="1" outlineLevel="1" x14ac:dyDescent="0.2">
      <c r="A274" s="52" t="s">
        <v>96</v>
      </c>
      <c r="B274" s="52" t="s">
        <v>27</v>
      </c>
      <c r="C274" s="9">
        <v>-2</v>
      </c>
      <c r="D274" s="9">
        <v>-2</v>
      </c>
      <c r="F274" s="60" t="s">
        <v>194</v>
      </c>
      <c r="G274" s="56"/>
      <c r="H274" s="88">
        <v>-0.32300000000000001</v>
      </c>
      <c r="I274" s="88">
        <v>0</v>
      </c>
      <c r="J274" s="88">
        <v>0</v>
      </c>
      <c r="K274" s="108">
        <v>0</v>
      </c>
      <c r="L274" s="10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8">
        <v>0</v>
      </c>
      <c r="U274" s="88">
        <v>0</v>
      </c>
      <c r="V274" s="88">
        <v>0</v>
      </c>
      <c r="W274" s="88">
        <v>-5.0000000000000001E-3</v>
      </c>
      <c r="X274" s="88">
        <v>0</v>
      </c>
      <c r="Y274" s="88">
        <v>-5.0000000000000001E-3</v>
      </c>
      <c r="Z274" s="56"/>
      <c r="AA274" s="88">
        <v>0</v>
      </c>
      <c r="AB274" s="82">
        <v>-0.01</v>
      </c>
      <c r="AC274" s="56"/>
      <c r="AD274" s="88">
        <v>0</v>
      </c>
      <c r="AE274" s="82">
        <v>-0.01</v>
      </c>
    </row>
    <row r="275" spans="1:31" ht="18" hidden="1" customHeight="1" outlineLevel="1" x14ac:dyDescent="0.2">
      <c r="A275" s="52" t="s">
        <v>200</v>
      </c>
      <c r="B275" s="52" t="s">
        <v>27</v>
      </c>
      <c r="C275" s="9">
        <v>0</v>
      </c>
      <c r="D275" s="9">
        <v>0</v>
      </c>
      <c r="F275" s="60" t="s">
        <v>201</v>
      </c>
      <c r="G275" s="56"/>
      <c r="H275" s="88">
        <v>0</v>
      </c>
      <c r="I275" s="88">
        <v>0</v>
      </c>
      <c r="J275" s="88">
        <v>0</v>
      </c>
      <c r="K275" s="108">
        <v>0</v>
      </c>
      <c r="L275" s="108">
        <v>0</v>
      </c>
      <c r="M275" s="88">
        <v>0</v>
      </c>
      <c r="N275" s="88">
        <v>0</v>
      </c>
      <c r="O275" s="88">
        <v>0</v>
      </c>
      <c r="P275" s="88">
        <v>0</v>
      </c>
      <c r="Q275" s="88">
        <v>0</v>
      </c>
      <c r="R275" s="88">
        <v>0</v>
      </c>
      <c r="S275" s="88">
        <v>0</v>
      </c>
      <c r="T275" s="88">
        <v>0</v>
      </c>
      <c r="U275" s="88">
        <v>0</v>
      </c>
      <c r="V275" s="88">
        <v>0</v>
      </c>
      <c r="W275" s="88">
        <v>0</v>
      </c>
      <c r="X275" s="88">
        <v>0</v>
      </c>
      <c r="Y275" s="88">
        <v>0</v>
      </c>
      <c r="Z275" s="56"/>
      <c r="AA275" s="88">
        <v>0</v>
      </c>
      <c r="AB275" s="82">
        <v>0</v>
      </c>
      <c r="AC275" s="56"/>
      <c r="AD275" s="88">
        <v>0</v>
      </c>
      <c r="AE275" s="82">
        <v>0</v>
      </c>
    </row>
    <row r="276" spans="1:31" ht="18" hidden="1" customHeight="1" outlineLevel="1" x14ac:dyDescent="0.2">
      <c r="A276" s="52" t="s">
        <v>134</v>
      </c>
      <c r="B276" s="52" t="s">
        <v>27</v>
      </c>
      <c r="C276" s="9">
        <v>0</v>
      </c>
      <c r="D276" s="9">
        <v>0</v>
      </c>
      <c r="F276" s="60" t="s">
        <v>135</v>
      </c>
      <c r="G276" s="56"/>
      <c r="H276" s="88">
        <v>0</v>
      </c>
      <c r="I276" s="88">
        <v>0</v>
      </c>
      <c r="J276" s="88">
        <v>0</v>
      </c>
      <c r="K276" s="108">
        <v>0</v>
      </c>
      <c r="L276" s="108">
        <v>0</v>
      </c>
      <c r="M276" s="88">
        <v>0</v>
      </c>
      <c r="N276" s="88">
        <v>0</v>
      </c>
      <c r="O276" s="88">
        <v>0</v>
      </c>
      <c r="P276" s="88">
        <v>0</v>
      </c>
      <c r="Q276" s="88">
        <v>0</v>
      </c>
      <c r="R276" s="88">
        <v>0</v>
      </c>
      <c r="S276" s="88">
        <v>0</v>
      </c>
      <c r="T276" s="88">
        <v>0</v>
      </c>
      <c r="U276" s="88">
        <v>0</v>
      </c>
      <c r="V276" s="88">
        <v>0</v>
      </c>
      <c r="W276" s="88">
        <v>0</v>
      </c>
      <c r="X276" s="88">
        <v>0</v>
      </c>
      <c r="Y276" s="88">
        <v>0</v>
      </c>
      <c r="Z276" s="56"/>
      <c r="AA276" s="88">
        <v>0</v>
      </c>
      <c r="AB276" s="82">
        <v>0</v>
      </c>
      <c r="AC276" s="56"/>
      <c r="AD276" s="88">
        <v>0</v>
      </c>
      <c r="AE276" s="82">
        <v>0</v>
      </c>
    </row>
    <row r="277" spans="1:31" ht="18" hidden="1" customHeight="1" outlineLevel="1" x14ac:dyDescent="0.2">
      <c r="A277" s="52" t="s">
        <v>266</v>
      </c>
      <c r="B277" s="52" t="s">
        <v>27</v>
      </c>
      <c r="C277" s="9">
        <v>0</v>
      </c>
      <c r="D277" s="9">
        <v>0</v>
      </c>
      <c r="F277" s="60" t="s">
        <v>267</v>
      </c>
      <c r="G277" s="56"/>
      <c r="H277" s="88">
        <v>0</v>
      </c>
      <c r="I277" s="88">
        <v>0</v>
      </c>
      <c r="J277" s="88">
        <v>0</v>
      </c>
      <c r="K277" s="108">
        <v>0</v>
      </c>
      <c r="L277" s="10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8">
        <v>0</v>
      </c>
      <c r="U277" s="88">
        <v>0</v>
      </c>
      <c r="V277" s="88">
        <v>0</v>
      </c>
      <c r="W277" s="88">
        <v>0</v>
      </c>
      <c r="X277" s="88">
        <v>0</v>
      </c>
      <c r="Y277" s="88">
        <v>0</v>
      </c>
      <c r="Z277" s="56"/>
      <c r="AA277" s="88">
        <v>0</v>
      </c>
      <c r="AB277" s="82">
        <v>0</v>
      </c>
      <c r="AC277" s="56"/>
      <c r="AD277" s="88">
        <v>0</v>
      </c>
      <c r="AE277" s="82">
        <v>0</v>
      </c>
    </row>
    <row r="278" spans="1:31" ht="18" hidden="1" customHeight="1" outlineLevel="1" x14ac:dyDescent="0.2">
      <c r="A278" s="52" t="s">
        <v>268</v>
      </c>
      <c r="B278" s="52" t="s">
        <v>27</v>
      </c>
      <c r="C278" s="9">
        <v>0</v>
      </c>
      <c r="D278" s="9">
        <v>0</v>
      </c>
      <c r="F278" s="60" t="s">
        <v>269</v>
      </c>
      <c r="G278" s="56"/>
      <c r="H278" s="88">
        <v>0</v>
      </c>
      <c r="I278" s="88">
        <v>0</v>
      </c>
      <c r="J278" s="88">
        <v>0</v>
      </c>
      <c r="K278" s="108">
        <v>0</v>
      </c>
      <c r="L278" s="10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8">
        <v>0</v>
      </c>
      <c r="U278" s="88">
        <v>0</v>
      </c>
      <c r="V278" s="88">
        <v>0</v>
      </c>
      <c r="W278" s="88">
        <v>0</v>
      </c>
      <c r="X278" s="88">
        <v>0</v>
      </c>
      <c r="Y278" s="88">
        <v>0</v>
      </c>
      <c r="Z278" s="56"/>
      <c r="AA278" s="88">
        <v>0</v>
      </c>
      <c r="AB278" s="82">
        <v>0</v>
      </c>
      <c r="AC278" s="56"/>
      <c r="AD278" s="88">
        <v>0</v>
      </c>
      <c r="AE278" s="82">
        <v>0</v>
      </c>
    </row>
    <row r="279" spans="1:31" ht="18" hidden="1" customHeight="1" outlineLevel="1" x14ac:dyDescent="0.2">
      <c r="A279" s="52" t="s">
        <v>202</v>
      </c>
      <c r="B279" s="52" t="s">
        <v>27</v>
      </c>
      <c r="C279" s="9">
        <v>0</v>
      </c>
      <c r="D279" s="9">
        <v>0</v>
      </c>
      <c r="F279" s="60" t="s">
        <v>203</v>
      </c>
      <c r="G279" s="56"/>
      <c r="H279" s="88">
        <v>0</v>
      </c>
      <c r="I279" s="88">
        <v>0</v>
      </c>
      <c r="J279" s="88">
        <v>0</v>
      </c>
      <c r="K279" s="108">
        <v>0</v>
      </c>
      <c r="L279" s="10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8">
        <v>0</v>
      </c>
      <c r="U279" s="88">
        <v>0</v>
      </c>
      <c r="V279" s="88">
        <v>0</v>
      </c>
      <c r="W279" s="88">
        <v>0</v>
      </c>
      <c r="X279" s="88">
        <v>0</v>
      </c>
      <c r="Y279" s="88">
        <v>0</v>
      </c>
      <c r="Z279" s="56"/>
      <c r="AA279" s="88">
        <v>0</v>
      </c>
      <c r="AB279" s="82">
        <v>0</v>
      </c>
      <c r="AC279" s="56"/>
      <c r="AD279" s="88">
        <v>0</v>
      </c>
      <c r="AE279" s="82">
        <v>0</v>
      </c>
    </row>
    <row r="280" spans="1:31" ht="18" hidden="1" customHeight="1" outlineLevel="1" x14ac:dyDescent="0.2">
      <c r="A280" s="52" t="s">
        <v>207</v>
      </c>
      <c r="B280" s="52" t="s">
        <v>27</v>
      </c>
      <c r="C280" s="9">
        <v>0</v>
      </c>
      <c r="D280" s="9">
        <v>0</v>
      </c>
      <c r="F280" s="126" t="s">
        <v>190</v>
      </c>
      <c r="G280" s="58"/>
      <c r="H280" s="87">
        <v>0</v>
      </c>
      <c r="I280" s="87">
        <v>0</v>
      </c>
      <c r="J280" s="87">
        <v>0</v>
      </c>
      <c r="K280" s="112">
        <v>0</v>
      </c>
      <c r="L280" s="112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7">
        <v>0</v>
      </c>
      <c r="S280" s="87">
        <v>0</v>
      </c>
      <c r="T280" s="87">
        <v>0</v>
      </c>
      <c r="U280" s="87">
        <v>0</v>
      </c>
      <c r="V280" s="87">
        <v>0</v>
      </c>
      <c r="W280" s="87">
        <v>0</v>
      </c>
      <c r="X280" s="87">
        <v>0</v>
      </c>
      <c r="Y280" s="87">
        <v>0</v>
      </c>
      <c r="Z280" s="58"/>
      <c r="AA280" s="87">
        <v>0</v>
      </c>
      <c r="AB280" s="82">
        <v>0</v>
      </c>
      <c r="AC280" s="58"/>
      <c r="AD280" s="87">
        <v>0</v>
      </c>
      <c r="AE280" s="82">
        <v>0</v>
      </c>
    </row>
    <row r="281" spans="1:31" ht="18" hidden="1" customHeight="1" outlineLevel="1" x14ac:dyDescent="0.2">
      <c r="A281" s="52" t="s">
        <v>206</v>
      </c>
      <c r="B281" s="52" t="s">
        <v>27</v>
      </c>
      <c r="C281" s="9">
        <v>0</v>
      </c>
      <c r="D281" s="9">
        <v>0</v>
      </c>
      <c r="F281" s="60" t="s">
        <v>191</v>
      </c>
      <c r="G281" s="56"/>
      <c r="H281" s="88">
        <v>0</v>
      </c>
      <c r="I281" s="88">
        <v>0</v>
      </c>
      <c r="J281" s="88">
        <v>0</v>
      </c>
      <c r="K281" s="108">
        <v>0</v>
      </c>
      <c r="L281" s="10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8">
        <v>0</v>
      </c>
      <c r="U281" s="88">
        <v>0</v>
      </c>
      <c r="V281" s="88">
        <v>0</v>
      </c>
      <c r="W281" s="88">
        <v>0</v>
      </c>
      <c r="X281" s="88">
        <v>0</v>
      </c>
      <c r="Y281" s="88">
        <v>0</v>
      </c>
      <c r="Z281" s="56"/>
      <c r="AA281" s="88">
        <v>0</v>
      </c>
      <c r="AB281" s="82">
        <v>0</v>
      </c>
      <c r="AC281" s="56"/>
      <c r="AD281" s="88">
        <v>0</v>
      </c>
      <c r="AE281" s="82">
        <v>0</v>
      </c>
    </row>
    <row r="282" spans="1:31" ht="18" hidden="1" customHeight="1" outlineLevel="1" x14ac:dyDescent="0.2">
      <c r="A282" s="52" t="s">
        <v>192</v>
      </c>
      <c r="B282" s="52" t="s">
        <v>27</v>
      </c>
      <c r="C282" s="9">
        <v>0</v>
      </c>
      <c r="D282" s="9">
        <v>0</v>
      </c>
      <c r="F282" s="60" t="s">
        <v>193</v>
      </c>
      <c r="G282" s="56"/>
      <c r="H282" s="88">
        <v>0</v>
      </c>
      <c r="I282" s="88">
        <v>0</v>
      </c>
      <c r="J282" s="88">
        <v>0</v>
      </c>
      <c r="K282" s="108">
        <v>0</v>
      </c>
      <c r="L282" s="10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8">
        <v>0</v>
      </c>
      <c r="U282" s="88">
        <v>0</v>
      </c>
      <c r="V282" s="88">
        <v>0</v>
      </c>
      <c r="W282" s="88">
        <v>0</v>
      </c>
      <c r="X282" s="88">
        <v>0</v>
      </c>
      <c r="Y282" s="88">
        <v>0</v>
      </c>
      <c r="Z282" s="56"/>
      <c r="AA282" s="88">
        <v>0</v>
      </c>
      <c r="AB282" s="82">
        <v>0</v>
      </c>
      <c r="AC282" s="56"/>
      <c r="AD282" s="88">
        <v>0</v>
      </c>
      <c r="AE282" s="82">
        <v>0</v>
      </c>
    </row>
    <row r="283" spans="1:31" ht="18" hidden="1" customHeight="1" outlineLevel="1" x14ac:dyDescent="0.2">
      <c r="A283" s="52" t="s">
        <v>132</v>
      </c>
      <c r="B283" s="52" t="s">
        <v>27</v>
      </c>
      <c r="C283" s="9">
        <v>-0.59</v>
      </c>
      <c r="D283" s="9">
        <v>-0.59</v>
      </c>
      <c r="F283" s="60" t="s">
        <v>133</v>
      </c>
      <c r="G283" s="56"/>
      <c r="H283" s="88">
        <v>-0.74399999999999999</v>
      </c>
      <c r="I283" s="88">
        <v>-1.9019999999999999</v>
      </c>
      <c r="J283" s="88">
        <v>-1.9019999999999999</v>
      </c>
      <c r="K283" s="108">
        <v>-1</v>
      </c>
      <c r="L283" s="108">
        <v>-1</v>
      </c>
      <c r="M283" s="88">
        <v>-0.114</v>
      </c>
      <c r="N283" s="88">
        <v>-0.10099999999999999</v>
      </c>
      <c r="O283" s="88">
        <v>0</v>
      </c>
      <c r="P283" s="88">
        <v>-0.153</v>
      </c>
      <c r="Q283" s="88">
        <v>-7.6000000000000012E-2</v>
      </c>
      <c r="R283" s="88">
        <v>-7.400000000000001E-2</v>
      </c>
      <c r="S283" s="88">
        <v>0</v>
      </c>
      <c r="T283" s="88">
        <v>-0.14900000000000002</v>
      </c>
      <c r="U283" s="88">
        <v>-0.48599999999999999</v>
      </c>
      <c r="V283" s="88">
        <v>-7.4999999999999956E-2</v>
      </c>
      <c r="W283" s="88">
        <v>-7.4000000000000066E-2</v>
      </c>
      <c r="X283" s="88">
        <v>-0.28299999999999992</v>
      </c>
      <c r="Y283" s="88">
        <v>-1.585</v>
      </c>
      <c r="Z283" s="56"/>
      <c r="AA283" s="88">
        <v>-1</v>
      </c>
      <c r="AB283" s="82">
        <v>-0.59</v>
      </c>
      <c r="AC283" s="56"/>
      <c r="AD283" s="88">
        <v>-1</v>
      </c>
      <c r="AE283" s="82">
        <v>-0.59</v>
      </c>
    </row>
    <row r="284" spans="1:31" ht="18" hidden="1" customHeight="1" outlineLevel="1" x14ac:dyDescent="0.2">
      <c r="A284" s="52" t="s">
        <v>426</v>
      </c>
      <c r="B284" s="52" t="s">
        <v>27</v>
      </c>
      <c r="C284" s="9">
        <v>0</v>
      </c>
      <c r="D284" s="9">
        <v>0</v>
      </c>
      <c r="F284" s="60" t="s">
        <v>427</v>
      </c>
      <c r="G284" s="56"/>
      <c r="H284" s="88">
        <v>0</v>
      </c>
      <c r="I284" s="88">
        <v>0</v>
      </c>
      <c r="J284" s="88">
        <v>0</v>
      </c>
      <c r="K284" s="108">
        <v>0</v>
      </c>
      <c r="L284" s="10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8">
        <v>0</v>
      </c>
      <c r="U284" s="88">
        <v>0</v>
      </c>
      <c r="V284" s="88">
        <v>0</v>
      </c>
      <c r="W284" s="88">
        <v>0</v>
      </c>
      <c r="X284" s="88">
        <v>0</v>
      </c>
      <c r="Y284" s="88">
        <v>0</v>
      </c>
      <c r="Z284" s="56"/>
      <c r="AA284" s="88">
        <v>0</v>
      </c>
      <c r="AB284" s="82">
        <v>0</v>
      </c>
      <c r="AC284" s="56"/>
      <c r="AD284" s="88"/>
      <c r="AE284" s="82"/>
    </row>
    <row r="285" spans="1:31" ht="18" customHeight="1" collapsed="1" x14ac:dyDescent="0.2">
      <c r="A285" s="57"/>
      <c r="B285" s="57"/>
      <c r="C285" s="9">
        <v>-3.06</v>
      </c>
      <c r="D285" s="9">
        <v>-3.06</v>
      </c>
      <c r="F285" s="128" t="s">
        <v>76</v>
      </c>
      <c r="H285" s="83">
        <v>-1.0669999999999999</v>
      </c>
      <c r="I285" s="83">
        <v>-1.944</v>
      </c>
      <c r="J285" s="83">
        <v>-1.944</v>
      </c>
      <c r="K285" s="108">
        <v>-1</v>
      </c>
      <c r="L285" s="108">
        <v>-1</v>
      </c>
      <c r="M285" s="83">
        <v>-0.22800000000000001</v>
      </c>
      <c r="N285" s="83">
        <v>-0.10099999999999999</v>
      </c>
      <c r="O285" s="83">
        <v>0</v>
      </c>
      <c r="P285" s="83">
        <v>-0.153</v>
      </c>
      <c r="Q285" s="83">
        <v>-7.6000000000000012E-2</v>
      </c>
      <c r="R285" s="83">
        <v>-7.400000000000001E-2</v>
      </c>
      <c r="S285" s="83">
        <v>0</v>
      </c>
      <c r="T285" s="83">
        <v>-0.14900000000000002</v>
      </c>
      <c r="U285" s="83">
        <v>-0.48599999999999999</v>
      </c>
      <c r="V285" s="83">
        <v>-7.4999999999999956E-2</v>
      </c>
      <c r="W285" s="83">
        <v>-7.900000000000007E-2</v>
      </c>
      <c r="X285" s="83">
        <v>-2.6349999999999998</v>
      </c>
      <c r="Y285" s="83">
        <v>-4.0559999999999992</v>
      </c>
      <c r="AA285" s="83">
        <v>-1</v>
      </c>
      <c r="AB285" s="82">
        <v>-3.06</v>
      </c>
      <c r="AD285" s="83">
        <v>-1</v>
      </c>
      <c r="AE285" s="82">
        <v>-3.06</v>
      </c>
    </row>
    <row r="286" spans="1:31" ht="18" customHeight="1" x14ac:dyDescent="0.2">
      <c r="A286" s="52" t="s">
        <v>262</v>
      </c>
      <c r="B286" s="52" t="s">
        <v>27</v>
      </c>
      <c r="C286" s="9">
        <v>-1.000293556436225</v>
      </c>
      <c r="D286" s="9">
        <v>-1.000293556436225</v>
      </c>
      <c r="F286" s="126" t="s">
        <v>263</v>
      </c>
      <c r="G286" s="58"/>
      <c r="H286" s="87">
        <v>0</v>
      </c>
      <c r="I286" s="87">
        <v>3.294</v>
      </c>
      <c r="J286" s="87">
        <v>3.294</v>
      </c>
      <c r="K286" s="87">
        <v>0</v>
      </c>
      <c r="L286" s="87">
        <v>0</v>
      </c>
      <c r="M286" s="87">
        <v>0</v>
      </c>
      <c r="N286" s="87">
        <v>-5.431</v>
      </c>
      <c r="O286" s="87">
        <v>0</v>
      </c>
      <c r="P286" s="87">
        <v>26.041</v>
      </c>
      <c r="Q286" s="87">
        <v>-31.097000000000001</v>
      </c>
      <c r="R286" s="87">
        <v>0.12600000000000122</v>
      </c>
      <c r="S286" s="87">
        <v>0</v>
      </c>
      <c r="T286" s="87">
        <v>-3.9629999999999992</v>
      </c>
      <c r="U286" s="87">
        <v>-0.28299999999999947</v>
      </c>
      <c r="V286" s="87">
        <v>3.4269999999999996</v>
      </c>
      <c r="W286" s="87">
        <v>-0.17600000000000016</v>
      </c>
      <c r="X286" s="87">
        <v>-2.2699999999999996</v>
      </c>
      <c r="Y286" s="87">
        <v>-13.625999999999999</v>
      </c>
      <c r="Z286" s="58"/>
      <c r="AA286" s="87">
        <v>0</v>
      </c>
      <c r="AB286" s="82">
        <v>-13.63</v>
      </c>
      <c r="AC286" s="58"/>
      <c r="AD286" s="87">
        <v>0</v>
      </c>
      <c r="AE286" s="82">
        <v>-13.63</v>
      </c>
    </row>
    <row r="287" spans="1:31" ht="18" customHeight="1" x14ac:dyDescent="0.2">
      <c r="A287" s="52" t="s">
        <v>261</v>
      </c>
      <c r="B287" s="52" t="s">
        <v>27</v>
      </c>
      <c r="C287" s="9">
        <v>0</v>
      </c>
      <c r="D287" s="9">
        <v>0</v>
      </c>
      <c r="F287" s="126" t="s">
        <v>264</v>
      </c>
      <c r="G287" s="58"/>
      <c r="H287" s="87">
        <v>0</v>
      </c>
      <c r="I287" s="87">
        <v>0</v>
      </c>
      <c r="J287" s="87">
        <v>0</v>
      </c>
      <c r="K287" s="87">
        <v>0</v>
      </c>
      <c r="L287" s="87">
        <v>0</v>
      </c>
      <c r="M287" s="87">
        <v>0</v>
      </c>
      <c r="N287" s="87">
        <v>0</v>
      </c>
      <c r="O287" s="87">
        <v>0</v>
      </c>
      <c r="P287" s="87">
        <v>0</v>
      </c>
      <c r="Q287" s="87">
        <v>0</v>
      </c>
      <c r="R287" s="87">
        <v>0</v>
      </c>
      <c r="S287" s="87">
        <v>0</v>
      </c>
      <c r="T287" s="87">
        <v>0</v>
      </c>
      <c r="U287" s="87">
        <v>0</v>
      </c>
      <c r="V287" s="87">
        <v>0</v>
      </c>
      <c r="W287" s="87">
        <v>0</v>
      </c>
      <c r="X287" s="87">
        <v>0</v>
      </c>
      <c r="Y287" s="87">
        <v>0</v>
      </c>
      <c r="Z287" s="58"/>
      <c r="AA287" s="87">
        <v>0</v>
      </c>
      <c r="AB287" s="82">
        <v>0</v>
      </c>
      <c r="AC287" s="58"/>
      <c r="AD287" s="87">
        <v>0</v>
      </c>
      <c r="AE287" s="82">
        <v>0</v>
      </c>
    </row>
    <row r="288" spans="1:31" ht="18" customHeight="1" x14ac:dyDescent="0.2">
      <c r="A288" s="57"/>
      <c r="B288" s="57"/>
      <c r="C288" s="9">
        <v>-0.13295928064917026</v>
      </c>
      <c r="D288" s="9">
        <v>-0.13295928064917026</v>
      </c>
      <c r="F288" s="117" t="s">
        <v>94</v>
      </c>
      <c r="H288" s="296">
        <v>-108.06199999999998</v>
      </c>
      <c r="I288" s="296">
        <v>-110.97000000000001</v>
      </c>
      <c r="J288" s="296">
        <v>-110.97000000000001</v>
      </c>
      <c r="K288" s="111">
        <v>-109.432</v>
      </c>
      <c r="L288" s="111">
        <v>-109.432</v>
      </c>
      <c r="M288" s="296">
        <v>-7.6499999999999995</v>
      </c>
      <c r="N288" s="296">
        <v>-17.780999999999999</v>
      </c>
      <c r="O288" s="296">
        <v>-8.4569999999999972</v>
      </c>
      <c r="P288" s="296">
        <v>18.754999999999999</v>
      </c>
      <c r="Q288" s="296">
        <v>-40.939</v>
      </c>
      <c r="R288" s="296">
        <v>-7.5710000000000033</v>
      </c>
      <c r="S288" s="296">
        <v>-8.1120000000000001</v>
      </c>
      <c r="T288" s="296">
        <v>-13.077999999999999</v>
      </c>
      <c r="U288" s="296">
        <v>-9.5259999999999998</v>
      </c>
      <c r="V288" s="296">
        <v>-5.6369999999999907</v>
      </c>
      <c r="W288" s="296">
        <v>-9.856000000000007</v>
      </c>
      <c r="X288" s="296">
        <v>-14.128999999999998</v>
      </c>
      <c r="Y288" s="296">
        <v>-123.98099999999999</v>
      </c>
      <c r="AA288" s="296">
        <v>-109.432</v>
      </c>
      <c r="AB288" s="82">
        <v>-14.55</v>
      </c>
      <c r="AD288" s="296">
        <v>-109.432</v>
      </c>
      <c r="AE288" s="82">
        <v>-14.55</v>
      </c>
    </row>
    <row r="289" spans="1:33" ht="12.95" customHeight="1" x14ac:dyDescent="0.2">
      <c r="A289" s="57"/>
      <c r="B289" s="57"/>
      <c r="C289" s="9"/>
      <c r="D289" s="9"/>
      <c r="F289" s="61" t="s">
        <v>230</v>
      </c>
      <c r="H289" s="78">
        <v>4.7086721014816396E-2</v>
      </c>
      <c r="I289" s="78">
        <v>4.8531142456418402E-2</v>
      </c>
      <c r="J289" s="78">
        <v>4.8531142456418402E-2</v>
      </c>
      <c r="K289" s="131">
        <v>5.2529889839494665E-2</v>
      </c>
      <c r="L289" s="131">
        <v>5.2529889839494665E-2</v>
      </c>
      <c r="M289" s="78">
        <v>3.5104625550660795E-2</v>
      </c>
      <c r="N289" s="78">
        <v>9.7563786008230444E-2</v>
      </c>
      <c r="O289" s="78">
        <v>0.49277473487938517</v>
      </c>
      <c r="P289" s="78">
        <v>-7.0589253722355208E-2</v>
      </c>
      <c r="Q289" s="78">
        <v>0.28334429179499604</v>
      </c>
      <c r="R289" s="78">
        <v>4.3163457865600961E-2</v>
      </c>
      <c r="S289" s="78">
        <v>4.111922141119221E-2</v>
      </c>
      <c r="T289" s="78">
        <v>9.3592110724662586E-2</v>
      </c>
      <c r="U289" s="78">
        <v>6.6206570616403573E-2</v>
      </c>
      <c r="V289" s="78">
        <v>3.1410199260018673E-2</v>
      </c>
      <c r="W289" s="78">
        <v>4.6364158097263158E-2</v>
      </c>
      <c r="X289" s="78">
        <v>6.8394479647208614E-2</v>
      </c>
      <c r="Y289" s="78">
        <v>5.9536637931034489E-2</v>
      </c>
      <c r="AA289" s="78">
        <v>5.2529889839494665E-2</v>
      </c>
      <c r="AB289" s="79"/>
      <c r="AD289" s="78">
        <v>5.2529889839494665E-2</v>
      </c>
      <c r="AE289" s="79"/>
    </row>
    <row r="290" spans="1:33" ht="6.95" customHeight="1" x14ac:dyDescent="0.2">
      <c r="C290" s="9"/>
      <c r="D290" s="9"/>
      <c r="F290" s="118"/>
      <c r="H290" s="38"/>
      <c r="I290" s="38"/>
      <c r="J290" s="38"/>
      <c r="K290" s="107"/>
      <c r="L290" s="107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AA290" s="38"/>
      <c r="AB290" s="42"/>
      <c r="AD290" s="38"/>
      <c r="AE290" s="42"/>
    </row>
    <row r="291" spans="1:33" ht="18" customHeight="1" x14ac:dyDescent="0.2">
      <c r="A291" s="52" t="s">
        <v>24</v>
      </c>
      <c r="B291" s="52" t="s">
        <v>30</v>
      </c>
      <c r="C291" s="9">
        <v>-0.99630996309963105</v>
      </c>
      <c r="D291" s="9">
        <v>-0.99630996309963105</v>
      </c>
      <c r="F291" s="126" t="s">
        <v>260</v>
      </c>
      <c r="G291" s="58"/>
      <c r="H291" s="87">
        <v>-0.105</v>
      </c>
      <c r="I291" s="87">
        <v>-0.49199999999999999</v>
      </c>
      <c r="J291" s="87">
        <v>-0.49199999999999999</v>
      </c>
      <c r="K291" s="87">
        <v>0</v>
      </c>
      <c r="L291" s="87">
        <v>0</v>
      </c>
      <c r="M291" s="87">
        <v>0</v>
      </c>
      <c r="N291" s="87">
        <v>0</v>
      </c>
      <c r="O291" s="87">
        <v>0</v>
      </c>
      <c r="P291" s="87">
        <v>0</v>
      </c>
      <c r="Q291" s="87">
        <v>-1.6E-2</v>
      </c>
      <c r="R291" s="87">
        <v>0</v>
      </c>
      <c r="S291" s="87">
        <v>0</v>
      </c>
      <c r="T291" s="87">
        <v>0</v>
      </c>
      <c r="U291" s="87">
        <v>0</v>
      </c>
      <c r="V291" s="87">
        <v>0</v>
      </c>
      <c r="W291" s="87">
        <v>0</v>
      </c>
      <c r="X291" s="87">
        <v>-0.255</v>
      </c>
      <c r="Y291" s="87">
        <v>-0.27100000000000002</v>
      </c>
      <c r="Z291" s="58"/>
      <c r="AA291" s="87">
        <v>0</v>
      </c>
      <c r="AB291" s="82">
        <v>-0.27</v>
      </c>
      <c r="AC291" s="58"/>
      <c r="AD291" s="87">
        <v>0</v>
      </c>
      <c r="AE291" s="82">
        <v>-0.27</v>
      </c>
    </row>
    <row r="292" spans="1:33" ht="12.95" customHeight="1" x14ac:dyDescent="0.2">
      <c r="A292" s="57"/>
      <c r="B292" s="57"/>
      <c r="C292" s="9"/>
      <c r="D292" s="9"/>
      <c r="F292" s="61" t="s">
        <v>230</v>
      </c>
      <c r="H292" s="78">
        <v>4.5752491223147098E-5</v>
      </c>
      <c r="I292" s="78">
        <v>2.1516916363483691E-4</v>
      </c>
      <c r="J292" s="78">
        <v>2.1516916363483691E-4</v>
      </c>
      <c r="K292" s="131">
        <v>0</v>
      </c>
      <c r="L292" s="131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1.10738138907153E-4</v>
      </c>
      <c r="R292" s="78">
        <v>0</v>
      </c>
      <c r="S292" s="78">
        <v>0</v>
      </c>
      <c r="T292" s="78">
        <v>0</v>
      </c>
      <c r="U292" s="78">
        <v>0</v>
      </c>
      <c r="V292" s="78">
        <v>0</v>
      </c>
      <c r="W292" s="78">
        <v>0</v>
      </c>
      <c r="X292" s="78">
        <v>1.2343826392553047E-3</v>
      </c>
      <c r="Y292" s="78">
        <v>1.3013630216977075E-4</v>
      </c>
      <c r="AA292" s="78">
        <v>0</v>
      </c>
      <c r="AB292" s="79"/>
      <c r="AD292" s="78">
        <v>0</v>
      </c>
      <c r="AE292" s="79"/>
    </row>
    <row r="293" spans="1:33" ht="6.95" customHeight="1" x14ac:dyDescent="0.2">
      <c r="C293" s="9"/>
      <c r="D293" s="9"/>
      <c r="F293" s="118"/>
      <c r="H293" s="38"/>
      <c r="I293" s="38"/>
      <c r="J293" s="38"/>
      <c r="K293" s="107"/>
      <c r="L293" s="107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AA293" s="38"/>
      <c r="AB293" s="42"/>
      <c r="AD293" s="38"/>
      <c r="AE293" s="42"/>
    </row>
    <row r="294" spans="1:33" s="62" customFormat="1" ht="18" customHeight="1" x14ac:dyDescent="0.2">
      <c r="A294" s="57"/>
      <c r="B294" s="57"/>
      <c r="C294" s="9">
        <v>-0.12249050655585011</v>
      </c>
      <c r="D294" s="9">
        <v>-0.12249050655585011</v>
      </c>
      <c r="E294" s="26"/>
      <c r="F294" s="122" t="s">
        <v>284</v>
      </c>
      <c r="G294" s="26"/>
      <c r="H294" s="309">
        <v>-364.14486999999997</v>
      </c>
      <c r="I294" s="309">
        <v>-368.60792000000004</v>
      </c>
      <c r="J294" s="309">
        <v>-368.60792000000004</v>
      </c>
      <c r="K294" s="130">
        <v>-348.92500000000001</v>
      </c>
      <c r="L294" s="130">
        <v>-348.92500000000001</v>
      </c>
      <c r="M294" s="309">
        <v>-28.726709999999997</v>
      </c>
      <c r="N294" s="309">
        <v>-42.188990000000004</v>
      </c>
      <c r="O294" s="309">
        <v>-41.421719999999993</v>
      </c>
      <c r="P294" s="309">
        <v>17.375739999999997</v>
      </c>
      <c r="Q294" s="309">
        <v>-62.320309999999992</v>
      </c>
      <c r="R294" s="309">
        <v>-29.901060000000001</v>
      </c>
      <c r="S294" s="309">
        <v>-27.145740000000011</v>
      </c>
      <c r="T294" s="309">
        <v>-33.131479999999996</v>
      </c>
      <c r="U294" s="309">
        <v>-33.865719999999996</v>
      </c>
      <c r="V294" s="309">
        <v>-33.003589999999996</v>
      </c>
      <c r="W294" s="309">
        <v>-31.653380000000013</v>
      </c>
      <c r="X294" s="309">
        <v>-45.680539999999986</v>
      </c>
      <c r="Y294" s="309">
        <v>-391.6635</v>
      </c>
      <c r="Z294" s="26"/>
      <c r="AA294" s="309">
        <v>-348.92500000000001</v>
      </c>
      <c r="AB294" s="82">
        <v>-42.74</v>
      </c>
      <c r="AC294" s="26"/>
      <c r="AD294" s="309">
        <v>-348.92500000000001</v>
      </c>
      <c r="AE294" s="82">
        <v>-42.74</v>
      </c>
      <c r="AG294" s="63"/>
    </row>
    <row r="295" spans="1:33" ht="12.95" customHeight="1" x14ac:dyDescent="0.2">
      <c r="A295" s="57"/>
      <c r="B295" s="57"/>
      <c r="C295" s="9"/>
      <c r="D295" s="9"/>
      <c r="F295" s="61" t="s">
        <v>230</v>
      </c>
      <c r="H295" s="78">
        <v>0.15867176160599086</v>
      </c>
      <c r="I295" s="78">
        <v>0.16120540214548146</v>
      </c>
      <c r="J295" s="78">
        <v>0.16120540214548146</v>
      </c>
      <c r="K295" s="131">
        <v>0.16749206641791867</v>
      </c>
      <c r="L295" s="131">
        <v>0.16749206641791867</v>
      </c>
      <c r="M295" s="78">
        <v>0.13182227422907491</v>
      </c>
      <c r="N295" s="78">
        <v>0.23148965706447189</v>
      </c>
      <c r="O295" s="78">
        <v>2.413571844773339</v>
      </c>
      <c r="P295" s="78">
        <v>-6.5398054890625223E-2</v>
      </c>
      <c r="Q295" s="78">
        <v>0.43132719659480223</v>
      </c>
      <c r="R295" s="78">
        <v>0.17047063049092664</v>
      </c>
      <c r="S295" s="78">
        <v>0.13760006082725065</v>
      </c>
      <c r="T295" s="78">
        <v>0.23710392603088726</v>
      </c>
      <c r="U295" s="78">
        <v>0.23536984911351572</v>
      </c>
      <c r="V295" s="78">
        <v>0.18390089377256721</v>
      </c>
      <c r="W295" s="78">
        <v>0.14890242640348492</v>
      </c>
      <c r="X295" s="78">
        <v>0.22112653148159803</v>
      </c>
      <c r="Y295" s="78">
        <v>0.18807985086667897</v>
      </c>
      <c r="AA295" s="78">
        <v>0.16749206641791867</v>
      </c>
      <c r="AB295" s="79"/>
      <c r="AD295" s="78">
        <v>0.16749206641791867</v>
      </c>
      <c r="AE295" s="79"/>
    </row>
    <row r="296" spans="1:33" ht="6.95" customHeight="1" x14ac:dyDescent="0.2">
      <c r="C296" s="9"/>
      <c r="D296" s="9"/>
      <c r="F296" s="118"/>
      <c r="H296" s="38"/>
      <c r="I296" s="38"/>
      <c r="J296" s="38"/>
      <c r="K296" s="107"/>
      <c r="L296" s="107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AA296" s="38"/>
      <c r="AB296" s="42"/>
      <c r="AD296" s="38"/>
      <c r="AE296" s="42"/>
    </row>
    <row r="297" spans="1:33" s="62" customFormat="1" ht="18" customHeight="1" x14ac:dyDescent="0.2">
      <c r="A297" s="57"/>
      <c r="B297" s="57"/>
      <c r="C297" s="9">
        <v>2.0998068852302338E-2</v>
      </c>
      <c r="D297" s="9">
        <v>2.0998068852302338E-2</v>
      </c>
      <c r="E297" s="26"/>
      <c r="F297" s="123" t="s">
        <v>28</v>
      </c>
      <c r="G297" s="26"/>
      <c r="H297" s="310">
        <v>427.29723999999976</v>
      </c>
      <c r="I297" s="310">
        <v>411.00224000000082</v>
      </c>
      <c r="J297" s="310">
        <v>411.00224000000082</v>
      </c>
      <c r="K297" s="136">
        <v>355.74700000000001</v>
      </c>
      <c r="L297" s="136">
        <v>355.74700000000001</v>
      </c>
      <c r="M297" s="310">
        <v>20.017779999999973</v>
      </c>
      <c r="N297" s="310">
        <v>-8.1988599999999536</v>
      </c>
      <c r="O297" s="310">
        <v>-136.74746000000002</v>
      </c>
      <c r="P297" s="310">
        <v>197.75717</v>
      </c>
      <c r="Q297" s="310">
        <v>-7.9998000000000218</v>
      </c>
      <c r="R297" s="310">
        <v>87.880889999999965</v>
      </c>
      <c r="S297" s="310">
        <v>103.91411000000002</v>
      </c>
      <c r="T297" s="310">
        <v>30.11633999999998</v>
      </c>
      <c r="U297" s="310">
        <v>7.2607600000000616</v>
      </c>
      <c r="V297" s="310">
        <v>-6.6363900000000555</v>
      </c>
      <c r="W297" s="310">
        <v>60.876940000000005</v>
      </c>
      <c r="X297" s="310">
        <v>14.97532999999995</v>
      </c>
      <c r="Y297" s="310">
        <v>363.21680999999978</v>
      </c>
      <c r="Z297" s="26"/>
      <c r="AA297" s="310">
        <v>355.74700000000001</v>
      </c>
      <c r="AB297" s="82">
        <v>7.47</v>
      </c>
      <c r="AC297" s="26"/>
      <c r="AD297" s="310">
        <v>355.74700000000001</v>
      </c>
      <c r="AE297" s="82">
        <v>7.47</v>
      </c>
    </row>
    <row r="298" spans="1:33" ht="12.95" customHeight="1" x14ac:dyDescent="0.2">
      <c r="A298" s="57"/>
      <c r="B298" s="57"/>
      <c r="C298" s="9"/>
      <c r="D298" s="9"/>
      <c r="F298" s="61" t="s">
        <v>230</v>
      </c>
      <c r="H298" s="78">
        <v>0.186189649740714</v>
      </c>
      <c r="I298" s="78">
        <v>0.17974595169277377</v>
      </c>
      <c r="J298" s="78">
        <v>0.17974595169277377</v>
      </c>
      <c r="K298" s="131">
        <v>0.17076678412832361</v>
      </c>
      <c r="L298" s="131">
        <v>0.17076678412832361</v>
      </c>
      <c r="M298" s="78">
        <v>9.185838839941253E-2</v>
      </c>
      <c r="N298" s="78">
        <v>-4.4986886145404407E-2</v>
      </c>
      <c r="O298" s="78">
        <v>-7.9680375247640249</v>
      </c>
      <c r="P298" s="78">
        <v>0.74430983996507227</v>
      </c>
      <c r="Q298" s="78">
        <v>-5.536768522684031E-2</v>
      </c>
      <c r="R298" s="78">
        <v>0.50102273051202084</v>
      </c>
      <c r="S298" s="78">
        <v>0.52673413422546633</v>
      </c>
      <c r="T298" s="78">
        <v>0.2155262140924899</v>
      </c>
      <c r="U298" s="78">
        <v>5.0462945587734884E-2</v>
      </c>
      <c r="V298" s="78">
        <v>-3.6978948424196814E-2</v>
      </c>
      <c r="W298" s="78">
        <v>0.28637460132280862</v>
      </c>
      <c r="X298" s="78">
        <v>7.2491323016153256E-2</v>
      </c>
      <c r="Y298" s="78">
        <v>0.17441952966531432</v>
      </c>
      <c r="AA298" s="78">
        <v>0.17076678412832361</v>
      </c>
      <c r="AB298" s="79"/>
      <c r="AD298" s="78">
        <v>0.17076678412832361</v>
      </c>
      <c r="AE298" s="79"/>
      <c r="AG298" s="292"/>
    </row>
    <row r="299" spans="1:33" ht="6.95" customHeight="1" x14ac:dyDescent="0.2">
      <c r="C299" s="9"/>
      <c r="D299" s="9"/>
      <c r="F299" s="118"/>
      <c r="H299" s="38"/>
      <c r="I299" s="38"/>
      <c r="J299" s="38"/>
      <c r="K299" s="107"/>
      <c r="L299" s="107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29"/>
      <c r="AA299" s="38"/>
      <c r="AB299" s="42"/>
      <c r="AC299" s="29"/>
      <c r="AD299" s="38"/>
      <c r="AE299" s="42"/>
    </row>
    <row r="300" spans="1:33" ht="18" customHeight="1" x14ac:dyDescent="0.2">
      <c r="A300" s="52" t="s">
        <v>331</v>
      </c>
      <c r="B300" s="52" t="s">
        <v>332</v>
      </c>
      <c r="C300" s="9">
        <v>0</v>
      </c>
      <c r="D300" s="9">
        <v>0</v>
      </c>
      <c r="F300" s="128" t="s">
        <v>333</v>
      </c>
      <c r="H300" s="83">
        <v>0</v>
      </c>
      <c r="I300" s="83">
        <v>0</v>
      </c>
      <c r="J300" s="83">
        <v>0</v>
      </c>
      <c r="K300" s="108">
        <v>0</v>
      </c>
      <c r="L300" s="108">
        <v>0</v>
      </c>
      <c r="M300" s="83">
        <v>0</v>
      </c>
      <c r="N300" s="83">
        <v>0</v>
      </c>
      <c r="O300" s="83">
        <v>0</v>
      </c>
      <c r="P300" s="83">
        <v>0</v>
      </c>
      <c r="Q300" s="83">
        <v>0</v>
      </c>
      <c r="R300" s="83">
        <v>0</v>
      </c>
      <c r="S300" s="83">
        <v>0</v>
      </c>
      <c r="T300" s="83">
        <v>0</v>
      </c>
      <c r="U300" s="83">
        <v>0</v>
      </c>
      <c r="V300" s="83">
        <v>0</v>
      </c>
      <c r="W300" s="83">
        <v>0</v>
      </c>
      <c r="X300" s="83">
        <v>0</v>
      </c>
      <c r="Y300" s="83">
        <v>0</v>
      </c>
      <c r="Z300" s="29"/>
      <c r="AA300" s="83">
        <v>0</v>
      </c>
      <c r="AB300" s="82">
        <v>0</v>
      </c>
      <c r="AC300" s="29"/>
      <c r="AD300" s="83">
        <v>0</v>
      </c>
      <c r="AE300" s="82">
        <v>0</v>
      </c>
    </row>
    <row r="301" spans="1:33" ht="18" customHeight="1" x14ac:dyDescent="0.2">
      <c r="A301" s="52" t="s">
        <v>331</v>
      </c>
      <c r="B301" s="52" t="s">
        <v>334</v>
      </c>
      <c r="C301" s="9">
        <v>0</v>
      </c>
      <c r="D301" s="9">
        <v>0</v>
      </c>
      <c r="F301" s="128" t="s">
        <v>335</v>
      </c>
      <c r="H301" s="83">
        <v>0</v>
      </c>
      <c r="I301" s="83">
        <v>0</v>
      </c>
      <c r="J301" s="83">
        <v>0</v>
      </c>
      <c r="K301" s="108">
        <v>0</v>
      </c>
      <c r="L301" s="108">
        <v>0</v>
      </c>
      <c r="M301" s="83">
        <v>0</v>
      </c>
      <c r="N301" s="83">
        <v>0</v>
      </c>
      <c r="O301" s="83">
        <v>0</v>
      </c>
      <c r="P301" s="83">
        <v>0</v>
      </c>
      <c r="Q301" s="83">
        <v>0</v>
      </c>
      <c r="R301" s="83">
        <v>0</v>
      </c>
      <c r="S301" s="83">
        <v>0</v>
      </c>
      <c r="T301" s="83">
        <v>0</v>
      </c>
      <c r="U301" s="83">
        <v>0</v>
      </c>
      <c r="V301" s="83">
        <v>0</v>
      </c>
      <c r="W301" s="83">
        <v>0</v>
      </c>
      <c r="X301" s="83">
        <v>0</v>
      </c>
      <c r="Y301" s="83">
        <v>0</v>
      </c>
      <c r="Z301" s="29"/>
      <c r="AA301" s="83">
        <v>0</v>
      </c>
      <c r="AB301" s="82">
        <v>0</v>
      </c>
      <c r="AC301" s="29"/>
      <c r="AD301" s="83">
        <v>0</v>
      </c>
      <c r="AE301" s="82">
        <v>0</v>
      </c>
    </row>
    <row r="302" spans="1:33" s="62" customFormat="1" ht="18" customHeight="1" x14ac:dyDescent="0.2">
      <c r="A302" s="57"/>
      <c r="B302" s="57"/>
      <c r="C302" s="9">
        <v>0</v>
      </c>
      <c r="D302" s="9">
        <v>0</v>
      </c>
      <c r="E302" s="26"/>
      <c r="F302" s="122" t="s">
        <v>336</v>
      </c>
      <c r="G302" s="26"/>
      <c r="H302" s="309">
        <v>0</v>
      </c>
      <c r="I302" s="309">
        <v>0</v>
      </c>
      <c r="J302" s="309">
        <v>0</v>
      </c>
      <c r="K302" s="130">
        <v>0</v>
      </c>
      <c r="L302" s="130">
        <v>0</v>
      </c>
      <c r="M302" s="309">
        <v>0</v>
      </c>
      <c r="N302" s="309">
        <v>0</v>
      </c>
      <c r="O302" s="309">
        <v>0</v>
      </c>
      <c r="P302" s="309">
        <v>0</v>
      </c>
      <c r="Q302" s="309"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29"/>
      <c r="AA302" s="309">
        <v>0</v>
      </c>
      <c r="AB302" s="82">
        <v>0</v>
      </c>
      <c r="AC302" s="29"/>
      <c r="AD302" s="309">
        <v>0</v>
      </c>
      <c r="AE302" s="82">
        <v>0</v>
      </c>
      <c r="AG302" s="63"/>
    </row>
    <row r="303" spans="1:33" ht="12.95" customHeight="1" x14ac:dyDescent="0.2">
      <c r="A303" s="57"/>
      <c r="B303" s="57"/>
      <c r="C303" s="9"/>
      <c r="D303" s="9"/>
      <c r="F303" s="61" t="s">
        <v>230</v>
      </c>
      <c r="H303" s="78">
        <v>0</v>
      </c>
      <c r="I303" s="78">
        <v>0</v>
      </c>
      <c r="J303" s="78">
        <v>0</v>
      </c>
      <c r="K303" s="131">
        <v>0</v>
      </c>
      <c r="L303" s="131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0</v>
      </c>
      <c r="S303" s="78">
        <v>0</v>
      </c>
      <c r="T303" s="78">
        <v>0</v>
      </c>
      <c r="U303" s="78">
        <v>0</v>
      </c>
      <c r="V303" s="78">
        <v>0</v>
      </c>
      <c r="W303" s="78">
        <v>0</v>
      </c>
      <c r="X303" s="78">
        <v>0</v>
      </c>
      <c r="Y303" s="78">
        <v>0</v>
      </c>
      <c r="Z303" s="29"/>
      <c r="AA303" s="78">
        <v>0</v>
      </c>
      <c r="AB303" s="79"/>
      <c r="AC303" s="29"/>
      <c r="AD303" s="78">
        <v>0</v>
      </c>
      <c r="AE303" s="79"/>
    </row>
    <row r="304" spans="1:33" ht="6.95" customHeight="1" x14ac:dyDescent="0.2">
      <c r="C304" s="9"/>
      <c r="D304" s="9"/>
      <c r="F304" s="118"/>
      <c r="H304" s="38"/>
      <c r="I304" s="38"/>
      <c r="J304" s="38"/>
      <c r="K304" s="107"/>
      <c r="L304" s="107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29"/>
      <c r="AA304" s="38"/>
      <c r="AB304" s="42"/>
      <c r="AC304" s="29"/>
      <c r="AD304" s="38"/>
      <c r="AE304" s="42"/>
    </row>
    <row r="305" spans="1:33" s="62" customFormat="1" ht="18" customHeight="1" x14ac:dyDescent="0.2">
      <c r="A305" s="57"/>
      <c r="B305" s="57"/>
      <c r="C305" s="9">
        <v>2.0998068852302338E-2</v>
      </c>
      <c r="D305" s="9">
        <v>2.0998068852302338E-2</v>
      </c>
      <c r="E305" s="26"/>
      <c r="F305" s="123" t="s">
        <v>337</v>
      </c>
      <c r="G305" s="26"/>
      <c r="H305" s="310">
        <v>427.29723999999976</v>
      </c>
      <c r="I305" s="310">
        <v>411.00224000000082</v>
      </c>
      <c r="J305" s="310">
        <v>411.00224000000082</v>
      </c>
      <c r="K305" s="136">
        <v>355.74700000000001</v>
      </c>
      <c r="L305" s="136">
        <v>355.74700000000001</v>
      </c>
      <c r="M305" s="310">
        <v>20.017779999999973</v>
      </c>
      <c r="N305" s="310">
        <v>-8.1988599999999536</v>
      </c>
      <c r="O305" s="310">
        <v>-136.74746000000002</v>
      </c>
      <c r="P305" s="310">
        <v>197.75717</v>
      </c>
      <c r="Q305" s="310">
        <v>-7.9998000000000218</v>
      </c>
      <c r="R305" s="310">
        <v>87.880889999999965</v>
      </c>
      <c r="S305" s="310">
        <v>103.91411000000002</v>
      </c>
      <c r="T305" s="310">
        <v>30.11633999999998</v>
      </c>
      <c r="U305" s="310">
        <v>7.2607600000000616</v>
      </c>
      <c r="V305" s="310">
        <v>-6.6363900000000555</v>
      </c>
      <c r="W305" s="310">
        <v>60.876940000000005</v>
      </c>
      <c r="X305" s="310">
        <v>14.97532999999995</v>
      </c>
      <c r="Y305" s="310">
        <v>363.21680999999978</v>
      </c>
      <c r="Z305" s="29"/>
      <c r="AA305" s="310">
        <v>355.74700000000001</v>
      </c>
      <c r="AB305" s="82">
        <v>7.47</v>
      </c>
      <c r="AC305" s="29"/>
      <c r="AD305" s="310">
        <v>355.74700000000001</v>
      </c>
      <c r="AE305" s="82">
        <v>7.47</v>
      </c>
      <c r="AG305" s="63"/>
    </row>
    <row r="306" spans="1:33" ht="12.95" customHeight="1" x14ac:dyDescent="0.2">
      <c r="A306" s="57"/>
      <c r="B306" s="57"/>
      <c r="C306" s="9"/>
      <c r="D306" s="9"/>
      <c r="F306" s="61" t="s">
        <v>230</v>
      </c>
      <c r="H306" s="78">
        <v>0.186189649740714</v>
      </c>
      <c r="I306" s="78">
        <v>0.17974595169277377</v>
      </c>
      <c r="J306" s="78">
        <v>0.17974595169277377</v>
      </c>
      <c r="K306" s="131">
        <v>0.17076678412832361</v>
      </c>
      <c r="L306" s="131">
        <v>0.17076678412832361</v>
      </c>
      <c r="M306" s="78">
        <v>9.185838839941253E-2</v>
      </c>
      <c r="N306" s="78">
        <v>-4.4986886145404407E-2</v>
      </c>
      <c r="O306" s="78">
        <v>-7.9680375247640249</v>
      </c>
      <c r="P306" s="78">
        <v>0.74430983996507227</v>
      </c>
      <c r="Q306" s="78">
        <v>-5.536768522684031E-2</v>
      </c>
      <c r="R306" s="78">
        <v>0.50102273051202084</v>
      </c>
      <c r="S306" s="78">
        <v>0.52673413422546633</v>
      </c>
      <c r="T306" s="78">
        <v>0.2155262140924899</v>
      </c>
      <c r="U306" s="78">
        <v>5.0462945587734884E-2</v>
      </c>
      <c r="V306" s="78">
        <v>-3.6978948424196814E-2</v>
      </c>
      <c r="W306" s="78">
        <v>0.28637460132280862</v>
      </c>
      <c r="X306" s="78">
        <v>7.2491323016153256E-2</v>
      </c>
      <c r="Y306" s="78">
        <v>0.17441952966531432</v>
      </c>
      <c r="Z306" s="29"/>
      <c r="AA306" s="78">
        <v>0.17076678412832361</v>
      </c>
      <c r="AB306" s="79"/>
      <c r="AC306" s="29"/>
      <c r="AD306" s="78">
        <v>0.17076678412832361</v>
      </c>
      <c r="AE306" s="79"/>
    </row>
    <row r="307" spans="1:33" s="29" customFormat="1" ht="6.75" customHeight="1" x14ac:dyDescent="0.2">
      <c r="A307" s="26"/>
      <c r="B307" s="26"/>
      <c r="C307" s="26"/>
      <c r="D307" s="26"/>
      <c r="AF307" s="26"/>
      <c r="AG307" s="26"/>
    </row>
    <row r="308" spans="1:33" s="29" customFormat="1" ht="18.75" customHeight="1" x14ac:dyDescent="0.2">
      <c r="A308" s="52" t="s">
        <v>99</v>
      </c>
      <c r="B308" s="52" t="s">
        <v>22</v>
      </c>
      <c r="C308" s="26"/>
      <c r="D308" s="26"/>
      <c r="F308" s="123" t="s">
        <v>689</v>
      </c>
      <c r="G308" s="26"/>
      <c r="H308" s="310">
        <v>-6.625</v>
      </c>
      <c r="I308" s="310">
        <v>-4.8280000000000003</v>
      </c>
      <c r="J308" s="310">
        <v>-4.8280000000000003</v>
      </c>
      <c r="K308" s="136">
        <v>-4.7450000000000001</v>
      </c>
      <c r="L308" s="136">
        <v>-4.7450000000000001</v>
      </c>
      <c r="M308" s="310">
        <v>-0.433</v>
      </c>
      <c r="N308" s="310">
        <v>-0.39199999999999996</v>
      </c>
      <c r="O308" s="310">
        <v>-0.35200000000000009</v>
      </c>
      <c r="P308" s="310">
        <v>-0.32899999999999996</v>
      </c>
      <c r="Q308" s="310">
        <v>-0.33000000000000007</v>
      </c>
      <c r="R308" s="310">
        <v>-0.32899999999999996</v>
      </c>
      <c r="S308" s="310">
        <v>-0.32900000000000018</v>
      </c>
      <c r="T308" s="310">
        <v>-0.32899999999999974</v>
      </c>
      <c r="U308" s="310">
        <v>-0.33000000000000007</v>
      </c>
      <c r="V308" s="310">
        <v>-0.39900000000000002</v>
      </c>
      <c r="W308" s="310">
        <v>-0.41199999999999992</v>
      </c>
      <c r="X308" s="310">
        <v>-0.38200000000000012</v>
      </c>
      <c r="Y308" s="310">
        <v>-4.3460000000000001</v>
      </c>
      <c r="AA308" s="310">
        <v>-4.7450000000000001</v>
      </c>
      <c r="AB308" s="82">
        <v>0.4</v>
      </c>
      <c r="AD308" s="310">
        <v>-4.7450000000000001</v>
      </c>
      <c r="AE308" s="82">
        <v>0.4</v>
      </c>
      <c r="AF308" s="26"/>
      <c r="AG308" s="26"/>
    </row>
    <row r="309" spans="1:33" s="29" customFormat="1" ht="6.75" customHeight="1" x14ac:dyDescent="0.2">
      <c r="A309" s="26"/>
      <c r="B309" s="26"/>
      <c r="C309" s="26"/>
      <c r="D309" s="26"/>
      <c r="AF309" s="26"/>
      <c r="AG309" s="26"/>
    </row>
    <row r="310" spans="1:33" s="29" customFormat="1" ht="18.75" customHeight="1" x14ac:dyDescent="0.2">
      <c r="A310" s="52" t="s">
        <v>687</v>
      </c>
      <c r="B310" s="52" t="s">
        <v>22</v>
      </c>
      <c r="C310" s="26"/>
      <c r="D310" s="26"/>
      <c r="F310" s="123" t="s">
        <v>688</v>
      </c>
      <c r="G310" s="26"/>
      <c r="H310" s="310">
        <v>433.92224000000101</v>
      </c>
      <c r="I310" s="310">
        <v>415.83024</v>
      </c>
      <c r="J310" s="310">
        <v>415.83024</v>
      </c>
      <c r="K310" s="136">
        <v>360.49200000000002</v>
      </c>
      <c r="L310" s="136">
        <v>360.49200000000002</v>
      </c>
      <c r="M310" s="310">
        <v>20.450780000000002</v>
      </c>
      <c r="N310" s="310">
        <v>-7.8068599999999009</v>
      </c>
      <c r="O310" s="310">
        <v>-136.3954600000001</v>
      </c>
      <c r="P310" s="310">
        <v>198.0861700000001</v>
      </c>
      <c r="Q310" s="310">
        <v>-7.6697999999997961</v>
      </c>
      <c r="R310" s="310">
        <v>88.209889999999703</v>
      </c>
      <c r="S310" s="310">
        <v>104.24311000000003</v>
      </c>
      <c r="T310" s="310">
        <v>30.445339999999987</v>
      </c>
      <c r="U310" s="310">
        <v>7.5907599999989657</v>
      </c>
      <c r="V310" s="310">
        <v>-6.2373900000000049</v>
      </c>
      <c r="W310" s="310">
        <v>61.288940000000025</v>
      </c>
      <c r="X310" s="310">
        <v>15.357330000001014</v>
      </c>
      <c r="Y310" s="310">
        <v>367.56281000000001</v>
      </c>
      <c r="AA310" s="310">
        <v>360.49200000000002</v>
      </c>
      <c r="AB310" s="82">
        <v>7.07</v>
      </c>
      <c r="AD310" s="310">
        <v>360.49200000000002</v>
      </c>
      <c r="AE310" s="82">
        <v>7.07</v>
      </c>
      <c r="AF310" s="26"/>
      <c r="AG310" s="26"/>
    </row>
    <row r="311" spans="1:33" s="29" customFormat="1" x14ac:dyDescent="0.2">
      <c r="A311" s="26"/>
      <c r="B311" s="26"/>
      <c r="C311" s="26"/>
      <c r="D311" s="26"/>
      <c r="AF311" s="26"/>
      <c r="AG311" s="26"/>
    </row>
    <row r="312" spans="1:33" s="29" customFormat="1" x14ac:dyDescent="0.2">
      <c r="A312" s="26"/>
      <c r="B312" s="26"/>
      <c r="C312" s="26"/>
      <c r="D312" s="26"/>
      <c r="AF312" s="26"/>
      <c r="AG312" s="26"/>
    </row>
    <row r="313" spans="1:33" s="29" customFormat="1" x14ac:dyDescent="0.2">
      <c r="A313" s="26"/>
      <c r="B313" s="26"/>
      <c r="C313" s="26"/>
      <c r="D313" s="26"/>
      <c r="AF313" s="26"/>
      <c r="AG313" s="26"/>
    </row>
    <row r="314" spans="1:33" s="29" customFormat="1" x14ac:dyDescent="0.2">
      <c r="A314" s="26"/>
      <c r="B314" s="26"/>
      <c r="C314" s="26"/>
      <c r="D314" s="26"/>
      <c r="AF314" s="26"/>
      <c r="AG314" s="26"/>
    </row>
    <row r="315" spans="1:33" s="29" customFormat="1" x14ac:dyDescent="0.2">
      <c r="A315" s="26"/>
      <c r="B315" s="26"/>
      <c r="C315" s="26"/>
      <c r="D315" s="26"/>
      <c r="AF315" s="26"/>
      <c r="AG315" s="26"/>
    </row>
    <row r="316" spans="1:33" s="29" customFormat="1" x14ac:dyDescent="0.2">
      <c r="A316" s="26"/>
      <c r="B316" s="26"/>
      <c r="C316" s="26"/>
      <c r="D316" s="26"/>
      <c r="AF316" s="26"/>
      <c r="AG316" s="26"/>
    </row>
    <row r="317" spans="1:33" s="29" customFormat="1" x14ac:dyDescent="0.2">
      <c r="A317" s="26"/>
      <c r="B317" s="26"/>
      <c r="C317" s="26"/>
      <c r="D317" s="26"/>
      <c r="AF317" s="26"/>
      <c r="AG317" s="26"/>
    </row>
    <row r="318" spans="1:33" s="29" customFormat="1" x14ac:dyDescent="0.2">
      <c r="A318" s="26"/>
      <c r="B318" s="26"/>
      <c r="C318" s="26"/>
      <c r="D318" s="26"/>
      <c r="AF318" s="26"/>
      <c r="AG318" s="26"/>
    </row>
    <row r="319" spans="1:33" s="29" customFormat="1" x14ac:dyDescent="0.2">
      <c r="A319" s="26"/>
      <c r="B319" s="26"/>
      <c r="C319" s="26"/>
      <c r="D319" s="26"/>
      <c r="AF319" s="26"/>
      <c r="AG319" s="26"/>
    </row>
    <row r="320" spans="1:33" s="29" customFormat="1" x14ac:dyDescent="0.2">
      <c r="A320" s="26"/>
      <c r="B320" s="26"/>
      <c r="C320" s="26"/>
      <c r="D320" s="26"/>
      <c r="AF320" s="26"/>
      <c r="AG320" s="26"/>
    </row>
    <row r="321" spans="1:33" s="29" customFormat="1" x14ac:dyDescent="0.2">
      <c r="A321" s="26"/>
      <c r="B321" s="26"/>
      <c r="C321" s="26"/>
      <c r="D321" s="26"/>
      <c r="AF321" s="26"/>
      <c r="AG321" s="26"/>
    </row>
    <row r="322" spans="1:33" s="29" customFormat="1" x14ac:dyDescent="0.2">
      <c r="A322" s="26"/>
      <c r="B322" s="26"/>
      <c r="C322" s="26"/>
      <c r="D322" s="26"/>
      <c r="AF322" s="26"/>
      <c r="AG322" s="26"/>
    </row>
    <row r="323" spans="1:33" s="29" customFormat="1" x14ac:dyDescent="0.2">
      <c r="A323" s="26"/>
      <c r="B323" s="26"/>
      <c r="C323" s="26"/>
      <c r="D323" s="26"/>
      <c r="AF323" s="26"/>
      <c r="AG323" s="26"/>
    </row>
    <row r="324" spans="1:33" s="29" customFormat="1" x14ac:dyDescent="0.2">
      <c r="A324" s="26"/>
      <c r="B324" s="26"/>
      <c r="C324" s="26"/>
      <c r="D324" s="26"/>
      <c r="AF324" s="26"/>
      <c r="AG324" s="26"/>
    </row>
    <row r="325" spans="1:33" s="29" customFormat="1" x14ac:dyDescent="0.2">
      <c r="A325" s="26"/>
      <c r="B325" s="26"/>
      <c r="C325" s="26"/>
      <c r="D325" s="26"/>
      <c r="AF325" s="26"/>
      <c r="AG325" s="26"/>
    </row>
    <row r="326" spans="1:33" s="29" customFormat="1" x14ac:dyDescent="0.2">
      <c r="A326" s="26"/>
      <c r="B326" s="26"/>
      <c r="C326" s="26"/>
      <c r="D326" s="26"/>
      <c r="AF326" s="26"/>
      <c r="AG326" s="26"/>
    </row>
    <row r="327" spans="1:33" s="29" customFormat="1" x14ac:dyDescent="0.2">
      <c r="A327" s="26"/>
      <c r="B327" s="26"/>
      <c r="C327" s="26"/>
      <c r="D327" s="26"/>
      <c r="AF327" s="26"/>
      <c r="AG327" s="26"/>
    </row>
    <row r="328" spans="1:33" s="29" customFormat="1" x14ac:dyDescent="0.2">
      <c r="A328" s="26"/>
      <c r="B328" s="26"/>
      <c r="C328" s="26"/>
      <c r="D328" s="26"/>
      <c r="AF328" s="26"/>
      <c r="AG328" s="26"/>
    </row>
    <row r="329" spans="1:33" s="29" customFormat="1" x14ac:dyDescent="0.2">
      <c r="A329" s="26"/>
      <c r="B329" s="26"/>
      <c r="C329" s="26"/>
      <c r="D329" s="26"/>
      <c r="AF329" s="26"/>
      <c r="AG329" s="26"/>
    </row>
    <row r="330" spans="1:33" s="29" customFormat="1" x14ac:dyDescent="0.2">
      <c r="A330" s="26"/>
      <c r="B330" s="26"/>
      <c r="C330" s="26"/>
      <c r="D330" s="26"/>
      <c r="AF330" s="26"/>
      <c r="AG330" s="26"/>
    </row>
    <row r="331" spans="1:33" s="29" customFormat="1" x14ac:dyDescent="0.2">
      <c r="A331" s="26"/>
      <c r="B331" s="26"/>
      <c r="C331" s="26"/>
      <c r="D331" s="26"/>
      <c r="AF331" s="26"/>
      <c r="AG331" s="26"/>
    </row>
    <row r="332" spans="1:33" s="29" customFormat="1" x14ac:dyDescent="0.2">
      <c r="A332" s="26"/>
      <c r="B332" s="26"/>
      <c r="C332" s="26"/>
      <c r="D332" s="26"/>
      <c r="AF332" s="26"/>
      <c r="AG332" s="26"/>
    </row>
    <row r="333" spans="1:33" s="29" customFormat="1" x14ac:dyDescent="0.2">
      <c r="A333" s="26"/>
      <c r="B333" s="26"/>
      <c r="C333" s="26"/>
      <c r="D333" s="26"/>
      <c r="AF333" s="26"/>
      <c r="AG333" s="26"/>
    </row>
    <row r="334" spans="1:33" s="29" customFormat="1" x14ac:dyDescent="0.2">
      <c r="A334" s="26"/>
      <c r="B334" s="26"/>
      <c r="C334" s="26"/>
      <c r="D334" s="26"/>
      <c r="AF334" s="26"/>
      <c r="AG334" s="26"/>
    </row>
    <row r="335" spans="1:33" s="29" customFormat="1" x14ac:dyDescent="0.2">
      <c r="A335" s="26"/>
      <c r="B335" s="26"/>
      <c r="C335" s="26"/>
      <c r="D335" s="26"/>
      <c r="AF335" s="26"/>
      <c r="AG335" s="26"/>
    </row>
    <row r="336" spans="1:33" s="29" customFormat="1" x14ac:dyDescent="0.2">
      <c r="A336" s="26"/>
      <c r="B336" s="26"/>
      <c r="C336" s="26"/>
      <c r="D336" s="26"/>
      <c r="AF336" s="26"/>
      <c r="AG336" s="26"/>
    </row>
    <row r="337" spans="1:33" s="29" customFormat="1" x14ac:dyDescent="0.2">
      <c r="A337" s="26"/>
      <c r="B337" s="26"/>
      <c r="C337" s="26"/>
      <c r="D337" s="26"/>
      <c r="AF337" s="26"/>
      <c r="AG337" s="26"/>
    </row>
    <row r="338" spans="1:33" s="29" customFormat="1" x14ac:dyDescent="0.2">
      <c r="A338" s="26"/>
      <c r="B338" s="26"/>
      <c r="C338" s="26"/>
      <c r="D338" s="26"/>
      <c r="AF338" s="26"/>
      <c r="AG338" s="26"/>
    </row>
    <row r="339" spans="1:33" s="29" customFormat="1" x14ac:dyDescent="0.2">
      <c r="A339" s="26"/>
      <c r="B339" s="26"/>
      <c r="C339" s="26"/>
      <c r="D339" s="26"/>
      <c r="AF339" s="26"/>
      <c r="AG339" s="26"/>
    </row>
    <row r="340" spans="1:33" s="29" customFormat="1" x14ac:dyDescent="0.2">
      <c r="A340" s="26"/>
      <c r="B340" s="26"/>
      <c r="C340" s="26"/>
      <c r="D340" s="26"/>
      <c r="AF340" s="26"/>
      <c r="AG340" s="26"/>
    </row>
    <row r="341" spans="1:33" s="29" customFormat="1" x14ac:dyDescent="0.2">
      <c r="A341" s="26"/>
      <c r="B341" s="26"/>
      <c r="C341" s="26"/>
      <c r="D341" s="26"/>
      <c r="AF341" s="26"/>
      <c r="AG341" s="26"/>
    </row>
    <row r="342" spans="1:33" s="29" customFormat="1" x14ac:dyDescent="0.2">
      <c r="A342" s="26"/>
      <c r="B342" s="26"/>
      <c r="C342" s="26"/>
      <c r="D342" s="26"/>
      <c r="AF342" s="26"/>
      <c r="AG342" s="26"/>
    </row>
    <row r="343" spans="1:33" s="29" customFormat="1" x14ac:dyDescent="0.2">
      <c r="A343" s="26"/>
      <c r="B343" s="26"/>
      <c r="C343" s="26"/>
      <c r="D343" s="26"/>
      <c r="AF343" s="26"/>
      <c r="AG343" s="26"/>
    </row>
    <row r="344" spans="1:33" s="29" customFormat="1" x14ac:dyDescent="0.2">
      <c r="A344" s="26"/>
      <c r="B344" s="26"/>
      <c r="C344" s="26"/>
      <c r="D344" s="26"/>
      <c r="AF344" s="26"/>
      <c r="AG344" s="26"/>
    </row>
    <row r="345" spans="1:33" s="29" customFormat="1" x14ac:dyDescent="0.2">
      <c r="A345" s="26"/>
      <c r="B345" s="26"/>
      <c r="C345" s="26"/>
      <c r="D345" s="26"/>
      <c r="AF345" s="26"/>
      <c r="AG345" s="26"/>
    </row>
    <row r="346" spans="1:33" s="29" customFormat="1" x14ac:dyDescent="0.2">
      <c r="A346" s="26"/>
      <c r="B346" s="26"/>
      <c r="C346" s="26"/>
      <c r="D346" s="26"/>
      <c r="AF346" s="26"/>
      <c r="AG346" s="26"/>
    </row>
    <row r="347" spans="1:33" s="29" customFormat="1" x14ac:dyDescent="0.2">
      <c r="A347" s="26"/>
      <c r="B347" s="26"/>
      <c r="C347" s="26"/>
      <c r="D347" s="26"/>
      <c r="Z347" s="26"/>
      <c r="AC347" s="26"/>
      <c r="AF347" s="26"/>
      <c r="AG347" s="26"/>
    </row>
    <row r="348" spans="1:33" s="29" customFormat="1" x14ac:dyDescent="0.2">
      <c r="A348" s="26"/>
      <c r="B348" s="26"/>
      <c r="C348" s="26"/>
      <c r="D348" s="26"/>
      <c r="Z348" s="26"/>
      <c r="AC348" s="26"/>
      <c r="AF348" s="26"/>
      <c r="AG348" s="26"/>
    </row>
    <row r="349" spans="1:33" s="29" customFormat="1" x14ac:dyDescent="0.2">
      <c r="A349" s="26"/>
      <c r="B349" s="26"/>
      <c r="C349" s="26"/>
      <c r="D349" s="26"/>
      <c r="Z349" s="26"/>
      <c r="AC349" s="26"/>
      <c r="AF349" s="26"/>
      <c r="AG349" s="26"/>
    </row>
    <row r="351" spans="1:33" ht="18" customHeight="1" x14ac:dyDescent="0.2">
      <c r="A351" s="52" t="s">
        <v>292</v>
      </c>
      <c r="B351" s="52" t="s">
        <v>22</v>
      </c>
      <c r="C351" s="9">
        <v>0</v>
      </c>
      <c r="D351" s="9">
        <v>0</v>
      </c>
      <c r="F351" s="128" t="s">
        <v>293</v>
      </c>
      <c r="H351" s="83">
        <v>0</v>
      </c>
      <c r="I351" s="83">
        <v>0</v>
      </c>
      <c r="J351" s="83">
        <v>0</v>
      </c>
      <c r="K351" s="108">
        <v>0</v>
      </c>
      <c r="L351" s="108">
        <v>0</v>
      </c>
      <c r="M351" s="83">
        <v>0</v>
      </c>
      <c r="N351" s="83">
        <v>0</v>
      </c>
      <c r="O351" s="83">
        <v>0</v>
      </c>
      <c r="P351" s="83">
        <v>0</v>
      </c>
      <c r="Q351" s="83">
        <v>0</v>
      </c>
      <c r="R351" s="83">
        <v>0</v>
      </c>
      <c r="S351" s="83">
        <v>0</v>
      </c>
      <c r="T351" s="83">
        <v>0</v>
      </c>
      <c r="U351" s="83">
        <v>0</v>
      </c>
      <c r="V351" s="83">
        <v>0</v>
      </c>
      <c r="W351" s="83">
        <v>0</v>
      </c>
      <c r="X351" s="83">
        <v>0</v>
      </c>
      <c r="Y351" s="83">
        <v>0</v>
      </c>
      <c r="AA351" s="83">
        <v>0</v>
      </c>
      <c r="AB351" s="42"/>
      <c r="AD351" s="83">
        <v>0</v>
      </c>
      <c r="AE351" s="42"/>
    </row>
    <row r="352" spans="1:33" ht="18" hidden="1" customHeight="1" outlineLevel="1" x14ac:dyDescent="0.2">
      <c r="A352" s="52" t="s">
        <v>296</v>
      </c>
      <c r="B352" s="52" t="s">
        <v>22</v>
      </c>
      <c r="C352" s="9">
        <v>0</v>
      </c>
      <c r="D352" s="9">
        <v>0</v>
      </c>
      <c r="F352" s="128" t="s">
        <v>295</v>
      </c>
      <c r="H352" s="83">
        <v>441.94900000000001</v>
      </c>
      <c r="I352" s="83">
        <v>423.16800000000001</v>
      </c>
      <c r="J352" s="83">
        <v>423.16800000000001</v>
      </c>
      <c r="K352" s="108">
        <v>429.32900000000001</v>
      </c>
      <c r="L352" s="108">
        <v>429.32900000000001</v>
      </c>
      <c r="M352" s="83">
        <v>30.242000000000001</v>
      </c>
      <c r="N352" s="83">
        <v>76.956000000000003</v>
      </c>
      <c r="O352" s="83">
        <v>103.66500000000001</v>
      </c>
      <c r="P352" s="83">
        <v>106.304</v>
      </c>
      <c r="Q352" s="83">
        <v>129.98099999999999</v>
      </c>
      <c r="R352" s="83">
        <v>169.00800000000001</v>
      </c>
      <c r="S352" s="83">
        <v>199.142</v>
      </c>
      <c r="T352" s="83">
        <v>218.58799999999999</v>
      </c>
      <c r="U352" s="83">
        <v>251.59200000000001</v>
      </c>
      <c r="V352" s="83">
        <v>292.64299999999997</v>
      </c>
      <c r="W352" s="83">
        <v>344.02300000000002</v>
      </c>
      <c r="X352" s="83">
        <v>392.452</v>
      </c>
      <c r="Y352" s="83">
        <v>392.452</v>
      </c>
      <c r="AA352" s="83">
        <v>429.32900000000001</v>
      </c>
      <c r="AB352" s="42"/>
      <c r="AD352" s="83">
        <v>429.32900000000001</v>
      </c>
      <c r="AE352" s="42"/>
    </row>
    <row r="353" spans="1:31" ht="18" customHeight="1" collapsed="1" x14ac:dyDescent="0.2">
      <c r="A353" s="52" t="s">
        <v>292</v>
      </c>
      <c r="B353" s="52" t="s">
        <v>22</v>
      </c>
      <c r="C353" s="9">
        <v>0</v>
      </c>
      <c r="D353" s="9">
        <v>0</v>
      </c>
      <c r="F353" s="129" t="s">
        <v>294</v>
      </c>
      <c r="H353" s="100">
        <v>0</v>
      </c>
      <c r="I353" s="100">
        <v>0</v>
      </c>
      <c r="J353" s="100">
        <v>0</v>
      </c>
      <c r="K353" s="109">
        <v>0</v>
      </c>
      <c r="L353" s="109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AA353" s="100">
        <v>0</v>
      </c>
      <c r="AB353" s="42"/>
      <c r="AD353" s="100">
        <v>0</v>
      </c>
      <c r="AE353" s="42"/>
    </row>
    <row r="354" spans="1:31" ht="15" x14ac:dyDescent="0.2">
      <c r="A354" s="9"/>
      <c r="B354" s="9"/>
      <c r="C354" s="9"/>
      <c r="D354" s="9"/>
      <c r="F354" s="118"/>
      <c r="H354" s="38"/>
      <c r="I354" s="38"/>
      <c r="J354" s="38"/>
      <c r="K354" s="107"/>
      <c r="L354" s="107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AA354" s="38"/>
      <c r="AB354" s="42"/>
      <c r="AD354" s="38"/>
      <c r="AE354" s="42"/>
    </row>
    <row r="355" spans="1:31" ht="18" customHeight="1" x14ac:dyDescent="0.2">
      <c r="A355" s="52" t="s">
        <v>298</v>
      </c>
      <c r="B355" s="52" t="s">
        <v>22</v>
      </c>
      <c r="C355" s="9">
        <v>0</v>
      </c>
      <c r="D355" s="9">
        <v>0</v>
      </c>
      <c r="F355" s="128" t="s">
        <v>370</v>
      </c>
      <c r="H355" s="83">
        <v>24</v>
      </c>
      <c r="I355" s="83">
        <v>9</v>
      </c>
      <c r="J355" s="83">
        <v>9</v>
      </c>
      <c r="K355" s="110"/>
      <c r="L355" s="110"/>
      <c r="M355" s="83">
        <v>1</v>
      </c>
      <c r="N355" s="83">
        <v>2</v>
      </c>
      <c r="O355" s="83">
        <v>0</v>
      </c>
      <c r="P355" s="83">
        <v>0</v>
      </c>
      <c r="Q355" s="83">
        <v>0</v>
      </c>
      <c r="R355" s="83">
        <v>0</v>
      </c>
      <c r="S355" s="83">
        <v>0</v>
      </c>
      <c r="T355" s="83">
        <v>0</v>
      </c>
      <c r="U355" s="83">
        <v>0</v>
      </c>
      <c r="V355" s="83">
        <v>0</v>
      </c>
      <c r="W355" s="83">
        <v>0</v>
      </c>
      <c r="X355" s="83">
        <v>1</v>
      </c>
      <c r="Y355" s="83">
        <v>4</v>
      </c>
      <c r="AA355" s="38"/>
      <c r="AB355" s="42"/>
      <c r="AD355" s="38"/>
      <c r="AE355" s="42"/>
    </row>
    <row r="356" spans="1:31" ht="18" customHeight="1" x14ac:dyDescent="0.2">
      <c r="A356" s="52" t="s">
        <v>299</v>
      </c>
      <c r="B356" s="52" t="s">
        <v>22</v>
      </c>
      <c r="C356" s="9">
        <v>0</v>
      </c>
      <c r="D356" s="9">
        <v>0</v>
      </c>
      <c r="F356" s="128" t="s">
        <v>371</v>
      </c>
      <c r="H356" s="83">
        <v>24</v>
      </c>
      <c r="I356" s="83">
        <v>12</v>
      </c>
      <c r="J356" s="83">
        <v>12</v>
      </c>
      <c r="K356" s="110"/>
      <c r="L356" s="110"/>
      <c r="M356" s="83">
        <v>0</v>
      </c>
      <c r="N356" s="83">
        <v>4</v>
      </c>
      <c r="O356" s="83">
        <v>1</v>
      </c>
      <c r="P356" s="83">
        <v>0</v>
      </c>
      <c r="Q356" s="83">
        <v>2</v>
      </c>
      <c r="R356" s="83">
        <v>0</v>
      </c>
      <c r="S356" s="83">
        <v>3</v>
      </c>
      <c r="T356" s="83">
        <v>2</v>
      </c>
      <c r="U356" s="83">
        <v>1</v>
      </c>
      <c r="V356" s="83">
        <v>2</v>
      </c>
      <c r="W356" s="83">
        <v>5</v>
      </c>
      <c r="X356" s="83">
        <v>4</v>
      </c>
      <c r="Y356" s="83">
        <v>24</v>
      </c>
      <c r="AA356" s="38"/>
      <c r="AB356" s="42"/>
      <c r="AD356" s="38"/>
      <c r="AE356" s="42"/>
    </row>
    <row r="357" spans="1:31" ht="18" customHeight="1" x14ac:dyDescent="0.2">
      <c r="A357" s="52" t="s">
        <v>300</v>
      </c>
      <c r="B357" s="52" t="s">
        <v>22</v>
      </c>
      <c r="C357" s="9">
        <v>0</v>
      </c>
      <c r="D357" s="9">
        <v>0</v>
      </c>
      <c r="F357" s="128" t="s">
        <v>372</v>
      </c>
      <c r="H357" s="83">
        <v>0</v>
      </c>
      <c r="I357" s="83">
        <v>0</v>
      </c>
      <c r="J357" s="83">
        <v>0</v>
      </c>
      <c r="K357" s="110"/>
      <c r="L357" s="110"/>
      <c r="M357" s="83">
        <v>0</v>
      </c>
      <c r="N357" s="83">
        <v>0</v>
      </c>
      <c r="O357" s="83">
        <v>0</v>
      </c>
      <c r="P357" s="83">
        <v>0</v>
      </c>
      <c r="Q357" s="83">
        <v>0</v>
      </c>
      <c r="R357" s="83">
        <v>0</v>
      </c>
      <c r="S357" s="83">
        <v>0</v>
      </c>
      <c r="T357" s="83">
        <v>0</v>
      </c>
      <c r="U357" s="83">
        <v>0</v>
      </c>
      <c r="V357" s="83">
        <v>0</v>
      </c>
      <c r="W357" s="83">
        <v>0</v>
      </c>
      <c r="X357" s="83">
        <v>0</v>
      </c>
      <c r="Y357" s="83">
        <v>0</v>
      </c>
      <c r="AA357" s="38"/>
      <c r="AB357" s="42"/>
      <c r="AD357" s="38"/>
      <c r="AE357" s="42"/>
    </row>
    <row r="358" spans="1:31" ht="18" customHeight="1" x14ac:dyDescent="0.2">
      <c r="A358" s="52" t="s">
        <v>301</v>
      </c>
      <c r="B358" s="52" t="s">
        <v>22</v>
      </c>
      <c r="C358" s="9">
        <v>0</v>
      </c>
      <c r="D358" s="9">
        <v>0</v>
      </c>
      <c r="F358" s="128" t="s">
        <v>373</v>
      </c>
      <c r="H358" s="83">
        <v>0</v>
      </c>
      <c r="I358" s="83">
        <v>0</v>
      </c>
      <c r="J358" s="83">
        <v>0</v>
      </c>
      <c r="K358" s="110"/>
      <c r="L358" s="110"/>
      <c r="M358" s="83">
        <v>0</v>
      </c>
      <c r="N358" s="83">
        <v>0</v>
      </c>
      <c r="O358" s="83">
        <v>0</v>
      </c>
      <c r="P358" s="83">
        <v>0</v>
      </c>
      <c r="Q358" s="83">
        <v>0</v>
      </c>
      <c r="R358" s="83">
        <v>0</v>
      </c>
      <c r="S358" s="83">
        <v>0</v>
      </c>
      <c r="T358" s="83">
        <v>0</v>
      </c>
      <c r="U358" s="83">
        <v>0</v>
      </c>
      <c r="V358" s="83">
        <v>0</v>
      </c>
      <c r="W358" s="83">
        <v>0</v>
      </c>
      <c r="X358" s="83">
        <v>0</v>
      </c>
      <c r="Y358" s="83">
        <v>0</v>
      </c>
      <c r="AA358" s="38"/>
      <c r="AB358" s="42"/>
      <c r="AD358" s="38"/>
      <c r="AE358" s="42"/>
    </row>
    <row r="359" spans="1:31" ht="18" customHeight="1" x14ac:dyDescent="0.2">
      <c r="A359" s="52" t="s">
        <v>302</v>
      </c>
      <c r="B359" s="52" t="s">
        <v>22</v>
      </c>
      <c r="C359" s="9">
        <v>0</v>
      </c>
      <c r="D359" s="9">
        <v>0</v>
      </c>
      <c r="F359" s="128" t="s">
        <v>374</v>
      </c>
      <c r="H359" s="83">
        <v>0</v>
      </c>
      <c r="I359" s="83">
        <v>0</v>
      </c>
      <c r="J359" s="83">
        <v>0</v>
      </c>
      <c r="K359" s="110"/>
      <c r="L359" s="110"/>
      <c r="M359" s="83">
        <v>0</v>
      </c>
      <c r="N359" s="83">
        <v>0</v>
      </c>
      <c r="O359" s="83">
        <v>0</v>
      </c>
      <c r="P359" s="83">
        <v>0</v>
      </c>
      <c r="Q359" s="83">
        <v>0</v>
      </c>
      <c r="R359" s="83">
        <v>0</v>
      </c>
      <c r="S359" s="83">
        <v>0</v>
      </c>
      <c r="T359" s="83">
        <v>0</v>
      </c>
      <c r="U359" s="83">
        <v>0</v>
      </c>
      <c r="V359" s="83">
        <v>0</v>
      </c>
      <c r="W359" s="83">
        <v>0</v>
      </c>
      <c r="X359" s="83">
        <v>0</v>
      </c>
      <c r="Y359" s="83">
        <v>0</v>
      </c>
      <c r="AA359" s="38"/>
      <c r="AB359" s="42"/>
      <c r="AD359" s="38"/>
      <c r="AE359" s="42"/>
    </row>
    <row r="360" spans="1:31" ht="18" customHeight="1" collapsed="1" x14ac:dyDescent="0.2">
      <c r="A360" s="52" t="s">
        <v>297</v>
      </c>
      <c r="B360" s="52" t="s">
        <v>22</v>
      </c>
      <c r="C360" s="9">
        <v>0</v>
      </c>
      <c r="D360" s="9">
        <v>0</v>
      </c>
      <c r="F360" s="129" t="s">
        <v>375</v>
      </c>
      <c r="H360" s="101">
        <v>48</v>
      </c>
      <c r="I360" s="101">
        <v>21</v>
      </c>
      <c r="J360" s="101">
        <v>21</v>
      </c>
      <c r="K360" s="111"/>
      <c r="L360" s="111"/>
      <c r="M360" s="101">
        <v>1</v>
      </c>
      <c r="N360" s="101">
        <v>6</v>
      </c>
      <c r="O360" s="101">
        <v>1</v>
      </c>
      <c r="P360" s="101">
        <v>0</v>
      </c>
      <c r="Q360" s="101">
        <v>2</v>
      </c>
      <c r="R360" s="101">
        <v>0</v>
      </c>
      <c r="S360" s="101">
        <v>3</v>
      </c>
      <c r="T360" s="101">
        <v>2</v>
      </c>
      <c r="U360" s="101">
        <v>1</v>
      </c>
      <c r="V360" s="101">
        <v>2</v>
      </c>
      <c r="W360" s="101">
        <v>5</v>
      </c>
      <c r="X360" s="101">
        <v>5</v>
      </c>
      <c r="Y360" s="101">
        <v>28</v>
      </c>
      <c r="AA360" s="38"/>
      <c r="AB360" s="42"/>
      <c r="AD360" s="38"/>
      <c r="AE360" s="42"/>
    </row>
    <row r="361" spans="1:31" ht="15" x14ac:dyDescent="0.2">
      <c r="A361" s="9"/>
      <c r="B361" s="9"/>
      <c r="C361" s="9"/>
      <c r="D361" s="9"/>
      <c r="F361" s="118"/>
      <c r="H361" s="38"/>
      <c r="I361" s="38"/>
      <c r="J361" s="38"/>
      <c r="K361" s="107"/>
      <c r="L361" s="107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AA361" s="38"/>
      <c r="AB361" s="42"/>
      <c r="AD361" s="38"/>
      <c r="AE361" s="42"/>
    </row>
    <row r="362" spans="1:31" ht="18" hidden="1" customHeight="1" outlineLevel="1" x14ac:dyDescent="0.2">
      <c r="A362" s="52" t="s">
        <v>119</v>
      </c>
      <c r="B362" s="52" t="s">
        <v>22</v>
      </c>
      <c r="C362" s="9">
        <v>0.26022304832713755</v>
      </c>
      <c r="D362" s="9">
        <v>0.26022304832713755</v>
      </c>
      <c r="F362" s="72" t="s">
        <v>120</v>
      </c>
      <c r="H362" s="82">
        <v>349</v>
      </c>
      <c r="I362" s="82">
        <v>372</v>
      </c>
      <c r="J362" s="82">
        <v>372</v>
      </c>
      <c r="K362" s="112">
        <v>269</v>
      </c>
      <c r="L362" s="112">
        <v>269</v>
      </c>
      <c r="M362" s="82">
        <v>35</v>
      </c>
      <c r="N362" s="82">
        <v>30</v>
      </c>
      <c r="O362" s="82">
        <v>36</v>
      </c>
      <c r="P362" s="82">
        <v>26</v>
      </c>
      <c r="Q362" s="82">
        <v>23</v>
      </c>
      <c r="R362" s="82">
        <v>22</v>
      </c>
      <c r="S362" s="82">
        <v>24</v>
      </c>
      <c r="T362" s="82">
        <v>15</v>
      </c>
      <c r="U362" s="82">
        <v>26</v>
      </c>
      <c r="V362" s="82">
        <v>33</v>
      </c>
      <c r="W362" s="82">
        <v>50</v>
      </c>
      <c r="X362" s="82">
        <v>19</v>
      </c>
      <c r="Y362" s="82">
        <v>339</v>
      </c>
      <c r="AA362" s="82">
        <v>269</v>
      </c>
      <c r="AB362" s="82">
        <v>70</v>
      </c>
      <c r="AD362" s="82">
        <v>269</v>
      </c>
      <c r="AE362" s="82">
        <v>70</v>
      </c>
    </row>
    <row r="363" spans="1:31" ht="12.95" hidden="1" customHeight="1" outlineLevel="1" x14ac:dyDescent="0.2">
      <c r="A363" s="57"/>
      <c r="B363" s="57"/>
      <c r="C363" s="9"/>
      <c r="D363" s="9"/>
      <c r="F363" s="73" t="s">
        <v>121</v>
      </c>
      <c r="H363" s="102">
        <v>1</v>
      </c>
      <c r="I363" s="102">
        <v>1</v>
      </c>
      <c r="J363" s="102">
        <v>1</v>
      </c>
      <c r="K363" s="113">
        <v>1</v>
      </c>
      <c r="L363" s="113">
        <v>1</v>
      </c>
      <c r="M363" s="102">
        <v>9.45945945945946E-2</v>
      </c>
      <c r="N363" s="102">
        <v>8.1300813008130079E-2</v>
      </c>
      <c r="O363" s="102">
        <v>9.7826086956521743E-2</v>
      </c>
      <c r="P363" s="102">
        <v>7.0652173913043473E-2</v>
      </c>
      <c r="Q363" s="102">
        <v>6.3013698630136991E-2</v>
      </c>
      <c r="R363" s="102">
        <v>6.0773480662983423E-2</v>
      </c>
      <c r="S363" s="102">
        <v>6.6115702479338845E-2</v>
      </c>
      <c r="T363" s="102">
        <v>4.1436464088397788E-2</v>
      </c>
      <c r="U363" s="102">
        <v>7.2022160664819951E-2</v>
      </c>
      <c r="V363" s="102">
        <v>9.295774647887324E-2</v>
      </c>
      <c r="W363" s="102">
        <v>0.14084507042253522</v>
      </c>
      <c r="X363" s="102">
        <v>5.6047197640117993E-2</v>
      </c>
      <c r="Y363" s="102">
        <v>1</v>
      </c>
      <c r="AA363" s="102">
        <v>1</v>
      </c>
      <c r="AB363" s="91"/>
      <c r="AD363" s="102">
        <v>1</v>
      </c>
      <c r="AE363" s="91"/>
    </row>
    <row r="364" spans="1:31" ht="18" hidden="1" customHeight="1" outlineLevel="1" x14ac:dyDescent="0.2">
      <c r="A364" s="55" t="s">
        <v>107</v>
      </c>
      <c r="B364" s="55" t="s">
        <v>22</v>
      </c>
      <c r="C364" s="9"/>
      <c r="D364" s="9"/>
      <c r="F364" s="60" t="s">
        <v>110</v>
      </c>
      <c r="H364" s="88">
        <v>349</v>
      </c>
      <c r="I364" s="88">
        <v>372</v>
      </c>
      <c r="J364" s="88">
        <v>372</v>
      </c>
      <c r="K364" s="108">
        <v>0</v>
      </c>
      <c r="L364" s="108">
        <v>0</v>
      </c>
      <c r="M364" s="88">
        <v>370</v>
      </c>
      <c r="N364" s="88">
        <v>369</v>
      </c>
      <c r="O364" s="88">
        <v>368</v>
      </c>
      <c r="P364" s="88">
        <v>368</v>
      </c>
      <c r="Q364" s="88">
        <v>365</v>
      </c>
      <c r="R364" s="88">
        <v>362</v>
      </c>
      <c r="S364" s="88">
        <v>363</v>
      </c>
      <c r="T364" s="88">
        <v>362</v>
      </c>
      <c r="U364" s="88">
        <v>361</v>
      </c>
      <c r="V364" s="88">
        <v>355</v>
      </c>
      <c r="W364" s="88">
        <v>355</v>
      </c>
      <c r="X364" s="88">
        <v>339</v>
      </c>
      <c r="Y364" s="88">
        <v>339</v>
      </c>
      <c r="AA364" s="88">
        <v>0</v>
      </c>
      <c r="AB364" s="82">
        <v>339</v>
      </c>
      <c r="AD364" s="88">
        <v>0</v>
      </c>
      <c r="AE364" s="82">
        <v>339</v>
      </c>
    </row>
    <row r="365" spans="1:31" ht="18" hidden="1" customHeight="1" outlineLevel="1" x14ac:dyDescent="0.2">
      <c r="A365" s="55" t="s">
        <v>108</v>
      </c>
      <c r="B365" s="55" t="s">
        <v>109</v>
      </c>
      <c r="C365" s="9"/>
      <c r="D365" s="9"/>
      <c r="F365" s="60" t="s">
        <v>111</v>
      </c>
      <c r="H365" s="88">
        <v>0</v>
      </c>
      <c r="I365" s="88">
        <v>0</v>
      </c>
      <c r="J365" s="88">
        <v>0</v>
      </c>
      <c r="K365" s="108">
        <v>269</v>
      </c>
      <c r="L365" s="108">
        <v>269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8">
        <v>0</v>
      </c>
      <c r="U365" s="88">
        <v>0</v>
      </c>
      <c r="V365" s="88">
        <v>0</v>
      </c>
      <c r="W365" s="88">
        <v>0</v>
      </c>
      <c r="X365" s="88">
        <v>0</v>
      </c>
      <c r="Y365" s="88">
        <v>0</v>
      </c>
      <c r="AA365" s="88">
        <v>269</v>
      </c>
      <c r="AB365" s="82">
        <v>-269</v>
      </c>
      <c r="AD365" s="88">
        <v>269</v>
      </c>
      <c r="AE365" s="82">
        <v>-269</v>
      </c>
    </row>
    <row r="366" spans="1:31" ht="18" customHeight="1" collapsed="1" x14ac:dyDescent="0.2">
      <c r="A366" s="54"/>
      <c r="B366" s="54"/>
      <c r="C366" s="9">
        <v>0.26022304832713755</v>
      </c>
      <c r="D366" s="9">
        <v>0.26022304832713755</v>
      </c>
      <c r="F366" s="129" t="s">
        <v>112</v>
      </c>
      <c r="H366" s="80">
        <v>349</v>
      </c>
      <c r="I366" s="80">
        <v>372</v>
      </c>
      <c r="J366" s="80">
        <v>372</v>
      </c>
      <c r="K366" s="114">
        <v>269</v>
      </c>
      <c r="L366" s="114">
        <v>269</v>
      </c>
      <c r="M366" s="80">
        <v>370</v>
      </c>
      <c r="N366" s="80">
        <v>369</v>
      </c>
      <c r="O366" s="80">
        <v>368</v>
      </c>
      <c r="P366" s="80">
        <v>368</v>
      </c>
      <c r="Q366" s="80">
        <v>365</v>
      </c>
      <c r="R366" s="80">
        <v>362</v>
      </c>
      <c r="S366" s="80">
        <v>363</v>
      </c>
      <c r="T366" s="80">
        <v>362</v>
      </c>
      <c r="U366" s="80">
        <v>361</v>
      </c>
      <c r="V366" s="80">
        <v>355</v>
      </c>
      <c r="W366" s="80">
        <v>355</v>
      </c>
      <c r="X366" s="80">
        <v>339</v>
      </c>
      <c r="Y366" s="80">
        <v>339</v>
      </c>
      <c r="AA366" s="80">
        <v>269</v>
      </c>
      <c r="AB366" s="82">
        <v>70</v>
      </c>
      <c r="AD366" s="80">
        <v>269</v>
      </c>
      <c r="AE366" s="82">
        <v>70</v>
      </c>
    </row>
    <row r="367" spans="1:31" ht="18" customHeight="1" x14ac:dyDescent="0.2">
      <c r="A367" s="54"/>
      <c r="B367" s="54"/>
      <c r="C367" s="9"/>
      <c r="D367" s="9"/>
      <c r="F367" s="279" t="s">
        <v>417</v>
      </c>
      <c r="G367" s="25"/>
      <c r="H367" s="282">
        <v>349</v>
      </c>
      <c r="I367" s="282">
        <v>372</v>
      </c>
      <c r="J367" s="282">
        <v>372</v>
      </c>
      <c r="K367" s="282">
        <v>269</v>
      </c>
      <c r="L367" s="282">
        <v>269</v>
      </c>
      <c r="M367" s="282">
        <v>370</v>
      </c>
      <c r="N367" s="282">
        <v>369</v>
      </c>
      <c r="O367" s="282">
        <v>368</v>
      </c>
      <c r="P367" s="282">
        <v>368</v>
      </c>
      <c r="Q367" s="282">
        <v>365</v>
      </c>
      <c r="R367" s="282">
        <v>362</v>
      </c>
      <c r="S367" s="282">
        <v>363</v>
      </c>
      <c r="T367" s="282">
        <v>362</v>
      </c>
      <c r="U367" s="282">
        <v>361</v>
      </c>
      <c r="V367" s="282">
        <v>355</v>
      </c>
      <c r="W367" s="282">
        <v>355</v>
      </c>
      <c r="X367" s="282">
        <v>339</v>
      </c>
      <c r="Y367" s="282">
        <v>339</v>
      </c>
      <c r="Z367" s="38"/>
      <c r="AA367" s="278"/>
      <c r="AB367" s="278"/>
      <c r="AC367" s="278"/>
      <c r="AD367" s="278"/>
      <c r="AE367" s="278"/>
    </row>
    <row r="368" spans="1:31" ht="18" hidden="1" customHeight="1" outlineLevel="1" x14ac:dyDescent="0.2">
      <c r="A368" s="280" t="s">
        <v>108</v>
      </c>
      <c r="B368" s="280" t="s">
        <v>418</v>
      </c>
      <c r="C368" s="9"/>
      <c r="D368" s="9"/>
      <c r="F368" s="281" t="s">
        <v>419</v>
      </c>
      <c r="G368" s="25"/>
      <c r="H368" s="88">
        <v>0</v>
      </c>
      <c r="I368" s="88">
        <v>0</v>
      </c>
      <c r="J368" s="88">
        <v>0</v>
      </c>
      <c r="K368" s="108">
        <v>0</v>
      </c>
      <c r="L368" s="108">
        <v>0</v>
      </c>
      <c r="M368" s="88">
        <v>0</v>
      </c>
      <c r="N368" s="88">
        <v>0</v>
      </c>
      <c r="O368" s="88">
        <v>0</v>
      </c>
      <c r="P368" s="88">
        <v>0</v>
      </c>
      <c r="Q368" s="88">
        <v>0</v>
      </c>
      <c r="R368" s="88">
        <v>0</v>
      </c>
      <c r="S368" s="88">
        <v>0</v>
      </c>
      <c r="T368" s="88">
        <v>0</v>
      </c>
      <c r="U368" s="88">
        <v>0</v>
      </c>
      <c r="V368" s="88">
        <v>0</v>
      </c>
      <c r="W368" s="88">
        <v>0</v>
      </c>
      <c r="X368" s="88">
        <v>0</v>
      </c>
      <c r="Y368" s="88">
        <v>0</v>
      </c>
      <c r="Z368" s="38"/>
      <c r="AA368" s="278"/>
      <c r="AB368" s="278"/>
      <c r="AD368" s="277"/>
      <c r="AE368" s="278"/>
    </row>
    <row r="369" spans="1:33" ht="18" hidden="1" customHeight="1" outlineLevel="1" x14ac:dyDescent="0.2">
      <c r="A369" s="280" t="s">
        <v>420</v>
      </c>
      <c r="B369" s="280" t="s">
        <v>22</v>
      </c>
      <c r="C369" s="9"/>
      <c r="D369" s="9"/>
      <c r="F369" s="281" t="s">
        <v>421</v>
      </c>
      <c r="G369" s="25"/>
      <c r="H369" s="88">
        <v>0</v>
      </c>
      <c r="I369" s="88">
        <v>0</v>
      </c>
      <c r="J369" s="88">
        <v>0</v>
      </c>
      <c r="K369" s="108">
        <v>0</v>
      </c>
      <c r="L369" s="108">
        <v>0</v>
      </c>
      <c r="M369" s="88">
        <v>0</v>
      </c>
      <c r="N369" s="88">
        <v>0</v>
      </c>
      <c r="O369" s="88">
        <v>0</v>
      </c>
      <c r="P369" s="88">
        <v>0</v>
      </c>
      <c r="Q369" s="88">
        <v>0</v>
      </c>
      <c r="R369" s="88">
        <v>0</v>
      </c>
      <c r="S369" s="88">
        <v>0</v>
      </c>
      <c r="T369" s="88">
        <v>0</v>
      </c>
      <c r="U369" s="88">
        <v>0</v>
      </c>
      <c r="V369" s="88">
        <v>0</v>
      </c>
      <c r="W369" s="88">
        <v>0</v>
      </c>
      <c r="X369" s="88">
        <v>0</v>
      </c>
      <c r="Y369" s="88">
        <v>0</v>
      </c>
      <c r="Z369" s="38"/>
      <c r="AA369" s="278"/>
      <c r="AB369" s="278"/>
      <c r="AD369" s="277"/>
      <c r="AE369" s="278"/>
    </row>
    <row r="370" spans="1:33" ht="18" customHeight="1" collapsed="1" x14ac:dyDescent="0.2">
      <c r="A370" s="54"/>
      <c r="B370" s="54"/>
      <c r="C370" s="9"/>
      <c r="D370" s="9"/>
      <c r="F370" s="279" t="s">
        <v>422</v>
      </c>
      <c r="G370" s="25"/>
      <c r="H370" s="282">
        <v>0</v>
      </c>
      <c r="I370" s="282">
        <v>0</v>
      </c>
      <c r="J370" s="282">
        <v>0</v>
      </c>
      <c r="K370" s="282">
        <v>0</v>
      </c>
      <c r="L370" s="282">
        <v>0</v>
      </c>
      <c r="M370" s="282">
        <v>0</v>
      </c>
      <c r="N370" s="282">
        <v>0</v>
      </c>
      <c r="O370" s="282">
        <v>0</v>
      </c>
      <c r="P370" s="282">
        <v>0</v>
      </c>
      <c r="Q370" s="282">
        <v>0</v>
      </c>
      <c r="R370" s="282">
        <v>0</v>
      </c>
      <c r="S370" s="282">
        <v>0</v>
      </c>
      <c r="T370" s="282">
        <v>0</v>
      </c>
      <c r="U370" s="282">
        <v>0</v>
      </c>
      <c r="V370" s="282">
        <v>0</v>
      </c>
      <c r="W370" s="282">
        <v>0</v>
      </c>
      <c r="X370" s="282">
        <v>0</v>
      </c>
      <c r="Y370" s="282">
        <v>0</v>
      </c>
      <c r="Z370" s="38"/>
      <c r="AA370" s="278"/>
      <c r="AB370" s="278"/>
      <c r="AC370" s="278"/>
      <c r="AD370" s="278"/>
      <c r="AE370" s="278"/>
    </row>
    <row r="371" spans="1:33" ht="18" customHeight="1" x14ac:dyDescent="0.2">
      <c r="A371" s="52" t="s">
        <v>113</v>
      </c>
      <c r="B371" s="52" t="s">
        <v>22</v>
      </c>
      <c r="C371" s="9"/>
      <c r="D371" s="9"/>
      <c r="F371" s="128" t="s">
        <v>115</v>
      </c>
      <c r="H371" s="83">
        <v>31</v>
      </c>
      <c r="I371" s="83">
        <v>34</v>
      </c>
      <c r="J371" s="83">
        <v>34</v>
      </c>
      <c r="K371" s="108"/>
      <c r="L371" s="108"/>
      <c r="M371" s="83">
        <v>0</v>
      </c>
      <c r="N371" s="83">
        <v>0</v>
      </c>
      <c r="O371" s="83">
        <v>0</v>
      </c>
      <c r="P371" s="83">
        <v>0</v>
      </c>
      <c r="Q371" s="83">
        <v>0</v>
      </c>
      <c r="R371" s="83">
        <v>0</v>
      </c>
      <c r="S371" s="83">
        <v>2</v>
      </c>
      <c r="T371" s="83">
        <v>0</v>
      </c>
      <c r="U371" s="83">
        <v>0</v>
      </c>
      <c r="V371" s="83">
        <v>0</v>
      </c>
      <c r="W371" s="83">
        <v>0</v>
      </c>
      <c r="X371" s="83">
        <v>9</v>
      </c>
      <c r="Y371" s="83">
        <v>11</v>
      </c>
      <c r="AA371" s="42"/>
      <c r="AB371" s="38"/>
      <c r="AD371" s="42"/>
      <c r="AE371" s="38"/>
    </row>
    <row r="372" spans="1:33" ht="18" customHeight="1" x14ac:dyDescent="0.2">
      <c r="A372" s="52" t="s">
        <v>114</v>
      </c>
      <c r="B372" s="52" t="s">
        <v>22</v>
      </c>
      <c r="C372" s="9"/>
      <c r="D372" s="9"/>
      <c r="F372" s="128" t="s">
        <v>116</v>
      </c>
      <c r="H372" s="83">
        <v>-43</v>
      </c>
      <c r="I372" s="83">
        <v>-33</v>
      </c>
      <c r="J372" s="83">
        <v>-33</v>
      </c>
      <c r="K372" s="108"/>
      <c r="L372" s="108"/>
      <c r="M372" s="83">
        <v>-1</v>
      </c>
      <c r="N372" s="83">
        <v>0</v>
      </c>
      <c r="O372" s="83">
        <v>0</v>
      </c>
      <c r="P372" s="83">
        <v>0</v>
      </c>
      <c r="Q372" s="83">
        <v>0</v>
      </c>
      <c r="R372" s="83">
        <v>-1</v>
      </c>
      <c r="S372" s="83">
        <v>0</v>
      </c>
      <c r="T372" s="83">
        <v>-1</v>
      </c>
      <c r="U372" s="83">
        <v>-1</v>
      </c>
      <c r="V372" s="83">
        <v>-7</v>
      </c>
      <c r="W372" s="83">
        <v>0</v>
      </c>
      <c r="X372" s="83">
        <v>-25</v>
      </c>
      <c r="Y372" s="83">
        <v>-36</v>
      </c>
      <c r="AA372" s="42"/>
      <c r="AB372" s="38"/>
      <c r="AD372" s="42"/>
      <c r="AE372" s="38"/>
    </row>
    <row r="373" spans="1:33" ht="18" customHeight="1" x14ac:dyDescent="0.2">
      <c r="A373" s="52"/>
      <c r="B373" s="52"/>
      <c r="C373" s="9"/>
      <c r="D373" s="9"/>
      <c r="F373" s="128" t="s">
        <v>117</v>
      </c>
      <c r="H373" s="83">
        <v>5</v>
      </c>
      <c r="I373" s="83">
        <v>22</v>
      </c>
      <c r="J373" s="83">
        <v>22</v>
      </c>
      <c r="K373" s="108"/>
      <c r="L373" s="108"/>
      <c r="M373" s="83">
        <v>-1</v>
      </c>
      <c r="N373" s="83">
        <v>-1</v>
      </c>
      <c r="O373" s="83">
        <v>-1</v>
      </c>
      <c r="P373" s="83">
        <v>0</v>
      </c>
      <c r="Q373" s="83">
        <v>-3</v>
      </c>
      <c r="R373" s="83">
        <v>-2</v>
      </c>
      <c r="S373" s="83">
        <v>-1</v>
      </c>
      <c r="T373" s="83">
        <v>0</v>
      </c>
      <c r="U373" s="83">
        <v>0</v>
      </c>
      <c r="V373" s="83">
        <v>1</v>
      </c>
      <c r="W373" s="83">
        <v>0</v>
      </c>
      <c r="X373" s="83">
        <v>0</v>
      </c>
      <c r="Y373" s="83">
        <v>-8</v>
      </c>
      <c r="AA373" s="42"/>
      <c r="AB373" s="38"/>
      <c r="AD373" s="42"/>
      <c r="AE373" s="38"/>
    </row>
    <row r="374" spans="1:33" ht="18" customHeight="1" collapsed="1" x14ac:dyDescent="0.2">
      <c r="A374" s="54"/>
      <c r="B374" s="54"/>
      <c r="C374" s="9">
        <v>0.67961165048543692</v>
      </c>
      <c r="D374" s="9">
        <v>0.67961165048543692</v>
      </c>
      <c r="F374" s="129" t="s">
        <v>118</v>
      </c>
      <c r="H374" s="80">
        <v>-7</v>
      </c>
      <c r="I374" s="80">
        <v>23</v>
      </c>
      <c r="J374" s="80">
        <v>23</v>
      </c>
      <c r="K374" s="114">
        <v>-103</v>
      </c>
      <c r="L374" s="114">
        <v>-103</v>
      </c>
      <c r="M374" s="80">
        <v>-2</v>
      </c>
      <c r="N374" s="80">
        <v>-1</v>
      </c>
      <c r="O374" s="80">
        <v>-1</v>
      </c>
      <c r="P374" s="80">
        <v>0</v>
      </c>
      <c r="Q374" s="80">
        <v>-3</v>
      </c>
      <c r="R374" s="80">
        <v>-3</v>
      </c>
      <c r="S374" s="80">
        <v>1</v>
      </c>
      <c r="T374" s="80">
        <v>-1</v>
      </c>
      <c r="U374" s="80">
        <v>-1</v>
      </c>
      <c r="V374" s="80">
        <v>-6</v>
      </c>
      <c r="W374" s="80">
        <v>0</v>
      </c>
      <c r="X374" s="80">
        <v>-16</v>
      </c>
      <c r="Y374" s="80">
        <v>-33</v>
      </c>
      <c r="AA374" s="80">
        <v>-103</v>
      </c>
      <c r="AB374" s="82">
        <v>70</v>
      </c>
      <c r="AD374" s="80">
        <v>-103</v>
      </c>
      <c r="AE374" s="82">
        <v>70</v>
      </c>
    </row>
    <row r="375" spans="1:33" ht="15" x14ac:dyDescent="0.2">
      <c r="A375" s="9"/>
      <c r="B375" s="9"/>
      <c r="C375" s="9"/>
      <c r="D375" s="9"/>
      <c r="F375" s="118"/>
      <c r="H375" s="38"/>
      <c r="I375" s="38"/>
      <c r="J375" s="38"/>
      <c r="K375" s="107"/>
      <c r="L375" s="107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AA375" s="38"/>
      <c r="AB375" s="42"/>
      <c r="AD375" s="38"/>
      <c r="AE375" s="42"/>
    </row>
    <row r="376" spans="1:33" ht="15" x14ac:dyDescent="0.2">
      <c r="F376" s="124" t="s">
        <v>383</v>
      </c>
      <c r="H376" s="103">
        <v>24.160786553524808</v>
      </c>
      <c r="I376" s="103">
        <v>20.370291225030574</v>
      </c>
      <c r="J376" s="103">
        <v>20.370291225030574</v>
      </c>
      <c r="K376" s="105">
        <v>16.5</v>
      </c>
      <c r="L376" s="105">
        <v>16.5</v>
      </c>
      <c r="M376" s="103">
        <v>0</v>
      </c>
      <c r="N376" s="103">
        <v>29.59353084415584</v>
      </c>
      <c r="O376" s="103">
        <v>13.93556277056277</v>
      </c>
      <c r="P376" s="103">
        <v>6.2386336254107331</v>
      </c>
      <c r="Q376" s="103">
        <v>12.748315991237682</v>
      </c>
      <c r="R376" s="103">
        <v>16.683823051948057</v>
      </c>
      <c r="S376" s="103">
        <v>17.56862541073383</v>
      </c>
      <c r="T376" s="103">
        <v>21.366662878787864</v>
      </c>
      <c r="U376" s="103">
        <v>16.873138528138526</v>
      </c>
      <c r="V376" s="103">
        <v>19.004753559693352</v>
      </c>
      <c r="W376" s="103">
        <v>29.625243506493504</v>
      </c>
      <c r="X376" s="103">
        <v>8.7175216450216304</v>
      </c>
      <c r="Y376" s="103">
        <v>18.520974567099568</v>
      </c>
      <c r="AA376" s="103">
        <v>16.5</v>
      </c>
      <c r="AB376" s="42"/>
      <c r="AD376" s="103">
        <v>16.5</v>
      </c>
      <c r="AE376" s="42"/>
    </row>
    <row r="377" spans="1:33" ht="15" x14ac:dyDescent="0.2">
      <c r="F377" s="124" t="s">
        <v>384</v>
      </c>
      <c r="H377" s="103">
        <v>18.731945850202433</v>
      </c>
      <c r="I377" s="103">
        <v>56.429502399774137</v>
      </c>
      <c r="J377" s="103">
        <v>56.429502399774137</v>
      </c>
      <c r="K377" s="105">
        <v>16.5</v>
      </c>
      <c r="L377" s="105">
        <v>16.5</v>
      </c>
      <c r="M377" s="103">
        <v>21.39758373205742</v>
      </c>
      <c r="N377" s="103">
        <v>19.966719605695506</v>
      </c>
      <c r="O377" s="103">
        <v>18.290426136363632</v>
      </c>
      <c r="P377" s="103">
        <v>-103.56131818181808</v>
      </c>
      <c r="Q377" s="103">
        <v>12.748315991237677</v>
      </c>
      <c r="R377" s="103">
        <v>16.683823051948057</v>
      </c>
      <c r="S377" s="103">
        <v>17.56862541073383</v>
      </c>
      <c r="T377" s="103">
        <v>15.445780394304501</v>
      </c>
      <c r="U377" s="103">
        <v>16.873138528138512</v>
      </c>
      <c r="V377" s="103">
        <v>19.004753559693334</v>
      </c>
      <c r="W377" s="103">
        <v>20.481649831649822</v>
      </c>
      <c r="X377" s="103">
        <v>8.7175216450216464</v>
      </c>
      <c r="Y377" s="103">
        <v>17.619047153299704</v>
      </c>
      <c r="AA377" s="103">
        <v>16.5</v>
      </c>
      <c r="AB377" s="42"/>
      <c r="AD377" s="103">
        <v>16.5</v>
      </c>
      <c r="AE377" s="42"/>
    </row>
    <row r="378" spans="1:33" s="29" customFormat="1" ht="15" x14ac:dyDescent="0.2">
      <c r="A378" s="26"/>
      <c r="B378" s="26"/>
      <c r="C378" s="26"/>
      <c r="D378" s="26"/>
      <c r="E378" s="26"/>
      <c r="F378" s="125"/>
      <c r="G378" s="26"/>
      <c r="H378" s="104"/>
      <c r="I378" s="38"/>
      <c r="J378" s="38"/>
      <c r="K378" s="106"/>
      <c r="L378" s="106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26"/>
      <c r="AA378" s="38"/>
      <c r="AB378" s="42"/>
      <c r="AC378" s="26"/>
      <c r="AD378" s="38"/>
      <c r="AE378" s="42"/>
      <c r="AF378" s="26"/>
      <c r="AG378" s="26"/>
    </row>
    <row r="379" spans="1:33" s="29" customFormat="1" ht="15" x14ac:dyDescent="0.2">
      <c r="A379" s="26"/>
      <c r="B379" s="26"/>
      <c r="C379" s="26"/>
      <c r="D379" s="26"/>
      <c r="E379" s="26"/>
      <c r="F379" s="124" t="s">
        <v>369</v>
      </c>
      <c r="G379" s="26"/>
      <c r="H379" s="103">
        <v>124.09033529586178</v>
      </c>
      <c r="I379" s="103">
        <v>125.66897786834186</v>
      </c>
      <c r="J379" s="103">
        <v>125.66897786834186</v>
      </c>
      <c r="K379" s="105">
        <v>126.25654545454546</v>
      </c>
      <c r="L379" s="105">
        <v>126.25654545454546</v>
      </c>
      <c r="M379" s="103">
        <v>8.8030004207573072</v>
      </c>
      <c r="N379" s="103">
        <v>8.9695942563789757</v>
      </c>
      <c r="O379" s="103">
        <v>0.15647416551857529</v>
      </c>
      <c r="P379" s="103">
        <v>39.94943999653551</v>
      </c>
      <c r="Q379" s="103">
        <v>11.281354587634976</v>
      </c>
      <c r="R379" s="103">
        <v>14.107918023562645</v>
      </c>
      <c r="S379" s="103">
        <v>12.243896645637157</v>
      </c>
      <c r="T379" s="103">
        <v>8.8538757245796766</v>
      </c>
      <c r="U379" s="103">
        <v>8.6914937332620212</v>
      </c>
      <c r="V379" s="103">
        <v>8.6526650583374671</v>
      </c>
      <c r="W379" s="103">
        <v>10.762167918323128</v>
      </c>
      <c r="X379" s="103">
        <v>21.84411981475666</v>
      </c>
      <c r="Y379" s="103">
        <v>131.72748657110733</v>
      </c>
      <c r="Z379" s="26"/>
      <c r="AA379" s="103">
        <v>126.25654545454546</v>
      </c>
      <c r="AB379" s="42"/>
      <c r="AC379" s="26"/>
      <c r="AD379" s="103">
        <v>126.25654545454546</v>
      </c>
      <c r="AE379" s="42"/>
      <c r="AF379" s="26"/>
      <c r="AG379" s="26"/>
    </row>
    <row r="380" spans="1:33" ht="15" x14ac:dyDescent="0.2">
      <c r="F380" s="118"/>
      <c r="H380" s="38"/>
      <c r="I380" s="38"/>
      <c r="J380" s="38"/>
      <c r="K380" s="107"/>
      <c r="L380" s="107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42"/>
      <c r="AA380" s="38"/>
      <c r="AB380" s="42"/>
      <c r="AC380" s="42"/>
      <c r="AD380" s="38"/>
      <c r="AE380" s="42"/>
    </row>
    <row r="381" spans="1:33" s="29" customFormat="1" ht="15" x14ac:dyDescent="0.2">
      <c r="A381" s="26"/>
      <c r="B381" s="26"/>
      <c r="C381" s="26"/>
      <c r="D381" s="26"/>
      <c r="E381" s="26"/>
      <c r="F381" s="124" t="s">
        <v>259</v>
      </c>
      <c r="G381" s="26"/>
      <c r="H381" s="103">
        <v>5.9975249530105659</v>
      </c>
      <c r="I381" s="103">
        <v>6.5624502579270718</v>
      </c>
      <c r="J381" s="103">
        <v>6.5624502579270718</v>
      </c>
      <c r="K381" s="105">
        <v>7.1120689655172402</v>
      </c>
      <c r="L381" s="105">
        <v>7.1120689655172402</v>
      </c>
      <c r="M381" s="103">
        <v>11.699398299542183</v>
      </c>
      <c r="N381" s="103">
        <v>5.13940461231131</v>
      </c>
      <c r="O381" s="103">
        <v>2.2330454115252829</v>
      </c>
      <c r="P381" s="103">
        <v>-5.1451519710114129</v>
      </c>
      <c r="Q381" s="103">
        <v>4.4277687654884552</v>
      </c>
      <c r="R381" s="103">
        <v>5.4301383563298229</v>
      </c>
      <c r="S381" s="103">
        <v>8.4638236846072683</v>
      </c>
      <c r="T381" s="103">
        <v>3.6577803901079764</v>
      </c>
      <c r="U381" s="103">
        <v>4.2236719687294366</v>
      </c>
      <c r="V381" s="103">
        <v>3.9764339592991291</v>
      </c>
      <c r="W381" s="103">
        <v>4.3975671972680495</v>
      </c>
      <c r="X381" s="103">
        <v>2.8719759789739627</v>
      </c>
      <c r="Y381" s="103">
        <v>4.7586378413549886</v>
      </c>
      <c r="Z381" s="26"/>
      <c r="AA381" s="103">
        <v>7.1120689655172402</v>
      </c>
      <c r="AB381" s="42"/>
      <c r="AC381" s="26"/>
      <c r="AD381" s="103">
        <v>7.1120689655172402</v>
      </c>
      <c r="AE381" s="42"/>
      <c r="AF381" s="26"/>
      <c r="AG381" s="26"/>
    </row>
    <row r="382" spans="1:33" s="29" customFormat="1" ht="15" x14ac:dyDescent="0.2">
      <c r="A382" s="26"/>
      <c r="B382" s="26"/>
      <c r="C382" s="26"/>
      <c r="D382" s="26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2"/>
      <c r="AA382" s="42"/>
      <c r="AB382" s="42"/>
      <c r="AC382" s="2"/>
      <c r="AD382" s="42"/>
      <c r="AE382" s="42"/>
      <c r="AF382" s="26"/>
      <c r="AG382" s="26"/>
    </row>
    <row r="383" spans="1:33" s="29" customFormat="1" x14ac:dyDescent="0.2">
      <c r="A383" s="64" t="s">
        <v>37</v>
      </c>
      <c r="B383" s="64" t="s">
        <v>22</v>
      </c>
      <c r="C383" s="26"/>
      <c r="D383" s="26"/>
      <c r="E383" s="26"/>
      <c r="F383" s="65" t="s">
        <v>258</v>
      </c>
      <c r="G383" s="26"/>
      <c r="H383" s="66">
        <v>2.2168933355715126E-12</v>
      </c>
      <c r="I383" s="66">
        <v>-8.5265128291212022E-13</v>
      </c>
      <c r="J383" s="66">
        <v>-8.5265128291212022E-13</v>
      </c>
      <c r="K383" s="66">
        <v>0</v>
      </c>
      <c r="L383" s="66">
        <v>0</v>
      </c>
      <c r="M383" s="66">
        <v>0</v>
      </c>
      <c r="N383" s="66">
        <v>-1.9539925233402755E-14</v>
      </c>
      <c r="O383" s="66">
        <v>0</v>
      </c>
      <c r="P383" s="66">
        <v>9.9475983006414026E-14</v>
      </c>
      <c r="Q383" s="66">
        <v>3.1263880373444408E-13</v>
      </c>
      <c r="R383" s="66">
        <v>5.6843418860808015E-14</v>
      </c>
      <c r="S383" s="66">
        <v>0</v>
      </c>
      <c r="T383" s="66">
        <v>0</v>
      </c>
      <c r="U383" s="66">
        <v>-1.0231815394945443E-12</v>
      </c>
      <c r="V383" s="66">
        <v>-9.6633812063373625E-13</v>
      </c>
      <c r="W383" s="66">
        <v>-9.6633812063373625E-13</v>
      </c>
      <c r="X383" s="66">
        <v>1.1368683772161603E-13</v>
      </c>
      <c r="Y383" s="66">
        <v>0</v>
      </c>
      <c r="AA383" s="26"/>
      <c r="AD383" s="26"/>
      <c r="AF383" s="26"/>
      <c r="AG383" s="26"/>
    </row>
    <row r="384" spans="1:33" s="2" customFormat="1" x14ac:dyDescent="0.2">
      <c r="F384" s="1"/>
      <c r="K384" s="71"/>
      <c r="L384" s="71"/>
      <c r="Z384" s="29"/>
      <c r="AB384" s="8"/>
      <c r="AC384" s="29"/>
      <c r="AE384" s="8"/>
    </row>
    <row r="385" spans="1:33" s="29" customFormat="1" x14ac:dyDescent="0.2">
      <c r="A385" s="26"/>
      <c r="B385" s="26"/>
      <c r="C385" s="26"/>
      <c r="D385" s="26"/>
      <c r="F385" s="29" t="s">
        <v>320</v>
      </c>
      <c r="M385" s="155" t="s">
        <v>395</v>
      </c>
      <c r="N385" s="155" t="s">
        <v>377</v>
      </c>
      <c r="O385" s="155" t="s">
        <v>321</v>
      </c>
      <c r="P385" s="155" t="s">
        <v>322</v>
      </c>
      <c r="Q385" s="155" t="s">
        <v>323</v>
      </c>
      <c r="R385" s="155" t="s">
        <v>324</v>
      </c>
      <c r="S385" s="155" t="s">
        <v>378</v>
      </c>
      <c r="T385" s="155" t="s">
        <v>325</v>
      </c>
      <c r="U385" s="155" t="s">
        <v>379</v>
      </c>
      <c r="V385" s="155" t="s">
        <v>380</v>
      </c>
      <c r="W385" s="155" t="s">
        <v>381</v>
      </c>
      <c r="X385" s="155" t="s">
        <v>382</v>
      </c>
      <c r="AF385" s="26"/>
      <c r="AG385" s="26"/>
    </row>
    <row r="386" spans="1:33" s="29" customFormat="1" x14ac:dyDescent="0.2">
      <c r="A386" s="26"/>
      <c r="B386" s="26"/>
      <c r="C386" s="26"/>
      <c r="D386" s="26"/>
      <c r="M386" s="156" t="s">
        <v>9</v>
      </c>
      <c r="N386" s="156" t="s">
        <v>10</v>
      </c>
      <c r="O386" s="156" t="s">
        <v>11</v>
      </c>
      <c r="P386" s="156" t="s">
        <v>12</v>
      </c>
      <c r="Q386" s="156" t="s">
        <v>13</v>
      </c>
      <c r="R386" s="156" t="s">
        <v>14</v>
      </c>
      <c r="S386" s="156" t="s">
        <v>326</v>
      </c>
      <c r="T386" s="156" t="s">
        <v>15</v>
      </c>
      <c r="U386" s="156" t="s">
        <v>16</v>
      </c>
      <c r="V386" s="156" t="s">
        <v>17</v>
      </c>
      <c r="W386" s="156" t="s">
        <v>18</v>
      </c>
      <c r="X386" s="156" t="s">
        <v>19</v>
      </c>
      <c r="AF386" s="26"/>
      <c r="AG386" s="26"/>
    </row>
    <row r="387" spans="1:33" s="29" customFormat="1" x14ac:dyDescent="0.2">
      <c r="A387" s="26"/>
      <c r="B387" s="26"/>
      <c r="C387" s="26"/>
      <c r="D387" s="26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AF387" s="26"/>
      <c r="AG387" s="26"/>
    </row>
    <row r="388" spans="1:33" s="29" customFormat="1" x14ac:dyDescent="0.2">
      <c r="A388" s="64" t="s">
        <v>37</v>
      </c>
      <c r="B388" s="64" t="s">
        <v>22</v>
      </c>
      <c r="C388" s="26"/>
      <c r="D388" s="26"/>
      <c r="F388" s="74">
        <v>2018</v>
      </c>
      <c r="M388" s="77">
        <v>36.950560000000003</v>
      </c>
      <c r="N388" s="77">
        <v>30.715520000000101</v>
      </c>
      <c r="O388" s="77">
        <v>92.650490000000104</v>
      </c>
      <c r="P388" s="77">
        <v>97.071489999999898</v>
      </c>
      <c r="Q388" s="77">
        <v>137.65805</v>
      </c>
      <c r="R388" s="77">
        <v>123.47364</v>
      </c>
      <c r="S388" s="77">
        <v>0</v>
      </c>
      <c r="T388" s="77">
        <v>220.14147</v>
      </c>
      <c r="U388" s="77">
        <v>254.70518999999999</v>
      </c>
      <c r="V388" s="77">
        <v>293.01269000000002</v>
      </c>
      <c r="W388" s="77">
        <v>299.930270000002</v>
      </c>
      <c r="X388" s="77">
        <v>427.29724000000198</v>
      </c>
      <c r="AF388" s="26"/>
      <c r="AG388" s="26"/>
    </row>
    <row r="389" spans="1:33" s="29" customFormat="1" x14ac:dyDescent="0.2">
      <c r="A389" s="64" t="s">
        <v>37</v>
      </c>
      <c r="B389" s="64" t="s">
        <v>22</v>
      </c>
      <c r="C389" s="26"/>
      <c r="D389" s="26"/>
      <c r="F389" s="74">
        <v>2019</v>
      </c>
      <c r="M389" s="77">
        <v>25.8506</v>
      </c>
      <c r="N389" s="77">
        <v>25.4649000000001</v>
      </c>
      <c r="O389" s="77">
        <v>24.151539999999901</v>
      </c>
      <c r="P389" s="77">
        <v>15.4197400000001</v>
      </c>
      <c r="Q389" s="77">
        <v>22.450719999999599</v>
      </c>
      <c r="R389" s="77">
        <v>15.607779999999799</v>
      </c>
      <c r="S389" s="77">
        <v>21.8049800000001</v>
      </c>
      <c r="T389" s="77">
        <v>105.64201</v>
      </c>
      <c r="U389" s="77">
        <v>138.058009999999</v>
      </c>
      <c r="V389" s="77">
        <v>203.38083999999901</v>
      </c>
      <c r="W389" s="77">
        <v>199.23838000000001</v>
      </c>
      <c r="X389" s="77">
        <v>411.00223999999997</v>
      </c>
      <c r="AF389" s="26"/>
      <c r="AG389" s="26"/>
    </row>
    <row r="390" spans="1:33" s="29" customFormat="1" x14ac:dyDescent="0.2">
      <c r="A390" s="64" t="s">
        <v>37</v>
      </c>
      <c r="B390" s="64" t="s">
        <v>22</v>
      </c>
      <c r="C390" s="26"/>
      <c r="D390" s="26"/>
      <c r="F390" s="154" t="s">
        <v>754</v>
      </c>
      <c r="L390" s="76">
        <v>355.74700000000001</v>
      </c>
      <c r="M390" s="77">
        <v>29.645583333333335</v>
      </c>
      <c r="N390" s="77">
        <v>59.291166666666669</v>
      </c>
      <c r="O390" s="77">
        <v>88.936750000000004</v>
      </c>
      <c r="P390" s="77">
        <v>118.58233333333334</v>
      </c>
      <c r="Q390" s="77">
        <v>148.22791666666669</v>
      </c>
      <c r="R390" s="77">
        <v>177.87350000000001</v>
      </c>
      <c r="S390" s="77">
        <v>207.51908333333336</v>
      </c>
      <c r="T390" s="77">
        <v>237.16466666666668</v>
      </c>
      <c r="U390" s="77">
        <v>266.81025</v>
      </c>
      <c r="V390" s="77">
        <v>296.45583333333337</v>
      </c>
      <c r="W390" s="77">
        <v>326.10141666666669</v>
      </c>
      <c r="X390" s="77">
        <v>355.74700000000001</v>
      </c>
      <c r="AF390" s="26"/>
      <c r="AG390" s="26"/>
    </row>
    <row r="391" spans="1:33" s="29" customFormat="1" x14ac:dyDescent="0.2">
      <c r="A391" s="64" t="s">
        <v>37</v>
      </c>
      <c r="B391" s="64" t="s">
        <v>22</v>
      </c>
      <c r="C391" s="26"/>
      <c r="D391" s="26"/>
      <c r="F391" s="74" t="s">
        <v>728</v>
      </c>
      <c r="M391" s="77">
        <v>20.017779999999998</v>
      </c>
      <c r="N391" s="77">
        <v>11.81892</v>
      </c>
      <c r="O391" s="77">
        <v>-124.92854</v>
      </c>
      <c r="P391" s="77">
        <v>72.828630000000103</v>
      </c>
      <c r="Q391" s="77">
        <v>64.828830000000295</v>
      </c>
      <c r="R391" s="77">
        <v>152.70972</v>
      </c>
      <c r="S391" s="77">
        <v>256.62383</v>
      </c>
      <c r="T391" s="77">
        <v>286.74016999999998</v>
      </c>
      <c r="U391" s="77">
        <v>294.00092999999902</v>
      </c>
      <c r="V391" s="77">
        <v>287.36453999999901</v>
      </c>
      <c r="W391" s="77">
        <v>348.241479999999</v>
      </c>
      <c r="X391" s="77">
        <v>363.21681000000001</v>
      </c>
      <c r="Z391" s="2"/>
      <c r="AC391" s="2"/>
      <c r="AF391" s="26"/>
      <c r="AG391" s="26"/>
    </row>
    <row r="392" spans="1:33" s="29" customFormat="1" x14ac:dyDescent="0.2">
      <c r="A392" s="26"/>
      <c r="B392" s="26"/>
      <c r="C392" s="26"/>
      <c r="D392" s="26"/>
      <c r="F392" s="29" t="s">
        <v>755</v>
      </c>
      <c r="L392" s="76">
        <v>355.74700000000001</v>
      </c>
      <c r="M392" s="77" t="s">
        <v>756</v>
      </c>
      <c r="N392" s="77" t="s">
        <v>756</v>
      </c>
      <c r="O392" s="77" t="s">
        <v>756</v>
      </c>
      <c r="P392" s="77" t="s">
        <v>756</v>
      </c>
      <c r="Q392" s="77" t="s">
        <v>756</v>
      </c>
      <c r="R392" s="77" t="s">
        <v>756</v>
      </c>
      <c r="S392" s="77" t="s">
        <v>756</v>
      </c>
      <c r="T392" s="77" t="s">
        <v>756</v>
      </c>
      <c r="U392" s="77" t="s">
        <v>756</v>
      </c>
      <c r="V392" s="77" t="s">
        <v>756</v>
      </c>
      <c r="W392" s="77" t="s">
        <v>756</v>
      </c>
      <c r="X392" s="77">
        <v>363.21681000000001</v>
      </c>
      <c r="Z392" s="2"/>
      <c r="AC392" s="2"/>
      <c r="AF392" s="26"/>
      <c r="AG392" s="26"/>
    </row>
    <row r="393" spans="1:33" s="2" customFormat="1" x14ac:dyDescent="0.2">
      <c r="F393" s="1"/>
      <c r="K393" s="71"/>
      <c r="L393" s="71"/>
      <c r="AB393" s="8"/>
      <c r="AE393" s="8"/>
    </row>
    <row r="394" spans="1:33" s="2" customFormat="1" x14ac:dyDescent="0.2">
      <c r="F394" s="1"/>
      <c r="K394" s="71"/>
      <c r="L394" s="71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AB394" s="8"/>
      <c r="AE394" s="8"/>
    </row>
    <row r="395" spans="1:33" s="2" customFormat="1" x14ac:dyDescent="0.2">
      <c r="F395" s="1"/>
      <c r="K395" s="71"/>
      <c r="L395" s="71"/>
      <c r="AB395" s="8"/>
      <c r="AE395" s="8"/>
    </row>
    <row r="396" spans="1:33" s="2" customFormat="1" x14ac:dyDescent="0.2">
      <c r="F396" s="1"/>
      <c r="K396" s="71"/>
      <c r="L396" s="71"/>
      <c r="AB396" s="8"/>
      <c r="AE396" s="8"/>
    </row>
    <row r="397" spans="1:33" s="2" customFormat="1" x14ac:dyDescent="0.2">
      <c r="F397" s="1"/>
      <c r="K397" s="71"/>
      <c r="L397" s="71"/>
      <c r="R397" s="115"/>
      <c r="S397" s="115"/>
      <c r="T397" s="115"/>
      <c r="U397" s="115"/>
      <c r="AB397" s="8"/>
      <c r="AE397" s="8"/>
    </row>
    <row r="398" spans="1:33" s="2" customFormat="1" x14ac:dyDescent="0.2">
      <c r="F398" s="1"/>
      <c r="K398" s="71"/>
      <c r="L398" s="71"/>
      <c r="AB398" s="8"/>
      <c r="AE398" s="8"/>
    </row>
    <row r="399" spans="1:33" s="2" customFormat="1" x14ac:dyDescent="0.2">
      <c r="F399" s="1"/>
      <c r="K399" s="71"/>
      <c r="L399" s="71"/>
      <c r="AB399" s="8"/>
      <c r="AE399" s="8"/>
    </row>
    <row r="400" spans="1:33" s="2" customFormat="1" x14ac:dyDescent="0.2">
      <c r="F400" s="1"/>
      <c r="K400" s="71"/>
      <c r="L400" s="71"/>
      <c r="AB400" s="8"/>
      <c r="AE400" s="8"/>
    </row>
    <row r="401" spans="6:31" s="2" customFormat="1" x14ac:dyDescent="0.2">
      <c r="F401" s="1"/>
      <c r="K401" s="71"/>
      <c r="L401" s="71"/>
      <c r="AB401" s="8"/>
      <c r="AE401" s="8"/>
    </row>
    <row r="402" spans="6:31" s="2" customFormat="1" x14ac:dyDescent="0.2">
      <c r="F402" s="1"/>
      <c r="K402" s="71"/>
      <c r="L402" s="71"/>
      <c r="AB402" s="8"/>
      <c r="AE402" s="8"/>
    </row>
    <row r="403" spans="6:31" s="2" customFormat="1" x14ac:dyDescent="0.2">
      <c r="F403" s="1"/>
      <c r="K403" s="71"/>
      <c r="L403" s="71"/>
      <c r="AB403" s="8"/>
      <c r="AE403" s="8"/>
    </row>
    <row r="404" spans="6:31" s="2" customFormat="1" x14ac:dyDescent="0.2">
      <c r="F404" s="1"/>
      <c r="K404" s="71"/>
      <c r="L404" s="71"/>
      <c r="AB404" s="8"/>
      <c r="AE404" s="8"/>
    </row>
    <row r="405" spans="6:31" s="2" customFormat="1" x14ac:dyDescent="0.2">
      <c r="F405" s="1"/>
      <c r="K405" s="71"/>
      <c r="L405" s="71"/>
      <c r="AB405" s="8"/>
      <c r="AE405" s="8"/>
    </row>
    <row r="406" spans="6:31" s="2" customFormat="1" x14ac:dyDescent="0.2">
      <c r="F406" s="1"/>
      <c r="K406" s="71"/>
      <c r="L406" s="71"/>
      <c r="AB406" s="8"/>
      <c r="AE406" s="8"/>
    </row>
    <row r="407" spans="6:31" s="2" customFormat="1" x14ac:dyDescent="0.2">
      <c r="F407" s="1"/>
      <c r="K407" s="71"/>
      <c r="L407" s="71"/>
      <c r="AB407" s="8"/>
      <c r="AE407" s="8"/>
    </row>
    <row r="408" spans="6:31" s="2" customFormat="1" x14ac:dyDescent="0.2">
      <c r="F408" s="1"/>
      <c r="K408" s="71"/>
      <c r="L408" s="71"/>
      <c r="AB408" s="8"/>
      <c r="AE408" s="8"/>
    </row>
    <row r="409" spans="6:31" s="2" customFormat="1" x14ac:dyDescent="0.2">
      <c r="F409" s="1"/>
      <c r="K409" s="71"/>
      <c r="L409" s="71"/>
      <c r="AB409" s="8"/>
      <c r="AE409" s="8"/>
    </row>
    <row r="410" spans="6:31" s="2" customFormat="1" x14ac:dyDescent="0.2">
      <c r="F410" s="1"/>
      <c r="K410" s="71"/>
      <c r="L410" s="71"/>
      <c r="AB410" s="8"/>
      <c r="AE410" s="8"/>
    </row>
    <row r="411" spans="6:31" s="2" customFormat="1" x14ac:dyDescent="0.2">
      <c r="F411" s="1"/>
      <c r="K411" s="71"/>
      <c r="L411" s="71"/>
      <c r="AB411" s="8"/>
      <c r="AE411" s="8"/>
    </row>
    <row r="412" spans="6:31" s="2" customFormat="1" x14ac:dyDescent="0.2">
      <c r="F412" s="1"/>
      <c r="K412" s="71"/>
      <c r="L412" s="71"/>
      <c r="AB412" s="8"/>
      <c r="AE412" s="8"/>
    </row>
    <row r="413" spans="6:31" s="2" customFormat="1" x14ac:dyDescent="0.2">
      <c r="F413" s="1"/>
      <c r="K413" s="71"/>
      <c r="L413" s="71"/>
      <c r="AB413" s="8"/>
      <c r="AE413" s="8"/>
    </row>
    <row r="414" spans="6:31" s="2" customFormat="1" x14ac:dyDescent="0.2">
      <c r="F414" s="1"/>
      <c r="K414" s="71"/>
      <c r="L414" s="71"/>
      <c r="AB414" s="8"/>
      <c r="AE414" s="8"/>
    </row>
    <row r="415" spans="6:31" s="2" customFormat="1" x14ac:dyDescent="0.2">
      <c r="F415" s="1"/>
      <c r="K415" s="71"/>
      <c r="L415" s="71"/>
      <c r="AB415" s="8"/>
      <c r="AE415" s="8"/>
    </row>
    <row r="416" spans="6:31" s="2" customFormat="1" x14ac:dyDescent="0.2">
      <c r="F416" s="1"/>
      <c r="K416" s="71"/>
      <c r="L416" s="71"/>
      <c r="AB416" s="8"/>
      <c r="AE416" s="8"/>
    </row>
    <row r="417" spans="6:31" s="2" customFormat="1" x14ac:dyDescent="0.2">
      <c r="F417" s="1"/>
      <c r="K417" s="71"/>
      <c r="L417" s="71"/>
      <c r="AB417" s="8"/>
      <c r="AE417" s="8"/>
    </row>
    <row r="418" spans="6:31" s="2" customFormat="1" x14ac:dyDescent="0.2">
      <c r="F418" s="1"/>
      <c r="K418" s="71"/>
      <c r="L418" s="71"/>
      <c r="AB418" s="8"/>
      <c r="AE418" s="8"/>
    </row>
    <row r="419" spans="6:31" s="2" customFormat="1" x14ac:dyDescent="0.2">
      <c r="F419" s="1"/>
      <c r="K419" s="71"/>
      <c r="L419" s="71"/>
      <c r="AB419" s="8"/>
      <c r="AE419" s="8"/>
    </row>
    <row r="420" spans="6:31" s="2" customFormat="1" x14ac:dyDescent="0.2">
      <c r="F420" s="1"/>
      <c r="K420" s="71"/>
      <c r="L420" s="71"/>
      <c r="AB420" s="8"/>
      <c r="AE420" s="8"/>
    </row>
    <row r="421" spans="6:31" s="2" customFormat="1" x14ac:dyDescent="0.2">
      <c r="F421" s="1"/>
      <c r="K421" s="71"/>
      <c r="L421" s="71"/>
      <c r="AB421" s="8"/>
      <c r="AE421" s="8"/>
    </row>
    <row r="422" spans="6:31" s="2" customFormat="1" x14ac:dyDescent="0.2">
      <c r="F422" s="1"/>
      <c r="K422" s="71"/>
      <c r="L422" s="71"/>
      <c r="AB422" s="8"/>
      <c r="AE422" s="8"/>
    </row>
    <row r="423" spans="6:31" s="2" customFormat="1" x14ac:dyDescent="0.2">
      <c r="F423" s="1"/>
      <c r="K423" s="71"/>
      <c r="L423" s="71"/>
      <c r="AB423" s="8"/>
      <c r="AE423" s="8"/>
    </row>
    <row r="424" spans="6:31" s="2" customFormat="1" x14ac:dyDescent="0.2">
      <c r="F424" s="1"/>
      <c r="K424" s="71"/>
      <c r="L424" s="71"/>
      <c r="AB424" s="8"/>
      <c r="AE424" s="8"/>
    </row>
    <row r="425" spans="6:31" s="2" customFormat="1" x14ac:dyDescent="0.2">
      <c r="F425" s="1"/>
      <c r="K425" s="71"/>
      <c r="L425" s="71"/>
      <c r="AB425" s="8"/>
      <c r="AE425" s="8"/>
    </row>
    <row r="426" spans="6:31" s="2" customFormat="1" x14ac:dyDescent="0.2">
      <c r="F426" s="1"/>
      <c r="K426" s="71"/>
      <c r="L426" s="71"/>
      <c r="AB426" s="8"/>
      <c r="AE426" s="8"/>
    </row>
    <row r="427" spans="6:31" s="2" customFormat="1" x14ac:dyDescent="0.2">
      <c r="F427" s="1"/>
      <c r="K427" s="71"/>
      <c r="L427" s="71"/>
      <c r="AB427" s="8"/>
      <c r="AE427" s="8"/>
    </row>
    <row r="428" spans="6:31" s="2" customFormat="1" x14ac:dyDescent="0.2">
      <c r="F428" s="1"/>
      <c r="K428" s="71"/>
      <c r="L428" s="71"/>
      <c r="AB428" s="8"/>
      <c r="AE428" s="8"/>
    </row>
    <row r="429" spans="6:31" s="2" customFormat="1" x14ac:dyDescent="0.2">
      <c r="F429" s="1"/>
      <c r="K429" s="71"/>
      <c r="L429" s="71"/>
      <c r="AB429" s="8"/>
      <c r="AE429" s="8"/>
    </row>
    <row r="430" spans="6:31" s="2" customFormat="1" x14ac:dyDescent="0.2">
      <c r="F430" s="1"/>
      <c r="K430" s="71"/>
      <c r="L430" s="71"/>
      <c r="AB430" s="8"/>
      <c r="AE430" s="8"/>
    </row>
    <row r="431" spans="6:31" s="2" customFormat="1" x14ac:dyDescent="0.2">
      <c r="F431" s="1"/>
      <c r="K431" s="71"/>
      <c r="L431" s="71"/>
      <c r="AB431" s="8"/>
      <c r="AE431" s="8"/>
    </row>
    <row r="432" spans="6:31" s="2" customFormat="1" x14ac:dyDescent="0.2">
      <c r="F432" s="1"/>
      <c r="K432" s="71"/>
      <c r="L432" s="71"/>
      <c r="AB432" s="8"/>
      <c r="AE432" s="8"/>
    </row>
    <row r="433" spans="6:31" s="2" customFormat="1" x14ac:dyDescent="0.2">
      <c r="F433" s="1"/>
      <c r="K433" s="71"/>
      <c r="L433" s="71"/>
      <c r="AB433" s="8"/>
      <c r="AE433" s="8"/>
    </row>
    <row r="434" spans="6:31" s="2" customFormat="1" x14ac:dyDescent="0.2">
      <c r="F434" s="1"/>
      <c r="K434" s="71"/>
      <c r="L434" s="71"/>
      <c r="AB434" s="8"/>
      <c r="AE434" s="8"/>
    </row>
    <row r="435" spans="6:31" s="2" customFormat="1" x14ac:dyDescent="0.2">
      <c r="F435" s="1"/>
      <c r="K435" s="71"/>
      <c r="L435" s="71"/>
      <c r="Z435" s="26"/>
      <c r="AB435" s="8"/>
      <c r="AC435" s="26"/>
      <c r="AE435" s="8"/>
    </row>
    <row r="436" spans="6:31" s="2" customFormat="1" x14ac:dyDescent="0.2">
      <c r="F436" s="1"/>
      <c r="K436" s="71"/>
      <c r="L436" s="71"/>
      <c r="Z436" s="26"/>
      <c r="AB436" s="8"/>
      <c r="AC436" s="26"/>
      <c r="AE436" s="8"/>
    </row>
  </sheetData>
  <mergeCells count="5">
    <mergeCell ref="F9:F10"/>
    <mergeCell ref="AA9:AA10"/>
    <mergeCell ref="AB9:AB10"/>
    <mergeCell ref="AD9:AD10"/>
    <mergeCell ref="AE9:AE10"/>
  </mergeCells>
  <conditionalFormatting sqref="AA367:AA370 AB1:AB1048576">
    <cfRule type="expression" dxfId="128" priority="16" stopIfTrue="1">
      <formula>($C1&gt;0)</formula>
    </cfRule>
    <cfRule type="expression" dxfId="127" priority="17" stopIfTrue="1">
      <formula>AND($C1&lt;0,$C1&gt;=$AB$2)</formula>
    </cfRule>
    <cfRule type="expression" dxfId="126" priority="18" stopIfTrue="1">
      <formula>($C1&lt;$AB$2)</formula>
    </cfRule>
  </conditionalFormatting>
  <conditionalFormatting sqref="AA367:AD367 AA370:AD370 AE1:AE307 AE309 AE311:AE1048576">
    <cfRule type="expression" dxfId="125" priority="13" stopIfTrue="1">
      <formula>($D1&gt;0)</formula>
    </cfRule>
    <cfRule type="expression" dxfId="124" priority="14" stopIfTrue="1">
      <formula>AND($D1&lt;0,$D1&gt;=$AE$2)</formula>
    </cfRule>
    <cfRule type="expression" dxfId="123" priority="15" stopIfTrue="1">
      <formula>($D1&lt;$AE$2)</formula>
    </cfRule>
  </conditionalFormatting>
  <conditionalFormatting sqref="AB367:AB369">
    <cfRule type="expression" dxfId="122" priority="10" stopIfTrue="1">
      <formula>($C367&gt;0)</formula>
    </cfRule>
    <cfRule type="expression" dxfId="121" priority="11" stopIfTrue="1">
      <formula>AND($C367&lt;0,$C367&gt;=$AB$2)</formula>
    </cfRule>
    <cfRule type="expression" dxfId="120" priority="12" stopIfTrue="1">
      <formula>($C367&lt;$AB$2)</formula>
    </cfRule>
  </conditionalFormatting>
  <conditionalFormatting sqref="AE367:AE370">
    <cfRule type="expression" dxfId="119" priority="7" stopIfTrue="1">
      <formula>($D367&gt;0)</formula>
    </cfRule>
    <cfRule type="expression" dxfId="118" priority="8" stopIfTrue="1">
      <formula>AND($D367&lt;0,$D367&gt;=$AE$2)</formula>
    </cfRule>
    <cfRule type="expression" dxfId="117" priority="9" stopIfTrue="1">
      <formula>($D367&lt;$AE$2)</formula>
    </cfRule>
  </conditionalFormatting>
  <conditionalFormatting sqref="AE308">
    <cfRule type="expression" dxfId="116" priority="4" stopIfTrue="1">
      <formula>($D308&gt;0)</formula>
    </cfRule>
    <cfRule type="expression" dxfId="115" priority="5" stopIfTrue="1">
      <formula>AND($D308&lt;0,$D308&gt;=$AE$2)</formula>
    </cfRule>
    <cfRule type="expression" dxfId="114" priority="6" stopIfTrue="1">
      <formula>($D308&lt;$AE$2)</formula>
    </cfRule>
  </conditionalFormatting>
  <conditionalFormatting sqref="AE310">
    <cfRule type="expression" dxfId="113" priority="1" stopIfTrue="1">
      <formula>($D310&gt;0)</formula>
    </cfRule>
    <cfRule type="expression" dxfId="112" priority="2" stopIfTrue="1">
      <formula>AND($D310&lt;0,$D310&gt;=$AE$2)</formula>
    </cfRule>
    <cfRule type="expression" dxfId="111" priority="3" stopIfTrue="1">
      <formula>($D310&lt;$AE$2)</formula>
    </cfRule>
  </conditionalFormatting>
  <printOptions horizontalCentered="1"/>
  <pageMargins left="0" right="0" top="0" bottom="0" header="0.11811023622047245" footer="7.874015748031496E-2"/>
  <pageSetup paperSize="9" scale="44" fitToHeight="2" orientation="portrait" r:id="rId1"/>
  <headerFooter alignWithMargins="0">
    <oddHeader>&amp;CFICHE SUIVEUSE&amp;R&amp;D - &amp;T</oddHeader>
  </headerFooter>
  <rowBreaks count="1" manualBreakCount="1">
    <brk id="201" min="5" max="25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I419"/>
  <sheetViews>
    <sheetView showGridLines="0" zoomScale="70" zoomScaleNormal="70" zoomScaleSheetLayoutView="75" workbookViewId="0">
      <pane xSplit="7" ySplit="10" topLeftCell="H11" activePane="bottomRight" state="frozen"/>
      <selection activeCell="N388" sqref="N388"/>
      <selection pane="topRight" activeCell="N388" sqref="N388"/>
      <selection pane="bottomLeft" activeCell="N388" sqref="N388"/>
      <selection pane="bottomRight" activeCell="Y17" sqref="Y17"/>
    </sheetView>
  </sheetViews>
  <sheetFormatPr baseColWidth="10" defaultRowHeight="14.25" outlineLevelRow="1" outlineLevelCol="1" x14ac:dyDescent="0.2"/>
  <cols>
    <col min="1" max="1" width="25.7109375" style="26" hidden="1" customWidth="1" outlineLevel="1"/>
    <col min="2" max="2" width="28.28515625" style="26" hidden="1" customWidth="1" outlineLevel="1"/>
    <col min="3" max="3" width="26.85546875" style="26" hidden="1" customWidth="1" outlineLevel="1"/>
    <col min="4" max="5" width="12.5703125" style="26" hidden="1" customWidth="1" outlineLevel="1"/>
    <col min="6" max="6" width="2.7109375" style="26" customWidth="1" collapsed="1"/>
    <col min="7" max="7" width="57.140625" style="25" customWidth="1"/>
    <col min="8" max="8" width="1.140625" style="26" customWidth="1"/>
    <col min="9" max="11" width="10.140625" style="26" customWidth="1"/>
    <col min="12" max="12" width="10.140625" style="26" hidden="1" customWidth="1" outlineLevel="1"/>
    <col min="13" max="13" width="10.140625" style="26" customWidth="1" collapsed="1"/>
    <col min="14" max="15" width="8.7109375" style="26" customWidth="1"/>
    <col min="16" max="16" width="10.28515625" style="26" bestFit="1" customWidth="1"/>
    <col min="17" max="25" width="8.7109375" style="26" customWidth="1"/>
    <col min="26" max="26" width="10.140625" style="26" customWidth="1"/>
    <col min="27" max="27" width="1.140625" style="26" customWidth="1"/>
    <col min="28" max="28" width="10.140625" style="26" hidden="1" customWidth="1" outlineLevel="1"/>
    <col min="29" max="29" width="10" style="29" hidden="1" customWidth="1" outlineLevel="1"/>
    <col min="30" max="30" width="3.85546875" style="26" hidden="1" customWidth="1" outlineLevel="1"/>
    <col min="31" max="31" width="10.140625" style="26" customWidth="1" collapsed="1"/>
    <col min="32" max="32" width="10" style="29" customWidth="1"/>
    <col min="33" max="34" width="11.42578125" style="26"/>
    <col min="35" max="35" width="0" style="26" hidden="1" customWidth="1"/>
    <col min="36" max="16384" width="11.42578125" style="26"/>
  </cols>
  <sheetData>
    <row r="1" spans="1:35" hidden="1" outlineLevel="1" x14ac:dyDescent="0.2">
      <c r="B1" s="25" t="s">
        <v>7</v>
      </c>
      <c r="C1" s="25"/>
      <c r="N1" s="28" t="s">
        <v>9</v>
      </c>
      <c r="O1" s="28" t="s">
        <v>10</v>
      </c>
      <c r="P1" s="28" t="s">
        <v>11</v>
      </c>
      <c r="Q1" s="28" t="s">
        <v>12</v>
      </c>
      <c r="R1" s="28" t="s">
        <v>13</v>
      </c>
      <c r="S1" s="28" t="s">
        <v>14</v>
      </c>
      <c r="T1" s="28" t="s">
        <v>326</v>
      </c>
      <c r="U1" s="28" t="s">
        <v>15</v>
      </c>
      <c r="V1" s="28" t="s">
        <v>16</v>
      </c>
      <c r="W1" s="28" t="s">
        <v>17</v>
      </c>
      <c r="X1" s="28" t="s">
        <v>18</v>
      </c>
      <c r="Y1" s="28" t="s">
        <v>19</v>
      </c>
    </row>
    <row r="2" spans="1:35" ht="12.75" hidden="1" outlineLevel="1" x14ac:dyDescent="0.2">
      <c r="B2" s="25" t="s">
        <v>8</v>
      </c>
      <c r="C2" s="25"/>
      <c r="I2" s="30" t="s">
        <v>34</v>
      </c>
      <c r="J2" s="30" t="s">
        <v>35</v>
      </c>
      <c r="K2" s="30" t="s">
        <v>36</v>
      </c>
      <c r="L2" s="30" t="s">
        <v>39</v>
      </c>
      <c r="M2" s="30" t="s">
        <v>40</v>
      </c>
      <c r="N2" s="32" t="b">
        <v>1</v>
      </c>
      <c r="O2" s="32" t="b">
        <v>1</v>
      </c>
      <c r="P2" s="32" t="b">
        <v>1</v>
      </c>
      <c r="Q2" s="32" t="b">
        <v>1</v>
      </c>
      <c r="R2" s="32" t="b">
        <v>1</v>
      </c>
      <c r="S2" s="32" t="b">
        <v>1</v>
      </c>
      <c r="T2" s="32" t="b">
        <v>1</v>
      </c>
      <c r="U2" s="32" t="b">
        <v>1</v>
      </c>
      <c r="V2" s="32" t="b">
        <v>1</v>
      </c>
      <c r="W2" s="32" t="b">
        <v>1</v>
      </c>
      <c r="X2" s="32" t="b">
        <v>1</v>
      </c>
      <c r="Y2" s="32" t="b">
        <v>1</v>
      </c>
      <c r="Z2" s="30" t="s">
        <v>40</v>
      </c>
      <c r="AB2" s="33"/>
      <c r="AC2" s="19">
        <v>-0.15</v>
      </c>
      <c r="AE2" s="33"/>
      <c r="AF2" s="19">
        <v>-0.15</v>
      </c>
    </row>
    <row r="3" spans="1:35" hidden="1" outlineLevel="1" x14ac:dyDescent="0.15">
      <c r="B3" s="25" t="s">
        <v>765</v>
      </c>
      <c r="C3" s="25"/>
      <c r="I3" s="34" t="s">
        <v>729</v>
      </c>
      <c r="J3" s="34" t="s">
        <v>729</v>
      </c>
      <c r="K3" s="34" t="s">
        <v>729</v>
      </c>
      <c r="L3" s="34" t="s">
        <v>730</v>
      </c>
      <c r="M3" s="34" t="s">
        <v>730</v>
      </c>
      <c r="N3" s="34" t="s">
        <v>729</v>
      </c>
      <c r="O3" s="34" t="s">
        <v>729</v>
      </c>
      <c r="P3" s="34" t="s">
        <v>729</v>
      </c>
      <c r="Q3" s="34" t="s">
        <v>729</v>
      </c>
      <c r="R3" s="34" t="s">
        <v>729</v>
      </c>
      <c r="S3" s="34" t="s">
        <v>729</v>
      </c>
      <c r="T3" s="34" t="s">
        <v>729</v>
      </c>
      <c r="U3" s="34" t="s">
        <v>729</v>
      </c>
      <c r="V3" s="34" t="s">
        <v>729</v>
      </c>
      <c r="W3" s="34" t="s">
        <v>729</v>
      </c>
      <c r="X3" s="34" t="s">
        <v>729</v>
      </c>
      <c r="Y3" s="34" t="s">
        <v>729</v>
      </c>
      <c r="Z3" s="34" t="s">
        <v>729</v>
      </c>
    </row>
    <row r="4" spans="1:35" hidden="1" outlineLevel="1" x14ac:dyDescent="0.15">
      <c r="B4" s="35" t="s">
        <v>731</v>
      </c>
      <c r="C4" s="25"/>
      <c r="I4" s="34" t="s">
        <v>732</v>
      </c>
      <c r="J4" s="34" t="s">
        <v>732</v>
      </c>
      <c r="K4" s="34" t="s">
        <v>732</v>
      </c>
      <c r="L4" s="34" t="s">
        <v>733</v>
      </c>
      <c r="M4" s="34" t="s">
        <v>733</v>
      </c>
      <c r="N4" s="34" t="s">
        <v>732</v>
      </c>
      <c r="O4" s="34" t="s">
        <v>732</v>
      </c>
      <c r="P4" s="34" t="s">
        <v>732</v>
      </c>
      <c r="Q4" s="34" t="s">
        <v>732</v>
      </c>
      <c r="R4" s="34" t="s">
        <v>732</v>
      </c>
      <c r="S4" s="34" t="s">
        <v>732</v>
      </c>
      <c r="T4" s="34" t="s">
        <v>732</v>
      </c>
      <c r="U4" s="34" t="s">
        <v>732</v>
      </c>
      <c r="V4" s="34" t="s">
        <v>732</v>
      </c>
      <c r="W4" s="34" t="s">
        <v>732</v>
      </c>
      <c r="X4" s="34" t="s">
        <v>732</v>
      </c>
      <c r="Y4" s="34" t="s">
        <v>732</v>
      </c>
      <c r="Z4" s="34" t="s">
        <v>732</v>
      </c>
      <c r="AB4" s="33"/>
      <c r="AC4" s="36"/>
      <c r="AE4" s="33"/>
      <c r="AF4" s="36"/>
    </row>
    <row r="5" spans="1:35" hidden="1" outlineLevel="1" x14ac:dyDescent="0.15">
      <c r="C5" s="25"/>
      <c r="I5" s="34" t="s">
        <v>734</v>
      </c>
      <c r="J5" s="34" t="s">
        <v>735</v>
      </c>
      <c r="K5" s="34" t="s">
        <v>735</v>
      </c>
      <c r="L5" s="34" t="s">
        <v>736</v>
      </c>
      <c r="M5" s="34" t="s">
        <v>736</v>
      </c>
      <c r="N5" s="34" t="s">
        <v>736</v>
      </c>
      <c r="O5" s="34" t="s">
        <v>737</v>
      </c>
      <c r="P5" s="34" t="s">
        <v>738</v>
      </c>
      <c r="Q5" s="34" t="s">
        <v>739</v>
      </c>
      <c r="R5" s="34" t="s">
        <v>740</v>
      </c>
      <c r="S5" s="34" t="s">
        <v>741</v>
      </c>
      <c r="T5" s="34" t="s">
        <v>742</v>
      </c>
      <c r="U5" s="34" t="s">
        <v>743</v>
      </c>
      <c r="V5" s="34" t="s">
        <v>744</v>
      </c>
      <c r="W5" s="34" t="s">
        <v>745</v>
      </c>
      <c r="X5" s="34" t="s">
        <v>746</v>
      </c>
      <c r="Y5" s="34" t="s">
        <v>747</v>
      </c>
      <c r="Z5" s="34" t="s">
        <v>747</v>
      </c>
      <c r="AB5" s="33"/>
      <c r="AC5" s="36"/>
      <c r="AE5" s="33"/>
      <c r="AF5" s="36"/>
    </row>
    <row r="6" spans="1:35" hidden="1" outlineLevel="1" x14ac:dyDescent="0.2">
      <c r="H6" s="25"/>
      <c r="I6" s="25"/>
      <c r="J6" s="26" t="e">
        <v>#REF!</v>
      </c>
      <c r="K6" s="26" t="e">
        <v>#REF!</v>
      </c>
      <c r="L6" s="26" t="e">
        <v>#REF!</v>
      </c>
      <c r="M6" s="26" t="e">
        <v>#REF!</v>
      </c>
    </row>
    <row r="7" spans="1:35" s="38" customFormat="1" ht="15.75" collapsed="1" x14ac:dyDescent="0.2">
      <c r="G7" s="39"/>
      <c r="N7" s="41"/>
      <c r="AC7" s="42"/>
      <c r="AF7" s="42"/>
    </row>
    <row r="8" spans="1:35" s="43" customFormat="1" ht="7.5" customHeight="1" x14ac:dyDescent="0.2">
      <c r="G8" s="44"/>
      <c r="K8" s="46"/>
      <c r="L8" s="46"/>
      <c r="M8" s="46"/>
      <c r="AA8" s="38"/>
      <c r="AB8" s="46"/>
      <c r="AC8" s="44"/>
      <c r="AE8" s="46"/>
      <c r="AF8" s="44"/>
    </row>
    <row r="9" spans="1:35" ht="12.75" customHeight="1" x14ac:dyDescent="0.2">
      <c r="G9" s="352" t="s">
        <v>528</v>
      </c>
      <c r="H9" s="47"/>
      <c r="I9" s="48" t="s">
        <v>5</v>
      </c>
      <c r="J9" s="48" t="s">
        <v>5</v>
      </c>
      <c r="K9" s="48" t="s">
        <v>5</v>
      </c>
      <c r="L9" s="168" t="s">
        <v>394</v>
      </c>
      <c r="M9" s="168" t="s">
        <v>394</v>
      </c>
      <c r="N9" s="49" t="s">
        <v>5</v>
      </c>
      <c r="O9" s="49" t="s">
        <v>5</v>
      </c>
      <c r="P9" s="49" t="s">
        <v>5</v>
      </c>
      <c r="Q9" s="49" t="s">
        <v>5</v>
      </c>
      <c r="R9" s="49" t="s">
        <v>5</v>
      </c>
      <c r="S9" s="49" t="s">
        <v>5</v>
      </c>
      <c r="T9" s="49" t="s">
        <v>5</v>
      </c>
      <c r="U9" s="49" t="s">
        <v>5</v>
      </c>
      <c r="V9" s="49" t="s">
        <v>5</v>
      </c>
      <c r="W9" s="49" t="s">
        <v>5</v>
      </c>
      <c r="X9" s="49" t="s">
        <v>5</v>
      </c>
      <c r="Y9" s="49" t="s">
        <v>5</v>
      </c>
      <c r="Z9" s="171" t="s">
        <v>5</v>
      </c>
      <c r="AA9" s="38"/>
      <c r="AB9" s="348" t="s">
        <v>749</v>
      </c>
      <c r="AC9" s="353" t="s">
        <v>750</v>
      </c>
      <c r="AD9" s="47"/>
      <c r="AE9" s="348" t="s">
        <v>749</v>
      </c>
      <c r="AF9" s="353" t="s">
        <v>750</v>
      </c>
    </row>
    <row r="10" spans="1:35" ht="12.75" customHeight="1" x14ac:dyDescent="0.2">
      <c r="G10" s="352"/>
      <c r="H10" s="47"/>
      <c r="I10" s="50" t="s">
        <v>751</v>
      </c>
      <c r="J10" s="50" t="s">
        <v>752</v>
      </c>
      <c r="K10" s="50" t="s">
        <v>752</v>
      </c>
      <c r="L10" s="167" t="s">
        <v>728</v>
      </c>
      <c r="M10" s="167" t="s">
        <v>728</v>
      </c>
      <c r="N10" s="51" t="s">
        <v>9</v>
      </c>
      <c r="O10" s="51" t="s">
        <v>10</v>
      </c>
      <c r="P10" s="51" t="s">
        <v>11</v>
      </c>
      <c r="Q10" s="51" t="s">
        <v>12</v>
      </c>
      <c r="R10" s="51" t="s">
        <v>13</v>
      </c>
      <c r="S10" s="51" t="s">
        <v>14</v>
      </c>
      <c r="T10" s="51" t="s">
        <v>326</v>
      </c>
      <c r="U10" s="51" t="s">
        <v>15</v>
      </c>
      <c r="V10" s="51" t="s">
        <v>16</v>
      </c>
      <c r="W10" s="51" t="s">
        <v>17</v>
      </c>
      <c r="X10" s="51" t="s">
        <v>18</v>
      </c>
      <c r="Y10" s="51" t="s">
        <v>19</v>
      </c>
      <c r="Z10" s="172" t="s">
        <v>753</v>
      </c>
      <c r="AA10" s="38"/>
      <c r="AB10" s="349"/>
      <c r="AC10" s="354"/>
      <c r="AD10" s="47"/>
      <c r="AE10" s="349"/>
      <c r="AF10" s="354"/>
    </row>
    <row r="11" spans="1:35" ht="18" customHeight="1" x14ac:dyDescent="0.2">
      <c r="A11" s="138" t="s">
        <v>496</v>
      </c>
      <c r="B11" s="52" t="s">
        <v>37</v>
      </c>
      <c r="C11" s="52" t="s">
        <v>22</v>
      </c>
      <c r="D11" s="9">
        <v>4.7780067710711541E-2</v>
      </c>
      <c r="E11" s="9">
        <v>4.7780067710711541E-2</v>
      </c>
      <c r="G11" s="128" t="s">
        <v>510</v>
      </c>
      <c r="I11" s="139">
        <v>-449.61374999999998</v>
      </c>
      <c r="J11" s="139">
        <v>-443.50524999999999</v>
      </c>
      <c r="K11" s="139">
        <v>-443.50524999999999</v>
      </c>
      <c r="L11" s="140">
        <v>-486.18599999999998</v>
      </c>
      <c r="M11" s="140">
        <v>-486.18599999999998</v>
      </c>
      <c r="N11" s="139">
        <v>-48.553899999999999</v>
      </c>
      <c r="O11" s="139">
        <v>-45.989469999999997</v>
      </c>
      <c r="P11" s="139">
        <v>-36.098300000000009</v>
      </c>
      <c r="Q11" s="139">
        <v>-30.157929999999993</v>
      </c>
      <c r="R11" s="139">
        <v>-34.60342</v>
      </c>
      <c r="S11" s="139">
        <v>-47.328550000000007</v>
      </c>
      <c r="T11" s="139">
        <v>-39.469070000000016</v>
      </c>
      <c r="U11" s="139">
        <v>-23.494280000000003</v>
      </c>
      <c r="V11" s="139">
        <v>-37.861529999999959</v>
      </c>
      <c r="W11" s="139">
        <v>-45.677300000000002</v>
      </c>
      <c r="X11" s="139">
        <v>-45.750589999999988</v>
      </c>
      <c r="Y11" s="139">
        <v>-27.968320000000006</v>
      </c>
      <c r="Z11" s="139">
        <v>-462.95265999999998</v>
      </c>
      <c r="AA11" s="38"/>
      <c r="AB11" s="139">
        <v>-486.18599999999998</v>
      </c>
      <c r="AC11" s="141">
        <v>23.23</v>
      </c>
      <c r="AD11" s="53"/>
      <c r="AE11" s="139">
        <v>-486.18599999999998</v>
      </c>
      <c r="AF11" s="141">
        <v>23.23</v>
      </c>
      <c r="AI11" s="145">
        <v>-4.8099999999999987</v>
      </c>
    </row>
    <row r="12" spans="1:35" ht="18" customHeight="1" x14ac:dyDescent="0.2">
      <c r="A12" s="138" t="s">
        <v>495</v>
      </c>
      <c r="B12" s="52" t="s">
        <v>37</v>
      </c>
      <c r="C12" s="52" t="s">
        <v>22</v>
      </c>
      <c r="D12" s="9">
        <v>0.1218031633648762</v>
      </c>
      <c r="E12" s="9">
        <v>0.1218031633648762</v>
      </c>
      <c r="G12" s="128" t="s">
        <v>509</v>
      </c>
      <c r="I12" s="139">
        <v>-189.90270000000001</v>
      </c>
      <c r="J12" s="139">
        <v>138.24814000000001</v>
      </c>
      <c r="K12" s="139">
        <v>138.24814000000001</v>
      </c>
      <c r="L12" s="140">
        <v>-176.268</v>
      </c>
      <c r="M12" s="140">
        <v>-176.268</v>
      </c>
      <c r="N12" s="139">
        <v>-9.7421900000000008</v>
      </c>
      <c r="O12" s="139">
        <v>-53.246789999999997</v>
      </c>
      <c r="P12" s="139">
        <v>-6.6224899999999991</v>
      </c>
      <c r="Q12" s="139">
        <v>-101.41156000000001</v>
      </c>
      <c r="R12" s="139">
        <v>28.10981000000001</v>
      </c>
      <c r="S12" s="139">
        <v>78.472899999999996</v>
      </c>
      <c r="T12" s="139">
        <v>-34.526960000000003</v>
      </c>
      <c r="U12" s="139">
        <v>-79.000289999999993</v>
      </c>
      <c r="V12" s="139">
        <v>-20.665980000000019</v>
      </c>
      <c r="W12" s="139">
        <v>66.152190000000019</v>
      </c>
      <c r="X12" s="139">
        <v>138.17174000000003</v>
      </c>
      <c r="Y12" s="139">
        <v>-160.48965000000004</v>
      </c>
      <c r="Z12" s="139">
        <v>-154.79927000000001</v>
      </c>
      <c r="AA12" s="38"/>
      <c r="AB12" s="139">
        <v>-176.268</v>
      </c>
      <c r="AC12" s="141">
        <v>21.47</v>
      </c>
      <c r="AD12" s="53"/>
      <c r="AE12" s="139">
        <v>-176.268</v>
      </c>
      <c r="AF12" s="141">
        <v>21.47</v>
      </c>
      <c r="AI12" s="145">
        <v>-6.57</v>
      </c>
    </row>
    <row r="13" spans="1:35" ht="18" customHeight="1" x14ac:dyDescent="0.2">
      <c r="A13" s="138" t="s">
        <v>497</v>
      </c>
      <c r="B13" s="52" t="s">
        <v>37</v>
      </c>
      <c r="C13" s="52" t="s">
        <v>22</v>
      </c>
      <c r="D13" s="9">
        <v>0.57436649297644282</v>
      </c>
      <c r="E13" s="9">
        <v>0.57436649297644282</v>
      </c>
      <c r="G13" s="128" t="s">
        <v>511</v>
      </c>
      <c r="I13" s="139">
        <v>-6.0467199999999703</v>
      </c>
      <c r="J13" s="139">
        <v>-124.22931</v>
      </c>
      <c r="K13" s="139">
        <v>-124.22931</v>
      </c>
      <c r="L13" s="140">
        <v>-151.41900000000001</v>
      </c>
      <c r="M13" s="140">
        <v>-151.41900000000001</v>
      </c>
      <c r="N13" s="139">
        <v>-16.499030000000001</v>
      </c>
      <c r="O13" s="139">
        <v>-20.056439999999998</v>
      </c>
      <c r="P13" s="139">
        <v>-15.051369999999999</v>
      </c>
      <c r="Q13" s="139">
        <v>-13.110769999999995</v>
      </c>
      <c r="R13" s="139">
        <v>-25.004960000000011</v>
      </c>
      <c r="S13" s="139">
        <v>23.486000000000004</v>
      </c>
      <c r="T13" s="139">
        <v>-15.81474</v>
      </c>
      <c r="U13" s="139">
        <v>42.708939999999998</v>
      </c>
      <c r="V13" s="139">
        <v>-19.687349999999995</v>
      </c>
      <c r="W13" s="139">
        <v>144.55216000000001</v>
      </c>
      <c r="X13" s="139">
        <v>-102.12728000000001</v>
      </c>
      <c r="Y13" s="139">
        <v>-47.840360000000004</v>
      </c>
      <c r="Z13" s="139">
        <v>-64.4452</v>
      </c>
      <c r="AA13" s="38"/>
      <c r="AB13" s="139">
        <v>-151.41900000000001</v>
      </c>
      <c r="AC13" s="141">
        <v>86.97</v>
      </c>
      <c r="AD13" s="53"/>
      <c r="AE13" s="139">
        <v>-151.41900000000001</v>
      </c>
      <c r="AF13" s="141">
        <v>86.97</v>
      </c>
      <c r="AI13" s="145">
        <v>58.93</v>
      </c>
    </row>
    <row r="14" spans="1:35" ht="18" customHeight="1" x14ac:dyDescent="0.2">
      <c r="A14" s="138" t="s">
        <v>526</v>
      </c>
      <c r="B14" s="52" t="s">
        <v>37</v>
      </c>
      <c r="C14" s="52" t="s">
        <v>22</v>
      </c>
      <c r="D14" s="9">
        <v>0.20799418604651163</v>
      </c>
      <c r="E14" s="9">
        <v>0.20799418604651163</v>
      </c>
      <c r="G14" s="128" t="s">
        <v>525</v>
      </c>
      <c r="I14" s="139">
        <v>-425.59753000000001</v>
      </c>
      <c r="J14" s="139">
        <v>-327.56117999999998</v>
      </c>
      <c r="K14" s="139">
        <v>-327.56117999999998</v>
      </c>
      <c r="L14" s="140">
        <v>-344</v>
      </c>
      <c r="M14" s="140">
        <v>-344</v>
      </c>
      <c r="N14" s="139">
        <v>-25.359000000000002</v>
      </c>
      <c r="O14" s="139">
        <v>-25.5</v>
      </c>
      <c r="P14" s="139">
        <v>-25.499999999999993</v>
      </c>
      <c r="Q14" s="139">
        <v>-25.5</v>
      </c>
      <c r="R14" s="139">
        <v>-25.5</v>
      </c>
      <c r="S14" s="139">
        <v>-25.500000000000014</v>
      </c>
      <c r="T14" s="139">
        <v>-25.504999999999995</v>
      </c>
      <c r="U14" s="139">
        <v>-25.5</v>
      </c>
      <c r="V14" s="139">
        <v>-26.519999999999982</v>
      </c>
      <c r="W14" s="139">
        <v>-25.5</v>
      </c>
      <c r="X14" s="139">
        <v>-25.500000000000028</v>
      </c>
      <c r="Y14" s="139">
        <v>8.9340000000000259</v>
      </c>
      <c r="Z14" s="139">
        <v>-272.45</v>
      </c>
      <c r="AA14" s="38"/>
      <c r="AB14" s="139">
        <v>-344</v>
      </c>
      <c r="AC14" s="141">
        <v>71.55</v>
      </c>
      <c r="AD14" s="56"/>
      <c r="AE14" s="139">
        <v>-344</v>
      </c>
      <c r="AF14" s="141">
        <v>71.55</v>
      </c>
      <c r="AI14" s="145" t="e">
        <v>#REF!</v>
      </c>
    </row>
    <row r="15" spans="1:35" ht="18" customHeight="1" x14ac:dyDescent="0.2">
      <c r="A15" s="138" t="s">
        <v>515</v>
      </c>
      <c r="B15" s="52" t="s">
        <v>37</v>
      </c>
      <c r="C15" s="52" t="s">
        <v>22</v>
      </c>
      <c r="D15" s="9">
        <v>0.16604958383934126</v>
      </c>
      <c r="E15" s="9">
        <v>0.16604958383934126</v>
      </c>
      <c r="G15" s="128" t="s">
        <v>516</v>
      </c>
      <c r="I15" s="139">
        <v>-183.501</v>
      </c>
      <c r="J15" s="139">
        <v>-205.84417999999999</v>
      </c>
      <c r="K15" s="139">
        <v>-205.84417999999999</v>
      </c>
      <c r="L15" s="140">
        <v>-168.80500000000001</v>
      </c>
      <c r="M15" s="140">
        <v>-168.80500000000001</v>
      </c>
      <c r="N15" s="139">
        <v>-10.03857</v>
      </c>
      <c r="O15" s="139">
        <v>-12.532</v>
      </c>
      <c r="P15" s="139">
        <v>-12.200999999999997</v>
      </c>
      <c r="Q15" s="139">
        <v>-11.626000000000005</v>
      </c>
      <c r="R15" s="139">
        <v>-11.658999999999999</v>
      </c>
      <c r="S15" s="139">
        <v>-11.119999999999997</v>
      </c>
      <c r="T15" s="139">
        <v>-11.742000000000004</v>
      </c>
      <c r="U15" s="139">
        <v>-11.745000000000005</v>
      </c>
      <c r="V15" s="139">
        <v>-11.925999999999988</v>
      </c>
      <c r="W15" s="139">
        <v>-11.934000000000012</v>
      </c>
      <c r="X15" s="139">
        <v>-12.72799999999998</v>
      </c>
      <c r="Y15" s="139">
        <v>-11.52800000000002</v>
      </c>
      <c r="Z15" s="139">
        <v>-140.77957000000001</v>
      </c>
      <c r="AA15" s="38"/>
      <c r="AB15" s="139">
        <v>-168.80500000000001</v>
      </c>
      <c r="AC15" s="141">
        <v>28.03</v>
      </c>
      <c r="AD15" s="53"/>
      <c r="AE15" s="139">
        <v>-168.80500000000001</v>
      </c>
      <c r="AF15" s="141">
        <v>28.03</v>
      </c>
      <c r="AI15" s="145">
        <v>-9.9999999999980105E-3</v>
      </c>
    </row>
    <row r="16" spans="1:35" ht="18" customHeight="1" x14ac:dyDescent="0.2">
      <c r="A16" s="138" t="s">
        <v>523</v>
      </c>
      <c r="B16" s="52" t="s">
        <v>37</v>
      </c>
      <c r="C16" s="52" t="s">
        <v>22</v>
      </c>
      <c r="D16" s="9">
        <v>-0.16510538641686184</v>
      </c>
      <c r="E16" s="9">
        <v>-0.16510538641686184</v>
      </c>
      <c r="G16" s="128" t="s">
        <v>522</v>
      </c>
      <c r="I16" s="139">
        <v>-11.202999999999999</v>
      </c>
      <c r="J16" s="139">
        <v>-2.3995199999999999</v>
      </c>
      <c r="K16" s="139">
        <v>-2.3995199999999999</v>
      </c>
      <c r="L16" s="140">
        <v>-17.079999999999998</v>
      </c>
      <c r="M16" s="140">
        <v>-17.079999999999998</v>
      </c>
      <c r="N16" s="139">
        <v>-1.3974800000000001</v>
      </c>
      <c r="O16" s="139">
        <v>-2.258</v>
      </c>
      <c r="P16" s="139">
        <v>-2.0419999999999998</v>
      </c>
      <c r="Q16" s="139">
        <v>-1.423</v>
      </c>
      <c r="R16" s="139">
        <v>-1.4240000000000004</v>
      </c>
      <c r="S16" s="139">
        <v>-1.4239999999999995</v>
      </c>
      <c r="T16" s="139">
        <v>-1.6609999999999996</v>
      </c>
      <c r="U16" s="139">
        <v>-1.8040000000000003</v>
      </c>
      <c r="V16" s="139">
        <v>-1.4240000000000013</v>
      </c>
      <c r="W16" s="139">
        <v>-1.7189999999999994</v>
      </c>
      <c r="X16" s="139">
        <v>-1.8990000000000009</v>
      </c>
      <c r="Y16" s="139">
        <v>-1.4229999999999983</v>
      </c>
      <c r="Z16" s="139">
        <v>-19.898479999999999</v>
      </c>
      <c r="AA16" s="38"/>
      <c r="AB16" s="139">
        <v>-17.079999999999998</v>
      </c>
      <c r="AC16" s="141">
        <v>-2.82</v>
      </c>
      <c r="AD16" s="56"/>
      <c r="AE16" s="139">
        <v>-17.079999999999998</v>
      </c>
      <c r="AF16" s="141">
        <v>-2.82</v>
      </c>
      <c r="AI16" s="145">
        <v>-74.36999999999999</v>
      </c>
    </row>
    <row r="17" spans="1:35" ht="18" customHeight="1" x14ac:dyDescent="0.2">
      <c r="A17" s="138" t="s">
        <v>498</v>
      </c>
      <c r="B17" s="52" t="s">
        <v>37</v>
      </c>
      <c r="C17" s="52" t="s">
        <v>22</v>
      </c>
      <c r="D17" s="9">
        <v>0</v>
      </c>
      <c r="E17" s="9">
        <v>0</v>
      </c>
      <c r="G17" s="128" t="s">
        <v>512</v>
      </c>
      <c r="I17" s="139">
        <v>-0.216</v>
      </c>
      <c r="J17" s="139">
        <v>-0.309</v>
      </c>
      <c r="K17" s="139">
        <v>-0.309</v>
      </c>
      <c r="L17" s="140">
        <v>-0.23300000000000001</v>
      </c>
      <c r="M17" s="140">
        <v>-0.23300000000000001</v>
      </c>
      <c r="N17" s="139">
        <v>-0.02</v>
      </c>
      <c r="O17" s="139">
        <v>-1.7999999999999999E-2</v>
      </c>
      <c r="P17" s="139">
        <v>-2.0000000000000004E-2</v>
      </c>
      <c r="Q17" s="139">
        <v>-1.9999999999999997E-2</v>
      </c>
      <c r="R17" s="139">
        <v>-1.9000000000000003E-2</v>
      </c>
      <c r="S17" s="139">
        <v>-1.9000000000000003E-2</v>
      </c>
      <c r="T17" s="139">
        <v>-2.0000000000000004E-2</v>
      </c>
      <c r="U17" s="139">
        <v>-1.8999999999999989E-2</v>
      </c>
      <c r="V17" s="139">
        <v>-1.999999999999999E-2</v>
      </c>
      <c r="W17" s="139">
        <v>-1.9000000000000017E-2</v>
      </c>
      <c r="X17" s="139">
        <v>-1.8999999999999989E-2</v>
      </c>
      <c r="Y17" s="139">
        <v>-2.0000000000000018E-2</v>
      </c>
      <c r="Z17" s="139">
        <v>-0.23300000000000001</v>
      </c>
      <c r="AA17" s="38"/>
      <c r="AB17" s="139">
        <v>-0.23300000000000001</v>
      </c>
      <c r="AC17" s="141">
        <v>0</v>
      </c>
      <c r="AD17" s="53"/>
      <c r="AE17" s="139">
        <v>-0.23300000000000001</v>
      </c>
      <c r="AF17" s="141">
        <v>0</v>
      </c>
      <c r="AI17" s="145">
        <v>0</v>
      </c>
    </row>
    <row r="18" spans="1:35" ht="18" customHeight="1" x14ac:dyDescent="0.2">
      <c r="A18" s="138" t="s">
        <v>506</v>
      </c>
      <c r="B18" s="52" t="s">
        <v>37</v>
      </c>
      <c r="C18" s="52" t="s">
        <v>22</v>
      </c>
      <c r="D18" s="9">
        <v>7.3683244632042566E-2</v>
      </c>
      <c r="E18" s="9">
        <v>7.3683244632042566E-2</v>
      </c>
      <c r="G18" s="128" t="s">
        <v>505</v>
      </c>
      <c r="I18" s="139">
        <v>-108.062</v>
      </c>
      <c r="J18" s="139">
        <v>-83.097999999999999</v>
      </c>
      <c r="K18" s="139">
        <v>-83.097999999999999</v>
      </c>
      <c r="L18" s="140">
        <v>-108.98</v>
      </c>
      <c r="M18" s="140">
        <v>-108.98</v>
      </c>
      <c r="N18" s="139">
        <v>-7.3979999999999997</v>
      </c>
      <c r="O18" s="139">
        <v>-9.0609999999999999</v>
      </c>
      <c r="P18" s="139">
        <v>-8.7600000000000016</v>
      </c>
      <c r="Q18" s="139">
        <v>-9.2349999999999994</v>
      </c>
      <c r="R18" s="139">
        <v>-10.961999999999996</v>
      </c>
      <c r="S18" s="139">
        <v>-7.1530000000000058</v>
      </c>
      <c r="T18" s="139">
        <v>-10.100999999999999</v>
      </c>
      <c r="U18" s="139">
        <v>-8.7249999999999943</v>
      </c>
      <c r="V18" s="139">
        <v>-0.625</v>
      </c>
      <c r="W18" s="139">
        <v>-10.224000000000004</v>
      </c>
      <c r="X18" s="139">
        <v>-9.1039999999999992</v>
      </c>
      <c r="Y18" s="139">
        <v>-9.605000000000004</v>
      </c>
      <c r="Z18" s="139">
        <v>-100.953</v>
      </c>
      <c r="AA18" s="38"/>
      <c r="AB18" s="139">
        <v>-108.98</v>
      </c>
      <c r="AC18" s="141">
        <v>8.0299999999999994</v>
      </c>
      <c r="AE18" s="139">
        <v>-108.98</v>
      </c>
      <c r="AF18" s="141">
        <v>8.0299999999999994</v>
      </c>
      <c r="AI18" s="145">
        <v>-0.40000000000000036</v>
      </c>
    </row>
    <row r="19" spans="1:35" ht="18" customHeight="1" x14ac:dyDescent="0.2">
      <c r="A19" s="138" t="s">
        <v>499</v>
      </c>
      <c r="B19" s="52" t="s">
        <v>37</v>
      </c>
      <c r="C19" s="52" t="s">
        <v>22</v>
      </c>
      <c r="D19" s="9">
        <v>7.3370954323573934E-2</v>
      </c>
      <c r="E19" s="9">
        <v>7.3370954323573934E-2</v>
      </c>
      <c r="G19" s="128" t="s">
        <v>513</v>
      </c>
      <c r="I19" s="139">
        <v>-221.68262999999999</v>
      </c>
      <c r="J19" s="139">
        <v>-221.90378000000001</v>
      </c>
      <c r="K19" s="139">
        <v>-221.90378000000001</v>
      </c>
      <c r="L19" s="140">
        <v>-299.30099999999999</v>
      </c>
      <c r="M19" s="140">
        <v>-299.30099999999999</v>
      </c>
      <c r="N19" s="139">
        <v>-20.023779999999999</v>
      </c>
      <c r="O19" s="139">
        <v>-15.127910000000004</v>
      </c>
      <c r="P19" s="139">
        <v>-12.315559999999998</v>
      </c>
      <c r="Q19" s="139">
        <v>-21.91751</v>
      </c>
      <c r="R19" s="139">
        <v>-22.040350000000004</v>
      </c>
      <c r="S19" s="139">
        <v>-30.882239999999996</v>
      </c>
      <c r="T19" s="139">
        <v>-19.21399000000001</v>
      </c>
      <c r="U19" s="139">
        <v>-51.214289999999977</v>
      </c>
      <c r="V19" s="139">
        <v>2.1283799999999928</v>
      </c>
      <c r="W19" s="139">
        <v>-28.542619999999999</v>
      </c>
      <c r="X19" s="139">
        <v>-23.684120000000007</v>
      </c>
      <c r="Y19" s="139">
        <v>-34.502489999999995</v>
      </c>
      <c r="Z19" s="139">
        <v>-277.33647999999999</v>
      </c>
      <c r="AA19" s="38"/>
      <c r="AB19" s="139">
        <v>-299.30099999999999</v>
      </c>
      <c r="AC19" s="141">
        <v>21.96</v>
      </c>
      <c r="AE19" s="139">
        <v>-299.30099999999999</v>
      </c>
      <c r="AF19" s="141">
        <v>21.96</v>
      </c>
      <c r="AI19" s="145">
        <v>-7.0000000000000284E-2</v>
      </c>
    </row>
    <row r="20" spans="1:35" ht="18" customHeight="1" x14ac:dyDescent="0.2">
      <c r="A20" s="138" t="s">
        <v>500</v>
      </c>
      <c r="B20" s="52" t="s">
        <v>37</v>
      </c>
      <c r="C20" s="52" t="s">
        <v>22</v>
      </c>
      <c r="D20" s="9">
        <v>9.8378549167731824E-2</v>
      </c>
      <c r="E20" s="9">
        <v>9.8378549167731824E-2</v>
      </c>
      <c r="G20" s="128" t="s">
        <v>514</v>
      </c>
      <c r="I20" s="139">
        <v>-152.32791</v>
      </c>
      <c r="J20" s="139">
        <v>-176.38479000000001</v>
      </c>
      <c r="K20" s="139">
        <v>-176.38479000000001</v>
      </c>
      <c r="L20" s="140">
        <v>-208.887</v>
      </c>
      <c r="M20" s="140">
        <v>-208.887</v>
      </c>
      <c r="N20" s="139">
        <v>-17.097670000000001</v>
      </c>
      <c r="O20" s="139">
        <v>-19.242890000000003</v>
      </c>
      <c r="P20" s="139">
        <v>-17.603339999999996</v>
      </c>
      <c r="Q20" s="139">
        <v>-12.975729999999999</v>
      </c>
      <c r="R20" s="139">
        <v>-13.322690000000009</v>
      </c>
      <c r="S20" s="139">
        <v>-16.715069999999997</v>
      </c>
      <c r="T20" s="139">
        <v>-16.104619999999997</v>
      </c>
      <c r="U20" s="139">
        <v>-11.581369999999993</v>
      </c>
      <c r="V20" s="139">
        <v>-15.557450000000003</v>
      </c>
      <c r="W20" s="139">
        <v>-17.164070000000009</v>
      </c>
      <c r="X20" s="139">
        <v>-13.55055999999999</v>
      </c>
      <c r="Y20" s="139">
        <v>-17.418820000000011</v>
      </c>
      <c r="Z20" s="139">
        <v>-188.33428000000001</v>
      </c>
      <c r="AA20" s="38"/>
      <c r="AB20" s="139">
        <v>-208.88700000000003</v>
      </c>
      <c r="AC20" s="141">
        <v>20.55</v>
      </c>
      <c r="AE20" s="139">
        <v>-208.88700000000003</v>
      </c>
      <c r="AF20" s="141">
        <v>20.55</v>
      </c>
      <c r="AI20" s="145">
        <v>-0.12999999999999901</v>
      </c>
    </row>
    <row r="21" spans="1:35" ht="18" customHeight="1" x14ac:dyDescent="0.2">
      <c r="A21" s="138" t="s">
        <v>503</v>
      </c>
      <c r="B21" s="52" t="s">
        <v>37</v>
      </c>
      <c r="C21" s="52" t="s">
        <v>22</v>
      </c>
      <c r="D21" s="9">
        <v>5.4085014549755554E-2</v>
      </c>
      <c r="E21" s="9">
        <v>5.4085014549755554E-2</v>
      </c>
      <c r="G21" s="128" t="s">
        <v>504</v>
      </c>
      <c r="I21" s="139">
        <v>-270.99885999999998</v>
      </c>
      <c r="J21" s="139">
        <v>-333.10579999999999</v>
      </c>
      <c r="K21" s="139">
        <v>-333.10579999999999</v>
      </c>
      <c r="L21" s="140">
        <v>-563.92700000000002</v>
      </c>
      <c r="M21" s="140">
        <v>-563.92700000000002</v>
      </c>
      <c r="N21" s="139">
        <v>-58.604340000000001</v>
      </c>
      <c r="O21" s="139">
        <v>-41.835450000000002</v>
      </c>
      <c r="P21" s="139">
        <v>-35.77418999999999</v>
      </c>
      <c r="Q21" s="139">
        <v>-32.479680000000002</v>
      </c>
      <c r="R21" s="139">
        <v>-51.221470000000011</v>
      </c>
      <c r="S21" s="139">
        <v>-33.946930000000009</v>
      </c>
      <c r="T21" s="139">
        <v>-40.601809999999972</v>
      </c>
      <c r="U21" s="139">
        <v>-38.197900000000004</v>
      </c>
      <c r="V21" s="139">
        <v>-45.711439999999982</v>
      </c>
      <c r="W21" s="139">
        <v>-51.240480000000048</v>
      </c>
      <c r="X21" s="139">
        <v>-50.256179999999972</v>
      </c>
      <c r="Y21" s="139">
        <v>-53.559200000000033</v>
      </c>
      <c r="Z21" s="139">
        <v>-533.42907000000002</v>
      </c>
      <c r="AA21" s="38"/>
      <c r="AB21" s="139">
        <v>-563.92700000000002</v>
      </c>
      <c r="AC21" s="141">
        <v>30.5</v>
      </c>
      <c r="AD21" s="25"/>
      <c r="AE21" s="139">
        <v>-563.92700000000002</v>
      </c>
      <c r="AF21" s="141">
        <v>30.5</v>
      </c>
      <c r="AI21" s="145">
        <v>-0.25</v>
      </c>
    </row>
    <row r="22" spans="1:35" ht="18" customHeight="1" x14ac:dyDescent="0.2">
      <c r="A22" s="138" t="s">
        <v>502</v>
      </c>
      <c r="B22" s="52" t="s">
        <v>37</v>
      </c>
      <c r="C22" s="52" t="s">
        <v>22</v>
      </c>
      <c r="D22" s="9">
        <v>0.29917956942816609</v>
      </c>
      <c r="E22" s="9">
        <v>0.29917956942816609</v>
      </c>
      <c r="G22" s="128" t="s">
        <v>501</v>
      </c>
      <c r="I22" s="139">
        <v>-167.30340000000001</v>
      </c>
      <c r="J22" s="139">
        <v>-112.98416</v>
      </c>
      <c r="K22" s="139">
        <v>-112.98416</v>
      </c>
      <c r="L22" s="140">
        <v>-129.68799999999999</v>
      </c>
      <c r="M22" s="140">
        <v>-129.68799999999999</v>
      </c>
      <c r="N22" s="139">
        <v>-9.3254099999999998</v>
      </c>
      <c r="O22" s="139">
        <v>-12.326739999999999</v>
      </c>
      <c r="P22" s="139">
        <v>-16.446899999999999</v>
      </c>
      <c r="Q22" s="139">
        <v>-4.3998199999999983</v>
      </c>
      <c r="R22" s="139">
        <v>-2.3948800000000006</v>
      </c>
      <c r="S22" s="139">
        <v>-8.7400900000000021</v>
      </c>
      <c r="T22" s="139">
        <v>-6.0164699999999982</v>
      </c>
      <c r="U22" s="139">
        <v>-5.3164400000000072</v>
      </c>
      <c r="V22" s="139">
        <v>-3.8958700000000022</v>
      </c>
      <c r="W22" s="139">
        <v>-6.7092699999999894</v>
      </c>
      <c r="X22" s="139">
        <v>-6.8795599999999979</v>
      </c>
      <c r="Y22" s="139">
        <v>-8.4372000000000043</v>
      </c>
      <c r="Z22" s="139">
        <v>-90.888649999999998</v>
      </c>
      <c r="AA22" s="38"/>
      <c r="AB22" s="139">
        <v>-129.68799999999999</v>
      </c>
      <c r="AC22" s="141">
        <v>38.799999999999997</v>
      </c>
      <c r="AD22" s="25"/>
      <c r="AE22" s="139">
        <v>-129.68799999999999</v>
      </c>
      <c r="AF22" s="141">
        <v>38.799999999999997</v>
      </c>
      <c r="AI22" s="145">
        <v>-0.10000000000000142</v>
      </c>
    </row>
    <row r="23" spans="1:35" ht="18" customHeight="1" x14ac:dyDescent="0.2">
      <c r="A23" s="138" t="s">
        <v>524</v>
      </c>
      <c r="B23" s="52" t="s">
        <v>37</v>
      </c>
      <c r="C23" s="52" t="s">
        <v>22</v>
      </c>
      <c r="D23" s="9">
        <v>0</v>
      </c>
      <c r="E23" s="9">
        <v>0</v>
      </c>
      <c r="G23" s="128" t="s">
        <v>521</v>
      </c>
      <c r="I23" s="139">
        <v>0</v>
      </c>
      <c r="J23" s="139">
        <v>0</v>
      </c>
      <c r="K23" s="139">
        <v>0</v>
      </c>
      <c r="L23" s="140">
        <v>0</v>
      </c>
      <c r="M23" s="140">
        <v>0</v>
      </c>
      <c r="N23" s="139">
        <v>0</v>
      </c>
      <c r="O23" s="139">
        <v>0</v>
      </c>
      <c r="P23" s="139">
        <v>0</v>
      </c>
      <c r="Q23" s="139">
        <v>0</v>
      </c>
      <c r="R23" s="139">
        <v>0</v>
      </c>
      <c r="S23" s="139">
        <v>0</v>
      </c>
      <c r="T23" s="139">
        <v>0</v>
      </c>
      <c r="U23" s="139">
        <v>0</v>
      </c>
      <c r="V23" s="139">
        <v>0</v>
      </c>
      <c r="W23" s="139">
        <v>0</v>
      </c>
      <c r="X23" s="139">
        <v>0</v>
      </c>
      <c r="Y23" s="139">
        <v>0</v>
      </c>
      <c r="Z23" s="139">
        <v>0</v>
      </c>
      <c r="AA23" s="38"/>
      <c r="AB23" s="139">
        <v>0</v>
      </c>
      <c r="AC23" s="141">
        <v>0</v>
      </c>
      <c r="AE23" s="139">
        <v>0</v>
      </c>
      <c r="AF23" s="141">
        <v>0</v>
      </c>
      <c r="AI23" s="145">
        <v>0</v>
      </c>
    </row>
    <row r="24" spans="1:35" ht="18" customHeight="1" x14ac:dyDescent="0.2">
      <c r="A24" s="138" t="s">
        <v>530</v>
      </c>
      <c r="B24" s="52" t="s">
        <v>37</v>
      </c>
      <c r="C24" s="52" t="s">
        <v>22</v>
      </c>
      <c r="D24" s="9">
        <v>0.24615295766809644</v>
      </c>
      <c r="E24" s="9">
        <v>0.24615295766809644</v>
      </c>
      <c r="G24" s="128" t="s">
        <v>591</v>
      </c>
      <c r="I24" s="139">
        <v>-91.011430000000004</v>
      </c>
      <c r="J24" s="139">
        <v>-40.038710000000002</v>
      </c>
      <c r="K24" s="139">
        <v>-40.038710000000002</v>
      </c>
      <c r="L24" s="140">
        <v>-380.94200000000001</v>
      </c>
      <c r="M24" s="140">
        <v>-380.94200000000001</v>
      </c>
      <c r="N24" s="139">
        <v>-64.826999999999998</v>
      </c>
      <c r="O24" s="139">
        <v>-159.858</v>
      </c>
      <c r="P24" s="139">
        <v>0</v>
      </c>
      <c r="Q24" s="139">
        <v>0</v>
      </c>
      <c r="R24" s="139">
        <v>0</v>
      </c>
      <c r="S24" s="139">
        <v>-39.848000000000013</v>
      </c>
      <c r="T24" s="139">
        <v>0</v>
      </c>
      <c r="U24" s="139">
        <v>0</v>
      </c>
      <c r="V24" s="139">
        <v>0</v>
      </c>
      <c r="W24" s="139">
        <v>0</v>
      </c>
      <c r="X24" s="139">
        <v>0</v>
      </c>
      <c r="Y24" s="139">
        <v>-22.639929999999993</v>
      </c>
      <c r="Z24" s="139">
        <v>-287.17293000000001</v>
      </c>
      <c r="AA24" s="38"/>
      <c r="AB24" s="139">
        <v>-380.94200000000001</v>
      </c>
      <c r="AC24" s="141">
        <v>93.77</v>
      </c>
      <c r="AE24" s="139">
        <v>-380.94200000000001</v>
      </c>
      <c r="AF24" s="141">
        <v>93.77</v>
      </c>
      <c r="AI24" s="145"/>
    </row>
    <row r="25" spans="1:35" ht="18" customHeight="1" x14ac:dyDescent="0.2">
      <c r="A25" s="241" t="s">
        <v>592</v>
      </c>
      <c r="B25" s="52" t="s">
        <v>37</v>
      </c>
      <c r="C25" s="52" t="s">
        <v>22</v>
      </c>
      <c r="D25" s="9">
        <v>0.99923344947735182</v>
      </c>
      <c r="E25" s="9">
        <v>0.99923344947735182</v>
      </c>
      <c r="G25" s="128" t="s">
        <v>605</v>
      </c>
      <c r="I25" s="139">
        <v>1.8540000000000001</v>
      </c>
      <c r="J25" s="139">
        <v>-1.4999999999999999E-2</v>
      </c>
      <c r="K25" s="139">
        <v>-1.4999999999999999E-2</v>
      </c>
      <c r="L25" s="140">
        <v>-287</v>
      </c>
      <c r="M25" s="140">
        <v>-287</v>
      </c>
      <c r="N25" s="139">
        <v>0</v>
      </c>
      <c r="O25" s="139">
        <v>0</v>
      </c>
      <c r="P25" s="139">
        <v>0</v>
      </c>
      <c r="Q25" s="139">
        <v>0</v>
      </c>
      <c r="R25" s="139">
        <v>0</v>
      </c>
      <c r="S25" s="139">
        <v>0</v>
      </c>
      <c r="T25" s="139">
        <v>0</v>
      </c>
      <c r="U25" s="139">
        <v>-7.1999999999999995E-2</v>
      </c>
      <c r="V25" s="139">
        <v>0</v>
      </c>
      <c r="W25" s="139">
        <v>-6.4000000000000015E-2</v>
      </c>
      <c r="X25" s="139">
        <v>-4.3999999999999984E-2</v>
      </c>
      <c r="Y25" s="139">
        <v>-4.5000000000000012E-2</v>
      </c>
      <c r="Z25" s="139">
        <v>-0.22500000000000001</v>
      </c>
      <c r="AA25" s="38"/>
      <c r="AB25" s="139">
        <v>-287</v>
      </c>
      <c r="AC25" s="141">
        <v>286.77999999999997</v>
      </c>
      <c r="AE25" s="139">
        <v>-287</v>
      </c>
      <c r="AF25" s="141">
        <v>286.77999999999997</v>
      </c>
      <c r="AI25" s="145"/>
    </row>
    <row r="26" spans="1:35" ht="18" customHeight="1" x14ac:dyDescent="0.2">
      <c r="A26" s="241" t="s">
        <v>593</v>
      </c>
      <c r="B26" s="52" t="s">
        <v>37</v>
      </c>
      <c r="C26" s="52" t="s">
        <v>22</v>
      </c>
      <c r="D26" s="9">
        <v>0</v>
      </c>
      <c r="E26" s="9">
        <v>0</v>
      </c>
      <c r="G26" s="128" t="s">
        <v>606</v>
      </c>
      <c r="I26" s="139">
        <v>3.7999999999999999E-2</v>
      </c>
      <c r="J26" s="139">
        <v>-0.379</v>
      </c>
      <c r="K26" s="139">
        <v>-0.379</v>
      </c>
      <c r="L26" s="140">
        <v>0</v>
      </c>
      <c r="M26" s="140">
        <v>0</v>
      </c>
      <c r="N26" s="139">
        <v>0</v>
      </c>
      <c r="O26" s="139">
        <v>0</v>
      </c>
      <c r="P26" s="139">
        <v>0</v>
      </c>
      <c r="Q26" s="139">
        <v>0</v>
      </c>
      <c r="R26" s="139">
        <v>0</v>
      </c>
      <c r="S26" s="139">
        <v>0</v>
      </c>
      <c r="T26" s="139">
        <v>0</v>
      </c>
      <c r="U26" s="139">
        <v>0</v>
      </c>
      <c r="V26" s="139">
        <v>0</v>
      </c>
      <c r="W26" s="139">
        <v>0</v>
      </c>
      <c r="X26" s="139">
        <v>0</v>
      </c>
      <c r="Y26" s="139">
        <v>0</v>
      </c>
      <c r="Z26" s="139">
        <v>0</v>
      </c>
      <c r="AA26" s="38"/>
      <c r="AB26" s="139">
        <v>0</v>
      </c>
      <c r="AC26" s="141">
        <v>0</v>
      </c>
      <c r="AE26" s="139">
        <v>0</v>
      </c>
      <c r="AF26" s="141">
        <v>0</v>
      </c>
      <c r="AI26" s="145"/>
    </row>
    <row r="27" spans="1:35" ht="18" customHeight="1" x14ac:dyDescent="0.2">
      <c r="A27" s="241" t="s">
        <v>594</v>
      </c>
      <c r="B27" s="52" t="s">
        <v>37</v>
      </c>
      <c r="C27" s="52" t="s">
        <v>22</v>
      </c>
      <c r="D27" s="9">
        <v>1</v>
      </c>
      <c r="E27" s="9">
        <v>1</v>
      </c>
      <c r="G27" s="128" t="s">
        <v>607</v>
      </c>
      <c r="I27" s="139">
        <v>-0.69599999999999995</v>
      </c>
      <c r="J27" s="139">
        <v>-1.079</v>
      </c>
      <c r="K27" s="139">
        <v>-1.079</v>
      </c>
      <c r="L27" s="140">
        <v>0</v>
      </c>
      <c r="M27" s="140">
        <v>0</v>
      </c>
      <c r="N27" s="139">
        <v>0</v>
      </c>
      <c r="O27" s="139">
        <v>0</v>
      </c>
      <c r="P27" s="139">
        <v>0</v>
      </c>
      <c r="Q27" s="139">
        <v>0</v>
      </c>
      <c r="R27" s="139">
        <v>0</v>
      </c>
      <c r="S27" s="139">
        <v>0</v>
      </c>
      <c r="T27" s="139">
        <v>0</v>
      </c>
      <c r="U27" s="139">
        <v>0</v>
      </c>
      <c r="V27" s="139">
        <v>0</v>
      </c>
      <c r="W27" s="139">
        <v>0</v>
      </c>
      <c r="X27" s="139">
        <v>0</v>
      </c>
      <c r="Y27" s="139">
        <v>0.96</v>
      </c>
      <c r="Z27" s="139">
        <v>0.96</v>
      </c>
      <c r="AA27" s="38"/>
      <c r="AB27" s="139">
        <v>0</v>
      </c>
      <c r="AC27" s="141">
        <v>0.96</v>
      </c>
      <c r="AE27" s="139">
        <v>0</v>
      </c>
      <c r="AF27" s="141">
        <v>0.96</v>
      </c>
      <c r="AI27" s="145"/>
    </row>
    <row r="28" spans="1:35" ht="18" customHeight="1" x14ac:dyDescent="0.2">
      <c r="A28" s="241" t="s">
        <v>595</v>
      </c>
      <c r="B28" s="52" t="s">
        <v>37</v>
      </c>
      <c r="C28" s="52" t="s">
        <v>22</v>
      </c>
      <c r="D28" s="9">
        <v>0</v>
      </c>
      <c r="E28" s="9">
        <v>0</v>
      </c>
      <c r="G28" s="128" t="s">
        <v>604</v>
      </c>
      <c r="I28" s="139">
        <v>0</v>
      </c>
      <c r="J28" s="139">
        <v>0</v>
      </c>
      <c r="K28" s="139">
        <v>0</v>
      </c>
      <c r="L28" s="140">
        <v>0</v>
      </c>
      <c r="M28" s="140">
        <v>0</v>
      </c>
      <c r="N28" s="139">
        <v>0</v>
      </c>
      <c r="O28" s="139">
        <v>0</v>
      </c>
      <c r="P28" s="139">
        <v>0</v>
      </c>
      <c r="Q28" s="139">
        <v>0</v>
      </c>
      <c r="R28" s="139">
        <v>0</v>
      </c>
      <c r="S28" s="139">
        <v>0</v>
      </c>
      <c r="T28" s="139">
        <v>0</v>
      </c>
      <c r="U28" s="139">
        <v>0</v>
      </c>
      <c r="V28" s="139">
        <v>0</v>
      </c>
      <c r="W28" s="139">
        <v>0</v>
      </c>
      <c r="X28" s="139">
        <v>0</v>
      </c>
      <c r="Y28" s="139">
        <v>0</v>
      </c>
      <c r="Z28" s="139">
        <v>0</v>
      </c>
      <c r="AA28" s="38"/>
      <c r="AB28" s="139">
        <v>0</v>
      </c>
      <c r="AC28" s="141">
        <v>0</v>
      </c>
      <c r="AE28" s="139">
        <v>0</v>
      </c>
      <c r="AF28" s="141">
        <v>0</v>
      </c>
      <c r="AI28" s="145"/>
    </row>
    <row r="29" spans="1:35" ht="18" customHeight="1" x14ac:dyDescent="0.2">
      <c r="A29" s="138" t="s">
        <v>527</v>
      </c>
      <c r="B29" s="52" t="s">
        <v>37</v>
      </c>
      <c r="C29" s="52" t="s">
        <v>22</v>
      </c>
      <c r="D29" s="9">
        <v>0.21963357686904328</v>
      </c>
      <c r="E29" s="9">
        <v>0.21963357686904328</v>
      </c>
      <c r="G29" s="170" t="s">
        <v>589</v>
      </c>
      <c r="H29" s="1"/>
      <c r="I29" s="142">
        <v>-2276.2709299999997</v>
      </c>
      <c r="J29" s="142">
        <v>-1934.5885400000002</v>
      </c>
      <c r="K29" s="142">
        <v>-1934.5885400000002</v>
      </c>
      <c r="L29" s="143">
        <v>-3322.7159999999999</v>
      </c>
      <c r="M29" s="143">
        <v>-3322.7159999999999</v>
      </c>
      <c r="N29" s="142">
        <v>-288.88637</v>
      </c>
      <c r="O29" s="142">
        <v>-417.05269000000004</v>
      </c>
      <c r="P29" s="142">
        <v>-188.43514999999999</v>
      </c>
      <c r="Q29" s="142">
        <v>-264.25699999999995</v>
      </c>
      <c r="R29" s="142">
        <v>-170.04196000000002</v>
      </c>
      <c r="S29" s="142">
        <v>-120.71798000000004</v>
      </c>
      <c r="T29" s="142">
        <v>-220.77665999999999</v>
      </c>
      <c r="U29" s="142">
        <v>-213.96062999999998</v>
      </c>
      <c r="V29" s="142">
        <v>-181.76623999999993</v>
      </c>
      <c r="W29" s="142">
        <v>11.91060999999997</v>
      </c>
      <c r="X29" s="142">
        <v>-153.37054999999995</v>
      </c>
      <c r="Y29" s="142">
        <v>-385.58297000000016</v>
      </c>
      <c r="Z29" s="142">
        <v>-2592.93759</v>
      </c>
      <c r="AA29" s="38"/>
      <c r="AB29" s="142">
        <v>-3322.7159999999999</v>
      </c>
      <c r="AC29" s="3">
        <v>729.78</v>
      </c>
      <c r="AD29" s="56"/>
      <c r="AE29" s="142">
        <v>-3322.7159999999999</v>
      </c>
      <c r="AF29" s="3">
        <v>729.78</v>
      </c>
    </row>
    <row r="30" spans="1:35" s="2" customFormat="1" ht="6.95" customHeight="1" x14ac:dyDescent="0.2">
      <c r="C30" s="9"/>
      <c r="F30" s="1"/>
      <c r="G30" s="169"/>
      <c r="P30" s="115"/>
      <c r="AA30" s="38"/>
      <c r="AB30" s="1"/>
      <c r="AD30" s="56"/>
      <c r="AE30" s="1"/>
    </row>
    <row r="31" spans="1:35" ht="18" customHeight="1" x14ac:dyDescent="0.2">
      <c r="A31" s="138" t="s">
        <v>507</v>
      </c>
      <c r="B31" s="52" t="s">
        <v>37</v>
      </c>
      <c r="C31" s="52" t="s">
        <v>22</v>
      </c>
      <c r="D31" s="9">
        <v>0.19030549278085962</v>
      </c>
      <c r="E31" s="9">
        <v>0.19030549278085962</v>
      </c>
      <c r="G31" s="128" t="s">
        <v>587</v>
      </c>
      <c r="I31" s="139">
        <v>-354.34518000000003</v>
      </c>
      <c r="J31" s="139">
        <v>-267.58573999999999</v>
      </c>
      <c r="K31" s="139">
        <v>-267.58573999999999</v>
      </c>
      <c r="L31" s="140">
        <v>-551.79700000000003</v>
      </c>
      <c r="M31" s="140">
        <v>-551.79700000000003</v>
      </c>
      <c r="N31" s="139">
        <v>-45.099159999999998</v>
      </c>
      <c r="O31" s="139">
        <v>-36.258890000000008</v>
      </c>
      <c r="P31" s="139">
        <v>-33.704999999999998</v>
      </c>
      <c r="Q31" s="139">
        <v>-30.59729999999999</v>
      </c>
      <c r="R31" s="139">
        <v>-32.196420000000018</v>
      </c>
      <c r="S31" s="139">
        <v>-37.447890000000001</v>
      </c>
      <c r="T31" s="139">
        <v>-31.220469999999978</v>
      </c>
      <c r="U31" s="139">
        <v>-30.792370000000005</v>
      </c>
      <c r="V31" s="139">
        <v>-31.872220000000027</v>
      </c>
      <c r="W31" s="139">
        <v>-39.488759999999957</v>
      </c>
      <c r="X31" s="139">
        <v>-37.250699999999995</v>
      </c>
      <c r="Y31" s="139">
        <v>-60.856600000000014</v>
      </c>
      <c r="Z31" s="139">
        <v>-446.78577999999999</v>
      </c>
      <c r="AA31" s="38"/>
      <c r="AB31" s="139">
        <v>-551.79700000000003</v>
      </c>
      <c r="AC31" s="141">
        <v>105.01</v>
      </c>
      <c r="AD31" s="56"/>
      <c r="AE31" s="139">
        <v>-551.79700000000003</v>
      </c>
      <c r="AF31" s="141">
        <v>105.01</v>
      </c>
      <c r="AI31" s="145">
        <v>-0.21999999999999886</v>
      </c>
    </row>
    <row r="32" spans="1:35" ht="18" customHeight="1" x14ac:dyDescent="0.2">
      <c r="A32" s="138" t="s">
        <v>508</v>
      </c>
      <c r="B32" s="52" t="s">
        <v>37</v>
      </c>
      <c r="C32" s="52" t="s">
        <v>22</v>
      </c>
      <c r="D32" s="9">
        <v>-1.0303030303030303</v>
      </c>
      <c r="E32" s="9">
        <v>-1.0303030303030303</v>
      </c>
      <c r="G32" s="128" t="s">
        <v>588</v>
      </c>
      <c r="I32" s="139">
        <v>0</v>
      </c>
      <c r="J32" s="139">
        <v>0</v>
      </c>
      <c r="K32" s="139">
        <v>0</v>
      </c>
      <c r="L32" s="140">
        <v>0</v>
      </c>
      <c r="M32" s="140">
        <v>0</v>
      </c>
      <c r="N32" s="139">
        <v>-0.16500000000000001</v>
      </c>
      <c r="O32" s="139">
        <v>0</v>
      </c>
      <c r="P32" s="139">
        <v>0</v>
      </c>
      <c r="Q32" s="139">
        <v>0</v>
      </c>
      <c r="R32" s="139">
        <v>0</v>
      </c>
      <c r="S32" s="139">
        <v>0</v>
      </c>
      <c r="T32" s="139">
        <v>0</v>
      </c>
      <c r="U32" s="139">
        <v>0</v>
      </c>
      <c r="V32" s="139">
        <v>0</v>
      </c>
      <c r="W32" s="139">
        <v>0</v>
      </c>
      <c r="X32" s="139">
        <v>0</v>
      </c>
      <c r="Y32" s="139">
        <v>0</v>
      </c>
      <c r="Z32" s="139">
        <v>-0.16500000000000001</v>
      </c>
      <c r="AA32" s="38"/>
      <c r="AB32" s="139">
        <v>0</v>
      </c>
      <c r="AC32" s="141">
        <v>-0.17</v>
      </c>
      <c r="AD32" s="56"/>
      <c r="AE32" s="139">
        <v>0</v>
      </c>
      <c r="AF32" s="141">
        <v>-0.17</v>
      </c>
      <c r="AI32" s="145">
        <v>0</v>
      </c>
    </row>
    <row r="33" spans="1:35" s="2" customFormat="1" ht="6.95" customHeight="1" x14ac:dyDescent="0.2">
      <c r="C33" s="9"/>
      <c r="F33" s="1"/>
      <c r="G33" s="169"/>
      <c r="P33" s="115"/>
      <c r="AA33" s="38"/>
      <c r="AB33" s="1"/>
      <c r="AD33" s="56"/>
      <c r="AE33" s="1"/>
    </row>
    <row r="34" spans="1:35" ht="18" customHeight="1" x14ac:dyDescent="0.2">
      <c r="A34" s="138" t="s">
        <v>529</v>
      </c>
      <c r="B34" s="52" t="s">
        <v>37</v>
      </c>
      <c r="C34" s="52" t="s">
        <v>22</v>
      </c>
      <c r="D34" s="9">
        <v>0.21541287898633968</v>
      </c>
      <c r="E34" s="9">
        <v>0.21541287898633968</v>
      </c>
      <c r="G34" s="170" t="s">
        <v>590</v>
      </c>
      <c r="H34" s="1"/>
      <c r="I34" s="142">
        <v>-2630.6161099999999</v>
      </c>
      <c r="J34" s="142">
        <v>-2202.1742800000002</v>
      </c>
      <c r="K34" s="142">
        <v>-2202.1742800000002</v>
      </c>
      <c r="L34" s="143">
        <v>-3874.5129999999999</v>
      </c>
      <c r="M34" s="143">
        <v>-3874.5129999999999</v>
      </c>
      <c r="N34" s="142">
        <v>-334.15053</v>
      </c>
      <c r="O34" s="142">
        <v>-453.31158000000096</v>
      </c>
      <c r="P34" s="142">
        <v>-222.14014999999904</v>
      </c>
      <c r="Q34" s="142">
        <v>-294.85430000000008</v>
      </c>
      <c r="R34" s="142">
        <v>-202.23838000000001</v>
      </c>
      <c r="S34" s="142">
        <v>-158.16586999999981</v>
      </c>
      <c r="T34" s="142">
        <v>-251.9971300000002</v>
      </c>
      <c r="U34" s="142">
        <v>-244.75299999999993</v>
      </c>
      <c r="V34" s="142">
        <v>-213.63846000000012</v>
      </c>
      <c r="W34" s="142">
        <v>-27.578149999999823</v>
      </c>
      <c r="X34" s="142">
        <v>-190.62125000000015</v>
      </c>
      <c r="Y34" s="142">
        <v>-446.43957</v>
      </c>
      <c r="Z34" s="142">
        <v>-3039.8883700000001</v>
      </c>
      <c r="AA34" s="38"/>
      <c r="AB34" s="142">
        <v>-3874.5130000000004</v>
      </c>
      <c r="AC34" s="3">
        <v>834.62</v>
      </c>
      <c r="AD34" s="56"/>
      <c r="AE34" s="142">
        <v>-3874.5130000000004</v>
      </c>
      <c r="AF34" s="3">
        <v>834.62</v>
      </c>
      <c r="AI34" s="145"/>
    </row>
    <row r="35" spans="1:35" ht="15" x14ac:dyDescent="0.2">
      <c r="AA35" s="38"/>
      <c r="AD35" s="56"/>
    </row>
    <row r="36" spans="1:35" ht="15" x14ac:dyDescent="0.2">
      <c r="G36" s="144" t="s">
        <v>338</v>
      </c>
      <c r="I36" s="145">
        <v>0</v>
      </c>
      <c r="J36" s="145">
        <v>0</v>
      </c>
      <c r="K36" s="145">
        <v>0</v>
      </c>
      <c r="L36" s="145">
        <v>0</v>
      </c>
      <c r="M36" s="145">
        <v>0</v>
      </c>
      <c r="N36" s="145">
        <v>0</v>
      </c>
      <c r="O36" s="145">
        <v>0</v>
      </c>
      <c r="P36" s="145">
        <v>0</v>
      </c>
      <c r="Q36" s="145">
        <v>0</v>
      </c>
      <c r="R36" s="145">
        <v>0</v>
      </c>
      <c r="S36" s="145">
        <v>0</v>
      </c>
      <c r="T36" s="145">
        <v>0</v>
      </c>
      <c r="U36" s="145">
        <v>0</v>
      </c>
      <c r="V36" s="145">
        <v>0</v>
      </c>
      <c r="W36" s="145">
        <v>0</v>
      </c>
      <c r="X36" s="145">
        <v>0</v>
      </c>
      <c r="Y36" s="145">
        <v>0</v>
      </c>
      <c r="Z36" s="145">
        <v>0</v>
      </c>
      <c r="AA36" s="38"/>
      <c r="AB36" s="145">
        <v>0</v>
      </c>
      <c r="AC36" s="145">
        <v>0</v>
      </c>
      <c r="AD36" s="56"/>
      <c r="AE36" s="145">
        <v>0</v>
      </c>
      <c r="AF36" s="145">
        <v>0</v>
      </c>
    </row>
    <row r="37" spans="1:35" ht="15" x14ac:dyDescent="0.2">
      <c r="G37" s="144" t="s">
        <v>338</v>
      </c>
      <c r="I37" s="145">
        <v>-2.2737367544323206E-13</v>
      </c>
      <c r="J37" s="145">
        <v>0</v>
      </c>
      <c r="K37" s="145">
        <v>0</v>
      </c>
      <c r="L37" s="145">
        <v>0</v>
      </c>
      <c r="M37" s="145">
        <v>0</v>
      </c>
      <c r="N37" s="145">
        <v>-6.2450045135165055E-15</v>
      </c>
      <c r="O37" s="145">
        <v>-9.0949470177292824E-13</v>
      </c>
      <c r="P37" s="145">
        <v>9.5212726591853425E-13</v>
      </c>
      <c r="Q37" s="145">
        <v>-1.4210854715202004E-13</v>
      </c>
      <c r="R37" s="145">
        <v>2.8421709430404007E-14</v>
      </c>
      <c r="S37" s="145">
        <v>2.2737367544323206E-13</v>
      </c>
      <c r="T37" s="145">
        <v>-2.2737367544323206E-13</v>
      </c>
      <c r="U37" s="145">
        <v>5.6843418860808015E-14</v>
      </c>
      <c r="V37" s="145">
        <v>-1.7053025658242404E-13</v>
      </c>
      <c r="W37" s="145">
        <v>1.6342482922482304E-13</v>
      </c>
      <c r="X37" s="145">
        <v>-1.9895196601282805E-13</v>
      </c>
      <c r="Y37" s="145">
        <v>1.7053025658242404E-13</v>
      </c>
      <c r="Z37" s="145">
        <v>0</v>
      </c>
      <c r="AA37" s="38"/>
      <c r="AB37" s="145">
        <v>0</v>
      </c>
      <c r="AC37" s="145">
        <v>0</v>
      </c>
      <c r="AD37" s="56"/>
      <c r="AE37" s="145">
        <v>0</v>
      </c>
      <c r="AF37" s="145">
        <v>0</v>
      </c>
    </row>
    <row r="38" spans="1:35" ht="15" x14ac:dyDescent="0.2">
      <c r="AA38" s="38"/>
      <c r="AC38" s="26"/>
      <c r="AF38" s="26"/>
    </row>
    <row r="39" spans="1:35" ht="15" x14ac:dyDescent="0.2">
      <c r="AA39" s="38"/>
      <c r="AC39" s="26"/>
      <c r="AF39" s="26"/>
    </row>
    <row r="40" spans="1:35" ht="15" x14ac:dyDescent="0.2">
      <c r="AA40" s="38"/>
      <c r="AC40" s="26"/>
      <c r="AF40" s="26"/>
    </row>
    <row r="41" spans="1:35" ht="12.75" x14ac:dyDescent="0.2">
      <c r="AC41" s="26"/>
      <c r="AF41" s="26"/>
    </row>
    <row r="42" spans="1:35" ht="12.75" x14ac:dyDescent="0.2">
      <c r="AC42" s="26"/>
      <c r="AF42" s="26"/>
    </row>
    <row r="43" spans="1:35" ht="12.75" x14ac:dyDescent="0.2">
      <c r="AC43" s="26"/>
      <c r="AF43" s="26"/>
    </row>
    <row r="44" spans="1:35" ht="12.75" x14ac:dyDescent="0.2">
      <c r="AC44" s="26"/>
      <c r="AF44" s="26"/>
    </row>
    <row r="45" spans="1:35" ht="12.75" x14ac:dyDescent="0.2">
      <c r="AC45" s="26"/>
      <c r="AF45" s="26"/>
    </row>
    <row r="46" spans="1:35" ht="12.75" x14ac:dyDescent="0.2">
      <c r="AC46" s="26"/>
      <c r="AF46" s="26"/>
    </row>
    <row r="47" spans="1:35" ht="12.75" x14ac:dyDescent="0.2">
      <c r="AC47" s="26"/>
      <c r="AF47" s="26"/>
    </row>
    <row r="48" spans="1:35" ht="12.75" x14ac:dyDescent="0.2">
      <c r="AC48" s="26"/>
      <c r="AF48" s="26"/>
    </row>
    <row r="49" spans="29:32" ht="12.75" x14ac:dyDescent="0.2">
      <c r="AC49" s="26"/>
      <c r="AF49" s="26"/>
    </row>
    <row r="50" spans="29:32" ht="12.75" x14ac:dyDescent="0.2">
      <c r="AC50" s="26"/>
      <c r="AF50" s="26"/>
    </row>
    <row r="51" spans="29:32" ht="12.75" x14ac:dyDescent="0.2">
      <c r="AC51" s="26"/>
      <c r="AF51" s="26"/>
    </row>
    <row r="52" spans="29:32" ht="12.75" x14ac:dyDescent="0.2">
      <c r="AC52" s="26"/>
      <c r="AF52" s="26"/>
    </row>
    <row r="53" spans="29:32" ht="12.75" x14ac:dyDescent="0.2">
      <c r="AC53" s="26"/>
      <c r="AF53" s="26"/>
    </row>
    <row r="54" spans="29:32" ht="12.75" x14ac:dyDescent="0.2">
      <c r="AC54" s="26"/>
      <c r="AF54" s="26"/>
    </row>
    <row r="55" spans="29:32" ht="12.75" x14ac:dyDescent="0.2">
      <c r="AC55" s="26"/>
      <c r="AF55" s="26"/>
    </row>
    <row r="56" spans="29:32" ht="12.75" x14ac:dyDescent="0.2">
      <c r="AC56" s="26"/>
      <c r="AF56" s="26"/>
    </row>
    <row r="57" spans="29:32" ht="12.75" x14ac:dyDescent="0.2">
      <c r="AC57" s="26"/>
      <c r="AF57" s="26"/>
    </row>
    <row r="58" spans="29:32" ht="12.75" x14ac:dyDescent="0.2">
      <c r="AC58" s="26"/>
      <c r="AF58" s="26"/>
    </row>
    <row r="59" spans="29:32" ht="12.75" x14ac:dyDescent="0.2">
      <c r="AC59" s="26"/>
      <c r="AF59" s="26"/>
    </row>
    <row r="60" spans="29:32" ht="12.75" x14ac:dyDescent="0.2">
      <c r="AC60" s="26"/>
      <c r="AF60" s="26"/>
    </row>
    <row r="61" spans="29:32" ht="12.75" x14ac:dyDescent="0.2">
      <c r="AC61" s="26"/>
      <c r="AF61" s="26"/>
    </row>
    <row r="62" spans="29:32" ht="12.75" x14ac:dyDescent="0.2">
      <c r="AC62" s="26"/>
      <c r="AF62" s="26"/>
    </row>
    <row r="63" spans="29:32" ht="12.75" x14ac:dyDescent="0.2">
      <c r="AC63" s="26"/>
      <c r="AF63" s="26"/>
    </row>
    <row r="64" spans="29:32" ht="12.75" x14ac:dyDescent="0.2">
      <c r="AC64" s="26"/>
      <c r="AF64" s="26"/>
    </row>
    <row r="65" spans="29:32" ht="12.75" x14ac:dyDescent="0.2">
      <c r="AC65" s="26"/>
      <c r="AF65" s="26"/>
    </row>
    <row r="66" spans="29:32" ht="12.75" x14ac:dyDescent="0.2">
      <c r="AC66" s="26"/>
      <c r="AF66" s="26"/>
    </row>
    <row r="67" spans="29:32" ht="12.75" x14ac:dyDescent="0.2">
      <c r="AC67" s="26"/>
      <c r="AF67" s="26"/>
    </row>
    <row r="68" spans="29:32" ht="12.75" x14ac:dyDescent="0.2">
      <c r="AC68" s="26"/>
      <c r="AF68" s="26"/>
    </row>
    <row r="69" spans="29:32" ht="12.75" x14ac:dyDescent="0.2">
      <c r="AC69" s="26"/>
      <c r="AF69" s="26"/>
    </row>
    <row r="70" spans="29:32" ht="12.75" x14ac:dyDescent="0.2">
      <c r="AC70" s="26"/>
      <c r="AF70" s="26"/>
    </row>
    <row r="71" spans="29:32" ht="12.75" x14ac:dyDescent="0.2">
      <c r="AC71" s="26"/>
      <c r="AF71" s="26"/>
    </row>
    <row r="72" spans="29:32" ht="12.75" x14ac:dyDescent="0.2">
      <c r="AC72" s="26"/>
      <c r="AF72" s="26"/>
    </row>
    <row r="73" spans="29:32" ht="12.75" x14ac:dyDescent="0.2">
      <c r="AC73" s="26"/>
      <c r="AF73" s="26"/>
    </row>
    <row r="74" spans="29:32" ht="12.75" x14ac:dyDescent="0.2">
      <c r="AC74" s="26"/>
      <c r="AF74" s="26"/>
    </row>
    <row r="75" spans="29:32" ht="12.75" x14ac:dyDescent="0.2">
      <c r="AC75" s="26"/>
      <c r="AF75" s="26"/>
    </row>
    <row r="76" spans="29:32" ht="12.75" x14ac:dyDescent="0.2">
      <c r="AC76" s="26"/>
      <c r="AF76" s="26"/>
    </row>
    <row r="77" spans="29:32" ht="12.75" x14ac:dyDescent="0.2">
      <c r="AC77" s="26"/>
      <c r="AF77" s="26"/>
    </row>
    <row r="78" spans="29:32" ht="12.75" x14ac:dyDescent="0.2">
      <c r="AC78" s="26"/>
      <c r="AF78" s="26"/>
    </row>
    <row r="79" spans="29:32" ht="12.75" x14ac:dyDescent="0.2">
      <c r="AC79" s="26"/>
      <c r="AF79" s="26"/>
    </row>
    <row r="80" spans="29:32" ht="12.75" x14ac:dyDescent="0.2">
      <c r="AC80" s="26"/>
      <c r="AF80" s="26"/>
    </row>
    <row r="81" spans="29:32" ht="12.75" x14ac:dyDescent="0.2">
      <c r="AC81" s="26"/>
      <c r="AF81" s="26"/>
    </row>
    <row r="82" spans="29:32" ht="12.75" x14ac:dyDescent="0.2">
      <c r="AC82" s="26"/>
      <c r="AF82" s="26"/>
    </row>
    <row r="83" spans="29:32" ht="12.75" x14ac:dyDescent="0.2">
      <c r="AC83" s="26"/>
      <c r="AF83" s="26"/>
    </row>
    <row r="84" spans="29:32" ht="12.75" x14ac:dyDescent="0.2">
      <c r="AC84" s="26"/>
      <c r="AF84" s="26"/>
    </row>
    <row r="85" spans="29:32" ht="12.75" x14ac:dyDescent="0.2">
      <c r="AC85" s="26"/>
      <c r="AF85" s="26"/>
    </row>
    <row r="86" spans="29:32" ht="12.75" x14ac:dyDescent="0.2">
      <c r="AC86" s="26"/>
      <c r="AF86" s="26"/>
    </row>
    <row r="87" spans="29:32" ht="12.75" x14ac:dyDescent="0.2">
      <c r="AC87" s="26"/>
      <c r="AF87" s="26"/>
    </row>
    <row r="88" spans="29:32" ht="12.75" x14ac:dyDescent="0.2">
      <c r="AC88" s="26"/>
      <c r="AF88" s="26"/>
    </row>
    <row r="89" spans="29:32" ht="12.75" x14ac:dyDescent="0.2">
      <c r="AC89" s="26"/>
      <c r="AF89" s="26"/>
    </row>
    <row r="90" spans="29:32" ht="12.75" x14ac:dyDescent="0.2">
      <c r="AC90" s="26"/>
      <c r="AF90" s="26"/>
    </row>
    <row r="91" spans="29:32" ht="12.75" x14ac:dyDescent="0.2">
      <c r="AC91" s="26"/>
      <c r="AF91" s="26"/>
    </row>
    <row r="92" spans="29:32" ht="12.75" x14ac:dyDescent="0.2">
      <c r="AC92" s="26"/>
      <c r="AF92" s="26"/>
    </row>
    <row r="93" spans="29:32" ht="12.75" x14ac:dyDescent="0.2">
      <c r="AC93" s="26"/>
      <c r="AF93" s="26"/>
    </row>
    <row r="94" spans="29:32" ht="12.75" x14ac:dyDescent="0.2">
      <c r="AC94" s="26"/>
      <c r="AF94" s="26"/>
    </row>
    <row r="95" spans="29:32" ht="12.75" x14ac:dyDescent="0.2">
      <c r="AC95" s="26"/>
      <c r="AF95" s="26"/>
    </row>
    <row r="96" spans="29:32" ht="12.75" x14ac:dyDescent="0.2">
      <c r="AC96" s="26"/>
      <c r="AF96" s="26"/>
    </row>
    <row r="97" spans="29:32" ht="12.75" x14ac:dyDescent="0.2">
      <c r="AC97" s="26"/>
      <c r="AF97" s="26"/>
    </row>
    <row r="98" spans="29:32" ht="12.75" x14ac:dyDescent="0.2">
      <c r="AC98" s="26"/>
      <c r="AF98" s="26"/>
    </row>
    <row r="99" spans="29:32" ht="12.75" x14ac:dyDescent="0.2">
      <c r="AC99" s="26"/>
      <c r="AF99" s="26"/>
    </row>
    <row r="100" spans="29:32" ht="12.75" x14ac:dyDescent="0.2">
      <c r="AC100" s="26"/>
      <c r="AF100" s="26"/>
    </row>
    <row r="101" spans="29:32" ht="12.75" x14ac:dyDescent="0.2">
      <c r="AC101" s="26"/>
      <c r="AF101" s="26"/>
    </row>
    <row r="102" spans="29:32" ht="12.75" x14ac:dyDescent="0.2">
      <c r="AC102" s="26"/>
      <c r="AF102" s="26"/>
    </row>
    <row r="103" spans="29:32" ht="12.75" x14ac:dyDescent="0.2">
      <c r="AC103" s="26"/>
      <c r="AF103" s="26"/>
    </row>
    <row r="104" spans="29:32" ht="12.75" x14ac:dyDescent="0.2">
      <c r="AC104" s="26"/>
      <c r="AF104" s="26"/>
    </row>
    <row r="105" spans="29:32" ht="12.75" x14ac:dyDescent="0.2">
      <c r="AC105" s="26"/>
      <c r="AF105" s="26"/>
    </row>
    <row r="106" spans="29:32" ht="12.75" x14ac:dyDescent="0.2">
      <c r="AC106" s="26"/>
      <c r="AF106" s="26"/>
    </row>
    <row r="107" spans="29:32" ht="12.75" x14ac:dyDescent="0.2">
      <c r="AC107" s="26"/>
      <c r="AF107" s="26"/>
    </row>
    <row r="108" spans="29:32" ht="12.75" x14ac:dyDescent="0.2">
      <c r="AC108" s="26"/>
      <c r="AF108" s="26"/>
    </row>
    <row r="109" spans="29:32" ht="12.75" x14ac:dyDescent="0.2">
      <c r="AC109" s="26"/>
      <c r="AF109" s="26"/>
    </row>
    <row r="110" spans="29:32" ht="12.75" x14ac:dyDescent="0.2">
      <c r="AC110" s="26"/>
      <c r="AF110" s="26"/>
    </row>
    <row r="111" spans="29:32" ht="12.75" x14ac:dyDescent="0.2">
      <c r="AC111" s="26"/>
      <c r="AF111" s="26"/>
    </row>
    <row r="112" spans="29:32" ht="12.75" x14ac:dyDescent="0.2">
      <c r="AC112" s="26"/>
      <c r="AF112" s="26"/>
    </row>
    <row r="113" spans="29:32" ht="12.75" x14ac:dyDescent="0.2">
      <c r="AC113" s="26"/>
      <c r="AF113" s="26"/>
    </row>
    <row r="114" spans="29:32" ht="12.75" x14ac:dyDescent="0.2">
      <c r="AC114" s="26"/>
      <c r="AF114" s="26"/>
    </row>
    <row r="115" spans="29:32" ht="12.75" x14ac:dyDescent="0.2">
      <c r="AC115" s="26"/>
      <c r="AF115" s="26"/>
    </row>
    <row r="116" spans="29:32" ht="12.75" x14ac:dyDescent="0.2">
      <c r="AC116" s="26"/>
      <c r="AF116" s="26"/>
    </row>
    <row r="117" spans="29:32" ht="12.75" x14ac:dyDescent="0.2">
      <c r="AC117" s="26"/>
      <c r="AF117" s="26"/>
    </row>
    <row r="118" spans="29:32" ht="12.75" x14ac:dyDescent="0.2">
      <c r="AC118" s="26"/>
      <c r="AF118" s="26"/>
    </row>
    <row r="119" spans="29:32" ht="12.75" x14ac:dyDescent="0.2">
      <c r="AC119" s="26"/>
      <c r="AF119" s="26"/>
    </row>
    <row r="120" spans="29:32" ht="12.75" x14ac:dyDescent="0.2">
      <c r="AC120" s="26"/>
      <c r="AF120" s="26"/>
    </row>
    <row r="121" spans="29:32" ht="12.75" x14ac:dyDescent="0.2">
      <c r="AC121" s="26"/>
      <c r="AF121" s="26"/>
    </row>
    <row r="122" spans="29:32" ht="12.75" x14ac:dyDescent="0.2">
      <c r="AC122" s="26"/>
      <c r="AF122" s="26"/>
    </row>
    <row r="123" spans="29:32" ht="12.75" x14ac:dyDescent="0.2">
      <c r="AC123" s="26"/>
      <c r="AF123" s="26"/>
    </row>
    <row r="124" spans="29:32" ht="12.75" x14ac:dyDescent="0.2">
      <c r="AC124" s="26"/>
      <c r="AF124" s="26"/>
    </row>
    <row r="125" spans="29:32" ht="12.75" x14ac:dyDescent="0.2">
      <c r="AC125" s="26"/>
      <c r="AF125" s="26"/>
    </row>
    <row r="126" spans="29:32" ht="12.75" x14ac:dyDescent="0.2">
      <c r="AC126" s="26"/>
      <c r="AF126" s="26"/>
    </row>
    <row r="127" spans="29:32" ht="12.75" x14ac:dyDescent="0.2">
      <c r="AC127" s="26"/>
      <c r="AF127" s="26"/>
    </row>
    <row r="128" spans="29:32" ht="12.75" x14ac:dyDescent="0.2">
      <c r="AC128" s="26"/>
      <c r="AF128" s="26"/>
    </row>
    <row r="129" spans="29:32" ht="12.75" x14ac:dyDescent="0.2">
      <c r="AC129" s="26"/>
      <c r="AF129" s="26"/>
    </row>
    <row r="130" spans="29:32" ht="12.75" x14ac:dyDescent="0.2">
      <c r="AC130" s="26"/>
      <c r="AF130" s="26"/>
    </row>
    <row r="131" spans="29:32" ht="12.75" x14ac:dyDescent="0.2">
      <c r="AC131" s="26"/>
      <c r="AF131" s="26"/>
    </row>
    <row r="132" spans="29:32" ht="12.75" x14ac:dyDescent="0.2">
      <c r="AC132" s="26"/>
      <c r="AF132" s="26"/>
    </row>
    <row r="133" spans="29:32" ht="12.75" x14ac:dyDescent="0.2">
      <c r="AC133" s="26"/>
      <c r="AF133" s="26"/>
    </row>
    <row r="134" spans="29:32" ht="12.75" x14ac:dyDescent="0.2">
      <c r="AC134" s="26"/>
      <c r="AF134" s="26"/>
    </row>
    <row r="135" spans="29:32" ht="12.75" x14ac:dyDescent="0.2">
      <c r="AC135" s="26"/>
      <c r="AF135" s="26"/>
    </row>
    <row r="136" spans="29:32" ht="12.75" x14ac:dyDescent="0.2">
      <c r="AC136" s="26"/>
      <c r="AF136" s="26"/>
    </row>
    <row r="137" spans="29:32" ht="12.75" x14ac:dyDescent="0.2">
      <c r="AC137" s="26"/>
      <c r="AF137" s="26"/>
    </row>
    <row r="138" spans="29:32" ht="12.75" x14ac:dyDescent="0.2">
      <c r="AC138" s="26"/>
      <c r="AF138" s="26"/>
    </row>
    <row r="139" spans="29:32" ht="12.75" x14ac:dyDescent="0.2">
      <c r="AC139" s="26"/>
      <c r="AF139" s="26"/>
    </row>
    <row r="140" spans="29:32" ht="12.75" x14ac:dyDescent="0.2">
      <c r="AC140" s="26"/>
      <c r="AF140" s="26"/>
    </row>
    <row r="141" spans="29:32" ht="12.75" x14ac:dyDescent="0.2">
      <c r="AC141" s="26"/>
      <c r="AF141" s="26"/>
    </row>
    <row r="142" spans="29:32" ht="12.75" x14ac:dyDescent="0.2">
      <c r="AC142" s="26"/>
      <c r="AF142" s="26"/>
    </row>
    <row r="143" spans="29:32" ht="12.75" x14ac:dyDescent="0.2">
      <c r="AC143" s="26"/>
      <c r="AF143" s="26"/>
    </row>
    <row r="144" spans="29:32" ht="12.75" x14ac:dyDescent="0.2">
      <c r="AC144" s="26"/>
      <c r="AF144" s="26"/>
    </row>
    <row r="145" spans="29:32" ht="12.75" x14ac:dyDescent="0.2">
      <c r="AC145" s="26"/>
      <c r="AF145" s="26"/>
    </row>
    <row r="146" spans="29:32" ht="12.75" x14ac:dyDescent="0.2">
      <c r="AC146" s="26"/>
      <c r="AF146" s="26"/>
    </row>
    <row r="147" spans="29:32" ht="12.75" x14ac:dyDescent="0.2">
      <c r="AC147" s="26"/>
      <c r="AF147" s="26"/>
    </row>
    <row r="148" spans="29:32" ht="12.75" x14ac:dyDescent="0.2">
      <c r="AC148" s="26"/>
      <c r="AF148" s="26"/>
    </row>
    <row r="149" spans="29:32" ht="12.75" x14ac:dyDescent="0.2">
      <c r="AC149" s="26"/>
      <c r="AF149" s="26"/>
    </row>
    <row r="150" spans="29:32" ht="12.75" x14ac:dyDescent="0.2">
      <c r="AC150" s="26"/>
      <c r="AF150" s="26"/>
    </row>
    <row r="151" spans="29:32" ht="12.75" x14ac:dyDescent="0.2">
      <c r="AC151" s="26"/>
      <c r="AF151" s="26"/>
    </row>
    <row r="152" spans="29:32" ht="12.75" x14ac:dyDescent="0.2">
      <c r="AC152" s="26"/>
      <c r="AF152" s="26"/>
    </row>
    <row r="153" spans="29:32" ht="12.75" x14ac:dyDescent="0.2">
      <c r="AC153" s="26"/>
      <c r="AF153" s="26"/>
    </row>
    <row r="154" spans="29:32" ht="12.75" x14ac:dyDescent="0.2">
      <c r="AC154" s="26"/>
      <c r="AF154" s="26"/>
    </row>
    <row r="155" spans="29:32" ht="12.75" x14ac:dyDescent="0.2">
      <c r="AC155" s="26"/>
      <c r="AF155" s="26"/>
    </row>
    <row r="156" spans="29:32" ht="12.75" x14ac:dyDescent="0.2">
      <c r="AC156" s="26"/>
      <c r="AF156" s="26"/>
    </row>
    <row r="157" spans="29:32" ht="12.75" x14ac:dyDescent="0.2">
      <c r="AC157" s="26"/>
      <c r="AF157" s="26"/>
    </row>
    <row r="158" spans="29:32" ht="12.75" x14ac:dyDescent="0.2">
      <c r="AC158" s="26"/>
      <c r="AF158" s="26"/>
    </row>
    <row r="159" spans="29:32" ht="12.75" x14ac:dyDescent="0.2">
      <c r="AC159" s="26"/>
      <c r="AF159" s="26"/>
    </row>
    <row r="160" spans="29:32" ht="12.75" x14ac:dyDescent="0.2">
      <c r="AC160" s="26"/>
      <c r="AF160" s="26"/>
    </row>
    <row r="161" spans="29:32" ht="12.75" x14ac:dyDescent="0.2">
      <c r="AC161" s="26"/>
      <c r="AF161" s="26"/>
    </row>
    <row r="162" spans="29:32" ht="12.75" x14ac:dyDescent="0.2">
      <c r="AC162" s="26"/>
      <c r="AF162" s="26"/>
    </row>
    <row r="163" spans="29:32" ht="12.75" x14ac:dyDescent="0.2">
      <c r="AC163" s="26"/>
      <c r="AF163" s="26"/>
    </row>
    <row r="164" spans="29:32" ht="12.75" x14ac:dyDescent="0.2">
      <c r="AC164" s="26"/>
      <c r="AF164" s="26"/>
    </row>
    <row r="165" spans="29:32" ht="12.75" x14ac:dyDescent="0.2">
      <c r="AC165" s="26"/>
      <c r="AF165" s="26"/>
    </row>
    <row r="166" spans="29:32" ht="12.75" x14ac:dyDescent="0.2">
      <c r="AC166" s="26"/>
      <c r="AF166" s="26"/>
    </row>
    <row r="167" spans="29:32" ht="12.75" x14ac:dyDescent="0.2">
      <c r="AC167" s="26"/>
      <c r="AF167" s="26"/>
    </row>
    <row r="168" spans="29:32" ht="12.75" x14ac:dyDescent="0.2">
      <c r="AC168" s="26"/>
      <c r="AF168" s="26"/>
    </row>
    <row r="169" spans="29:32" ht="12.75" x14ac:dyDescent="0.2">
      <c r="AC169" s="26"/>
      <c r="AF169" s="26"/>
    </row>
    <row r="170" spans="29:32" ht="12.75" x14ac:dyDescent="0.2">
      <c r="AC170" s="26"/>
      <c r="AF170" s="26"/>
    </row>
    <row r="171" spans="29:32" ht="12.75" x14ac:dyDescent="0.2">
      <c r="AC171" s="26"/>
      <c r="AF171" s="26"/>
    </row>
    <row r="172" spans="29:32" ht="12.75" x14ac:dyDescent="0.2">
      <c r="AC172" s="26"/>
      <c r="AF172" s="26"/>
    </row>
    <row r="173" spans="29:32" ht="12.75" x14ac:dyDescent="0.2">
      <c r="AC173" s="26"/>
      <c r="AF173" s="26"/>
    </row>
    <row r="174" spans="29:32" ht="12.75" x14ac:dyDescent="0.2">
      <c r="AC174" s="26"/>
      <c r="AF174" s="26"/>
    </row>
    <row r="175" spans="29:32" ht="12.75" x14ac:dyDescent="0.2">
      <c r="AC175" s="26"/>
      <c r="AF175" s="26"/>
    </row>
    <row r="176" spans="29:32" ht="12.75" x14ac:dyDescent="0.2">
      <c r="AC176" s="26"/>
      <c r="AF176" s="26"/>
    </row>
    <row r="177" spans="27:32" ht="12.75" x14ac:dyDescent="0.2">
      <c r="AC177" s="26"/>
      <c r="AF177" s="26"/>
    </row>
    <row r="178" spans="27:32" ht="12.75" x14ac:dyDescent="0.2">
      <c r="AC178" s="26"/>
      <c r="AF178" s="26"/>
    </row>
    <row r="179" spans="27:32" ht="12.75" x14ac:dyDescent="0.2">
      <c r="AC179" s="26"/>
      <c r="AF179" s="26"/>
    </row>
    <row r="180" spans="27:32" ht="12.75" x14ac:dyDescent="0.2">
      <c r="AC180" s="26"/>
      <c r="AF180" s="26"/>
    </row>
    <row r="181" spans="27:32" ht="12.75" x14ac:dyDescent="0.2">
      <c r="AC181" s="26"/>
      <c r="AF181" s="26"/>
    </row>
    <row r="182" spans="27:32" ht="12.75" x14ac:dyDescent="0.2">
      <c r="AC182" s="26"/>
      <c r="AF182" s="26"/>
    </row>
    <row r="183" spans="27:32" ht="12.75" x14ac:dyDescent="0.2">
      <c r="AC183" s="26"/>
      <c r="AF183" s="26"/>
    </row>
    <row r="184" spans="27:32" x14ac:dyDescent="0.2">
      <c r="AA184" s="56"/>
      <c r="AD184" s="56"/>
    </row>
    <row r="195" spans="27:30" x14ac:dyDescent="0.2">
      <c r="AA195" s="56"/>
      <c r="AD195" s="56"/>
    </row>
    <row r="196" spans="27:30" x14ac:dyDescent="0.2">
      <c r="AA196" s="56"/>
      <c r="AD196" s="56"/>
    </row>
    <row r="197" spans="27:30" x14ac:dyDescent="0.2">
      <c r="AA197" s="56"/>
      <c r="AD197" s="56"/>
    </row>
    <row r="199" spans="27:30" x14ac:dyDescent="0.2">
      <c r="AA199" s="56"/>
      <c r="AD199" s="56"/>
    </row>
    <row r="203" spans="27:30" x14ac:dyDescent="0.2">
      <c r="AA203" s="58"/>
      <c r="AD203" s="58"/>
    </row>
    <row r="216" spans="27:30" x14ac:dyDescent="0.2">
      <c r="AA216" s="56"/>
      <c r="AD216" s="56"/>
    </row>
    <row r="217" spans="27:30" x14ac:dyDescent="0.2">
      <c r="AA217" s="56"/>
      <c r="AD217" s="56"/>
    </row>
    <row r="218" spans="27:30" x14ac:dyDescent="0.2">
      <c r="AA218" s="56"/>
      <c r="AD218" s="56"/>
    </row>
    <row r="221" spans="27:30" x14ac:dyDescent="0.2">
      <c r="AA221" s="56"/>
      <c r="AD221" s="56"/>
    </row>
    <row r="222" spans="27:30" x14ac:dyDescent="0.2">
      <c r="AA222" s="56"/>
      <c r="AD222" s="56"/>
    </row>
    <row r="223" spans="27:30" x14ac:dyDescent="0.2">
      <c r="AA223" s="56"/>
      <c r="AD223" s="56"/>
    </row>
    <row r="225" spans="27:30" x14ac:dyDescent="0.2">
      <c r="AA225" s="56"/>
      <c r="AD225" s="56"/>
    </row>
    <row r="226" spans="27:30" x14ac:dyDescent="0.2">
      <c r="AA226" s="56"/>
      <c r="AD226" s="56"/>
    </row>
    <row r="227" spans="27:30" x14ac:dyDescent="0.2">
      <c r="AA227" s="56"/>
      <c r="AD227" s="56"/>
    </row>
    <row r="228" spans="27:30" x14ac:dyDescent="0.2">
      <c r="AA228" s="56"/>
      <c r="AD228" s="56"/>
    </row>
    <row r="229" spans="27:30" x14ac:dyDescent="0.2">
      <c r="AA229" s="56"/>
      <c r="AD229" s="56"/>
    </row>
    <row r="230" spans="27:30" x14ac:dyDescent="0.2">
      <c r="AA230" s="56"/>
      <c r="AD230" s="56"/>
    </row>
    <row r="231" spans="27:30" x14ac:dyDescent="0.2">
      <c r="AA231" s="56"/>
      <c r="AD231" s="56"/>
    </row>
    <row r="232" spans="27:30" x14ac:dyDescent="0.2">
      <c r="AA232" s="56"/>
      <c r="AD232" s="56"/>
    </row>
    <row r="244" spans="27:30" x14ac:dyDescent="0.2">
      <c r="AA244" s="58"/>
      <c r="AD244" s="58"/>
    </row>
    <row r="260" spans="27:30" x14ac:dyDescent="0.2">
      <c r="AA260" s="56"/>
      <c r="AD260" s="56"/>
    </row>
    <row r="261" spans="27:30" x14ac:dyDescent="0.2">
      <c r="AA261" s="56"/>
      <c r="AD261" s="56"/>
    </row>
    <row r="262" spans="27:30" x14ac:dyDescent="0.2">
      <c r="AA262" s="56"/>
      <c r="AD262" s="56"/>
    </row>
    <row r="263" spans="27:30" x14ac:dyDescent="0.2">
      <c r="AA263" s="56"/>
      <c r="AD263" s="56"/>
    </row>
    <row r="264" spans="27:30" x14ac:dyDescent="0.2">
      <c r="AA264" s="56"/>
      <c r="AD264" s="56"/>
    </row>
    <row r="265" spans="27:30" x14ac:dyDescent="0.2">
      <c r="AA265" s="56"/>
      <c r="AD265" s="56"/>
    </row>
    <row r="266" spans="27:30" x14ac:dyDescent="0.2">
      <c r="AA266" s="56"/>
      <c r="AD266" s="56"/>
    </row>
    <row r="267" spans="27:30" x14ac:dyDescent="0.2">
      <c r="AA267" s="56"/>
      <c r="AD267" s="56"/>
    </row>
    <row r="268" spans="27:30" x14ac:dyDescent="0.2">
      <c r="AA268" s="56"/>
      <c r="AD268" s="56"/>
    </row>
    <row r="269" spans="27:30" x14ac:dyDescent="0.2">
      <c r="AA269" s="56"/>
      <c r="AD269" s="56"/>
    </row>
    <row r="270" spans="27:30" x14ac:dyDescent="0.2">
      <c r="AA270" s="56"/>
      <c r="AD270" s="56"/>
    </row>
    <row r="271" spans="27:30" x14ac:dyDescent="0.2">
      <c r="AA271" s="56"/>
      <c r="AD271" s="56"/>
    </row>
    <row r="272" spans="27:30" x14ac:dyDescent="0.2">
      <c r="AA272" s="56"/>
      <c r="AD272" s="56"/>
    </row>
    <row r="273" spans="27:30" x14ac:dyDescent="0.2">
      <c r="AA273" s="58"/>
      <c r="AD273" s="58"/>
    </row>
    <row r="274" spans="27:30" x14ac:dyDescent="0.2">
      <c r="AA274" s="56"/>
      <c r="AD274" s="56"/>
    </row>
    <row r="275" spans="27:30" x14ac:dyDescent="0.2">
      <c r="AA275" s="56"/>
      <c r="AD275" s="56"/>
    </row>
    <row r="276" spans="27:30" x14ac:dyDescent="0.2">
      <c r="AA276" s="56"/>
      <c r="AD276" s="56"/>
    </row>
    <row r="278" spans="27:30" x14ac:dyDescent="0.2">
      <c r="AA278" s="58"/>
      <c r="AD278" s="58"/>
    </row>
    <row r="279" spans="27:30" x14ac:dyDescent="0.2">
      <c r="AA279" s="58"/>
      <c r="AD279" s="58"/>
    </row>
    <row r="283" spans="27:30" x14ac:dyDescent="0.2">
      <c r="AA283" s="58"/>
      <c r="AD283" s="58"/>
    </row>
    <row r="291" spans="27:30" x14ac:dyDescent="0.2">
      <c r="AA291" s="29"/>
      <c r="AD291" s="29"/>
    </row>
    <row r="292" spans="27:30" x14ac:dyDescent="0.2">
      <c r="AA292" s="29"/>
      <c r="AD292" s="29"/>
    </row>
    <row r="293" spans="27:30" x14ac:dyDescent="0.2">
      <c r="AA293" s="29"/>
      <c r="AD293" s="29"/>
    </row>
    <row r="294" spans="27:30" x14ac:dyDescent="0.2">
      <c r="AA294" s="29"/>
      <c r="AD294" s="29"/>
    </row>
    <row r="295" spans="27:30" x14ac:dyDescent="0.2">
      <c r="AA295" s="29"/>
      <c r="AD295" s="29"/>
    </row>
    <row r="296" spans="27:30" x14ac:dyDescent="0.2">
      <c r="AA296" s="29"/>
      <c r="AD296" s="29"/>
    </row>
    <row r="297" spans="27:30" x14ac:dyDescent="0.2">
      <c r="AA297" s="29"/>
      <c r="AD297" s="29"/>
    </row>
    <row r="298" spans="27:30" x14ac:dyDescent="0.2">
      <c r="AA298" s="29"/>
      <c r="AD298" s="29"/>
    </row>
    <row r="299" spans="27:30" x14ac:dyDescent="0.2">
      <c r="AA299" s="29"/>
      <c r="AD299" s="29"/>
    </row>
    <row r="300" spans="27:30" x14ac:dyDescent="0.2">
      <c r="AA300" s="29"/>
      <c r="AD300" s="29"/>
    </row>
    <row r="301" spans="27:30" x14ac:dyDescent="0.2">
      <c r="AA301" s="29"/>
      <c r="AD301" s="29"/>
    </row>
    <row r="302" spans="27:30" x14ac:dyDescent="0.2">
      <c r="AA302" s="29"/>
      <c r="AD302" s="29"/>
    </row>
    <row r="303" spans="27:30" x14ac:dyDescent="0.2">
      <c r="AA303" s="29"/>
      <c r="AD303" s="29"/>
    </row>
    <row r="304" spans="27:30" x14ac:dyDescent="0.2">
      <c r="AA304" s="29"/>
      <c r="AD304" s="29"/>
    </row>
    <row r="305" spans="27:30" x14ac:dyDescent="0.2">
      <c r="AA305" s="29"/>
      <c r="AD305" s="29"/>
    </row>
    <row r="306" spans="27:30" x14ac:dyDescent="0.2">
      <c r="AA306" s="29"/>
      <c r="AD306" s="29"/>
    </row>
    <row r="307" spans="27:30" x14ac:dyDescent="0.2">
      <c r="AA307" s="29"/>
      <c r="AD307" s="29"/>
    </row>
    <row r="308" spans="27:30" x14ac:dyDescent="0.2">
      <c r="AA308" s="29"/>
      <c r="AD308" s="29"/>
    </row>
    <row r="309" spans="27:30" x14ac:dyDescent="0.2">
      <c r="AA309" s="29"/>
      <c r="AD309" s="29"/>
    </row>
    <row r="310" spans="27:30" x14ac:dyDescent="0.2">
      <c r="AA310" s="29"/>
      <c r="AD310" s="29"/>
    </row>
    <row r="311" spans="27:30" x14ac:dyDescent="0.2">
      <c r="AA311" s="29"/>
      <c r="AD311" s="29"/>
    </row>
    <row r="312" spans="27:30" x14ac:dyDescent="0.2">
      <c r="AA312" s="29"/>
      <c r="AD312" s="29"/>
    </row>
    <row r="313" spans="27:30" x14ac:dyDescent="0.2">
      <c r="AA313" s="29"/>
      <c r="AD313" s="29"/>
    </row>
    <row r="314" spans="27:30" x14ac:dyDescent="0.2">
      <c r="AA314" s="29"/>
      <c r="AD314" s="29"/>
    </row>
    <row r="315" spans="27:30" x14ac:dyDescent="0.2">
      <c r="AA315" s="29"/>
      <c r="AD315" s="29"/>
    </row>
    <row r="316" spans="27:30" x14ac:dyDescent="0.2">
      <c r="AA316" s="29"/>
      <c r="AD316" s="29"/>
    </row>
    <row r="317" spans="27:30" x14ac:dyDescent="0.2">
      <c r="AA317" s="29"/>
      <c r="AD317" s="29"/>
    </row>
    <row r="318" spans="27:30" x14ac:dyDescent="0.2">
      <c r="AA318" s="29"/>
      <c r="AD318" s="29"/>
    </row>
    <row r="319" spans="27:30" x14ac:dyDescent="0.2">
      <c r="AA319" s="29"/>
      <c r="AD319" s="29"/>
    </row>
    <row r="320" spans="27:30" x14ac:dyDescent="0.2">
      <c r="AA320" s="29"/>
      <c r="AD320" s="29"/>
    </row>
    <row r="321" spans="27:30" x14ac:dyDescent="0.2">
      <c r="AA321" s="29"/>
      <c r="AD321" s="29"/>
    </row>
    <row r="322" spans="27:30" x14ac:dyDescent="0.2">
      <c r="AA322" s="29"/>
      <c r="AD322" s="29"/>
    </row>
    <row r="323" spans="27:30" x14ac:dyDescent="0.2">
      <c r="AA323" s="29"/>
      <c r="AD323" s="29"/>
    </row>
    <row r="324" spans="27:30" x14ac:dyDescent="0.2">
      <c r="AA324" s="29"/>
      <c r="AD324" s="29"/>
    </row>
    <row r="325" spans="27:30" x14ac:dyDescent="0.2">
      <c r="AA325" s="29"/>
      <c r="AD325" s="29"/>
    </row>
    <row r="326" spans="27:30" x14ac:dyDescent="0.2">
      <c r="AA326" s="29"/>
      <c r="AD326" s="29"/>
    </row>
    <row r="327" spans="27:30" x14ac:dyDescent="0.2">
      <c r="AA327" s="29"/>
      <c r="AD327" s="29"/>
    </row>
    <row r="328" spans="27:30" x14ac:dyDescent="0.2">
      <c r="AA328" s="29"/>
      <c r="AD328" s="29"/>
    </row>
    <row r="329" spans="27:30" x14ac:dyDescent="0.2">
      <c r="AA329" s="29"/>
      <c r="AD329" s="29"/>
    </row>
    <row r="330" spans="27:30" x14ac:dyDescent="0.2">
      <c r="AA330" s="29"/>
      <c r="AD330" s="29"/>
    </row>
    <row r="331" spans="27:30" x14ac:dyDescent="0.2">
      <c r="AA331" s="29"/>
      <c r="AD331" s="29"/>
    </row>
    <row r="332" spans="27:30" x14ac:dyDescent="0.2">
      <c r="AA332" s="29"/>
      <c r="AD332" s="29"/>
    </row>
    <row r="333" spans="27:30" x14ac:dyDescent="0.2">
      <c r="AA333" s="29"/>
      <c r="AD333" s="29"/>
    </row>
    <row r="334" spans="27:30" x14ac:dyDescent="0.2">
      <c r="AA334" s="29"/>
      <c r="AD334" s="29"/>
    </row>
    <row r="335" spans="27:30" x14ac:dyDescent="0.2">
      <c r="AA335" s="29"/>
      <c r="AD335" s="29"/>
    </row>
    <row r="365" spans="27:30" ht="15" x14ac:dyDescent="0.2">
      <c r="AA365" s="42"/>
      <c r="AD365" s="42"/>
    </row>
    <row r="367" spans="27:30" x14ac:dyDescent="0.2">
      <c r="AA367" s="2"/>
      <c r="AD367" s="2"/>
    </row>
    <row r="368" spans="27:30" x14ac:dyDescent="0.2">
      <c r="AA368" s="29"/>
      <c r="AD368" s="29"/>
    </row>
    <row r="369" spans="27:30" x14ac:dyDescent="0.2">
      <c r="AA369" s="29"/>
      <c r="AD369" s="29"/>
    </row>
    <row r="370" spans="27:30" x14ac:dyDescent="0.2">
      <c r="AA370" s="29"/>
      <c r="AD370" s="29"/>
    </row>
    <row r="371" spans="27:30" x14ac:dyDescent="0.2">
      <c r="AA371" s="29"/>
      <c r="AD371" s="29"/>
    </row>
    <row r="372" spans="27:30" x14ac:dyDescent="0.2">
      <c r="AA372" s="29"/>
      <c r="AD372" s="29"/>
    </row>
    <row r="373" spans="27:30" x14ac:dyDescent="0.2">
      <c r="AA373" s="29"/>
      <c r="AD373" s="29"/>
    </row>
    <row r="374" spans="27:30" x14ac:dyDescent="0.2">
      <c r="AA374" s="29"/>
      <c r="AD374" s="29"/>
    </row>
    <row r="375" spans="27:30" x14ac:dyDescent="0.2">
      <c r="AA375" s="29"/>
      <c r="AD375" s="29"/>
    </row>
    <row r="376" spans="27:30" x14ac:dyDescent="0.2">
      <c r="AA376" s="2"/>
      <c r="AD376" s="2"/>
    </row>
    <row r="377" spans="27:30" x14ac:dyDescent="0.2">
      <c r="AA377" s="2"/>
      <c r="AD377" s="2"/>
    </row>
    <row r="378" spans="27:30" x14ac:dyDescent="0.2">
      <c r="AA378" s="2"/>
      <c r="AD378" s="2"/>
    </row>
    <row r="379" spans="27:30" x14ac:dyDescent="0.2">
      <c r="AA379" s="2"/>
      <c r="AD379" s="2"/>
    </row>
    <row r="380" spans="27:30" x14ac:dyDescent="0.2">
      <c r="AA380" s="2"/>
      <c r="AD380" s="2"/>
    </row>
    <row r="381" spans="27:30" x14ac:dyDescent="0.2">
      <c r="AA381" s="2"/>
      <c r="AD381" s="2"/>
    </row>
    <row r="382" spans="27:30" x14ac:dyDescent="0.2">
      <c r="AA382" s="2"/>
      <c r="AD382" s="2"/>
    </row>
    <row r="383" spans="27:30" x14ac:dyDescent="0.2">
      <c r="AA383" s="2"/>
      <c r="AD383" s="2"/>
    </row>
    <row r="384" spans="27:30" x14ac:dyDescent="0.2">
      <c r="AA384" s="2"/>
      <c r="AD384" s="2"/>
    </row>
    <row r="385" spans="27:30" x14ac:dyDescent="0.2">
      <c r="AA385" s="2"/>
      <c r="AD385" s="2"/>
    </row>
    <row r="386" spans="27:30" x14ac:dyDescent="0.2">
      <c r="AA386" s="2"/>
      <c r="AD386" s="2"/>
    </row>
    <row r="387" spans="27:30" x14ac:dyDescent="0.2">
      <c r="AA387" s="2"/>
      <c r="AD387" s="2"/>
    </row>
    <row r="388" spans="27:30" x14ac:dyDescent="0.2">
      <c r="AA388" s="2"/>
      <c r="AD388" s="2"/>
    </row>
    <row r="389" spans="27:30" x14ac:dyDescent="0.2">
      <c r="AA389" s="2"/>
      <c r="AD389" s="2"/>
    </row>
    <row r="390" spans="27:30" x14ac:dyDescent="0.2">
      <c r="AA390" s="2"/>
      <c r="AD390" s="2"/>
    </row>
    <row r="391" spans="27:30" x14ac:dyDescent="0.2">
      <c r="AA391" s="2"/>
      <c r="AD391" s="2"/>
    </row>
    <row r="392" spans="27:30" x14ac:dyDescent="0.2">
      <c r="AA392" s="2"/>
      <c r="AD392" s="2"/>
    </row>
    <row r="393" spans="27:30" x14ac:dyDescent="0.2">
      <c r="AA393" s="2"/>
      <c r="AD393" s="2"/>
    </row>
    <row r="394" spans="27:30" x14ac:dyDescent="0.2">
      <c r="AA394" s="2"/>
      <c r="AD394" s="2"/>
    </row>
    <row r="395" spans="27:30" x14ac:dyDescent="0.2">
      <c r="AA395" s="2"/>
      <c r="AD395" s="2"/>
    </row>
    <row r="396" spans="27:30" x14ac:dyDescent="0.2">
      <c r="AA396" s="2"/>
      <c r="AD396" s="2"/>
    </row>
    <row r="397" spans="27:30" x14ac:dyDescent="0.2">
      <c r="AA397" s="2"/>
      <c r="AD397" s="2"/>
    </row>
    <row r="398" spans="27:30" x14ac:dyDescent="0.2">
      <c r="AA398" s="2"/>
      <c r="AD398" s="2"/>
    </row>
    <row r="399" spans="27:30" x14ac:dyDescent="0.2">
      <c r="AA399" s="2"/>
      <c r="AD399" s="2"/>
    </row>
    <row r="400" spans="27:30" x14ac:dyDescent="0.2">
      <c r="AA400" s="2"/>
      <c r="AD400" s="2"/>
    </row>
    <row r="401" spans="27:30" x14ac:dyDescent="0.2">
      <c r="AA401" s="2"/>
      <c r="AD401" s="2"/>
    </row>
    <row r="402" spans="27:30" x14ac:dyDescent="0.2">
      <c r="AA402" s="2"/>
      <c r="AD402" s="2"/>
    </row>
    <row r="403" spans="27:30" x14ac:dyDescent="0.2">
      <c r="AA403" s="2"/>
      <c r="AD403" s="2"/>
    </row>
    <row r="404" spans="27:30" x14ac:dyDescent="0.2">
      <c r="AA404" s="2"/>
      <c r="AD404" s="2"/>
    </row>
    <row r="405" spans="27:30" x14ac:dyDescent="0.2">
      <c r="AA405" s="2"/>
      <c r="AD405" s="2"/>
    </row>
    <row r="406" spans="27:30" x14ac:dyDescent="0.2">
      <c r="AA406" s="2"/>
      <c r="AD406" s="2"/>
    </row>
    <row r="407" spans="27:30" x14ac:dyDescent="0.2">
      <c r="AA407" s="2"/>
      <c r="AD407" s="2"/>
    </row>
    <row r="408" spans="27:30" x14ac:dyDescent="0.2">
      <c r="AA408" s="2"/>
      <c r="AD408" s="2"/>
    </row>
    <row r="409" spans="27:30" x14ac:dyDescent="0.2">
      <c r="AA409" s="2"/>
      <c r="AD409" s="2"/>
    </row>
    <row r="410" spans="27:30" x14ac:dyDescent="0.2">
      <c r="AA410" s="2"/>
      <c r="AD410" s="2"/>
    </row>
    <row r="411" spans="27:30" x14ac:dyDescent="0.2">
      <c r="AA411" s="2"/>
      <c r="AD411" s="2"/>
    </row>
    <row r="412" spans="27:30" x14ac:dyDescent="0.2">
      <c r="AA412" s="2"/>
      <c r="AD412" s="2"/>
    </row>
    <row r="413" spans="27:30" x14ac:dyDescent="0.2">
      <c r="AA413" s="2"/>
      <c r="AD413" s="2"/>
    </row>
    <row r="414" spans="27:30" x14ac:dyDescent="0.2">
      <c r="AA414" s="2"/>
      <c r="AD414" s="2"/>
    </row>
    <row r="415" spans="27:30" x14ac:dyDescent="0.2">
      <c r="AA415" s="2"/>
      <c r="AD415" s="2"/>
    </row>
    <row r="416" spans="27:30" x14ac:dyDescent="0.2">
      <c r="AA416" s="2"/>
      <c r="AD416" s="2"/>
    </row>
    <row r="417" spans="27:30" x14ac:dyDescent="0.2">
      <c r="AA417" s="2"/>
      <c r="AD417" s="2"/>
    </row>
    <row r="418" spans="27:30" x14ac:dyDescent="0.2">
      <c r="AA418" s="2"/>
      <c r="AD418" s="2"/>
    </row>
    <row r="419" spans="27:30" x14ac:dyDescent="0.2">
      <c r="AA419" s="2"/>
      <c r="AD419" s="2"/>
    </row>
  </sheetData>
  <mergeCells count="5">
    <mergeCell ref="G9:G10"/>
    <mergeCell ref="AE9:AE10"/>
    <mergeCell ref="AF9:AF10"/>
    <mergeCell ref="AB9:AB10"/>
    <mergeCell ref="AC9:AC10"/>
  </mergeCells>
  <conditionalFormatting sqref="AC37 AC184:AC1048576 AC1:AC35">
    <cfRule type="expression" dxfId="110" priority="4" stopIfTrue="1">
      <formula>($D1&gt;0)</formula>
    </cfRule>
    <cfRule type="expression" dxfId="109" priority="5" stopIfTrue="1">
      <formula>AND($D1&lt;0,$D1&gt;=$AC$2)</formula>
    </cfRule>
    <cfRule type="expression" dxfId="108" priority="6" stopIfTrue="1">
      <formula>($D1&lt;$AC$2)</formula>
    </cfRule>
  </conditionalFormatting>
  <conditionalFormatting sqref="AF1:AF22 AF184:AF1048576 AF29:AF35">
    <cfRule type="expression" dxfId="107" priority="34" stopIfTrue="1">
      <formula>($E1&gt;0)</formula>
    </cfRule>
    <cfRule type="expression" dxfId="106" priority="35" stopIfTrue="1">
      <formula>AND($E1&lt;0,$E1&gt;=$AF$2)</formula>
    </cfRule>
    <cfRule type="expression" dxfId="105" priority="36" stopIfTrue="1">
      <formula>($E1&lt;$AF$2)</formula>
    </cfRule>
  </conditionalFormatting>
  <conditionalFormatting sqref="AF23:AF28">
    <cfRule type="expression" dxfId="104" priority="1" stopIfTrue="1">
      <formula>($E23&gt;0)</formula>
    </cfRule>
    <cfRule type="expression" dxfId="103" priority="2" stopIfTrue="1">
      <formula>AND($E23&lt;0,$E23&gt;=$AF$2)</formula>
    </cfRule>
    <cfRule type="expression" dxfId="102" priority="3" stopIfTrue="1">
      <formula>($E23&lt;$AF$2)</formula>
    </cfRule>
  </conditionalFormatting>
  <printOptions horizontalCentered="1"/>
  <pageMargins left="0" right="0" top="0" bottom="0" header="0.11811023622047245" footer="7.874015748031496E-2"/>
  <pageSetup paperSize="9" scale="57" orientation="landscape" r:id="rId1"/>
  <headerFooter alignWithMargins="0">
    <oddHeader>&amp;CTABLEAU DE BORD REGION&amp;R&amp;D - &amp;T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23"/>
  <sheetViews>
    <sheetView showGridLines="0" zoomScale="66" zoomScaleNormal="66" zoomScaleSheetLayoutView="75" workbookViewId="0">
      <pane xSplit="5" ySplit="10" topLeftCell="F11" activePane="bottomRight" state="frozen"/>
      <selection activeCell="N96" sqref="N96"/>
      <selection pane="topRight" activeCell="N96" sqref="N96"/>
      <selection pane="bottomLeft" activeCell="N96" sqref="N96"/>
      <selection pane="bottomRight" activeCell="V18" sqref="V18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2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496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482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480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9.2159999999999993</v>
      </c>
      <c r="H11" s="189">
        <v>8.7910000000000004</v>
      </c>
      <c r="I11" s="189">
        <v>8.7910000000000004</v>
      </c>
      <c r="J11" s="190">
        <v>9.5850000000000009</v>
      </c>
      <c r="K11" s="190">
        <v>9.5850000000000009</v>
      </c>
      <c r="L11" s="189">
        <v>9.8759999999999994</v>
      </c>
      <c r="M11" s="189">
        <v>9.4800000000000022</v>
      </c>
      <c r="N11" s="189">
        <v>7.5599999999999952</v>
      </c>
      <c r="O11" s="189">
        <v>7.392000000000003</v>
      </c>
      <c r="P11" s="189">
        <v>9.7680000000000007</v>
      </c>
      <c r="Q11" s="189">
        <v>10.116</v>
      </c>
      <c r="R11" s="189">
        <v>10.007999999999988</v>
      </c>
      <c r="S11" s="189">
        <v>9.936000000000007</v>
      </c>
      <c r="T11" s="189">
        <v>9.7680000000000007</v>
      </c>
      <c r="U11" s="189">
        <v>8.867999999999995</v>
      </c>
      <c r="V11" s="189">
        <v>9.6720000000000255</v>
      </c>
      <c r="W11" s="189">
        <v>5.5919999999999845</v>
      </c>
      <c r="X11" s="189">
        <v>9.0030000000000001</v>
      </c>
      <c r="Z11" s="189">
        <v>9.5850000000000009</v>
      </c>
      <c r="AA11" s="191">
        <v>-0.57999999999999996</v>
      </c>
      <c r="AC11" s="189">
        <v>9.5850000000000009</v>
      </c>
      <c r="AD11" s="191">
        <v>-0.57999999999999996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9.92</v>
      </c>
      <c r="H12" s="195">
        <v>9.4139999999999997</v>
      </c>
      <c r="I12" s="195">
        <v>9.4139999999999997</v>
      </c>
      <c r="J12" s="195">
        <v>9.5850000000000009</v>
      </c>
      <c r="K12" s="195">
        <v>9.5850000000000009</v>
      </c>
      <c r="L12" s="195">
        <v>9.9599999999999991</v>
      </c>
      <c r="M12" s="195">
        <v>9.7919999999999998</v>
      </c>
      <c r="N12" s="195">
        <v>8.6639999999999979</v>
      </c>
      <c r="O12" s="195">
        <v>7.4160000000000039</v>
      </c>
      <c r="P12" s="195">
        <v>9.3719999999999999</v>
      </c>
      <c r="Q12" s="195">
        <v>10.127999999999993</v>
      </c>
      <c r="R12" s="195">
        <v>10.104000000000013</v>
      </c>
      <c r="S12" s="195">
        <v>10.067999999999984</v>
      </c>
      <c r="T12" s="195">
        <v>10.14</v>
      </c>
      <c r="U12" s="195">
        <v>10.164000000000001</v>
      </c>
      <c r="V12" s="195">
        <v>10.200000000000003</v>
      </c>
      <c r="W12" s="195">
        <v>5.5560000000000116</v>
      </c>
      <c r="X12" s="195">
        <v>9.2970000000000006</v>
      </c>
      <c r="Z12" s="195">
        <v>9.5850000000000009</v>
      </c>
      <c r="AA12" s="196">
        <v>-0.28999999999999998</v>
      </c>
      <c r="AC12" s="195">
        <v>9.5850000000000009</v>
      </c>
      <c r="AD12" s="196">
        <v>-0.28999999999999998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0.70400000000000063</v>
      </c>
      <c r="H13" s="189">
        <v>0.62299999999999933</v>
      </c>
      <c r="I13" s="189">
        <v>0.62299999999999933</v>
      </c>
      <c r="J13" s="190">
        <v>0</v>
      </c>
      <c r="K13" s="190">
        <v>0</v>
      </c>
      <c r="L13" s="189">
        <v>8.3999999999999631E-2</v>
      </c>
      <c r="M13" s="189">
        <v>0.31199999999999761</v>
      </c>
      <c r="N13" s="189">
        <v>1.1040000000000028</v>
      </c>
      <c r="O13" s="189">
        <v>2.4000000000000909E-2</v>
      </c>
      <c r="P13" s="189">
        <v>-0.3960000000000008</v>
      </c>
      <c r="Q13" s="189">
        <v>1.1999999999993349E-2</v>
      </c>
      <c r="R13" s="189">
        <v>9.6000000000024954E-2</v>
      </c>
      <c r="S13" s="189">
        <v>0.13199999999997658</v>
      </c>
      <c r="T13" s="189">
        <v>0.37199999999999989</v>
      </c>
      <c r="U13" s="189">
        <v>1.2960000000000065</v>
      </c>
      <c r="V13" s="189">
        <v>0.52799999999997738</v>
      </c>
      <c r="W13" s="189">
        <v>-3.5999999999972943E-2</v>
      </c>
      <c r="X13" s="189">
        <v>0.29400000000000048</v>
      </c>
      <c r="Z13" s="189">
        <v>0</v>
      </c>
      <c r="AA13" s="191">
        <v>0.28999999999999998</v>
      </c>
      <c r="AC13" s="189">
        <v>0</v>
      </c>
      <c r="AD13" s="191">
        <v>0.28999999999999998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7.0967741935483941E-2</v>
      </c>
      <c r="H14" s="198">
        <v>6.6178032717229593E-2</v>
      </c>
      <c r="I14" s="198">
        <v>6.6178032717229593E-2</v>
      </c>
      <c r="J14" s="199">
        <v>0</v>
      </c>
      <c r="K14" s="199">
        <v>0</v>
      </c>
      <c r="L14" s="198">
        <v>8.4337349397589998E-3</v>
      </c>
      <c r="M14" s="198">
        <v>3.1862745098038971E-2</v>
      </c>
      <c r="N14" s="198">
        <v>0.12742382271468178</v>
      </c>
      <c r="O14" s="198">
        <v>3.2362459546926774E-3</v>
      </c>
      <c r="P14" s="198">
        <v>-4.2253521126760646E-2</v>
      </c>
      <c r="Q14" s="198">
        <v>1.184834123222093E-3</v>
      </c>
      <c r="R14" s="198">
        <v>9.5011876484585138E-3</v>
      </c>
      <c r="S14" s="198">
        <v>1.3110846245528088E-2</v>
      </c>
      <c r="T14" s="198">
        <v>3.6686390532544362E-2</v>
      </c>
      <c r="U14" s="198">
        <v>0.12750885478158266</v>
      </c>
      <c r="V14" s="198">
        <v>5.1764705882350708E-2</v>
      </c>
      <c r="W14" s="198">
        <v>-6.4794816414637992E-3</v>
      </c>
      <c r="X14" s="198">
        <v>3.1623104227170108E-2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3.1355151606293583E-2</v>
      </c>
      <c r="E15" s="201" t="s">
        <v>73</v>
      </c>
      <c r="G15" s="202">
        <v>-500.47876000000002</v>
      </c>
      <c r="H15" s="202">
        <v>-485.48284999999998</v>
      </c>
      <c r="I15" s="202">
        <v>-485.48284999999998</v>
      </c>
      <c r="J15" s="203">
        <v>-531.97</v>
      </c>
      <c r="K15" s="203">
        <v>-531.97</v>
      </c>
      <c r="L15" s="202">
        <v>-51.432850000000002</v>
      </c>
      <c r="M15" s="202">
        <v>-48.112870000000001</v>
      </c>
      <c r="N15" s="202">
        <v>-39.092489999999984</v>
      </c>
      <c r="O15" s="202">
        <v>-38.222480000000019</v>
      </c>
      <c r="P15" s="202">
        <v>-39.17752999999999</v>
      </c>
      <c r="Q15" s="202">
        <v>-50.102479999999986</v>
      </c>
      <c r="R15" s="202">
        <v>-45.24221</v>
      </c>
      <c r="S15" s="202">
        <v>-43.888520000000028</v>
      </c>
      <c r="T15" s="202">
        <v>-38.801330000000007</v>
      </c>
      <c r="U15" s="202">
        <v>-44.74036000000001</v>
      </c>
      <c r="V15" s="202">
        <v>-45.628819999999962</v>
      </c>
      <c r="W15" s="202">
        <v>-30.84657999999996</v>
      </c>
      <c r="X15" s="202">
        <v>-515.28851999999995</v>
      </c>
      <c r="Z15" s="202">
        <v>-531.97</v>
      </c>
      <c r="AA15" s="3">
        <v>16.68</v>
      </c>
      <c r="AC15" s="202">
        <v>-531.97</v>
      </c>
      <c r="AD15" s="3">
        <v>16.68</v>
      </c>
    </row>
    <row r="16" spans="1:30" ht="18" customHeight="1" x14ac:dyDescent="0.2">
      <c r="A16" s="187" t="s">
        <v>225</v>
      </c>
      <c r="B16" s="187" t="s">
        <v>22</v>
      </c>
      <c r="C16" s="9">
        <v>-0.99830590513068729</v>
      </c>
      <c r="E16" s="204" t="s">
        <v>226</v>
      </c>
      <c r="F16" s="205"/>
      <c r="G16" s="206">
        <v>1.5160100000000001</v>
      </c>
      <c r="H16" s="206">
        <v>-4.7493999999999996</v>
      </c>
      <c r="I16" s="206">
        <v>-4.7493999999999996</v>
      </c>
      <c r="J16" s="206">
        <v>0</v>
      </c>
      <c r="K16" s="206">
        <v>0</v>
      </c>
      <c r="L16" s="206">
        <v>-2.0140500000000001</v>
      </c>
      <c r="M16" s="206">
        <v>-1.4785999999999997</v>
      </c>
      <c r="N16" s="206">
        <v>-1.5629000000000004</v>
      </c>
      <c r="O16" s="206">
        <v>5.4317500000000001</v>
      </c>
      <c r="P16" s="206">
        <v>1.7280700000000002</v>
      </c>
      <c r="Q16" s="206">
        <v>-1.3759800000000002</v>
      </c>
      <c r="R16" s="206">
        <v>-1.4770599999999998</v>
      </c>
      <c r="S16" s="206">
        <v>14.713280000000001</v>
      </c>
      <c r="T16" s="206">
        <v>-3.4902000000000015</v>
      </c>
      <c r="U16" s="206">
        <v>-5.7919399999999994</v>
      </c>
      <c r="V16" s="206">
        <v>-1.9567699999999997</v>
      </c>
      <c r="W16" s="206">
        <v>-4.0478399999999999</v>
      </c>
      <c r="X16" s="206">
        <v>-1.3222400000000001</v>
      </c>
      <c r="Z16" s="206">
        <v>0</v>
      </c>
      <c r="AA16" s="3">
        <v>-1.32</v>
      </c>
      <c r="AC16" s="206">
        <v>0</v>
      </c>
      <c r="AD16" s="3">
        <v>-1.32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1.1952191235059759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2.5100000000000001E-2</v>
      </c>
      <c r="X18" s="202">
        <v>2.5100000000000001E-2</v>
      </c>
      <c r="Z18" s="202">
        <v>0</v>
      </c>
      <c r="AA18" s="3">
        <v>0.03</v>
      </c>
      <c r="AC18" s="202">
        <v>0</v>
      </c>
      <c r="AD18" s="3">
        <v>0.03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-0.55891000000000002</v>
      </c>
      <c r="O19" s="202">
        <v>-2.4842</v>
      </c>
      <c r="P19" s="202">
        <v>-0.31896000000000013</v>
      </c>
      <c r="Q19" s="202">
        <v>0.55891000000000002</v>
      </c>
      <c r="R19" s="202">
        <v>2.4842</v>
      </c>
      <c r="S19" s="202">
        <v>0.31896000000000013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0.45818181818181813</v>
      </c>
      <c r="R21" s="189">
        <v>0</v>
      </c>
      <c r="S21" s="189">
        <v>0</v>
      </c>
      <c r="T21" s="189">
        <v>0</v>
      </c>
      <c r="U21" s="189">
        <v>0</v>
      </c>
      <c r="V21" s="189">
        <v>-0.45818181818181813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-1.68</v>
      </c>
      <c r="R22" s="202">
        <v>0</v>
      </c>
      <c r="S22" s="202">
        <v>0</v>
      </c>
      <c r="T22" s="202">
        <v>0</v>
      </c>
      <c r="U22" s="202">
        <v>0</v>
      </c>
      <c r="V22" s="202">
        <v>1.68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2.891140477846495E-2</v>
      </c>
      <c r="E23" s="207" t="s">
        <v>280</v>
      </c>
      <c r="G23" s="208">
        <v>-498.96275000000003</v>
      </c>
      <c r="H23" s="208">
        <v>-490.23224999999996</v>
      </c>
      <c r="I23" s="208">
        <v>-490.23224999999996</v>
      </c>
      <c r="J23" s="209">
        <v>-531.97</v>
      </c>
      <c r="K23" s="209">
        <v>-531.97</v>
      </c>
      <c r="L23" s="208">
        <v>-53.446899999999999</v>
      </c>
      <c r="M23" s="208">
        <v>-49.591470000000001</v>
      </c>
      <c r="N23" s="208">
        <v>-41.21429999999998</v>
      </c>
      <c r="O23" s="208">
        <v>-35.274930000000019</v>
      </c>
      <c r="P23" s="208">
        <v>-37.768419999999985</v>
      </c>
      <c r="Q23" s="208">
        <v>-52.599549999999986</v>
      </c>
      <c r="R23" s="208">
        <v>-44.23507</v>
      </c>
      <c r="S23" s="208">
        <v>-28.856280000000027</v>
      </c>
      <c r="T23" s="208">
        <v>-42.291530000000009</v>
      </c>
      <c r="U23" s="208">
        <v>-50.532300000000006</v>
      </c>
      <c r="V23" s="208">
        <v>-45.905589999999961</v>
      </c>
      <c r="W23" s="208">
        <v>-34.869319999999959</v>
      </c>
      <c r="X23" s="208">
        <v>-516.58565999999996</v>
      </c>
      <c r="Z23" s="208">
        <v>-531.97</v>
      </c>
      <c r="AA23" s="3">
        <v>15.38</v>
      </c>
      <c r="AC23" s="208">
        <v>-531.97</v>
      </c>
      <c r="AD23" s="3">
        <v>15.38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1</v>
      </c>
      <c r="H25" s="189">
        <v>1</v>
      </c>
      <c r="I25" s="189">
        <v>1</v>
      </c>
      <c r="J25" s="190">
        <v>1</v>
      </c>
      <c r="K25" s="190">
        <v>1</v>
      </c>
      <c r="L25" s="189">
        <v>0.996</v>
      </c>
      <c r="M25" s="189">
        <v>1.008</v>
      </c>
      <c r="N25" s="189">
        <v>0.996</v>
      </c>
      <c r="O25" s="189">
        <v>0.99600000000000044</v>
      </c>
      <c r="P25" s="189">
        <v>1.0079999999999991</v>
      </c>
      <c r="Q25" s="189">
        <v>0.99600000000000044</v>
      </c>
      <c r="R25" s="189">
        <v>0.99599999999999955</v>
      </c>
      <c r="S25" s="189">
        <v>1.0080000000000018</v>
      </c>
      <c r="T25" s="189">
        <v>0.99599999999999866</v>
      </c>
      <c r="U25" s="189">
        <v>3</v>
      </c>
      <c r="V25" s="189">
        <v>3</v>
      </c>
      <c r="W25" s="189">
        <v>2.0040000000000013</v>
      </c>
      <c r="X25" s="189">
        <v>1.417</v>
      </c>
      <c r="Z25" s="189">
        <v>1</v>
      </c>
      <c r="AA25" s="191">
        <v>0.42</v>
      </c>
      <c r="AC25" s="189">
        <v>1</v>
      </c>
      <c r="AD25" s="191">
        <v>0.42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-9475.0000000000018</v>
      </c>
      <c r="H26" s="213">
        <v>-6984.9999999999991</v>
      </c>
      <c r="I26" s="213">
        <v>-6984.9999999999991</v>
      </c>
      <c r="J26" s="214">
        <v>-8734</v>
      </c>
      <c r="K26" s="214">
        <v>-8734</v>
      </c>
      <c r="L26" s="213">
        <v>-470.88353413654619</v>
      </c>
      <c r="M26" s="213">
        <v>-499.00793650793651</v>
      </c>
      <c r="N26" s="213">
        <v>-827.30923694779131</v>
      </c>
      <c r="O26" s="213">
        <v>-226.90763052208814</v>
      </c>
      <c r="P26" s="213">
        <v>-451.38888888888931</v>
      </c>
      <c r="Q26" s="213">
        <v>-626.5060240963852</v>
      </c>
      <c r="R26" s="213">
        <v>-713.8554216867476</v>
      </c>
      <c r="S26" s="213">
        <v>-443.45238095237983</v>
      </c>
      <c r="T26" s="213">
        <v>-479.91967871486037</v>
      </c>
      <c r="U26" s="213">
        <v>-164.33333333333326</v>
      </c>
      <c r="V26" s="213">
        <v>-1375.6666666666667</v>
      </c>
      <c r="W26" s="213">
        <v>563.87225548902154</v>
      </c>
      <c r="X26" s="213">
        <v>-5805.9280169371896</v>
      </c>
      <c r="Z26" s="213">
        <v>-8734</v>
      </c>
      <c r="AA26" s="215">
        <v>2928.07</v>
      </c>
      <c r="AC26" s="213">
        <v>-8734</v>
      </c>
      <c r="AD26" s="215">
        <v>2928.07</v>
      </c>
    </row>
    <row r="27" spans="1:30" ht="18" customHeight="1" x14ac:dyDescent="0.2">
      <c r="A27" s="187" t="s">
        <v>70</v>
      </c>
      <c r="B27" s="187" t="s">
        <v>22</v>
      </c>
      <c r="C27" s="9">
        <v>4.182754182754183E-2</v>
      </c>
      <c r="E27" s="201" t="s">
        <v>208</v>
      </c>
      <c r="G27" s="202">
        <v>-3.488</v>
      </c>
      <c r="H27" s="202">
        <v>-3.51</v>
      </c>
      <c r="I27" s="202">
        <v>-3.51</v>
      </c>
      <c r="J27" s="203">
        <v>-3.1080000000000001</v>
      </c>
      <c r="K27" s="203">
        <v>-3.1080000000000001</v>
      </c>
      <c r="L27" s="202">
        <v>-0.29299999999999998</v>
      </c>
      <c r="M27" s="202">
        <v>-0.29199999999999998</v>
      </c>
      <c r="N27" s="202">
        <v>-0.29300000000000004</v>
      </c>
      <c r="O27" s="202">
        <v>-0.29199999999999993</v>
      </c>
      <c r="P27" s="202">
        <v>-0.29300000000000015</v>
      </c>
      <c r="Q27" s="202">
        <v>-0.29199999999999982</v>
      </c>
      <c r="R27" s="202">
        <v>-0.29300000000000015</v>
      </c>
      <c r="S27" s="202">
        <v>-0.29199999999999982</v>
      </c>
      <c r="T27" s="202">
        <v>-0.29300000000000015</v>
      </c>
      <c r="U27" s="202">
        <v>-0.29199999999999982</v>
      </c>
      <c r="V27" s="202">
        <v>-2.3929999999999998</v>
      </c>
      <c r="W27" s="202">
        <v>2.3389999999999995</v>
      </c>
      <c r="X27" s="202">
        <v>-2.9790000000000001</v>
      </c>
      <c r="Z27" s="202">
        <v>-3.1080000000000001</v>
      </c>
      <c r="AA27" s="3">
        <v>0.13</v>
      </c>
      <c r="AC27" s="202">
        <v>-3.1080000000000001</v>
      </c>
      <c r="AD27" s="3">
        <v>0.13</v>
      </c>
    </row>
    <row r="28" spans="1:30" ht="18" customHeight="1" x14ac:dyDescent="0.2">
      <c r="A28" s="187" t="s">
        <v>71</v>
      </c>
      <c r="B28" s="187" t="s">
        <v>22</v>
      </c>
      <c r="C28" s="9">
        <v>0.13999066728884743</v>
      </c>
      <c r="E28" s="201" t="s">
        <v>209</v>
      </c>
      <c r="G28" s="202">
        <v>-1.792</v>
      </c>
      <c r="H28" s="202">
        <v>-2.0259999999999998</v>
      </c>
      <c r="I28" s="202">
        <v>-2.0259999999999998</v>
      </c>
      <c r="J28" s="203">
        <v>-2.1429999999999998</v>
      </c>
      <c r="K28" s="203">
        <v>-2.1429999999999998</v>
      </c>
      <c r="L28" s="202">
        <v>-0.125</v>
      </c>
      <c r="M28" s="202">
        <v>-9.0999999999999998E-2</v>
      </c>
      <c r="N28" s="202">
        <v>-0.43000000000000005</v>
      </c>
      <c r="O28" s="202">
        <v>0.15500000000000003</v>
      </c>
      <c r="P28" s="202">
        <v>-9.3999999999999972E-2</v>
      </c>
      <c r="Q28" s="202">
        <v>-0.13900000000000001</v>
      </c>
      <c r="R28" s="202">
        <v>-0.31400000000000006</v>
      </c>
      <c r="S28" s="202">
        <v>-8.7999999999999856E-2</v>
      </c>
      <c r="T28" s="202">
        <v>-0.1160000000000001</v>
      </c>
      <c r="U28" s="202">
        <v>-0.11299999999999999</v>
      </c>
      <c r="V28" s="202">
        <v>-0.22500000000000009</v>
      </c>
      <c r="W28" s="202">
        <v>-0.2649999999999999</v>
      </c>
      <c r="X28" s="202">
        <v>-1.845</v>
      </c>
      <c r="Z28" s="202">
        <v>-2.1429999999999998</v>
      </c>
      <c r="AA28" s="3">
        <v>0.3</v>
      </c>
      <c r="AC28" s="202">
        <v>-2.1429999999999998</v>
      </c>
      <c r="AD28" s="3">
        <v>0.3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-1.8705035971223021</v>
      </c>
      <c r="E29" s="216" t="s">
        <v>158</v>
      </c>
      <c r="F29" s="194"/>
      <c r="G29" s="217">
        <v>-6.6000000000000003E-2</v>
      </c>
      <c r="H29" s="217">
        <v>0</v>
      </c>
      <c r="I29" s="217">
        <v>0</v>
      </c>
      <c r="J29" s="217">
        <v>-0.13900000000000001</v>
      </c>
      <c r="K29" s="217">
        <v>-0.13900000000000001</v>
      </c>
      <c r="L29" s="217">
        <v>0</v>
      </c>
      <c r="M29" s="217">
        <v>-0.115</v>
      </c>
      <c r="N29" s="217">
        <v>-5.6999999999999981E-2</v>
      </c>
      <c r="O29" s="217">
        <v>-5.7000000000000023E-2</v>
      </c>
      <c r="P29" s="217">
        <v>-5.6999999999999967E-2</v>
      </c>
      <c r="Q29" s="217">
        <v>-5.7999999999999996E-2</v>
      </c>
      <c r="R29" s="217">
        <v>-5.7000000000000051E-2</v>
      </c>
      <c r="S29" s="217">
        <v>-5.6999999999999995E-2</v>
      </c>
      <c r="T29" s="217">
        <v>5.6999999999999995E-2</v>
      </c>
      <c r="U29" s="217">
        <v>0</v>
      </c>
      <c r="V29" s="217">
        <v>0</v>
      </c>
      <c r="W29" s="217">
        <v>0</v>
      </c>
      <c r="X29" s="217">
        <v>-0.40100000000000002</v>
      </c>
      <c r="Z29" s="217">
        <v>-0.13900000000000001</v>
      </c>
      <c r="AA29" s="3">
        <v>-0.26</v>
      </c>
      <c r="AC29" s="217">
        <v>-0.13900000000000001</v>
      </c>
      <c r="AD29" s="3">
        <v>-0.26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-0.84566596194503174</v>
      </c>
      <c r="E30" s="216" t="s">
        <v>176</v>
      </c>
      <c r="F30" s="194"/>
      <c r="G30" s="217">
        <v>-0.93100000000000005</v>
      </c>
      <c r="H30" s="217">
        <v>-0.68700000000000006</v>
      </c>
      <c r="I30" s="217">
        <v>-0.68700000000000006</v>
      </c>
      <c r="J30" s="217">
        <v>-0.94599999999999995</v>
      </c>
      <c r="K30" s="217">
        <v>-0.94599999999999995</v>
      </c>
      <c r="L30" s="217">
        <v>-5.7000000000000002E-2</v>
      </c>
      <c r="M30" s="217">
        <v>5.7000000000000002E-2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-0.115</v>
      </c>
      <c r="U30" s="217">
        <v>-5.6999999999999981E-2</v>
      </c>
      <c r="V30" s="217">
        <v>-1.339</v>
      </c>
      <c r="W30" s="217">
        <v>-0.2390000000000001</v>
      </c>
      <c r="X30" s="217">
        <v>-1.75</v>
      </c>
      <c r="Z30" s="217">
        <v>-0.94600000000000006</v>
      </c>
      <c r="AA30" s="3">
        <v>-0.8</v>
      </c>
      <c r="AC30" s="217">
        <v>-0.94600000000000006</v>
      </c>
      <c r="AD30" s="3">
        <v>-0.8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0.31128404669260701</v>
      </c>
      <c r="E31" s="216" t="s">
        <v>178</v>
      </c>
      <c r="F31" s="194"/>
      <c r="G31" s="217">
        <v>-0.93</v>
      </c>
      <c r="H31" s="217">
        <v>-0.17599999999999999</v>
      </c>
      <c r="I31" s="217">
        <v>-0.17599999999999999</v>
      </c>
      <c r="J31" s="217">
        <v>-0.25700000000000001</v>
      </c>
      <c r="K31" s="217">
        <v>-0.25700000000000001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-0.09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-9.0999999999999998E-2</v>
      </c>
      <c r="X31" s="217">
        <v>-0.18099999999999999</v>
      </c>
      <c r="Z31" s="217">
        <v>-0.25700000000000001</v>
      </c>
      <c r="AA31" s="3">
        <v>0.08</v>
      </c>
      <c r="AC31" s="217">
        <v>-0.25700000000000001</v>
      </c>
      <c r="AD31" s="3">
        <v>0.08</v>
      </c>
    </row>
    <row r="32" spans="1:30" ht="18" customHeight="1" collapsed="1" x14ac:dyDescent="0.2">
      <c r="A32" s="197"/>
      <c r="B32" s="197"/>
      <c r="C32" s="9">
        <v>-0.73770491803278693</v>
      </c>
      <c r="E32" s="201" t="s">
        <v>158</v>
      </c>
      <c r="G32" s="202">
        <v>-1.927</v>
      </c>
      <c r="H32" s="202">
        <v>-0.86299999999999999</v>
      </c>
      <c r="I32" s="202">
        <v>-0.86299999999999999</v>
      </c>
      <c r="J32" s="203">
        <v>-1.3420000000000001</v>
      </c>
      <c r="K32" s="203">
        <v>-1.3420000000000001</v>
      </c>
      <c r="L32" s="202">
        <v>-5.7000000000000002E-2</v>
      </c>
      <c r="M32" s="202">
        <v>-5.8000000000000003E-2</v>
      </c>
      <c r="N32" s="202">
        <v>-5.6999999999999981E-2</v>
      </c>
      <c r="O32" s="202">
        <v>-5.7000000000000023E-2</v>
      </c>
      <c r="P32" s="202">
        <v>-5.6999999999999967E-2</v>
      </c>
      <c r="Q32" s="202">
        <v>-0.14799999999999999</v>
      </c>
      <c r="R32" s="202">
        <v>-5.7000000000000051E-2</v>
      </c>
      <c r="S32" s="202">
        <v>-5.6999999999999995E-2</v>
      </c>
      <c r="T32" s="202">
        <v>-5.800000000000001E-2</v>
      </c>
      <c r="U32" s="202">
        <v>-5.6999999999999981E-2</v>
      </c>
      <c r="V32" s="202">
        <v>-1.339</v>
      </c>
      <c r="W32" s="202">
        <v>-0.33000000000000007</v>
      </c>
      <c r="X32" s="202">
        <v>-2.3319999999999999</v>
      </c>
      <c r="Z32" s="202">
        <v>-1.3419999999999999</v>
      </c>
      <c r="AA32" s="3">
        <v>-0.99</v>
      </c>
      <c r="AC32" s="202">
        <v>-1.3419999999999999</v>
      </c>
      <c r="AD32" s="3">
        <v>-0.99</v>
      </c>
    </row>
    <row r="33" spans="1:30" ht="18" customHeight="1" collapsed="1" x14ac:dyDescent="0.2">
      <c r="A33" s="187" t="s">
        <v>153</v>
      </c>
      <c r="B33" s="187" t="s">
        <v>22</v>
      </c>
      <c r="C33" s="9">
        <v>0.49019607843137253</v>
      </c>
      <c r="E33" s="201" t="s">
        <v>154</v>
      </c>
      <c r="G33" s="202">
        <v>-0.13100000000000001</v>
      </c>
      <c r="H33" s="202">
        <v>-0.13</v>
      </c>
      <c r="I33" s="202">
        <v>-0.13</v>
      </c>
      <c r="J33" s="203">
        <v>-0.30599999999999999</v>
      </c>
      <c r="K33" s="203">
        <v>-0.30599999999999999</v>
      </c>
      <c r="L33" s="202">
        <v>-1.0999999999999999E-2</v>
      </c>
      <c r="M33" s="202">
        <v>-1.0999999999999999E-2</v>
      </c>
      <c r="N33" s="202">
        <v>-1.0000000000000002E-2</v>
      </c>
      <c r="O33" s="202">
        <v>-1.0999999999999996E-2</v>
      </c>
      <c r="P33" s="202">
        <v>-1.1000000000000003E-2</v>
      </c>
      <c r="Q33" s="202">
        <v>-1.1000000000000003E-2</v>
      </c>
      <c r="R33" s="202">
        <v>-1.0999999999999996E-2</v>
      </c>
      <c r="S33" s="202">
        <v>-9.999999999999995E-3</v>
      </c>
      <c r="T33" s="202">
        <v>-1.100000000000001E-2</v>
      </c>
      <c r="U33" s="202">
        <v>-1.0999999999999996E-2</v>
      </c>
      <c r="V33" s="202">
        <v>-1.0999999999999996E-2</v>
      </c>
      <c r="W33" s="202">
        <v>-4.200000000000001E-2</v>
      </c>
      <c r="X33" s="202">
        <v>-0.161</v>
      </c>
      <c r="Z33" s="202">
        <v>-0.30599999999999999</v>
      </c>
      <c r="AA33" s="3">
        <v>0.15</v>
      </c>
      <c r="AC33" s="202">
        <v>-0.30599999999999999</v>
      </c>
      <c r="AD33" s="3">
        <v>0.15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0.99821746880570406</v>
      </c>
      <c r="E34" s="216" t="s">
        <v>162</v>
      </c>
      <c r="F34" s="194"/>
      <c r="G34" s="217">
        <v>0</v>
      </c>
      <c r="H34" s="217">
        <v>0</v>
      </c>
      <c r="I34" s="217">
        <v>0</v>
      </c>
      <c r="J34" s="217">
        <v>-0.56100000000000005</v>
      </c>
      <c r="K34" s="217">
        <v>-0.56100000000000005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-0.56100000000000005</v>
      </c>
      <c r="AA34" s="3">
        <v>0.56000000000000005</v>
      </c>
      <c r="AC34" s="217">
        <v>-0.56100000000000005</v>
      </c>
      <c r="AD34" s="3">
        <v>0.56000000000000005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1</v>
      </c>
      <c r="E35" s="216" t="s">
        <v>164</v>
      </c>
      <c r="F35" s="194"/>
      <c r="G35" s="217">
        <v>-1.272</v>
      </c>
      <c r="H35" s="217">
        <v>0</v>
      </c>
      <c r="I35" s="217">
        <v>0</v>
      </c>
      <c r="J35" s="217">
        <v>-0.5</v>
      </c>
      <c r="K35" s="217">
        <v>-0.5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-0.5</v>
      </c>
      <c r="AA35" s="3">
        <v>0.5</v>
      </c>
      <c r="AC35" s="217">
        <v>-0.5</v>
      </c>
      <c r="AD35" s="3">
        <v>0.5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0.99905749293119706</v>
      </c>
      <c r="E37" s="201" t="s">
        <v>398</v>
      </c>
      <c r="G37" s="202">
        <v>-1.272</v>
      </c>
      <c r="H37" s="202">
        <v>0</v>
      </c>
      <c r="I37" s="202">
        <v>0</v>
      </c>
      <c r="J37" s="203">
        <v>-1.0609999999999999</v>
      </c>
      <c r="K37" s="203">
        <v>-1.0609999999999999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-1.0609999999999999</v>
      </c>
      <c r="AA37" s="3">
        <v>1.06</v>
      </c>
      <c r="AC37" s="202">
        <v>-1.0609999999999999</v>
      </c>
      <c r="AD37" s="3">
        <v>1.06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0.29914529914529914</v>
      </c>
      <c r="E39" s="216" t="s">
        <v>166</v>
      </c>
      <c r="F39" s="194"/>
      <c r="G39" s="217">
        <v>-0.32</v>
      </c>
      <c r="H39" s="217">
        <v>-0.218</v>
      </c>
      <c r="I39" s="217">
        <v>-0.218</v>
      </c>
      <c r="J39" s="217">
        <v>-0.46800000000000003</v>
      </c>
      <c r="K39" s="217">
        <v>-0.46800000000000003</v>
      </c>
      <c r="L39" s="217">
        <v>1.7000000000000001E-2</v>
      </c>
      <c r="M39" s="217">
        <v>-5.1000000000000004E-2</v>
      </c>
      <c r="N39" s="217">
        <v>-3.4000000000000002E-2</v>
      </c>
      <c r="O39" s="217">
        <v>-2.0999999999999991E-2</v>
      </c>
      <c r="P39" s="217">
        <v>0</v>
      </c>
      <c r="Q39" s="217">
        <v>-3.4000000000000002E-2</v>
      </c>
      <c r="R39" s="217">
        <v>-3.6000000000000004E-2</v>
      </c>
      <c r="S39" s="217">
        <v>0</v>
      </c>
      <c r="T39" s="217">
        <v>0</v>
      </c>
      <c r="U39" s="217">
        <v>-1.999999999999999E-2</v>
      </c>
      <c r="V39" s="217">
        <v>-0.15900000000000003</v>
      </c>
      <c r="W39" s="217">
        <v>6.0000000000000053E-3</v>
      </c>
      <c r="X39" s="217">
        <v>-0.33200000000000002</v>
      </c>
      <c r="Z39" s="217">
        <v>-0.46800000000000003</v>
      </c>
      <c r="AA39" s="3">
        <v>0.14000000000000001</v>
      </c>
      <c r="AC39" s="217">
        <v>-0.46800000000000003</v>
      </c>
      <c r="AD39" s="3">
        <v>0.14000000000000001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-0.88235294117647067</v>
      </c>
      <c r="E43" s="216" t="s">
        <v>170</v>
      </c>
      <c r="F43" s="194"/>
      <c r="G43" s="217">
        <v>-0.54500000000000004</v>
      </c>
      <c r="H43" s="217">
        <v>-0.23799999999999999</v>
      </c>
      <c r="I43" s="217">
        <v>-0.23799999999999999</v>
      </c>
      <c r="J43" s="217">
        <v>-0.30599999999999999</v>
      </c>
      <c r="K43" s="217">
        <v>-0.30599999999999999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-0.57799999999999996</v>
      </c>
      <c r="X43" s="217">
        <v>-0.57799999999999996</v>
      </c>
      <c r="Z43" s="217">
        <v>-0.30599999999999999</v>
      </c>
      <c r="AA43" s="3">
        <v>-0.27</v>
      </c>
      <c r="AC43" s="217">
        <v>-0.30599999999999999</v>
      </c>
      <c r="AD43" s="3">
        <v>-0.27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-0.18087855297157623</v>
      </c>
      <c r="E46" s="201" t="s">
        <v>196</v>
      </c>
      <c r="G46" s="202">
        <v>-0.86499999999999999</v>
      </c>
      <c r="H46" s="202">
        <v>-0.45599999999999996</v>
      </c>
      <c r="I46" s="202">
        <v>-0.45599999999999996</v>
      </c>
      <c r="J46" s="203">
        <v>-0.77400000000000002</v>
      </c>
      <c r="K46" s="203">
        <v>-0.77400000000000002</v>
      </c>
      <c r="L46" s="202">
        <v>1.7000000000000001E-2</v>
      </c>
      <c r="M46" s="202">
        <v>-5.1000000000000004E-2</v>
      </c>
      <c r="N46" s="202">
        <v>-3.4000000000000002E-2</v>
      </c>
      <c r="O46" s="202">
        <v>-2.0999999999999991E-2</v>
      </c>
      <c r="P46" s="202">
        <v>0</v>
      </c>
      <c r="Q46" s="202">
        <v>-3.4000000000000002E-2</v>
      </c>
      <c r="R46" s="202">
        <v>-3.6000000000000004E-2</v>
      </c>
      <c r="S46" s="202">
        <v>0</v>
      </c>
      <c r="T46" s="202">
        <v>0</v>
      </c>
      <c r="U46" s="202">
        <v>-1.999999999999999E-2</v>
      </c>
      <c r="V46" s="202">
        <v>-0.15900000000000003</v>
      </c>
      <c r="W46" s="202">
        <v>-0.57199999999999995</v>
      </c>
      <c r="X46" s="202">
        <v>-0.90999999999999992</v>
      </c>
      <c r="Z46" s="202">
        <v>-0.77400000000000002</v>
      </c>
      <c r="AA46" s="3">
        <v>-0.14000000000000001</v>
      </c>
      <c r="AC46" s="202">
        <v>-0.77400000000000002</v>
      </c>
      <c r="AD46" s="3">
        <v>-0.14000000000000001</v>
      </c>
    </row>
    <row r="47" spans="1:30" ht="18" customHeight="1" x14ac:dyDescent="0.2">
      <c r="A47" s="197"/>
      <c r="B47" s="197"/>
      <c r="C47" s="9">
        <v>5.8392489122967711E-2</v>
      </c>
      <c r="E47" s="207" t="s">
        <v>72</v>
      </c>
      <c r="G47" s="208">
        <v>-9.4750000000000014</v>
      </c>
      <c r="H47" s="208">
        <v>-6.9849999999999994</v>
      </c>
      <c r="I47" s="208">
        <v>-6.9849999999999994</v>
      </c>
      <c r="J47" s="209">
        <v>-8.734</v>
      </c>
      <c r="K47" s="209">
        <v>-8.734</v>
      </c>
      <c r="L47" s="208">
        <v>-0.46899999999999997</v>
      </c>
      <c r="M47" s="208">
        <v>-0.503</v>
      </c>
      <c r="N47" s="208">
        <v>-0.82400000000000007</v>
      </c>
      <c r="O47" s="208">
        <v>-0.2259999999999999</v>
      </c>
      <c r="P47" s="208">
        <v>-0.45500000000000007</v>
      </c>
      <c r="Q47" s="208">
        <v>-0.62399999999999989</v>
      </c>
      <c r="R47" s="208">
        <v>-0.7110000000000003</v>
      </c>
      <c r="S47" s="208">
        <v>-0.44699999999999968</v>
      </c>
      <c r="T47" s="208">
        <v>-0.47800000000000026</v>
      </c>
      <c r="U47" s="208">
        <v>-0.49299999999999977</v>
      </c>
      <c r="V47" s="208">
        <v>-4.1269999999999998</v>
      </c>
      <c r="W47" s="208">
        <v>1.1299999999999999</v>
      </c>
      <c r="X47" s="208">
        <v>-8.2269999999999985</v>
      </c>
      <c r="Z47" s="208">
        <v>-8.734</v>
      </c>
      <c r="AA47" s="3">
        <v>0.51</v>
      </c>
      <c r="AC47" s="208">
        <v>-8.734</v>
      </c>
      <c r="AD47" s="3">
        <v>0.51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</v>
      </c>
      <c r="H49" s="189">
        <v>1.9879999999999998E-2</v>
      </c>
      <c r="I49" s="189">
        <v>1.9879999999999998E-2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0</v>
      </c>
      <c r="H50" s="202">
        <v>-0.99399999999999999</v>
      </c>
      <c r="I50" s="202">
        <v>-0.99399999999999999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0</v>
      </c>
      <c r="H51" s="202">
        <v>-0.64600000000000002</v>
      </c>
      <c r="I51" s="202">
        <v>-0.64600000000000002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-0.80600000000000005</v>
      </c>
      <c r="I54" s="202">
        <v>-0.80600000000000005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</v>
      </c>
      <c r="E61" s="207" t="s">
        <v>281</v>
      </c>
      <c r="G61" s="208">
        <v>0</v>
      </c>
      <c r="H61" s="208">
        <v>-2.4460000000000002</v>
      </c>
      <c r="I61" s="208">
        <v>-2.4460000000000002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</v>
      </c>
      <c r="Z61" s="208">
        <v>0</v>
      </c>
      <c r="AA61" s="3">
        <v>0</v>
      </c>
      <c r="AC61" s="208">
        <v>0</v>
      </c>
      <c r="AD61" s="3">
        <v>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0.40666666666666668</v>
      </c>
      <c r="E64" s="201" t="s">
        <v>197</v>
      </c>
      <c r="G64" s="202">
        <v>-2.5750000000000002</v>
      </c>
      <c r="H64" s="202">
        <v>-2.343</v>
      </c>
      <c r="I64" s="202">
        <v>-2.343</v>
      </c>
      <c r="J64" s="203">
        <v>-3</v>
      </c>
      <c r="K64" s="203">
        <v>-3</v>
      </c>
      <c r="L64" s="202">
        <v>-0.21199999999999999</v>
      </c>
      <c r="M64" s="202">
        <v>-7.5999999999999984E-2</v>
      </c>
      <c r="N64" s="202">
        <v>-0.17300000000000004</v>
      </c>
      <c r="O64" s="202">
        <v>0</v>
      </c>
      <c r="P64" s="202">
        <v>0</v>
      </c>
      <c r="Q64" s="202">
        <v>-0.15099999999999997</v>
      </c>
      <c r="R64" s="202">
        <v>0</v>
      </c>
      <c r="S64" s="202">
        <v>-0.22699999999999998</v>
      </c>
      <c r="T64" s="202">
        <v>-0.14600000000000002</v>
      </c>
      <c r="U64" s="202">
        <v>-0.11599999999999999</v>
      </c>
      <c r="V64" s="202">
        <v>-0.60899999999999999</v>
      </c>
      <c r="W64" s="202">
        <v>-7.4999999999999956E-2</v>
      </c>
      <c r="X64" s="202">
        <v>-1.7849999999999999</v>
      </c>
      <c r="Z64" s="202">
        <v>-3</v>
      </c>
      <c r="AA64" s="3">
        <v>1.22</v>
      </c>
      <c r="AC64" s="202">
        <v>-3</v>
      </c>
      <c r="AD64" s="3">
        <v>1.22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0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-0.90500000000000003</v>
      </c>
      <c r="E69" s="201" t="s">
        <v>183</v>
      </c>
      <c r="G69" s="202">
        <v>0</v>
      </c>
      <c r="H69" s="202">
        <v>0</v>
      </c>
      <c r="I69" s="202">
        <v>0</v>
      </c>
      <c r="J69" s="203">
        <v>-2</v>
      </c>
      <c r="K69" s="203">
        <v>-2</v>
      </c>
      <c r="L69" s="202">
        <v>0</v>
      </c>
      <c r="M69" s="202">
        <v>0</v>
      </c>
      <c r="N69" s="202">
        <v>0</v>
      </c>
      <c r="O69" s="202">
        <v>0</v>
      </c>
      <c r="P69" s="202">
        <v>-2.4700000000000002</v>
      </c>
      <c r="Q69" s="202">
        <v>0</v>
      </c>
      <c r="R69" s="202">
        <v>-0.18699999999999983</v>
      </c>
      <c r="S69" s="202">
        <v>0</v>
      </c>
      <c r="T69" s="202">
        <v>0</v>
      </c>
      <c r="U69" s="202">
        <v>0</v>
      </c>
      <c r="V69" s="202">
        <v>-1.1499999999999999</v>
      </c>
      <c r="W69" s="202">
        <v>0</v>
      </c>
      <c r="X69" s="202">
        <v>-3.8069999999999999</v>
      </c>
      <c r="Z69" s="202">
        <v>-2</v>
      </c>
      <c r="AA69" s="3">
        <v>-1.81</v>
      </c>
      <c r="AC69" s="202">
        <v>-2</v>
      </c>
      <c r="AD69" s="3">
        <v>-1.81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-0.9946714031971583</v>
      </c>
      <c r="E72" s="201" t="s">
        <v>194</v>
      </c>
      <c r="G72" s="202">
        <v>-0.16800000000000001</v>
      </c>
      <c r="H72" s="202">
        <v>-0.189</v>
      </c>
      <c r="I72" s="202">
        <v>-0.189</v>
      </c>
      <c r="J72" s="203">
        <v>0</v>
      </c>
      <c r="K72" s="203">
        <v>0</v>
      </c>
      <c r="L72" s="202">
        <v>0</v>
      </c>
      <c r="M72" s="202">
        <v>-5.8999999999999997E-2</v>
      </c>
      <c r="N72" s="202">
        <v>0</v>
      </c>
      <c r="O72" s="202">
        <v>-6.3E-2</v>
      </c>
      <c r="P72" s="202">
        <v>-2.2999999999999993E-2</v>
      </c>
      <c r="Q72" s="202">
        <v>-0.06</v>
      </c>
      <c r="R72" s="202">
        <v>-7.9999999999999988E-2</v>
      </c>
      <c r="S72" s="202">
        <v>-6.9000000000000006E-2</v>
      </c>
      <c r="T72" s="202">
        <v>-4.0000000000000036E-2</v>
      </c>
      <c r="U72" s="202">
        <v>-7.7999999999999958E-2</v>
      </c>
      <c r="V72" s="202">
        <v>-6.3000000000000056E-2</v>
      </c>
      <c r="W72" s="202">
        <v>-2.7999999999999914E-2</v>
      </c>
      <c r="X72" s="202">
        <v>-0.56299999999999994</v>
      </c>
      <c r="Z72" s="202">
        <v>0</v>
      </c>
      <c r="AA72" s="3">
        <v>-0.56000000000000005</v>
      </c>
      <c r="AC72" s="202">
        <v>0</v>
      </c>
      <c r="AD72" s="3">
        <v>-0.56000000000000005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-0.99833610648918469</v>
      </c>
      <c r="E75" s="201" t="s">
        <v>101</v>
      </c>
      <c r="G75" s="202">
        <v>-8.5000000000000006E-2</v>
      </c>
      <c r="H75" s="202">
        <v>-1.2030000000000001</v>
      </c>
      <c r="I75" s="202">
        <v>-1.2030000000000001</v>
      </c>
      <c r="J75" s="203">
        <v>0</v>
      </c>
      <c r="K75" s="203">
        <v>0</v>
      </c>
      <c r="L75" s="202">
        <v>-0.30099999999999999</v>
      </c>
      <c r="M75" s="202">
        <v>0</v>
      </c>
      <c r="N75" s="202">
        <v>0</v>
      </c>
      <c r="O75" s="202">
        <v>-0.3</v>
      </c>
      <c r="P75" s="202">
        <v>0</v>
      </c>
      <c r="Q75" s="202">
        <v>0</v>
      </c>
      <c r="R75" s="202">
        <v>-0.30100000000000005</v>
      </c>
      <c r="S75" s="202">
        <v>0</v>
      </c>
      <c r="T75" s="202">
        <v>0</v>
      </c>
      <c r="U75" s="202">
        <v>-0.29999999999999993</v>
      </c>
      <c r="V75" s="202">
        <v>0</v>
      </c>
      <c r="W75" s="202">
        <v>0</v>
      </c>
      <c r="X75" s="202">
        <v>-1.202</v>
      </c>
      <c r="Z75" s="202">
        <v>0</v>
      </c>
      <c r="AA75" s="3">
        <v>-1.2</v>
      </c>
      <c r="AC75" s="202">
        <v>0</v>
      </c>
      <c r="AD75" s="3">
        <v>-1.2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0.64222222222222225</v>
      </c>
      <c r="E79" s="201" t="s">
        <v>103</v>
      </c>
      <c r="G79" s="202">
        <v>-6.298</v>
      </c>
      <c r="H79" s="202">
        <v>-9.7530000000000001</v>
      </c>
      <c r="I79" s="202">
        <v>-9.7530000000000001</v>
      </c>
      <c r="J79" s="203">
        <v>-9</v>
      </c>
      <c r="K79" s="203">
        <v>-9</v>
      </c>
      <c r="L79" s="202">
        <v>-0.23799999999999999</v>
      </c>
      <c r="M79" s="202">
        <v>-1.8479999999999999</v>
      </c>
      <c r="N79" s="202">
        <v>0</v>
      </c>
      <c r="O79" s="202">
        <v>-0.41300000000000026</v>
      </c>
      <c r="P79" s="202">
        <v>0</v>
      </c>
      <c r="Q79" s="202">
        <v>0</v>
      </c>
      <c r="R79" s="202">
        <v>-7.2000000000000064E-2</v>
      </c>
      <c r="S79" s="202">
        <v>0</v>
      </c>
      <c r="T79" s="202">
        <v>-0.371</v>
      </c>
      <c r="U79" s="202">
        <v>-0.2759999999999998</v>
      </c>
      <c r="V79" s="202">
        <v>0</v>
      </c>
      <c r="W79" s="202">
        <v>0</v>
      </c>
      <c r="X79" s="202">
        <v>-3.218</v>
      </c>
      <c r="Z79" s="202">
        <v>-9</v>
      </c>
      <c r="AA79" s="3">
        <v>5.78</v>
      </c>
      <c r="AC79" s="202">
        <v>-9</v>
      </c>
      <c r="AD79" s="3">
        <v>5.78</v>
      </c>
    </row>
    <row r="80" spans="1:30" ht="18" customHeight="1" x14ac:dyDescent="0.2">
      <c r="A80" s="187" t="s">
        <v>81</v>
      </c>
      <c r="B80" s="187" t="s">
        <v>22</v>
      </c>
      <c r="C80" s="9">
        <v>-0.97402597402597402</v>
      </c>
      <c r="E80" s="201" t="s">
        <v>104</v>
      </c>
      <c r="G80" s="202">
        <v>-0.28199999999999997</v>
      </c>
      <c r="H80" s="202">
        <v>-0.17599999999999999</v>
      </c>
      <c r="I80" s="202">
        <v>-0.17599999999999999</v>
      </c>
      <c r="J80" s="203">
        <v>0</v>
      </c>
      <c r="K80" s="203">
        <v>0</v>
      </c>
      <c r="L80" s="202">
        <v>-1.2999999999999999E-2</v>
      </c>
      <c r="M80" s="202">
        <v>-1.2000000000000002E-2</v>
      </c>
      <c r="N80" s="202">
        <v>-1.2999999999999998E-2</v>
      </c>
      <c r="O80" s="202">
        <v>-1.2000000000000004E-2</v>
      </c>
      <c r="P80" s="202">
        <v>0</v>
      </c>
      <c r="Q80" s="202">
        <v>-2.4999999999999994E-2</v>
      </c>
      <c r="R80" s="202">
        <v>-1.2999999999999998E-2</v>
      </c>
      <c r="S80" s="202">
        <v>-1.2000000000000011E-2</v>
      </c>
      <c r="T80" s="202">
        <v>-1.2999999999999998E-2</v>
      </c>
      <c r="U80" s="202">
        <v>-1.1999999999999997E-2</v>
      </c>
      <c r="V80" s="202">
        <v>-1.3000000000000012E-2</v>
      </c>
      <c r="W80" s="202">
        <v>-1.5999999999999986E-2</v>
      </c>
      <c r="X80" s="202">
        <v>-0.154</v>
      </c>
      <c r="Z80" s="202">
        <v>0</v>
      </c>
      <c r="AA80" s="3">
        <v>-0.15</v>
      </c>
      <c r="AC80" s="202">
        <v>0</v>
      </c>
      <c r="AD80" s="3">
        <v>-0.15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-1.073</v>
      </c>
      <c r="H85" s="202">
        <v>-0.98399999999999999</v>
      </c>
      <c r="I85" s="202">
        <v>-0.98399999999999999</v>
      </c>
      <c r="J85" s="203">
        <v>-1.482</v>
      </c>
      <c r="K85" s="203">
        <v>-1.482</v>
      </c>
      <c r="L85" s="202">
        <v>-0.128</v>
      </c>
      <c r="M85" s="202">
        <v>-0.11499999999999999</v>
      </c>
      <c r="N85" s="202">
        <v>-0.128</v>
      </c>
      <c r="O85" s="202">
        <v>-0.123</v>
      </c>
      <c r="P85" s="202">
        <v>-0.124</v>
      </c>
      <c r="Q85" s="202">
        <v>-0.123</v>
      </c>
      <c r="R85" s="202">
        <v>-0.124</v>
      </c>
      <c r="S85" s="202">
        <v>-0.124</v>
      </c>
      <c r="T85" s="202">
        <v>-0.12300000000000011</v>
      </c>
      <c r="U85" s="202">
        <v>-0.12399999999999989</v>
      </c>
      <c r="V85" s="202">
        <v>-0.123</v>
      </c>
      <c r="W85" s="202">
        <v>-0.12400000000000011</v>
      </c>
      <c r="X85" s="202">
        <v>-1.4830000000000001</v>
      </c>
      <c r="Z85" s="202">
        <v>-1.482</v>
      </c>
      <c r="AA85" s="3">
        <v>0</v>
      </c>
      <c r="AC85" s="202">
        <v>-1.482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207</v>
      </c>
      <c r="B87" s="187" t="s">
        <v>22</v>
      </c>
      <c r="C87" s="9">
        <v>0</v>
      </c>
      <c r="E87" s="204" t="s">
        <v>190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261</v>
      </c>
      <c r="B88" s="187" t="s">
        <v>22</v>
      </c>
      <c r="C88" s="9">
        <v>0</v>
      </c>
      <c r="E88" s="204" t="s">
        <v>264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collapsed="1" x14ac:dyDescent="0.2">
      <c r="A89" s="187" t="s">
        <v>262</v>
      </c>
      <c r="B89" s="187" t="s">
        <v>22</v>
      </c>
      <c r="C89" s="9">
        <v>0</v>
      </c>
      <c r="E89" s="204" t="s">
        <v>402</v>
      </c>
      <c r="F89" s="205"/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Z89" s="206">
        <v>0</v>
      </c>
      <c r="AA89" s="3">
        <v>0</v>
      </c>
      <c r="AC89" s="206">
        <v>0</v>
      </c>
      <c r="AD89" s="3">
        <v>0</v>
      </c>
    </row>
    <row r="90" spans="1:30" ht="18" customHeight="1" x14ac:dyDescent="0.2">
      <c r="A90" s="187" t="s">
        <v>206</v>
      </c>
      <c r="B90" s="187" t="s">
        <v>22</v>
      </c>
      <c r="C90" s="9">
        <v>7.2142857142857134E-2</v>
      </c>
      <c r="E90" s="201" t="s">
        <v>191</v>
      </c>
      <c r="G90" s="202">
        <v>70.373999999999995</v>
      </c>
      <c r="H90" s="202">
        <v>70.903999999999996</v>
      </c>
      <c r="I90" s="202">
        <v>70.903999999999996</v>
      </c>
      <c r="J90" s="203">
        <v>70</v>
      </c>
      <c r="K90" s="203">
        <v>70</v>
      </c>
      <c r="L90" s="202">
        <v>6.2539999999999996</v>
      </c>
      <c r="M90" s="202">
        <v>6.2550000000000008</v>
      </c>
      <c r="N90" s="202">
        <v>6.2540000000000013</v>
      </c>
      <c r="O90" s="202">
        <v>6.2539999999999978</v>
      </c>
      <c r="P90" s="202">
        <v>6.254999999999999</v>
      </c>
      <c r="Q90" s="202">
        <v>6.2540000000000049</v>
      </c>
      <c r="R90" s="202">
        <v>6.2539999999999978</v>
      </c>
      <c r="S90" s="202">
        <v>6.2549999999999955</v>
      </c>
      <c r="T90" s="202">
        <v>6.2540000000000049</v>
      </c>
      <c r="U90" s="202">
        <v>6.2539999999999978</v>
      </c>
      <c r="V90" s="202">
        <v>6.2550000000000026</v>
      </c>
      <c r="W90" s="202">
        <v>6.2540000000000049</v>
      </c>
      <c r="X90" s="202">
        <v>75.052000000000007</v>
      </c>
      <c r="Z90" s="202">
        <v>70</v>
      </c>
      <c r="AA90" s="3">
        <v>5.05</v>
      </c>
      <c r="AC90" s="202">
        <v>70</v>
      </c>
      <c r="AD90" s="3">
        <v>5.05</v>
      </c>
    </row>
    <row r="91" spans="1:30" ht="18" customHeight="1" x14ac:dyDescent="0.2">
      <c r="A91" s="187" t="s">
        <v>192</v>
      </c>
      <c r="B91" s="187" t="s">
        <v>22</v>
      </c>
      <c r="C91" s="9">
        <v>0</v>
      </c>
      <c r="E91" s="201" t="s">
        <v>193</v>
      </c>
      <c r="G91" s="202">
        <v>0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02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87" t="s">
        <v>132</v>
      </c>
      <c r="B92" s="187" t="s">
        <v>22</v>
      </c>
      <c r="C92" s="9">
        <v>-1.0043668122270741</v>
      </c>
      <c r="E92" s="201" t="s">
        <v>133</v>
      </c>
      <c r="G92" s="202">
        <v>-0.98599999999999999</v>
      </c>
      <c r="H92" s="202">
        <v>-3.4000000000000002E-2</v>
      </c>
      <c r="I92" s="202">
        <v>-3.4000000000000002E-2</v>
      </c>
      <c r="J92" s="203">
        <v>0</v>
      </c>
      <c r="K92" s="203">
        <v>0</v>
      </c>
      <c r="L92" s="202">
        <v>0</v>
      </c>
      <c r="M92" s="202">
        <v>-2.3E-2</v>
      </c>
      <c r="N92" s="202">
        <v>0</v>
      </c>
      <c r="O92" s="202">
        <v>0</v>
      </c>
      <c r="P92" s="202">
        <v>0</v>
      </c>
      <c r="Q92" s="202">
        <v>0</v>
      </c>
      <c r="R92" s="202">
        <v>0</v>
      </c>
      <c r="S92" s="202">
        <v>0</v>
      </c>
      <c r="T92" s="202">
        <v>-0.65300000000000002</v>
      </c>
      <c r="U92" s="202">
        <v>0</v>
      </c>
      <c r="V92" s="202">
        <v>0</v>
      </c>
      <c r="W92" s="202">
        <v>-0.24</v>
      </c>
      <c r="X92" s="202">
        <v>-0.91600000000000004</v>
      </c>
      <c r="Z92" s="202">
        <v>0</v>
      </c>
      <c r="AA92" s="3">
        <v>-0.92</v>
      </c>
      <c r="AC92" s="202">
        <v>0</v>
      </c>
      <c r="AD92" s="3">
        <v>-0.92</v>
      </c>
    </row>
    <row r="93" spans="1:30" ht="18" customHeight="1" x14ac:dyDescent="0.2">
      <c r="A93" s="197"/>
      <c r="B93" s="197"/>
      <c r="C93" s="9">
        <v>0.13591841226750798</v>
      </c>
      <c r="E93" s="207" t="s">
        <v>94</v>
      </c>
      <c r="G93" s="208">
        <v>58.906999999999996</v>
      </c>
      <c r="H93" s="208">
        <v>56.222000000000001</v>
      </c>
      <c r="I93" s="208">
        <v>56.222000000000001</v>
      </c>
      <c r="J93" s="209">
        <v>54.518000000000001</v>
      </c>
      <c r="K93" s="209">
        <v>54.518000000000001</v>
      </c>
      <c r="L93" s="208">
        <v>5.3619999999999992</v>
      </c>
      <c r="M93" s="208">
        <v>4.1220000000000017</v>
      </c>
      <c r="N93" s="208">
        <v>5.9400000000000013</v>
      </c>
      <c r="O93" s="208">
        <v>5.3429999999999973</v>
      </c>
      <c r="P93" s="208">
        <v>3.6379999999999986</v>
      </c>
      <c r="Q93" s="208">
        <v>5.8950000000000049</v>
      </c>
      <c r="R93" s="208">
        <v>5.4769999999999976</v>
      </c>
      <c r="S93" s="208">
        <v>5.8229999999999951</v>
      </c>
      <c r="T93" s="208">
        <v>4.9080000000000048</v>
      </c>
      <c r="U93" s="208">
        <v>5.3479999999999981</v>
      </c>
      <c r="V93" s="208">
        <v>4.2970000000000024</v>
      </c>
      <c r="W93" s="208">
        <v>5.7710000000000043</v>
      </c>
      <c r="X93" s="208">
        <v>61.924000000000007</v>
      </c>
      <c r="Z93" s="208">
        <v>54.518000000000001</v>
      </c>
      <c r="AA93" s="3">
        <v>7.41</v>
      </c>
      <c r="AC93" s="208">
        <v>54.518000000000001</v>
      </c>
      <c r="AD93" s="3">
        <v>7.41</v>
      </c>
    </row>
    <row r="94" spans="1:30" ht="6.95" customHeight="1" x14ac:dyDescent="0.2">
      <c r="C94" s="9"/>
      <c r="J94" s="211"/>
      <c r="K94" s="211"/>
      <c r="AA94" s="1"/>
      <c r="AD94" s="1"/>
    </row>
    <row r="95" spans="1:30" ht="18" customHeight="1" x14ac:dyDescent="0.2">
      <c r="A95" s="187" t="s">
        <v>24</v>
      </c>
      <c r="B95" s="187" t="s">
        <v>22</v>
      </c>
      <c r="C95" s="9">
        <v>0</v>
      </c>
      <c r="E95" s="218" t="s">
        <v>260</v>
      </c>
      <c r="F95" s="205"/>
      <c r="G95" s="206">
        <v>0</v>
      </c>
      <c r="H95" s="206">
        <v>0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Z95" s="206">
        <v>0</v>
      </c>
      <c r="AA95" s="3">
        <v>0</v>
      </c>
      <c r="AC95" s="206">
        <v>0</v>
      </c>
      <c r="AD95" s="3">
        <v>0</v>
      </c>
    </row>
    <row r="96" spans="1:30" ht="6.95" customHeight="1" x14ac:dyDescent="0.2">
      <c r="C96" s="9"/>
      <c r="J96" s="211"/>
      <c r="K96" s="211"/>
      <c r="AA96" s="1"/>
      <c r="AD96" s="1"/>
    </row>
    <row r="97" spans="1:30" s="221" customFormat="1" ht="18" customHeight="1" x14ac:dyDescent="0.2">
      <c r="A97" s="197"/>
      <c r="B97" s="197"/>
      <c r="C97" s="9">
        <v>4.7924045529900081E-2</v>
      </c>
      <c r="D97" s="2"/>
      <c r="E97" s="219" t="s">
        <v>403</v>
      </c>
      <c r="F97" s="2"/>
      <c r="G97" s="219">
        <v>-449.53075000000007</v>
      </c>
      <c r="H97" s="219">
        <v>-443.44125000000003</v>
      </c>
      <c r="I97" s="219">
        <v>-443.44125000000003</v>
      </c>
      <c r="J97" s="220">
        <v>-486.18600000000004</v>
      </c>
      <c r="K97" s="220">
        <v>-486.18600000000004</v>
      </c>
      <c r="L97" s="219">
        <v>-48.553899999999999</v>
      </c>
      <c r="M97" s="219">
        <v>-45.972470000000001</v>
      </c>
      <c r="N97" s="219">
        <v>-36.098299999999981</v>
      </c>
      <c r="O97" s="219">
        <v>-30.157930000000022</v>
      </c>
      <c r="P97" s="219">
        <v>-34.585419999999985</v>
      </c>
      <c r="Q97" s="219">
        <v>-47.328549999999986</v>
      </c>
      <c r="R97" s="219">
        <v>-39.469070000000002</v>
      </c>
      <c r="S97" s="219">
        <v>-23.480280000000029</v>
      </c>
      <c r="T97" s="219">
        <v>-37.861530000000002</v>
      </c>
      <c r="U97" s="219">
        <v>-45.67730000000001</v>
      </c>
      <c r="V97" s="219">
        <v>-45.735589999999959</v>
      </c>
      <c r="W97" s="219">
        <v>-27.968319999999952</v>
      </c>
      <c r="X97" s="219">
        <v>-462.88865999999996</v>
      </c>
      <c r="Z97" s="219">
        <v>-486.18599999999998</v>
      </c>
      <c r="AA97" s="3">
        <v>23.3</v>
      </c>
      <c r="AC97" s="219">
        <v>-486.18599999999998</v>
      </c>
      <c r="AD97" s="3">
        <v>23.3</v>
      </c>
    </row>
    <row r="98" spans="1:30" ht="6.95" customHeight="1" x14ac:dyDescent="0.2">
      <c r="C98" s="9"/>
      <c r="J98" s="211"/>
      <c r="K98" s="211"/>
      <c r="AA98" s="1"/>
      <c r="AD98" s="1"/>
    </row>
    <row r="99" spans="1:30" ht="18" customHeight="1" x14ac:dyDescent="0.2">
      <c r="A99" s="187" t="s">
        <v>6</v>
      </c>
      <c r="B99" s="187" t="s">
        <v>22</v>
      </c>
      <c r="C99" s="9">
        <v>0</v>
      </c>
      <c r="E99" s="201" t="s">
        <v>404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315</v>
      </c>
      <c r="B100" s="187" t="s">
        <v>22</v>
      </c>
      <c r="C100" s="9">
        <v>0</v>
      </c>
      <c r="E100" s="201" t="s">
        <v>405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318</v>
      </c>
      <c r="B101" s="187" t="s">
        <v>22</v>
      </c>
      <c r="C101" s="9">
        <v>0</v>
      </c>
      <c r="E101" s="201" t="s">
        <v>406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87" t="s">
        <v>407</v>
      </c>
      <c r="B102" s="187" t="s">
        <v>22</v>
      </c>
      <c r="C102" s="9">
        <v>0</v>
      </c>
      <c r="E102" s="201" t="s">
        <v>408</v>
      </c>
      <c r="G102" s="202">
        <v>0</v>
      </c>
      <c r="H102" s="202">
        <v>0</v>
      </c>
      <c r="I102" s="202">
        <v>0</v>
      </c>
      <c r="J102" s="203">
        <v>0</v>
      </c>
      <c r="K102" s="203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Z102" s="202">
        <v>0</v>
      </c>
      <c r="AA102" s="3">
        <v>0</v>
      </c>
      <c r="AC102" s="202">
        <v>0</v>
      </c>
      <c r="AD102" s="3">
        <v>0</v>
      </c>
    </row>
    <row r="103" spans="1:30" ht="18" customHeight="1" x14ac:dyDescent="0.2">
      <c r="A103" s="197"/>
      <c r="B103" s="222"/>
      <c r="C103" s="9">
        <v>0</v>
      </c>
      <c r="E103" s="207" t="s">
        <v>241</v>
      </c>
      <c r="G103" s="208">
        <v>0</v>
      </c>
      <c r="H103" s="208">
        <v>0</v>
      </c>
      <c r="I103" s="208">
        <v>0</v>
      </c>
      <c r="J103" s="209">
        <v>0</v>
      </c>
      <c r="K103" s="209">
        <v>0</v>
      </c>
      <c r="L103" s="208">
        <v>0</v>
      </c>
      <c r="M103" s="208">
        <v>0</v>
      </c>
      <c r="N103" s="208">
        <v>0</v>
      </c>
      <c r="O103" s="208">
        <v>0</v>
      </c>
      <c r="P103" s="208">
        <v>0</v>
      </c>
      <c r="Q103" s="208">
        <v>0</v>
      </c>
      <c r="R103" s="208">
        <v>0</v>
      </c>
      <c r="S103" s="208">
        <v>0</v>
      </c>
      <c r="T103" s="208">
        <v>0</v>
      </c>
      <c r="U103" s="208">
        <v>0</v>
      </c>
      <c r="V103" s="208">
        <v>0</v>
      </c>
      <c r="W103" s="208">
        <v>0</v>
      </c>
      <c r="X103" s="208">
        <v>0</v>
      </c>
      <c r="Z103" s="208">
        <v>0</v>
      </c>
      <c r="AA103" s="3">
        <v>0</v>
      </c>
      <c r="AC103" s="208">
        <v>0</v>
      </c>
      <c r="AD103" s="3">
        <v>0</v>
      </c>
    </row>
    <row r="104" spans="1:30" ht="6.95" customHeight="1" x14ac:dyDescent="0.2">
      <c r="C104" s="9"/>
      <c r="J104" s="211"/>
      <c r="K104" s="211"/>
      <c r="AA104" s="1"/>
      <c r="AD104" s="1"/>
    </row>
    <row r="105" spans="1:30" s="1" customFormat="1" ht="18" customHeight="1" x14ac:dyDescent="0.2">
      <c r="A105" s="187" t="s">
        <v>138</v>
      </c>
      <c r="B105" s="187" t="s">
        <v>22</v>
      </c>
      <c r="C105" s="9">
        <v>0</v>
      </c>
      <c r="D105" s="2"/>
      <c r="E105" s="201" t="s">
        <v>139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141</v>
      </c>
      <c r="B106" s="187" t="s">
        <v>22</v>
      </c>
      <c r="C106" s="9">
        <v>0</v>
      </c>
      <c r="D106" s="2"/>
      <c r="E106" s="201" t="s">
        <v>140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142</v>
      </c>
      <c r="B107" s="187" t="s">
        <v>22</v>
      </c>
      <c r="C107" s="9">
        <v>0</v>
      </c>
      <c r="D107" s="2"/>
      <c r="E107" s="201" t="s">
        <v>143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1" customFormat="1" ht="18" customHeight="1" x14ac:dyDescent="0.2">
      <c r="A108" s="187" t="s">
        <v>144</v>
      </c>
      <c r="B108" s="187" t="s">
        <v>22</v>
      </c>
      <c r="C108" s="9">
        <v>0</v>
      </c>
      <c r="D108" s="2"/>
      <c r="E108" s="201" t="s">
        <v>145</v>
      </c>
      <c r="F108" s="2"/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Z108" s="202">
        <v>0</v>
      </c>
      <c r="AA108" s="3">
        <v>0</v>
      </c>
      <c r="AC108" s="202">
        <v>0</v>
      </c>
      <c r="AD108" s="3">
        <v>0</v>
      </c>
    </row>
    <row r="109" spans="1:30" s="205" customFormat="1" ht="18" customHeight="1" collapsed="1" x14ac:dyDescent="0.2">
      <c r="A109" s="187" t="s">
        <v>26</v>
      </c>
      <c r="B109" s="187" t="s">
        <v>22</v>
      </c>
      <c r="C109" s="9">
        <v>0</v>
      </c>
      <c r="D109" s="2"/>
      <c r="E109" s="204" t="s">
        <v>29</v>
      </c>
      <c r="G109" s="206">
        <v>0</v>
      </c>
      <c r="H109" s="206">
        <v>0</v>
      </c>
      <c r="I109" s="206">
        <v>0</v>
      </c>
      <c r="J109" s="206">
        <v>0</v>
      </c>
      <c r="K109" s="206">
        <v>0</v>
      </c>
      <c r="L109" s="206">
        <v>0</v>
      </c>
      <c r="M109" s="206">
        <v>0</v>
      </c>
      <c r="N109" s="206">
        <v>0</v>
      </c>
      <c r="O109" s="206">
        <v>0</v>
      </c>
      <c r="P109" s="206">
        <v>0</v>
      </c>
      <c r="Q109" s="206">
        <v>0</v>
      </c>
      <c r="R109" s="206">
        <v>0</v>
      </c>
      <c r="S109" s="206">
        <v>0</v>
      </c>
      <c r="T109" s="206">
        <v>0</v>
      </c>
      <c r="U109" s="206">
        <v>0</v>
      </c>
      <c r="V109" s="206">
        <v>0</v>
      </c>
      <c r="W109" s="206">
        <v>0</v>
      </c>
      <c r="X109" s="206">
        <v>0</v>
      </c>
      <c r="Z109" s="206">
        <v>0</v>
      </c>
      <c r="AA109" s="3">
        <v>0</v>
      </c>
      <c r="AC109" s="206">
        <v>0</v>
      </c>
      <c r="AD109" s="3">
        <v>0</v>
      </c>
    </row>
    <row r="110" spans="1:30" s="205" customFormat="1" ht="18" hidden="1" customHeight="1" outlineLevel="1" x14ac:dyDescent="0.2">
      <c r="A110" s="187" t="s">
        <v>126</v>
      </c>
      <c r="B110" s="187" t="s">
        <v>22</v>
      </c>
      <c r="C110" s="9">
        <v>0</v>
      </c>
      <c r="D110" s="2"/>
      <c r="E110" s="216" t="s">
        <v>128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hidden="1" customHeight="1" outlineLevel="1" x14ac:dyDescent="0.2">
      <c r="A111" s="187" t="s">
        <v>127</v>
      </c>
      <c r="B111" s="187" t="s">
        <v>22</v>
      </c>
      <c r="C111" s="9">
        <v>0</v>
      </c>
      <c r="D111" s="2"/>
      <c r="E111" s="216" t="s">
        <v>129</v>
      </c>
      <c r="F111" s="194"/>
      <c r="G111" s="217">
        <v>0</v>
      </c>
      <c r="H111" s="217">
        <v>0</v>
      </c>
      <c r="I111" s="217">
        <v>0</v>
      </c>
      <c r="J111" s="217">
        <v>0</v>
      </c>
      <c r="K111" s="217">
        <v>0</v>
      </c>
      <c r="L111" s="217">
        <v>0</v>
      </c>
      <c r="M111" s="217">
        <v>0</v>
      </c>
      <c r="N111" s="217">
        <v>0</v>
      </c>
      <c r="O111" s="217">
        <v>0</v>
      </c>
      <c r="P111" s="217">
        <v>0</v>
      </c>
      <c r="Q111" s="217">
        <v>0</v>
      </c>
      <c r="R111" s="217">
        <v>0</v>
      </c>
      <c r="S111" s="217">
        <v>0</v>
      </c>
      <c r="T111" s="217">
        <v>0</v>
      </c>
      <c r="U111" s="217">
        <v>0</v>
      </c>
      <c r="V111" s="217">
        <v>0</v>
      </c>
      <c r="W111" s="217">
        <v>0</v>
      </c>
      <c r="X111" s="217">
        <v>0</v>
      </c>
      <c r="Z111" s="217">
        <v>0</v>
      </c>
      <c r="AA111" s="3">
        <v>0</v>
      </c>
      <c r="AC111" s="217">
        <v>0</v>
      </c>
      <c r="AD111" s="3">
        <v>0</v>
      </c>
    </row>
    <row r="112" spans="1:30" s="205" customFormat="1" ht="18" customHeight="1" collapsed="1" x14ac:dyDescent="0.2">
      <c r="A112" s="197"/>
      <c r="B112" s="197"/>
      <c r="C112" s="9">
        <v>0</v>
      </c>
      <c r="D112" s="2"/>
      <c r="E112" s="204" t="s">
        <v>0</v>
      </c>
      <c r="G112" s="206">
        <v>0</v>
      </c>
      <c r="H112" s="206">
        <v>0</v>
      </c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Z112" s="206">
        <v>0</v>
      </c>
      <c r="AA112" s="3">
        <v>0</v>
      </c>
      <c r="AC112" s="206">
        <v>0</v>
      </c>
      <c r="AD112" s="3">
        <v>0</v>
      </c>
    </row>
    <row r="113" spans="1:32" ht="18" customHeight="1" x14ac:dyDescent="0.2">
      <c r="A113" s="197"/>
      <c r="B113" s="197"/>
      <c r="C113" s="9">
        <v>0</v>
      </c>
      <c r="E113" s="207" t="s">
        <v>409</v>
      </c>
      <c r="G113" s="208">
        <v>0</v>
      </c>
      <c r="H113" s="208">
        <v>0</v>
      </c>
      <c r="I113" s="208">
        <v>0</v>
      </c>
      <c r="J113" s="209">
        <v>0</v>
      </c>
      <c r="K113" s="209">
        <v>0</v>
      </c>
      <c r="L113" s="208">
        <v>0</v>
      </c>
      <c r="M113" s="208">
        <v>0</v>
      </c>
      <c r="N113" s="208">
        <v>0</v>
      </c>
      <c r="O113" s="208">
        <v>0</v>
      </c>
      <c r="P113" s="208">
        <v>0</v>
      </c>
      <c r="Q113" s="208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8">
        <v>0</v>
      </c>
      <c r="X113" s="208">
        <v>0</v>
      </c>
      <c r="Z113" s="208">
        <v>0</v>
      </c>
      <c r="AA113" s="3">
        <v>0</v>
      </c>
      <c r="AC113" s="208">
        <v>0</v>
      </c>
      <c r="AD113" s="3">
        <v>0</v>
      </c>
    </row>
    <row r="114" spans="1:32" ht="6.95" customHeight="1" x14ac:dyDescent="0.2">
      <c r="C114" s="9"/>
      <c r="J114" s="211"/>
      <c r="K114" s="211"/>
      <c r="AA114" s="1"/>
      <c r="AD114" s="1"/>
    </row>
    <row r="115" spans="1:32" ht="18" customHeight="1" x14ac:dyDescent="0.2">
      <c r="A115" s="187" t="s">
        <v>21</v>
      </c>
      <c r="B115" s="187" t="s">
        <v>22</v>
      </c>
      <c r="C115" s="9">
        <v>0</v>
      </c>
      <c r="E115" s="207" t="s">
        <v>125</v>
      </c>
      <c r="G115" s="208">
        <v>-1.6E-2</v>
      </c>
      <c r="H115" s="208">
        <v>0</v>
      </c>
      <c r="I115" s="208">
        <v>0</v>
      </c>
      <c r="J115" s="209">
        <v>0</v>
      </c>
      <c r="K115" s="209">
        <v>0</v>
      </c>
      <c r="L115" s="208">
        <v>0</v>
      </c>
      <c r="M115" s="208">
        <v>0</v>
      </c>
      <c r="N115" s="208">
        <v>0</v>
      </c>
      <c r="O115" s="208">
        <v>0</v>
      </c>
      <c r="P115" s="208">
        <v>0</v>
      </c>
      <c r="Q115" s="208">
        <v>0</v>
      </c>
      <c r="R115" s="208">
        <v>0</v>
      </c>
      <c r="S115" s="208">
        <v>0</v>
      </c>
      <c r="T115" s="208">
        <v>0</v>
      </c>
      <c r="U115" s="208">
        <v>0</v>
      </c>
      <c r="V115" s="208">
        <v>0</v>
      </c>
      <c r="W115" s="208">
        <v>0</v>
      </c>
      <c r="X115" s="208">
        <v>0</v>
      </c>
      <c r="Z115" s="208">
        <v>0</v>
      </c>
      <c r="AA115" s="3">
        <v>0</v>
      </c>
      <c r="AC115" s="208">
        <v>0</v>
      </c>
      <c r="AD115" s="3">
        <v>0</v>
      </c>
    </row>
    <row r="116" spans="1:32" ht="6.95" customHeight="1" x14ac:dyDescent="0.2">
      <c r="C116" s="9"/>
      <c r="J116" s="211"/>
      <c r="K116" s="211"/>
      <c r="AA116" s="1"/>
      <c r="AD116" s="1"/>
    </row>
    <row r="117" spans="1:32" s="221" customFormat="1" ht="18" customHeight="1" x14ac:dyDescent="0.2">
      <c r="A117" s="197"/>
      <c r="B117" s="197"/>
      <c r="C117" s="9">
        <v>4.7924045529900081E-2</v>
      </c>
      <c r="D117" s="2"/>
      <c r="E117" s="223" t="s">
        <v>336</v>
      </c>
      <c r="F117" s="2"/>
      <c r="G117" s="224">
        <v>-449.54675000000009</v>
      </c>
      <c r="H117" s="224">
        <v>-443.44125000000003</v>
      </c>
      <c r="I117" s="224">
        <v>-443.44125000000003</v>
      </c>
      <c r="J117" s="225">
        <v>-486.18600000000004</v>
      </c>
      <c r="K117" s="225">
        <v>-486.18600000000004</v>
      </c>
      <c r="L117" s="224">
        <v>-48.553899999999999</v>
      </c>
      <c r="M117" s="224">
        <v>-45.972470000000001</v>
      </c>
      <c r="N117" s="224">
        <v>-36.098299999999981</v>
      </c>
      <c r="O117" s="224">
        <v>-30.157930000000022</v>
      </c>
      <c r="P117" s="224">
        <v>-34.585419999999985</v>
      </c>
      <c r="Q117" s="224">
        <v>-47.328549999999986</v>
      </c>
      <c r="R117" s="224">
        <v>-39.469070000000002</v>
      </c>
      <c r="S117" s="224">
        <v>-23.480280000000029</v>
      </c>
      <c r="T117" s="224">
        <v>-37.861530000000002</v>
      </c>
      <c r="U117" s="224">
        <v>-45.67730000000001</v>
      </c>
      <c r="V117" s="224">
        <v>-45.735589999999959</v>
      </c>
      <c r="W117" s="224">
        <v>-27.968319999999952</v>
      </c>
      <c r="X117" s="224">
        <v>-462.88865999999996</v>
      </c>
      <c r="Z117" s="224">
        <v>-486.18599999999998</v>
      </c>
      <c r="AA117" s="3">
        <v>23.3</v>
      </c>
      <c r="AC117" s="224">
        <v>-486.18599999999998</v>
      </c>
      <c r="AD117" s="3">
        <v>23.3</v>
      </c>
    </row>
    <row r="118" spans="1:32" ht="12.75" x14ac:dyDescent="0.2">
      <c r="C118" s="9"/>
      <c r="J118" s="211"/>
      <c r="K118" s="211"/>
      <c r="AA118" s="1"/>
      <c r="AD118" s="1"/>
    </row>
    <row r="119" spans="1:32" s="8" customFormat="1" x14ac:dyDescent="0.2">
      <c r="A119" s="64" t="s">
        <v>37</v>
      </c>
      <c r="B119" s="64" t="s">
        <v>22</v>
      </c>
      <c r="C119" s="2"/>
      <c r="D119" s="2"/>
      <c r="E119" s="65" t="s">
        <v>258</v>
      </c>
      <c r="F119" s="2"/>
      <c r="G119" s="226">
        <v>-6.6999999999893589E-2</v>
      </c>
      <c r="H119" s="226">
        <v>-6.399999999996453E-2</v>
      </c>
      <c r="I119" s="226">
        <v>-6.399999999996453E-2</v>
      </c>
      <c r="J119" s="226">
        <v>0</v>
      </c>
      <c r="K119" s="226">
        <v>0</v>
      </c>
      <c r="L119" s="226">
        <v>0</v>
      </c>
      <c r="M119" s="226">
        <v>-1.6999999999995907E-2</v>
      </c>
      <c r="N119" s="226">
        <v>-1.7000000000024329E-2</v>
      </c>
      <c r="O119" s="226">
        <v>-1.6999999999995907E-2</v>
      </c>
      <c r="P119" s="226">
        <v>-3.4999999999996589E-2</v>
      </c>
      <c r="Q119" s="226">
        <v>-3.5000000000025011E-2</v>
      </c>
      <c r="R119" s="226">
        <v>-3.5000000000025011E-2</v>
      </c>
      <c r="S119" s="226">
        <v>-4.8999999999978172E-2</v>
      </c>
      <c r="T119" s="226">
        <v>-4.8999999999921329E-2</v>
      </c>
      <c r="U119" s="226">
        <v>-4.8999999999921329E-2</v>
      </c>
      <c r="V119" s="226">
        <v>-6.399999999996453E-2</v>
      </c>
      <c r="W119" s="226">
        <v>-6.4000000000021373E-2</v>
      </c>
      <c r="X119" s="226">
        <v>-6.4000000000021373E-2</v>
      </c>
      <c r="Y119" s="2"/>
      <c r="Z119" s="2"/>
      <c r="AB119" s="2"/>
      <c r="AC119" s="2"/>
      <c r="AE119" s="2"/>
      <c r="AF119" s="2"/>
    </row>
    <row r="123" spans="1:32" x14ac:dyDescent="0.2">
      <c r="X123" s="115"/>
      <c r="Z123" s="115"/>
      <c r="AC123" s="115"/>
    </row>
  </sheetData>
  <mergeCells count="5">
    <mergeCell ref="E9:E10"/>
    <mergeCell ref="AC9:AC10"/>
    <mergeCell ref="AD9:AD10"/>
    <mergeCell ref="Z9:Z10"/>
    <mergeCell ref="AA9:AA10"/>
  </mergeCells>
  <conditionalFormatting sqref="AD11:AD13 AD115 AD105:AD113 AD95:AD103 AD117 AD25:AD93 AA115 AA105:AA113 AA95:AA103 AA117 AA25:AA93 AD15:AD23 AA15:AA23">
    <cfRule type="expression" dxfId="101" priority="16" stopIfTrue="1">
      <formula>($C11&gt;0)</formula>
    </cfRule>
    <cfRule type="expression" dxfId="100" priority="17" stopIfTrue="1">
      <formula>AND($C11&lt;0,$C11&gt;=$AD$2)</formula>
    </cfRule>
    <cfRule type="expression" dxfId="99" priority="18" stopIfTrue="1">
      <formula>($C11&lt;$AD$2)</formula>
    </cfRule>
  </conditionalFormatting>
  <conditionalFormatting sqref="AA11:AA13">
    <cfRule type="expression" dxfId="98" priority="13" stopIfTrue="1">
      <formula>($C11&gt;0)</formula>
    </cfRule>
    <cfRule type="expression" dxfId="97" priority="14" stopIfTrue="1">
      <formula>AND($C11&lt;0,$C11&gt;=$AD$2)</formula>
    </cfRule>
    <cfRule type="expression" dxfId="96" priority="15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54" activePane="bottomRight" state="frozen"/>
      <selection activeCell="AG60" sqref="AG60"/>
      <selection pane="topRight" activeCell="AG60" sqref="AG60"/>
      <selection pane="bottomLeft" activeCell="AG60" sqref="AG60"/>
      <selection pane="bottomRight" activeCell="W72" sqref="W72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3.710937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495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756</v>
      </c>
      <c r="I6" s="2" t="s">
        <v>756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483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481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1</v>
      </c>
      <c r="H11" s="189">
        <v>1</v>
      </c>
      <c r="I11" s="189">
        <v>1</v>
      </c>
      <c r="J11" s="190">
        <v>1</v>
      </c>
      <c r="K11" s="190">
        <v>1</v>
      </c>
      <c r="L11" s="189">
        <v>0.996</v>
      </c>
      <c r="M11" s="189">
        <v>1.008</v>
      </c>
      <c r="N11" s="189">
        <v>0.996</v>
      </c>
      <c r="O11" s="189">
        <v>0.99600000000000044</v>
      </c>
      <c r="P11" s="189">
        <v>0.99599999999999955</v>
      </c>
      <c r="Q11" s="189">
        <v>1.008</v>
      </c>
      <c r="R11" s="189">
        <v>0.99599999999999955</v>
      </c>
      <c r="S11" s="189">
        <v>0.99600000000000133</v>
      </c>
      <c r="T11" s="189">
        <v>1.0079999999999991</v>
      </c>
      <c r="U11" s="189">
        <v>0.99599999999999866</v>
      </c>
      <c r="V11" s="189">
        <v>0.99600000000000222</v>
      </c>
      <c r="W11" s="189">
        <v>1.0079999999999991</v>
      </c>
      <c r="X11" s="189">
        <v>1</v>
      </c>
      <c r="Z11" s="189">
        <v>1</v>
      </c>
      <c r="AA11" s="191">
        <v>0</v>
      </c>
      <c r="AC11" s="189">
        <v>1</v>
      </c>
      <c r="AD11" s="191">
        <v>0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1</v>
      </c>
      <c r="H12" s="195">
        <v>1</v>
      </c>
      <c r="I12" s="195">
        <v>1</v>
      </c>
      <c r="J12" s="195">
        <v>1</v>
      </c>
      <c r="K12" s="195">
        <v>1</v>
      </c>
      <c r="L12" s="195">
        <v>0.996</v>
      </c>
      <c r="M12" s="195">
        <v>1.008</v>
      </c>
      <c r="N12" s="195">
        <v>0.996</v>
      </c>
      <c r="O12" s="195">
        <v>0.99600000000000044</v>
      </c>
      <c r="P12" s="195">
        <v>1.0079999999999991</v>
      </c>
      <c r="Q12" s="195">
        <v>0.99600000000000044</v>
      </c>
      <c r="R12" s="195">
        <v>0.99599999999999955</v>
      </c>
      <c r="S12" s="195">
        <v>1.0080000000000018</v>
      </c>
      <c r="T12" s="195">
        <v>0.99599999999999866</v>
      </c>
      <c r="U12" s="195">
        <v>0.99599999999999866</v>
      </c>
      <c r="V12" s="195">
        <v>1.0080000000000027</v>
      </c>
      <c r="W12" s="195">
        <v>0.99599999999999866</v>
      </c>
      <c r="X12" s="195">
        <v>1</v>
      </c>
      <c r="Z12" s="195">
        <v>1</v>
      </c>
      <c r="AA12" s="196">
        <v>0</v>
      </c>
      <c r="AC12" s="195">
        <v>1</v>
      </c>
      <c r="AD12" s="196">
        <v>0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</v>
      </c>
      <c r="H13" s="189">
        <v>0</v>
      </c>
      <c r="I13" s="189">
        <v>0</v>
      </c>
      <c r="J13" s="190">
        <v>0</v>
      </c>
      <c r="K13" s="190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1.1999999999999567E-2</v>
      </c>
      <c r="Q13" s="189">
        <v>-1.1999999999999567E-2</v>
      </c>
      <c r="R13" s="189">
        <v>0</v>
      </c>
      <c r="S13" s="189">
        <v>1.2000000000000455E-2</v>
      </c>
      <c r="T13" s="189">
        <v>-1.2000000000000455E-2</v>
      </c>
      <c r="U13" s="189">
        <v>0</v>
      </c>
      <c r="V13" s="189">
        <v>1.2000000000000455E-2</v>
      </c>
      <c r="W13" s="189">
        <v>-1.2000000000000455E-2</v>
      </c>
      <c r="X13" s="189">
        <v>0</v>
      </c>
      <c r="Z13" s="189">
        <v>0</v>
      </c>
      <c r="AA13" s="191">
        <v>0</v>
      </c>
      <c r="AC13" s="189">
        <v>0</v>
      </c>
      <c r="AD13" s="191">
        <v>0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0</v>
      </c>
      <c r="H14" s="198">
        <v>0</v>
      </c>
      <c r="I14" s="198">
        <v>0</v>
      </c>
      <c r="J14" s="199">
        <v>0</v>
      </c>
      <c r="K14" s="199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1.1904761904761486E-2</v>
      </c>
      <c r="Q14" s="198">
        <v>-1.2048192771083897E-2</v>
      </c>
      <c r="R14" s="198">
        <v>0</v>
      </c>
      <c r="S14" s="198">
        <v>1.1904761904762334E-2</v>
      </c>
      <c r="T14" s="198">
        <v>-1.204819277108481E-2</v>
      </c>
      <c r="U14" s="198">
        <v>0</v>
      </c>
      <c r="V14" s="198">
        <v>1.1904761904762324E-2</v>
      </c>
      <c r="W14" s="198">
        <v>-1.204819277108481E-2</v>
      </c>
      <c r="X14" s="198">
        <v>0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0.18244085394440437</v>
      </c>
      <c r="E15" s="201" t="s">
        <v>73</v>
      </c>
      <c r="G15" s="202">
        <v>-407.05633999999998</v>
      </c>
      <c r="H15" s="202">
        <v>-426.39452</v>
      </c>
      <c r="I15" s="202">
        <v>-426.39452</v>
      </c>
      <c r="J15" s="203">
        <v>-349.81200000000001</v>
      </c>
      <c r="K15" s="203">
        <v>-349.81200000000001</v>
      </c>
      <c r="L15" s="202">
        <v>-19.258279999999999</v>
      </c>
      <c r="M15" s="202">
        <v>-57.739310000000003</v>
      </c>
      <c r="N15" s="202">
        <v>-19.819379999999995</v>
      </c>
      <c r="O15" s="202">
        <v>-19.267390000000006</v>
      </c>
      <c r="P15" s="202">
        <v>-19.880020000000002</v>
      </c>
      <c r="Q15" s="202">
        <v>-30.528639999999996</v>
      </c>
      <c r="R15" s="202">
        <v>-19.645690000000002</v>
      </c>
      <c r="S15" s="202">
        <v>-19.804540000000003</v>
      </c>
      <c r="T15" s="202">
        <v>-19.691219999999987</v>
      </c>
      <c r="U15" s="202">
        <v>-19.39315000000002</v>
      </c>
      <c r="V15" s="202">
        <v>-19.950659999999971</v>
      </c>
      <c r="W15" s="202">
        <v>-21.012200000000007</v>
      </c>
      <c r="X15" s="202">
        <v>-285.99047999999999</v>
      </c>
      <c r="Z15" s="202">
        <v>-349.81200000000007</v>
      </c>
      <c r="AA15" s="3">
        <v>63.82</v>
      </c>
      <c r="AC15" s="202">
        <v>-349.81200000000007</v>
      </c>
      <c r="AD15" s="3">
        <v>63.82</v>
      </c>
    </row>
    <row r="16" spans="1:30" ht="18" customHeight="1" x14ac:dyDescent="0.2">
      <c r="A16" s="187" t="s">
        <v>225</v>
      </c>
      <c r="B16" s="187" t="s">
        <v>22</v>
      </c>
      <c r="C16" s="9">
        <v>0.9983297175878818</v>
      </c>
      <c r="E16" s="204" t="s">
        <v>226</v>
      </c>
      <c r="F16" s="205"/>
      <c r="G16" s="206">
        <v>-1.7761100000000001</v>
      </c>
      <c r="H16" s="206">
        <v>1.2068000000000001</v>
      </c>
      <c r="I16" s="206">
        <v>1.2068000000000001</v>
      </c>
      <c r="J16" s="206">
        <v>0</v>
      </c>
      <c r="K16" s="206">
        <v>0</v>
      </c>
      <c r="L16" s="206">
        <v>-1.44051</v>
      </c>
      <c r="M16" s="206">
        <v>-1.4404800000000002</v>
      </c>
      <c r="N16" s="206">
        <v>1.2398900000000002</v>
      </c>
      <c r="O16" s="206">
        <v>0.70382999999999996</v>
      </c>
      <c r="P16" s="206">
        <v>2.38083</v>
      </c>
      <c r="Q16" s="206">
        <v>-0.88545999999999991</v>
      </c>
      <c r="R16" s="206">
        <v>-1.4412700000000001</v>
      </c>
      <c r="S16" s="206">
        <v>7.67225</v>
      </c>
      <c r="T16" s="206">
        <v>-1.44076</v>
      </c>
      <c r="U16" s="206">
        <v>-1.4406600000000003</v>
      </c>
      <c r="V16" s="206">
        <v>-1.4405999999999999</v>
      </c>
      <c r="W16" s="206">
        <v>-0.90444999999999998</v>
      </c>
      <c r="X16" s="206">
        <v>1.5626100000000001</v>
      </c>
      <c r="Z16" s="206">
        <v>0</v>
      </c>
      <c r="AA16" s="3">
        <v>1.56</v>
      </c>
      <c r="AC16" s="206">
        <v>0</v>
      </c>
      <c r="AD16" s="3">
        <v>1.56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-0.70961999999999903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-1.0000415385893493</v>
      </c>
      <c r="E20" s="201" t="s">
        <v>74</v>
      </c>
      <c r="G20" s="202">
        <v>-12.95547</v>
      </c>
      <c r="H20" s="202">
        <v>58.267139999999998</v>
      </c>
      <c r="I20" s="202">
        <v>58.267139999999998</v>
      </c>
      <c r="J20" s="203">
        <v>0</v>
      </c>
      <c r="K20" s="203">
        <v>0</v>
      </c>
      <c r="L20" s="202">
        <v>0</v>
      </c>
      <c r="M20" s="202">
        <v>-5.5359999999999996</v>
      </c>
      <c r="N20" s="202">
        <v>0</v>
      </c>
      <c r="O20" s="202">
        <v>0</v>
      </c>
      <c r="P20" s="202">
        <v>0</v>
      </c>
      <c r="Q20" s="202">
        <v>-7.0000000000000284E-2</v>
      </c>
      <c r="R20" s="202">
        <v>-0.3100000000000005</v>
      </c>
      <c r="S20" s="202">
        <v>0</v>
      </c>
      <c r="T20" s="202">
        <v>0</v>
      </c>
      <c r="U20" s="202">
        <v>-0.22499999999999964</v>
      </c>
      <c r="V20" s="202">
        <v>0</v>
      </c>
      <c r="W20" s="202">
        <v>-90.155000000000001</v>
      </c>
      <c r="X20" s="202">
        <v>-96.296000000000006</v>
      </c>
      <c r="Z20" s="202">
        <v>0</v>
      </c>
      <c r="AA20" s="3">
        <v>-96.3</v>
      </c>
      <c r="AC20" s="202">
        <v>0</v>
      </c>
      <c r="AD20" s="3">
        <v>-96.3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0.16241272727272726</v>
      </c>
      <c r="H21" s="189">
        <v>4.62E-3</v>
      </c>
      <c r="I21" s="189">
        <v>4.62E-3</v>
      </c>
      <c r="J21" s="190">
        <v>0</v>
      </c>
      <c r="K21" s="190">
        <v>0</v>
      </c>
      <c r="L21" s="189">
        <v>0.15310909090909092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1.2759090909090909E-2</v>
      </c>
      <c r="Z21" s="189">
        <v>0</v>
      </c>
      <c r="AA21" s="191">
        <v>0.01</v>
      </c>
      <c r="AC21" s="189">
        <v>0</v>
      </c>
      <c r="AD21" s="191">
        <v>0.01</v>
      </c>
    </row>
    <row r="22" spans="1:30" ht="18" customHeight="1" x14ac:dyDescent="0.2">
      <c r="A22" s="187" t="s">
        <v>25</v>
      </c>
      <c r="B22" s="187" t="s">
        <v>22</v>
      </c>
      <c r="C22" s="9">
        <v>-0.99750623441396513</v>
      </c>
      <c r="E22" s="201" t="s">
        <v>75</v>
      </c>
      <c r="G22" s="202">
        <v>-7.1461600000000001</v>
      </c>
      <c r="H22" s="202">
        <v>-0.20327999999999999</v>
      </c>
      <c r="I22" s="202">
        <v>-0.20327999999999999</v>
      </c>
      <c r="J22" s="203">
        <v>0</v>
      </c>
      <c r="K22" s="203">
        <v>0</v>
      </c>
      <c r="L22" s="202">
        <v>-0.56140000000000001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-0.56140000000000001</v>
      </c>
      <c r="Z22" s="202">
        <v>0</v>
      </c>
      <c r="AA22" s="3">
        <v>-0.56000000000000005</v>
      </c>
      <c r="AC22" s="202">
        <v>0</v>
      </c>
      <c r="AD22" s="3">
        <v>-0.56000000000000005</v>
      </c>
    </row>
    <row r="23" spans="1:30" ht="18" customHeight="1" x14ac:dyDescent="0.2">
      <c r="A23" s="197"/>
      <c r="B23" s="197"/>
      <c r="C23" s="9">
        <v>-8.9962608486844342E-2</v>
      </c>
      <c r="E23" s="207" t="s">
        <v>280</v>
      </c>
      <c r="G23" s="208">
        <v>-429.64369999999997</v>
      </c>
      <c r="H23" s="208">
        <v>-367.12386000000004</v>
      </c>
      <c r="I23" s="208">
        <v>-367.12386000000004</v>
      </c>
      <c r="J23" s="209">
        <v>-349.81200000000001</v>
      </c>
      <c r="K23" s="209">
        <v>-349.81200000000001</v>
      </c>
      <c r="L23" s="208">
        <v>-21.260189999999998</v>
      </c>
      <c r="M23" s="208">
        <v>-64.715789999999998</v>
      </c>
      <c r="N23" s="208">
        <v>-18.579489999999996</v>
      </c>
      <c r="O23" s="208">
        <v>-18.563560000000006</v>
      </c>
      <c r="P23" s="208">
        <v>-17.499190000000002</v>
      </c>
      <c r="Q23" s="208">
        <v>-31.484099999999994</v>
      </c>
      <c r="R23" s="208">
        <v>-21.39696</v>
      </c>
      <c r="S23" s="208">
        <v>-12.132290000000003</v>
      </c>
      <c r="T23" s="208">
        <v>-21.131979999999988</v>
      </c>
      <c r="U23" s="208">
        <v>-21.058810000000022</v>
      </c>
      <c r="V23" s="208">
        <v>-21.391259999999971</v>
      </c>
      <c r="W23" s="208">
        <v>-112.07165000000001</v>
      </c>
      <c r="X23" s="208">
        <v>-381.28526999999997</v>
      </c>
      <c r="Z23" s="208">
        <v>-349.81200000000007</v>
      </c>
      <c r="AA23" s="3">
        <v>-31.47</v>
      </c>
      <c r="AC23" s="208">
        <v>-349.81200000000007</v>
      </c>
      <c r="AD23" s="3">
        <v>-31.47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1</v>
      </c>
      <c r="H25" s="189">
        <v>8.3000000000000004E-2</v>
      </c>
      <c r="I25" s="189">
        <v>8.3000000000000004E-2</v>
      </c>
      <c r="J25" s="190">
        <v>1</v>
      </c>
      <c r="K25" s="190">
        <v>1</v>
      </c>
      <c r="L25" s="189">
        <v>0</v>
      </c>
      <c r="M25" s="189">
        <v>0</v>
      </c>
      <c r="N25" s="189">
        <v>0</v>
      </c>
      <c r="O25" s="189">
        <v>0</v>
      </c>
      <c r="P25" s="189">
        <v>0.996</v>
      </c>
      <c r="Q25" s="189">
        <v>1.008</v>
      </c>
      <c r="R25" s="189">
        <v>0.996</v>
      </c>
      <c r="S25" s="189">
        <v>0.99600000000000044</v>
      </c>
      <c r="T25" s="189">
        <v>1.0079999999999991</v>
      </c>
      <c r="U25" s="189">
        <v>0.99600000000000044</v>
      </c>
      <c r="V25" s="189">
        <v>0.99599999999999955</v>
      </c>
      <c r="W25" s="189">
        <v>1.0080000000000018</v>
      </c>
      <c r="X25" s="189">
        <v>0.66700000000000015</v>
      </c>
      <c r="Z25" s="189">
        <v>1</v>
      </c>
      <c r="AA25" s="191">
        <v>-0.33</v>
      </c>
      <c r="AC25" s="189">
        <v>1</v>
      </c>
      <c r="AD25" s="191">
        <v>-0.33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-29802.999999999996</v>
      </c>
      <c r="H26" s="213">
        <v>-27108.433734939747</v>
      </c>
      <c r="I26" s="213">
        <v>-27108.433734939747</v>
      </c>
      <c r="J26" s="214">
        <v>-12733.999999999998</v>
      </c>
      <c r="K26" s="214">
        <v>-12733.999999999998</v>
      </c>
      <c r="L26" s="213">
        <v>0</v>
      </c>
      <c r="M26" s="213">
        <v>0</v>
      </c>
      <c r="N26" s="213">
        <v>0</v>
      </c>
      <c r="O26" s="213">
        <v>0</v>
      </c>
      <c r="P26" s="213">
        <v>-2433.7349397590365</v>
      </c>
      <c r="Q26" s="213">
        <v>98442.460317460311</v>
      </c>
      <c r="R26" s="213">
        <v>-762.04819277108231</v>
      </c>
      <c r="S26" s="213">
        <v>-883.53413654617748</v>
      </c>
      <c r="T26" s="213">
        <v>-813.49206349207191</v>
      </c>
      <c r="U26" s="213">
        <v>-873.49397590360707</v>
      </c>
      <c r="V26" s="213">
        <v>-6902.6104417670813</v>
      </c>
      <c r="W26" s="213">
        <v>-433.53174603174404</v>
      </c>
      <c r="X26" s="213">
        <v>126698.65067466267</v>
      </c>
      <c r="Z26" s="213">
        <v>-12733.999999999998</v>
      </c>
      <c r="AA26" s="215">
        <v>139432.65</v>
      </c>
      <c r="AC26" s="213">
        <v>-12733.999999999998</v>
      </c>
      <c r="AD26" s="215">
        <v>139432.65</v>
      </c>
    </row>
    <row r="27" spans="1:30" ht="18" customHeight="1" x14ac:dyDescent="0.2">
      <c r="A27" s="187" t="s">
        <v>70</v>
      </c>
      <c r="B27" s="187" t="s">
        <v>22</v>
      </c>
      <c r="C27" s="9">
        <v>19.258026624902115</v>
      </c>
      <c r="E27" s="201" t="s">
        <v>208</v>
      </c>
      <c r="G27" s="202">
        <v>-7.202</v>
      </c>
      <c r="H27" s="202">
        <v>-4.7619999999999996</v>
      </c>
      <c r="I27" s="202">
        <v>-4.7619999999999996</v>
      </c>
      <c r="J27" s="203">
        <v>-5.1079999999999997</v>
      </c>
      <c r="K27" s="203">
        <v>-5.1079999999999997</v>
      </c>
      <c r="L27" s="202">
        <v>0.57499999999999996</v>
      </c>
      <c r="M27" s="202">
        <v>-0.36699999999999999</v>
      </c>
      <c r="N27" s="202">
        <v>-0.36599999999999999</v>
      </c>
      <c r="O27" s="202">
        <v>-0.36699999999999999</v>
      </c>
      <c r="P27" s="202">
        <v>-2.4330000000000003</v>
      </c>
      <c r="Q27" s="202">
        <v>99.590999999999994</v>
      </c>
      <c r="R27" s="202">
        <v>-0.44899999999999807</v>
      </c>
      <c r="S27" s="202">
        <v>-0.44799999999999329</v>
      </c>
      <c r="T27" s="202">
        <v>-0.4480000000000075</v>
      </c>
      <c r="U27" s="202">
        <v>-0.44799999999999329</v>
      </c>
      <c r="V27" s="202">
        <v>-4.487000000000009</v>
      </c>
      <c r="W27" s="202">
        <v>2.9050000000000011</v>
      </c>
      <c r="X27" s="202">
        <v>93.257999999999996</v>
      </c>
      <c r="Z27" s="202">
        <v>-5.1079999999999997</v>
      </c>
      <c r="AA27" s="3">
        <v>98.37</v>
      </c>
      <c r="AC27" s="202">
        <v>-5.1079999999999997</v>
      </c>
      <c r="AD27" s="3">
        <v>98.37</v>
      </c>
    </row>
    <row r="28" spans="1:30" ht="18" customHeight="1" x14ac:dyDescent="0.2">
      <c r="A28" s="187" t="s">
        <v>71</v>
      </c>
      <c r="B28" s="187" t="s">
        <v>22</v>
      </c>
      <c r="C28" s="9">
        <v>0.25135221126312446</v>
      </c>
      <c r="E28" s="201" t="s">
        <v>209</v>
      </c>
      <c r="G28" s="202">
        <v>-3.7240000000000002</v>
      </c>
      <c r="H28" s="202">
        <v>-2.91</v>
      </c>
      <c r="I28" s="202">
        <v>-2.91</v>
      </c>
      <c r="J28" s="203">
        <v>-3.1429999999999998</v>
      </c>
      <c r="K28" s="203">
        <v>-3.1429999999999998</v>
      </c>
      <c r="L28" s="202">
        <v>-0.317</v>
      </c>
      <c r="M28" s="202">
        <v>-0.33700000000000002</v>
      </c>
      <c r="N28" s="202">
        <v>-3.499999999999992E-2</v>
      </c>
      <c r="O28" s="202">
        <v>-0.13400000000000001</v>
      </c>
      <c r="P28" s="202">
        <v>-4.6000000000000041E-2</v>
      </c>
      <c r="Q28" s="202">
        <v>-0.28800000000000003</v>
      </c>
      <c r="R28" s="202">
        <v>-0.23699999999999988</v>
      </c>
      <c r="S28" s="202">
        <v>-0.36099999999999999</v>
      </c>
      <c r="T28" s="202">
        <v>5.9999999999997833E-3</v>
      </c>
      <c r="U28" s="202">
        <v>-0.34899999999999975</v>
      </c>
      <c r="V28" s="202">
        <v>-0.24199999999999999</v>
      </c>
      <c r="W28" s="202">
        <v>-1.1000000000000121E-2</v>
      </c>
      <c r="X28" s="202">
        <v>-2.351</v>
      </c>
      <c r="Z28" s="202">
        <v>-3.1429999999999993</v>
      </c>
      <c r="AA28" s="3">
        <v>0.79</v>
      </c>
      <c r="AC28" s="202">
        <v>-3.1429999999999993</v>
      </c>
      <c r="AD28" s="3">
        <v>0.79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-1.4388489208633093</v>
      </c>
      <c r="E29" s="216" t="s">
        <v>158</v>
      </c>
      <c r="F29" s="194"/>
      <c r="G29" s="217">
        <v>-0.61299999999999999</v>
      </c>
      <c r="H29" s="217">
        <v>-0.64300000000000002</v>
      </c>
      <c r="I29" s="217">
        <v>-0.64300000000000002</v>
      </c>
      <c r="J29" s="217">
        <v>-0.13900000000000001</v>
      </c>
      <c r="K29" s="217">
        <v>-0.13900000000000001</v>
      </c>
      <c r="L29" s="217">
        <v>0</v>
      </c>
      <c r="M29" s="217">
        <v>0</v>
      </c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-0.34200000000000003</v>
      </c>
      <c r="W29" s="217">
        <v>0</v>
      </c>
      <c r="X29" s="217">
        <v>-0.34200000000000003</v>
      </c>
      <c r="Z29" s="217">
        <v>-0.13900000000000001</v>
      </c>
      <c r="AA29" s="3">
        <v>-0.2</v>
      </c>
      <c r="AC29" s="217">
        <v>-0.13900000000000001</v>
      </c>
      <c r="AD29" s="3">
        <v>-0.2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-1.5010570824524312</v>
      </c>
      <c r="E30" s="216" t="s">
        <v>176</v>
      </c>
      <c r="F30" s="194"/>
      <c r="G30" s="217">
        <v>-0.82299999999999995</v>
      </c>
      <c r="H30" s="217">
        <v>-0.88900000000000001</v>
      </c>
      <c r="I30" s="217">
        <v>-0.88900000000000001</v>
      </c>
      <c r="J30" s="217">
        <v>-0.94599999999999995</v>
      </c>
      <c r="K30" s="217">
        <v>-0.94599999999999995</v>
      </c>
      <c r="L30" s="217">
        <v>-6.5000000000000002E-2</v>
      </c>
      <c r="M30" s="217">
        <v>-6.7000000000000004E-2</v>
      </c>
      <c r="N30" s="217">
        <v>-6.7000000000000004E-2</v>
      </c>
      <c r="O30" s="217">
        <v>-6.7000000000000004E-2</v>
      </c>
      <c r="P30" s="217">
        <v>6.6000000000000003E-2</v>
      </c>
      <c r="Q30" s="217">
        <v>-6.2E-2</v>
      </c>
      <c r="R30" s="217">
        <v>-6.2E-2</v>
      </c>
      <c r="S30" s="217">
        <v>-6.0999999999999999E-2</v>
      </c>
      <c r="T30" s="217">
        <v>-6.2E-2</v>
      </c>
      <c r="U30" s="217">
        <v>-6.2E-2</v>
      </c>
      <c r="V30" s="217">
        <v>-1.7930000000000001</v>
      </c>
      <c r="W30" s="217">
        <v>-6.800000000000006E-2</v>
      </c>
      <c r="X30" s="217">
        <v>-2.37</v>
      </c>
      <c r="Z30" s="217">
        <v>-0.94600000000000006</v>
      </c>
      <c r="AA30" s="3">
        <v>-1.42</v>
      </c>
      <c r="AC30" s="217">
        <v>-0.94600000000000006</v>
      </c>
      <c r="AD30" s="3">
        <v>-1.42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-0.19455252918287938</v>
      </c>
      <c r="E31" s="216" t="s">
        <v>178</v>
      </c>
      <c r="F31" s="194"/>
      <c r="G31" s="217">
        <v>-11.289</v>
      </c>
      <c r="H31" s="217">
        <v>8.9120000000000008</v>
      </c>
      <c r="I31" s="217">
        <v>8.9120000000000008</v>
      </c>
      <c r="J31" s="217">
        <v>-0.25700000000000001</v>
      </c>
      <c r="K31" s="217">
        <v>-0.25700000000000001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-0.30499999999999999</v>
      </c>
      <c r="U31" s="217">
        <v>0</v>
      </c>
      <c r="V31" s="217">
        <v>0</v>
      </c>
      <c r="W31" s="217">
        <v>0</v>
      </c>
      <c r="X31" s="217">
        <v>-0.30499999999999999</v>
      </c>
      <c r="Z31" s="217">
        <v>-0.25700000000000001</v>
      </c>
      <c r="AA31" s="3">
        <v>-0.05</v>
      </c>
      <c r="AC31" s="217">
        <v>-0.25700000000000001</v>
      </c>
      <c r="AD31" s="3">
        <v>-0.05</v>
      </c>
    </row>
    <row r="32" spans="1:30" ht="18" customHeight="1" collapsed="1" x14ac:dyDescent="0.2">
      <c r="A32" s="197"/>
      <c r="B32" s="197"/>
      <c r="C32" s="9">
        <v>-1.2518628912071537</v>
      </c>
      <c r="E32" s="201" t="s">
        <v>158</v>
      </c>
      <c r="G32" s="202">
        <v>-12.725</v>
      </c>
      <c r="H32" s="202">
        <v>7.3800000000000008</v>
      </c>
      <c r="I32" s="202">
        <v>7.3800000000000008</v>
      </c>
      <c r="J32" s="203">
        <v>-1.3420000000000001</v>
      </c>
      <c r="K32" s="203">
        <v>-1.3420000000000001</v>
      </c>
      <c r="L32" s="202">
        <v>-6.5000000000000002E-2</v>
      </c>
      <c r="M32" s="202">
        <v>-6.7000000000000004E-2</v>
      </c>
      <c r="N32" s="202">
        <v>-6.7000000000000004E-2</v>
      </c>
      <c r="O32" s="202">
        <v>-6.7000000000000004E-2</v>
      </c>
      <c r="P32" s="202">
        <v>6.6000000000000003E-2</v>
      </c>
      <c r="Q32" s="202">
        <v>-6.2E-2</v>
      </c>
      <c r="R32" s="202">
        <v>-6.2E-2</v>
      </c>
      <c r="S32" s="202">
        <v>-6.0999999999999999E-2</v>
      </c>
      <c r="T32" s="202">
        <v>-0.36699999999999999</v>
      </c>
      <c r="U32" s="202">
        <v>-6.2E-2</v>
      </c>
      <c r="V32" s="202">
        <v>-2.1350000000000002</v>
      </c>
      <c r="W32" s="202">
        <v>-6.800000000000006E-2</v>
      </c>
      <c r="X32" s="202">
        <v>-3.0170000000000003</v>
      </c>
      <c r="Z32" s="202">
        <v>-1.3419999999999999</v>
      </c>
      <c r="AA32" s="3">
        <v>-1.68</v>
      </c>
      <c r="AC32" s="202">
        <v>-1.3419999999999999</v>
      </c>
      <c r="AD32" s="3">
        <v>-1.68</v>
      </c>
    </row>
    <row r="33" spans="1:30" ht="18" customHeight="1" collapsed="1" x14ac:dyDescent="0.2">
      <c r="A33" s="187" t="s">
        <v>153</v>
      </c>
      <c r="B33" s="187" t="s">
        <v>22</v>
      </c>
      <c r="C33" s="9">
        <v>-8.2026143790849666</v>
      </c>
      <c r="E33" s="201" t="s">
        <v>154</v>
      </c>
      <c r="G33" s="202">
        <v>-2.9609999999999999</v>
      </c>
      <c r="H33" s="202">
        <v>-0.75</v>
      </c>
      <c r="I33" s="202">
        <v>-0.75</v>
      </c>
      <c r="J33" s="203">
        <v>-0.30599999999999999</v>
      </c>
      <c r="K33" s="203">
        <v>-0.30599999999999999</v>
      </c>
      <c r="L33" s="202">
        <v>-1.0999999999999999E-2</v>
      </c>
      <c r="M33" s="202">
        <v>-1.0999999999999999E-2</v>
      </c>
      <c r="N33" s="202">
        <v>-1.0000000000000002E-2</v>
      </c>
      <c r="O33" s="202">
        <v>-1.0999999999999996E-2</v>
      </c>
      <c r="P33" s="202">
        <v>-1.1000000000000003E-2</v>
      </c>
      <c r="Q33" s="202">
        <v>-1.1000000000000003E-2</v>
      </c>
      <c r="R33" s="202">
        <v>-1.0999999999999996E-2</v>
      </c>
      <c r="S33" s="202">
        <v>-9.999999999999995E-3</v>
      </c>
      <c r="T33" s="202">
        <v>-1.100000000000001E-2</v>
      </c>
      <c r="U33" s="202">
        <v>-1.0999999999999996E-2</v>
      </c>
      <c r="V33" s="202">
        <v>-1.0999999999999996E-2</v>
      </c>
      <c r="W33" s="202">
        <v>-2.6959999999999997</v>
      </c>
      <c r="X33" s="202">
        <v>-2.8149999999999999</v>
      </c>
      <c r="Z33" s="202">
        <v>-0.30599999999999999</v>
      </c>
      <c r="AA33" s="3">
        <v>-2.5099999999999998</v>
      </c>
      <c r="AC33" s="202">
        <v>-0.30599999999999999</v>
      </c>
      <c r="AD33" s="3">
        <v>-2.5099999999999998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0.99821746880570406</v>
      </c>
      <c r="E34" s="216" t="s">
        <v>162</v>
      </c>
      <c r="F34" s="194"/>
      <c r="G34" s="217">
        <v>-0.33500000000000002</v>
      </c>
      <c r="H34" s="217">
        <v>-0.159</v>
      </c>
      <c r="I34" s="217">
        <v>-0.159</v>
      </c>
      <c r="J34" s="217">
        <v>-0.56100000000000005</v>
      </c>
      <c r="K34" s="217">
        <v>-0.56100000000000005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-0.56100000000000005</v>
      </c>
      <c r="AA34" s="3">
        <v>0.56000000000000005</v>
      </c>
      <c r="AC34" s="217">
        <v>-0.56100000000000005</v>
      </c>
      <c r="AD34" s="3">
        <v>0.56000000000000005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1</v>
      </c>
      <c r="E35" s="216" t="s">
        <v>164</v>
      </c>
      <c r="F35" s="194"/>
      <c r="G35" s="217">
        <v>-2.016</v>
      </c>
      <c r="H35" s="217">
        <v>0</v>
      </c>
      <c r="I35" s="217">
        <v>0</v>
      </c>
      <c r="J35" s="217">
        <v>-0.5</v>
      </c>
      <c r="K35" s="217">
        <v>-0.5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-0.5</v>
      </c>
      <c r="AA35" s="3">
        <v>0.5</v>
      </c>
      <c r="AC35" s="217">
        <v>-0.5</v>
      </c>
      <c r="AD35" s="3">
        <v>0.5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0.99905749293119706</v>
      </c>
      <c r="E37" s="201" t="s">
        <v>398</v>
      </c>
      <c r="G37" s="202">
        <v>-2.351</v>
      </c>
      <c r="H37" s="202">
        <v>-0.159</v>
      </c>
      <c r="I37" s="202">
        <v>-0.159</v>
      </c>
      <c r="J37" s="203">
        <v>-1.0609999999999999</v>
      </c>
      <c r="K37" s="203">
        <v>-1.0609999999999999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-1.0609999999999999</v>
      </c>
      <c r="AA37" s="3">
        <v>1.06</v>
      </c>
      <c r="AC37" s="202">
        <v>-1.0609999999999999</v>
      </c>
      <c r="AD37" s="3">
        <v>1.06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-0.46899999999999997</v>
      </c>
      <c r="I38" s="217">
        <v>-0.46899999999999997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1.0013623978201636</v>
      </c>
      <c r="E39" s="216" t="s">
        <v>166</v>
      </c>
      <c r="F39" s="194"/>
      <c r="G39" s="217">
        <v>-0.29299999999999998</v>
      </c>
      <c r="H39" s="217">
        <v>-1.2999999999999999E-2</v>
      </c>
      <c r="I39" s="217">
        <v>-1.2999999999999999E-2</v>
      </c>
      <c r="J39" s="217">
        <v>-1.468</v>
      </c>
      <c r="K39" s="217">
        <v>-1.468</v>
      </c>
      <c r="L39" s="217">
        <v>0</v>
      </c>
      <c r="M39" s="217">
        <v>0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Z39" s="217">
        <v>-1.468</v>
      </c>
      <c r="AA39" s="3">
        <v>1.47</v>
      </c>
      <c r="AC39" s="217">
        <v>-1.468</v>
      </c>
      <c r="AD39" s="3">
        <v>1.47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-0.84967320261437917</v>
      </c>
      <c r="E43" s="216" t="s">
        <v>170</v>
      </c>
      <c r="F43" s="194"/>
      <c r="G43" s="217">
        <v>-0.54700000000000004</v>
      </c>
      <c r="H43" s="217">
        <v>-0.56699999999999995</v>
      </c>
      <c r="I43" s="217">
        <v>-0.56699999999999995</v>
      </c>
      <c r="J43" s="217">
        <v>-0.30599999999999999</v>
      </c>
      <c r="K43" s="217">
        <v>-0.30599999999999999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-0.56699999999999995</v>
      </c>
      <c r="X43" s="217">
        <v>-0.56699999999999995</v>
      </c>
      <c r="Z43" s="217">
        <v>-0.30599999999999999</v>
      </c>
      <c r="AA43" s="3">
        <v>-0.26</v>
      </c>
      <c r="AC43" s="217">
        <v>-0.30599999999999999</v>
      </c>
      <c r="AD43" s="3">
        <v>-0.26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-1.3620000000000001</v>
      </c>
      <c r="H44" s="217">
        <v>-0.17299999999999999</v>
      </c>
      <c r="I44" s="217">
        <v>-0.17299999999999999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1.3620000000000001</v>
      </c>
      <c r="H45" s="217">
        <v>0.17299999999999999</v>
      </c>
      <c r="I45" s="217">
        <v>0.17299999999999999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0.68207440811724918</v>
      </c>
      <c r="E46" s="201" t="s">
        <v>196</v>
      </c>
      <c r="G46" s="202">
        <v>-0.83999999999999986</v>
      </c>
      <c r="H46" s="202">
        <v>-1.0489999999999999</v>
      </c>
      <c r="I46" s="202">
        <v>-1.0489999999999999</v>
      </c>
      <c r="J46" s="203">
        <v>-1.774</v>
      </c>
      <c r="K46" s="203">
        <v>-1.774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>
        <v>0</v>
      </c>
      <c r="T46" s="202">
        <v>0</v>
      </c>
      <c r="U46" s="202">
        <v>0</v>
      </c>
      <c r="V46" s="202">
        <v>0</v>
      </c>
      <c r="W46" s="202">
        <v>-0.56699999999999995</v>
      </c>
      <c r="X46" s="202">
        <v>-0.56699999999999995</v>
      </c>
      <c r="Z46" s="202">
        <v>-1.774</v>
      </c>
      <c r="AA46" s="3">
        <v>1.21</v>
      </c>
      <c r="AC46" s="202">
        <v>-1.774</v>
      </c>
      <c r="AD46" s="3">
        <v>1.21</v>
      </c>
    </row>
    <row r="47" spans="1:30" ht="18" customHeight="1" x14ac:dyDescent="0.2">
      <c r="A47" s="197"/>
      <c r="B47" s="197"/>
      <c r="C47" s="9">
        <v>7.6362494110256005</v>
      </c>
      <c r="E47" s="207" t="s">
        <v>72</v>
      </c>
      <c r="G47" s="208">
        <v>-29.802999999999997</v>
      </c>
      <c r="H47" s="208">
        <v>-2.2499999999999991</v>
      </c>
      <c r="I47" s="208">
        <v>-2.2499999999999991</v>
      </c>
      <c r="J47" s="209">
        <v>-12.733999999999998</v>
      </c>
      <c r="K47" s="209">
        <v>-12.733999999999998</v>
      </c>
      <c r="L47" s="208">
        <v>0.18199999999999994</v>
      </c>
      <c r="M47" s="208">
        <v>-0.78199999999999992</v>
      </c>
      <c r="N47" s="208">
        <v>-0.47799999999999992</v>
      </c>
      <c r="O47" s="208">
        <v>-0.57900000000000007</v>
      </c>
      <c r="P47" s="208">
        <v>-2.4240000000000004</v>
      </c>
      <c r="Q47" s="208">
        <v>99.23</v>
      </c>
      <c r="R47" s="208">
        <v>-0.75899999999999801</v>
      </c>
      <c r="S47" s="208">
        <v>-0.87999999999999323</v>
      </c>
      <c r="T47" s="208">
        <v>-0.82000000000000772</v>
      </c>
      <c r="U47" s="208">
        <v>-0.86999999999999311</v>
      </c>
      <c r="V47" s="208">
        <v>-6.8750000000000098</v>
      </c>
      <c r="W47" s="208">
        <v>-0.43699999999999872</v>
      </c>
      <c r="X47" s="208">
        <v>84.50800000000001</v>
      </c>
      <c r="Z47" s="208">
        <v>-12.734</v>
      </c>
      <c r="AA47" s="3">
        <v>97.24</v>
      </c>
      <c r="AC47" s="208">
        <v>-12.734</v>
      </c>
      <c r="AD47" s="3">
        <v>97.24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1.3600000000000001E-2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-0.68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3.5999999999999997E-2</v>
      </c>
      <c r="E51" s="201" t="s">
        <v>91</v>
      </c>
      <c r="G51" s="202">
        <v>-6.2590000000000003</v>
      </c>
      <c r="H51" s="202">
        <v>-6.4660000000000002</v>
      </c>
      <c r="I51" s="202">
        <v>-6.4660000000000002</v>
      </c>
      <c r="J51" s="203">
        <v>-5</v>
      </c>
      <c r="K51" s="203">
        <v>-5</v>
      </c>
      <c r="L51" s="202">
        <v>0</v>
      </c>
      <c r="M51" s="202">
        <v>0</v>
      </c>
      <c r="N51" s="202">
        <v>-1.3819999999999999</v>
      </c>
      <c r="O51" s="202">
        <v>0</v>
      </c>
      <c r="P51" s="202">
        <v>-1.0960000000000003</v>
      </c>
      <c r="Q51" s="202">
        <v>-0.17499999999999982</v>
      </c>
      <c r="R51" s="202">
        <v>0</v>
      </c>
      <c r="S51" s="202">
        <v>-0.996</v>
      </c>
      <c r="T51" s="202">
        <v>0</v>
      </c>
      <c r="U51" s="202">
        <v>-0.77400000000000002</v>
      </c>
      <c r="V51" s="202">
        <v>-0.39400000000000013</v>
      </c>
      <c r="W51" s="202">
        <v>0</v>
      </c>
      <c r="X51" s="202">
        <v>-4.8170000000000002</v>
      </c>
      <c r="Z51" s="202">
        <v>-5</v>
      </c>
      <c r="AA51" s="3">
        <v>0.18</v>
      </c>
      <c r="AC51" s="202">
        <v>-5</v>
      </c>
      <c r="AD51" s="3">
        <v>0.18</v>
      </c>
    </row>
    <row r="52" spans="1:30" ht="18" customHeight="1" x14ac:dyDescent="0.2">
      <c r="A52" s="187" t="s">
        <v>88</v>
      </c>
      <c r="B52" s="187" t="s">
        <v>22</v>
      </c>
      <c r="C52" s="9">
        <v>-0.99859353023909991</v>
      </c>
      <c r="E52" s="201" t="s">
        <v>92</v>
      </c>
      <c r="G52" s="202">
        <v>-0.115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-0.745</v>
      </c>
      <c r="Q52" s="202">
        <v>0</v>
      </c>
      <c r="R52" s="202">
        <v>0</v>
      </c>
      <c r="S52" s="202">
        <v>0</v>
      </c>
      <c r="T52" s="202">
        <v>0</v>
      </c>
      <c r="U52" s="202">
        <v>-0.4820000000000001</v>
      </c>
      <c r="V52" s="202">
        <v>0</v>
      </c>
      <c r="W52" s="202">
        <v>-0.19499999999999984</v>
      </c>
      <c r="X52" s="202">
        <v>-1.4219999999999999</v>
      </c>
      <c r="Z52" s="202">
        <v>0</v>
      </c>
      <c r="AA52" s="3">
        <v>-1.42</v>
      </c>
      <c r="AC52" s="202">
        <v>0</v>
      </c>
      <c r="AD52" s="3">
        <v>-1.42</v>
      </c>
    </row>
    <row r="53" spans="1:30" ht="18" customHeight="1" x14ac:dyDescent="0.2">
      <c r="A53" s="187" t="s">
        <v>211</v>
      </c>
      <c r="B53" s="187" t="s">
        <v>22</v>
      </c>
      <c r="C53" s="9">
        <v>-1</v>
      </c>
      <c r="E53" s="204" t="s">
        <v>146</v>
      </c>
      <c r="F53" s="205"/>
      <c r="G53" s="206">
        <v>0</v>
      </c>
      <c r="H53" s="206">
        <v>0.77</v>
      </c>
      <c r="I53" s="206">
        <v>0.77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1.5</v>
      </c>
      <c r="Q53" s="206">
        <v>-0.29000000000000004</v>
      </c>
      <c r="R53" s="206">
        <v>0</v>
      </c>
      <c r="S53" s="206">
        <v>0</v>
      </c>
      <c r="T53" s="206">
        <v>-13.666</v>
      </c>
      <c r="U53" s="206">
        <v>-27.528000000000002</v>
      </c>
      <c r="V53" s="206">
        <v>-5.0009999999999977</v>
      </c>
      <c r="W53" s="206">
        <v>12.505000000000003</v>
      </c>
      <c r="X53" s="206">
        <v>-32.479999999999997</v>
      </c>
      <c r="Z53" s="206">
        <v>0</v>
      </c>
      <c r="AA53" s="3">
        <v>-32.479999999999997</v>
      </c>
      <c r="AC53" s="206">
        <v>0</v>
      </c>
      <c r="AD53" s="3">
        <v>-32.479999999999997</v>
      </c>
    </row>
    <row r="54" spans="1:30" ht="18" customHeight="1" x14ac:dyDescent="0.2">
      <c r="A54" s="187" t="s">
        <v>89</v>
      </c>
      <c r="B54" s="187" t="s">
        <v>22</v>
      </c>
      <c r="C54" s="9">
        <v>-1.0009182736455464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-4</v>
      </c>
      <c r="Q54" s="202">
        <v>0</v>
      </c>
      <c r="R54" s="202">
        <v>0</v>
      </c>
      <c r="S54" s="202">
        <v>-0.1980000000000004</v>
      </c>
      <c r="T54" s="202">
        <v>0</v>
      </c>
      <c r="U54" s="202">
        <v>-7.4999999999999289E-2</v>
      </c>
      <c r="V54" s="202">
        <v>0</v>
      </c>
      <c r="W54" s="202">
        <v>-8.3000000000000185E-2</v>
      </c>
      <c r="X54" s="202">
        <v>-4.3559999999999999</v>
      </c>
      <c r="Z54" s="202">
        <v>0</v>
      </c>
      <c r="AA54" s="3">
        <v>-4.3600000000000003</v>
      </c>
      <c r="AC54" s="202">
        <v>0</v>
      </c>
      <c r="AD54" s="3">
        <v>-4.3600000000000003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-7.6159999999999997</v>
      </c>
      <c r="E61" s="207" t="s">
        <v>281</v>
      </c>
      <c r="G61" s="208">
        <v>-7.0540000000000003</v>
      </c>
      <c r="H61" s="208">
        <v>-5.6959999999999997</v>
      </c>
      <c r="I61" s="208">
        <v>-5.6959999999999997</v>
      </c>
      <c r="J61" s="209">
        <v>-5</v>
      </c>
      <c r="K61" s="209">
        <v>-5</v>
      </c>
      <c r="L61" s="208">
        <v>0</v>
      </c>
      <c r="M61" s="208">
        <v>0</v>
      </c>
      <c r="N61" s="208">
        <v>-1.3819999999999999</v>
      </c>
      <c r="O61" s="208">
        <v>0</v>
      </c>
      <c r="P61" s="208">
        <v>-4.3410000000000002</v>
      </c>
      <c r="Q61" s="208">
        <v>-0.46499999999999986</v>
      </c>
      <c r="R61" s="208">
        <v>0</v>
      </c>
      <c r="S61" s="208">
        <v>-1.1940000000000004</v>
      </c>
      <c r="T61" s="208">
        <v>-13.666</v>
      </c>
      <c r="U61" s="208">
        <v>-28.859000000000002</v>
      </c>
      <c r="V61" s="208">
        <v>-5.3949999999999978</v>
      </c>
      <c r="W61" s="208">
        <v>12.227000000000002</v>
      </c>
      <c r="X61" s="208">
        <v>-43.074999999999996</v>
      </c>
      <c r="Z61" s="208">
        <v>-5</v>
      </c>
      <c r="AA61" s="3">
        <v>-38.08</v>
      </c>
      <c r="AC61" s="208">
        <v>-5</v>
      </c>
      <c r="AD61" s="3">
        <v>-38.08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5.5714285714285716E-2</v>
      </c>
      <c r="E63" s="201" t="s">
        <v>79</v>
      </c>
      <c r="G63" s="202">
        <v>-5.758</v>
      </c>
      <c r="H63" s="202">
        <v>-6.952</v>
      </c>
      <c r="I63" s="202">
        <v>-6.952</v>
      </c>
      <c r="J63" s="203">
        <v>-7</v>
      </c>
      <c r="K63" s="203">
        <v>-7</v>
      </c>
      <c r="L63" s="202">
        <v>-1.3720000000000001</v>
      </c>
      <c r="M63" s="202">
        <v>-0.32599999999999985</v>
      </c>
      <c r="N63" s="202">
        <v>-0.45699999999999985</v>
      </c>
      <c r="O63" s="202">
        <v>0</v>
      </c>
      <c r="P63" s="202">
        <v>-1.3370000000000002</v>
      </c>
      <c r="Q63" s="202">
        <v>-0.19099999999999984</v>
      </c>
      <c r="R63" s="202">
        <v>-0.2240000000000002</v>
      </c>
      <c r="S63" s="202">
        <v>-0.59600000000000009</v>
      </c>
      <c r="T63" s="202">
        <v>-0.52400000000000002</v>
      </c>
      <c r="U63" s="202">
        <v>-0.38199999999999967</v>
      </c>
      <c r="V63" s="202">
        <v>-0.84100000000000019</v>
      </c>
      <c r="W63" s="202">
        <v>-0.35899999999999999</v>
      </c>
      <c r="X63" s="202">
        <v>-6.609</v>
      </c>
      <c r="Z63" s="202">
        <v>-7</v>
      </c>
      <c r="AA63" s="3">
        <v>0.39</v>
      </c>
      <c r="AC63" s="202">
        <v>-7</v>
      </c>
      <c r="AD63" s="3">
        <v>0.39</v>
      </c>
    </row>
    <row r="64" spans="1:30" ht="18" customHeight="1" x14ac:dyDescent="0.2">
      <c r="A64" s="187" t="s">
        <v>136</v>
      </c>
      <c r="B64" s="187" t="s">
        <v>22</v>
      </c>
      <c r="C64" s="9">
        <v>0.31444444444444447</v>
      </c>
      <c r="E64" s="201" t="s">
        <v>197</v>
      </c>
      <c r="G64" s="202">
        <v>-5.7619999999999996</v>
      </c>
      <c r="H64" s="202">
        <v>-7.2960000000000003</v>
      </c>
      <c r="I64" s="202">
        <v>-7.2960000000000003</v>
      </c>
      <c r="J64" s="203">
        <v>-9</v>
      </c>
      <c r="K64" s="203">
        <v>-9</v>
      </c>
      <c r="L64" s="202">
        <v>-1.3460000000000001</v>
      </c>
      <c r="M64" s="202">
        <v>-0.28499999999999992</v>
      </c>
      <c r="N64" s="202">
        <v>-0.3899999999999999</v>
      </c>
      <c r="O64" s="202">
        <v>-2.8999999999999915E-2</v>
      </c>
      <c r="P64" s="202">
        <v>0</v>
      </c>
      <c r="Q64" s="202">
        <v>-0.45900000000000007</v>
      </c>
      <c r="R64" s="202">
        <v>-1.6999999999999904E-2</v>
      </c>
      <c r="S64" s="202">
        <v>-0.35000000000000009</v>
      </c>
      <c r="T64" s="202">
        <v>-0.3530000000000002</v>
      </c>
      <c r="U64" s="202">
        <v>-0.42399999999999993</v>
      </c>
      <c r="V64" s="202">
        <v>-2.2079999999999997</v>
      </c>
      <c r="W64" s="202">
        <v>-0.30700000000000038</v>
      </c>
      <c r="X64" s="202">
        <v>-6.1680000000000001</v>
      </c>
      <c r="Z64" s="202">
        <v>-9</v>
      </c>
      <c r="AA64" s="3">
        <v>2.83</v>
      </c>
      <c r="AC64" s="202">
        <v>-9</v>
      </c>
      <c r="AD64" s="3">
        <v>2.83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-1.0009354536950421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-2.1379999999999999</v>
      </c>
      <c r="X66" s="202">
        <v>-2.1379999999999999</v>
      </c>
      <c r="Z66" s="202">
        <v>0</v>
      </c>
      <c r="AA66" s="3">
        <v>-2.14</v>
      </c>
      <c r="AC66" s="202">
        <v>0</v>
      </c>
      <c r="AD66" s="3">
        <v>-2.14</v>
      </c>
    </row>
    <row r="67" spans="1:30" ht="18" customHeight="1" x14ac:dyDescent="0.2">
      <c r="A67" s="187" t="s">
        <v>181</v>
      </c>
      <c r="B67" s="187" t="s">
        <v>22</v>
      </c>
      <c r="C67" s="9">
        <v>0.82</v>
      </c>
      <c r="E67" s="201" t="s">
        <v>182</v>
      </c>
      <c r="G67" s="202">
        <v>-1.738</v>
      </c>
      <c r="H67" s="202">
        <v>-0.51700000000000002</v>
      </c>
      <c r="I67" s="202">
        <v>-0.51700000000000002</v>
      </c>
      <c r="J67" s="203">
        <v>-2</v>
      </c>
      <c r="K67" s="203">
        <v>-2</v>
      </c>
      <c r="L67" s="202">
        <v>-7.1999999999999995E-2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-5.800000000000001E-2</v>
      </c>
      <c r="U67" s="202">
        <v>0</v>
      </c>
      <c r="V67" s="202">
        <v>0</v>
      </c>
      <c r="W67" s="202">
        <v>-0.22599999999999998</v>
      </c>
      <c r="X67" s="202">
        <v>-0.35599999999999998</v>
      </c>
      <c r="Z67" s="202">
        <v>-2</v>
      </c>
      <c r="AA67" s="3">
        <v>1.64</v>
      </c>
      <c r="AC67" s="202">
        <v>-2</v>
      </c>
      <c r="AD67" s="3">
        <v>1.64</v>
      </c>
    </row>
    <row r="68" spans="1:30" ht="18" customHeight="1" x14ac:dyDescent="0.2">
      <c r="A68" s="187" t="s">
        <v>198</v>
      </c>
      <c r="B68" s="187" t="s">
        <v>22</v>
      </c>
      <c r="C68" s="9">
        <v>0.85050000000000003</v>
      </c>
      <c r="E68" s="201" t="s">
        <v>399</v>
      </c>
      <c r="G68" s="202">
        <v>-13.382999999999999</v>
      </c>
      <c r="H68" s="202">
        <v>-15.965</v>
      </c>
      <c r="I68" s="202">
        <v>-15.965</v>
      </c>
      <c r="J68" s="203">
        <v>-20</v>
      </c>
      <c r="K68" s="203">
        <v>-20</v>
      </c>
      <c r="L68" s="202">
        <v>0</v>
      </c>
      <c r="M68" s="202">
        <v>0</v>
      </c>
      <c r="N68" s="202">
        <v>-1.925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-1.0690000000000002</v>
      </c>
      <c r="V68" s="202">
        <v>0</v>
      </c>
      <c r="W68" s="202">
        <v>0</v>
      </c>
      <c r="X68" s="202">
        <v>-2.9940000000000002</v>
      </c>
      <c r="Z68" s="202">
        <v>-20</v>
      </c>
      <c r="AA68" s="3">
        <v>17.010000000000002</v>
      </c>
      <c r="AC68" s="202">
        <v>-20</v>
      </c>
      <c r="AD68" s="3">
        <v>17.010000000000002</v>
      </c>
    </row>
    <row r="69" spans="1:30" ht="18" customHeight="1" x14ac:dyDescent="0.2">
      <c r="A69" s="187" t="s">
        <v>137</v>
      </c>
      <c r="B69" s="187" t="s">
        <v>22</v>
      </c>
      <c r="C69" s="9">
        <v>-0.99896211728074724</v>
      </c>
      <c r="E69" s="201" t="s">
        <v>183</v>
      </c>
      <c r="G69" s="202">
        <v>-1.6E-2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-3.8540000000000001</v>
      </c>
      <c r="W69" s="202">
        <v>0</v>
      </c>
      <c r="X69" s="202">
        <v>-3.8540000000000001</v>
      </c>
      <c r="Z69" s="202">
        <v>0</v>
      </c>
      <c r="AA69" s="3">
        <v>-3.85</v>
      </c>
      <c r="AC69" s="202">
        <v>0</v>
      </c>
      <c r="AD69" s="3">
        <v>-3.85</v>
      </c>
    </row>
    <row r="70" spans="1:30" ht="18" customHeight="1" x14ac:dyDescent="0.2">
      <c r="A70" s="187" t="s">
        <v>184</v>
      </c>
      <c r="B70" s="187" t="s">
        <v>22</v>
      </c>
      <c r="C70" s="9">
        <v>-1.0062893081761006</v>
      </c>
      <c r="E70" s="201" t="s">
        <v>185</v>
      </c>
      <c r="G70" s="202">
        <v>0</v>
      </c>
      <c r="H70" s="202">
        <v>-0.48599999999999999</v>
      </c>
      <c r="I70" s="202">
        <v>-0.48599999999999999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-0.63600000000000001</v>
      </c>
      <c r="V70" s="202">
        <v>0</v>
      </c>
      <c r="W70" s="202">
        <v>0</v>
      </c>
      <c r="X70" s="202">
        <v>-0.63600000000000001</v>
      </c>
      <c r="Z70" s="202">
        <v>0</v>
      </c>
      <c r="AA70" s="3">
        <v>-0.64</v>
      </c>
      <c r="AC70" s="202">
        <v>0</v>
      </c>
      <c r="AD70" s="3">
        <v>-0.64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-0.34699999999999998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-1.0227272727272727</v>
      </c>
      <c r="E72" s="201" t="s">
        <v>194</v>
      </c>
      <c r="G72" s="202">
        <v>-0.41599999999999998</v>
      </c>
      <c r="H72" s="202">
        <v>-2.1000000000000001E-2</v>
      </c>
      <c r="I72" s="202">
        <v>-2.1000000000000001E-2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-6.6000000000000003E-2</v>
      </c>
      <c r="S72" s="202">
        <v>0</v>
      </c>
      <c r="T72" s="202">
        <v>0</v>
      </c>
      <c r="U72" s="202">
        <v>-2.1999999999999992E-2</v>
      </c>
      <c r="V72" s="202">
        <v>0</v>
      </c>
      <c r="W72" s="202">
        <v>0</v>
      </c>
      <c r="X72" s="202">
        <v>-8.7999999999999995E-2</v>
      </c>
      <c r="Z72" s="202">
        <v>0</v>
      </c>
      <c r="AA72" s="3">
        <v>-0.09</v>
      </c>
      <c r="AC72" s="202">
        <v>0</v>
      </c>
      <c r="AD72" s="3">
        <v>-0.09</v>
      </c>
    </row>
    <row r="73" spans="1:30" ht="18" customHeight="1" x14ac:dyDescent="0.2">
      <c r="A73" s="187" t="s">
        <v>85</v>
      </c>
      <c r="B73" s="187" t="s">
        <v>22</v>
      </c>
      <c r="C73" s="9">
        <v>9.9551569506726459E-2</v>
      </c>
      <c r="E73" s="201" t="s">
        <v>84</v>
      </c>
      <c r="G73" s="202">
        <v>-35.942999999999998</v>
      </c>
      <c r="H73" s="202">
        <v>-35.045000000000002</v>
      </c>
      <c r="I73" s="202">
        <v>-35.045000000000002</v>
      </c>
      <c r="J73" s="203">
        <v>-44.6</v>
      </c>
      <c r="K73" s="203">
        <v>-44.6</v>
      </c>
      <c r="L73" s="202">
        <v>-3.27</v>
      </c>
      <c r="M73" s="202">
        <v>-6.1319999999999997</v>
      </c>
      <c r="N73" s="202">
        <v>-8.8610000000000024</v>
      </c>
      <c r="O73" s="202">
        <v>0</v>
      </c>
      <c r="P73" s="202">
        <v>-3.0199999999999996</v>
      </c>
      <c r="Q73" s="202">
        <v>-1.8159999999999989</v>
      </c>
      <c r="R73" s="202">
        <v>-2.1660000000000004</v>
      </c>
      <c r="S73" s="202">
        <v>-2.0769999999999982</v>
      </c>
      <c r="T73" s="202">
        <v>-2.1490000000000009</v>
      </c>
      <c r="U73" s="202">
        <v>-3.5420000000000016</v>
      </c>
      <c r="V73" s="202">
        <v>-4.8070000000000022</v>
      </c>
      <c r="W73" s="202">
        <v>-2.3159999999999954</v>
      </c>
      <c r="X73" s="202">
        <v>-40.155999999999999</v>
      </c>
      <c r="Z73" s="202">
        <v>-44.6</v>
      </c>
      <c r="AA73" s="3">
        <v>4.4400000000000004</v>
      </c>
      <c r="AC73" s="202">
        <v>-44.6</v>
      </c>
      <c r="AD73" s="3">
        <v>4.4400000000000004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0.14199999999999999</v>
      </c>
      <c r="E75" s="201" t="s">
        <v>101</v>
      </c>
      <c r="G75" s="202">
        <v>-9.5540000000000003</v>
      </c>
      <c r="H75" s="202">
        <v>-8.1620000000000008</v>
      </c>
      <c r="I75" s="202">
        <v>-8.1620000000000008</v>
      </c>
      <c r="J75" s="203">
        <v>-10</v>
      </c>
      <c r="K75" s="203">
        <v>-10</v>
      </c>
      <c r="L75" s="202">
        <v>-2.262</v>
      </c>
      <c r="M75" s="202">
        <v>0</v>
      </c>
      <c r="N75" s="202">
        <v>-0.64999999999999991</v>
      </c>
      <c r="O75" s="202">
        <v>-7.2000000000000064E-2</v>
      </c>
      <c r="P75" s="202">
        <v>-0.94399999999999995</v>
      </c>
      <c r="Q75" s="202">
        <v>-0.72200000000000042</v>
      </c>
      <c r="R75" s="202">
        <v>-0.94399999999999995</v>
      </c>
      <c r="S75" s="202">
        <v>-0.32499999999999929</v>
      </c>
      <c r="T75" s="202">
        <v>-0.72200000000000042</v>
      </c>
      <c r="U75" s="202">
        <v>-1.0650000000000004</v>
      </c>
      <c r="V75" s="202">
        <v>-0.15399999999999991</v>
      </c>
      <c r="W75" s="202">
        <v>-0.72200000000000042</v>
      </c>
      <c r="X75" s="202">
        <v>-8.5820000000000007</v>
      </c>
      <c r="Z75" s="202">
        <v>-10</v>
      </c>
      <c r="AA75" s="3">
        <v>1.42</v>
      </c>
      <c r="AC75" s="202">
        <v>-10</v>
      </c>
      <c r="AD75" s="3">
        <v>1.42</v>
      </c>
    </row>
    <row r="76" spans="1:30" ht="18" customHeight="1" x14ac:dyDescent="0.2">
      <c r="A76" s="187" t="s">
        <v>188</v>
      </c>
      <c r="B76" s="187" t="s">
        <v>22</v>
      </c>
      <c r="C76" s="9">
        <v>-9.3802816901408459E-2</v>
      </c>
      <c r="E76" s="201" t="s">
        <v>189</v>
      </c>
      <c r="G76" s="202">
        <v>-69.512</v>
      </c>
      <c r="H76" s="202">
        <v>-70.751999999999995</v>
      </c>
      <c r="I76" s="202">
        <v>-70.751999999999995</v>
      </c>
      <c r="J76" s="203">
        <v>-71</v>
      </c>
      <c r="K76" s="203">
        <v>-71</v>
      </c>
      <c r="L76" s="202">
        <v>-6.01</v>
      </c>
      <c r="M76" s="202">
        <v>-5.6210000000000004</v>
      </c>
      <c r="N76" s="202">
        <v>-6.009999999999998</v>
      </c>
      <c r="O76" s="202">
        <v>0</v>
      </c>
      <c r="P76" s="202">
        <v>0</v>
      </c>
      <c r="Q76" s="202">
        <v>-17.640999999999998</v>
      </c>
      <c r="R76" s="202">
        <v>-5.9440000000000026</v>
      </c>
      <c r="S76" s="202">
        <v>-5.2680000000000007</v>
      </c>
      <c r="T76" s="202">
        <v>-5.7530000000000001</v>
      </c>
      <c r="U76" s="202">
        <v>-5.9440000000000026</v>
      </c>
      <c r="V76" s="202">
        <v>-5.7530000000000001</v>
      </c>
      <c r="W76" s="202">
        <v>-13.718999999999994</v>
      </c>
      <c r="X76" s="202">
        <v>-77.662999999999997</v>
      </c>
      <c r="Z76" s="202">
        <v>-71</v>
      </c>
      <c r="AA76" s="3">
        <v>-6.66</v>
      </c>
      <c r="AC76" s="202">
        <v>-71</v>
      </c>
      <c r="AD76" s="3">
        <v>-6.66</v>
      </c>
    </row>
    <row r="77" spans="1:30" ht="18" customHeight="1" x14ac:dyDescent="0.2">
      <c r="A77" s="187" t="s">
        <v>97</v>
      </c>
      <c r="B77" s="187" t="s">
        <v>22</v>
      </c>
      <c r="C77" s="9">
        <v>-5.6666666666666671E-2</v>
      </c>
      <c r="E77" s="201" t="s">
        <v>102</v>
      </c>
      <c r="G77" s="202">
        <v>-24.431999999999999</v>
      </c>
      <c r="H77" s="202">
        <v>-22.850999999999999</v>
      </c>
      <c r="I77" s="202">
        <v>-22.850999999999999</v>
      </c>
      <c r="J77" s="203">
        <v>-24</v>
      </c>
      <c r="K77" s="203">
        <v>-24</v>
      </c>
      <c r="L77" s="202">
        <v>-3.7320000000000002</v>
      </c>
      <c r="M77" s="202">
        <v>0</v>
      </c>
      <c r="N77" s="202">
        <v>-1.7429999999999994</v>
      </c>
      <c r="O77" s="202">
        <v>-0.51200000000000045</v>
      </c>
      <c r="P77" s="202">
        <v>-3.3650000000000002</v>
      </c>
      <c r="Q77" s="202">
        <v>-1.9779999999999998</v>
      </c>
      <c r="R77" s="202">
        <v>-2.5510000000000002</v>
      </c>
      <c r="S77" s="202">
        <v>-0.25</v>
      </c>
      <c r="T77" s="202">
        <v>-2.0829999999999984</v>
      </c>
      <c r="U77" s="202">
        <v>-4.6780000000000008</v>
      </c>
      <c r="V77" s="202">
        <v>-2.0820000000000007</v>
      </c>
      <c r="W77" s="202">
        <v>-2.3879999999999981</v>
      </c>
      <c r="X77" s="202">
        <v>-25.361999999999998</v>
      </c>
      <c r="Z77" s="202">
        <v>-24</v>
      </c>
      <c r="AA77" s="3">
        <v>-1.36</v>
      </c>
      <c r="AC77" s="202">
        <v>-24</v>
      </c>
      <c r="AD77" s="3">
        <v>-1.36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-3.6999999999999998E-2</v>
      </c>
      <c r="E79" s="201" t="s">
        <v>103</v>
      </c>
      <c r="G79" s="202">
        <v>-15.784000000000001</v>
      </c>
      <c r="H79" s="202">
        <v>-23.948</v>
      </c>
      <c r="I79" s="202">
        <v>-23.948</v>
      </c>
      <c r="J79" s="203">
        <v>-20</v>
      </c>
      <c r="K79" s="203">
        <v>-20</v>
      </c>
      <c r="L79" s="202">
        <v>-4.7009999999999996</v>
      </c>
      <c r="M79" s="202">
        <v>-0.7790000000000008</v>
      </c>
      <c r="N79" s="202">
        <v>-3.0410000000000004</v>
      </c>
      <c r="O79" s="202">
        <v>0</v>
      </c>
      <c r="P79" s="202">
        <v>-0.80099999999999838</v>
      </c>
      <c r="Q79" s="202">
        <v>-0.38700000000000045</v>
      </c>
      <c r="R79" s="202">
        <v>-1.4030000000000005</v>
      </c>
      <c r="S79" s="202">
        <v>-1.2029999999999994</v>
      </c>
      <c r="T79" s="202">
        <v>-1.3209999999999997</v>
      </c>
      <c r="U79" s="202">
        <v>-2.8719999999999999</v>
      </c>
      <c r="V79" s="202">
        <v>-2.0040000000000013</v>
      </c>
      <c r="W79" s="202">
        <v>-2.2309999999999981</v>
      </c>
      <c r="X79" s="202">
        <v>-20.742999999999999</v>
      </c>
      <c r="Z79" s="202">
        <v>-20</v>
      </c>
      <c r="AA79" s="3">
        <v>-0.74</v>
      </c>
      <c r="AC79" s="202">
        <v>-20</v>
      </c>
      <c r="AD79" s="3">
        <v>-0.74</v>
      </c>
    </row>
    <row r="80" spans="1:30" ht="18" customHeight="1" x14ac:dyDescent="0.2">
      <c r="A80" s="187" t="s">
        <v>81</v>
      </c>
      <c r="B80" s="187" t="s">
        <v>22</v>
      </c>
      <c r="C80" s="9">
        <v>1.2777777777777779E-2</v>
      </c>
      <c r="E80" s="201" t="s">
        <v>104</v>
      </c>
      <c r="G80" s="202">
        <v>-20.393000000000001</v>
      </c>
      <c r="H80" s="202">
        <v>-19.201000000000001</v>
      </c>
      <c r="I80" s="202">
        <v>-19.201000000000001</v>
      </c>
      <c r="J80" s="203">
        <v>-18</v>
      </c>
      <c r="K80" s="203">
        <v>-18</v>
      </c>
      <c r="L80" s="202">
        <v>-1.4350000000000001</v>
      </c>
      <c r="M80" s="202">
        <v>-14.397</v>
      </c>
      <c r="N80" s="202">
        <v>-1.0809999999999995</v>
      </c>
      <c r="O80" s="202">
        <v>-0.91000000000000014</v>
      </c>
      <c r="P80" s="202">
        <v>-2.2079999999999984</v>
      </c>
      <c r="Q80" s="202">
        <v>-1.5680000000000014</v>
      </c>
      <c r="R80" s="202">
        <v>11.836</v>
      </c>
      <c r="S80" s="202">
        <v>-1.8830000000000009</v>
      </c>
      <c r="T80" s="202">
        <v>-1.5619999999999994</v>
      </c>
      <c r="U80" s="202">
        <v>-1.3870000000000005</v>
      </c>
      <c r="V80" s="202">
        <v>-1.6859999999999982</v>
      </c>
      <c r="W80" s="202">
        <v>-1.4840000000000018</v>
      </c>
      <c r="X80" s="202">
        <v>-17.765000000000001</v>
      </c>
      <c r="Z80" s="202">
        <v>-18</v>
      </c>
      <c r="AA80" s="3">
        <v>0.23</v>
      </c>
      <c r="AC80" s="202">
        <v>-18</v>
      </c>
      <c r="AD80" s="3">
        <v>0.23</v>
      </c>
    </row>
    <row r="81" spans="1:30" ht="18" customHeight="1" x14ac:dyDescent="0.2">
      <c r="A81" s="187" t="s">
        <v>400</v>
      </c>
      <c r="B81" s="187" t="s">
        <v>22</v>
      </c>
      <c r="C81" s="9">
        <v>-8.3333333333333329E-2</v>
      </c>
      <c r="E81" s="201" t="s">
        <v>401</v>
      </c>
      <c r="G81" s="202">
        <v>306</v>
      </c>
      <c r="H81" s="202">
        <v>306</v>
      </c>
      <c r="I81" s="202">
        <v>306</v>
      </c>
      <c r="J81" s="203">
        <v>306</v>
      </c>
      <c r="K81" s="203">
        <v>306</v>
      </c>
      <c r="L81" s="202">
        <v>25.5</v>
      </c>
      <c r="M81" s="202">
        <v>25.5</v>
      </c>
      <c r="N81" s="202">
        <v>25.5</v>
      </c>
      <c r="O81" s="202">
        <v>25.5</v>
      </c>
      <c r="P81" s="202">
        <v>25.5</v>
      </c>
      <c r="Q81" s="202">
        <v>25.5</v>
      </c>
      <c r="R81" s="202">
        <v>25.5</v>
      </c>
      <c r="S81" s="202">
        <v>25.5</v>
      </c>
      <c r="T81" s="202">
        <v>25.5</v>
      </c>
      <c r="U81" s="202">
        <v>25.5</v>
      </c>
      <c r="V81" s="202">
        <v>25.5</v>
      </c>
      <c r="W81" s="202">
        <v>0</v>
      </c>
      <c r="X81" s="202">
        <v>280.5</v>
      </c>
      <c r="Z81" s="202">
        <v>306</v>
      </c>
      <c r="AA81" s="3">
        <v>-25.5</v>
      </c>
      <c r="AC81" s="202">
        <v>306</v>
      </c>
      <c r="AD81" s="3">
        <v>-25.5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4.1999999999999996E-2</v>
      </c>
      <c r="E84" s="201" t="s">
        <v>272</v>
      </c>
      <c r="G84" s="202">
        <v>-4.8970000000000002</v>
      </c>
      <c r="H84" s="202">
        <v>-4.7430000000000003</v>
      </c>
      <c r="I84" s="202">
        <v>-4.7430000000000003</v>
      </c>
      <c r="J84" s="203">
        <v>-5</v>
      </c>
      <c r="K84" s="203">
        <v>-5</v>
      </c>
      <c r="L84" s="202">
        <v>-1.2</v>
      </c>
      <c r="M84" s="202">
        <v>0</v>
      </c>
      <c r="N84" s="202">
        <v>0</v>
      </c>
      <c r="O84" s="202">
        <v>0</v>
      </c>
      <c r="P84" s="202">
        <v>0</v>
      </c>
      <c r="Q84" s="202">
        <v>-1.2</v>
      </c>
      <c r="R84" s="202">
        <v>-1.2000000000000002</v>
      </c>
      <c r="S84" s="202">
        <v>0</v>
      </c>
      <c r="T84" s="202">
        <v>0</v>
      </c>
      <c r="U84" s="202">
        <v>-1.1869999999999998</v>
      </c>
      <c r="V84" s="202">
        <v>0</v>
      </c>
      <c r="W84" s="202">
        <v>0</v>
      </c>
      <c r="X84" s="202">
        <v>-4.7869999999999999</v>
      </c>
      <c r="Z84" s="202">
        <v>-5</v>
      </c>
      <c r="AA84" s="3">
        <v>0.21</v>
      </c>
      <c r="AC84" s="202">
        <v>-5</v>
      </c>
      <c r="AD84" s="3">
        <v>0.21</v>
      </c>
    </row>
    <row r="85" spans="1:30" ht="18" customHeight="1" x14ac:dyDescent="0.2">
      <c r="A85" s="187" t="s">
        <v>99</v>
      </c>
      <c r="B85" s="187" t="s">
        <v>22</v>
      </c>
      <c r="C85" s="9">
        <v>6.6006600660066E-2</v>
      </c>
      <c r="E85" s="201" t="s">
        <v>105</v>
      </c>
      <c r="G85" s="202">
        <v>-6.74</v>
      </c>
      <c r="H85" s="202">
        <v>-5.0170000000000003</v>
      </c>
      <c r="I85" s="202">
        <v>-5.0170000000000003</v>
      </c>
      <c r="J85" s="203">
        <v>-4.5449999999999999</v>
      </c>
      <c r="K85" s="203">
        <v>-4.5449999999999999</v>
      </c>
      <c r="L85" s="202">
        <v>-0.39600000000000002</v>
      </c>
      <c r="M85" s="202">
        <v>-0.34099999999999997</v>
      </c>
      <c r="N85" s="202">
        <v>-0.37700000000000011</v>
      </c>
      <c r="O85" s="202">
        <v>-0.35399999999999987</v>
      </c>
      <c r="P85" s="202">
        <v>-0.32299999999999995</v>
      </c>
      <c r="Q85" s="202">
        <v>-0.32200000000000006</v>
      </c>
      <c r="R85" s="202">
        <v>-0.32200000000000006</v>
      </c>
      <c r="S85" s="202">
        <v>-0.32200000000000006</v>
      </c>
      <c r="T85" s="202">
        <v>-0.47100000000000009</v>
      </c>
      <c r="U85" s="202">
        <v>-0.33799999999999963</v>
      </c>
      <c r="V85" s="202">
        <v>-0.33899999999999997</v>
      </c>
      <c r="W85" s="202">
        <v>-0.33899999999999997</v>
      </c>
      <c r="X85" s="202">
        <v>-4.2439999999999998</v>
      </c>
      <c r="Z85" s="202">
        <v>-4.5449999999999999</v>
      </c>
      <c r="AA85" s="3">
        <v>0.3</v>
      </c>
      <c r="AC85" s="202">
        <v>-4.5449999999999999</v>
      </c>
      <c r="AD85" s="3">
        <v>0.3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-1.0000189478271579</v>
      </c>
      <c r="E88" s="204" t="s">
        <v>402</v>
      </c>
      <c r="F88" s="205"/>
      <c r="G88" s="206">
        <v>-15.808999999999999</v>
      </c>
      <c r="H88" s="206">
        <v>-52.145000000000003</v>
      </c>
      <c r="I88" s="206">
        <v>-52.145000000000003</v>
      </c>
      <c r="J88" s="206">
        <v>0</v>
      </c>
      <c r="K88" s="206">
        <v>0</v>
      </c>
      <c r="L88" s="206">
        <v>-1.427</v>
      </c>
      <c r="M88" s="206">
        <v>2.4359999999999999</v>
      </c>
      <c r="N88" s="206">
        <v>-0.26999999999999991</v>
      </c>
      <c r="O88" s="206">
        <v>-118.551</v>
      </c>
      <c r="P88" s="206">
        <v>25.997</v>
      </c>
      <c r="Q88" s="206">
        <v>-0.90000000000000568</v>
      </c>
      <c r="R88" s="206">
        <v>-48</v>
      </c>
      <c r="S88" s="206">
        <v>-88.342999999999989</v>
      </c>
      <c r="T88" s="206">
        <v>4.650999999999982</v>
      </c>
      <c r="U88" s="206">
        <v>1.5270000000000152</v>
      </c>
      <c r="V88" s="206">
        <v>-2.6000000000010459E-2</v>
      </c>
      <c r="W88" s="206">
        <v>11.800000000000011</v>
      </c>
      <c r="X88" s="206">
        <v>-211.10599999999999</v>
      </c>
      <c r="Z88" s="206">
        <v>0</v>
      </c>
      <c r="AA88" s="3">
        <v>-211.11</v>
      </c>
      <c r="AC88" s="206">
        <v>0</v>
      </c>
      <c r="AD88" s="3">
        <v>-211.11</v>
      </c>
    </row>
    <row r="89" spans="1:30" ht="18" customHeight="1" x14ac:dyDescent="0.2">
      <c r="A89" s="187" t="s">
        <v>206</v>
      </c>
      <c r="B89" s="187" t="s">
        <v>22</v>
      </c>
      <c r="C89" s="9">
        <v>0.13330945391401852</v>
      </c>
      <c r="E89" s="201" t="s">
        <v>191</v>
      </c>
      <c r="G89" s="202">
        <v>347.226</v>
      </c>
      <c r="H89" s="202">
        <v>318.77</v>
      </c>
      <c r="I89" s="202">
        <v>318.77</v>
      </c>
      <c r="J89" s="203">
        <v>128.423</v>
      </c>
      <c r="K89" s="203">
        <v>128.423</v>
      </c>
      <c r="L89" s="202">
        <v>13.506</v>
      </c>
      <c r="M89" s="202">
        <v>13.504999999999999</v>
      </c>
      <c r="N89" s="202">
        <v>13.504999999999999</v>
      </c>
      <c r="O89" s="202">
        <v>13.506</v>
      </c>
      <c r="P89" s="202">
        <v>13.505000000000003</v>
      </c>
      <c r="Q89" s="202">
        <v>13.506</v>
      </c>
      <c r="R89" s="202">
        <v>13.506</v>
      </c>
      <c r="S89" s="202">
        <v>13.504999999999995</v>
      </c>
      <c r="T89" s="202">
        <v>0.57900000000000773</v>
      </c>
      <c r="U89" s="202">
        <v>9.9050000000000011</v>
      </c>
      <c r="V89" s="202">
        <v>13.504999999999981</v>
      </c>
      <c r="W89" s="202">
        <v>13.506</v>
      </c>
      <c r="X89" s="202">
        <v>145.53899999999999</v>
      </c>
      <c r="Z89" s="202">
        <v>128.423</v>
      </c>
      <c r="AA89" s="3">
        <v>17.12</v>
      </c>
      <c r="AC89" s="202">
        <v>128.423</v>
      </c>
      <c r="AD89" s="3">
        <v>17.12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-0.42249999999999999</v>
      </c>
      <c r="E91" s="201" t="s">
        <v>133</v>
      </c>
      <c r="G91" s="202">
        <v>-7.7919999999999998</v>
      </c>
      <c r="H91" s="202">
        <v>-10.75</v>
      </c>
      <c r="I91" s="202">
        <v>-10.75</v>
      </c>
      <c r="J91" s="203">
        <v>-8</v>
      </c>
      <c r="K91" s="203">
        <v>-8</v>
      </c>
      <c r="L91" s="202">
        <v>-0.443</v>
      </c>
      <c r="M91" s="202">
        <v>-0.61299999999999999</v>
      </c>
      <c r="N91" s="202">
        <v>-0.375</v>
      </c>
      <c r="O91" s="202">
        <v>-0.84699999999999998</v>
      </c>
      <c r="P91" s="202">
        <v>-0.6120000000000001</v>
      </c>
      <c r="Q91" s="202">
        <v>-0.62999999999999989</v>
      </c>
      <c r="R91" s="202">
        <v>-0.37599999999999989</v>
      </c>
      <c r="S91" s="202">
        <v>-3.1680000000000001</v>
      </c>
      <c r="T91" s="202">
        <v>-0.78200000000000003</v>
      </c>
      <c r="U91" s="202">
        <v>-0.67099999999999937</v>
      </c>
      <c r="V91" s="202">
        <v>-1.3049999999999997</v>
      </c>
      <c r="W91" s="202">
        <v>-1.5620000000000012</v>
      </c>
      <c r="X91" s="202">
        <v>-11.384</v>
      </c>
      <c r="Z91" s="202">
        <v>-8</v>
      </c>
      <c r="AA91" s="3">
        <v>-3.38</v>
      </c>
      <c r="AC91" s="202">
        <v>-8</v>
      </c>
      <c r="AD91" s="3">
        <v>-3.38</v>
      </c>
    </row>
    <row r="92" spans="1:30" ht="18" customHeight="1" x14ac:dyDescent="0.2">
      <c r="A92" s="197"/>
      <c r="B92" s="197"/>
      <c r="C92" s="9">
        <v>-1.0971988414768032</v>
      </c>
      <c r="E92" s="207" t="s">
        <v>94</v>
      </c>
      <c r="G92" s="208">
        <v>414.95000000000005</v>
      </c>
      <c r="H92" s="208">
        <v>340.91899999999998</v>
      </c>
      <c r="I92" s="208">
        <v>340.91899999999998</v>
      </c>
      <c r="J92" s="209">
        <v>191.27800000000002</v>
      </c>
      <c r="K92" s="209">
        <v>191.27800000000002</v>
      </c>
      <c r="L92" s="208">
        <v>11.340000000000002</v>
      </c>
      <c r="M92" s="208">
        <v>12.946999999999999</v>
      </c>
      <c r="N92" s="208">
        <v>13.825000000000001</v>
      </c>
      <c r="O92" s="208">
        <v>-82.268999999999991</v>
      </c>
      <c r="P92" s="208">
        <v>52.392000000000003</v>
      </c>
      <c r="Q92" s="208">
        <v>11.191999999999997</v>
      </c>
      <c r="R92" s="208">
        <v>-12.371</v>
      </c>
      <c r="S92" s="208">
        <v>-64.78</v>
      </c>
      <c r="T92" s="208">
        <v>14.951999999999991</v>
      </c>
      <c r="U92" s="208">
        <v>12.715000000000014</v>
      </c>
      <c r="V92" s="208">
        <v>13.945999999999968</v>
      </c>
      <c r="W92" s="208">
        <v>-2.4849999999999781</v>
      </c>
      <c r="X92" s="208">
        <v>-18.595999999999989</v>
      </c>
      <c r="Z92" s="208">
        <v>191.27800000000002</v>
      </c>
      <c r="AA92" s="3">
        <v>-209.87</v>
      </c>
      <c r="AC92" s="208">
        <v>191.27800000000002</v>
      </c>
      <c r="AD92" s="3">
        <v>-209.87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-1.0074074074074073</v>
      </c>
      <c r="E94" s="218" t="s">
        <v>260</v>
      </c>
      <c r="F94" s="205"/>
      <c r="G94" s="206">
        <v>3.133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-0.67500000000000004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-0.67500000000000004</v>
      </c>
      <c r="Z94" s="206">
        <v>0</v>
      </c>
      <c r="AA94" s="3">
        <v>-0.68</v>
      </c>
      <c r="AC94" s="206">
        <v>0</v>
      </c>
      <c r="AD94" s="3">
        <v>-0.68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-1.0373975991104458</v>
      </c>
      <c r="D96" s="2"/>
      <c r="E96" s="219" t="s">
        <v>403</v>
      </c>
      <c r="F96" s="2"/>
      <c r="G96" s="219">
        <v>-48.41769999999989</v>
      </c>
      <c r="H96" s="219">
        <v>-34.15086000000008</v>
      </c>
      <c r="I96" s="219">
        <v>-34.15086000000008</v>
      </c>
      <c r="J96" s="220">
        <v>-176.26799999999997</v>
      </c>
      <c r="K96" s="220">
        <v>-176.26799999999997</v>
      </c>
      <c r="L96" s="219">
        <v>-9.7381899999999977</v>
      </c>
      <c r="M96" s="219">
        <v>-53.225789999999989</v>
      </c>
      <c r="N96" s="219">
        <v>-6.6144899999999982</v>
      </c>
      <c r="O96" s="219">
        <v>-101.41155999999999</v>
      </c>
      <c r="P96" s="219">
        <v>28.12781</v>
      </c>
      <c r="Q96" s="219">
        <v>78.472899999999996</v>
      </c>
      <c r="R96" s="219">
        <v>-34.526959999999995</v>
      </c>
      <c r="S96" s="219">
        <v>-78.986289999999997</v>
      </c>
      <c r="T96" s="219">
        <v>-20.665980000000005</v>
      </c>
      <c r="U96" s="219">
        <v>-38.072810000000004</v>
      </c>
      <c r="V96" s="219">
        <v>-19.715260000000008</v>
      </c>
      <c r="W96" s="219">
        <v>-102.76664999999997</v>
      </c>
      <c r="X96" s="219">
        <v>-359.12326999999993</v>
      </c>
      <c r="Z96" s="219">
        <v>-176.26799999999994</v>
      </c>
      <c r="AA96" s="3">
        <v>-182.86</v>
      </c>
      <c r="AC96" s="219">
        <v>-176.26799999999994</v>
      </c>
      <c r="AD96" s="3">
        <v>-182.86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-33.637999999999998</v>
      </c>
      <c r="H99" s="202">
        <v>33.720999999999997</v>
      </c>
      <c r="I99" s="202">
        <v>33.720999999999997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-33.637999999999998</v>
      </c>
      <c r="H102" s="208">
        <v>33.720999999999997</v>
      </c>
      <c r="I102" s="208">
        <v>33.720999999999997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1.0000199584863483</v>
      </c>
      <c r="D108" s="2"/>
      <c r="E108" s="204" t="s">
        <v>29</v>
      </c>
      <c r="G108" s="206">
        <v>-85.817999999999998</v>
      </c>
      <c r="H108" s="206">
        <v>85.817999999999998</v>
      </c>
      <c r="I108" s="206">
        <v>85.817999999999998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157.90199999999999</v>
      </c>
      <c r="W108" s="206">
        <v>-57.693999999999988</v>
      </c>
      <c r="X108" s="206">
        <v>100.208</v>
      </c>
      <c r="Z108" s="206">
        <v>0</v>
      </c>
      <c r="AA108" s="3">
        <v>100.21</v>
      </c>
      <c r="AC108" s="206">
        <v>0</v>
      </c>
      <c r="AD108" s="3">
        <v>100.21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1.0000673627484002</v>
      </c>
      <c r="D109" s="2"/>
      <c r="E109" s="216" t="s">
        <v>128</v>
      </c>
      <c r="F109" s="194"/>
      <c r="G109" s="217">
        <v>-21.75</v>
      </c>
      <c r="H109" s="217">
        <v>53</v>
      </c>
      <c r="I109" s="217">
        <v>53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74.224999999999994</v>
      </c>
      <c r="V109" s="217">
        <v>0</v>
      </c>
      <c r="W109" s="217">
        <v>0</v>
      </c>
      <c r="X109" s="217">
        <v>74.224999999999994</v>
      </c>
      <c r="Z109" s="217">
        <v>0</v>
      </c>
      <c r="AA109" s="3">
        <v>74.23</v>
      </c>
      <c r="AC109" s="217">
        <v>0</v>
      </c>
      <c r="AD109" s="3">
        <v>74.23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1.0000673627484002</v>
      </c>
      <c r="D111" s="2"/>
      <c r="E111" s="204" t="s">
        <v>0</v>
      </c>
      <c r="G111" s="206">
        <v>-21.75</v>
      </c>
      <c r="H111" s="206">
        <v>53</v>
      </c>
      <c r="I111" s="206">
        <v>53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74.224999999999994</v>
      </c>
      <c r="V111" s="206">
        <v>0</v>
      </c>
      <c r="W111" s="206">
        <v>0</v>
      </c>
      <c r="X111" s="206">
        <v>74.224999999999994</v>
      </c>
      <c r="Z111" s="206">
        <v>0</v>
      </c>
      <c r="AA111" s="3">
        <v>74.23</v>
      </c>
      <c r="AC111" s="206">
        <v>0</v>
      </c>
      <c r="AD111" s="3">
        <v>74.23</v>
      </c>
    </row>
    <row r="112" spans="1:30" ht="18" customHeight="1" x14ac:dyDescent="0.2">
      <c r="A112" s="197"/>
      <c r="B112" s="197"/>
      <c r="C112" s="9">
        <v>0.99998280141945628</v>
      </c>
      <c r="E112" s="207" t="s">
        <v>409</v>
      </c>
      <c r="G112" s="208">
        <v>-107.568</v>
      </c>
      <c r="H112" s="208">
        <v>138.81799999999998</v>
      </c>
      <c r="I112" s="208">
        <v>138.81799999999998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74.224999999999994</v>
      </c>
      <c r="V112" s="208">
        <v>157.90199999999999</v>
      </c>
      <c r="W112" s="208">
        <v>-57.693999999999988</v>
      </c>
      <c r="X112" s="208">
        <v>174.43299999999999</v>
      </c>
      <c r="Z112" s="208">
        <v>0</v>
      </c>
      <c r="AA112" s="3">
        <v>174.43</v>
      </c>
      <c r="AC112" s="208">
        <v>0</v>
      </c>
      <c r="AD112" s="3">
        <v>174.43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0.99993331555081344</v>
      </c>
      <c r="E114" s="207" t="s">
        <v>125</v>
      </c>
      <c r="G114" s="208">
        <v>-0.13200000000000001</v>
      </c>
      <c r="H114" s="208">
        <v>-4.4999999999999998E-2</v>
      </c>
      <c r="I114" s="208">
        <v>-4.4999999999999998E-2</v>
      </c>
      <c r="J114" s="209">
        <v>0</v>
      </c>
      <c r="K114" s="209">
        <v>0</v>
      </c>
      <c r="L114" s="208">
        <v>-4.0000000000000001E-3</v>
      </c>
      <c r="M114" s="208">
        <v>-4.0000000000000001E-3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30</v>
      </c>
      <c r="V114" s="208">
        <v>0</v>
      </c>
      <c r="W114" s="208">
        <v>0</v>
      </c>
      <c r="X114" s="208">
        <v>29.992000000000001</v>
      </c>
      <c r="Z114" s="208">
        <v>0</v>
      </c>
      <c r="AA114" s="3">
        <v>29.99</v>
      </c>
      <c r="AC114" s="208">
        <v>0</v>
      </c>
      <c r="AD114" s="3">
        <v>29.99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0.12237048131254684</v>
      </c>
      <c r="D116" s="2"/>
      <c r="E116" s="223" t="s">
        <v>336</v>
      </c>
      <c r="F116" s="2"/>
      <c r="G116" s="224">
        <v>-189.75569999999988</v>
      </c>
      <c r="H116" s="224">
        <v>138.34313999999992</v>
      </c>
      <c r="I116" s="224">
        <v>138.34313999999992</v>
      </c>
      <c r="J116" s="225">
        <v>-176.26799999999997</v>
      </c>
      <c r="K116" s="225">
        <v>-176.26799999999997</v>
      </c>
      <c r="L116" s="224">
        <v>-9.7421899999999972</v>
      </c>
      <c r="M116" s="224">
        <v>-53.229789999999987</v>
      </c>
      <c r="N116" s="224">
        <v>-6.6144899999999982</v>
      </c>
      <c r="O116" s="224">
        <v>-101.41155999999999</v>
      </c>
      <c r="P116" s="224">
        <v>28.12781</v>
      </c>
      <c r="Q116" s="224">
        <v>78.472899999999996</v>
      </c>
      <c r="R116" s="224">
        <v>-34.526959999999995</v>
      </c>
      <c r="S116" s="224">
        <v>-78.986289999999997</v>
      </c>
      <c r="T116" s="224">
        <v>-20.665980000000005</v>
      </c>
      <c r="U116" s="224">
        <v>66.15218999999999</v>
      </c>
      <c r="V116" s="224">
        <v>138.18673999999999</v>
      </c>
      <c r="W116" s="224">
        <v>-160.46064999999996</v>
      </c>
      <c r="X116" s="224">
        <v>-154.69826999999995</v>
      </c>
      <c r="Z116" s="224">
        <v>-176.26799999999994</v>
      </c>
      <c r="AA116" s="3">
        <v>21.57</v>
      </c>
      <c r="AC116" s="224">
        <v>-176.26799999999994</v>
      </c>
      <c r="AD116" s="3">
        <v>21.57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324"/>
      <c r="AD117" s="325"/>
    </row>
    <row r="118" spans="1:32" s="8" customFormat="1" ht="19.5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-0.14700000000013347</v>
      </c>
      <c r="H118" s="226">
        <v>-9.4999999999913598E-2</v>
      </c>
      <c r="I118" s="226">
        <v>-9.4999999999913598E-2</v>
      </c>
      <c r="J118" s="226">
        <v>0</v>
      </c>
      <c r="K118" s="226">
        <v>0</v>
      </c>
      <c r="L118" s="226">
        <v>0</v>
      </c>
      <c r="M118" s="226">
        <v>-1.7000000000010118E-2</v>
      </c>
      <c r="N118" s="226">
        <v>-2.5000000000005684E-2</v>
      </c>
      <c r="O118" s="226">
        <v>-2.5000000000034106E-2</v>
      </c>
      <c r="P118" s="226">
        <v>-4.3000000000034788E-2</v>
      </c>
      <c r="Q118" s="226">
        <v>-4.3000000000034788E-2</v>
      </c>
      <c r="R118" s="226">
        <v>-4.3000000000048999E-2</v>
      </c>
      <c r="S118" s="226">
        <v>-5.7000000000044793E-2</v>
      </c>
      <c r="T118" s="226">
        <v>-5.7000000000073214E-2</v>
      </c>
      <c r="U118" s="226">
        <v>-5.7000000000044793E-2</v>
      </c>
      <c r="V118" s="226">
        <v>-7.2000000000016051E-2</v>
      </c>
      <c r="W118" s="226">
        <v>-0.10100000000008436</v>
      </c>
      <c r="X118" s="226">
        <v>-0.10100000000005593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95" priority="22" stopIfTrue="1">
      <formula>($C11&gt;0)</formula>
    </cfRule>
    <cfRule type="expression" dxfId="94" priority="23" stopIfTrue="1">
      <formula>AND($C11&lt;0,$C11&gt;=$AD$2)</formula>
    </cfRule>
    <cfRule type="expression" dxfId="93" priority="24" stopIfTrue="1">
      <formula>($C11&lt;$AD$2)</formula>
    </cfRule>
  </conditionalFormatting>
  <conditionalFormatting sqref="AA11:AA13">
    <cfRule type="expression" dxfId="92" priority="19" stopIfTrue="1">
      <formula>($C11&gt;0)</formula>
    </cfRule>
    <cfRule type="expression" dxfId="91" priority="20" stopIfTrue="1">
      <formula>AND($C11&lt;0,$C11&gt;=$AD$2)</formula>
    </cfRule>
    <cfRule type="expression" dxfId="90" priority="21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49" activePane="bottomRight" state="frozen"/>
      <selection activeCell="AG60" sqref="AG60"/>
      <selection pane="topRight" activeCell="AG60" sqref="AG60"/>
      <selection pane="bottomLeft" activeCell="AG60" sqref="AG60"/>
      <selection pane="bottomRight" activeCell="W53" sqref="W53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4.4257812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497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467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466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2</v>
      </c>
      <c r="H11" s="189">
        <v>1.9959999999999998</v>
      </c>
      <c r="I11" s="189">
        <v>1.996</v>
      </c>
      <c r="J11" s="190">
        <v>2</v>
      </c>
      <c r="K11" s="190">
        <v>2</v>
      </c>
      <c r="L11" s="189">
        <v>1.992</v>
      </c>
      <c r="M11" s="189">
        <v>2.016</v>
      </c>
      <c r="N11" s="189">
        <v>1.992</v>
      </c>
      <c r="O11" s="189">
        <v>1.0679999999999996</v>
      </c>
      <c r="P11" s="189">
        <v>2.016</v>
      </c>
      <c r="Q11" s="189">
        <v>1.9920000000000009</v>
      </c>
      <c r="R11" s="189">
        <v>1.9919999999999991</v>
      </c>
      <c r="S11" s="189">
        <v>2.016</v>
      </c>
      <c r="T11" s="189">
        <v>1.9920000000000009</v>
      </c>
      <c r="U11" s="189">
        <v>1.9919999999999973</v>
      </c>
      <c r="V11" s="189">
        <v>2.0160000000000018</v>
      </c>
      <c r="W11" s="189">
        <v>1.8120000000000012</v>
      </c>
      <c r="X11" s="189">
        <v>1.9080000000000001</v>
      </c>
      <c r="Z11" s="189">
        <v>2</v>
      </c>
      <c r="AA11" s="191">
        <v>-0.09</v>
      </c>
      <c r="AC11" s="189">
        <v>2</v>
      </c>
      <c r="AD11" s="191">
        <v>-0.09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2</v>
      </c>
      <c r="H12" s="195">
        <v>2</v>
      </c>
      <c r="I12" s="195">
        <v>2</v>
      </c>
      <c r="J12" s="195">
        <v>2</v>
      </c>
      <c r="K12" s="195">
        <v>2</v>
      </c>
      <c r="L12" s="195">
        <v>1.992</v>
      </c>
      <c r="M12" s="195">
        <v>2.016</v>
      </c>
      <c r="N12" s="195">
        <v>1.992</v>
      </c>
      <c r="O12" s="195">
        <v>1.0679999999999996</v>
      </c>
      <c r="P12" s="195">
        <v>2.016</v>
      </c>
      <c r="Q12" s="195">
        <v>1.9920000000000009</v>
      </c>
      <c r="R12" s="195">
        <v>1.9919999999999991</v>
      </c>
      <c r="S12" s="195">
        <v>2.016</v>
      </c>
      <c r="T12" s="195">
        <v>1.9920000000000009</v>
      </c>
      <c r="U12" s="195">
        <v>1.9919999999999973</v>
      </c>
      <c r="V12" s="195">
        <v>2.0160000000000018</v>
      </c>
      <c r="W12" s="195">
        <v>1.9920000000000009</v>
      </c>
      <c r="X12" s="195">
        <v>1.923</v>
      </c>
      <c r="Z12" s="195">
        <v>2</v>
      </c>
      <c r="AA12" s="196">
        <v>-0.08</v>
      </c>
      <c r="AC12" s="195">
        <v>2</v>
      </c>
      <c r="AD12" s="196">
        <v>-0.08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</v>
      </c>
      <c r="H13" s="189">
        <v>4.0000000000002256E-3</v>
      </c>
      <c r="I13" s="189">
        <v>4.0000000000000036E-3</v>
      </c>
      <c r="J13" s="190">
        <v>0</v>
      </c>
      <c r="K13" s="190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  <c r="R13" s="189">
        <v>0</v>
      </c>
      <c r="S13" s="189">
        <v>0</v>
      </c>
      <c r="T13" s="189">
        <v>0</v>
      </c>
      <c r="U13" s="189">
        <v>0</v>
      </c>
      <c r="V13" s="189">
        <v>0</v>
      </c>
      <c r="W13" s="189">
        <v>0.17999999999999972</v>
      </c>
      <c r="X13" s="189">
        <v>1.4999999999999902E-2</v>
      </c>
      <c r="Z13" s="189">
        <v>0</v>
      </c>
      <c r="AA13" s="191">
        <v>0.01</v>
      </c>
      <c r="AC13" s="189">
        <v>0</v>
      </c>
      <c r="AD13" s="191">
        <v>0.01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0</v>
      </c>
      <c r="H14" s="198">
        <v>2.0000000000001128E-3</v>
      </c>
      <c r="I14" s="198">
        <v>2.0000000000000018E-3</v>
      </c>
      <c r="J14" s="199">
        <v>0</v>
      </c>
      <c r="K14" s="199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9.0361445783132349E-2</v>
      </c>
      <c r="X14" s="198">
        <v>7.8003120124804483E-3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3.7657245548113054E-2</v>
      </c>
      <c r="E15" s="201" t="s">
        <v>73</v>
      </c>
      <c r="G15" s="202">
        <v>-113.04036000000001</v>
      </c>
      <c r="H15" s="202">
        <v>-118.19434</v>
      </c>
      <c r="I15" s="202">
        <v>-118.19434</v>
      </c>
      <c r="J15" s="203">
        <v>-122.42</v>
      </c>
      <c r="K15" s="203">
        <v>-122.42</v>
      </c>
      <c r="L15" s="202">
        <v>-10.15598</v>
      </c>
      <c r="M15" s="202">
        <v>-10.30988</v>
      </c>
      <c r="N15" s="202">
        <v>-10.167660000000001</v>
      </c>
      <c r="O15" s="202">
        <v>-6.6779299999999999</v>
      </c>
      <c r="P15" s="202">
        <v>-9.532820000000001</v>
      </c>
      <c r="Q15" s="202">
        <v>-10.722020000000001</v>
      </c>
      <c r="R15" s="202">
        <v>-10.186919999999994</v>
      </c>
      <c r="S15" s="202">
        <v>-10.077070000000006</v>
      </c>
      <c r="T15" s="202">
        <v>-9.4941900000000032</v>
      </c>
      <c r="U15" s="202">
        <v>-10.16489</v>
      </c>
      <c r="V15" s="202">
        <v>-10.172479999999993</v>
      </c>
      <c r="W15" s="202">
        <v>-10.152860000000004</v>
      </c>
      <c r="X15" s="202">
        <v>-117.8147</v>
      </c>
      <c r="Z15" s="202">
        <v>-122.42</v>
      </c>
      <c r="AA15" s="3">
        <v>4.6100000000000003</v>
      </c>
      <c r="AC15" s="202">
        <v>-122.42</v>
      </c>
      <c r="AD15" s="3">
        <v>4.6100000000000003</v>
      </c>
    </row>
    <row r="16" spans="1:30" ht="18" customHeight="1" x14ac:dyDescent="0.2">
      <c r="A16" s="187" t="s">
        <v>225</v>
      </c>
      <c r="B16" s="187" t="s">
        <v>22</v>
      </c>
      <c r="C16" s="9">
        <v>-1.0016806722689076</v>
      </c>
      <c r="E16" s="204" t="s">
        <v>226</v>
      </c>
      <c r="F16" s="205"/>
      <c r="G16" s="206">
        <v>-1.2723599999999999</v>
      </c>
      <c r="H16" s="206">
        <v>0.48203000000000001</v>
      </c>
      <c r="I16" s="206">
        <v>0.48203000000000001</v>
      </c>
      <c r="J16" s="206">
        <v>0</v>
      </c>
      <c r="K16" s="206">
        <v>0</v>
      </c>
      <c r="L16" s="206">
        <v>-0.67205000000000004</v>
      </c>
      <c r="M16" s="206">
        <v>-0.85255999999999998</v>
      </c>
      <c r="N16" s="206">
        <v>-3.1709999999999905E-2</v>
      </c>
      <c r="O16" s="206">
        <v>3.6719999999999864E-2</v>
      </c>
      <c r="P16" s="206">
        <v>0.74886000000000008</v>
      </c>
      <c r="Q16" s="206">
        <v>-5.1980000000000026E-2</v>
      </c>
      <c r="R16" s="206">
        <v>1.1796199999999999</v>
      </c>
      <c r="S16" s="206">
        <v>0.88501000000000019</v>
      </c>
      <c r="T16" s="206">
        <v>-3.2159999999999966E-2</v>
      </c>
      <c r="U16" s="206">
        <v>-0.91595000000000004</v>
      </c>
      <c r="V16" s="206">
        <v>-0.11580000000000007</v>
      </c>
      <c r="W16" s="206">
        <v>-1.6655</v>
      </c>
      <c r="X16" s="206">
        <v>-1.4875</v>
      </c>
      <c r="Z16" s="206">
        <v>0</v>
      </c>
      <c r="AA16" s="3">
        <v>-1.49</v>
      </c>
      <c r="AC16" s="206">
        <v>0</v>
      </c>
      <c r="AD16" s="3">
        <v>-1.49</v>
      </c>
    </row>
    <row r="17" spans="1:30" ht="18" customHeight="1" x14ac:dyDescent="0.2">
      <c r="A17" s="187" t="s">
        <v>41</v>
      </c>
      <c r="B17" s="187" t="s">
        <v>22</v>
      </c>
      <c r="C17" s="9">
        <v>3.0136986301369864E-2</v>
      </c>
      <c r="E17" s="201" t="s">
        <v>64</v>
      </c>
      <c r="G17" s="202">
        <v>-60.996000000000002</v>
      </c>
      <c r="H17" s="202">
        <v>-78</v>
      </c>
      <c r="I17" s="202">
        <v>-78</v>
      </c>
      <c r="J17" s="203">
        <v>-73</v>
      </c>
      <c r="K17" s="203">
        <v>-73</v>
      </c>
      <c r="L17" s="202">
        <v>-4.1669999999999998</v>
      </c>
      <c r="M17" s="202">
        <v>-4.1669999999999998</v>
      </c>
      <c r="N17" s="202">
        <v>-4.1669999999999998</v>
      </c>
      <c r="O17" s="202">
        <v>-4.1669999999999998</v>
      </c>
      <c r="P17" s="202">
        <v>-4.1670000000000016</v>
      </c>
      <c r="Q17" s="202">
        <v>-4.166999999999998</v>
      </c>
      <c r="R17" s="202">
        <v>-4.1670000000000016</v>
      </c>
      <c r="S17" s="202">
        <v>-4.166999999999998</v>
      </c>
      <c r="T17" s="202">
        <v>-4.1670000000000016</v>
      </c>
      <c r="U17" s="202">
        <v>-4.1670000000000016</v>
      </c>
      <c r="V17" s="202">
        <v>-4.1670000000000016</v>
      </c>
      <c r="W17" s="202">
        <v>-24.962999999999994</v>
      </c>
      <c r="X17" s="202">
        <v>-70.8</v>
      </c>
      <c r="Z17" s="202">
        <v>-73</v>
      </c>
      <c r="AA17" s="3">
        <v>2.2000000000000002</v>
      </c>
      <c r="AC17" s="202">
        <v>-73</v>
      </c>
      <c r="AD17" s="3">
        <v>2.2000000000000002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-1.61056</v>
      </c>
      <c r="P19" s="202">
        <v>0</v>
      </c>
      <c r="Q19" s="202">
        <v>0</v>
      </c>
      <c r="R19" s="202">
        <v>1.61056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-2.7354545454545454</v>
      </c>
      <c r="V21" s="189">
        <v>0</v>
      </c>
      <c r="W21" s="189">
        <v>0</v>
      </c>
      <c r="X21" s="189">
        <v>-0.22795454545454544</v>
      </c>
      <c r="Z21" s="189">
        <v>0</v>
      </c>
      <c r="AA21" s="191">
        <v>-0.23</v>
      </c>
      <c r="AC21" s="189">
        <v>0</v>
      </c>
      <c r="AD21" s="191">
        <v>-0.23</v>
      </c>
    </row>
    <row r="22" spans="1:30" ht="18" customHeight="1" x14ac:dyDescent="0.2">
      <c r="A22" s="187" t="s">
        <v>25</v>
      </c>
      <c r="B22" s="187" t="s">
        <v>22</v>
      </c>
      <c r="C22" s="9">
        <v>1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10.029999999999999</v>
      </c>
      <c r="V22" s="202">
        <v>0</v>
      </c>
      <c r="W22" s="202">
        <v>0</v>
      </c>
      <c r="X22" s="202">
        <v>10.029999999999999</v>
      </c>
      <c r="Z22" s="202">
        <v>0</v>
      </c>
      <c r="AA22" s="3">
        <v>10.029999999999999</v>
      </c>
      <c r="AC22" s="202">
        <v>0</v>
      </c>
      <c r="AD22" s="3">
        <v>10.029999999999999</v>
      </c>
    </row>
    <row r="23" spans="1:30" ht="18" customHeight="1" x14ac:dyDescent="0.2">
      <c r="A23" s="197"/>
      <c r="B23" s="197"/>
      <c r="C23" s="9">
        <v>7.8548766758775979E-2</v>
      </c>
      <c r="E23" s="207" t="s">
        <v>280</v>
      </c>
      <c r="G23" s="208">
        <v>-175.30872000000002</v>
      </c>
      <c r="H23" s="208">
        <v>-195.71231</v>
      </c>
      <c r="I23" s="208">
        <v>-195.71231</v>
      </c>
      <c r="J23" s="209">
        <v>-195.42000000000002</v>
      </c>
      <c r="K23" s="209">
        <v>-195.42000000000002</v>
      </c>
      <c r="L23" s="208">
        <v>-14.99503</v>
      </c>
      <c r="M23" s="208">
        <v>-15.32944</v>
      </c>
      <c r="N23" s="208">
        <v>-14.366370000000002</v>
      </c>
      <c r="O23" s="208">
        <v>-12.418769999999999</v>
      </c>
      <c r="P23" s="208">
        <v>-12.950960000000002</v>
      </c>
      <c r="Q23" s="208">
        <v>-14.940999999999999</v>
      </c>
      <c r="R23" s="208">
        <v>-11.563739999999996</v>
      </c>
      <c r="S23" s="208">
        <v>-13.359060000000005</v>
      </c>
      <c r="T23" s="208">
        <v>-13.693350000000004</v>
      </c>
      <c r="U23" s="208">
        <v>-5.2178400000000025</v>
      </c>
      <c r="V23" s="208">
        <v>-14.455279999999995</v>
      </c>
      <c r="W23" s="208">
        <v>-36.781359999999999</v>
      </c>
      <c r="X23" s="208">
        <v>-180.07219999999998</v>
      </c>
      <c r="Z23" s="208">
        <v>-195.42</v>
      </c>
      <c r="AA23" s="3">
        <v>15.35</v>
      </c>
      <c r="AC23" s="208">
        <v>-195.42</v>
      </c>
      <c r="AD23" s="3">
        <v>15.35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1</v>
      </c>
      <c r="H25" s="189">
        <v>0.89200000000000002</v>
      </c>
      <c r="I25" s="189">
        <v>0.89200000000000002</v>
      </c>
      <c r="J25" s="190">
        <v>1</v>
      </c>
      <c r="K25" s="190">
        <v>1</v>
      </c>
      <c r="L25" s="189">
        <v>0.996</v>
      </c>
      <c r="M25" s="189">
        <v>1.008</v>
      </c>
      <c r="N25" s="189">
        <v>0.996</v>
      </c>
      <c r="O25" s="189">
        <v>0.99600000000000044</v>
      </c>
      <c r="P25" s="189">
        <v>2.0039999999999996</v>
      </c>
      <c r="Q25" s="189">
        <v>2.0040000000000013</v>
      </c>
      <c r="R25" s="189">
        <v>1.9919999999999973</v>
      </c>
      <c r="S25" s="189">
        <v>2.0040000000000013</v>
      </c>
      <c r="T25" s="189">
        <v>2.0040000000000013</v>
      </c>
      <c r="U25" s="189">
        <v>0.99599999999999866</v>
      </c>
      <c r="V25" s="189">
        <v>0.99599999999999866</v>
      </c>
      <c r="W25" s="189">
        <v>2.0040000000000013</v>
      </c>
      <c r="X25" s="189">
        <v>1.5</v>
      </c>
      <c r="Z25" s="189">
        <v>1</v>
      </c>
      <c r="AA25" s="191">
        <v>0.5</v>
      </c>
      <c r="AC25" s="189">
        <v>1</v>
      </c>
      <c r="AD25" s="191">
        <v>0.5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-9872</v>
      </c>
      <c r="H26" s="213">
        <v>-7478.6995515695053</v>
      </c>
      <c r="I26" s="213">
        <v>-7478.6995515695053</v>
      </c>
      <c r="J26" s="214">
        <v>-8734</v>
      </c>
      <c r="K26" s="214">
        <v>-8734</v>
      </c>
      <c r="L26" s="213">
        <v>-1374.4979919678715</v>
      </c>
      <c r="M26" s="213">
        <v>-216.26984126984129</v>
      </c>
      <c r="N26" s="213">
        <v>-459.83935742971892</v>
      </c>
      <c r="O26" s="213">
        <v>-248.99598393574286</v>
      </c>
      <c r="P26" s="213">
        <v>-184.13173652694621</v>
      </c>
      <c r="Q26" s="213">
        <v>-309.88023952095784</v>
      </c>
      <c r="R26" s="213">
        <v>-357.931726907631</v>
      </c>
      <c r="S26" s="213">
        <v>-401.69660678642703</v>
      </c>
      <c r="T26" s="213">
        <v>-331.33732534930112</v>
      </c>
      <c r="U26" s="213">
        <v>-832.32931726907725</v>
      </c>
      <c r="V26" s="213">
        <v>-325.30120481927725</v>
      </c>
      <c r="W26" s="213">
        <v>-704.59081836327334</v>
      </c>
      <c r="X26" s="213">
        <v>-5353.333333333333</v>
      </c>
      <c r="Z26" s="213">
        <v>-8734</v>
      </c>
      <c r="AA26" s="215">
        <v>3380.67</v>
      </c>
      <c r="AC26" s="213">
        <v>-8734</v>
      </c>
      <c r="AD26" s="215">
        <v>3380.67</v>
      </c>
    </row>
    <row r="27" spans="1:30" ht="18" customHeight="1" x14ac:dyDescent="0.2">
      <c r="A27" s="187" t="s">
        <v>70</v>
      </c>
      <c r="B27" s="187" t="s">
        <v>22</v>
      </c>
      <c r="C27" s="9">
        <v>-0.12226512226512226</v>
      </c>
      <c r="E27" s="201" t="s">
        <v>208</v>
      </c>
      <c r="G27" s="202">
        <v>-3.1739999999999999</v>
      </c>
      <c r="H27" s="202">
        <v>-2.9049999999999998</v>
      </c>
      <c r="I27" s="202">
        <v>-2.9049999999999998</v>
      </c>
      <c r="J27" s="203">
        <v>-3.1080000000000001</v>
      </c>
      <c r="K27" s="203">
        <v>-3.1080000000000001</v>
      </c>
      <c r="L27" s="202">
        <v>-0.23799999999999999</v>
      </c>
      <c r="M27" s="202">
        <v>-0.23799999999999999</v>
      </c>
      <c r="N27" s="202">
        <v>-0.23699999999999999</v>
      </c>
      <c r="O27" s="202">
        <v>-0.23799999999999999</v>
      </c>
      <c r="P27" s="202">
        <v>-0.2380000000000001</v>
      </c>
      <c r="Q27" s="202">
        <v>-0.36999999999999988</v>
      </c>
      <c r="R27" s="202">
        <v>-0.371</v>
      </c>
      <c r="S27" s="202">
        <v>-0.39100000000000024</v>
      </c>
      <c r="T27" s="202">
        <v>-0.33499999999999996</v>
      </c>
      <c r="U27" s="202">
        <v>-0.35899999999999999</v>
      </c>
      <c r="V27" s="202">
        <v>-0.23699999999999966</v>
      </c>
      <c r="W27" s="202">
        <v>-0.23800000000000043</v>
      </c>
      <c r="X27" s="202">
        <v>-3.49</v>
      </c>
      <c r="Z27" s="202">
        <v>-3.1080000000000001</v>
      </c>
      <c r="AA27" s="3">
        <v>-0.38</v>
      </c>
      <c r="AC27" s="202">
        <v>-3.1080000000000001</v>
      </c>
      <c r="AD27" s="3">
        <v>-0.38</v>
      </c>
    </row>
    <row r="28" spans="1:30" ht="18" customHeight="1" x14ac:dyDescent="0.2">
      <c r="A28" s="187" t="s">
        <v>71</v>
      </c>
      <c r="B28" s="187" t="s">
        <v>22</v>
      </c>
      <c r="C28" s="9">
        <v>0.34997666822211854</v>
      </c>
      <c r="E28" s="201" t="s">
        <v>209</v>
      </c>
      <c r="G28" s="202">
        <v>-1.37</v>
      </c>
      <c r="H28" s="202">
        <v>-1.415</v>
      </c>
      <c r="I28" s="202">
        <v>-1.415</v>
      </c>
      <c r="J28" s="203">
        <v>-2.1429999999999998</v>
      </c>
      <c r="K28" s="203">
        <v>-2.1429999999999998</v>
      </c>
      <c r="L28" s="202">
        <v>-0.27100000000000002</v>
      </c>
      <c r="M28" s="202">
        <v>1.100000000000001E-2</v>
      </c>
      <c r="N28" s="202">
        <v>-7.7000000000000013E-2</v>
      </c>
      <c r="O28" s="202">
        <v>-1.0000000000000009E-3</v>
      </c>
      <c r="P28" s="202">
        <v>-9.1999999999999971E-2</v>
      </c>
      <c r="Q28" s="202">
        <v>-0.10500000000000004</v>
      </c>
      <c r="R28" s="202">
        <v>-0.16799999999999993</v>
      </c>
      <c r="S28" s="202">
        <v>-0.20700000000000007</v>
      </c>
      <c r="T28" s="202">
        <v>-0.15000000000000002</v>
      </c>
      <c r="U28" s="202">
        <v>-0.19399999999999995</v>
      </c>
      <c r="V28" s="202">
        <v>-2.200000000000002E-2</v>
      </c>
      <c r="W28" s="202">
        <v>-0.11899999999999999</v>
      </c>
      <c r="X28" s="202">
        <v>-1.395</v>
      </c>
      <c r="Z28" s="202">
        <v>-2.1429999999999998</v>
      </c>
      <c r="AA28" s="3">
        <v>0.75</v>
      </c>
      <c r="AC28" s="202">
        <v>-2.1429999999999998</v>
      </c>
      <c r="AD28" s="3">
        <v>0.75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-0.79136690647482011</v>
      </c>
      <c r="E29" s="216" t="s">
        <v>158</v>
      </c>
      <c r="F29" s="194"/>
      <c r="G29" s="217">
        <v>1.7000000000000001E-2</v>
      </c>
      <c r="H29" s="217">
        <v>0</v>
      </c>
      <c r="I29" s="217">
        <v>0</v>
      </c>
      <c r="J29" s="217">
        <v>-0.13900000000000001</v>
      </c>
      <c r="K29" s="217">
        <v>-0.13900000000000001</v>
      </c>
      <c r="L29" s="217">
        <v>-7.0000000000000001E-3</v>
      </c>
      <c r="M29" s="217">
        <v>-4.8000000000000001E-2</v>
      </c>
      <c r="N29" s="217">
        <v>-2.7000000000000003E-2</v>
      </c>
      <c r="O29" s="217">
        <v>-2.6999999999999996E-2</v>
      </c>
      <c r="P29" s="217">
        <v>-2.8000000000000011E-2</v>
      </c>
      <c r="Q29" s="217">
        <v>-4.4999999999999984E-2</v>
      </c>
      <c r="R29" s="217">
        <v>-4.6000000000000013E-2</v>
      </c>
      <c r="S29" s="217">
        <v>-9.4E-2</v>
      </c>
      <c r="T29" s="217">
        <v>7.0000000000000007E-2</v>
      </c>
      <c r="U29" s="217">
        <v>0</v>
      </c>
      <c r="V29" s="217">
        <v>0</v>
      </c>
      <c r="W29" s="217">
        <v>0</v>
      </c>
      <c r="X29" s="217">
        <v>-0.252</v>
      </c>
      <c r="Z29" s="217">
        <v>-0.13900000000000001</v>
      </c>
      <c r="AA29" s="3">
        <v>-0.11</v>
      </c>
      <c r="AC29" s="217">
        <v>-0.13900000000000001</v>
      </c>
      <c r="AD29" s="3">
        <v>-0.11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0.7610993657505285</v>
      </c>
      <c r="E30" s="216" t="s">
        <v>176</v>
      </c>
      <c r="F30" s="194"/>
      <c r="G30" s="217">
        <v>-0.81100000000000005</v>
      </c>
      <c r="H30" s="217">
        <v>0.68</v>
      </c>
      <c r="I30" s="217">
        <v>0.68</v>
      </c>
      <c r="J30" s="217">
        <v>-0.94599999999999995</v>
      </c>
      <c r="K30" s="217">
        <v>-0.94599999999999995</v>
      </c>
      <c r="L30" s="217">
        <v>-2.7E-2</v>
      </c>
      <c r="M30" s="217">
        <v>2.7E-2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-0.11799999999999999</v>
      </c>
      <c r="U30" s="217">
        <v>-5.8999999999999997E-2</v>
      </c>
      <c r="V30" s="217">
        <v>-2.6999999999999996E-2</v>
      </c>
      <c r="W30" s="217">
        <v>-2.7000000000000024E-2</v>
      </c>
      <c r="X30" s="217">
        <v>-0.23100000000000001</v>
      </c>
      <c r="Z30" s="217">
        <v>-0.94600000000000006</v>
      </c>
      <c r="AA30" s="3">
        <v>0.72</v>
      </c>
      <c r="AC30" s="217">
        <v>-0.94600000000000006</v>
      </c>
      <c r="AD30" s="3">
        <v>0.72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-2.9961089494163424</v>
      </c>
      <c r="E31" s="216" t="s">
        <v>178</v>
      </c>
      <c r="F31" s="194"/>
      <c r="G31" s="217">
        <v>-0.61399999999999999</v>
      </c>
      <c r="H31" s="217">
        <v>-0.45300000000000001</v>
      </c>
      <c r="I31" s="217">
        <v>-0.45300000000000001</v>
      </c>
      <c r="J31" s="217">
        <v>-0.25700000000000001</v>
      </c>
      <c r="K31" s="217">
        <v>-0.25700000000000001</v>
      </c>
      <c r="L31" s="217">
        <v>-0.67800000000000005</v>
      </c>
      <c r="M31" s="217">
        <v>0</v>
      </c>
      <c r="N31" s="217">
        <v>0</v>
      </c>
      <c r="O31" s="217">
        <v>0</v>
      </c>
      <c r="P31" s="217">
        <v>0</v>
      </c>
      <c r="Q31" s="217">
        <v>-8.9999999999999969E-2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-0.26</v>
      </c>
      <c r="X31" s="217">
        <v>-1.028</v>
      </c>
      <c r="Z31" s="217">
        <v>-0.25700000000000001</v>
      </c>
      <c r="AA31" s="3">
        <v>-0.77</v>
      </c>
      <c r="AC31" s="217">
        <v>-0.25700000000000001</v>
      </c>
      <c r="AD31" s="3">
        <v>-0.77</v>
      </c>
    </row>
    <row r="32" spans="1:30" ht="18" customHeight="1" collapsed="1" x14ac:dyDescent="0.2">
      <c r="A32" s="197"/>
      <c r="B32" s="197"/>
      <c r="C32" s="9">
        <v>-0.12667660208643816</v>
      </c>
      <c r="E32" s="201" t="s">
        <v>158</v>
      </c>
      <c r="G32" s="202">
        <v>-1.4079999999999999</v>
      </c>
      <c r="H32" s="202">
        <v>0.22700000000000004</v>
      </c>
      <c r="I32" s="202">
        <v>0.22700000000000004</v>
      </c>
      <c r="J32" s="203">
        <v>-1.3420000000000001</v>
      </c>
      <c r="K32" s="203">
        <v>-1.3420000000000001</v>
      </c>
      <c r="L32" s="202">
        <v>-0.71200000000000008</v>
      </c>
      <c r="M32" s="202">
        <v>-2.1000000000000001E-2</v>
      </c>
      <c r="N32" s="202">
        <v>-2.7000000000000003E-2</v>
      </c>
      <c r="O32" s="202">
        <v>-2.6999999999999996E-2</v>
      </c>
      <c r="P32" s="202">
        <v>-2.8000000000000011E-2</v>
      </c>
      <c r="Q32" s="202">
        <v>-0.13499999999999995</v>
      </c>
      <c r="R32" s="202">
        <v>-4.6000000000000013E-2</v>
      </c>
      <c r="S32" s="202">
        <v>-9.4E-2</v>
      </c>
      <c r="T32" s="202">
        <v>-4.7999999999999987E-2</v>
      </c>
      <c r="U32" s="202">
        <v>-5.8999999999999997E-2</v>
      </c>
      <c r="V32" s="202">
        <v>-2.6999999999999996E-2</v>
      </c>
      <c r="W32" s="202">
        <v>-0.28700000000000003</v>
      </c>
      <c r="X32" s="202">
        <v>-1.5110000000000001</v>
      </c>
      <c r="Z32" s="202">
        <v>-1.3419999999999999</v>
      </c>
      <c r="AA32" s="3">
        <v>-0.17</v>
      </c>
      <c r="AC32" s="202">
        <v>-1.3419999999999999</v>
      </c>
      <c r="AD32" s="3">
        <v>-0.17</v>
      </c>
    </row>
    <row r="33" spans="1:30" ht="18" customHeight="1" collapsed="1" x14ac:dyDescent="0.2">
      <c r="A33" s="187" t="s">
        <v>153</v>
      </c>
      <c r="B33" s="187" t="s">
        <v>22</v>
      </c>
      <c r="C33" s="9">
        <v>-6.535947712418301E-2</v>
      </c>
      <c r="E33" s="201" t="s">
        <v>154</v>
      </c>
      <c r="G33" s="202">
        <v>-0.26200000000000001</v>
      </c>
      <c r="H33" s="202">
        <v>-0.13</v>
      </c>
      <c r="I33" s="202">
        <v>-0.13</v>
      </c>
      <c r="J33" s="203">
        <v>-0.30599999999999999</v>
      </c>
      <c r="K33" s="203">
        <v>-0.30599999999999999</v>
      </c>
      <c r="L33" s="202">
        <v>-1.0999999999999999E-2</v>
      </c>
      <c r="M33" s="202">
        <v>-1.0999999999999999E-2</v>
      </c>
      <c r="N33" s="202">
        <v>-1.0000000000000002E-2</v>
      </c>
      <c r="O33" s="202">
        <v>-1.0999999999999996E-2</v>
      </c>
      <c r="P33" s="202">
        <v>-1.1000000000000003E-2</v>
      </c>
      <c r="Q33" s="202">
        <v>-1.1000000000000003E-2</v>
      </c>
      <c r="R33" s="202">
        <v>-1.0999999999999996E-2</v>
      </c>
      <c r="S33" s="202">
        <v>-9.999999999999995E-3</v>
      </c>
      <c r="T33" s="202">
        <v>-1.100000000000001E-2</v>
      </c>
      <c r="U33" s="202">
        <v>-1.0999999999999996E-2</v>
      </c>
      <c r="V33" s="202">
        <v>-1.0999999999999996E-2</v>
      </c>
      <c r="W33" s="202">
        <v>-0.20200000000000001</v>
      </c>
      <c r="X33" s="202">
        <v>-0.32100000000000001</v>
      </c>
      <c r="Z33" s="202">
        <v>-0.30599999999999999</v>
      </c>
      <c r="AA33" s="3">
        <v>-0.02</v>
      </c>
      <c r="AC33" s="202">
        <v>-0.30599999999999999</v>
      </c>
      <c r="AD33" s="3">
        <v>-0.02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0.99821746880570406</v>
      </c>
      <c r="E34" s="216" t="s">
        <v>162</v>
      </c>
      <c r="F34" s="194"/>
      <c r="G34" s="217">
        <v>-2.0609999999999999</v>
      </c>
      <c r="H34" s="217">
        <v>-0.68200000000000005</v>
      </c>
      <c r="I34" s="217">
        <v>-0.68200000000000005</v>
      </c>
      <c r="J34" s="217">
        <v>-0.56100000000000005</v>
      </c>
      <c r="K34" s="217">
        <v>-0.56100000000000005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-0.56100000000000005</v>
      </c>
      <c r="AA34" s="3">
        <v>0.56000000000000005</v>
      </c>
      <c r="AC34" s="217">
        <v>-0.56100000000000005</v>
      </c>
      <c r="AD34" s="3">
        <v>0.56000000000000005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1</v>
      </c>
      <c r="E35" s="216" t="s">
        <v>164</v>
      </c>
      <c r="F35" s="194"/>
      <c r="G35" s="217">
        <v>-0.71199999999999997</v>
      </c>
      <c r="H35" s="217">
        <v>-1.3680000000000001</v>
      </c>
      <c r="I35" s="217">
        <v>-1.3680000000000001</v>
      </c>
      <c r="J35" s="217">
        <v>-0.5</v>
      </c>
      <c r="K35" s="217">
        <v>-0.5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-0.5</v>
      </c>
      <c r="AA35" s="3">
        <v>0.5</v>
      </c>
      <c r="AC35" s="217">
        <v>-0.5</v>
      </c>
      <c r="AD35" s="3">
        <v>0.5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0.99905749293119706</v>
      </c>
      <c r="E37" s="201" t="s">
        <v>398</v>
      </c>
      <c r="G37" s="202">
        <v>-2.7729999999999997</v>
      </c>
      <c r="H37" s="202">
        <v>-2.0500000000000003</v>
      </c>
      <c r="I37" s="202">
        <v>-2.0500000000000003</v>
      </c>
      <c r="J37" s="203">
        <v>-1.0609999999999999</v>
      </c>
      <c r="K37" s="203">
        <v>-1.0609999999999999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-1.0609999999999999</v>
      </c>
      <c r="AA37" s="3">
        <v>1.06</v>
      </c>
      <c r="AC37" s="202">
        <v>-1.0609999999999999</v>
      </c>
      <c r="AD37" s="3">
        <v>1.06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-5.3999999999999999E-2</v>
      </c>
      <c r="I38" s="217">
        <v>-5.3999999999999999E-2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-0.61965811965811957</v>
      </c>
      <c r="E39" s="216" t="s">
        <v>166</v>
      </c>
      <c r="F39" s="194"/>
      <c r="G39" s="217">
        <v>-0.629</v>
      </c>
      <c r="H39" s="217">
        <v>-0.58899999999999997</v>
      </c>
      <c r="I39" s="217">
        <v>-0.58899999999999997</v>
      </c>
      <c r="J39" s="217">
        <v>-0.46800000000000003</v>
      </c>
      <c r="K39" s="217">
        <v>-0.46800000000000003</v>
      </c>
      <c r="L39" s="217">
        <v>-0.13700000000000001</v>
      </c>
      <c r="M39" s="217">
        <v>4.1000000000000009E-2</v>
      </c>
      <c r="N39" s="217">
        <v>-0.10700000000000001</v>
      </c>
      <c r="O39" s="217">
        <v>2.9000000000000026E-2</v>
      </c>
      <c r="P39" s="217">
        <v>0</v>
      </c>
      <c r="Q39" s="217">
        <v>0</v>
      </c>
      <c r="R39" s="217">
        <v>-0.11699999999999999</v>
      </c>
      <c r="S39" s="217">
        <v>-0.10300000000000004</v>
      </c>
      <c r="T39" s="217">
        <v>-0.12</v>
      </c>
      <c r="U39" s="217">
        <v>-0.20599999999999996</v>
      </c>
      <c r="V39" s="217">
        <v>-2.7000000000000024E-2</v>
      </c>
      <c r="W39" s="217">
        <v>-8.0000000000000071E-3</v>
      </c>
      <c r="X39" s="217">
        <v>-0.755</v>
      </c>
      <c r="Z39" s="217">
        <v>-0.46800000000000003</v>
      </c>
      <c r="AA39" s="3">
        <v>-0.28999999999999998</v>
      </c>
      <c r="AC39" s="217">
        <v>-0.46800000000000003</v>
      </c>
      <c r="AD39" s="3">
        <v>-0.28999999999999998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-0.81699346405228757</v>
      </c>
      <c r="E43" s="216" t="s">
        <v>170</v>
      </c>
      <c r="F43" s="194"/>
      <c r="G43" s="217">
        <v>-0.25600000000000001</v>
      </c>
      <c r="H43" s="217">
        <v>-0.54500000000000004</v>
      </c>
      <c r="I43" s="217">
        <v>-0.54500000000000004</v>
      </c>
      <c r="J43" s="217">
        <v>-0.30599999999999999</v>
      </c>
      <c r="K43" s="217">
        <v>-0.30599999999999999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-0.55800000000000005</v>
      </c>
      <c r="X43" s="217">
        <v>-0.55800000000000005</v>
      </c>
      <c r="Z43" s="217">
        <v>-0.30599999999999999</v>
      </c>
      <c r="AA43" s="3">
        <v>-0.25</v>
      </c>
      <c r="AC43" s="217">
        <v>-0.30599999999999999</v>
      </c>
      <c r="AD43" s="3">
        <v>-0.25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-1.44</v>
      </c>
      <c r="H44" s="217">
        <v>-1.879</v>
      </c>
      <c r="I44" s="217">
        <v>-1.879</v>
      </c>
      <c r="J44" s="217">
        <v>0</v>
      </c>
      <c r="K44" s="217">
        <v>0</v>
      </c>
      <c r="L44" s="217">
        <v>-1.3109999999999999</v>
      </c>
      <c r="M44" s="217">
        <v>1.3109999999999999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1.44</v>
      </c>
      <c r="H45" s="217">
        <v>2.669</v>
      </c>
      <c r="I45" s="217">
        <v>2.669</v>
      </c>
      <c r="J45" s="217">
        <v>0</v>
      </c>
      <c r="K45" s="217">
        <v>0</v>
      </c>
      <c r="L45" s="217">
        <v>1.3109999999999999</v>
      </c>
      <c r="M45" s="217">
        <v>-1.3109999999999999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-0.69767441860465118</v>
      </c>
      <c r="E46" s="201" t="s">
        <v>196</v>
      </c>
      <c r="G46" s="202">
        <v>-0.88500000000000023</v>
      </c>
      <c r="H46" s="202">
        <v>-0.39800000000000013</v>
      </c>
      <c r="I46" s="202">
        <v>-0.39800000000000013</v>
      </c>
      <c r="J46" s="203">
        <v>-0.77400000000000002</v>
      </c>
      <c r="K46" s="203">
        <v>-0.77400000000000002</v>
      </c>
      <c r="L46" s="202">
        <v>-0.13700000000000001</v>
      </c>
      <c r="M46" s="202">
        <v>4.0999999999999925E-2</v>
      </c>
      <c r="N46" s="202">
        <v>-0.10700000000000001</v>
      </c>
      <c r="O46" s="202">
        <v>2.9000000000000026E-2</v>
      </c>
      <c r="P46" s="202">
        <v>0</v>
      </c>
      <c r="Q46" s="202">
        <v>0</v>
      </c>
      <c r="R46" s="202">
        <v>-0.11699999999999999</v>
      </c>
      <c r="S46" s="202">
        <v>-0.10300000000000004</v>
      </c>
      <c r="T46" s="202">
        <v>-0.12</v>
      </c>
      <c r="U46" s="202">
        <v>-0.20599999999999996</v>
      </c>
      <c r="V46" s="202">
        <v>-2.7000000000000024E-2</v>
      </c>
      <c r="W46" s="202">
        <v>-0.56600000000000006</v>
      </c>
      <c r="X46" s="202">
        <v>-1.3130000000000002</v>
      </c>
      <c r="Z46" s="202">
        <v>-0.77400000000000002</v>
      </c>
      <c r="AA46" s="3">
        <v>-0.54</v>
      </c>
      <c r="AC46" s="202">
        <v>-0.77400000000000002</v>
      </c>
      <c r="AD46" s="3">
        <v>-0.54</v>
      </c>
    </row>
    <row r="47" spans="1:30" ht="18" customHeight="1" x14ac:dyDescent="0.2">
      <c r="A47" s="197"/>
      <c r="B47" s="197"/>
      <c r="C47" s="9">
        <v>8.0146553698190973E-2</v>
      </c>
      <c r="E47" s="207" t="s">
        <v>72</v>
      </c>
      <c r="G47" s="208">
        <v>-9.8719999999999999</v>
      </c>
      <c r="H47" s="208">
        <v>-6.6709999999999994</v>
      </c>
      <c r="I47" s="208">
        <v>-6.6709999999999994</v>
      </c>
      <c r="J47" s="209">
        <v>-8.734</v>
      </c>
      <c r="K47" s="209">
        <v>-8.734</v>
      </c>
      <c r="L47" s="208">
        <v>-1.369</v>
      </c>
      <c r="M47" s="208">
        <v>-0.21800000000000003</v>
      </c>
      <c r="N47" s="208">
        <v>-0.45800000000000007</v>
      </c>
      <c r="O47" s="208">
        <v>-0.248</v>
      </c>
      <c r="P47" s="208">
        <v>-0.36900000000000011</v>
      </c>
      <c r="Q47" s="208">
        <v>-0.62099999999999989</v>
      </c>
      <c r="R47" s="208">
        <v>-0.71299999999999997</v>
      </c>
      <c r="S47" s="208">
        <v>-0.80500000000000038</v>
      </c>
      <c r="T47" s="208">
        <v>-0.66399999999999992</v>
      </c>
      <c r="U47" s="208">
        <v>-0.82899999999999985</v>
      </c>
      <c r="V47" s="208">
        <v>-0.32399999999999973</v>
      </c>
      <c r="W47" s="208">
        <v>-1.4120000000000006</v>
      </c>
      <c r="X47" s="208">
        <v>-8.0299999999999994</v>
      </c>
      <c r="Z47" s="208">
        <v>-8.734</v>
      </c>
      <c r="AA47" s="3">
        <v>0.7</v>
      </c>
      <c r="AC47" s="208">
        <v>-8.734</v>
      </c>
      <c r="AD47" s="3">
        <v>0.7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3.5399999999999997E-3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-4.6332000000000004</v>
      </c>
      <c r="V49" s="189">
        <v>0</v>
      </c>
      <c r="W49" s="189">
        <v>-0.9957600000000002</v>
      </c>
      <c r="X49" s="189">
        <v>-0.46908</v>
      </c>
      <c r="Z49" s="189">
        <v>0</v>
      </c>
      <c r="AA49" s="191">
        <v>-0.47</v>
      </c>
      <c r="AC49" s="189">
        <v>0</v>
      </c>
      <c r="AD49" s="191">
        <v>-0.47</v>
      </c>
    </row>
    <row r="50" spans="1:30" ht="18" customHeight="1" x14ac:dyDescent="0.2">
      <c r="A50" s="187" t="s">
        <v>86</v>
      </c>
      <c r="B50" s="187" t="s">
        <v>22</v>
      </c>
      <c r="C50" s="9">
        <v>0.999829453398141</v>
      </c>
      <c r="E50" s="201" t="s">
        <v>90</v>
      </c>
      <c r="G50" s="202">
        <v>-0.17699999999999999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19.305</v>
      </c>
      <c r="V50" s="202">
        <v>0</v>
      </c>
      <c r="W50" s="202">
        <v>4.1490000000000009</v>
      </c>
      <c r="X50" s="202">
        <v>23.454000000000001</v>
      </c>
      <c r="Z50" s="202">
        <v>0</v>
      </c>
      <c r="AA50" s="3">
        <v>23.45</v>
      </c>
      <c r="AC50" s="202">
        <v>0</v>
      </c>
      <c r="AD50" s="3">
        <v>23.45</v>
      </c>
    </row>
    <row r="51" spans="1:30" ht="18" customHeight="1" x14ac:dyDescent="0.2">
      <c r="A51" s="187" t="s">
        <v>428</v>
      </c>
      <c r="B51" s="187" t="s">
        <v>22</v>
      </c>
      <c r="C51" s="9">
        <v>0</v>
      </c>
      <c r="E51" s="201" t="s">
        <v>429</v>
      </c>
      <c r="G51" s="202">
        <v>0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87</v>
      </c>
      <c r="B52" s="187" t="s">
        <v>22</v>
      </c>
      <c r="C52" s="9">
        <v>-0.99576271186440679</v>
      </c>
      <c r="E52" s="201" t="s">
        <v>91</v>
      </c>
      <c r="G52" s="202">
        <v>-0.46400000000000002</v>
      </c>
      <c r="H52" s="202">
        <v>-0.79100000000000004</v>
      </c>
      <c r="I52" s="202">
        <v>-0.79100000000000004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-0.94399999999999995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-0.94399999999999995</v>
      </c>
      <c r="Z52" s="202">
        <v>0</v>
      </c>
      <c r="AA52" s="3">
        <v>-0.94</v>
      </c>
      <c r="AC52" s="202">
        <v>0</v>
      </c>
      <c r="AD52" s="3">
        <v>-0.94</v>
      </c>
    </row>
    <row r="53" spans="1:30" ht="18" customHeight="1" x14ac:dyDescent="0.2">
      <c r="A53" s="187" t="s">
        <v>88</v>
      </c>
      <c r="B53" s="187" t="s">
        <v>22</v>
      </c>
      <c r="C53" s="9">
        <v>1</v>
      </c>
      <c r="E53" s="201" t="s">
        <v>92</v>
      </c>
      <c r="G53" s="202">
        <v>-0.185</v>
      </c>
      <c r="H53" s="202">
        <v>-0.151</v>
      </c>
      <c r="I53" s="202">
        <v>-0.151</v>
      </c>
      <c r="J53" s="203">
        <v>0</v>
      </c>
      <c r="K53" s="203">
        <v>0</v>
      </c>
      <c r="L53" s="202">
        <v>-2.5000000000000001E-2</v>
      </c>
      <c r="M53" s="202">
        <v>0</v>
      </c>
      <c r="N53" s="202">
        <v>0</v>
      </c>
      <c r="O53" s="202">
        <v>0</v>
      </c>
      <c r="P53" s="202">
        <v>0</v>
      </c>
      <c r="Q53" s="202">
        <v>0</v>
      </c>
      <c r="R53" s="202">
        <v>0</v>
      </c>
      <c r="S53" s="202">
        <v>-0.57799999999999996</v>
      </c>
      <c r="T53" s="202">
        <v>0</v>
      </c>
      <c r="U53" s="202">
        <v>11.814</v>
      </c>
      <c r="V53" s="202">
        <v>-0.78000000000000114</v>
      </c>
      <c r="W53" s="202">
        <v>-0.1509999999999998</v>
      </c>
      <c r="X53" s="202">
        <v>10.28</v>
      </c>
      <c r="Z53" s="202">
        <v>0</v>
      </c>
      <c r="AA53" s="3">
        <v>10.28</v>
      </c>
      <c r="AC53" s="202">
        <v>0</v>
      </c>
      <c r="AD53" s="3">
        <v>10.28</v>
      </c>
    </row>
    <row r="54" spans="1:30" ht="18" customHeight="1" x14ac:dyDescent="0.2">
      <c r="A54" s="187" t="s">
        <v>211</v>
      </c>
      <c r="B54" s="187" t="s">
        <v>22</v>
      </c>
      <c r="C54" s="9">
        <v>0</v>
      </c>
      <c r="E54" s="204" t="s">
        <v>146</v>
      </c>
      <c r="F54" s="205"/>
      <c r="G54" s="206">
        <v>0</v>
      </c>
      <c r="H54" s="206">
        <v>0</v>
      </c>
      <c r="I54" s="206">
        <v>0</v>
      </c>
      <c r="J54" s="206">
        <v>0</v>
      </c>
      <c r="K54" s="206">
        <v>0</v>
      </c>
      <c r="L54" s="206">
        <v>0</v>
      </c>
      <c r="M54" s="206">
        <v>0</v>
      </c>
      <c r="N54" s="206">
        <v>0</v>
      </c>
      <c r="O54" s="206">
        <v>0</v>
      </c>
      <c r="P54" s="206">
        <v>0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Z54" s="206">
        <v>0</v>
      </c>
      <c r="AA54" s="3">
        <v>0</v>
      </c>
      <c r="AC54" s="206">
        <v>0</v>
      </c>
      <c r="AD54" s="3">
        <v>0</v>
      </c>
    </row>
    <row r="55" spans="1:30" ht="18" customHeight="1" x14ac:dyDescent="0.2">
      <c r="A55" s="187" t="s">
        <v>89</v>
      </c>
      <c r="B55" s="187" t="s">
        <v>22</v>
      </c>
      <c r="C55" s="9">
        <v>-5.72</v>
      </c>
      <c r="E55" s="201" t="s">
        <v>93</v>
      </c>
      <c r="G55" s="202">
        <v>-0.71399999999999997</v>
      </c>
      <c r="H55" s="202">
        <v>-0.52900000000000003</v>
      </c>
      <c r="I55" s="202">
        <v>-0.52900000000000003</v>
      </c>
      <c r="J55" s="203">
        <v>-1</v>
      </c>
      <c r="K55" s="203">
        <v>-1</v>
      </c>
      <c r="L55" s="202">
        <v>0</v>
      </c>
      <c r="M55" s="202">
        <v>0</v>
      </c>
      <c r="N55" s="202">
        <v>0</v>
      </c>
      <c r="O55" s="202">
        <v>-1.3879999999999999</v>
      </c>
      <c r="P55" s="202">
        <v>-2.3759999999999999</v>
      </c>
      <c r="Q55" s="202">
        <v>0</v>
      </c>
      <c r="R55" s="202">
        <v>1.5919999999999996</v>
      </c>
      <c r="S55" s="202">
        <v>-3.1839999999999997</v>
      </c>
      <c r="T55" s="202">
        <v>-0.82099999999999973</v>
      </c>
      <c r="U55" s="202">
        <v>0</v>
      </c>
      <c r="V55" s="202">
        <v>-0.22000000000000064</v>
      </c>
      <c r="W55" s="202">
        <v>-0.32500000000000018</v>
      </c>
      <c r="X55" s="202">
        <v>-6.7220000000000004</v>
      </c>
      <c r="Z55" s="202">
        <v>-1</v>
      </c>
      <c r="AA55" s="3">
        <v>-5.72</v>
      </c>
      <c r="AC55" s="202">
        <v>-1</v>
      </c>
      <c r="AD55" s="3">
        <v>-5.72</v>
      </c>
    </row>
    <row r="56" spans="1:30" ht="18" hidden="1" customHeight="1" outlineLevel="1" x14ac:dyDescent="0.2">
      <c r="A56" s="187" t="s">
        <v>147</v>
      </c>
      <c r="B56" s="187" t="s">
        <v>22</v>
      </c>
      <c r="C56" s="9">
        <v>0</v>
      </c>
      <c r="E56" s="216" t="s">
        <v>148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130</v>
      </c>
      <c r="B57" s="187" t="s">
        <v>22</v>
      </c>
      <c r="C57" s="9">
        <v>0</v>
      </c>
      <c r="E57" s="216" t="s">
        <v>149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131</v>
      </c>
      <c r="B58" s="187" t="s">
        <v>22</v>
      </c>
      <c r="C58" s="9">
        <v>0</v>
      </c>
      <c r="E58" s="216" t="s">
        <v>150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270</v>
      </c>
      <c r="B59" s="187" t="s">
        <v>22</v>
      </c>
      <c r="C59" s="9">
        <v>0</v>
      </c>
      <c r="E59" s="216" t="s">
        <v>271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hidden="1" customHeight="1" outlineLevel="1" x14ac:dyDescent="0.2">
      <c r="A60" s="187" t="s">
        <v>151</v>
      </c>
      <c r="B60" s="187" t="s">
        <v>22</v>
      </c>
      <c r="C60" s="9">
        <v>0</v>
      </c>
      <c r="E60" s="216" t="s">
        <v>152</v>
      </c>
      <c r="F60" s="194"/>
      <c r="G60" s="217">
        <v>0</v>
      </c>
      <c r="H60" s="217">
        <v>0</v>
      </c>
      <c r="I60" s="217">
        <v>0</v>
      </c>
      <c r="J60" s="217">
        <v>0</v>
      </c>
      <c r="K60" s="217">
        <v>0</v>
      </c>
      <c r="L60" s="217">
        <v>0</v>
      </c>
      <c r="M60" s="217">
        <v>0</v>
      </c>
      <c r="N60" s="217">
        <v>0</v>
      </c>
      <c r="O60" s="217">
        <v>0</v>
      </c>
      <c r="P60" s="217">
        <v>0</v>
      </c>
      <c r="Q60" s="217">
        <v>0</v>
      </c>
      <c r="R60" s="217">
        <v>0</v>
      </c>
      <c r="S60" s="217">
        <v>0</v>
      </c>
      <c r="T60" s="217">
        <v>0</v>
      </c>
      <c r="U60" s="217">
        <v>0</v>
      </c>
      <c r="V60" s="217">
        <v>0</v>
      </c>
      <c r="W60" s="217">
        <v>0</v>
      </c>
      <c r="X60" s="217">
        <v>0</v>
      </c>
      <c r="Z60" s="217">
        <v>0</v>
      </c>
      <c r="AA60" s="3">
        <v>0</v>
      </c>
      <c r="AC60" s="217">
        <v>0</v>
      </c>
      <c r="AD60" s="3">
        <v>0</v>
      </c>
    </row>
    <row r="61" spans="1:30" ht="18" customHeight="1" collapsed="1" x14ac:dyDescent="0.2">
      <c r="A61" s="197"/>
      <c r="B61" s="197"/>
      <c r="C61" s="9">
        <v>0</v>
      </c>
      <c r="E61" s="201" t="s">
        <v>76</v>
      </c>
      <c r="G61" s="202">
        <v>0</v>
      </c>
      <c r="H61" s="202">
        <v>0</v>
      </c>
      <c r="I61" s="202">
        <v>0</v>
      </c>
      <c r="J61" s="203">
        <v>0</v>
      </c>
      <c r="K61" s="203">
        <v>0</v>
      </c>
      <c r="L61" s="202">
        <v>0</v>
      </c>
      <c r="M61" s="202">
        <v>0</v>
      </c>
      <c r="N61" s="202">
        <v>0</v>
      </c>
      <c r="O61" s="202">
        <v>0</v>
      </c>
      <c r="P61" s="202">
        <v>0</v>
      </c>
      <c r="Q61" s="202">
        <v>0</v>
      </c>
      <c r="R61" s="202">
        <v>0</v>
      </c>
      <c r="S61" s="202">
        <v>0</v>
      </c>
      <c r="T61" s="202">
        <v>0</v>
      </c>
      <c r="U61" s="202">
        <v>0</v>
      </c>
      <c r="V61" s="202">
        <v>0</v>
      </c>
      <c r="W61" s="202">
        <v>0</v>
      </c>
      <c r="X61" s="202">
        <v>0</v>
      </c>
      <c r="Z61" s="202">
        <v>0</v>
      </c>
      <c r="AA61" s="3">
        <v>0</v>
      </c>
      <c r="AC61" s="202">
        <v>0</v>
      </c>
      <c r="AD61" s="3">
        <v>0</v>
      </c>
    </row>
    <row r="62" spans="1:30" ht="18" customHeight="1" x14ac:dyDescent="0.2">
      <c r="A62" s="197"/>
      <c r="B62" s="197"/>
      <c r="C62" s="9">
        <v>27.07</v>
      </c>
      <c r="E62" s="207" t="s">
        <v>281</v>
      </c>
      <c r="G62" s="208">
        <v>-1.54</v>
      </c>
      <c r="H62" s="208">
        <v>-1.4710000000000001</v>
      </c>
      <c r="I62" s="208">
        <v>-1.4710000000000001</v>
      </c>
      <c r="J62" s="209">
        <v>-1</v>
      </c>
      <c r="K62" s="209">
        <v>-1</v>
      </c>
      <c r="L62" s="208">
        <v>-2.5000000000000001E-2</v>
      </c>
      <c r="M62" s="208">
        <v>0</v>
      </c>
      <c r="N62" s="208">
        <v>0</v>
      </c>
      <c r="O62" s="208">
        <v>-1.3879999999999999</v>
      </c>
      <c r="P62" s="208">
        <v>-3.32</v>
      </c>
      <c r="Q62" s="208">
        <v>0</v>
      </c>
      <c r="R62" s="208">
        <v>1.5919999999999996</v>
      </c>
      <c r="S62" s="208">
        <v>-3.7619999999999996</v>
      </c>
      <c r="T62" s="208">
        <v>-0.82099999999999973</v>
      </c>
      <c r="U62" s="208">
        <v>31.119</v>
      </c>
      <c r="V62" s="208">
        <v>-1.0000000000000018</v>
      </c>
      <c r="W62" s="208">
        <v>3.6730000000000009</v>
      </c>
      <c r="X62" s="208">
        <v>26.067999999999998</v>
      </c>
      <c r="Z62" s="208">
        <v>-1</v>
      </c>
      <c r="AA62" s="3">
        <v>27.07</v>
      </c>
      <c r="AC62" s="208">
        <v>-1</v>
      </c>
      <c r="AD62" s="3">
        <v>27.07</v>
      </c>
    </row>
    <row r="63" spans="1:30" ht="6.95" customHeight="1" x14ac:dyDescent="0.2">
      <c r="C63" s="9"/>
      <c r="J63" s="211"/>
      <c r="K63" s="211"/>
      <c r="AA63" s="1"/>
      <c r="AD63" s="1"/>
    </row>
    <row r="64" spans="1:30" ht="18" customHeight="1" x14ac:dyDescent="0.2">
      <c r="A64" s="187" t="s">
        <v>80</v>
      </c>
      <c r="B64" s="187" t="s">
        <v>22</v>
      </c>
      <c r="C64" s="9">
        <v>0</v>
      </c>
      <c r="E64" s="201" t="s">
        <v>79</v>
      </c>
      <c r="G64" s="202">
        <v>0</v>
      </c>
      <c r="H64" s="202">
        <v>0</v>
      </c>
      <c r="I64" s="202">
        <v>0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136</v>
      </c>
      <c r="B65" s="187" t="s">
        <v>22</v>
      </c>
      <c r="C65" s="9">
        <v>0.126</v>
      </c>
      <c r="E65" s="201" t="s">
        <v>197</v>
      </c>
      <c r="G65" s="202">
        <v>-0.28699999999999998</v>
      </c>
      <c r="H65" s="202">
        <v>-24.129000000000001</v>
      </c>
      <c r="I65" s="202">
        <v>-24.129000000000001</v>
      </c>
      <c r="J65" s="203">
        <v>-20</v>
      </c>
      <c r="K65" s="203">
        <v>-20</v>
      </c>
      <c r="L65" s="202">
        <v>0.53</v>
      </c>
      <c r="M65" s="202">
        <v>-4.0549999999999997</v>
      </c>
      <c r="N65" s="202">
        <v>-4.4408920985006262E-16</v>
      </c>
      <c r="O65" s="202">
        <v>0</v>
      </c>
      <c r="P65" s="202">
        <v>-4.0549999999999997</v>
      </c>
      <c r="Q65" s="202">
        <v>0</v>
      </c>
      <c r="R65" s="202">
        <v>0</v>
      </c>
      <c r="S65" s="202">
        <v>-4.8810000000000002</v>
      </c>
      <c r="T65" s="202">
        <v>-4.1489999999999991</v>
      </c>
      <c r="U65" s="202">
        <v>0</v>
      </c>
      <c r="V65" s="202">
        <v>0</v>
      </c>
      <c r="W65" s="202">
        <v>-0.875</v>
      </c>
      <c r="X65" s="202">
        <v>-17.484999999999999</v>
      </c>
      <c r="Z65" s="202">
        <v>-20</v>
      </c>
      <c r="AA65" s="3">
        <v>2.52</v>
      </c>
      <c r="AC65" s="202">
        <v>-20</v>
      </c>
      <c r="AD65" s="3">
        <v>2.52</v>
      </c>
    </row>
    <row r="66" spans="1:30" ht="18" customHeight="1" x14ac:dyDescent="0.2">
      <c r="A66" s="187" t="s">
        <v>179</v>
      </c>
      <c r="B66" s="187" t="s">
        <v>22</v>
      </c>
      <c r="C66" s="9">
        <v>0</v>
      </c>
      <c r="E66" s="201" t="s">
        <v>180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95</v>
      </c>
      <c r="B67" s="187" t="s">
        <v>22</v>
      </c>
      <c r="C67" s="9">
        <v>0</v>
      </c>
      <c r="E67" s="201" t="s">
        <v>100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181</v>
      </c>
      <c r="B68" s="187" t="s">
        <v>22</v>
      </c>
      <c r="C68" s="9">
        <v>0</v>
      </c>
      <c r="E68" s="201" t="s">
        <v>182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198</v>
      </c>
      <c r="B69" s="187" t="s">
        <v>22</v>
      </c>
      <c r="C69" s="9">
        <v>1</v>
      </c>
      <c r="E69" s="201" t="s">
        <v>399</v>
      </c>
      <c r="G69" s="202">
        <v>-1.2290000000000001</v>
      </c>
      <c r="H69" s="202">
        <v>0</v>
      </c>
      <c r="I69" s="202">
        <v>0</v>
      </c>
      <c r="J69" s="203">
        <v>-1</v>
      </c>
      <c r="K69" s="203">
        <v>-1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-1</v>
      </c>
      <c r="AA69" s="3">
        <v>1</v>
      </c>
      <c r="AC69" s="202">
        <v>-1</v>
      </c>
      <c r="AD69" s="3">
        <v>1</v>
      </c>
    </row>
    <row r="70" spans="1:30" ht="18" customHeight="1" x14ac:dyDescent="0.2">
      <c r="A70" s="187" t="s">
        <v>137</v>
      </c>
      <c r="B70" s="187" t="s">
        <v>22</v>
      </c>
      <c r="C70" s="9">
        <v>0</v>
      </c>
      <c r="E70" s="201" t="s">
        <v>183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184</v>
      </c>
      <c r="B71" s="187" t="s">
        <v>22</v>
      </c>
      <c r="C71" s="9">
        <v>0</v>
      </c>
      <c r="E71" s="201" t="s">
        <v>185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186</v>
      </c>
      <c r="B72" s="187" t="s">
        <v>22</v>
      </c>
      <c r="C72" s="9">
        <v>0</v>
      </c>
      <c r="E72" s="201" t="s">
        <v>187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96</v>
      </c>
      <c r="B73" s="187" t="s">
        <v>22</v>
      </c>
      <c r="C73" s="9">
        <v>-3.82</v>
      </c>
      <c r="E73" s="201" t="s">
        <v>194</v>
      </c>
      <c r="G73" s="202">
        <v>-1.4630000000000001</v>
      </c>
      <c r="H73" s="202">
        <v>-3.077</v>
      </c>
      <c r="I73" s="202">
        <v>-3.077</v>
      </c>
      <c r="J73" s="203">
        <v>-1</v>
      </c>
      <c r="K73" s="203">
        <v>-1</v>
      </c>
      <c r="L73" s="202">
        <v>-0.61299999999999999</v>
      </c>
      <c r="M73" s="202">
        <v>-0.11399999999999999</v>
      </c>
      <c r="N73" s="202">
        <v>0</v>
      </c>
      <c r="O73" s="202">
        <v>-0.13</v>
      </c>
      <c r="P73" s="202">
        <v>-1.0820000000000001</v>
      </c>
      <c r="Q73" s="202">
        <v>-1.8000000000000016E-2</v>
      </c>
      <c r="R73" s="202">
        <v>-0.1100000000000001</v>
      </c>
      <c r="S73" s="202">
        <v>-1.0219999999999998</v>
      </c>
      <c r="T73" s="202">
        <v>-0.12199999999999989</v>
      </c>
      <c r="U73" s="202">
        <v>-1.3759999999999999</v>
      </c>
      <c r="V73" s="202">
        <v>-0.17400000000000038</v>
      </c>
      <c r="W73" s="202">
        <v>-5.9999999999999609E-2</v>
      </c>
      <c r="X73" s="202">
        <v>-4.8209999999999997</v>
      </c>
      <c r="Z73" s="202">
        <v>-1</v>
      </c>
      <c r="AA73" s="3">
        <v>-3.82</v>
      </c>
      <c r="AC73" s="202">
        <v>-1</v>
      </c>
      <c r="AD73" s="3">
        <v>-3.82</v>
      </c>
    </row>
    <row r="74" spans="1:30" ht="18" customHeight="1" x14ac:dyDescent="0.2">
      <c r="A74" s="187" t="s">
        <v>85</v>
      </c>
      <c r="B74" s="187" t="s">
        <v>22</v>
      </c>
      <c r="C74" s="9">
        <v>0</v>
      </c>
      <c r="E74" s="201" t="s">
        <v>84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200</v>
      </c>
      <c r="B75" s="187" t="s">
        <v>22</v>
      </c>
      <c r="C75" s="9">
        <v>0</v>
      </c>
      <c r="E75" s="201" t="s">
        <v>273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82</v>
      </c>
      <c r="B76" s="187" t="s">
        <v>22</v>
      </c>
      <c r="C76" s="9">
        <v>0</v>
      </c>
      <c r="E76" s="201" t="s">
        <v>101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188</v>
      </c>
      <c r="B77" s="187" t="s">
        <v>22</v>
      </c>
      <c r="C77" s="9">
        <v>0</v>
      </c>
      <c r="E77" s="201" t="s">
        <v>189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97</v>
      </c>
      <c r="B78" s="187" t="s">
        <v>22</v>
      </c>
      <c r="C78" s="9">
        <v>0</v>
      </c>
      <c r="E78" s="201" t="s">
        <v>102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134</v>
      </c>
      <c r="B79" s="187" t="s">
        <v>22</v>
      </c>
      <c r="C79" s="9">
        <v>0</v>
      </c>
      <c r="E79" s="201" t="s">
        <v>135</v>
      </c>
      <c r="G79" s="202">
        <v>0</v>
      </c>
      <c r="H79" s="202">
        <v>0</v>
      </c>
      <c r="I79" s="202">
        <v>0</v>
      </c>
      <c r="J79" s="203">
        <v>0</v>
      </c>
      <c r="K79" s="203">
        <v>0</v>
      </c>
      <c r="L79" s="202">
        <v>0</v>
      </c>
      <c r="M79" s="202">
        <v>0</v>
      </c>
      <c r="N79" s="202">
        <v>0</v>
      </c>
      <c r="O79" s="202">
        <v>0</v>
      </c>
      <c r="P79" s="202">
        <v>0</v>
      </c>
      <c r="Q79" s="202">
        <v>0</v>
      </c>
      <c r="R79" s="202">
        <v>0</v>
      </c>
      <c r="S79" s="202">
        <v>0</v>
      </c>
      <c r="T79" s="202">
        <v>0</v>
      </c>
      <c r="U79" s="202">
        <v>0</v>
      </c>
      <c r="V79" s="202">
        <v>0</v>
      </c>
      <c r="W79" s="202">
        <v>0</v>
      </c>
      <c r="X79" s="202">
        <v>0</v>
      </c>
      <c r="Z79" s="202">
        <v>0</v>
      </c>
      <c r="AA79" s="3">
        <v>0</v>
      </c>
      <c r="AC79" s="202">
        <v>0</v>
      </c>
      <c r="AD79" s="3">
        <v>0</v>
      </c>
    </row>
    <row r="80" spans="1:30" ht="18" customHeight="1" x14ac:dyDescent="0.2">
      <c r="A80" s="187" t="s">
        <v>98</v>
      </c>
      <c r="B80" s="187" t="s">
        <v>22</v>
      </c>
      <c r="C80" s="9">
        <v>0.38500000000000001</v>
      </c>
      <c r="E80" s="201" t="s">
        <v>103</v>
      </c>
      <c r="G80" s="202">
        <v>-2.3570000000000002</v>
      </c>
      <c r="H80" s="202">
        <v>-2.5569999999999999</v>
      </c>
      <c r="I80" s="202">
        <v>-2.5569999999999999</v>
      </c>
      <c r="J80" s="203">
        <v>-4</v>
      </c>
      <c r="K80" s="203">
        <v>-4</v>
      </c>
      <c r="L80" s="202">
        <v>0.01</v>
      </c>
      <c r="M80" s="202">
        <v>-0.26600000000000001</v>
      </c>
      <c r="N80" s="202">
        <v>-0.186</v>
      </c>
      <c r="O80" s="202">
        <v>-1.0000000000000009E-2</v>
      </c>
      <c r="P80" s="202">
        <v>0</v>
      </c>
      <c r="Q80" s="202">
        <v>-9.5000000000000029E-2</v>
      </c>
      <c r="R80" s="202">
        <v>-0.71999999999999986</v>
      </c>
      <c r="S80" s="202">
        <v>0</v>
      </c>
      <c r="T80" s="202">
        <v>-3.0000000000000027E-2</v>
      </c>
      <c r="U80" s="202">
        <v>-0.84999999999999987</v>
      </c>
      <c r="V80" s="202">
        <v>-0.18100000000000005</v>
      </c>
      <c r="W80" s="202">
        <v>-0.13200000000000012</v>
      </c>
      <c r="X80" s="202">
        <v>-2.46</v>
      </c>
      <c r="Z80" s="202">
        <v>-4</v>
      </c>
      <c r="AA80" s="3">
        <v>1.54</v>
      </c>
      <c r="AC80" s="202">
        <v>-4</v>
      </c>
      <c r="AD80" s="3">
        <v>1.54</v>
      </c>
    </row>
    <row r="81" spans="1:30" ht="18" customHeight="1" x14ac:dyDescent="0.2">
      <c r="A81" s="187" t="s">
        <v>81</v>
      </c>
      <c r="B81" s="187" t="s">
        <v>22</v>
      </c>
      <c r="C81" s="9">
        <v>-0.99547511312217196</v>
      </c>
      <c r="E81" s="201" t="s">
        <v>104</v>
      </c>
      <c r="G81" s="202">
        <v>-0.379</v>
      </c>
      <c r="H81" s="202">
        <v>-0.311</v>
      </c>
      <c r="I81" s="202">
        <v>-0.311</v>
      </c>
      <c r="J81" s="203">
        <v>0</v>
      </c>
      <c r="K81" s="203">
        <v>0</v>
      </c>
      <c r="L81" s="202">
        <v>-1.7999999999999999E-2</v>
      </c>
      <c r="M81" s="202">
        <v>-1.7999999999999999E-2</v>
      </c>
      <c r="N81" s="202">
        <v>-1.8000000000000002E-2</v>
      </c>
      <c r="O81" s="202">
        <v>-1.7999999999999995E-2</v>
      </c>
      <c r="P81" s="202">
        <v>0</v>
      </c>
      <c r="Q81" s="202">
        <v>-3.8000000000000006E-2</v>
      </c>
      <c r="R81" s="202">
        <v>-1.8000000000000002E-2</v>
      </c>
      <c r="S81" s="202">
        <v>-1.7999999999999988E-2</v>
      </c>
      <c r="T81" s="202">
        <v>-1.8000000000000016E-2</v>
      </c>
      <c r="U81" s="202">
        <v>-1.7999999999999988E-2</v>
      </c>
      <c r="V81" s="202">
        <v>-1.8000000000000016E-2</v>
      </c>
      <c r="W81" s="202">
        <v>-2.0999999999999991E-2</v>
      </c>
      <c r="X81" s="202">
        <v>-0.221</v>
      </c>
      <c r="Z81" s="202">
        <v>0</v>
      </c>
      <c r="AA81" s="3">
        <v>-0.22</v>
      </c>
      <c r="AC81" s="202">
        <v>0</v>
      </c>
      <c r="AD81" s="3">
        <v>-0.22</v>
      </c>
    </row>
    <row r="82" spans="1:30" ht="18" customHeight="1" x14ac:dyDescent="0.2">
      <c r="A82" s="187" t="s">
        <v>400</v>
      </c>
      <c r="B82" s="187" t="s">
        <v>22</v>
      </c>
      <c r="C82" s="9">
        <v>0</v>
      </c>
      <c r="E82" s="201" t="s">
        <v>401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268</v>
      </c>
      <c r="B83" s="187" t="s">
        <v>22</v>
      </c>
      <c r="C83" s="9">
        <v>0</v>
      </c>
      <c r="E83" s="201" t="s">
        <v>278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202</v>
      </c>
      <c r="B84" s="187" t="s">
        <v>22</v>
      </c>
      <c r="C84" s="9">
        <v>0</v>
      </c>
      <c r="E84" s="201" t="s">
        <v>203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204</v>
      </c>
      <c r="B85" s="187" t="s">
        <v>22</v>
      </c>
      <c r="C85" s="9">
        <v>0</v>
      </c>
      <c r="E85" s="201" t="s">
        <v>272</v>
      </c>
      <c r="G85" s="202">
        <v>0</v>
      </c>
      <c r="H85" s="202">
        <v>0</v>
      </c>
      <c r="I85" s="202">
        <v>0</v>
      </c>
      <c r="J85" s="203">
        <v>0</v>
      </c>
      <c r="K85" s="203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>
        <v>0</v>
      </c>
      <c r="T85" s="202">
        <v>0</v>
      </c>
      <c r="U85" s="202">
        <v>0</v>
      </c>
      <c r="V85" s="202">
        <v>0</v>
      </c>
      <c r="W85" s="202">
        <v>0</v>
      </c>
      <c r="X85" s="202">
        <v>0</v>
      </c>
      <c r="Z85" s="202">
        <v>0</v>
      </c>
      <c r="AA85" s="3">
        <v>0</v>
      </c>
      <c r="AC85" s="202">
        <v>0</v>
      </c>
      <c r="AD85" s="3">
        <v>0</v>
      </c>
    </row>
    <row r="86" spans="1:30" ht="18" customHeight="1" x14ac:dyDescent="0.2">
      <c r="A86" s="187" t="s">
        <v>99</v>
      </c>
      <c r="B86" s="187" t="s">
        <v>22</v>
      </c>
      <c r="C86" s="9">
        <v>0</v>
      </c>
      <c r="E86" s="201" t="s">
        <v>105</v>
      </c>
      <c r="G86" s="202">
        <v>-7.0999999999999994E-2</v>
      </c>
      <c r="H86" s="202">
        <v>-0.26400000000000001</v>
      </c>
      <c r="I86" s="202">
        <v>-0.26400000000000001</v>
      </c>
      <c r="J86" s="203">
        <v>-0.26500000000000001</v>
      </c>
      <c r="K86" s="203">
        <v>-0.26500000000000001</v>
      </c>
      <c r="L86" s="202">
        <v>-2.3E-2</v>
      </c>
      <c r="M86" s="202">
        <v>-1.9999999999999997E-2</v>
      </c>
      <c r="N86" s="202">
        <v>-2.3000000000000007E-2</v>
      </c>
      <c r="O86" s="202">
        <v>-2.1999999999999992E-2</v>
      </c>
      <c r="P86" s="202">
        <v>-2.2000000000000006E-2</v>
      </c>
      <c r="Q86" s="202">
        <v>-2.2000000000000006E-2</v>
      </c>
      <c r="R86" s="202">
        <v>-2.1999999999999992E-2</v>
      </c>
      <c r="S86" s="202">
        <v>-2.1999999999999992E-2</v>
      </c>
      <c r="T86" s="202">
        <v>-2.200000000000002E-2</v>
      </c>
      <c r="U86" s="202">
        <v>-2.1999999999999992E-2</v>
      </c>
      <c r="V86" s="202">
        <v>-2.1999999999999992E-2</v>
      </c>
      <c r="W86" s="202">
        <v>-2.200000000000002E-2</v>
      </c>
      <c r="X86" s="202">
        <v>-0.26400000000000001</v>
      </c>
      <c r="Z86" s="202">
        <v>-0.26500000000000001</v>
      </c>
      <c r="AA86" s="3">
        <v>0</v>
      </c>
      <c r="AC86" s="202">
        <v>-0.26500000000000001</v>
      </c>
      <c r="AD86" s="3">
        <v>0</v>
      </c>
    </row>
    <row r="87" spans="1:30" ht="18" customHeight="1" x14ac:dyDescent="0.2">
      <c r="A87" s="187" t="s">
        <v>426</v>
      </c>
      <c r="B87" s="187" t="s">
        <v>22</v>
      </c>
      <c r="C87" s="9">
        <v>0</v>
      </c>
      <c r="E87" s="201" t="s">
        <v>427</v>
      </c>
      <c r="G87" s="202">
        <v>0</v>
      </c>
      <c r="H87" s="202">
        <v>0</v>
      </c>
      <c r="I87" s="202">
        <v>0</v>
      </c>
      <c r="J87" s="203">
        <v>0</v>
      </c>
      <c r="K87" s="203">
        <v>0</v>
      </c>
      <c r="L87" s="202">
        <v>0</v>
      </c>
      <c r="M87" s="202">
        <v>0</v>
      </c>
      <c r="N87" s="202">
        <v>0</v>
      </c>
      <c r="O87" s="202">
        <v>0</v>
      </c>
      <c r="P87" s="202">
        <v>0</v>
      </c>
      <c r="Q87" s="202">
        <v>0</v>
      </c>
      <c r="R87" s="202">
        <v>0</v>
      </c>
      <c r="S87" s="202">
        <v>0</v>
      </c>
      <c r="T87" s="202">
        <v>0</v>
      </c>
      <c r="U87" s="202">
        <v>0</v>
      </c>
      <c r="V87" s="202">
        <v>0</v>
      </c>
      <c r="W87" s="202">
        <v>0</v>
      </c>
      <c r="X87" s="202">
        <v>0</v>
      </c>
      <c r="Z87" s="202">
        <v>0</v>
      </c>
      <c r="AA87" s="3">
        <v>0</v>
      </c>
      <c r="AC87" s="202">
        <v>0</v>
      </c>
      <c r="AD87" s="3">
        <v>0</v>
      </c>
    </row>
    <row r="88" spans="1:30" ht="18" customHeight="1" x14ac:dyDescent="0.2">
      <c r="A88" s="187" t="s">
        <v>261</v>
      </c>
      <c r="B88" s="187" t="s">
        <v>22</v>
      </c>
      <c r="C88" s="9">
        <v>0</v>
      </c>
      <c r="E88" s="204" t="s">
        <v>264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262</v>
      </c>
      <c r="B89" s="187" t="s">
        <v>22</v>
      </c>
      <c r="C89" s="9">
        <v>0</v>
      </c>
      <c r="E89" s="204" t="s">
        <v>402</v>
      </c>
      <c r="F89" s="205"/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06">
        <v>0</v>
      </c>
      <c r="Z89" s="206">
        <v>0</v>
      </c>
      <c r="AA89" s="3">
        <v>0</v>
      </c>
      <c r="AC89" s="206">
        <v>0</v>
      </c>
      <c r="AD89" s="3">
        <v>0</v>
      </c>
    </row>
    <row r="90" spans="1:30" ht="18" customHeight="1" x14ac:dyDescent="0.2">
      <c r="A90" s="187" t="s">
        <v>206</v>
      </c>
      <c r="B90" s="187" t="s">
        <v>22</v>
      </c>
      <c r="C90" s="9">
        <v>0</v>
      </c>
      <c r="E90" s="201" t="s">
        <v>191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192</v>
      </c>
      <c r="B91" s="187" t="s">
        <v>22</v>
      </c>
      <c r="C91" s="9">
        <v>0</v>
      </c>
      <c r="E91" s="201" t="s">
        <v>193</v>
      </c>
      <c r="G91" s="202">
        <v>0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02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87" t="s">
        <v>132</v>
      </c>
      <c r="B92" s="187" t="s">
        <v>22</v>
      </c>
      <c r="C92" s="9">
        <v>-1.0106382978723405</v>
      </c>
      <c r="E92" s="201" t="s">
        <v>133</v>
      </c>
      <c r="G92" s="202">
        <v>-4.1000000000000002E-2</v>
      </c>
      <c r="H92" s="202">
        <v>-6.5000000000000002E-2</v>
      </c>
      <c r="I92" s="202">
        <v>-6.5000000000000002E-2</v>
      </c>
      <c r="J92" s="203">
        <v>0</v>
      </c>
      <c r="K92" s="203">
        <v>0</v>
      </c>
      <c r="L92" s="202">
        <v>0</v>
      </c>
      <c r="M92" s="202">
        <v>-2.3E-2</v>
      </c>
      <c r="N92" s="202">
        <v>0</v>
      </c>
      <c r="O92" s="202">
        <v>0</v>
      </c>
      <c r="P92" s="202">
        <v>0</v>
      </c>
      <c r="Q92" s="202">
        <v>0</v>
      </c>
      <c r="R92" s="202">
        <v>0</v>
      </c>
      <c r="S92" s="202">
        <v>0</v>
      </c>
      <c r="T92" s="202">
        <v>-0.16500000000000001</v>
      </c>
      <c r="U92" s="202">
        <v>0</v>
      </c>
      <c r="V92" s="202">
        <v>0</v>
      </c>
      <c r="W92" s="202">
        <v>0</v>
      </c>
      <c r="X92" s="202">
        <v>-0.188</v>
      </c>
      <c r="Z92" s="202">
        <v>0</v>
      </c>
      <c r="AA92" s="3">
        <v>-0.19</v>
      </c>
      <c r="AC92" s="202">
        <v>0</v>
      </c>
      <c r="AD92" s="3">
        <v>-0.19</v>
      </c>
    </row>
    <row r="93" spans="1:30" ht="18" customHeight="1" x14ac:dyDescent="0.2">
      <c r="A93" s="197"/>
      <c r="B93" s="197"/>
      <c r="C93" s="9">
        <v>3.1600989910527316E-2</v>
      </c>
      <c r="E93" s="207" t="s">
        <v>94</v>
      </c>
      <c r="G93" s="208">
        <v>-5.827</v>
      </c>
      <c r="H93" s="208">
        <v>-30.403000000000002</v>
      </c>
      <c r="I93" s="208">
        <v>-30.403000000000002</v>
      </c>
      <c r="J93" s="209">
        <v>-26.265000000000001</v>
      </c>
      <c r="K93" s="209">
        <v>-26.265000000000001</v>
      </c>
      <c r="L93" s="208">
        <v>-0.11399999999999996</v>
      </c>
      <c r="M93" s="208">
        <v>-4.4959999999999987</v>
      </c>
      <c r="N93" s="208">
        <v>-0.22700000000000048</v>
      </c>
      <c r="O93" s="208">
        <v>-0.18</v>
      </c>
      <c r="P93" s="208">
        <v>-5.1589999999999998</v>
      </c>
      <c r="Q93" s="208">
        <v>-0.17300000000000004</v>
      </c>
      <c r="R93" s="208">
        <v>-0.87</v>
      </c>
      <c r="S93" s="208">
        <v>-5.9430000000000005</v>
      </c>
      <c r="T93" s="208">
        <v>-4.5059999999999993</v>
      </c>
      <c r="U93" s="208">
        <v>-2.2659999999999996</v>
      </c>
      <c r="V93" s="208">
        <v>-0.39500000000000046</v>
      </c>
      <c r="W93" s="208">
        <v>-1.1099999999999997</v>
      </c>
      <c r="X93" s="208">
        <v>-25.438999999999997</v>
      </c>
      <c r="Z93" s="208">
        <v>-26.265000000000001</v>
      </c>
      <c r="AA93" s="3">
        <v>0.83</v>
      </c>
      <c r="AC93" s="208">
        <v>-26.265000000000001</v>
      </c>
      <c r="AD93" s="3">
        <v>0.83</v>
      </c>
    </row>
    <row r="94" spans="1:30" ht="6.95" customHeight="1" x14ac:dyDescent="0.2">
      <c r="C94" s="9"/>
      <c r="J94" s="211"/>
      <c r="K94" s="211"/>
      <c r="AA94" s="1"/>
      <c r="AD94" s="1"/>
    </row>
    <row r="95" spans="1:30" ht="18" customHeight="1" x14ac:dyDescent="0.2">
      <c r="A95" s="187" t="s">
        <v>24</v>
      </c>
      <c r="B95" s="187" t="s">
        <v>22</v>
      </c>
      <c r="C95" s="9">
        <v>0</v>
      </c>
      <c r="E95" s="218" t="s">
        <v>260</v>
      </c>
      <c r="F95" s="205"/>
      <c r="G95" s="206">
        <v>0</v>
      </c>
      <c r="H95" s="206">
        <v>0</v>
      </c>
      <c r="I95" s="206">
        <v>0</v>
      </c>
      <c r="J95" s="206">
        <v>0</v>
      </c>
      <c r="K95" s="206">
        <v>0</v>
      </c>
      <c r="L95" s="206">
        <v>0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</v>
      </c>
      <c r="Z95" s="206">
        <v>0</v>
      </c>
      <c r="AA95" s="3">
        <v>0</v>
      </c>
      <c r="AC95" s="206">
        <v>0</v>
      </c>
      <c r="AD95" s="3">
        <v>0</v>
      </c>
    </row>
    <row r="96" spans="1:30" ht="6.95" customHeight="1" x14ac:dyDescent="0.2">
      <c r="C96" s="9"/>
      <c r="J96" s="211"/>
      <c r="K96" s="211"/>
      <c r="AA96" s="1"/>
      <c r="AD96" s="1"/>
    </row>
    <row r="97" spans="1:30" s="221" customFormat="1" ht="18" customHeight="1" x14ac:dyDescent="0.2">
      <c r="A97" s="197"/>
      <c r="B97" s="197"/>
      <c r="C97" s="9">
        <v>0.18991526192749947</v>
      </c>
      <c r="D97" s="2"/>
      <c r="E97" s="219" t="s">
        <v>403</v>
      </c>
      <c r="F97" s="2"/>
      <c r="G97" s="219">
        <v>-192.54772</v>
      </c>
      <c r="H97" s="219">
        <v>-234.25730999999999</v>
      </c>
      <c r="I97" s="219">
        <v>-234.25730999999999</v>
      </c>
      <c r="J97" s="220">
        <v>-231.41900000000004</v>
      </c>
      <c r="K97" s="220">
        <v>-231.41900000000004</v>
      </c>
      <c r="L97" s="219">
        <v>-16.503029999999999</v>
      </c>
      <c r="M97" s="219">
        <v>-20.043439999999997</v>
      </c>
      <c r="N97" s="219">
        <v>-15.051370000000002</v>
      </c>
      <c r="O97" s="219">
        <v>-14.234769999999997</v>
      </c>
      <c r="P97" s="219">
        <v>-21.798960000000001</v>
      </c>
      <c r="Q97" s="219">
        <v>-15.734999999999999</v>
      </c>
      <c r="R97" s="219">
        <v>-11.554739999999994</v>
      </c>
      <c r="S97" s="219">
        <v>-23.869060000000005</v>
      </c>
      <c r="T97" s="219">
        <v>-19.684350000000002</v>
      </c>
      <c r="U97" s="219">
        <v>22.806159999999998</v>
      </c>
      <c r="V97" s="219">
        <v>-16.174279999999996</v>
      </c>
      <c r="W97" s="219">
        <v>-35.630359999999996</v>
      </c>
      <c r="X97" s="219">
        <v>-187.47319999999999</v>
      </c>
      <c r="Z97" s="219">
        <v>-231.41900000000001</v>
      </c>
      <c r="AA97" s="3">
        <v>43.95</v>
      </c>
      <c r="AC97" s="219">
        <v>-231.41900000000001</v>
      </c>
      <c r="AD97" s="3">
        <v>43.95</v>
      </c>
    </row>
    <row r="98" spans="1:30" ht="6.95" customHeight="1" x14ac:dyDescent="0.2">
      <c r="C98" s="9"/>
      <c r="J98" s="211"/>
      <c r="K98" s="211"/>
      <c r="AA98" s="1"/>
      <c r="AD98" s="1"/>
    </row>
    <row r="99" spans="1:30" ht="18" customHeight="1" x14ac:dyDescent="0.2">
      <c r="A99" s="187" t="s">
        <v>6</v>
      </c>
      <c r="B99" s="187" t="s">
        <v>22</v>
      </c>
      <c r="C99" s="9">
        <v>0</v>
      </c>
      <c r="E99" s="201" t="s">
        <v>404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315</v>
      </c>
      <c r="B100" s="187" t="s">
        <v>22</v>
      </c>
      <c r="C100" s="9">
        <v>0</v>
      </c>
      <c r="E100" s="201" t="s">
        <v>405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318</v>
      </c>
      <c r="B101" s="187" t="s">
        <v>22</v>
      </c>
      <c r="C101" s="9">
        <v>0</v>
      </c>
      <c r="E101" s="201" t="s">
        <v>406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87" t="s">
        <v>407</v>
      </c>
      <c r="B102" s="187" t="s">
        <v>22</v>
      </c>
      <c r="C102" s="9">
        <v>0</v>
      </c>
      <c r="E102" s="201" t="s">
        <v>408</v>
      </c>
      <c r="G102" s="202">
        <v>0</v>
      </c>
      <c r="H102" s="202">
        <v>0</v>
      </c>
      <c r="I102" s="202">
        <v>0</v>
      </c>
      <c r="J102" s="203">
        <v>0</v>
      </c>
      <c r="K102" s="203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Z102" s="202">
        <v>0</v>
      </c>
      <c r="AA102" s="3">
        <v>0</v>
      </c>
      <c r="AC102" s="202">
        <v>0</v>
      </c>
      <c r="AD102" s="3">
        <v>0</v>
      </c>
    </row>
    <row r="103" spans="1:30" ht="18" customHeight="1" x14ac:dyDescent="0.2">
      <c r="A103" s="197"/>
      <c r="B103" s="222"/>
      <c r="C103" s="9">
        <v>0</v>
      </c>
      <c r="E103" s="207" t="s">
        <v>241</v>
      </c>
      <c r="G103" s="208">
        <v>0</v>
      </c>
      <c r="H103" s="208">
        <v>0</v>
      </c>
      <c r="I103" s="208">
        <v>0</v>
      </c>
      <c r="J103" s="209">
        <v>0</v>
      </c>
      <c r="K103" s="209">
        <v>0</v>
      </c>
      <c r="L103" s="208">
        <v>0</v>
      </c>
      <c r="M103" s="208">
        <v>0</v>
      </c>
      <c r="N103" s="208">
        <v>0</v>
      </c>
      <c r="O103" s="208">
        <v>0</v>
      </c>
      <c r="P103" s="208">
        <v>0</v>
      </c>
      <c r="Q103" s="208">
        <v>0</v>
      </c>
      <c r="R103" s="208">
        <v>0</v>
      </c>
      <c r="S103" s="208">
        <v>0</v>
      </c>
      <c r="T103" s="208">
        <v>0</v>
      </c>
      <c r="U103" s="208">
        <v>0</v>
      </c>
      <c r="V103" s="208">
        <v>0</v>
      </c>
      <c r="W103" s="208">
        <v>0</v>
      </c>
      <c r="X103" s="208">
        <v>0</v>
      </c>
      <c r="Z103" s="208">
        <v>0</v>
      </c>
      <c r="AA103" s="3">
        <v>0</v>
      </c>
      <c r="AC103" s="208">
        <v>0</v>
      </c>
      <c r="AD103" s="3">
        <v>0</v>
      </c>
    </row>
    <row r="104" spans="1:30" ht="6.95" customHeight="1" x14ac:dyDescent="0.2">
      <c r="C104" s="9"/>
      <c r="J104" s="211"/>
      <c r="K104" s="211"/>
      <c r="AA104" s="1"/>
      <c r="AD104" s="1"/>
    </row>
    <row r="105" spans="1:30" s="1" customFormat="1" ht="18" customHeight="1" x14ac:dyDescent="0.2">
      <c r="A105" s="187" t="s">
        <v>138</v>
      </c>
      <c r="B105" s="187" t="s">
        <v>22</v>
      </c>
      <c r="C105" s="9">
        <v>0</v>
      </c>
      <c r="D105" s="2"/>
      <c r="E105" s="201" t="s">
        <v>139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141</v>
      </c>
      <c r="B106" s="187" t="s">
        <v>22</v>
      </c>
      <c r="C106" s="9">
        <v>0</v>
      </c>
      <c r="D106" s="2"/>
      <c r="E106" s="201" t="s">
        <v>140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142</v>
      </c>
      <c r="B107" s="187" t="s">
        <v>22</v>
      </c>
      <c r="C107" s="9">
        <v>0</v>
      </c>
      <c r="D107" s="2"/>
      <c r="E107" s="201" t="s">
        <v>143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1" customFormat="1" ht="18" customHeight="1" x14ac:dyDescent="0.2">
      <c r="A108" s="187" t="s">
        <v>144</v>
      </c>
      <c r="B108" s="187" t="s">
        <v>22</v>
      </c>
      <c r="C108" s="9">
        <v>0</v>
      </c>
      <c r="D108" s="2"/>
      <c r="E108" s="201" t="s">
        <v>145</v>
      </c>
      <c r="F108" s="2"/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Z108" s="202">
        <v>0</v>
      </c>
      <c r="AA108" s="3">
        <v>0</v>
      </c>
      <c r="AC108" s="202">
        <v>0</v>
      </c>
      <c r="AD108" s="3">
        <v>0</v>
      </c>
    </row>
    <row r="109" spans="1:30" s="205" customFormat="1" ht="18" customHeight="1" collapsed="1" x14ac:dyDescent="0.2">
      <c r="A109" s="187" t="s">
        <v>26</v>
      </c>
      <c r="B109" s="187" t="s">
        <v>22</v>
      </c>
      <c r="C109" s="9">
        <v>0</v>
      </c>
      <c r="D109" s="2"/>
      <c r="E109" s="204" t="s">
        <v>29</v>
      </c>
      <c r="G109" s="206">
        <v>0</v>
      </c>
      <c r="H109" s="206">
        <v>0</v>
      </c>
      <c r="I109" s="206">
        <v>0</v>
      </c>
      <c r="J109" s="206">
        <v>0</v>
      </c>
      <c r="K109" s="206">
        <v>0</v>
      </c>
      <c r="L109" s="206">
        <v>0</v>
      </c>
      <c r="M109" s="206">
        <v>0</v>
      </c>
      <c r="N109" s="206">
        <v>0</v>
      </c>
      <c r="O109" s="206">
        <v>0</v>
      </c>
      <c r="P109" s="206">
        <v>0</v>
      </c>
      <c r="Q109" s="206">
        <v>0</v>
      </c>
      <c r="R109" s="206">
        <v>0</v>
      </c>
      <c r="S109" s="206">
        <v>0</v>
      </c>
      <c r="T109" s="206">
        <v>0</v>
      </c>
      <c r="U109" s="206">
        <v>0</v>
      </c>
      <c r="V109" s="206">
        <v>0</v>
      </c>
      <c r="W109" s="206">
        <v>0</v>
      </c>
      <c r="X109" s="206">
        <v>0</v>
      </c>
      <c r="Z109" s="206">
        <v>0</v>
      </c>
      <c r="AA109" s="3">
        <v>0</v>
      </c>
      <c r="AC109" s="206">
        <v>0</v>
      </c>
      <c r="AD109" s="3">
        <v>0</v>
      </c>
    </row>
    <row r="110" spans="1:30" s="205" customFormat="1" ht="18" hidden="1" customHeight="1" outlineLevel="1" x14ac:dyDescent="0.2">
      <c r="A110" s="187" t="s">
        <v>126</v>
      </c>
      <c r="B110" s="187" t="s">
        <v>22</v>
      </c>
      <c r="C110" s="9">
        <v>0</v>
      </c>
      <c r="D110" s="2"/>
      <c r="E110" s="216" t="s">
        <v>128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hidden="1" customHeight="1" outlineLevel="1" x14ac:dyDescent="0.2">
      <c r="A111" s="187" t="s">
        <v>127</v>
      </c>
      <c r="B111" s="187" t="s">
        <v>22</v>
      </c>
      <c r="C111" s="9">
        <v>0</v>
      </c>
      <c r="D111" s="2"/>
      <c r="E111" s="216" t="s">
        <v>129</v>
      </c>
      <c r="F111" s="194"/>
      <c r="G111" s="217">
        <v>0</v>
      </c>
      <c r="H111" s="217">
        <v>0</v>
      </c>
      <c r="I111" s="217">
        <v>0</v>
      </c>
      <c r="J111" s="217">
        <v>0</v>
      </c>
      <c r="K111" s="217">
        <v>0</v>
      </c>
      <c r="L111" s="217">
        <v>0</v>
      </c>
      <c r="M111" s="217">
        <v>0</v>
      </c>
      <c r="N111" s="217">
        <v>0</v>
      </c>
      <c r="O111" s="217">
        <v>0</v>
      </c>
      <c r="P111" s="217">
        <v>0</v>
      </c>
      <c r="Q111" s="217">
        <v>0</v>
      </c>
      <c r="R111" s="217">
        <v>0</v>
      </c>
      <c r="S111" s="217">
        <v>0</v>
      </c>
      <c r="T111" s="217">
        <v>0</v>
      </c>
      <c r="U111" s="217">
        <v>0</v>
      </c>
      <c r="V111" s="217">
        <v>0</v>
      </c>
      <c r="W111" s="217">
        <v>0</v>
      </c>
      <c r="X111" s="217">
        <v>0</v>
      </c>
      <c r="Z111" s="217">
        <v>0</v>
      </c>
      <c r="AA111" s="3">
        <v>0</v>
      </c>
      <c r="AC111" s="217">
        <v>0</v>
      </c>
      <c r="AD111" s="3">
        <v>0</v>
      </c>
    </row>
    <row r="112" spans="1:30" s="205" customFormat="1" ht="18" customHeight="1" collapsed="1" x14ac:dyDescent="0.2">
      <c r="A112" s="197"/>
      <c r="B112" s="197"/>
      <c r="C112" s="9">
        <v>0</v>
      </c>
      <c r="D112" s="2"/>
      <c r="E112" s="204" t="s">
        <v>0</v>
      </c>
      <c r="G112" s="206">
        <v>0</v>
      </c>
      <c r="H112" s="206">
        <v>0</v>
      </c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Z112" s="206">
        <v>0</v>
      </c>
      <c r="AA112" s="3">
        <v>0</v>
      </c>
      <c r="AC112" s="206">
        <v>0</v>
      </c>
      <c r="AD112" s="3">
        <v>0</v>
      </c>
    </row>
    <row r="113" spans="1:32" ht="18" customHeight="1" x14ac:dyDescent="0.2">
      <c r="A113" s="197"/>
      <c r="B113" s="197"/>
      <c r="C113" s="9">
        <v>0</v>
      </c>
      <c r="E113" s="207" t="s">
        <v>409</v>
      </c>
      <c r="G113" s="208">
        <v>0</v>
      </c>
      <c r="H113" s="208">
        <v>0</v>
      </c>
      <c r="I113" s="208">
        <v>0</v>
      </c>
      <c r="J113" s="209">
        <v>0</v>
      </c>
      <c r="K113" s="209">
        <v>0</v>
      </c>
      <c r="L113" s="208">
        <v>0</v>
      </c>
      <c r="M113" s="208">
        <v>0</v>
      </c>
      <c r="N113" s="208">
        <v>0</v>
      </c>
      <c r="O113" s="208">
        <v>0</v>
      </c>
      <c r="P113" s="208">
        <v>0</v>
      </c>
      <c r="Q113" s="208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8">
        <v>0</v>
      </c>
      <c r="X113" s="208">
        <v>0</v>
      </c>
      <c r="Z113" s="208">
        <v>0</v>
      </c>
      <c r="AA113" s="3">
        <v>0</v>
      </c>
      <c r="AC113" s="208">
        <v>0</v>
      </c>
      <c r="AD113" s="3">
        <v>0</v>
      </c>
    </row>
    <row r="114" spans="1:32" ht="6.95" customHeight="1" x14ac:dyDescent="0.2">
      <c r="C114" s="9"/>
      <c r="J114" s="211"/>
      <c r="K114" s="211"/>
      <c r="AA114" s="1"/>
      <c r="AD114" s="1"/>
    </row>
    <row r="115" spans="1:32" ht="18" customHeight="1" x14ac:dyDescent="0.2">
      <c r="A115" s="187" t="s">
        <v>21</v>
      </c>
      <c r="B115" s="187" t="s">
        <v>22</v>
      </c>
      <c r="C115" s="9">
        <v>0.53899999999999992</v>
      </c>
      <c r="E115" s="207" t="s">
        <v>125</v>
      </c>
      <c r="G115" s="208">
        <v>186.56800000000001</v>
      </c>
      <c r="H115" s="208">
        <v>110.092</v>
      </c>
      <c r="I115" s="208">
        <v>110.092</v>
      </c>
      <c r="J115" s="209">
        <v>80</v>
      </c>
      <c r="K115" s="209">
        <v>80</v>
      </c>
      <c r="L115" s="208">
        <v>4.0000000000000001E-3</v>
      </c>
      <c r="M115" s="208">
        <v>4.0000000000000001E-3</v>
      </c>
      <c r="N115" s="208">
        <v>1.0408340855860843E-17</v>
      </c>
      <c r="O115" s="208">
        <v>1.1239999999999999</v>
      </c>
      <c r="P115" s="208">
        <v>-3.1879999999999997</v>
      </c>
      <c r="Q115" s="208">
        <v>39.220999999999997</v>
      </c>
      <c r="R115" s="208">
        <v>-4.259999999999998</v>
      </c>
      <c r="S115" s="208">
        <v>66.606999999999999</v>
      </c>
      <c r="T115" s="208">
        <v>-3.0000000000001137E-3</v>
      </c>
      <c r="U115" s="208">
        <v>121.746</v>
      </c>
      <c r="V115" s="208">
        <v>-85.923000000000002</v>
      </c>
      <c r="W115" s="208">
        <v>-12.209999999999994</v>
      </c>
      <c r="X115" s="208">
        <v>123.122</v>
      </c>
      <c r="Z115" s="208">
        <v>80</v>
      </c>
      <c r="AA115" s="3">
        <v>43.12</v>
      </c>
      <c r="AC115" s="208">
        <v>80</v>
      </c>
      <c r="AD115" s="3">
        <v>43.12</v>
      </c>
    </row>
    <row r="116" spans="1:32" ht="6.95" customHeight="1" x14ac:dyDescent="0.2">
      <c r="C116" s="9"/>
      <c r="J116" s="211"/>
      <c r="K116" s="211"/>
      <c r="AA116" s="1"/>
      <c r="AD116" s="1"/>
    </row>
    <row r="117" spans="1:32" s="221" customFormat="1" ht="18" customHeight="1" x14ac:dyDescent="0.2">
      <c r="A117" s="197"/>
      <c r="B117" s="197"/>
      <c r="C117" s="9">
        <v>0.57502691207840473</v>
      </c>
      <c r="D117" s="2"/>
      <c r="E117" s="223" t="s">
        <v>336</v>
      </c>
      <c r="F117" s="2"/>
      <c r="G117" s="224">
        <v>-5.9797199999999862</v>
      </c>
      <c r="H117" s="224">
        <v>-124.16530999999999</v>
      </c>
      <c r="I117" s="224">
        <v>-124.16530999999999</v>
      </c>
      <c r="J117" s="225">
        <v>-151.41900000000004</v>
      </c>
      <c r="K117" s="225">
        <v>-151.41900000000004</v>
      </c>
      <c r="L117" s="224">
        <v>-16.499029999999998</v>
      </c>
      <c r="M117" s="224">
        <v>-20.039439999999995</v>
      </c>
      <c r="N117" s="224">
        <v>-15.051370000000002</v>
      </c>
      <c r="O117" s="224">
        <v>-13.110769999999997</v>
      </c>
      <c r="P117" s="224">
        <v>-24.98696</v>
      </c>
      <c r="Q117" s="224">
        <v>23.485999999999997</v>
      </c>
      <c r="R117" s="224">
        <v>-15.814739999999992</v>
      </c>
      <c r="S117" s="224">
        <v>42.737939999999995</v>
      </c>
      <c r="T117" s="224">
        <v>-19.687350000000002</v>
      </c>
      <c r="U117" s="224">
        <v>144.55215999999999</v>
      </c>
      <c r="V117" s="224">
        <v>-102.09728</v>
      </c>
      <c r="W117" s="224">
        <v>-47.84035999999999</v>
      </c>
      <c r="X117" s="224">
        <v>-64.351199999999992</v>
      </c>
      <c r="Z117" s="224">
        <v>-151.41900000000004</v>
      </c>
      <c r="AA117" s="3">
        <v>87.07</v>
      </c>
      <c r="AC117" s="224">
        <v>-151.41900000000004</v>
      </c>
      <c r="AD117" s="3">
        <v>87.07</v>
      </c>
    </row>
    <row r="118" spans="1:32" ht="12.75" x14ac:dyDescent="0.2">
      <c r="C118" s="9"/>
      <c r="J118" s="211"/>
      <c r="K118" s="211"/>
      <c r="AA118" s="1"/>
      <c r="AD118" s="1"/>
    </row>
    <row r="119" spans="1:32" s="8" customFormat="1" x14ac:dyDescent="0.2">
      <c r="A119" s="64" t="s">
        <v>37</v>
      </c>
      <c r="B119" s="64" t="s">
        <v>22</v>
      </c>
      <c r="C119" s="2"/>
      <c r="D119" s="2"/>
      <c r="E119" s="65" t="s">
        <v>258</v>
      </c>
      <c r="F119" s="2"/>
      <c r="G119" s="226">
        <v>-6.6999999999984183E-2</v>
      </c>
      <c r="H119" s="226">
        <v>-6.4000000000007162E-2</v>
      </c>
      <c r="I119" s="226">
        <v>-6.4000000000007162E-2</v>
      </c>
      <c r="J119" s="226">
        <v>0</v>
      </c>
      <c r="K119" s="226">
        <v>0</v>
      </c>
      <c r="L119" s="226">
        <v>0</v>
      </c>
      <c r="M119" s="226">
        <v>-1.7000000000010118E-2</v>
      </c>
      <c r="N119" s="226">
        <v>-1.7000000000003013E-2</v>
      </c>
      <c r="O119" s="226">
        <v>-1.6999999999995907E-2</v>
      </c>
      <c r="P119" s="226">
        <v>-3.50000000000108E-2</v>
      </c>
      <c r="Q119" s="226">
        <v>-3.4999999999996589E-2</v>
      </c>
      <c r="R119" s="226">
        <v>-3.50000000000108E-2</v>
      </c>
      <c r="S119" s="226">
        <v>-6.4000000000007162E-2</v>
      </c>
      <c r="T119" s="226">
        <v>-6.4000000000000057E-2</v>
      </c>
      <c r="U119" s="226">
        <v>-6.3999999999978741E-2</v>
      </c>
      <c r="V119" s="226">
        <v>-9.399999999998343E-2</v>
      </c>
      <c r="W119" s="226">
        <v>-9.3999999999994088E-2</v>
      </c>
      <c r="X119" s="226">
        <v>-9.4000000000008299E-2</v>
      </c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5 AD105:AD113 AD95:AD103 AD117 AD25:AD93 AA115 AA105:AA113 AA95:AA103 AA117 AA25:AA93 AD15:AD23 AA15:AA23">
    <cfRule type="expression" dxfId="89" priority="16" stopIfTrue="1">
      <formula>($C11&gt;0)</formula>
    </cfRule>
    <cfRule type="expression" dxfId="88" priority="17" stopIfTrue="1">
      <formula>AND($C11&lt;0,$C11&gt;=$AD$2)</formula>
    </cfRule>
    <cfRule type="expression" dxfId="87" priority="18" stopIfTrue="1">
      <formula>($C11&lt;$AD$2)</formula>
    </cfRule>
  </conditionalFormatting>
  <conditionalFormatting sqref="AA11:AA13">
    <cfRule type="expression" dxfId="86" priority="13" stopIfTrue="1">
      <formula>($C11&gt;0)</formula>
    </cfRule>
    <cfRule type="expression" dxfId="85" priority="14" stopIfTrue="1">
      <formula>AND($C11&lt;0,$C11&gt;=$AD$2)</formula>
    </cfRule>
    <cfRule type="expression" dxfId="84" priority="15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25" activePane="bottomRight" state="frozen"/>
      <selection activeCell="AG60" sqref="AG60"/>
      <selection pane="topRight" activeCell="AG60" sqref="AG60"/>
      <selection pane="bottomLeft" activeCell="AG60" sqref="AG60"/>
      <selection pane="bottomRight" activeCell="W66" sqref="W66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3.570312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769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532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531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0</v>
      </c>
      <c r="H11" s="189">
        <v>0</v>
      </c>
      <c r="I11" s="189">
        <v>0</v>
      </c>
      <c r="J11" s="190">
        <v>0</v>
      </c>
      <c r="K11" s="190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283">
        <v>0</v>
      </c>
      <c r="Z11" s="189">
        <v>0</v>
      </c>
      <c r="AA11" s="191">
        <v>0</v>
      </c>
      <c r="AC11" s="189">
        <v>0</v>
      </c>
      <c r="AD11" s="191">
        <v>0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0</v>
      </c>
      <c r="H12" s="195">
        <v>0</v>
      </c>
      <c r="I12" s="195">
        <v>0</v>
      </c>
      <c r="J12" s="195">
        <v>0</v>
      </c>
      <c r="K12" s="195">
        <v>0</v>
      </c>
      <c r="L12" s="195">
        <v>0</v>
      </c>
      <c r="M12" s="195">
        <v>0</v>
      </c>
      <c r="N12" s="195">
        <v>0</v>
      </c>
      <c r="O12" s="195">
        <v>0</v>
      </c>
      <c r="P12" s="195">
        <v>0</v>
      </c>
      <c r="Q12" s="195">
        <v>0</v>
      </c>
      <c r="R12" s="195">
        <v>0</v>
      </c>
      <c r="S12" s="195">
        <v>0</v>
      </c>
      <c r="T12" s="195">
        <v>0</v>
      </c>
      <c r="U12" s="195">
        <v>0</v>
      </c>
      <c r="V12" s="195">
        <v>0</v>
      </c>
      <c r="W12" s="195">
        <v>0</v>
      </c>
      <c r="X12" s="284">
        <v>0</v>
      </c>
      <c r="Z12" s="195">
        <v>0</v>
      </c>
      <c r="AA12" s="196">
        <v>0</v>
      </c>
      <c r="AC12" s="195">
        <v>0</v>
      </c>
      <c r="AD12" s="196">
        <v>0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</v>
      </c>
      <c r="H13" s="189">
        <v>0</v>
      </c>
      <c r="I13" s="189">
        <v>0</v>
      </c>
      <c r="J13" s="190">
        <v>0</v>
      </c>
      <c r="K13" s="190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  <c r="R13" s="189">
        <v>0</v>
      </c>
      <c r="S13" s="189">
        <v>0</v>
      </c>
      <c r="T13" s="189">
        <v>0</v>
      </c>
      <c r="U13" s="189">
        <v>0</v>
      </c>
      <c r="V13" s="189">
        <v>0</v>
      </c>
      <c r="W13" s="189">
        <v>0</v>
      </c>
      <c r="X13" s="283">
        <v>0</v>
      </c>
      <c r="Z13" s="189">
        <v>0</v>
      </c>
      <c r="AA13" s="191">
        <v>0</v>
      </c>
      <c r="AC13" s="189">
        <v>0</v>
      </c>
      <c r="AD13" s="191">
        <v>0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0</v>
      </c>
      <c r="H14" s="198">
        <v>0</v>
      </c>
      <c r="I14" s="198">
        <v>0</v>
      </c>
      <c r="J14" s="199">
        <v>0</v>
      </c>
      <c r="K14" s="199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285">
        <v>0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1</v>
      </c>
      <c r="E15" s="201" t="s">
        <v>73</v>
      </c>
      <c r="G15" s="202">
        <v>-117.07453</v>
      </c>
      <c r="H15" s="202">
        <v>-19.614979999999999</v>
      </c>
      <c r="I15" s="202">
        <v>-19.614979999999999</v>
      </c>
      <c r="J15" s="203">
        <v>-38</v>
      </c>
      <c r="K15" s="203">
        <v>-38</v>
      </c>
      <c r="L15" s="202">
        <v>0</v>
      </c>
      <c r="M15" s="202">
        <v>0</v>
      </c>
      <c r="N15" s="202">
        <v>0</v>
      </c>
      <c r="O15" s="202">
        <v>0</v>
      </c>
      <c r="P15" s="202">
        <v>0</v>
      </c>
      <c r="Q15" s="202">
        <v>0</v>
      </c>
      <c r="R15" s="202">
        <v>0</v>
      </c>
      <c r="S15" s="202">
        <v>0</v>
      </c>
      <c r="T15" s="202">
        <v>0</v>
      </c>
      <c r="U15" s="202">
        <v>0</v>
      </c>
      <c r="V15" s="202">
        <v>0</v>
      </c>
      <c r="W15" s="202">
        <v>0</v>
      </c>
      <c r="X15" s="286">
        <v>0</v>
      </c>
      <c r="Z15" s="202">
        <v>-38</v>
      </c>
      <c r="AA15" s="3">
        <v>38</v>
      </c>
      <c r="AC15" s="202">
        <v>-38</v>
      </c>
      <c r="AD15" s="3">
        <v>38</v>
      </c>
    </row>
    <row r="16" spans="1:30" ht="18" customHeight="1" x14ac:dyDescent="0.2">
      <c r="A16" s="187" t="s">
        <v>225</v>
      </c>
      <c r="B16" s="187" t="s">
        <v>22</v>
      </c>
      <c r="C16" s="9">
        <v>0</v>
      </c>
      <c r="E16" s="204" t="s">
        <v>226</v>
      </c>
      <c r="F16" s="205"/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87">
        <v>0</v>
      </c>
      <c r="Z16" s="206">
        <v>0</v>
      </c>
      <c r="AA16" s="3">
        <v>0</v>
      </c>
      <c r="AC16" s="206">
        <v>0</v>
      </c>
      <c r="AD16" s="3">
        <v>0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86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86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86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0.31180000000000002</v>
      </c>
      <c r="I20" s="202">
        <v>0.31180000000000002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86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283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86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1</v>
      </c>
      <c r="E23" s="207" t="s">
        <v>280</v>
      </c>
      <c r="G23" s="208">
        <v>-117.07453</v>
      </c>
      <c r="H23" s="208">
        <v>-19.303179999999998</v>
      </c>
      <c r="I23" s="208">
        <v>-19.303179999999998</v>
      </c>
      <c r="J23" s="209">
        <v>-38</v>
      </c>
      <c r="K23" s="209">
        <v>-38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88">
        <v>0</v>
      </c>
      <c r="Z23" s="208">
        <v>-38</v>
      </c>
      <c r="AA23" s="3">
        <v>38</v>
      </c>
      <c r="AC23" s="208">
        <v>-38</v>
      </c>
      <c r="AD23" s="3">
        <v>38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0</v>
      </c>
      <c r="H25" s="189">
        <v>0</v>
      </c>
      <c r="I25" s="189">
        <v>0</v>
      </c>
      <c r="J25" s="190">
        <v>0</v>
      </c>
      <c r="K25" s="190">
        <v>0</v>
      </c>
      <c r="L25" s="189">
        <v>0</v>
      </c>
      <c r="M25" s="189">
        <v>0</v>
      </c>
      <c r="N25" s="189">
        <v>0</v>
      </c>
      <c r="O25" s="189">
        <v>0</v>
      </c>
      <c r="P25" s="189">
        <v>0</v>
      </c>
      <c r="Q25" s="189">
        <v>0</v>
      </c>
      <c r="R25" s="189">
        <v>0</v>
      </c>
      <c r="S25" s="189">
        <v>0</v>
      </c>
      <c r="T25" s="189">
        <v>0</v>
      </c>
      <c r="U25" s="189">
        <v>0</v>
      </c>
      <c r="V25" s="189">
        <v>0</v>
      </c>
      <c r="W25" s="189">
        <v>0</v>
      </c>
      <c r="X25" s="189">
        <v>0</v>
      </c>
      <c r="Z25" s="189">
        <v>0</v>
      </c>
      <c r="AA25" s="191">
        <v>0</v>
      </c>
      <c r="AC25" s="189">
        <v>0</v>
      </c>
      <c r="AD25" s="191">
        <v>0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0</v>
      </c>
      <c r="H26" s="213">
        <v>0</v>
      </c>
      <c r="I26" s="213">
        <v>0</v>
      </c>
      <c r="J26" s="214">
        <v>0</v>
      </c>
      <c r="K26" s="214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Z26" s="213">
        <v>0</v>
      </c>
      <c r="AA26" s="215">
        <v>0</v>
      </c>
      <c r="AC26" s="213">
        <v>0</v>
      </c>
      <c r="AD26" s="215">
        <v>0</v>
      </c>
    </row>
    <row r="27" spans="1:30" ht="18" customHeight="1" x14ac:dyDescent="0.2">
      <c r="A27" s="187" t="s">
        <v>70</v>
      </c>
      <c r="B27" s="187" t="s">
        <v>22</v>
      </c>
      <c r="C27" s="9">
        <v>0</v>
      </c>
      <c r="E27" s="201" t="s">
        <v>208</v>
      </c>
      <c r="G27" s="202">
        <v>0</v>
      </c>
      <c r="H27" s="202">
        <v>0</v>
      </c>
      <c r="I27" s="202">
        <v>0</v>
      </c>
      <c r="J27" s="203">
        <v>0</v>
      </c>
      <c r="K27" s="203">
        <v>0</v>
      </c>
      <c r="L27" s="202">
        <v>0</v>
      </c>
      <c r="M27" s="202">
        <v>0</v>
      </c>
      <c r="N27" s="202">
        <v>0</v>
      </c>
      <c r="O27" s="202">
        <v>0</v>
      </c>
      <c r="P27" s="202">
        <v>0</v>
      </c>
      <c r="Q27" s="202">
        <v>0</v>
      </c>
      <c r="R27" s="202">
        <v>0</v>
      </c>
      <c r="S27" s="202">
        <v>0</v>
      </c>
      <c r="T27" s="202">
        <v>0</v>
      </c>
      <c r="U27" s="202">
        <v>0</v>
      </c>
      <c r="V27" s="202">
        <v>0</v>
      </c>
      <c r="W27" s="202">
        <v>0</v>
      </c>
      <c r="X27" s="202">
        <v>0</v>
      </c>
      <c r="Z27" s="202">
        <v>0</v>
      </c>
      <c r="AA27" s="3">
        <v>0</v>
      </c>
      <c r="AC27" s="202">
        <v>0</v>
      </c>
      <c r="AD27" s="3">
        <v>0</v>
      </c>
    </row>
    <row r="28" spans="1:30" ht="18" customHeight="1" x14ac:dyDescent="0.2">
      <c r="A28" s="187" t="s">
        <v>71</v>
      </c>
      <c r="B28" s="187" t="s">
        <v>22</v>
      </c>
      <c r="C28" s="9">
        <v>0</v>
      </c>
      <c r="E28" s="201" t="s">
        <v>209</v>
      </c>
      <c r="G28" s="202">
        <v>0</v>
      </c>
      <c r="H28" s="202">
        <v>0</v>
      </c>
      <c r="I28" s="202">
        <v>0</v>
      </c>
      <c r="J28" s="203">
        <v>0</v>
      </c>
      <c r="K28" s="203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Z28" s="202">
        <v>0</v>
      </c>
      <c r="AA28" s="3">
        <v>0</v>
      </c>
      <c r="AC28" s="202">
        <v>0</v>
      </c>
      <c r="AD28" s="3">
        <v>0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</v>
      </c>
      <c r="E29" s="216" t="s">
        <v>158</v>
      </c>
      <c r="F29" s="194"/>
      <c r="G29" s="217">
        <v>0</v>
      </c>
      <c r="H29" s="217">
        <v>0</v>
      </c>
      <c r="I29" s="217">
        <v>0</v>
      </c>
      <c r="J29" s="217">
        <v>0</v>
      </c>
      <c r="K29" s="217">
        <v>0</v>
      </c>
      <c r="L29" s="217">
        <v>0</v>
      </c>
      <c r="M29" s="217">
        <v>0</v>
      </c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0</v>
      </c>
      <c r="W29" s="217">
        <v>0</v>
      </c>
      <c r="X29" s="217">
        <v>0</v>
      </c>
      <c r="Z29" s="217">
        <v>0</v>
      </c>
      <c r="AA29" s="3">
        <v>0</v>
      </c>
      <c r="AC29" s="217">
        <v>0</v>
      </c>
      <c r="AD29" s="3">
        <v>0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</v>
      </c>
      <c r="E30" s="216" t="s">
        <v>176</v>
      </c>
      <c r="F30" s="194"/>
      <c r="G30" s="217">
        <v>0</v>
      </c>
      <c r="H30" s="217">
        <v>0</v>
      </c>
      <c r="I30" s="217">
        <v>0</v>
      </c>
      <c r="J30" s="217">
        <v>0</v>
      </c>
      <c r="K30" s="217">
        <v>0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Z30" s="217">
        <v>0</v>
      </c>
      <c r="AA30" s="3">
        <v>0</v>
      </c>
      <c r="AC30" s="217">
        <v>0</v>
      </c>
      <c r="AD30" s="3">
        <v>0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</v>
      </c>
      <c r="E31" s="216" t="s">
        <v>178</v>
      </c>
      <c r="F31" s="194"/>
      <c r="G31" s="217">
        <v>-0.30499999999999999</v>
      </c>
      <c r="H31" s="217">
        <v>0</v>
      </c>
      <c r="I31" s="217">
        <v>0</v>
      </c>
      <c r="J31" s="217">
        <v>0</v>
      </c>
      <c r="K31" s="217">
        <v>0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Z31" s="217">
        <v>0</v>
      </c>
      <c r="AA31" s="3">
        <v>0</v>
      </c>
      <c r="AC31" s="217">
        <v>0</v>
      </c>
      <c r="AD31" s="3">
        <v>0</v>
      </c>
    </row>
    <row r="32" spans="1:30" ht="18" customHeight="1" collapsed="1" x14ac:dyDescent="0.2">
      <c r="A32" s="197"/>
      <c r="B32" s="197"/>
      <c r="C32" s="9">
        <v>0</v>
      </c>
      <c r="E32" s="201" t="s">
        <v>158</v>
      </c>
      <c r="G32" s="202">
        <v>-0.30499999999999999</v>
      </c>
      <c r="H32" s="202">
        <v>0</v>
      </c>
      <c r="I32" s="202">
        <v>0</v>
      </c>
      <c r="J32" s="203">
        <v>0</v>
      </c>
      <c r="K32" s="203">
        <v>0</v>
      </c>
      <c r="L32" s="202">
        <v>0</v>
      </c>
      <c r="M32" s="202">
        <v>0</v>
      </c>
      <c r="N32" s="202">
        <v>0</v>
      </c>
      <c r="O32" s="202">
        <v>0</v>
      </c>
      <c r="P32" s="202">
        <v>0</v>
      </c>
      <c r="Q32" s="202">
        <v>0</v>
      </c>
      <c r="R32" s="202">
        <v>0</v>
      </c>
      <c r="S32" s="202">
        <v>0</v>
      </c>
      <c r="T32" s="202">
        <v>0</v>
      </c>
      <c r="U32" s="202">
        <v>0</v>
      </c>
      <c r="V32" s="202">
        <v>0</v>
      </c>
      <c r="W32" s="202">
        <v>0</v>
      </c>
      <c r="X32" s="202">
        <v>0</v>
      </c>
      <c r="Z32" s="202">
        <v>0</v>
      </c>
      <c r="AA32" s="3">
        <v>0</v>
      </c>
      <c r="AC32" s="202">
        <v>0</v>
      </c>
      <c r="AD32" s="3">
        <v>0</v>
      </c>
    </row>
    <row r="33" spans="1:30" ht="18" customHeight="1" collapsed="1" x14ac:dyDescent="0.2">
      <c r="A33" s="187" t="s">
        <v>153</v>
      </c>
      <c r="B33" s="187" t="s">
        <v>22</v>
      </c>
      <c r="C33" s="9">
        <v>0</v>
      </c>
      <c r="E33" s="201" t="s">
        <v>154</v>
      </c>
      <c r="G33" s="202">
        <v>0</v>
      </c>
      <c r="H33" s="202">
        <v>0</v>
      </c>
      <c r="I33" s="202">
        <v>0</v>
      </c>
      <c r="J33" s="203">
        <v>0</v>
      </c>
      <c r="K33" s="203">
        <v>0</v>
      </c>
      <c r="L33" s="202">
        <v>0</v>
      </c>
      <c r="M33" s="202">
        <v>0</v>
      </c>
      <c r="N33" s="202">
        <v>0</v>
      </c>
      <c r="O33" s="202">
        <v>0</v>
      </c>
      <c r="P33" s="202">
        <v>0</v>
      </c>
      <c r="Q33" s="202">
        <v>0</v>
      </c>
      <c r="R33" s="202">
        <v>0</v>
      </c>
      <c r="S33" s="202">
        <v>0</v>
      </c>
      <c r="T33" s="202">
        <v>0</v>
      </c>
      <c r="U33" s="202">
        <v>0</v>
      </c>
      <c r="V33" s="202">
        <v>0</v>
      </c>
      <c r="W33" s="202">
        <v>0</v>
      </c>
      <c r="X33" s="202">
        <v>0</v>
      </c>
      <c r="Z33" s="202">
        <v>0</v>
      </c>
      <c r="AA33" s="3">
        <v>0</v>
      </c>
      <c r="AC33" s="202">
        <v>0</v>
      </c>
      <c r="AD33" s="3">
        <v>0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</v>
      </c>
      <c r="E34" s="216" t="s">
        <v>162</v>
      </c>
      <c r="F34" s="194"/>
      <c r="G34" s="217">
        <v>0</v>
      </c>
      <c r="H34" s="217">
        <v>0</v>
      </c>
      <c r="I34" s="217">
        <v>0</v>
      </c>
      <c r="J34" s="217">
        <v>0</v>
      </c>
      <c r="K34" s="217">
        <v>0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0</v>
      </c>
      <c r="AA34" s="3">
        <v>0</v>
      </c>
      <c r="AC34" s="217">
        <v>0</v>
      </c>
      <c r="AD34" s="3">
        <v>0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0</v>
      </c>
      <c r="E35" s="216" t="s">
        <v>164</v>
      </c>
      <c r="F35" s="194"/>
      <c r="G35" s="217">
        <v>0</v>
      </c>
      <c r="H35" s="217">
        <v>0</v>
      </c>
      <c r="I35" s="217">
        <v>0</v>
      </c>
      <c r="J35" s="217">
        <v>0</v>
      </c>
      <c r="K35" s="217">
        <v>0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0</v>
      </c>
      <c r="AA35" s="3">
        <v>0</v>
      </c>
      <c r="AC35" s="217">
        <v>0</v>
      </c>
      <c r="AD35" s="3">
        <v>0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</v>
      </c>
      <c r="E37" s="201" t="s">
        <v>398</v>
      </c>
      <c r="G37" s="202">
        <v>0</v>
      </c>
      <c r="H37" s="202">
        <v>0</v>
      </c>
      <c r="I37" s="202">
        <v>0</v>
      </c>
      <c r="J37" s="203">
        <v>0</v>
      </c>
      <c r="K37" s="203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0</v>
      </c>
      <c r="AA37" s="3">
        <v>0</v>
      </c>
      <c r="AC37" s="202">
        <v>0</v>
      </c>
      <c r="AD37" s="3">
        <v>0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</v>
      </c>
      <c r="E39" s="216" t="s">
        <v>166</v>
      </c>
      <c r="F39" s="194"/>
      <c r="G39" s="217">
        <v>0</v>
      </c>
      <c r="H39" s="217">
        <v>0</v>
      </c>
      <c r="I39" s="217">
        <v>0</v>
      </c>
      <c r="J39" s="217">
        <v>0</v>
      </c>
      <c r="K39" s="217">
        <v>0</v>
      </c>
      <c r="L39" s="217">
        <v>0</v>
      </c>
      <c r="M39" s="217">
        <v>0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Z39" s="217">
        <v>0</v>
      </c>
      <c r="AA39" s="3">
        <v>0</v>
      </c>
      <c r="AC39" s="217">
        <v>0</v>
      </c>
      <c r="AD39" s="3">
        <v>0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</v>
      </c>
      <c r="E43" s="216" t="s">
        <v>170</v>
      </c>
      <c r="F43" s="194"/>
      <c r="G43" s="217">
        <v>0</v>
      </c>
      <c r="H43" s="217">
        <v>0</v>
      </c>
      <c r="I43" s="217">
        <v>0</v>
      </c>
      <c r="J43" s="217">
        <v>0</v>
      </c>
      <c r="K43" s="217">
        <v>0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Z43" s="217">
        <v>0</v>
      </c>
      <c r="AA43" s="3">
        <v>0</v>
      </c>
      <c r="AC43" s="217">
        <v>0</v>
      </c>
      <c r="AD43" s="3">
        <v>0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</v>
      </c>
      <c r="E46" s="201" t="s">
        <v>196</v>
      </c>
      <c r="G46" s="202">
        <v>0</v>
      </c>
      <c r="H46" s="202">
        <v>0</v>
      </c>
      <c r="I46" s="202">
        <v>0</v>
      </c>
      <c r="J46" s="203">
        <v>0</v>
      </c>
      <c r="K46" s="203">
        <v>0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>
        <v>0</v>
      </c>
      <c r="T46" s="202">
        <v>0</v>
      </c>
      <c r="U46" s="202">
        <v>0</v>
      </c>
      <c r="V46" s="202">
        <v>0</v>
      </c>
      <c r="W46" s="202">
        <v>0</v>
      </c>
      <c r="X46" s="202">
        <v>0</v>
      </c>
      <c r="Z46" s="202">
        <v>0</v>
      </c>
      <c r="AA46" s="3">
        <v>0</v>
      </c>
      <c r="AC46" s="202">
        <v>0</v>
      </c>
      <c r="AD46" s="3">
        <v>0</v>
      </c>
    </row>
    <row r="47" spans="1:30" ht="18" customHeight="1" x14ac:dyDescent="0.2">
      <c r="A47" s="197"/>
      <c r="B47" s="197"/>
      <c r="C47" s="9">
        <v>0</v>
      </c>
      <c r="E47" s="207" t="s">
        <v>72</v>
      </c>
      <c r="G47" s="208">
        <v>-0.30499999999999999</v>
      </c>
      <c r="H47" s="208">
        <v>0</v>
      </c>
      <c r="I47" s="208">
        <v>0</v>
      </c>
      <c r="J47" s="209">
        <v>0</v>
      </c>
      <c r="K47" s="209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  <c r="Z47" s="208">
        <v>0</v>
      </c>
      <c r="AA47" s="3">
        <v>0</v>
      </c>
      <c r="AC47" s="208">
        <v>0</v>
      </c>
      <c r="AD47" s="3">
        <v>0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1.206E-2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-0.60299999999999998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-1.0999999999999999E-2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1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10</v>
      </c>
      <c r="X53" s="206">
        <v>10</v>
      </c>
      <c r="Z53" s="206">
        <v>0</v>
      </c>
      <c r="AA53" s="3">
        <v>10</v>
      </c>
      <c r="AC53" s="206">
        <v>0</v>
      </c>
      <c r="AD53" s="3">
        <v>10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1</v>
      </c>
      <c r="E61" s="207" t="s">
        <v>281</v>
      </c>
      <c r="G61" s="208">
        <v>-0.61399999999999999</v>
      </c>
      <c r="H61" s="208">
        <v>0</v>
      </c>
      <c r="I61" s="208">
        <v>0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10</v>
      </c>
      <c r="X61" s="208">
        <v>10</v>
      </c>
      <c r="Z61" s="208">
        <v>0</v>
      </c>
      <c r="AA61" s="3">
        <v>10</v>
      </c>
      <c r="AC61" s="208">
        <v>0</v>
      </c>
      <c r="AD61" s="3">
        <v>10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86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</v>
      </c>
      <c r="E64" s="201" t="s">
        <v>197</v>
      </c>
      <c r="G64" s="202">
        <v>0</v>
      </c>
      <c r="H64" s="202">
        <v>0</v>
      </c>
      <c r="I64" s="202">
        <v>0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86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86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86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-1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-0.02</v>
      </c>
      <c r="U67" s="202">
        <v>0</v>
      </c>
      <c r="V67" s="202">
        <v>0</v>
      </c>
      <c r="W67" s="202">
        <v>0</v>
      </c>
      <c r="X67" s="286">
        <v>-0.02</v>
      </c>
      <c r="Z67" s="202">
        <v>0</v>
      </c>
      <c r="AA67" s="3">
        <v>-0.02</v>
      </c>
      <c r="AC67" s="202">
        <v>0</v>
      </c>
      <c r="AD67" s="3">
        <v>-0.02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86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86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86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-1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-1</v>
      </c>
      <c r="U71" s="202">
        <v>0</v>
      </c>
      <c r="V71" s="202">
        <v>0</v>
      </c>
      <c r="W71" s="202">
        <v>0</v>
      </c>
      <c r="X71" s="286">
        <v>-1</v>
      </c>
      <c r="Z71" s="202">
        <v>0</v>
      </c>
      <c r="AA71" s="3">
        <v>-1</v>
      </c>
      <c r="AC71" s="202">
        <v>0</v>
      </c>
      <c r="AD71" s="3">
        <v>-1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86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-2</v>
      </c>
      <c r="E73" s="201" t="s">
        <v>84</v>
      </c>
      <c r="G73" s="202">
        <v>-6.0000000000000001E-3</v>
      </c>
      <c r="H73" s="202">
        <v>-2.1000000000000001E-2</v>
      </c>
      <c r="I73" s="202">
        <v>-2.1000000000000001E-2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-5.0000000000000001E-3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86">
        <v>-5.0000000000000001E-3</v>
      </c>
      <c r="Z73" s="202">
        <v>0</v>
      </c>
      <c r="AA73" s="3">
        <v>-0.01</v>
      </c>
      <c r="AC73" s="202">
        <v>0</v>
      </c>
      <c r="AD73" s="3">
        <v>-0.01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86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86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86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86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86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</v>
      </c>
      <c r="E79" s="201" t="s">
        <v>103</v>
      </c>
      <c r="G79" s="202">
        <v>0</v>
      </c>
      <c r="H79" s="202">
        <v>0</v>
      </c>
      <c r="I79" s="202">
        <v>0</v>
      </c>
      <c r="J79" s="203">
        <v>0</v>
      </c>
      <c r="K79" s="203">
        <v>0</v>
      </c>
      <c r="L79" s="202">
        <v>0</v>
      </c>
      <c r="M79" s="202">
        <v>0</v>
      </c>
      <c r="N79" s="202">
        <v>0</v>
      </c>
      <c r="O79" s="202">
        <v>0</v>
      </c>
      <c r="P79" s="202">
        <v>0</v>
      </c>
      <c r="Q79" s="202">
        <v>0</v>
      </c>
      <c r="R79" s="202">
        <v>0</v>
      </c>
      <c r="S79" s="202">
        <v>0</v>
      </c>
      <c r="T79" s="202">
        <v>0</v>
      </c>
      <c r="U79" s="202">
        <v>0</v>
      </c>
      <c r="V79" s="202">
        <v>0</v>
      </c>
      <c r="W79" s="202">
        <v>0</v>
      </c>
      <c r="X79" s="286">
        <v>0</v>
      </c>
      <c r="Z79" s="202">
        <v>0</v>
      </c>
      <c r="AA79" s="3">
        <v>0</v>
      </c>
      <c r="AC79" s="202">
        <v>0</v>
      </c>
      <c r="AD79" s="3">
        <v>0</v>
      </c>
    </row>
    <row r="80" spans="1:30" ht="18" customHeight="1" x14ac:dyDescent="0.2">
      <c r="A80" s="187" t="s">
        <v>81</v>
      </c>
      <c r="B80" s="187" t="s">
        <v>22</v>
      </c>
      <c r="C80" s="9">
        <v>-1.00375234521576</v>
      </c>
      <c r="E80" s="201" t="s">
        <v>104</v>
      </c>
      <c r="G80" s="202">
        <v>0</v>
      </c>
      <c r="H80" s="202">
        <v>-1.9770000000000001</v>
      </c>
      <c r="I80" s="202">
        <v>-1.9770000000000001</v>
      </c>
      <c r="J80" s="203">
        <v>0</v>
      </c>
      <c r="K80" s="203">
        <v>0</v>
      </c>
      <c r="L80" s="202">
        <v>0</v>
      </c>
      <c r="M80" s="202">
        <v>0</v>
      </c>
      <c r="N80" s="202">
        <v>0</v>
      </c>
      <c r="O80" s="202">
        <v>0</v>
      </c>
      <c r="P80" s="202">
        <v>0</v>
      </c>
      <c r="Q80" s="202">
        <v>0</v>
      </c>
      <c r="R80" s="202">
        <v>0</v>
      </c>
      <c r="S80" s="202">
        <v>0</v>
      </c>
      <c r="T80" s="202">
        <v>0</v>
      </c>
      <c r="U80" s="202">
        <v>0</v>
      </c>
      <c r="V80" s="202">
        <v>0</v>
      </c>
      <c r="W80" s="202">
        <v>-1.0660000000000001</v>
      </c>
      <c r="X80" s="286">
        <v>-1.0660000000000001</v>
      </c>
      <c r="Z80" s="202">
        <v>0</v>
      </c>
      <c r="AA80" s="3">
        <v>-1.07</v>
      </c>
      <c r="AC80" s="202">
        <v>0</v>
      </c>
      <c r="AD80" s="3">
        <v>-1.07</v>
      </c>
    </row>
    <row r="81" spans="1:30" ht="18" customHeight="1" x14ac:dyDescent="0.2">
      <c r="A81" s="187" t="s">
        <v>266</v>
      </c>
      <c r="B81" s="187" t="s">
        <v>22</v>
      </c>
      <c r="C81" s="9">
        <v>0</v>
      </c>
      <c r="E81" s="201" t="s">
        <v>267</v>
      </c>
      <c r="G81" s="202">
        <v>-0.36899999999999999</v>
      </c>
      <c r="H81" s="202">
        <v>-0.26</v>
      </c>
      <c r="I81" s="202">
        <v>-0.26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86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400</v>
      </c>
      <c r="B82" s="187" t="s">
        <v>22</v>
      </c>
      <c r="C82" s="9">
        <v>8.3333333333333329E-2</v>
      </c>
      <c r="E82" s="201" t="s">
        <v>401</v>
      </c>
      <c r="G82" s="202">
        <v>-306</v>
      </c>
      <c r="H82" s="202">
        <v>-306</v>
      </c>
      <c r="I82" s="202">
        <v>-306</v>
      </c>
      <c r="J82" s="203">
        <v>-306</v>
      </c>
      <c r="K82" s="203">
        <v>-306</v>
      </c>
      <c r="L82" s="202">
        <v>-25.5</v>
      </c>
      <c r="M82" s="202">
        <v>-25.5</v>
      </c>
      <c r="N82" s="202">
        <v>-25.5</v>
      </c>
      <c r="O82" s="202">
        <v>-25.5</v>
      </c>
      <c r="P82" s="202">
        <v>-25.5</v>
      </c>
      <c r="Q82" s="202">
        <v>-25.5</v>
      </c>
      <c r="R82" s="202">
        <v>-25.5</v>
      </c>
      <c r="S82" s="202">
        <v>-25.5</v>
      </c>
      <c r="T82" s="202">
        <v>-25.5</v>
      </c>
      <c r="U82" s="202">
        <v>-25.5</v>
      </c>
      <c r="V82" s="202">
        <v>-25.5</v>
      </c>
      <c r="W82" s="202">
        <v>0</v>
      </c>
      <c r="X82" s="286">
        <v>-280.5</v>
      </c>
      <c r="Z82" s="202">
        <v>-306</v>
      </c>
      <c r="AA82" s="3">
        <v>25.5</v>
      </c>
      <c r="AC82" s="202">
        <v>-306</v>
      </c>
      <c r="AD82" s="3">
        <v>25.5</v>
      </c>
    </row>
    <row r="83" spans="1:30" ht="18" customHeight="1" x14ac:dyDescent="0.2">
      <c r="A83" s="187" t="s">
        <v>268</v>
      </c>
      <c r="B83" s="187" t="s">
        <v>22</v>
      </c>
      <c r="C83" s="9">
        <v>0</v>
      </c>
      <c r="E83" s="201" t="s">
        <v>278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86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202</v>
      </c>
      <c r="B84" s="187" t="s">
        <v>22</v>
      </c>
      <c r="C84" s="9">
        <v>0</v>
      </c>
      <c r="E84" s="201" t="s">
        <v>203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86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204</v>
      </c>
      <c r="B85" s="187" t="s">
        <v>22</v>
      </c>
      <c r="C85" s="9">
        <v>0</v>
      </c>
      <c r="E85" s="201" t="s">
        <v>272</v>
      </c>
      <c r="G85" s="202">
        <v>0</v>
      </c>
      <c r="H85" s="202">
        <v>0</v>
      </c>
      <c r="I85" s="202">
        <v>0</v>
      </c>
      <c r="J85" s="203">
        <v>0</v>
      </c>
      <c r="K85" s="203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>
        <v>0</v>
      </c>
      <c r="T85" s="202">
        <v>0</v>
      </c>
      <c r="U85" s="202">
        <v>0</v>
      </c>
      <c r="V85" s="202">
        <v>0</v>
      </c>
      <c r="W85" s="202">
        <v>0</v>
      </c>
      <c r="X85" s="286">
        <v>0</v>
      </c>
      <c r="Z85" s="202">
        <v>0</v>
      </c>
      <c r="AA85" s="3">
        <v>0</v>
      </c>
      <c r="AC85" s="202">
        <v>0</v>
      </c>
      <c r="AD85" s="3">
        <v>0</v>
      </c>
    </row>
    <row r="86" spans="1:30" ht="18" customHeight="1" x14ac:dyDescent="0.2">
      <c r="A86" s="187" t="s">
        <v>99</v>
      </c>
      <c r="B86" s="187" t="s">
        <v>22</v>
      </c>
      <c r="C86" s="9">
        <v>0</v>
      </c>
      <c r="E86" s="201" t="s">
        <v>105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86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426</v>
      </c>
      <c r="B87" s="187" t="s">
        <v>22</v>
      </c>
      <c r="C87" s="9">
        <v>0</v>
      </c>
      <c r="E87" s="201" t="s">
        <v>427</v>
      </c>
      <c r="G87" s="202">
        <v>0</v>
      </c>
      <c r="H87" s="202">
        <v>0</v>
      </c>
      <c r="I87" s="202">
        <v>0</v>
      </c>
      <c r="J87" s="203">
        <v>0</v>
      </c>
      <c r="K87" s="203">
        <v>0</v>
      </c>
      <c r="L87" s="202">
        <v>0</v>
      </c>
      <c r="M87" s="202">
        <v>0</v>
      </c>
      <c r="N87" s="202">
        <v>0</v>
      </c>
      <c r="O87" s="202">
        <v>0</v>
      </c>
      <c r="P87" s="202">
        <v>0</v>
      </c>
      <c r="Q87" s="202">
        <v>0</v>
      </c>
      <c r="R87" s="202">
        <v>0</v>
      </c>
      <c r="S87" s="202">
        <v>0</v>
      </c>
      <c r="T87" s="202">
        <v>0</v>
      </c>
      <c r="U87" s="202">
        <v>0</v>
      </c>
      <c r="V87" s="202">
        <v>0</v>
      </c>
      <c r="W87" s="202">
        <v>0</v>
      </c>
      <c r="X87" s="286">
        <v>0</v>
      </c>
      <c r="Z87" s="202">
        <v>0</v>
      </c>
      <c r="AA87" s="3">
        <v>0</v>
      </c>
      <c r="AC87" s="202">
        <v>0</v>
      </c>
      <c r="AD87" s="3">
        <v>0</v>
      </c>
    </row>
    <row r="88" spans="1:30" ht="18" customHeight="1" x14ac:dyDescent="0.2">
      <c r="A88" s="187" t="s">
        <v>261</v>
      </c>
      <c r="B88" s="187" t="s">
        <v>22</v>
      </c>
      <c r="C88" s="9">
        <v>0</v>
      </c>
      <c r="E88" s="204" t="s">
        <v>264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87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262</v>
      </c>
      <c r="B89" s="187" t="s">
        <v>22</v>
      </c>
      <c r="C89" s="9">
        <v>0</v>
      </c>
      <c r="E89" s="204" t="s">
        <v>402</v>
      </c>
      <c r="F89" s="205"/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  <c r="X89" s="287">
        <v>0</v>
      </c>
      <c r="Z89" s="206">
        <v>0</v>
      </c>
      <c r="AA89" s="3">
        <v>0</v>
      </c>
      <c r="AC89" s="206">
        <v>0</v>
      </c>
      <c r="AD89" s="3">
        <v>0</v>
      </c>
    </row>
    <row r="90" spans="1:30" ht="18" customHeight="1" x14ac:dyDescent="0.2">
      <c r="A90" s="187" t="s">
        <v>206</v>
      </c>
      <c r="B90" s="187" t="s">
        <v>22</v>
      </c>
      <c r="C90" s="9">
        <v>0</v>
      </c>
      <c r="E90" s="201" t="s">
        <v>191</v>
      </c>
      <c r="G90" s="202">
        <v>-1.2290000000000001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86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192</v>
      </c>
      <c r="B91" s="187" t="s">
        <v>22</v>
      </c>
      <c r="C91" s="9">
        <v>0</v>
      </c>
      <c r="E91" s="201" t="s">
        <v>193</v>
      </c>
      <c r="G91" s="202">
        <v>0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86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87" t="s">
        <v>132</v>
      </c>
      <c r="B92" s="187" t="s">
        <v>22</v>
      </c>
      <c r="C92" s="9">
        <v>0</v>
      </c>
      <c r="E92" s="201" t="s">
        <v>133</v>
      </c>
      <c r="G92" s="202">
        <v>0</v>
      </c>
      <c r="H92" s="202">
        <v>0</v>
      </c>
      <c r="I92" s="202">
        <v>0</v>
      </c>
      <c r="J92" s="203">
        <v>0</v>
      </c>
      <c r="K92" s="203">
        <v>0</v>
      </c>
      <c r="L92" s="202">
        <v>0</v>
      </c>
      <c r="M92" s="202">
        <v>0</v>
      </c>
      <c r="N92" s="202">
        <v>0</v>
      </c>
      <c r="O92" s="202">
        <v>0</v>
      </c>
      <c r="P92" s="202">
        <v>0</v>
      </c>
      <c r="Q92" s="202">
        <v>0</v>
      </c>
      <c r="R92" s="202">
        <v>0</v>
      </c>
      <c r="S92" s="202">
        <v>0</v>
      </c>
      <c r="T92" s="202">
        <v>0</v>
      </c>
      <c r="U92" s="202">
        <v>0</v>
      </c>
      <c r="V92" s="202">
        <v>0</v>
      </c>
      <c r="W92" s="202">
        <v>0</v>
      </c>
      <c r="X92" s="286">
        <v>0</v>
      </c>
      <c r="Z92" s="202">
        <v>0</v>
      </c>
      <c r="AA92" s="3">
        <v>0</v>
      </c>
      <c r="AC92" s="202">
        <v>0</v>
      </c>
      <c r="AD92" s="3">
        <v>0</v>
      </c>
    </row>
    <row r="93" spans="1:30" ht="18" customHeight="1" x14ac:dyDescent="0.2">
      <c r="A93" s="197"/>
      <c r="B93" s="197"/>
      <c r="C93" s="9">
        <v>7.6503267973856204E-2</v>
      </c>
      <c r="E93" s="207" t="s">
        <v>94</v>
      </c>
      <c r="G93" s="208">
        <v>-307.60399999999998</v>
      </c>
      <c r="H93" s="208">
        <v>-308.25799999999998</v>
      </c>
      <c r="I93" s="208">
        <v>-308.25799999999998</v>
      </c>
      <c r="J93" s="209">
        <v>-306</v>
      </c>
      <c r="K93" s="209">
        <v>-306</v>
      </c>
      <c r="L93" s="208">
        <v>-25.5</v>
      </c>
      <c r="M93" s="208">
        <v>-25.5</v>
      </c>
      <c r="N93" s="208">
        <v>-25.5</v>
      </c>
      <c r="O93" s="208">
        <v>-25.5</v>
      </c>
      <c r="P93" s="208">
        <v>-25.5</v>
      </c>
      <c r="Q93" s="208">
        <v>-25.5</v>
      </c>
      <c r="R93" s="208">
        <v>-25.504999999999999</v>
      </c>
      <c r="S93" s="208">
        <v>-25.5</v>
      </c>
      <c r="T93" s="208">
        <v>-26.52</v>
      </c>
      <c r="U93" s="208">
        <v>-25.5</v>
      </c>
      <c r="V93" s="208">
        <v>-25.5</v>
      </c>
      <c r="W93" s="208">
        <v>-1.0660000000000001</v>
      </c>
      <c r="X93" s="288">
        <v>-282.59100000000001</v>
      </c>
      <c r="Z93" s="208">
        <v>-306</v>
      </c>
      <c r="AA93" s="3">
        <v>23.41</v>
      </c>
      <c r="AC93" s="208">
        <v>-306</v>
      </c>
      <c r="AD93" s="3">
        <v>23.41</v>
      </c>
    </row>
    <row r="94" spans="1:30" ht="6.95" customHeight="1" x14ac:dyDescent="0.2">
      <c r="C94" s="9"/>
      <c r="J94" s="211"/>
      <c r="K94" s="211"/>
      <c r="AA94" s="1"/>
      <c r="AD94" s="1"/>
    </row>
    <row r="95" spans="1:30" ht="18" customHeight="1" x14ac:dyDescent="0.2">
      <c r="A95" s="187" t="s">
        <v>24</v>
      </c>
      <c r="B95" s="187" t="s">
        <v>22</v>
      </c>
      <c r="C95" s="9">
        <v>0.99290780141843993</v>
      </c>
      <c r="E95" s="218" t="s">
        <v>260</v>
      </c>
      <c r="F95" s="205"/>
      <c r="G95" s="206">
        <v>0</v>
      </c>
      <c r="H95" s="206">
        <v>0</v>
      </c>
      <c r="I95" s="206">
        <v>0</v>
      </c>
      <c r="J95" s="206">
        <v>0</v>
      </c>
      <c r="K95" s="206">
        <v>0</v>
      </c>
      <c r="L95" s="206">
        <v>0.14099999999999999</v>
      </c>
      <c r="M95" s="206">
        <v>0</v>
      </c>
      <c r="N95" s="206">
        <v>0</v>
      </c>
      <c r="O95" s="206">
        <v>0</v>
      </c>
      <c r="P95" s="206">
        <v>0</v>
      </c>
      <c r="Q95" s="206">
        <v>0</v>
      </c>
      <c r="R95" s="206">
        <v>0</v>
      </c>
      <c r="S95" s="206">
        <v>0</v>
      </c>
      <c r="T95" s="206">
        <v>0</v>
      </c>
      <c r="U95" s="206">
        <v>0</v>
      </c>
      <c r="V95" s="206">
        <v>0</v>
      </c>
      <c r="W95" s="206">
        <v>0</v>
      </c>
      <c r="X95" s="206">
        <v>0.14099999999999999</v>
      </c>
      <c r="Z95" s="206">
        <v>0</v>
      </c>
      <c r="AA95" s="3">
        <v>0.14000000000000001</v>
      </c>
      <c r="AC95" s="206">
        <v>0</v>
      </c>
      <c r="AD95" s="3">
        <v>0.14000000000000001</v>
      </c>
    </row>
    <row r="96" spans="1:30" ht="6.95" customHeight="1" x14ac:dyDescent="0.2">
      <c r="C96" s="9"/>
      <c r="J96" s="211"/>
      <c r="K96" s="211"/>
      <c r="AA96" s="1"/>
      <c r="AD96" s="1"/>
    </row>
    <row r="97" spans="1:30" s="221" customFormat="1" ht="18" customHeight="1" x14ac:dyDescent="0.2">
      <c r="A97" s="197"/>
      <c r="B97" s="197"/>
      <c r="C97" s="9">
        <v>0.20799418604651163</v>
      </c>
      <c r="D97" s="2"/>
      <c r="E97" s="219" t="s">
        <v>403</v>
      </c>
      <c r="F97" s="2"/>
      <c r="G97" s="219">
        <v>-425.59753000000001</v>
      </c>
      <c r="H97" s="219">
        <v>-327.56117999999998</v>
      </c>
      <c r="I97" s="219">
        <v>-327.56117999999998</v>
      </c>
      <c r="J97" s="220">
        <v>-344</v>
      </c>
      <c r="K97" s="220">
        <v>-344</v>
      </c>
      <c r="L97" s="219">
        <v>-25.359000000000002</v>
      </c>
      <c r="M97" s="219">
        <v>-25.5</v>
      </c>
      <c r="N97" s="219">
        <v>-25.5</v>
      </c>
      <c r="O97" s="219">
        <v>-25.5</v>
      </c>
      <c r="P97" s="219">
        <v>-25.5</v>
      </c>
      <c r="Q97" s="219">
        <v>-25.5</v>
      </c>
      <c r="R97" s="219">
        <v>-25.504999999999999</v>
      </c>
      <c r="S97" s="219">
        <v>-25.5</v>
      </c>
      <c r="T97" s="219">
        <v>-26.52</v>
      </c>
      <c r="U97" s="219">
        <v>-25.5</v>
      </c>
      <c r="V97" s="219">
        <v>-25.5</v>
      </c>
      <c r="W97" s="219">
        <v>8.9339999999999993</v>
      </c>
      <c r="X97" s="219">
        <v>-272.45</v>
      </c>
      <c r="Z97" s="219">
        <v>-344</v>
      </c>
      <c r="AA97" s="3">
        <v>71.55</v>
      </c>
      <c r="AC97" s="219">
        <v>-344</v>
      </c>
      <c r="AD97" s="3">
        <v>71.55</v>
      </c>
    </row>
    <row r="98" spans="1:30" ht="6.95" customHeight="1" x14ac:dyDescent="0.2">
      <c r="C98" s="9"/>
      <c r="J98" s="211"/>
      <c r="K98" s="211"/>
      <c r="AA98" s="1"/>
      <c r="AD98" s="1"/>
    </row>
    <row r="99" spans="1:30" ht="18" customHeight="1" x14ac:dyDescent="0.2">
      <c r="A99" s="187" t="s">
        <v>6</v>
      </c>
      <c r="B99" s="187" t="s">
        <v>22</v>
      </c>
      <c r="C99" s="9">
        <v>0</v>
      </c>
      <c r="E99" s="201" t="s">
        <v>404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315</v>
      </c>
      <c r="B100" s="187" t="s">
        <v>22</v>
      </c>
      <c r="C100" s="9">
        <v>0</v>
      </c>
      <c r="E100" s="201" t="s">
        <v>405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318</v>
      </c>
      <c r="B101" s="187" t="s">
        <v>22</v>
      </c>
      <c r="C101" s="9">
        <v>0</v>
      </c>
      <c r="E101" s="201" t="s">
        <v>406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87" t="s">
        <v>407</v>
      </c>
      <c r="B102" s="187" t="s">
        <v>22</v>
      </c>
      <c r="C102" s="9">
        <v>0</v>
      </c>
      <c r="E102" s="201" t="s">
        <v>408</v>
      </c>
      <c r="G102" s="202">
        <v>0</v>
      </c>
      <c r="H102" s="202">
        <v>0</v>
      </c>
      <c r="I102" s="202">
        <v>0</v>
      </c>
      <c r="J102" s="203">
        <v>0</v>
      </c>
      <c r="K102" s="203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Z102" s="202">
        <v>0</v>
      </c>
      <c r="AA102" s="3">
        <v>0</v>
      </c>
      <c r="AC102" s="202">
        <v>0</v>
      </c>
      <c r="AD102" s="3">
        <v>0</v>
      </c>
    </row>
    <row r="103" spans="1:30" ht="18" customHeight="1" x14ac:dyDescent="0.2">
      <c r="A103" s="197"/>
      <c r="B103" s="222"/>
      <c r="C103" s="9">
        <v>0</v>
      </c>
      <c r="E103" s="207" t="s">
        <v>241</v>
      </c>
      <c r="G103" s="208">
        <v>0</v>
      </c>
      <c r="H103" s="208">
        <v>0</v>
      </c>
      <c r="I103" s="208">
        <v>0</v>
      </c>
      <c r="J103" s="209">
        <v>0</v>
      </c>
      <c r="K103" s="209">
        <v>0</v>
      </c>
      <c r="L103" s="208">
        <v>0</v>
      </c>
      <c r="M103" s="208">
        <v>0</v>
      </c>
      <c r="N103" s="208">
        <v>0</v>
      </c>
      <c r="O103" s="208">
        <v>0</v>
      </c>
      <c r="P103" s="208">
        <v>0</v>
      </c>
      <c r="Q103" s="208">
        <v>0</v>
      </c>
      <c r="R103" s="208">
        <v>0</v>
      </c>
      <c r="S103" s="208">
        <v>0</v>
      </c>
      <c r="T103" s="208">
        <v>0</v>
      </c>
      <c r="U103" s="208">
        <v>0</v>
      </c>
      <c r="V103" s="208">
        <v>0</v>
      </c>
      <c r="W103" s="208">
        <v>0</v>
      </c>
      <c r="X103" s="208">
        <v>0</v>
      </c>
      <c r="Z103" s="208">
        <v>0</v>
      </c>
      <c r="AA103" s="3">
        <v>0</v>
      </c>
      <c r="AC103" s="208">
        <v>0</v>
      </c>
      <c r="AD103" s="3">
        <v>0</v>
      </c>
    </row>
    <row r="104" spans="1:30" ht="6.95" customHeight="1" x14ac:dyDescent="0.2">
      <c r="C104" s="9"/>
      <c r="J104" s="211"/>
      <c r="K104" s="211"/>
      <c r="AA104" s="1"/>
      <c r="AD104" s="1"/>
    </row>
    <row r="105" spans="1:30" s="1" customFormat="1" ht="18" customHeight="1" x14ac:dyDescent="0.2">
      <c r="A105" s="187" t="s">
        <v>138</v>
      </c>
      <c r="B105" s="187" t="s">
        <v>22</v>
      </c>
      <c r="C105" s="9">
        <v>0</v>
      </c>
      <c r="D105" s="2"/>
      <c r="E105" s="201" t="s">
        <v>139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141</v>
      </c>
      <c r="B106" s="187" t="s">
        <v>22</v>
      </c>
      <c r="C106" s="9">
        <v>0</v>
      </c>
      <c r="D106" s="2"/>
      <c r="E106" s="201" t="s">
        <v>140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142</v>
      </c>
      <c r="B107" s="187" t="s">
        <v>22</v>
      </c>
      <c r="C107" s="9">
        <v>0</v>
      </c>
      <c r="D107" s="2"/>
      <c r="E107" s="201" t="s">
        <v>143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1" customFormat="1" ht="18" customHeight="1" x14ac:dyDescent="0.2">
      <c r="A108" s="187" t="s">
        <v>144</v>
      </c>
      <c r="B108" s="187" t="s">
        <v>22</v>
      </c>
      <c r="C108" s="9">
        <v>0</v>
      </c>
      <c r="D108" s="2"/>
      <c r="E108" s="201" t="s">
        <v>145</v>
      </c>
      <c r="F108" s="2"/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Z108" s="202">
        <v>0</v>
      </c>
      <c r="AA108" s="3">
        <v>0</v>
      </c>
      <c r="AC108" s="202">
        <v>0</v>
      </c>
      <c r="AD108" s="3">
        <v>0</v>
      </c>
    </row>
    <row r="109" spans="1:30" s="205" customFormat="1" ht="18" customHeight="1" collapsed="1" x14ac:dyDescent="0.2">
      <c r="A109" s="187" t="s">
        <v>26</v>
      </c>
      <c r="B109" s="187" t="s">
        <v>22</v>
      </c>
      <c r="C109" s="9">
        <v>0</v>
      </c>
      <c r="D109" s="2"/>
      <c r="E109" s="204" t="s">
        <v>29</v>
      </c>
      <c r="G109" s="206">
        <v>0</v>
      </c>
      <c r="H109" s="206">
        <v>0</v>
      </c>
      <c r="I109" s="206">
        <v>0</v>
      </c>
      <c r="J109" s="206">
        <v>0</v>
      </c>
      <c r="K109" s="206">
        <v>0</v>
      </c>
      <c r="L109" s="206">
        <v>0</v>
      </c>
      <c r="M109" s="206">
        <v>0</v>
      </c>
      <c r="N109" s="206">
        <v>0</v>
      </c>
      <c r="O109" s="206">
        <v>0</v>
      </c>
      <c r="P109" s="206">
        <v>0</v>
      </c>
      <c r="Q109" s="206">
        <v>0</v>
      </c>
      <c r="R109" s="206">
        <v>0</v>
      </c>
      <c r="S109" s="206">
        <v>0</v>
      </c>
      <c r="T109" s="206">
        <v>0</v>
      </c>
      <c r="U109" s="206">
        <v>0</v>
      </c>
      <c r="V109" s="206">
        <v>0</v>
      </c>
      <c r="W109" s="206">
        <v>0</v>
      </c>
      <c r="X109" s="206">
        <v>0</v>
      </c>
      <c r="Z109" s="206">
        <v>0</v>
      </c>
      <c r="AA109" s="3">
        <v>0</v>
      </c>
      <c r="AC109" s="206">
        <v>0</v>
      </c>
      <c r="AD109" s="3">
        <v>0</v>
      </c>
    </row>
    <row r="110" spans="1:30" s="205" customFormat="1" ht="18" hidden="1" customHeight="1" outlineLevel="1" x14ac:dyDescent="0.2">
      <c r="A110" s="187" t="s">
        <v>126</v>
      </c>
      <c r="B110" s="187" t="s">
        <v>22</v>
      </c>
      <c r="C110" s="9">
        <v>0</v>
      </c>
      <c r="D110" s="2"/>
      <c r="E110" s="216" t="s">
        <v>128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hidden="1" customHeight="1" outlineLevel="1" x14ac:dyDescent="0.2">
      <c r="A111" s="187" t="s">
        <v>127</v>
      </c>
      <c r="B111" s="187" t="s">
        <v>22</v>
      </c>
      <c r="C111" s="9">
        <v>0</v>
      </c>
      <c r="D111" s="2"/>
      <c r="E111" s="216" t="s">
        <v>129</v>
      </c>
      <c r="F111" s="194"/>
      <c r="G111" s="217">
        <v>0</v>
      </c>
      <c r="H111" s="217">
        <v>0</v>
      </c>
      <c r="I111" s="217">
        <v>0</v>
      </c>
      <c r="J111" s="217">
        <v>0</v>
      </c>
      <c r="K111" s="217">
        <v>0</v>
      </c>
      <c r="L111" s="217">
        <v>0</v>
      </c>
      <c r="M111" s="217">
        <v>0</v>
      </c>
      <c r="N111" s="217">
        <v>0</v>
      </c>
      <c r="O111" s="217">
        <v>0</v>
      </c>
      <c r="P111" s="217">
        <v>0</v>
      </c>
      <c r="Q111" s="217">
        <v>0</v>
      </c>
      <c r="R111" s="217">
        <v>0</v>
      </c>
      <c r="S111" s="217">
        <v>0</v>
      </c>
      <c r="T111" s="217">
        <v>0</v>
      </c>
      <c r="U111" s="217">
        <v>0</v>
      </c>
      <c r="V111" s="217">
        <v>0</v>
      </c>
      <c r="W111" s="217">
        <v>0</v>
      </c>
      <c r="X111" s="217">
        <v>0</v>
      </c>
      <c r="Z111" s="217">
        <v>0</v>
      </c>
      <c r="AA111" s="3">
        <v>0</v>
      </c>
      <c r="AC111" s="217">
        <v>0</v>
      </c>
      <c r="AD111" s="3">
        <v>0</v>
      </c>
    </row>
    <row r="112" spans="1:30" s="205" customFormat="1" ht="18" customHeight="1" collapsed="1" x14ac:dyDescent="0.2">
      <c r="A112" s="197"/>
      <c r="B112" s="197"/>
      <c r="C112" s="9">
        <v>0</v>
      </c>
      <c r="D112" s="2"/>
      <c r="E112" s="204" t="s">
        <v>0</v>
      </c>
      <c r="G112" s="206">
        <v>0</v>
      </c>
      <c r="H112" s="206">
        <v>0</v>
      </c>
      <c r="I112" s="206">
        <v>0</v>
      </c>
      <c r="J112" s="206">
        <v>0</v>
      </c>
      <c r="K112" s="206">
        <v>0</v>
      </c>
      <c r="L112" s="206">
        <v>0</v>
      </c>
      <c r="M112" s="206">
        <v>0</v>
      </c>
      <c r="N112" s="206">
        <v>0</v>
      </c>
      <c r="O112" s="206">
        <v>0</v>
      </c>
      <c r="P112" s="206">
        <v>0</v>
      </c>
      <c r="Q112" s="206">
        <v>0</v>
      </c>
      <c r="R112" s="206">
        <v>0</v>
      </c>
      <c r="S112" s="206">
        <v>0</v>
      </c>
      <c r="T112" s="206">
        <v>0</v>
      </c>
      <c r="U112" s="206">
        <v>0</v>
      </c>
      <c r="V112" s="206">
        <v>0</v>
      </c>
      <c r="W112" s="206">
        <v>0</v>
      </c>
      <c r="X112" s="206">
        <v>0</v>
      </c>
      <c r="Z112" s="206">
        <v>0</v>
      </c>
      <c r="AA112" s="3">
        <v>0</v>
      </c>
      <c r="AC112" s="206">
        <v>0</v>
      </c>
      <c r="AD112" s="3">
        <v>0</v>
      </c>
    </row>
    <row r="113" spans="1:32" ht="18" customHeight="1" x14ac:dyDescent="0.2">
      <c r="A113" s="197"/>
      <c r="B113" s="197"/>
      <c r="C113" s="9">
        <v>0</v>
      </c>
      <c r="E113" s="207" t="s">
        <v>409</v>
      </c>
      <c r="G113" s="208">
        <v>0</v>
      </c>
      <c r="H113" s="208">
        <v>0</v>
      </c>
      <c r="I113" s="208">
        <v>0</v>
      </c>
      <c r="J113" s="209">
        <v>0</v>
      </c>
      <c r="K113" s="209">
        <v>0</v>
      </c>
      <c r="L113" s="208">
        <v>0</v>
      </c>
      <c r="M113" s="208">
        <v>0</v>
      </c>
      <c r="N113" s="208">
        <v>0</v>
      </c>
      <c r="O113" s="208">
        <v>0</v>
      </c>
      <c r="P113" s="208">
        <v>0</v>
      </c>
      <c r="Q113" s="208">
        <v>0</v>
      </c>
      <c r="R113" s="208">
        <v>0</v>
      </c>
      <c r="S113" s="208">
        <v>0</v>
      </c>
      <c r="T113" s="208">
        <v>0</v>
      </c>
      <c r="U113" s="208">
        <v>0</v>
      </c>
      <c r="V113" s="208">
        <v>0</v>
      </c>
      <c r="W113" s="208">
        <v>0</v>
      </c>
      <c r="X113" s="208">
        <v>0</v>
      </c>
      <c r="Z113" s="208">
        <v>0</v>
      </c>
      <c r="AA113" s="3">
        <v>0</v>
      </c>
      <c r="AC113" s="208">
        <v>0</v>
      </c>
      <c r="AD113" s="3">
        <v>0</v>
      </c>
    </row>
    <row r="114" spans="1:32" ht="6.95" customHeight="1" x14ac:dyDescent="0.2">
      <c r="C114" s="9"/>
      <c r="J114" s="211"/>
      <c r="K114" s="211"/>
      <c r="AA114" s="1"/>
      <c r="AD114" s="1"/>
    </row>
    <row r="115" spans="1:32" ht="18" customHeight="1" x14ac:dyDescent="0.2">
      <c r="A115" s="187" t="s">
        <v>21</v>
      </c>
      <c r="B115" s="187" t="s">
        <v>22</v>
      </c>
      <c r="C115" s="9">
        <v>0</v>
      </c>
      <c r="E115" s="207" t="s">
        <v>125</v>
      </c>
      <c r="G115" s="208">
        <v>0</v>
      </c>
      <c r="H115" s="208">
        <v>0</v>
      </c>
      <c r="I115" s="208">
        <v>0</v>
      </c>
      <c r="J115" s="209">
        <v>0</v>
      </c>
      <c r="K115" s="209">
        <v>0</v>
      </c>
      <c r="L115" s="208">
        <v>0</v>
      </c>
      <c r="M115" s="208">
        <v>0</v>
      </c>
      <c r="N115" s="208">
        <v>0</v>
      </c>
      <c r="O115" s="208">
        <v>0</v>
      </c>
      <c r="P115" s="208">
        <v>0</v>
      </c>
      <c r="Q115" s="208">
        <v>0</v>
      </c>
      <c r="R115" s="208">
        <v>0</v>
      </c>
      <c r="S115" s="208">
        <v>0</v>
      </c>
      <c r="T115" s="208">
        <v>0</v>
      </c>
      <c r="U115" s="208">
        <v>0</v>
      </c>
      <c r="V115" s="208">
        <v>0</v>
      </c>
      <c r="W115" s="208">
        <v>0</v>
      </c>
      <c r="X115" s="208">
        <v>0</v>
      </c>
      <c r="Z115" s="208">
        <v>0</v>
      </c>
      <c r="AA115" s="3">
        <v>0</v>
      </c>
      <c r="AC115" s="208">
        <v>0</v>
      </c>
      <c r="AD115" s="3">
        <v>0</v>
      </c>
    </row>
    <row r="116" spans="1:32" ht="6.95" customHeight="1" x14ac:dyDescent="0.2">
      <c r="C116" s="9"/>
      <c r="J116" s="211"/>
      <c r="K116" s="211"/>
      <c r="AA116" s="1"/>
      <c r="AD116" s="1"/>
    </row>
    <row r="117" spans="1:32" s="221" customFormat="1" ht="18" customHeight="1" x14ac:dyDescent="0.2">
      <c r="A117" s="197"/>
      <c r="B117" s="197"/>
      <c r="C117" s="9">
        <v>0.20799418604651163</v>
      </c>
      <c r="D117" s="2"/>
      <c r="E117" s="223" t="s">
        <v>336</v>
      </c>
      <c r="F117" s="2"/>
      <c r="G117" s="224">
        <v>-425.59753000000001</v>
      </c>
      <c r="H117" s="224">
        <v>-327.56117999999998</v>
      </c>
      <c r="I117" s="224">
        <v>-327.56117999999998</v>
      </c>
      <c r="J117" s="225">
        <v>-344</v>
      </c>
      <c r="K117" s="225">
        <v>-344</v>
      </c>
      <c r="L117" s="224">
        <v>-25.359000000000002</v>
      </c>
      <c r="M117" s="224">
        <v>-25.5</v>
      </c>
      <c r="N117" s="224">
        <v>-25.5</v>
      </c>
      <c r="O117" s="224">
        <v>-25.5</v>
      </c>
      <c r="P117" s="224">
        <v>-25.5</v>
      </c>
      <c r="Q117" s="224">
        <v>-25.5</v>
      </c>
      <c r="R117" s="224">
        <v>-25.504999999999999</v>
      </c>
      <c r="S117" s="224">
        <v>-25.5</v>
      </c>
      <c r="T117" s="224">
        <v>-26.52</v>
      </c>
      <c r="U117" s="224">
        <v>-25.5</v>
      </c>
      <c r="V117" s="224">
        <v>-25.5</v>
      </c>
      <c r="W117" s="224">
        <v>8.9339999999999993</v>
      </c>
      <c r="X117" s="224">
        <v>-272.45</v>
      </c>
      <c r="Z117" s="224">
        <v>-344</v>
      </c>
      <c r="AA117" s="3">
        <v>71.55</v>
      </c>
      <c r="AC117" s="224">
        <v>-344</v>
      </c>
      <c r="AD117" s="3">
        <v>71.55</v>
      </c>
    </row>
    <row r="118" spans="1:32" ht="12.75" x14ac:dyDescent="0.2">
      <c r="C118" s="9"/>
      <c r="J118" s="211"/>
      <c r="K118" s="211"/>
      <c r="AA118" s="1"/>
      <c r="AD118" s="1"/>
    </row>
    <row r="119" spans="1:32" s="8" customFormat="1" x14ac:dyDescent="0.2">
      <c r="A119" s="64" t="s">
        <v>37</v>
      </c>
      <c r="B119" s="64" t="s">
        <v>22</v>
      </c>
      <c r="C119" s="2"/>
      <c r="D119" s="2"/>
      <c r="E119" s="65" t="s">
        <v>258</v>
      </c>
      <c r="F119" s="2"/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1.4210854715202004E-14</v>
      </c>
      <c r="O119" s="226">
        <v>1.4210854715202004E-14</v>
      </c>
      <c r="P119" s="226">
        <v>1.4210854715202004E-14</v>
      </c>
      <c r="Q119" s="226">
        <v>0</v>
      </c>
      <c r="R119" s="226">
        <v>0</v>
      </c>
      <c r="S119" s="226">
        <v>0</v>
      </c>
      <c r="T119" s="226">
        <v>2.8421709430404007E-14</v>
      </c>
      <c r="U119" s="226">
        <v>2.8421709430404007E-14</v>
      </c>
      <c r="V119" s="226">
        <v>0</v>
      </c>
      <c r="W119" s="226">
        <v>0</v>
      </c>
      <c r="X119" s="226">
        <v>0</v>
      </c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5 AD105:AD113 AD95:AD103 AD117 AD25:AD93 AA115 AA105:AA113 AA95:AA103 AA117 AA25:AA93 AD15:AD23 AA15:AA23">
    <cfRule type="expression" dxfId="83" priority="16" stopIfTrue="1">
      <formula>($C11&gt;0)</formula>
    </cfRule>
    <cfRule type="expression" dxfId="82" priority="17" stopIfTrue="1">
      <formula>AND($C11&lt;0,$C11&gt;=$AD$2)</formula>
    </cfRule>
    <cfRule type="expression" dxfId="81" priority="18" stopIfTrue="1">
      <formula>($C11&lt;$AD$2)</formula>
    </cfRule>
  </conditionalFormatting>
  <conditionalFormatting sqref="AA11:AA13">
    <cfRule type="expression" dxfId="80" priority="13" stopIfTrue="1">
      <formula>($C11&gt;0)</formula>
    </cfRule>
    <cfRule type="expression" dxfId="79" priority="14" stopIfTrue="1">
      <formula>AND($C11&lt;0,$C11&gt;=$AD$2)</formula>
    </cfRule>
    <cfRule type="expression" dxfId="78" priority="15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48" orientation="landscape" r:id="rId1"/>
  <headerFooter alignWithMargins="0">
    <oddHeader>&amp;CTABLEAU DE BORD REGION&amp;R&amp;D - &amp;T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8"/>
  <sheetViews>
    <sheetView showGridLines="0" zoomScale="66" zoomScaleNormal="66" zoomScaleSheetLayoutView="75" workbookViewId="0">
      <pane xSplit="5" ySplit="10" topLeftCell="F11" activePane="bottomRight" state="frozen"/>
      <selection activeCell="AG60" sqref="AG60"/>
      <selection pane="topRight" activeCell="AG60" sqref="AG60"/>
      <selection pane="bottomLeft" activeCell="AG60" sqref="AG60"/>
      <selection pane="bottomRight" activeCell="V32" sqref="V32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4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515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485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484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3.43</v>
      </c>
      <c r="H11" s="189">
        <v>3.4420000000000002</v>
      </c>
      <c r="I11" s="189">
        <v>3.4420000000000002</v>
      </c>
      <c r="J11" s="190">
        <v>3.01</v>
      </c>
      <c r="K11" s="190">
        <v>3.01</v>
      </c>
      <c r="L11" s="189">
        <v>2.3040000000000003</v>
      </c>
      <c r="M11" s="189">
        <v>2.2679999999999998</v>
      </c>
      <c r="N11" s="189">
        <v>1.4880000000000004</v>
      </c>
      <c r="O11" s="189">
        <v>1.5599999999999996</v>
      </c>
      <c r="P11" s="189">
        <v>1.9560000000000004</v>
      </c>
      <c r="Q11" s="189">
        <v>1.9919999999999991</v>
      </c>
      <c r="R11" s="189">
        <v>1.9320000000000004</v>
      </c>
      <c r="S11" s="189">
        <v>2.0640000000000001</v>
      </c>
      <c r="T11" s="189">
        <v>2.1360000000000028</v>
      </c>
      <c r="U11" s="189">
        <v>1.7999999999999972</v>
      </c>
      <c r="V11" s="189">
        <v>1.379999999999999</v>
      </c>
      <c r="W11" s="189">
        <v>6.6479999999999997</v>
      </c>
      <c r="X11" s="189">
        <v>2.294</v>
      </c>
      <c r="Z11" s="189">
        <v>3.01</v>
      </c>
      <c r="AA11" s="191">
        <v>-0.72</v>
      </c>
      <c r="AC11" s="189">
        <v>3.01</v>
      </c>
      <c r="AD11" s="191">
        <v>-0.72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3.68</v>
      </c>
      <c r="H12" s="195">
        <v>3.706</v>
      </c>
      <c r="I12" s="195">
        <v>3.706</v>
      </c>
      <c r="J12" s="195">
        <v>3.01</v>
      </c>
      <c r="K12" s="195">
        <v>3.01</v>
      </c>
      <c r="L12" s="195">
        <v>3.0720000000000001</v>
      </c>
      <c r="M12" s="195">
        <v>3</v>
      </c>
      <c r="N12" s="195">
        <v>2.2800000000000002</v>
      </c>
      <c r="O12" s="195">
        <v>2.1120000000000001</v>
      </c>
      <c r="P12" s="195">
        <v>2.2560000000000002</v>
      </c>
      <c r="Q12" s="195">
        <v>2.291999999999998</v>
      </c>
      <c r="R12" s="195">
        <v>2.4360000000000017</v>
      </c>
      <c r="S12" s="195">
        <v>2.411999999999999</v>
      </c>
      <c r="T12" s="195">
        <v>2.4480000000000004</v>
      </c>
      <c r="U12" s="195">
        <v>2.4239999999999995</v>
      </c>
      <c r="V12" s="195">
        <v>2.4239999999999995</v>
      </c>
      <c r="W12" s="195">
        <v>10.164000000000001</v>
      </c>
      <c r="X12" s="195">
        <v>3.11</v>
      </c>
      <c r="Z12" s="195">
        <v>3.01</v>
      </c>
      <c r="AA12" s="196">
        <v>0.1</v>
      </c>
      <c r="AC12" s="195">
        <v>3.01</v>
      </c>
      <c r="AD12" s="196">
        <v>0.1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0.25</v>
      </c>
      <c r="H13" s="189">
        <v>0.26399999999999979</v>
      </c>
      <c r="I13" s="189">
        <v>0.26399999999999979</v>
      </c>
      <c r="J13" s="190">
        <v>0</v>
      </c>
      <c r="K13" s="190">
        <v>0</v>
      </c>
      <c r="L13" s="189">
        <v>0.76799999999999979</v>
      </c>
      <c r="M13" s="189">
        <v>0.73200000000000021</v>
      </c>
      <c r="N13" s="189">
        <v>0.79199999999999982</v>
      </c>
      <c r="O13" s="189">
        <v>0.55200000000000049</v>
      </c>
      <c r="P13" s="189">
        <v>0.29999999999999982</v>
      </c>
      <c r="Q13" s="189">
        <v>0.29999999999999893</v>
      </c>
      <c r="R13" s="189">
        <v>0.50400000000000134</v>
      </c>
      <c r="S13" s="189">
        <v>0.34799999999999898</v>
      </c>
      <c r="T13" s="189">
        <v>0.31199999999999761</v>
      </c>
      <c r="U13" s="189">
        <v>0.62400000000000233</v>
      </c>
      <c r="V13" s="189">
        <v>1.0440000000000005</v>
      </c>
      <c r="W13" s="189">
        <v>3.5160000000000018</v>
      </c>
      <c r="X13" s="189">
        <v>0.81599999999999984</v>
      </c>
      <c r="Z13" s="189">
        <v>0</v>
      </c>
      <c r="AA13" s="191">
        <v>0.82</v>
      </c>
      <c r="AC13" s="189">
        <v>0</v>
      </c>
      <c r="AD13" s="191">
        <v>0.82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6.7934782608695649E-2</v>
      </c>
      <c r="H14" s="198">
        <v>7.1235833783054453E-2</v>
      </c>
      <c r="I14" s="198">
        <v>7.1235833783054453E-2</v>
      </c>
      <c r="J14" s="199">
        <v>0</v>
      </c>
      <c r="K14" s="199">
        <v>0</v>
      </c>
      <c r="L14" s="198">
        <v>0.24999999999999992</v>
      </c>
      <c r="M14" s="198">
        <v>0.24400000000000008</v>
      </c>
      <c r="N14" s="198">
        <v>0.34736842105263144</v>
      </c>
      <c r="O14" s="198">
        <v>0.26136363636363658</v>
      </c>
      <c r="P14" s="198">
        <v>0.13297872340425523</v>
      </c>
      <c r="Q14" s="198">
        <v>0.13089005235602058</v>
      </c>
      <c r="R14" s="198">
        <v>0.20689655172413834</v>
      </c>
      <c r="S14" s="198">
        <v>0.14427860696517375</v>
      </c>
      <c r="T14" s="198">
        <v>0.12745098039215585</v>
      </c>
      <c r="U14" s="198">
        <v>0.25742574257425843</v>
      </c>
      <c r="V14" s="198">
        <v>0.43069306930693096</v>
      </c>
      <c r="W14" s="198">
        <v>0.34592680047225516</v>
      </c>
      <c r="X14" s="198">
        <v>0.26237942122186492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7.8561373234639659E-2</v>
      </c>
      <c r="E15" s="201" t="s">
        <v>73</v>
      </c>
      <c r="G15" s="202">
        <v>-208.38200000000001</v>
      </c>
      <c r="H15" s="202">
        <v>-225.42117999999999</v>
      </c>
      <c r="I15" s="202">
        <v>-225.42117999999999</v>
      </c>
      <c r="J15" s="203">
        <v>-154.14699999999999</v>
      </c>
      <c r="K15" s="203">
        <v>-154.14699999999999</v>
      </c>
      <c r="L15" s="202">
        <v>-10.99357</v>
      </c>
      <c r="M15" s="202">
        <v>-11.915000000000001</v>
      </c>
      <c r="N15" s="202">
        <v>-11.91</v>
      </c>
      <c r="O15" s="202">
        <v>-11.912999999999997</v>
      </c>
      <c r="P15" s="202">
        <v>-11.913000000000004</v>
      </c>
      <c r="Q15" s="202">
        <v>-11.914000000000001</v>
      </c>
      <c r="R15" s="202">
        <v>-11.911000000000001</v>
      </c>
      <c r="S15" s="202">
        <v>-11.915999999999997</v>
      </c>
      <c r="T15" s="202">
        <v>-11.911000000000001</v>
      </c>
      <c r="U15" s="202">
        <v>-11.911000000000001</v>
      </c>
      <c r="V15" s="202">
        <v>-11.912000000000006</v>
      </c>
      <c r="W15" s="202">
        <v>-11.912999999999982</v>
      </c>
      <c r="X15" s="202">
        <v>-142.03256999999999</v>
      </c>
      <c r="Z15" s="202">
        <v>-154.14699999999999</v>
      </c>
      <c r="AA15" s="3">
        <v>12.11</v>
      </c>
      <c r="AC15" s="202">
        <v>-154.14699999999999</v>
      </c>
      <c r="AD15" s="3">
        <v>12.11</v>
      </c>
    </row>
    <row r="16" spans="1:30" ht="18" customHeight="1" x14ac:dyDescent="0.2">
      <c r="A16" s="187" t="s">
        <v>225</v>
      </c>
      <c r="B16" s="187" t="s">
        <v>22</v>
      </c>
      <c r="C16" s="9">
        <v>0</v>
      </c>
      <c r="E16" s="204" t="s">
        <v>226</v>
      </c>
      <c r="F16" s="205"/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Z16" s="206">
        <v>0</v>
      </c>
      <c r="AA16" s="3">
        <v>0</v>
      </c>
      <c r="AC16" s="206">
        <v>0</v>
      </c>
      <c r="AD16" s="3">
        <v>0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7.8561373234639659E-2</v>
      </c>
      <c r="E23" s="207" t="s">
        <v>280</v>
      </c>
      <c r="G23" s="208">
        <v>-208.38200000000001</v>
      </c>
      <c r="H23" s="208">
        <v>-225.42117999999999</v>
      </c>
      <c r="I23" s="208">
        <v>-225.42117999999999</v>
      </c>
      <c r="J23" s="209">
        <v>-154.14699999999999</v>
      </c>
      <c r="K23" s="209">
        <v>-154.14699999999999</v>
      </c>
      <c r="L23" s="208">
        <v>-10.99357</v>
      </c>
      <c r="M23" s="208">
        <v>-11.915000000000001</v>
      </c>
      <c r="N23" s="208">
        <v>-11.91</v>
      </c>
      <c r="O23" s="208">
        <v>-11.912999999999997</v>
      </c>
      <c r="P23" s="208">
        <v>-11.913000000000004</v>
      </c>
      <c r="Q23" s="208">
        <v>-11.914000000000001</v>
      </c>
      <c r="R23" s="208">
        <v>-11.911000000000001</v>
      </c>
      <c r="S23" s="208">
        <v>-11.915999999999997</v>
      </c>
      <c r="T23" s="208">
        <v>-11.911000000000001</v>
      </c>
      <c r="U23" s="208">
        <v>-11.911000000000001</v>
      </c>
      <c r="V23" s="208">
        <v>-11.912000000000006</v>
      </c>
      <c r="W23" s="208">
        <v>-11.912999999999982</v>
      </c>
      <c r="X23" s="208">
        <v>-142.03256999999999</v>
      </c>
      <c r="Z23" s="208">
        <v>-154.14699999999999</v>
      </c>
      <c r="AA23" s="3">
        <v>12.11</v>
      </c>
      <c r="AC23" s="208">
        <v>-154.14699999999999</v>
      </c>
      <c r="AD23" s="3">
        <v>12.11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0</v>
      </c>
      <c r="H25" s="189">
        <v>0</v>
      </c>
      <c r="I25" s="189">
        <v>0</v>
      </c>
      <c r="J25" s="190">
        <v>1</v>
      </c>
      <c r="K25" s="190">
        <v>1</v>
      </c>
      <c r="L25" s="189">
        <v>0.996</v>
      </c>
      <c r="M25" s="189">
        <v>1.008</v>
      </c>
      <c r="N25" s="189">
        <v>0</v>
      </c>
      <c r="O25" s="189">
        <v>0</v>
      </c>
      <c r="P25" s="189">
        <v>0</v>
      </c>
      <c r="Q25" s="189">
        <v>0.996</v>
      </c>
      <c r="R25" s="189">
        <v>0.99600000000000044</v>
      </c>
      <c r="S25" s="189">
        <v>1.0079999999999991</v>
      </c>
      <c r="T25" s="189">
        <v>0</v>
      </c>
      <c r="U25" s="189">
        <v>0</v>
      </c>
      <c r="V25" s="189">
        <v>0</v>
      </c>
      <c r="W25" s="189">
        <v>0.99600000000000044</v>
      </c>
      <c r="X25" s="189">
        <v>0.5</v>
      </c>
      <c r="Z25" s="189">
        <v>1</v>
      </c>
      <c r="AA25" s="191">
        <v>-0.5</v>
      </c>
      <c r="AC25" s="189">
        <v>1</v>
      </c>
      <c r="AD25" s="191">
        <v>-0.5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0</v>
      </c>
      <c r="H26" s="213">
        <v>0</v>
      </c>
      <c r="I26" s="213">
        <v>0</v>
      </c>
      <c r="J26" s="214">
        <v>-8734</v>
      </c>
      <c r="K26" s="214">
        <v>-8734</v>
      </c>
      <c r="L26" s="213">
        <v>-30.120481927710845</v>
      </c>
      <c r="M26" s="213">
        <v>-230.15873015873015</v>
      </c>
      <c r="N26" s="213">
        <v>0</v>
      </c>
      <c r="O26" s="213">
        <v>0</v>
      </c>
      <c r="P26" s="213">
        <v>0</v>
      </c>
      <c r="Q26" s="213">
        <v>-11.044176706827313</v>
      </c>
      <c r="R26" s="213">
        <v>-167.6706827309236</v>
      </c>
      <c r="S26" s="213">
        <v>-309.5238095238098</v>
      </c>
      <c r="T26" s="213">
        <v>0</v>
      </c>
      <c r="U26" s="213">
        <v>0</v>
      </c>
      <c r="V26" s="213">
        <v>0</v>
      </c>
      <c r="W26" s="213">
        <v>119.47791164658629</v>
      </c>
      <c r="X26" s="213">
        <v>-4050</v>
      </c>
      <c r="Z26" s="213">
        <v>-8734</v>
      </c>
      <c r="AA26" s="215">
        <v>4684</v>
      </c>
      <c r="AC26" s="213">
        <v>-8734</v>
      </c>
      <c r="AD26" s="215">
        <v>4684</v>
      </c>
    </row>
    <row r="27" spans="1:30" ht="18" customHeight="1" x14ac:dyDescent="0.2">
      <c r="A27" s="187" t="s">
        <v>70</v>
      </c>
      <c r="B27" s="187" t="s">
        <v>22</v>
      </c>
      <c r="C27" s="9">
        <v>0.83011583011583012</v>
      </c>
      <c r="E27" s="201" t="s">
        <v>208</v>
      </c>
      <c r="G27" s="202">
        <v>0</v>
      </c>
      <c r="H27" s="202">
        <v>0</v>
      </c>
      <c r="I27" s="202">
        <v>0</v>
      </c>
      <c r="J27" s="203">
        <v>-3.1080000000000001</v>
      </c>
      <c r="K27" s="203">
        <v>-3.1080000000000001</v>
      </c>
      <c r="L27" s="202">
        <v>0</v>
      </c>
      <c r="M27" s="202">
        <v>-0.13300000000000001</v>
      </c>
      <c r="N27" s="202">
        <v>-0.13200000000000001</v>
      </c>
      <c r="O27" s="202">
        <v>0</v>
      </c>
      <c r="P27" s="202">
        <v>0</v>
      </c>
      <c r="Q27" s="202">
        <v>0</v>
      </c>
      <c r="R27" s="202">
        <v>0</v>
      </c>
      <c r="S27" s="202">
        <v>-0.26500000000000001</v>
      </c>
      <c r="T27" s="202">
        <v>0</v>
      </c>
      <c r="U27" s="202">
        <v>0</v>
      </c>
      <c r="V27" s="202">
        <v>0</v>
      </c>
      <c r="W27" s="202">
        <v>0</v>
      </c>
      <c r="X27" s="202">
        <v>-0.53</v>
      </c>
      <c r="Z27" s="202">
        <v>-3.1080000000000001</v>
      </c>
      <c r="AA27" s="3">
        <v>2.58</v>
      </c>
      <c r="AC27" s="202">
        <v>-3.1080000000000001</v>
      </c>
      <c r="AD27" s="3">
        <v>2.58</v>
      </c>
    </row>
    <row r="28" spans="1:30" ht="18" customHeight="1" x14ac:dyDescent="0.2">
      <c r="A28" s="187" t="s">
        <v>71</v>
      </c>
      <c r="B28" s="187" t="s">
        <v>22</v>
      </c>
      <c r="C28" s="9">
        <v>0.9426038264115727</v>
      </c>
      <c r="E28" s="201" t="s">
        <v>209</v>
      </c>
      <c r="G28" s="202">
        <v>0</v>
      </c>
      <c r="H28" s="202">
        <v>0</v>
      </c>
      <c r="I28" s="202">
        <v>0</v>
      </c>
      <c r="J28" s="203">
        <v>-2.1429999999999998</v>
      </c>
      <c r="K28" s="203">
        <v>-2.1429999999999998</v>
      </c>
      <c r="L28" s="202">
        <v>0</v>
      </c>
      <c r="M28" s="202">
        <v>-3.7999999999999999E-2</v>
      </c>
      <c r="N28" s="202">
        <v>0</v>
      </c>
      <c r="O28" s="202">
        <v>0</v>
      </c>
      <c r="P28" s="202">
        <v>0</v>
      </c>
      <c r="Q28" s="202">
        <v>0</v>
      </c>
      <c r="R28" s="202">
        <v>-0.10399999999999998</v>
      </c>
      <c r="S28" s="202">
        <v>0</v>
      </c>
      <c r="T28" s="202">
        <v>-1.3000000000000012E-2</v>
      </c>
      <c r="U28" s="202">
        <v>3.3000000000000002E-2</v>
      </c>
      <c r="V28" s="202">
        <v>0</v>
      </c>
      <c r="W28" s="202">
        <v>0</v>
      </c>
      <c r="X28" s="202">
        <v>-0.122</v>
      </c>
      <c r="Z28" s="202">
        <v>-2.1429999999999998</v>
      </c>
      <c r="AA28" s="3">
        <v>2.02</v>
      </c>
      <c r="AC28" s="202">
        <v>-2.1429999999999998</v>
      </c>
      <c r="AD28" s="3">
        <v>2.02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0.57553956834532372</v>
      </c>
      <c r="E29" s="216" t="s">
        <v>158</v>
      </c>
      <c r="F29" s="194"/>
      <c r="G29" s="217">
        <v>1.7000000000000001E-2</v>
      </c>
      <c r="H29" s="217">
        <v>0</v>
      </c>
      <c r="I29" s="217">
        <v>0</v>
      </c>
      <c r="J29" s="217">
        <v>-0.13900000000000001</v>
      </c>
      <c r="K29" s="217">
        <v>-0.13900000000000001</v>
      </c>
      <c r="L29" s="217">
        <v>0</v>
      </c>
      <c r="M29" s="217">
        <v>-1.9E-2</v>
      </c>
      <c r="N29" s="217">
        <v>-1.7999999999999999E-2</v>
      </c>
      <c r="O29" s="217">
        <v>0</v>
      </c>
      <c r="P29" s="217">
        <v>0</v>
      </c>
      <c r="Q29" s="217">
        <v>0</v>
      </c>
      <c r="R29" s="217">
        <v>0</v>
      </c>
      <c r="S29" s="217">
        <v>-3.6999999999999998E-2</v>
      </c>
      <c r="T29" s="217">
        <v>1.7999999999999995E-2</v>
      </c>
      <c r="U29" s="217">
        <v>0</v>
      </c>
      <c r="V29" s="217">
        <v>0</v>
      </c>
      <c r="W29" s="217">
        <v>0</v>
      </c>
      <c r="X29" s="217">
        <v>-5.6000000000000001E-2</v>
      </c>
      <c r="Z29" s="217">
        <v>-0.13900000000000001</v>
      </c>
      <c r="AA29" s="3">
        <v>0.08</v>
      </c>
      <c r="AC29" s="217">
        <v>-0.13900000000000001</v>
      </c>
      <c r="AD29" s="3">
        <v>0.08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0.9830866807610994</v>
      </c>
      <c r="E30" s="216" t="s">
        <v>176</v>
      </c>
      <c r="F30" s="194"/>
      <c r="G30" s="217">
        <v>0</v>
      </c>
      <c r="H30" s="217">
        <v>0</v>
      </c>
      <c r="I30" s="217">
        <v>0</v>
      </c>
      <c r="J30" s="217">
        <v>-0.94599999999999995</v>
      </c>
      <c r="K30" s="217">
        <v>-0.94599999999999995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-1.9E-2</v>
      </c>
      <c r="U30" s="217">
        <v>0</v>
      </c>
      <c r="V30" s="217">
        <v>0</v>
      </c>
      <c r="W30" s="217">
        <v>0</v>
      </c>
      <c r="X30" s="217">
        <v>-1.9E-2</v>
      </c>
      <c r="Z30" s="217">
        <v>-0.94600000000000006</v>
      </c>
      <c r="AA30" s="3">
        <v>0.93</v>
      </c>
      <c r="AC30" s="217">
        <v>-0.94600000000000006</v>
      </c>
      <c r="AD30" s="3">
        <v>0.93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1.0116731517509727</v>
      </c>
      <c r="E31" s="216" t="s">
        <v>178</v>
      </c>
      <c r="F31" s="194"/>
      <c r="G31" s="217">
        <v>-0.19500000000000001</v>
      </c>
      <c r="H31" s="217">
        <v>-0.63900000000000001</v>
      </c>
      <c r="I31" s="217">
        <v>-0.63900000000000001</v>
      </c>
      <c r="J31" s="217">
        <v>-0.25700000000000001</v>
      </c>
      <c r="K31" s="217">
        <v>-0.25700000000000001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Z31" s="217">
        <v>-0.25700000000000001</v>
      </c>
      <c r="AA31" s="3">
        <v>0.26</v>
      </c>
      <c r="AC31" s="217">
        <v>-0.25700000000000001</v>
      </c>
      <c r="AD31" s="3">
        <v>0.26</v>
      </c>
    </row>
    <row r="32" spans="1:30" ht="18" customHeight="1" collapsed="1" x14ac:dyDescent="0.2">
      <c r="A32" s="197"/>
      <c r="B32" s="197"/>
      <c r="C32" s="9">
        <v>0.94634873323397928</v>
      </c>
      <c r="E32" s="201" t="s">
        <v>158</v>
      </c>
      <c r="G32" s="202">
        <v>-0.17799999999999999</v>
      </c>
      <c r="H32" s="202">
        <v>-0.63900000000000001</v>
      </c>
      <c r="I32" s="202">
        <v>-0.63900000000000001</v>
      </c>
      <c r="J32" s="203">
        <v>-1.3420000000000001</v>
      </c>
      <c r="K32" s="203">
        <v>-1.3420000000000001</v>
      </c>
      <c r="L32" s="202">
        <v>0</v>
      </c>
      <c r="M32" s="202">
        <v>-1.9E-2</v>
      </c>
      <c r="N32" s="202">
        <v>-1.7999999999999999E-2</v>
      </c>
      <c r="O32" s="202">
        <v>0</v>
      </c>
      <c r="P32" s="202">
        <v>0</v>
      </c>
      <c r="Q32" s="202">
        <v>0</v>
      </c>
      <c r="R32" s="202">
        <v>0</v>
      </c>
      <c r="S32" s="202">
        <v>-3.6999999999999998E-2</v>
      </c>
      <c r="T32" s="202">
        <v>-1.0000000000000044E-3</v>
      </c>
      <c r="U32" s="202">
        <v>0</v>
      </c>
      <c r="V32" s="202">
        <v>0</v>
      </c>
      <c r="W32" s="202">
        <v>0</v>
      </c>
      <c r="X32" s="202">
        <v>-7.4999999999999997E-2</v>
      </c>
      <c r="Z32" s="202">
        <v>-1.3419999999999999</v>
      </c>
      <c r="AA32" s="3">
        <v>1.27</v>
      </c>
      <c r="AC32" s="202">
        <v>-1.3419999999999999</v>
      </c>
      <c r="AD32" s="3">
        <v>1.27</v>
      </c>
    </row>
    <row r="33" spans="1:30" ht="18" customHeight="1" collapsed="1" x14ac:dyDescent="0.2">
      <c r="A33" s="187" t="s">
        <v>153</v>
      </c>
      <c r="B33" s="187" t="s">
        <v>22</v>
      </c>
      <c r="C33" s="9">
        <v>1.0130718954248366</v>
      </c>
      <c r="E33" s="201" t="s">
        <v>154</v>
      </c>
      <c r="G33" s="202">
        <v>0</v>
      </c>
      <c r="H33" s="202">
        <v>0</v>
      </c>
      <c r="I33" s="202">
        <v>0</v>
      </c>
      <c r="J33" s="203">
        <v>-0.30599999999999999</v>
      </c>
      <c r="K33" s="203">
        <v>-0.30599999999999999</v>
      </c>
      <c r="L33" s="202">
        <v>-1.0999999999999999E-2</v>
      </c>
      <c r="M33" s="202">
        <v>-1.0999999999999999E-2</v>
      </c>
      <c r="N33" s="202">
        <v>-1.0000000000000002E-2</v>
      </c>
      <c r="O33" s="202">
        <v>-1.0999999999999996E-2</v>
      </c>
      <c r="P33" s="202">
        <v>-1.1000000000000003E-2</v>
      </c>
      <c r="Q33" s="202">
        <v>-1.1000000000000003E-2</v>
      </c>
      <c r="R33" s="202">
        <v>-1.0999999999999996E-2</v>
      </c>
      <c r="S33" s="202">
        <v>-9.999999999999995E-3</v>
      </c>
      <c r="T33" s="202">
        <v>-1.100000000000001E-2</v>
      </c>
      <c r="U33" s="202">
        <v>-1.0999999999999996E-2</v>
      </c>
      <c r="V33" s="202">
        <v>-1.0999999999999996E-2</v>
      </c>
      <c r="W33" s="202">
        <v>0.11899999999999999</v>
      </c>
      <c r="X33" s="202">
        <v>0</v>
      </c>
      <c r="Z33" s="202">
        <v>-0.30599999999999999</v>
      </c>
      <c r="AA33" s="3">
        <v>0.31</v>
      </c>
      <c r="AC33" s="202">
        <v>-0.30599999999999999</v>
      </c>
      <c r="AD33" s="3">
        <v>0.31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0.99821746880570406</v>
      </c>
      <c r="E34" s="216" t="s">
        <v>162</v>
      </c>
      <c r="F34" s="194"/>
      <c r="G34" s="217">
        <v>0</v>
      </c>
      <c r="H34" s="217">
        <v>-0.28799999999999998</v>
      </c>
      <c r="I34" s="217">
        <v>-0.28799999999999998</v>
      </c>
      <c r="J34" s="217">
        <v>-0.56100000000000005</v>
      </c>
      <c r="K34" s="217">
        <v>-0.56100000000000005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-0.56100000000000005</v>
      </c>
      <c r="AA34" s="3">
        <v>0.56000000000000005</v>
      </c>
      <c r="AC34" s="217">
        <v>-0.56100000000000005</v>
      </c>
      <c r="AD34" s="3">
        <v>0.56000000000000005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1</v>
      </c>
      <c r="E35" s="216" t="s">
        <v>164</v>
      </c>
      <c r="F35" s="194"/>
      <c r="G35" s="217">
        <v>1.9730000000000001</v>
      </c>
      <c r="H35" s="217">
        <v>0</v>
      </c>
      <c r="I35" s="217">
        <v>0</v>
      </c>
      <c r="J35" s="217">
        <v>-0.5</v>
      </c>
      <c r="K35" s="217">
        <v>-0.5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-0.5</v>
      </c>
      <c r="AA35" s="3">
        <v>0.5</v>
      </c>
      <c r="AC35" s="217">
        <v>-0.5</v>
      </c>
      <c r="AD35" s="3">
        <v>0.5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0.99905749293119706</v>
      </c>
      <c r="E37" s="201" t="s">
        <v>398</v>
      </c>
      <c r="G37" s="202">
        <v>1.9730000000000001</v>
      </c>
      <c r="H37" s="202">
        <v>-0.28799999999999998</v>
      </c>
      <c r="I37" s="202">
        <v>-0.28799999999999998</v>
      </c>
      <c r="J37" s="203">
        <v>-1.0609999999999999</v>
      </c>
      <c r="K37" s="203">
        <v>-1.0609999999999999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-1.0609999999999999</v>
      </c>
      <c r="AA37" s="3">
        <v>1.06</v>
      </c>
      <c r="AC37" s="202">
        <v>-1.0609999999999999</v>
      </c>
      <c r="AD37" s="3">
        <v>1.06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-1.2999999999999999E-2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0.68376068376068377</v>
      </c>
      <c r="E39" s="216" t="s">
        <v>166</v>
      </c>
      <c r="F39" s="194"/>
      <c r="G39" s="217">
        <v>0</v>
      </c>
      <c r="H39" s="217">
        <v>0</v>
      </c>
      <c r="I39" s="217">
        <v>0</v>
      </c>
      <c r="J39" s="217">
        <v>-0.46800000000000003</v>
      </c>
      <c r="K39" s="217">
        <v>-0.46800000000000003</v>
      </c>
      <c r="L39" s="217">
        <v>-1.9E-2</v>
      </c>
      <c r="M39" s="217">
        <v>-3.1000000000000003E-2</v>
      </c>
      <c r="N39" s="217">
        <v>0</v>
      </c>
      <c r="O39" s="217">
        <v>0</v>
      </c>
      <c r="P39" s="217">
        <v>0</v>
      </c>
      <c r="Q39" s="217">
        <v>0</v>
      </c>
      <c r="R39" s="217">
        <v>-5.1999999999999991E-2</v>
      </c>
      <c r="S39" s="217">
        <v>0</v>
      </c>
      <c r="T39" s="217">
        <v>-6.1000000000000013E-2</v>
      </c>
      <c r="U39" s="217">
        <v>1.4000000000000012E-2</v>
      </c>
      <c r="V39" s="217">
        <v>0</v>
      </c>
      <c r="W39" s="217">
        <v>0</v>
      </c>
      <c r="X39" s="217">
        <v>-0.14899999999999999</v>
      </c>
      <c r="Z39" s="217">
        <v>-0.46800000000000003</v>
      </c>
      <c r="AA39" s="3">
        <v>0.32</v>
      </c>
      <c r="AC39" s="217">
        <v>-0.46800000000000003</v>
      </c>
      <c r="AD39" s="3">
        <v>0.32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-1.0008703220191471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-1.149</v>
      </c>
      <c r="W42" s="217">
        <v>0</v>
      </c>
      <c r="X42" s="217">
        <v>-1.149</v>
      </c>
      <c r="Z42" s="217">
        <v>0</v>
      </c>
      <c r="AA42" s="3">
        <v>-1.1499999999999999</v>
      </c>
      <c r="AC42" s="217">
        <v>0</v>
      </c>
      <c r="AD42" s="3">
        <v>-1.1499999999999999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1.0130718954248366</v>
      </c>
      <c r="E43" s="216" t="s">
        <v>170</v>
      </c>
      <c r="F43" s="194"/>
      <c r="G43" s="217">
        <v>0</v>
      </c>
      <c r="H43" s="217">
        <v>0</v>
      </c>
      <c r="I43" s="217">
        <v>0</v>
      </c>
      <c r="J43" s="217">
        <v>-0.30599999999999999</v>
      </c>
      <c r="K43" s="217">
        <v>-0.30599999999999999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Z43" s="217">
        <v>-0.30599999999999999</v>
      </c>
      <c r="AA43" s="3">
        <v>0.31</v>
      </c>
      <c r="AC43" s="217">
        <v>-0.30599999999999999</v>
      </c>
      <c r="AD43" s="3">
        <v>0.31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-0.67183462532299743</v>
      </c>
      <c r="E46" s="201" t="s">
        <v>196</v>
      </c>
      <c r="G46" s="202">
        <v>-1.2999999999999999E-2</v>
      </c>
      <c r="H46" s="202">
        <v>0</v>
      </c>
      <c r="I46" s="202">
        <v>0</v>
      </c>
      <c r="J46" s="203">
        <v>-0.77400000000000002</v>
      </c>
      <c r="K46" s="203">
        <v>-0.77400000000000002</v>
      </c>
      <c r="L46" s="202">
        <v>-1.9E-2</v>
      </c>
      <c r="M46" s="202">
        <v>-3.1000000000000003E-2</v>
      </c>
      <c r="N46" s="202">
        <v>0</v>
      </c>
      <c r="O46" s="202">
        <v>0</v>
      </c>
      <c r="P46" s="202">
        <v>0</v>
      </c>
      <c r="Q46" s="202">
        <v>0</v>
      </c>
      <c r="R46" s="202">
        <v>-5.1999999999999991E-2</v>
      </c>
      <c r="S46" s="202">
        <v>0</v>
      </c>
      <c r="T46" s="202">
        <v>-6.1000000000000013E-2</v>
      </c>
      <c r="U46" s="202">
        <v>1.4000000000000012E-2</v>
      </c>
      <c r="V46" s="202">
        <v>-1.149</v>
      </c>
      <c r="W46" s="202">
        <v>0</v>
      </c>
      <c r="X46" s="202">
        <v>-1.298</v>
      </c>
      <c r="Z46" s="202">
        <v>-0.77400000000000002</v>
      </c>
      <c r="AA46" s="3">
        <v>-0.52</v>
      </c>
      <c r="AC46" s="202">
        <v>-0.77400000000000002</v>
      </c>
      <c r="AD46" s="3">
        <v>-0.52</v>
      </c>
    </row>
    <row r="47" spans="1:30" ht="18" customHeight="1" x14ac:dyDescent="0.2">
      <c r="A47" s="197"/>
      <c r="B47" s="197"/>
      <c r="C47" s="9">
        <v>0.76826196473551633</v>
      </c>
      <c r="E47" s="207" t="s">
        <v>72</v>
      </c>
      <c r="G47" s="208">
        <v>1.7820000000000003</v>
      </c>
      <c r="H47" s="208">
        <v>-0.92700000000000005</v>
      </c>
      <c r="I47" s="208">
        <v>-0.92700000000000005</v>
      </c>
      <c r="J47" s="209">
        <v>-8.734</v>
      </c>
      <c r="K47" s="209">
        <v>-8.734</v>
      </c>
      <c r="L47" s="208">
        <v>-0.03</v>
      </c>
      <c r="M47" s="208">
        <v>-0.23200000000000001</v>
      </c>
      <c r="N47" s="208">
        <v>-0.16</v>
      </c>
      <c r="O47" s="208">
        <v>-1.0999999999999996E-2</v>
      </c>
      <c r="P47" s="208">
        <v>-1.1000000000000003E-2</v>
      </c>
      <c r="Q47" s="208">
        <v>-1.1000000000000003E-2</v>
      </c>
      <c r="R47" s="208">
        <v>-0.16699999999999998</v>
      </c>
      <c r="S47" s="208">
        <v>-0.312</v>
      </c>
      <c r="T47" s="208">
        <v>-8.6000000000000035E-2</v>
      </c>
      <c r="U47" s="208">
        <v>3.6000000000000018E-2</v>
      </c>
      <c r="V47" s="208">
        <v>-1.1599999999999999</v>
      </c>
      <c r="W47" s="208">
        <v>0.11899999999999999</v>
      </c>
      <c r="X47" s="208">
        <v>-2.0249999999999999</v>
      </c>
      <c r="Z47" s="208">
        <v>-8.734</v>
      </c>
      <c r="AA47" s="3">
        <v>6.71</v>
      </c>
      <c r="AC47" s="208">
        <v>-8.734</v>
      </c>
      <c r="AD47" s="3">
        <v>6.71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0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0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</v>
      </c>
      <c r="E61" s="207" t="s">
        <v>281</v>
      </c>
      <c r="G61" s="208">
        <v>0</v>
      </c>
      <c r="H61" s="208">
        <v>0</v>
      </c>
      <c r="I61" s="208">
        <v>0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</v>
      </c>
      <c r="Z61" s="208">
        <v>0</v>
      </c>
      <c r="AA61" s="3">
        <v>0</v>
      </c>
      <c r="AC61" s="208">
        <v>0</v>
      </c>
      <c r="AD61" s="3">
        <v>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-5.0000000000000001E-3</v>
      </c>
      <c r="E63" s="201" t="s">
        <v>79</v>
      </c>
      <c r="G63" s="202">
        <v>-2.0950000000000002</v>
      </c>
      <c r="H63" s="202">
        <v>-1.748</v>
      </c>
      <c r="I63" s="202">
        <v>-1.748</v>
      </c>
      <c r="J63" s="203">
        <v>-2</v>
      </c>
      <c r="K63" s="203">
        <v>-2</v>
      </c>
      <c r="L63" s="202">
        <v>-0.29399999999999998</v>
      </c>
      <c r="M63" s="202">
        <v>-0.26400000000000007</v>
      </c>
      <c r="N63" s="202">
        <v>-0.36799999999999999</v>
      </c>
      <c r="O63" s="202">
        <v>0</v>
      </c>
      <c r="P63" s="202">
        <v>-0.372</v>
      </c>
      <c r="Q63" s="202">
        <v>-3.6000000000000032E-2</v>
      </c>
      <c r="R63" s="202">
        <v>-8.5999999999999854E-2</v>
      </c>
      <c r="S63" s="202">
        <v>-8.8000000000000078E-2</v>
      </c>
      <c r="T63" s="202">
        <v>-0.10400000000000009</v>
      </c>
      <c r="U63" s="202">
        <v>-0.10299999999999998</v>
      </c>
      <c r="V63" s="202">
        <v>-0.11799999999999988</v>
      </c>
      <c r="W63" s="202">
        <v>-0.17900000000000005</v>
      </c>
      <c r="X63" s="202">
        <v>-2.012</v>
      </c>
      <c r="Z63" s="202">
        <v>-2</v>
      </c>
      <c r="AA63" s="3">
        <v>-0.01</v>
      </c>
      <c r="AC63" s="202">
        <v>-2</v>
      </c>
      <c r="AD63" s="3">
        <v>-0.01</v>
      </c>
    </row>
    <row r="64" spans="1:30" ht="18" customHeight="1" x14ac:dyDescent="0.2">
      <c r="A64" s="187" t="s">
        <v>136</v>
      </c>
      <c r="B64" s="187" t="s">
        <v>22</v>
      </c>
      <c r="C64" s="9">
        <v>0</v>
      </c>
      <c r="E64" s="201" t="s">
        <v>197</v>
      </c>
      <c r="G64" s="202">
        <v>0</v>
      </c>
      <c r="H64" s="202">
        <v>0</v>
      </c>
      <c r="I64" s="202">
        <v>0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0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-8.2000000000000003E-2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-2.6666666666666668E-2</v>
      </c>
      <c r="E77" s="201" t="s">
        <v>102</v>
      </c>
      <c r="G77" s="202">
        <v>-2.919</v>
      </c>
      <c r="H77" s="202">
        <v>-2.9849999999999999</v>
      </c>
      <c r="I77" s="202">
        <v>-2.9849999999999999</v>
      </c>
      <c r="J77" s="203">
        <v>-3</v>
      </c>
      <c r="K77" s="203">
        <v>-3</v>
      </c>
      <c r="L77" s="202">
        <v>-0.25</v>
      </c>
      <c r="M77" s="202">
        <v>0</v>
      </c>
      <c r="N77" s="202">
        <v>0</v>
      </c>
      <c r="O77" s="202">
        <v>-0.51900000000000002</v>
      </c>
      <c r="P77" s="202">
        <v>-0.49399999999999988</v>
      </c>
      <c r="Q77" s="202">
        <v>-0.25900000000000012</v>
      </c>
      <c r="R77" s="202">
        <v>0</v>
      </c>
      <c r="S77" s="202">
        <v>0</v>
      </c>
      <c r="T77" s="202">
        <v>-0.26</v>
      </c>
      <c r="U77" s="202">
        <v>-0.77899999999999991</v>
      </c>
      <c r="V77" s="202">
        <v>-0.26000000000000023</v>
      </c>
      <c r="W77" s="202">
        <v>-0.2589999999999999</v>
      </c>
      <c r="X77" s="202">
        <v>-3.08</v>
      </c>
      <c r="Z77" s="202">
        <v>-3</v>
      </c>
      <c r="AA77" s="3">
        <v>-0.08</v>
      </c>
      <c r="AC77" s="202">
        <v>-3</v>
      </c>
      <c r="AD77" s="3">
        <v>-0.08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0.6206666666666667</v>
      </c>
      <c r="E79" s="201" t="s">
        <v>103</v>
      </c>
      <c r="G79" s="202">
        <v>-5.5289999999999999</v>
      </c>
      <c r="H79" s="202">
        <v>-9.1389999999999993</v>
      </c>
      <c r="I79" s="202">
        <v>-9.1389999999999993</v>
      </c>
      <c r="J79" s="203">
        <v>-15</v>
      </c>
      <c r="K79" s="203">
        <v>-15</v>
      </c>
      <c r="L79" s="202">
        <v>0.35599999999999998</v>
      </c>
      <c r="M79" s="202">
        <v>-1.294</v>
      </c>
      <c r="N79" s="202">
        <v>-0.93600000000000005</v>
      </c>
      <c r="O79" s="202">
        <v>-0.35599999999999987</v>
      </c>
      <c r="P79" s="202">
        <v>-4.1999999999999815E-2</v>
      </c>
      <c r="Q79" s="202">
        <v>-7.3000000000000398E-2</v>
      </c>
      <c r="R79" s="202">
        <v>-0.75099999999999989</v>
      </c>
      <c r="S79" s="202">
        <v>-0.58699999999999974</v>
      </c>
      <c r="T79" s="202">
        <v>-0.73800000000000043</v>
      </c>
      <c r="U79" s="202">
        <v>-0.34999999999999964</v>
      </c>
      <c r="V79" s="202">
        <v>-0.45100000000000051</v>
      </c>
      <c r="W79" s="202">
        <v>-0.46899999999999942</v>
      </c>
      <c r="X79" s="202">
        <v>-5.6909999999999998</v>
      </c>
      <c r="Z79" s="202">
        <v>-15</v>
      </c>
      <c r="AA79" s="3">
        <v>9.31</v>
      </c>
      <c r="AC79" s="202">
        <v>-15</v>
      </c>
      <c r="AD79" s="3">
        <v>9.31</v>
      </c>
    </row>
    <row r="80" spans="1:30" ht="18" customHeight="1" x14ac:dyDescent="0.2">
      <c r="A80" s="187" t="s">
        <v>81</v>
      </c>
      <c r="B80" s="187" t="s">
        <v>22</v>
      </c>
      <c r="C80" s="9">
        <v>0</v>
      </c>
      <c r="E80" s="201" t="s">
        <v>104</v>
      </c>
      <c r="G80" s="202">
        <v>0</v>
      </c>
      <c r="H80" s="202">
        <v>0</v>
      </c>
      <c r="I80" s="202">
        <v>0</v>
      </c>
      <c r="J80" s="203">
        <v>0</v>
      </c>
      <c r="K80" s="203">
        <v>0</v>
      </c>
      <c r="L80" s="202">
        <v>0</v>
      </c>
      <c r="M80" s="202">
        <v>0</v>
      </c>
      <c r="N80" s="202">
        <v>0</v>
      </c>
      <c r="O80" s="202">
        <v>0</v>
      </c>
      <c r="P80" s="202">
        <v>0</v>
      </c>
      <c r="Q80" s="202">
        <v>0</v>
      </c>
      <c r="R80" s="202">
        <v>0</v>
      </c>
      <c r="S80" s="202">
        <v>0</v>
      </c>
      <c r="T80" s="202">
        <v>0</v>
      </c>
      <c r="U80" s="202">
        <v>0</v>
      </c>
      <c r="V80" s="202">
        <v>0</v>
      </c>
      <c r="W80" s="202">
        <v>0</v>
      </c>
      <c r="X80" s="202">
        <v>0</v>
      </c>
      <c r="Z80" s="202">
        <v>0</v>
      </c>
      <c r="AA80" s="3">
        <v>0</v>
      </c>
      <c r="AC80" s="202">
        <v>0</v>
      </c>
      <c r="AD80" s="3">
        <v>0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-2.8000000000000001E-2</v>
      </c>
      <c r="H85" s="202">
        <v>0</v>
      </c>
      <c r="I85" s="202">
        <v>0</v>
      </c>
      <c r="J85" s="203">
        <v>0</v>
      </c>
      <c r="K85" s="203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>
        <v>0</v>
      </c>
      <c r="T85" s="202">
        <v>0</v>
      </c>
      <c r="U85" s="202">
        <v>0</v>
      </c>
      <c r="V85" s="202">
        <v>0</v>
      </c>
      <c r="W85" s="202">
        <v>0</v>
      </c>
      <c r="X85" s="202">
        <v>0</v>
      </c>
      <c r="Z85" s="202">
        <v>0</v>
      </c>
      <c r="AA85" s="3">
        <v>0</v>
      </c>
      <c r="AC85" s="202">
        <v>0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33.776000000000003</v>
      </c>
      <c r="H89" s="202">
        <v>34.375999999999998</v>
      </c>
      <c r="I89" s="202">
        <v>34.375999999999998</v>
      </c>
      <c r="J89" s="203">
        <v>14.076000000000001</v>
      </c>
      <c r="K89" s="203">
        <v>14.076000000000001</v>
      </c>
      <c r="L89" s="202">
        <v>1.173</v>
      </c>
      <c r="M89" s="202">
        <v>1.173</v>
      </c>
      <c r="N89" s="202">
        <v>1.173</v>
      </c>
      <c r="O89" s="202">
        <v>1.173</v>
      </c>
      <c r="P89" s="202">
        <v>1.173</v>
      </c>
      <c r="Q89" s="202">
        <v>1.173</v>
      </c>
      <c r="R89" s="202">
        <v>1.173</v>
      </c>
      <c r="S89" s="202">
        <v>1.173</v>
      </c>
      <c r="T89" s="202">
        <v>1.173</v>
      </c>
      <c r="U89" s="202">
        <v>1.173</v>
      </c>
      <c r="V89" s="202">
        <v>1.173</v>
      </c>
      <c r="W89" s="202">
        <v>1.173</v>
      </c>
      <c r="X89" s="202">
        <v>14.076000000000001</v>
      </c>
      <c r="Z89" s="202">
        <v>14.076000000000001</v>
      </c>
      <c r="AA89" s="3">
        <v>0</v>
      </c>
      <c r="AC89" s="202">
        <v>14.076000000000001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0</v>
      </c>
      <c r="E91" s="201" t="s">
        <v>133</v>
      </c>
      <c r="G91" s="202">
        <v>-2.4E-2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02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97"/>
      <c r="B92" s="197"/>
      <c r="C92" s="9">
        <v>1.5563808237677248</v>
      </c>
      <c r="E92" s="207" t="s">
        <v>94</v>
      </c>
      <c r="G92" s="208">
        <v>23.099000000000004</v>
      </c>
      <c r="H92" s="208">
        <v>20.503999999999998</v>
      </c>
      <c r="I92" s="208">
        <v>20.503999999999998</v>
      </c>
      <c r="J92" s="209">
        <v>-5.9239999999999995</v>
      </c>
      <c r="K92" s="209">
        <v>-5.9239999999999995</v>
      </c>
      <c r="L92" s="208">
        <v>0.98499999999999999</v>
      </c>
      <c r="M92" s="208">
        <v>-0.38500000000000001</v>
      </c>
      <c r="N92" s="208">
        <v>-0.13100000000000001</v>
      </c>
      <c r="O92" s="208">
        <v>0.29800000000000015</v>
      </c>
      <c r="P92" s="208">
        <v>0.26500000000000035</v>
      </c>
      <c r="Q92" s="208">
        <v>0.80499999999999949</v>
      </c>
      <c r="R92" s="208">
        <v>0.3360000000000003</v>
      </c>
      <c r="S92" s="208">
        <v>0.49800000000000022</v>
      </c>
      <c r="T92" s="208">
        <v>7.0999999999999508E-2</v>
      </c>
      <c r="U92" s="208">
        <v>-5.8999999999999497E-2</v>
      </c>
      <c r="V92" s="208">
        <v>0.34399999999999942</v>
      </c>
      <c r="W92" s="208">
        <v>0.26600000000000068</v>
      </c>
      <c r="X92" s="208">
        <v>3.2929999999999993</v>
      </c>
      <c r="Z92" s="208">
        <v>-5.9239999999999995</v>
      </c>
      <c r="AA92" s="3">
        <v>9.2200000000000006</v>
      </c>
      <c r="AC92" s="208">
        <v>-5.9239999999999995</v>
      </c>
      <c r="AD92" s="3">
        <v>9.2200000000000006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0.16610882379076447</v>
      </c>
      <c r="D96" s="2"/>
      <c r="E96" s="219" t="s">
        <v>403</v>
      </c>
      <c r="F96" s="2"/>
      <c r="G96" s="219">
        <v>-183.50099999999998</v>
      </c>
      <c r="H96" s="219">
        <v>-205.84417999999999</v>
      </c>
      <c r="I96" s="219">
        <v>-205.84417999999999</v>
      </c>
      <c r="J96" s="220">
        <v>-168.80500000000001</v>
      </c>
      <c r="K96" s="220">
        <v>-168.80500000000001</v>
      </c>
      <c r="L96" s="219">
        <v>-10.03857</v>
      </c>
      <c r="M96" s="219">
        <v>-12.532</v>
      </c>
      <c r="N96" s="219">
        <v>-12.201000000000001</v>
      </c>
      <c r="O96" s="219">
        <v>-11.625999999999996</v>
      </c>
      <c r="P96" s="219">
        <v>-11.659000000000002</v>
      </c>
      <c r="Q96" s="219">
        <v>-11.120000000000001</v>
      </c>
      <c r="R96" s="219">
        <v>-11.742000000000001</v>
      </c>
      <c r="S96" s="219">
        <v>-11.729999999999997</v>
      </c>
      <c r="T96" s="219">
        <v>-11.926000000000002</v>
      </c>
      <c r="U96" s="219">
        <v>-11.934000000000001</v>
      </c>
      <c r="V96" s="219">
        <v>-12.728000000000007</v>
      </c>
      <c r="W96" s="219">
        <v>-11.527999999999983</v>
      </c>
      <c r="X96" s="219">
        <v>-140.76456999999999</v>
      </c>
      <c r="Z96" s="219">
        <v>-168.80500000000001</v>
      </c>
      <c r="AA96" s="3">
        <v>28.04</v>
      </c>
      <c r="AC96" s="219">
        <v>-168.80500000000001</v>
      </c>
      <c r="AD96" s="3">
        <v>28.04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0.16610882379076447</v>
      </c>
      <c r="D116" s="2"/>
      <c r="E116" s="223" t="s">
        <v>336</v>
      </c>
      <c r="F116" s="2"/>
      <c r="G116" s="224">
        <v>-183.50099999999998</v>
      </c>
      <c r="H116" s="224">
        <v>-205.84417999999999</v>
      </c>
      <c r="I116" s="224">
        <v>-205.84417999999999</v>
      </c>
      <c r="J116" s="225">
        <v>-168.80500000000001</v>
      </c>
      <c r="K116" s="225">
        <v>-168.80500000000001</v>
      </c>
      <c r="L116" s="224">
        <v>-10.03857</v>
      </c>
      <c r="M116" s="224">
        <v>-12.532</v>
      </c>
      <c r="N116" s="224">
        <v>-12.201000000000001</v>
      </c>
      <c r="O116" s="224">
        <v>-11.625999999999996</v>
      </c>
      <c r="P116" s="224">
        <v>-11.659000000000002</v>
      </c>
      <c r="Q116" s="224">
        <v>-11.120000000000001</v>
      </c>
      <c r="R116" s="224">
        <v>-11.742000000000001</v>
      </c>
      <c r="S116" s="224">
        <v>-11.729999999999997</v>
      </c>
      <c r="T116" s="224">
        <v>-11.926000000000002</v>
      </c>
      <c r="U116" s="224">
        <v>-11.934000000000001</v>
      </c>
      <c r="V116" s="224">
        <v>-12.728000000000007</v>
      </c>
      <c r="W116" s="224">
        <v>-11.527999999999983</v>
      </c>
      <c r="X116" s="224">
        <v>-140.76456999999999</v>
      </c>
      <c r="Z116" s="224">
        <v>-168.80500000000001</v>
      </c>
      <c r="AA116" s="3">
        <v>28.04</v>
      </c>
      <c r="AC116" s="224">
        <v>-168.80500000000001</v>
      </c>
      <c r="AD116" s="3">
        <v>28.04</v>
      </c>
    </row>
    <row r="117" spans="1:32" s="221" customFormat="1" ht="7.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0.25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-7.1054273576010019E-15</v>
      </c>
      <c r="P118" s="226">
        <v>-7.1054273576010019E-15</v>
      </c>
      <c r="Q118" s="226">
        <v>0</v>
      </c>
      <c r="R118" s="226">
        <v>0</v>
      </c>
      <c r="S118" s="226">
        <v>-1.5000000000000568E-2</v>
      </c>
      <c r="T118" s="226">
        <v>-1.4999999999986358E-2</v>
      </c>
      <c r="U118" s="226">
        <v>-1.5000000000000568E-2</v>
      </c>
      <c r="V118" s="226">
        <v>-1.4999999999986358E-2</v>
      </c>
      <c r="W118" s="226">
        <v>-1.5000000000014779E-2</v>
      </c>
      <c r="X118" s="226">
        <v>-1.5000000000014779E-2</v>
      </c>
      <c r="Y118" s="2"/>
      <c r="Z118" s="2"/>
      <c r="AB118" s="2"/>
      <c r="AC118" s="2"/>
      <c r="AE118" s="2"/>
      <c r="AF118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25:AA92 AD15:AD23 AA15:AA23 AD116:AD117 AA116:AA117">
    <cfRule type="expression" dxfId="77" priority="10" stopIfTrue="1">
      <formula>($C11&gt;0)</formula>
    </cfRule>
    <cfRule type="expression" dxfId="76" priority="11" stopIfTrue="1">
      <formula>AND($C11&lt;0,$C11&gt;=$AD$2)</formula>
    </cfRule>
    <cfRule type="expression" dxfId="75" priority="12" stopIfTrue="1">
      <formula>($C11&lt;$AD$2)</formula>
    </cfRule>
  </conditionalFormatting>
  <conditionalFormatting sqref="AA11:AA13">
    <cfRule type="expression" dxfId="74" priority="7" stopIfTrue="1">
      <formula>($C11&gt;0)</formula>
    </cfRule>
    <cfRule type="expression" dxfId="73" priority="8" stopIfTrue="1">
      <formula>AND($C11&lt;0,$C11&gt;=$AD$2)</formula>
    </cfRule>
    <cfRule type="expression" dxfId="72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74" activePane="bottomRight" state="frozen"/>
      <selection activeCell="AG60" sqref="AG60"/>
      <selection pane="topRight" activeCell="AG60" sqref="AG60"/>
      <selection pane="bottomLeft" activeCell="AG60" sqref="AG60"/>
      <selection pane="bottomRight" activeCell="W82" sqref="W82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3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523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520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519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0.129</v>
      </c>
      <c r="H11" s="189">
        <v>5.000000000000001E-2</v>
      </c>
      <c r="I11" s="189">
        <v>0.05</v>
      </c>
      <c r="J11" s="190">
        <v>0.3</v>
      </c>
      <c r="K11" s="190">
        <v>0.3</v>
      </c>
      <c r="L11" s="189">
        <v>0.28800000000000003</v>
      </c>
      <c r="M11" s="189">
        <v>0.31200000000000006</v>
      </c>
      <c r="N11" s="189">
        <v>0.20399999999999996</v>
      </c>
      <c r="O11" s="189">
        <v>0.16799999999999993</v>
      </c>
      <c r="P11" s="189">
        <v>0.26400000000000001</v>
      </c>
      <c r="Q11" s="189">
        <v>0.32400000000000007</v>
      </c>
      <c r="R11" s="189">
        <v>0.29999999999999982</v>
      </c>
      <c r="S11" s="189">
        <v>0.27600000000000025</v>
      </c>
      <c r="T11" s="189">
        <v>0.28800000000000026</v>
      </c>
      <c r="U11" s="189">
        <v>0.28799999999999981</v>
      </c>
      <c r="V11" s="189">
        <v>0.31199999999999983</v>
      </c>
      <c r="W11" s="189">
        <v>0.31200000000000028</v>
      </c>
      <c r="X11" s="189">
        <v>0.27800000000000002</v>
      </c>
      <c r="Z11" s="189">
        <v>0.3</v>
      </c>
      <c r="AA11" s="191">
        <v>-0.02</v>
      </c>
      <c r="AC11" s="189">
        <v>0.3</v>
      </c>
      <c r="AD11" s="191">
        <v>-0.02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0.13200000000000001</v>
      </c>
      <c r="H12" s="195">
        <v>5.000000000000001E-2</v>
      </c>
      <c r="I12" s="195">
        <v>0.05</v>
      </c>
      <c r="J12" s="195">
        <v>0.3</v>
      </c>
      <c r="K12" s="195">
        <v>0.3</v>
      </c>
      <c r="L12" s="195">
        <v>0.312</v>
      </c>
      <c r="M12" s="195">
        <v>0.28800000000000009</v>
      </c>
      <c r="N12" s="195">
        <v>0.20399999999999996</v>
      </c>
      <c r="O12" s="195">
        <v>0.17999999999999994</v>
      </c>
      <c r="P12" s="195">
        <v>0.252</v>
      </c>
      <c r="Q12" s="195">
        <v>0.32400000000000007</v>
      </c>
      <c r="R12" s="195">
        <v>0.29999999999999982</v>
      </c>
      <c r="S12" s="195">
        <v>0.30000000000000027</v>
      </c>
      <c r="T12" s="195">
        <v>0.29999999999999982</v>
      </c>
      <c r="U12" s="195">
        <v>0.30000000000000027</v>
      </c>
      <c r="V12" s="195">
        <v>0.29999999999999982</v>
      </c>
      <c r="W12" s="195">
        <v>0.3239999999999994</v>
      </c>
      <c r="X12" s="195">
        <v>0.28199999999999997</v>
      </c>
      <c r="Z12" s="195">
        <v>0.3</v>
      </c>
      <c r="AA12" s="196">
        <v>-0.02</v>
      </c>
      <c r="AC12" s="195">
        <v>0.3</v>
      </c>
      <c r="AD12" s="196">
        <v>-0.02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3.0000000000000027E-3</v>
      </c>
      <c r="H13" s="189">
        <v>0</v>
      </c>
      <c r="I13" s="189">
        <v>0</v>
      </c>
      <c r="J13" s="190">
        <v>0</v>
      </c>
      <c r="K13" s="190">
        <v>0</v>
      </c>
      <c r="L13" s="189">
        <v>2.3999999999999966E-2</v>
      </c>
      <c r="M13" s="189">
        <v>-2.3999999999999966E-2</v>
      </c>
      <c r="N13" s="189">
        <v>0</v>
      </c>
      <c r="O13" s="189">
        <v>1.2000000000000011E-2</v>
      </c>
      <c r="P13" s="189">
        <v>-1.2000000000000011E-2</v>
      </c>
      <c r="Q13" s="189">
        <v>0</v>
      </c>
      <c r="R13" s="189">
        <v>0</v>
      </c>
      <c r="S13" s="189">
        <v>2.4000000000000021E-2</v>
      </c>
      <c r="T13" s="189">
        <v>1.1999999999999567E-2</v>
      </c>
      <c r="U13" s="189">
        <v>1.2000000000000455E-2</v>
      </c>
      <c r="V13" s="189">
        <v>-1.2000000000000011E-2</v>
      </c>
      <c r="W13" s="189">
        <v>1.1999999999999122E-2</v>
      </c>
      <c r="X13" s="189">
        <v>3.999999999999948E-3</v>
      </c>
      <c r="Z13" s="189">
        <v>0</v>
      </c>
      <c r="AA13" s="191">
        <v>0</v>
      </c>
      <c r="AC13" s="189">
        <v>0</v>
      </c>
      <c r="AD13" s="191">
        <v>0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2.2727272727272745E-2</v>
      </c>
      <c r="H14" s="198">
        <v>0</v>
      </c>
      <c r="I14" s="198">
        <v>0</v>
      </c>
      <c r="J14" s="199">
        <v>0</v>
      </c>
      <c r="K14" s="199">
        <v>0</v>
      </c>
      <c r="L14" s="198">
        <v>7.6923076923076816E-2</v>
      </c>
      <c r="M14" s="198">
        <v>-8.333333333333319E-2</v>
      </c>
      <c r="N14" s="198">
        <v>0</v>
      </c>
      <c r="O14" s="198">
        <v>6.6666666666666749E-2</v>
      </c>
      <c r="P14" s="198">
        <v>-4.7619047619047658E-2</v>
      </c>
      <c r="Q14" s="198">
        <v>0</v>
      </c>
      <c r="R14" s="198">
        <v>0</v>
      </c>
      <c r="S14" s="198">
        <v>0.08</v>
      </c>
      <c r="T14" s="198">
        <v>3.9999999999998578E-2</v>
      </c>
      <c r="U14" s="198">
        <v>4.0000000000001479E-2</v>
      </c>
      <c r="V14" s="198">
        <v>-4.0000000000000056E-2</v>
      </c>
      <c r="W14" s="198">
        <v>3.7037037037034398E-2</v>
      </c>
      <c r="X14" s="198">
        <v>1.4184397163120385E-2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1.1709601873536302E-3</v>
      </c>
      <c r="E15" s="201" t="s">
        <v>73</v>
      </c>
      <c r="G15" s="202">
        <v>-11.202999999999999</v>
      </c>
      <c r="H15" s="202">
        <v>-2.3995199999999999</v>
      </c>
      <c r="I15" s="202">
        <v>-2.3995199999999999</v>
      </c>
      <c r="J15" s="203">
        <v>-17.079999999999998</v>
      </c>
      <c r="K15" s="203">
        <v>-17.079999999999998</v>
      </c>
      <c r="L15" s="202">
        <v>-1.3974800000000001</v>
      </c>
      <c r="M15" s="202">
        <v>-1.4240000000000002</v>
      </c>
      <c r="N15" s="202">
        <v>-1.4249999999999998</v>
      </c>
      <c r="O15" s="202">
        <v>-1.423</v>
      </c>
      <c r="P15" s="202">
        <v>-1.4239999999999995</v>
      </c>
      <c r="Q15" s="202">
        <v>-1.4240000000000013</v>
      </c>
      <c r="R15" s="202">
        <v>-1.4249999999999989</v>
      </c>
      <c r="S15" s="202">
        <v>-1.4239999999999995</v>
      </c>
      <c r="T15" s="202">
        <v>-1.4240000000000013</v>
      </c>
      <c r="U15" s="202">
        <v>-1.4239999999999995</v>
      </c>
      <c r="V15" s="202">
        <v>-1.4250000000000007</v>
      </c>
      <c r="W15" s="202">
        <v>-1.423</v>
      </c>
      <c r="X15" s="202">
        <v>-17.062480000000001</v>
      </c>
      <c r="Z15" s="202">
        <v>-17.079999999999998</v>
      </c>
      <c r="AA15" s="3">
        <v>0.02</v>
      </c>
      <c r="AC15" s="202">
        <v>-17.079999999999998</v>
      </c>
      <c r="AD15" s="3">
        <v>0.02</v>
      </c>
    </row>
    <row r="16" spans="1:30" ht="18" customHeight="1" x14ac:dyDescent="0.2">
      <c r="A16" s="187" t="s">
        <v>225</v>
      </c>
      <c r="B16" s="187" t="s">
        <v>22</v>
      </c>
      <c r="C16" s="9">
        <v>0</v>
      </c>
      <c r="E16" s="204" t="s">
        <v>226</v>
      </c>
      <c r="F16" s="205"/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Z16" s="206">
        <v>0</v>
      </c>
      <c r="AA16" s="3">
        <v>0</v>
      </c>
      <c r="AC16" s="206">
        <v>0</v>
      </c>
      <c r="AD16" s="3">
        <v>0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1.1709601873536302E-3</v>
      </c>
      <c r="E23" s="207" t="s">
        <v>280</v>
      </c>
      <c r="G23" s="208">
        <v>-11.202999999999999</v>
      </c>
      <c r="H23" s="208">
        <v>-2.3995199999999999</v>
      </c>
      <c r="I23" s="208">
        <v>-2.3995199999999999</v>
      </c>
      <c r="J23" s="209">
        <v>-17.079999999999998</v>
      </c>
      <c r="K23" s="209">
        <v>-17.079999999999998</v>
      </c>
      <c r="L23" s="208">
        <v>-1.3974800000000001</v>
      </c>
      <c r="M23" s="208">
        <v>-1.4240000000000002</v>
      </c>
      <c r="N23" s="208">
        <v>-1.4249999999999998</v>
      </c>
      <c r="O23" s="208">
        <v>-1.423</v>
      </c>
      <c r="P23" s="208">
        <v>-1.4239999999999995</v>
      </c>
      <c r="Q23" s="208">
        <v>-1.4240000000000013</v>
      </c>
      <c r="R23" s="208">
        <v>-1.4249999999999989</v>
      </c>
      <c r="S23" s="208">
        <v>-1.4239999999999995</v>
      </c>
      <c r="T23" s="208">
        <v>-1.4240000000000013</v>
      </c>
      <c r="U23" s="208">
        <v>-1.4239999999999995</v>
      </c>
      <c r="V23" s="208">
        <v>-1.4250000000000007</v>
      </c>
      <c r="W23" s="208">
        <v>-1.423</v>
      </c>
      <c r="X23" s="208">
        <v>-17.062480000000001</v>
      </c>
      <c r="Z23" s="208">
        <v>-17.079999999999998</v>
      </c>
      <c r="AA23" s="3">
        <v>0.02</v>
      </c>
      <c r="AC23" s="208">
        <v>-17.079999999999998</v>
      </c>
      <c r="AD23" s="3">
        <v>0.02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0</v>
      </c>
      <c r="H25" s="189">
        <v>0</v>
      </c>
      <c r="I25" s="189">
        <v>0</v>
      </c>
      <c r="J25" s="190">
        <v>0</v>
      </c>
      <c r="K25" s="190">
        <v>0</v>
      </c>
      <c r="L25" s="189">
        <v>0</v>
      </c>
      <c r="M25" s="189">
        <v>0</v>
      </c>
      <c r="N25" s="189">
        <v>0</v>
      </c>
      <c r="O25" s="189">
        <v>0</v>
      </c>
      <c r="P25" s="189">
        <v>0</v>
      </c>
      <c r="Q25" s="189">
        <v>0</v>
      </c>
      <c r="R25" s="189">
        <v>0</v>
      </c>
      <c r="S25" s="189">
        <v>0</v>
      </c>
      <c r="T25" s="189">
        <v>0</v>
      </c>
      <c r="U25" s="189">
        <v>0</v>
      </c>
      <c r="V25" s="189">
        <v>0</v>
      </c>
      <c r="W25" s="189">
        <v>0</v>
      </c>
      <c r="X25" s="189">
        <v>0</v>
      </c>
      <c r="Z25" s="189">
        <v>0</v>
      </c>
      <c r="AA25" s="191">
        <v>0</v>
      </c>
      <c r="AC25" s="189">
        <v>0</v>
      </c>
      <c r="AD25" s="191">
        <v>0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0</v>
      </c>
      <c r="H26" s="213">
        <v>0</v>
      </c>
      <c r="I26" s="213">
        <v>0</v>
      </c>
      <c r="J26" s="214">
        <v>0</v>
      </c>
      <c r="K26" s="214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Z26" s="213">
        <v>0</v>
      </c>
      <c r="AA26" s="215">
        <v>0</v>
      </c>
      <c r="AC26" s="213">
        <v>0</v>
      </c>
      <c r="AD26" s="215">
        <v>0</v>
      </c>
    </row>
    <row r="27" spans="1:30" ht="18" customHeight="1" x14ac:dyDescent="0.2">
      <c r="A27" s="187" t="s">
        <v>70</v>
      </c>
      <c r="B27" s="187" t="s">
        <v>22</v>
      </c>
      <c r="C27" s="9">
        <v>0</v>
      </c>
      <c r="E27" s="201" t="s">
        <v>208</v>
      </c>
      <c r="G27" s="202">
        <v>0</v>
      </c>
      <c r="H27" s="202">
        <v>0</v>
      </c>
      <c r="I27" s="202">
        <v>0</v>
      </c>
      <c r="J27" s="203">
        <v>0</v>
      </c>
      <c r="K27" s="203">
        <v>0</v>
      </c>
      <c r="L27" s="202">
        <v>0</v>
      </c>
      <c r="M27" s="202">
        <v>0</v>
      </c>
      <c r="N27" s="202">
        <v>0</v>
      </c>
      <c r="O27" s="202">
        <v>0</v>
      </c>
      <c r="P27" s="202">
        <v>0</v>
      </c>
      <c r="Q27" s="202">
        <v>0</v>
      </c>
      <c r="R27" s="202">
        <v>0</v>
      </c>
      <c r="S27" s="202">
        <v>0</v>
      </c>
      <c r="T27" s="202">
        <v>0</v>
      </c>
      <c r="U27" s="202">
        <v>0</v>
      </c>
      <c r="V27" s="202">
        <v>0</v>
      </c>
      <c r="W27" s="202">
        <v>0</v>
      </c>
      <c r="X27" s="202">
        <v>0</v>
      </c>
      <c r="Z27" s="202">
        <v>0</v>
      </c>
      <c r="AA27" s="3">
        <v>0</v>
      </c>
      <c r="AC27" s="202">
        <v>0</v>
      </c>
      <c r="AD27" s="3">
        <v>0</v>
      </c>
    </row>
    <row r="28" spans="1:30" ht="18" customHeight="1" x14ac:dyDescent="0.2">
      <c r="A28" s="187" t="s">
        <v>71</v>
      </c>
      <c r="B28" s="187" t="s">
        <v>22</v>
      </c>
      <c r="C28" s="9">
        <v>0</v>
      </c>
      <c r="E28" s="201" t="s">
        <v>209</v>
      </c>
      <c r="G28" s="202">
        <v>0</v>
      </c>
      <c r="H28" s="202">
        <v>0</v>
      </c>
      <c r="I28" s="202">
        <v>0</v>
      </c>
      <c r="J28" s="203">
        <v>0</v>
      </c>
      <c r="K28" s="203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Z28" s="202">
        <v>0</v>
      </c>
      <c r="AA28" s="3">
        <v>0</v>
      </c>
      <c r="AC28" s="202">
        <v>0</v>
      </c>
      <c r="AD28" s="3">
        <v>0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</v>
      </c>
      <c r="E29" s="216" t="s">
        <v>158</v>
      </c>
      <c r="F29" s="194"/>
      <c r="G29" s="217">
        <v>0</v>
      </c>
      <c r="H29" s="217">
        <v>0</v>
      </c>
      <c r="I29" s="217">
        <v>0</v>
      </c>
      <c r="J29" s="217">
        <v>0</v>
      </c>
      <c r="K29" s="217">
        <v>0</v>
      </c>
      <c r="L29" s="217">
        <v>0</v>
      </c>
      <c r="M29" s="217">
        <v>0</v>
      </c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0</v>
      </c>
      <c r="W29" s="217">
        <v>0</v>
      </c>
      <c r="X29" s="217">
        <v>0</v>
      </c>
      <c r="Z29" s="217">
        <v>0</v>
      </c>
      <c r="AA29" s="3">
        <v>0</v>
      </c>
      <c r="AC29" s="217">
        <v>0</v>
      </c>
      <c r="AD29" s="3">
        <v>0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</v>
      </c>
      <c r="E30" s="216" t="s">
        <v>176</v>
      </c>
      <c r="F30" s="194"/>
      <c r="G30" s="217">
        <v>0</v>
      </c>
      <c r="H30" s="217">
        <v>0</v>
      </c>
      <c r="I30" s="217">
        <v>0</v>
      </c>
      <c r="J30" s="217">
        <v>0</v>
      </c>
      <c r="K30" s="217">
        <v>0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Z30" s="217">
        <v>0</v>
      </c>
      <c r="AA30" s="3">
        <v>0</v>
      </c>
      <c r="AC30" s="217">
        <v>0</v>
      </c>
      <c r="AD30" s="3">
        <v>0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</v>
      </c>
      <c r="E31" s="216" t="s">
        <v>178</v>
      </c>
      <c r="F31" s="194"/>
      <c r="G31" s="217">
        <v>0</v>
      </c>
      <c r="H31" s="217">
        <v>0</v>
      </c>
      <c r="I31" s="217">
        <v>0</v>
      </c>
      <c r="J31" s="217">
        <v>0</v>
      </c>
      <c r="K31" s="217">
        <v>0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Z31" s="217">
        <v>0</v>
      </c>
      <c r="AA31" s="3">
        <v>0</v>
      </c>
      <c r="AC31" s="217">
        <v>0</v>
      </c>
      <c r="AD31" s="3">
        <v>0</v>
      </c>
    </row>
    <row r="32" spans="1:30" ht="18" customHeight="1" collapsed="1" x14ac:dyDescent="0.2">
      <c r="A32" s="197"/>
      <c r="B32" s="197"/>
      <c r="C32" s="9">
        <v>0</v>
      </c>
      <c r="E32" s="201" t="s">
        <v>158</v>
      </c>
      <c r="G32" s="202">
        <v>0</v>
      </c>
      <c r="H32" s="202">
        <v>0</v>
      </c>
      <c r="I32" s="202">
        <v>0</v>
      </c>
      <c r="J32" s="203">
        <v>0</v>
      </c>
      <c r="K32" s="203">
        <v>0</v>
      </c>
      <c r="L32" s="202">
        <v>0</v>
      </c>
      <c r="M32" s="202">
        <v>0</v>
      </c>
      <c r="N32" s="202">
        <v>0</v>
      </c>
      <c r="O32" s="202">
        <v>0</v>
      </c>
      <c r="P32" s="202">
        <v>0</v>
      </c>
      <c r="Q32" s="202">
        <v>0</v>
      </c>
      <c r="R32" s="202">
        <v>0</v>
      </c>
      <c r="S32" s="202">
        <v>0</v>
      </c>
      <c r="T32" s="202">
        <v>0</v>
      </c>
      <c r="U32" s="202">
        <v>0</v>
      </c>
      <c r="V32" s="202">
        <v>0</v>
      </c>
      <c r="W32" s="202">
        <v>0</v>
      </c>
      <c r="X32" s="202">
        <v>0</v>
      </c>
      <c r="Z32" s="202">
        <v>0</v>
      </c>
      <c r="AA32" s="3">
        <v>0</v>
      </c>
      <c r="AC32" s="202">
        <v>0</v>
      </c>
      <c r="AD32" s="3">
        <v>0</v>
      </c>
    </row>
    <row r="33" spans="1:30" ht="18" customHeight="1" collapsed="1" x14ac:dyDescent="0.2">
      <c r="A33" s="187" t="s">
        <v>153</v>
      </c>
      <c r="B33" s="187" t="s">
        <v>22</v>
      </c>
      <c r="C33" s="9">
        <v>0</v>
      </c>
      <c r="E33" s="201" t="s">
        <v>154</v>
      </c>
      <c r="G33" s="202">
        <v>0</v>
      </c>
      <c r="H33" s="202">
        <v>0</v>
      </c>
      <c r="I33" s="202">
        <v>0</v>
      </c>
      <c r="J33" s="203">
        <v>0</v>
      </c>
      <c r="K33" s="203">
        <v>0</v>
      </c>
      <c r="L33" s="202">
        <v>0</v>
      </c>
      <c r="M33" s="202">
        <v>0</v>
      </c>
      <c r="N33" s="202">
        <v>0</v>
      </c>
      <c r="O33" s="202">
        <v>0</v>
      </c>
      <c r="P33" s="202">
        <v>0</v>
      </c>
      <c r="Q33" s="202">
        <v>0</v>
      </c>
      <c r="R33" s="202">
        <v>0</v>
      </c>
      <c r="S33" s="202">
        <v>0</v>
      </c>
      <c r="T33" s="202">
        <v>0</v>
      </c>
      <c r="U33" s="202">
        <v>0</v>
      </c>
      <c r="V33" s="202">
        <v>0</v>
      </c>
      <c r="W33" s="202">
        <v>0</v>
      </c>
      <c r="X33" s="202">
        <v>0</v>
      </c>
      <c r="Z33" s="202">
        <v>0</v>
      </c>
      <c r="AA33" s="3">
        <v>0</v>
      </c>
      <c r="AC33" s="202">
        <v>0</v>
      </c>
      <c r="AD33" s="3">
        <v>0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</v>
      </c>
      <c r="E34" s="216" t="s">
        <v>162</v>
      </c>
      <c r="F34" s="194"/>
      <c r="G34" s="217">
        <v>0</v>
      </c>
      <c r="H34" s="217">
        <v>0</v>
      </c>
      <c r="I34" s="217">
        <v>0</v>
      </c>
      <c r="J34" s="217">
        <v>0</v>
      </c>
      <c r="K34" s="217">
        <v>0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0</v>
      </c>
      <c r="AA34" s="3">
        <v>0</v>
      </c>
      <c r="AC34" s="217">
        <v>0</v>
      </c>
      <c r="AD34" s="3">
        <v>0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0</v>
      </c>
      <c r="E35" s="216" t="s">
        <v>164</v>
      </c>
      <c r="F35" s="194"/>
      <c r="G35" s="217">
        <v>0</v>
      </c>
      <c r="H35" s="217">
        <v>0</v>
      </c>
      <c r="I35" s="217">
        <v>0</v>
      </c>
      <c r="J35" s="217">
        <v>0</v>
      </c>
      <c r="K35" s="217">
        <v>0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0</v>
      </c>
      <c r="AA35" s="3">
        <v>0</v>
      </c>
      <c r="AC35" s="217">
        <v>0</v>
      </c>
      <c r="AD35" s="3">
        <v>0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</v>
      </c>
      <c r="E37" s="201" t="s">
        <v>398</v>
      </c>
      <c r="G37" s="202">
        <v>0</v>
      </c>
      <c r="H37" s="202">
        <v>0</v>
      </c>
      <c r="I37" s="202">
        <v>0</v>
      </c>
      <c r="J37" s="203">
        <v>0</v>
      </c>
      <c r="K37" s="203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0</v>
      </c>
      <c r="AA37" s="3">
        <v>0</v>
      </c>
      <c r="AC37" s="202">
        <v>0</v>
      </c>
      <c r="AD37" s="3">
        <v>0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</v>
      </c>
      <c r="E39" s="216" t="s">
        <v>166</v>
      </c>
      <c r="F39" s="194"/>
      <c r="G39" s="217">
        <v>0</v>
      </c>
      <c r="H39" s="217">
        <v>0</v>
      </c>
      <c r="I39" s="217">
        <v>0</v>
      </c>
      <c r="J39" s="217">
        <v>0</v>
      </c>
      <c r="K39" s="217">
        <v>0</v>
      </c>
      <c r="L39" s="217">
        <v>0</v>
      </c>
      <c r="M39" s="217">
        <v>0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Z39" s="217">
        <v>0</v>
      </c>
      <c r="AA39" s="3">
        <v>0</v>
      </c>
      <c r="AC39" s="217">
        <v>0</v>
      </c>
      <c r="AD39" s="3">
        <v>0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</v>
      </c>
      <c r="E43" s="216" t="s">
        <v>170</v>
      </c>
      <c r="F43" s="194"/>
      <c r="G43" s="217">
        <v>0</v>
      </c>
      <c r="H43" s="217">
        <v>0</v>
      </c>
      <c r="I43" s="217">
        <v>0</v>
      </c>
      <c r="J43" s="217">
        <v>0</v>
      </c>
      <c r="K43" s="217">
        <v>0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Z43" s="217">
        <v>0</v>
      </c>
      <c r="AA43" s="3">
        <v>0</v>
      </c>
      <c r="AC43" s="217">
        <v>0</v>
      </c>
      <c r="AD43" s="3">
        <v>0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</v>
      </c>
      <c r="E46" s="201" t="s">
        <v>196</v>
      </c>
      <c r="G46" s="202">
        <v>0</v>
      </c>
      <c r="H46" s="202">
        <v>0</v>
      </c>
      <c r="I46" s="202">
        <v>0</v>
      </c>
      <c r="J46" s="203">
        <v>0</v>
      </c>
      <c r="K46" s="203">
        <v>0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>
        <v>0</v>
      </c>
      <c r="T46" s="202">
        <v>0</v>
      </c>
      <c r="U46" s="202">
        <v>0</v>
      </c>
      <c r="V46" s="202">
        <v>0</v>
      </c>
      <c r="W46" s="202">
        <v>0</v>
      </c>
      <c r="X46" s="202">
        <v>0</v>
      </c>
      <c r="Z46" s="202">
        <v>0</v>
      </c>
      <c r="AA46" s="3">
        <v>0</v>
      </c>
      <c r="AC46" s="202">
        <v>0</v>
      </c>
      <c r="AD46" s="3">
        <v>0</v>
      </c>
    </row>
    <row r="47" spans="1:30" ht="18" customHeight="1" x14ac:dyDescent="0.2">
      <c r="A47" s="197"/>
      <c r="B47" s="197"/>
      <c r="C47" s="9">
        <v>0</v>
      </c>
      <c r="E47" s="207" t="s">
        <v>72</v>
      </c>
      <c r="G47" s="208">
        <v>0</v>
      </c>
      <c r="H47" s="208">
        <v>0</v>
      </c>
      <c r="I47" s="208">
        <v>0</v>
      </c>
      <c r="J47" s="209">
        <v>0</v>
      </c>
      <c r="K47" s="209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  <c r="Z47" s="208">
        <v>0</v>
      </c>
      <c r="AA47" s="3">
        <v>0</v>
      </c>
      <c r="AC47" s="208">
        <v>0</v>
      </c>
      <c r="AD47" s="3">
        <v>0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0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0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</v>
      </c>
      <c r="E61" s="207" t="s">
        <v>281</v>
      </c>
      <c r="G61" s="208">
        <v>0</v>
      </c>
      <c r="H61" s="208">
        <v>0</v>
      </c>
      <c r="I61" s="208">
        <v>0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</v>
      </c>
      <c r="Z61" s="208">
        <v>0</v>
      </c>
      <c r="AA61" s="3">
        <v>0</v>
      </c>
      <c r="AC61" s="208">
        <v>0</v>
      </c>
      <c r="AD61" s="3">
        <v>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</v>
      </c>
      <c r="E64" s="201" t="s">
        <v>197</v>
      </c>
      <c r="G64" s="202">
        <v>0</v>
      </c>
      <c r="H64" s="202">
        <v>0</v>
      </c>
      <c r="I64" s="202">
        <v>0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0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-1.001410437235543</v>
      </c>
      <c r="E79" s="201" t="s">
        <v>103</v>
      </c>
      <c r="G79" s="202">
        <v>0</v>
      </c>
      <c r="H79" s="202">
        <v>0</v>
      </c>
      <c r="I79" s="202">
        <v>0</v>
      </c>
      <c r="J79" s="203">
        <v>0</v>
      </c>
      <c r="K79" s="203">
        <v>0</v>
      </c>
      <c r="L79" s="202">
        <v>0</v>
      </c>
      <c r="M79" s="202">
        <v>-0.83399999999999996</v>
      </c>
      <c r="N79" s="202">
        <v>-0.6170000000000001</v>
      </c>
      <c r="O79" s="202">
        <v>0</v>
      </c>
      <c r="P79" s="202">
        <v>0</v>
      </c>
      <c r="Q79" s="202">
        <v>0</v>
      </c>
      <c r="R79" s="202">
        <v>-0.23599999999999999</v>
      </c>
      <c r="S79" s="202">
        <v>-0.38000000000000012</v>
      </c>
      <c r="T79" s="202">
        <v>0</v>
      </c>
      <c r="U79" s="202">
        <v>-0.29499999999999993</v>
      </c>
      <c r="V79" s="202">
        <v>-0.47399999999999975</v>
      </c>
      <c r="W79" s="202">
        <v>0</v>
      </c>
      <c r="X79" s="202">
        <v>-2.8359999999999999</v>
      </c>
      <c r="Z79" s="202">
        <v>0</v>
      </c>
      <c r="AA79" s="3">
        <v>-2.84</v>
      </c>
      <c r="AC79" s="202">
        <v>0</v>
      </c>
      <c r="AD79" s="3">
        <v>-2.84</v>
      </c>
    </row>
    <row r="80" spans="1:30" ht="18" customHeight="1" x14ac:dyDescent="0.2">
      <c r="A80" s="187" t="s">
        <v>81</v>
      </c>
      <c r="B80" s="187" t="s">
        <v>22</v>
      </c>
      <c r="C80" s="9">
        <v>0</v>
      </c>
      <c r="E80" s="201" t="s">
        <v>104</v>
      </c>
      <c r="G80" s="202">
        <v>0</v>
      </c>
      <c r="H80" s="202">
        <v>0</v>
      </c>
      <c r="I80" s="202">
        <v>0</v>
      </c>
      <c r="J80" s="203">
        <v>0</v>
      </c>
      <c r="K80" s="203">
        <v>0</v>
      </c>
      <c r="L80" s="202">
        <v>0</v>
      </c>
      <c r="M80" s="202">
        <v>0</v>
      </c>
      <c r="N80" s="202">
        <v>0</v>
      </c>
      <c r="O80" s="202">
        <v>0</v>
      </c>
      <c r="P80" s="202">
        <v>0</v>
      </c>
      <c r="Q80" s="202">
        <v>0</v>
      </c>
      <c r="R80" s="202">
        <v>0</v>
      </c>
      <c r="S80" s="202">
        <v>0</v>
      </c>
      <c r="T80" s="202">
        <v>0</v>
      </c>
      <c r="U80" s="202">
        <v>0</v>
      </c>
      <c r="V80" s="202">
        <v>0</v>
      </c>
      <c r="W80" s="202">
        <v>0</v>
      </c>
      <c r="X80" s="202">
        <v>0</v>
      </c>
      <c r="Z80" s="202">
        <v>0</v>
      </c>
      <c r="AA80" s="3">
        <v>0</v>
      </c>
      <c r="AC80" s="202">
        <v>0</v>
      </c>
      <c r="AD80" s="3">
        <v>0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0</v>
      </c>
      <c r="H85" s="202">
        <v>0</v>
      </c>
      <c r="I85" s="202">
        <v>0</v>
      </c>
      <c r="J85" s="203">
        <v>0</v>
      </c>
      <c r="K85" s="203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>
        <v>0</v>
      </c>
      <c r="T85" s="202">
        <v>0</v>
      </c>
      <c r="U85" s="202">
        <v>0</v>
      </c>
      <c r="V85" s="202">
        <v>0</v>
      </c>
      <c r="W85" s="202">
        <v>0</v>
      </c>
      <c r="X85" s="202">
        <v>0</v>
      </c>
      <c r="Z85" s="202">
        <v>0</v>
      </c>
      <c r="AA85" s="3">
        <v>0</v>
      </c>
      <c r="AC85" s="202">
        <v>0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0</v>
      </c>
      <c r="H89" s="202">
        <v>0</v>
      </c>
      <c r="I89" s="202">
        <v>0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0</v>
      </c>
      <c r="E91" s="201" t="s">
        <v>133</v>
      </c>
      <c r="G91" s="202">
        <v>0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02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97"/>
      <c r="B92" s="197"/>
      <c r="C92" s="9">
        <v>-1.001410437235543</v>
      </c>
      <c r="E92" s="207" t="s">
        <v>94</v>
      </c>
      <c r="G92" s="208">
        <v>0</v>
      </c>
      <c r="H92" s="208">
        <v>0</v>
      </c>
      <c r="I92" s="208">
        <v>0</v>
      </c>
      <c r="J92" s="209">
        <v>0</v>
      </c>
      <c r="K92" s="209">
        <v>0</v>
      </c>
      <c r="L92" s="208">
        <v>0</v>
      </c>
      <c r="M92" s="208">
        <v>-0.83399999999999996</v>
      </c>
      <c r="N92" s="208">
        <v>-0.6170000000000001</v>
      </c>
      <c r="O92" s="208">
        <v>0</v>
      </c>
      <c r="P92" s="208">
        <v>0</v>
      </c>
      <c r="Q92" s="208">
        <v>0</v>
      </c>
      <c r="R92" s="208">
        <v>-0.23599999999999999</v>
      </c>
      <c r="S92" s="208">
        <v>-0.38000000000000012</v>
      </c>
      <c r="T92" s="208">
        <v>0</v>
      </c>
      <c r="U92" s="208">
        <v>-0.29499999999999993</v>
      </c>
      <c r="V92" s="208">
        <v>-0.47399999999999975</v>
      </c>
      <c r="W92" s="208">
        <v>0</v>
      </c>
      <c r="X92" s="208">
        <v>-2.8359999999999999</v>
      </c>
      <c r="Z92" s="208">
        <v>0</v>
      </c>
      <c r="AA92" s="3">
        <v>-2.84</v>
      </c>
      <c r="AC92" s="208">
        <v>0</v>
      </c>
      <c r="AD92" s="3">
        <v>-2.84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-0.16510538641686184</v>
      </c>
      <c r="D96" s="2"/>
      <c r="E96" s="219" t="s">
        <v>403</v>
      </c>
      <c r="F96" s="2"/>
      <c r="G96" s="219">
        <v>-11.202999999999999</v>
      </c>
      <c r="H96" s="219">
        <v>-2.3995199999999999</v>
      </c>
      <c r="I96" s="219">
        <v>-2.3995199999999999</v>
      </c>
      <c r="J96" s="220">
        <v>-17.079999999999998</v>
      </c>
      <c r="K96" s="220">
        <v>-17.079999999999998</v>
      </c>
      <c r="L96" s="219">
        <v>-1.3974800000000001</v>
      </c>
      <c r="M96" s="219">
        <v>-2.258</v>
      </c>
      <c r="N96" s="219">
        <v>-2.0419999999999998</v>
      </c>
      <c r="O96" s="219">
        <v>-1.423</v>
      </c>
      <c r="P96" s="219">
        <v>-1.4239999999999995</v>
      </c>
      <c r="Q96" s="219">
        <v>-1.4240000000000013</v>
      </c>
      <c r="R96" s="219">
        <v>-1.6609999999999989</v>
      </c>
      <c r="S96" s="219">
        <v>-1.8039999999999996</v>
      </c>
      <c r="T96" s="219">
        <v>-1.4240000000000013</v>
      </c>
      <c r="U96" s="219">
        <v>-1.7189999999999994</v>
      </c>
      <c r="V96" s="219">
        <v>-1.8990000000000005</v>
      </c>
      <c r="W96" s="219">
        <v>-1.423</v>
      </c>
      <c r="X96" s="219">
        <v>-19.898479999999999</v>
      </c>
      <c r="Z96" s="219">
        <v>-17.079999999999998</v>
      </c>
      <c r="AA96" s="3">
        <v>-2.82</v>
      </c>
      <c r="AC96" s="219">
        <v>-17.079999999999998</v>
      </c>
      <c r="AD96" s="3">
        <v>-2.82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-0.16510538641686184</v>
      </c>
      <c r="D116" s="2"/>
      <c r="E116" s="223" t="s">
        <v>336</v>
      </c>
      <c r="F116" s="2"/>
      <c r="G116" s="224">
        <v>-11.202999999999999</v>
      </c>
      <c r="H116" s="224">
        <v>-2.3995199999999999</v>
      </c>
      <c r="I116" s="224">
        <v>-2.3995199999999999</v>
      </c>
      <c r="J116" s="225">
        <v>-17.079999999999998</v>
      </c>
      <c r="K116" s="225">
        <v>-17.079999999999998</v>
      </c>
      <c r="L116" s="224">
        <v>-1.3974800000000001</v>
      </c>
      <c r="M116" s="224">
        <v>-2.258</v>
      </c>
      <c r="N116" s="224">
        <v>-2.0419999999999998</v>
      </c>
      <c r="O116" s="224">
        <v>-1.423</v>
      </c>
      <c r="P116" s="224">
        <v>-1.4239999999999995</v>
      </c>
      <c r="Q116" s="224">
        <v>-1.4240000000000013</v>
      </c>
      <c r="R116" s="224">
        <v>-1.6609999999999989</v>
      </c>
      <c r="S116" s="224">
        <v>-1.8039999999999996</v>
      </c>
      <c r="T116" s="224">
        <v>-1.4240000000000013</v>
      </c>
      <c r="U116" s="224">
        <v>-1.7189999999999994</v>
      </c>
      <c r="V116" s="224">
        <v>-1.8990000000000005</v>
      </c>
      <c r="W116" s="224">
        <v>-1.423</v>
      </c>
      <c r="X116" s="224">
        <v>-19.898479999999999</v>
      </c>
      <c r="Z116" s="224">
        <v>-17.079999999999998</v>
      </c>
      <c r="AA116" s="3">
        <v>-2.82</v>
      </c>
      <c r="AC116" s="224">
        <v>-17.079999999999998</v>
      </c>
      <c r="AD116" s="3">
        <v>-2.82</v>
      </c>
    </row>
    <row r="117" spans="1:32" s="221" customFormat="1" ht="5.2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1"/>
      <c r="AC117" s="324"/>
      <c r="AD117" s="325"/>
    </row>
    <row r="118" spans="1:32" s="8" customFormat="1" ht="18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1.7763568394002505E-15</v>
      </c>
      <c r="R118" s="226">
        <v>1.7763568394002505E-15</v>
      </c>
      <c r="S118" s="226">
        <v>1.7763568394002505E-15</v>
      </c>
      <c r="T118" s="226">
        <v>1.7763568394002505E-15</v>
      </c>
      <c r="U118" s="226">
        <v>3.5527136788005009E-15</v>
      </c>
      <c r="V118" s="226">
        <v>3.5527136788005009E-15</v>
      </c>
      <c r="W118" s="226">
        <v>7.1054273576010019E-15</v>
      </c>
      <c r="X118" s="226">
        <v>0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15:AA23 AA25:AA92 AD15:AD23 AA116 AD116:AD117">
    <cfRule type="expression" dxfId="71" priority="22" stopIfTrue="1">
      <formula>($C11&gt;0)</formula>
    </cfRule>
    <cfRule type="expression" dxfId="70" priority="23" stopIfTrue="1">
      <formula>AND($C11&lt;0,$C11&gt;=$AD$2)</formula>
    </cfRule>
    <cfRule type="expression" dxfId="69" priority="24" stopIfTrue="1">
      <formula>($C11&lt;$AD$2)</formula>
    </cfRule>
  </conditionalFormatting>
  <conditionalFormatting sqref="AA11:AA13">
    <cfRule type="expression" dxfId="68" priority="19" stopIfTrue="1">
      <formula>($C11&gt;0)</formula>
    </cfRule>
    <cfRule type="expression" dxfId="67" priority="20" stopIfTrue="1">
      <formula>AND($C11&lt;0,$C11&gt;=$AD$2)</formula>
    </cfRule>
    <cfRule type="expression" dxfId="66" priority="21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66" activePane="bottomRight" state="frozen"/>
      <selection activeCell="AG60" sqref="AG60"/>
      <selection pane="topRight" activeCell="AG60" sqref="AG60"/>
      <selection pane="bottomLeft" activeCell="AG60" sqref="AG60"/>
      <selection pane="bottomRight" activeCell="W79" sqref="W79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4.85546875" style="2" hidden="1" customWidth="1" outlineLevel="1"/>
    <col min="29" max="29" width="10" style="2" customWidth="1" collapsed="1"/>
    <col min="30" max="30" width="9.140625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498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469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468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0</v>
      </c>
      <c r="H11" s="189">
        <v>0</v>
      </c>
      <c r="I11" s="189">
        <v>0</v>
      </c>
      <c r="J11" s="190">
        <v>0</v>
      </c>
      <c r="K11" s="190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Z11" s="189">
        <v>0</v>
      </c>
      <c r="AA11" s="191">
        <v>0</v>
      </c>
      <c r="AC11" s="189">
        <v>0</v>
      </c>
      <c r="AD11" s="191">
        <v>0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0</v>
      </c>
      <c r="H12" s="195">
        <v>0</v>
      </c>
      <c r="I12" s="195">
        <v>0</v>
      </c>
      <c r="J12" s="195">
        <v>0</v>
      </c>
      <c r="K12" s="195">
        <v>0</v>
      </c>
      <c r="L12" s="195">
        <v>0</v>
      </c>
      <c r="M12" s="195">
        <v>0</v>
      </c>
      <c r="N12" s="195">
        <v>0</v>
      </c>
      <c r="O12" s="195">
        <v>0</v>
      </c>
      <c r="P12" s="195">
        <v>0</v>
      </c>
      <c r="Q12" s="195">
        <v>0</v>
      </c>
      <c r="R12" s="195">
        <v>0</v>
      </c>
      <c r="S12" s="195">
        <v>0</v>
      </c>
      <c r="T12" s="195">
        <v>0</v>
      </c>
      <c r="U12" s="195">
        <v>0</v>
      </c>
      <c r="V12" s="195">
        <v>0</v>
      </c>
      <c r="W12" s="195">
        <v>0</v>
      </c>
      <c r="X12" s="195">
        <v>0</v>
      </c>
      <c r="Z12" s="195">
        <v>0</v>
      </c>
      <c r="AA12" s="196">
        <v>0</v>
      </c>
      <c r="AC12" s="195">
        <v>0</v>
      </c>
      <c r="AD12" s="196">
        <v>0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</v>
      </c>
      <c r="H13" s="189">
        <v>0</v>
      </c>
      <c r="I13" s="189">
        <v>0</v>
      </c>
      <c r="J13" s="190">
        <v>0</v>
      </c>
      <c r="K13" s="190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  <c r="R13" s="189">
        <v>0</v>
      </c>
      <c r="S13" s="189">
        <v>0</v>
      </c>
      <c r="T13" s="189">
        <v>0</v>
      </c>
      <c r="U13" s="189">
        <v>0</v>
      </c>
      <c r="V13" s="189">
        <v>0</v>
      </c>
      <c r="W13" s="189">
        <v>0</v>
      </c>
      <c r="X13" s="189">
        <v>0</v>
      </c>
      <c r="Z13" s="189">
        <v>0</v>
      </c>
      <c r="AA13" s="191">
        <v>0</v>
      </c>
      <c r="AC13" s="189">
        <v>0</v>
      </c>
      <c r="AD13" s="191">
        <v>0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0</v>
      </c>
      <c r="H14" s="198">
        <v>0</v>
      </c>
      <c r="I14" s="198">
        <v>0</v>
      </c>
      <c r="J14" s="199">
        <v>0</v>
      </c>
      <c r="K14" s="199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198">
        <v>0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0</v>
      </c>
      <c r="E15" s="201" t="s">
        <v>73</v>
      </c>
      <c r="G15" s="202">
        <v>0</v>
      </c>
      <c r="H15" s="202">
        <v>0</v>
      </c>
      <c r="I15" s="202">
        <v>0</v>
      </c>
      <c r="J15" s="203">
        <v>0</v>
      </c>
      <c r="K15" s="203">
        <v>0</v>
      </c>
      <c r="L15" s="202">
        <v>0</v>
      </c>
      <c r="M15" s="202">
        <v>0</v>
      </c>
      <c r="N15" s="202">
        <v>0</v>
      </c>
      <c r="O15" s="202">
        <v>0</v>
      </c>
      <c r="P15" s="202">
        <v>0</v>
      </c>
      <c r="Q15" s="202">
        <v>0</v>
      </c>
      <c r="R15" s="202">
        <v>0</v>
      </c>
      <c r="S15" s="202">
        <v>0</v>
      </c>
      <c r="T15" s="202">
        <v>0</v>
      </c>
      <c r="U15" s="202">
        <v>0</v>
      </c>
      <c r="V15" s="202">
        <v>0</v>
      </c>
      <c r="W15" s="202">
        <v>0</v>
      </c>
      <c r="X15" s="202">
        <v>0</v>
      </c>
      <c r="Z15" s="202">
        <v>0</v>
      </c>
      <c r="AA15" s="3">
        <v>0</v>
      </c>
      <c r="AC15" s="202">
        <v>0</v>
      </c>
      <c r="AD15" s="3">
        <v>0</v>
      </c>
    </row>
    <row r="16" spans="1:30" ht="18" customHeight="1" x14ac:dyDescent="0.2">
      <c r="A16" s="187" t="s">
        <v>225</v>
      </c>
      <c r="B16" s="187" t="s">
        <v>22</v>
      </c>
      <c r="C16" s="9">
        <v>0</v>
      </c>
      <c r="E16" s="204" t="s">
        <v>226</v>
      </c>
      <c r="F16" s="205"/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Z16" s="206">
        <v>0</v>
      </c>
      <c r="AA16" s="3">
        <v>0</v>
      </c>
      <c r="AC16" s="206">
        <v>0</v>
      </c>
      <c r="AD16" s="3">
        <v>0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0</v>
      </c>
      <c r="E23" s="207" t="s">
        <v>280</v>
      </c>
      <c r="G23" s="208">
        <v>0</v>
      </c>
      <c r="H23" s="208">
        <v>0</v>
      </c>
      <c r="I23" s="208">
        <v>0</v>
      </c>
      <c r="J23" s="209">
        <v>0</v>
      </c>
      <c r="K23" s="209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Z23" s="208">
        <v>0</v>
      </c>
      <c r="AA23" s="3">
        <v>0</v>
      </c>
      <c r="AC23" s="208">
        <v>0</v>
      </c>
      <c r="AD23" s="3">
        <v>0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0</v>
      </c>
      <c r="H25" s="189">
        <v>0</v>
      </c>
      <c r="I25" s="189">
        <v>0</v>
      </c>
      <c r="J25" s="190">
        <v>0</v>
      </c>
      <c r="K25" s="190">
        <v>0</v>
      </c>
      <c r="L25" s="189">
        <v>0</v>
      </c>
      <c r="M25" s="189">
        <v>0</v>
      </c>
      <c r="N25" s="189">
        <v>0</v>
      </c>
      <c r="O25" s="189">
        <v>0</v>
      </c>
      <c r="P25" s="189">
        <v>0</v>
      </c>
      <c r="Q25" s="189">
        <v>0</v>
      </c>
      <c r="R25" s="189">
        <v>0</v>
      </c>
      <c r="S25" s="189">
        <v>0</v>
      </c>
      <c r="T25" s="189">
        <v>0</v>
      </c>
      <c r="U25" s="189">
        <v>0</v>
      </c>
      <c r="V25" s="189">
        <v>0</v>
      </c>
      <c r="W25" s="189">
        <v>0</v>
      </c>
      <c r="X25" s="189">
        <v>0</v>
      </c>
      <c r="Z25" s="189">
        <v>0</v>
      </c>
      <c r="AA25" s="191">
        <v>0</v>
      </c>
      <c r="AC25" s="189">
        <v>0</v>
      </c>
      <c r="AD25" s="191">
        <v>0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0</v>
      </c>
      <c r="H26" s="213">
        <v>0</v>
      </c>
      <c r="I26" s="213">
        <v>0</v>
      </c>
      <c r="J26" s="214">
        <v>0</v>
      </c>
      <c r="K26" s="214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Z26" s="213">
        <v>0</v>
      </c>
      <c r="AA26" s="215">
        <v>0</v>
      </c>
      <c r="AC26" s="213">
        <v>0</v>
      </c>
      <c r="AD26" s="215">
        <v>0</v>
      </c>
    </row>
    <row r="27" spans="1:30" ht="18" customHeight="1" x14ac:dyDescent="0.2">
      <c r="A27" s="187" t="s">
        <v>70</v>
      </c>
      <c r="B27" s="187" t="s">
        <v>22</v>
      </c>
      <c r="C27" s="9">
        <v>0</v>
      </c>
      <c r="E27" s="201" t="s">
        <v>208</v>
      </c>
      <c r="G27" s="202">
        <v>0</v>
      </c>
      <c r="H27" s="202">
        <v>0</v>
      </c>
      <c r="I27" s="202">
        <v>0</v>
      </c>
      <c r="J27" s="203">
        <v>0</v>
      </c>
      <c r="K27" s="203">
        <v>0</v>
      </c>
      <c r="L27" s="202">
        <v>0</v>
      </c>
      <c r="M27" s="202">
        <v>0</v>
      </c>
      <c r="N27" s="202">
        <v>0</v>
      </c>
      <c r="O27" s="202">
        <v>0</v>
      </c>
      <c r="P27" s="202">
        <v>0</v>
      </c>
      <c r="Q27" s="202">
        <v>0</v>
      </c>
      <c r="R27" s="202">
        <v>0</v>
      </c>
      <c r="S27" s="202">
        <v>0</v>
      </c>
      <c r="T27" s="202">
        <v>0</v>
      </c>
      <c r="U27" s="202">
        <v>0</v>
      </c>
      <c r="V27" s="202">
        <v>0</v>
      </c>
      <c r="W27" s="202">
        <v>0</v>
      </c>
      <c r="X27" s="202">
        <v>0</v>
      </c>
      <c r="Z27" s="202">
        <v>0</v>
      </c>
      <c r="AA27" s="3">
        <v>0</v>
      </c>
      <c r="AC27" s="202">
        <v>0</v>
      </c>
      <c r="AD27" s="3">
        <v>0</v>
      </c>
    </row>
    <row r="28" spans="1:30" ht="18" customHeight="1" x14ac:dyDescent="0.2">
      <c r="A28" s="187" t="s">
        <v>71</v>
      </c>
      <c r="B28" s="187" t="s">
        <v>22</v>
      </c>
      <c r="C28" s="9">
        <v>0</v>
      </c>
      <c r="E28" s="201" t="s">
        <v>209</v>
      </c>
      <c r="G28" s="202">
        <v>0</v>
      </c>
      <c r="H28" s="202">
        <v>0</v>
      </c>
      <c r="I28" s="202">
        <v>0</v>
      </c>
      <c r="J28" s="203">
        <v>0</v>
      </c>
      <c r="K28" s="203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Z28" s="202">
        <v>0</v>
      </c>
      <c r="AA28" s="3">
        <v>0</v>
      </c>
      <c r="AC28" s="202">
        <v>0</v>
      </c>
      <c r="AD28" s="3">
        <v>0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</v>
      </c>
      <c r="E29" s="216" t="s">
        <v>158</v>
      </c>
      <c r="F29" s="194"/>
      <c r="G29" s="217">
        <v>0</v>
      </c>
      <c r="H29" s="217">
        <v>0</v>
      </c>
      <c r="I29" s="217">
        <v>0</v>
      </c>
      <c r="J29" s="217">
        <v>0</v>
      </c>
      <c r="K29" s="217">
        <v>0</v>
      </c>
      <c r="L29" s="217">
        <v>0</v>
      </c>
      <c r="M29" s="217">
        <v>0</v>
      </c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0</v>
      </c>
      <c r="W29" s="217">
        <v>0</v>
      </c>
      <c r="X29" s="217">
        <v>0</v>
      </c>
      <c r="Z29" s="217">
        <v>0</v>
      </c>
      <c r="AA29" s="3">
        <v>0</v>
      </c>
      <c r="AC29" s="217">
        <v>0</v>
      </c>
      <c r="AD29" s="3">
        <v>0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</v>
      </c>
      <c r="E30" s="216" t="s">
        <v>176</v>
      </c>
      <c r="F30" s="194"/>
      <c r="G30" s="217">
        <v>0</v>
      </c>
      <c r="H30" s="217">
        <v>0</v>
      </c>
      <c r="I30" s="217">
        <v>0</v>
      </c>
      <c r="J30" s="217">
        <v>0</v>
      </c>
      <c r="K30" s="217">
        <v>0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Z30" s="217">
        <v>0</v>
      </c>
      <c r="AA30" s="3">
        <v>0</v>
      </c>
      <c r="AC30" s="217">
        <v>0</v>
      </c>
      <c r="AD30" s="3">
        <v>0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</v>
      </c>
      <c r="E31" s="216" t="s">
        <v>178</v>
      </c>
      <c r="F31" s="194"/>
      <c r="G31" s="217">
        <v>0</v>
      </c>
      <c r="H31" s="217">
        <v>0</v>
      </c>
      <c r="I31" s="217">
        <v>0</v>
      </c>
      <c r="J31" s="217">
        <v>0</v>
      </c>
      <c r="K31" s="217">
        <v>0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Z31" s="217">
        <v>0</v>
      </c>
      <c r="AA31" s="3">
        <v>0</v>
      </c>
      <c r="AC31" s="217">
        <v>0</v>
      </c>
      <c r="AD31" s="3">
        <v>0</v>
      </c>
    </row>
    <row r="32" spans="1:30" ht="18" customHeight="1" collapsed="1" x14ac:dyDescent="0.2">
      <c r="A32" s="197"/>
      <c r="B32" s="197"/>
      <c r="C32" s="9">
        <v>0</v>
      </c>
      <c r="E32" s="201" t="s">
        <v>158</v>
      </c>
      <c r="G32" s="202">
        <v>0</v>
      </c>
      <c r="H32" s="202">
        <v>0</v>
      </c>
      <c r="I32" s="202">
        <v>0</v>
      </c>
      <c r="J32" s="203">
        <v>0</v>
      </c>
      <c r="K32" s="203">
        <v>0</v>
      </c>
      <c r="L32" s="202">
        <v>0</v>
      </c>
      <c r="M32" s="202">
        <v>0</v>
      </c>
      <c r="N32" s="202">
        <v>0</v>
      </c>
      <c r="O32" s="202">
        <v>0</v>
      </c>
      <c r="P32" s="202">
        <v>0</v>
      </c>
      <c r="Q32" s="202">
        <v>0</v>
      </c>
      <c r="R32" s="202">
        <v>0</v>
      </c>
      <c r="S32" s="202">
        <v>0</v>
      </c>
      <c r="T32" s="202">
        <v>0</v>
      </c>
      <c r="U32" s="202">
        <v>0</v>
      </c>
      <c r="V32" s="202">
        <v>0</v>
      </c>
      <c r="W32" s="202">
        <v>0</v>
      </c>
      <c r="X32" s="202">
        <v>0</v>
      </c>
      <c r="Z32" s="202">
        <v>0</v>
      </c>
      <c r="AA32" s="3">
        <v>0</v>
      </c>
      <c r="AC32" s="202">
        <v>0</v>
      </c>
      <c r="AD32" s="3">
        <v>0</v>
      </c>
    </row>
    <row r="33" spans="1:30" ht="18" customHeight="1" collapsed="1" x14ac:dyDescent="0.2">
      <c r="A33" s="187" t="s">
        <v>153</v>
      </c>
      <c r="B33" s="187" t="s">
        <v>22</v>
      </c>
      <c r="C33" s="9">
        <v>0</v>
      </c>
      <c r="E33" s="201" t="s">
        <v>154</v>
      </c>
      <c r="G33" s="202">
        <v>0</v>
      </c>
      <c r="H33" s="202">
        <v>0</v>
      </c>
      <c r="I33" s="202">
        <v>0</v>
      </c>
      <c r="J33" s="203">
        <v>0</v>
      </c>
      <c r="K33" s="203">
        <v>0</v>
      </c>
      <c r="L33" s="202">
        <v>0</v>
      </c>
      <c r="M33" s="202">
        <v>0</v>
      </c>
      <c r="N33" s="202">
        <v>0</v>
      </c>
      <c r="O33" s="202">
        <v>0</v>
      </c>
      <c r="P33" s="202">
        <v>0</v>
      </c>
      <c r="Q33" s="202">
        <v>0</v>
      </c>
      <c r="R33" s="202">
        <v>0</v>
      </c>
      <c r="S33" s="202">
        <v>0</v>
      </c>
      <c r="T33" s="202">
        <v>0</v>
      </c>
      <c r="U33" s="202">
        <v>0</v>
      </c>
      <c r="V33" s="202">
        <v>0</v>
      </c>
      <c r="W33" s="202">
        <v>0</v>
      </c>
      <c r="X33" s="202">
        <v>0</v>
      </c>
      <c r="Z33" s="202">
        <v>0</v>
      </c>
      <c r="AA33" s="3">
        <v>0</v>
      </c>
      <c r="AC33" s="202">
        <v>0</v>
      </c>
      <c r="AD33" s="3">
        <v>0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</v>
      </c>
      <c r="E34" s="216" t="s">
        <v>162</v>
      </c>
      <c r="F34" s="194"/>
      <c r="G34" s="217">
        <v>0</v>
      </c>
      <c r="H34" s="217">
        <v>0</v>
      </c>
      <c r="I34" s="217">
        <v>0</v>
      </c>
      <c r="J34" s="217">
        <v>0</v>
      </c>
      <c r="K34" s="217">
        <v>0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0</v>
      </c>
      <c r="AA34" s="3">
        <v>0</v>
      </c>
      <c r="AC34" s="217">
        <v>0</v>
      </c>
      <c r="AD34" s="3">
        <v>0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0</v>
      </c>
      <c r="E35" s="216" t="s">
        <v>164</v>
      </c>
      <c r="F35" s="194"/>
      <c r="G35" s="217">
        <v>0</v>
      </c>
      <c r="H35" s="217">
        <v>0</v>
      </c>
      <c r="I35" s="217">
        <v>0</v>
      </c>
      <c r="J35" s="217">
        <v>0</v>
      </c>
      <c r="K35" s="217">
        <v>0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0</v>
      </c>
      <c r="AA35" s="3">
        <v>0</v>
      </c>
      <c r="AC35" s="217">
        <v>0</v>
      </c>
      <c r="AD35" s="3">
        <v>0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</v>
      </c>
      <c r="E37" s="201" t="s">
        <v>398</v>
      </c>
      <c r="G37" s="202">
        <v>0</v>
      </c>
      <c r="H37" s="202">
        <v>0</v>
      </c>
      <c r="I37" s="202">
        <v>0</v>
      </c>
      <c r="J37" s="203">
        <v>0</v>
      </c>
      <c r="K37" s="203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0</v>
      </c>
      <c r="AA37" s="3">
        <v>0</v>
      </c>
      <c r="AC37" s="202">
        <v>0</v>
      </c>
      <c r="AD37" s="3">
        <v>0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</v>
      </c>
      <c r="E39" s="216" t="s">
        <v>166</v>
      </c>
      <c r="F39" s="194"/>
      <c r="G39" s="217">
        <v>0</v>
      </c>
      <c r="H39" s="217">
        <v>0</v>
      </c>
      <c r="I39" s="217">
        <v>0</v>
      </c>
      <c r="J39" s="217">
        <v>0</v>
      </c>
      <c r="K39" s="217">
        <v>0</v>
      </c>
      <c r="L39" s="217">
        <v>0</v>
      </c>
      <c r="M39" s="217">
        <v>0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Z39" s="217">
        <v>0</v>
      </c>
      <c r="AA39" s="3">
        <v>0</v>
      </c>
      <c r="AC39" s="217">
        <v>0</v>
      </c>
      <c r="AD39" s="3">
        <v>0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</v>
      </c>
      <c r="E43" s="216" t="s">
        <v>170</v>
      </c>
      <c r="F43" s="194"/>
      <c r="G43" s="217">
        <v>0</v>
      </c>
      <c r="H43" s="217">
        <v>0</v>
      </c>
      <c r="I43" s="217">
        <v>0</v>
      </c>
      <c r="J43" s="217">
        <v>0</v>
      </c>
      <c r="K43" s="217">
        <v>0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Z43" s="217">
        <v>0</v>
      </c>
      <c r="AA43" s="3">
        <v>0</v>
      </c>
      <c r="AC43" s="217">
        <v>0</v>
      </c>
      <c r="AD43" s="3">
        <v>0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</v>
      </c>
      <c r="E46" s="201" t="s">
        <v>196</v>
      </c>
      <c r="G46" s="202">
        <v>0</v>
      </c>
      <c r="H46" s="202">
        <v>0</v>
      </c>
      <c r="I46" s="202">
        <v>0</v>
      </c>
      <c r="J46" s="203">
        <v>0</v>
      </c>
      <c r="K46" s="203">
        <v>0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>
        <v>0</v>
      </c>
      <c r="T46" s="202">
        <v>0</v>
      </c>
      <c r="U46" s="202">
        <v>0</v>
      </c>
      <c r="V46" s="202">
        <v>0</v>
      </c>
      <c r="W46" s="202">
        <v>0</v>
      </c>
      <c r="X46" s="202">
        <v>0</v>
      </c>
      <c r="Z46" s="202">
        <v>0</v>
      </c>
      <c r="AA46" s="3">
        <v>0</v>
      </c>
      <c r="AC46" s="202">
        <v>0</v>
      </c>
      <c r="AD46" s="3">
        <v>0</v>
      </c>
    </row>
    <row r="47" spans="1:30" ht="18" customHeight="1" x14ac:dyDescent="0.2">
      <c r="A47" s="197"/>
      <c r="B47" s="197"/>
      <c r="C47" s="9">
        <v>0</v>
      </c>
      <c r="E47" s="207" t="s">
        <v>72</v>
      </c>
      <c r="G47" s="208">
        <v>0</v>
      </c>
      <c r="H47" s="208">
        <v>0</v>
      </c>
      <c r="I47" s="208">
        <v>0</v>
      </c>
      <c r="J47" s="209">
        <v>0</v>
      </c>
      <c r="K47" s="209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  <c r="Z47" s="208">
        <v>0</v>
      </c>
      <c r="AA47" s="3">
        <v>0</v>
      </c>
      <c r="AC47" s="208">
        <v>0</v>
      </c>
      <c r="AD47" s="3">
        <v>0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3.5399999999999997E-3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-0.17699999999999999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0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</v>
      </c>
      <c r="E61" s="207" t="s">
        <v>281</v>
      </c>
      <c r="G61" s="208">
        <v>-0.17699999999999999</v>
      </c>
      <c r="H61" s="208">
        <v>0</v>
      </c>
      <c r="I61" s="208">
        <v>0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</v>
      </c>
      <c r="Z61" s="208">
        <v>0</v>
      </c>
      <c r="AA61" s="3">
        <v>0</v>
      </c>
      <c r="AC61" s="208">
        <v>0</v>
      </c>
      <c r="AD61" s="3">
        <v>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</v>
      </c>
      <c r="E64" s="201" t="s">
        <v>197</v>
      </c>
      <c r="G64" s="202">
        <v>0</v>
      </c>
      <c r="H64" s="202">
        <v>0</v>
      </c>
      <c r="I64" s="202">
        <v>0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0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</v>
      </c>
      <c r="E79" s="201" t="s">
        <v>103</v>
      </c>
      <c r="G79" s="202">
        <v>0</v>
      </c>
      <c r="H79" s="202">
        <v>0</v>
      </c>
      <c r="I79" s="202">
        <v>0</v>
      </c>
      <c r="J79" s="203">
        <v>0</v>
      </c>
      <c r="K79" s="203">
        <v>0</v>
      </c>
      <c r="L79" s="202">
        <v>0</v>
      </c>
      <c r="M79" s="202">
        <v>0</v>
      </c>
      <c r="N79" s="202">
        <v>0</v>
      </c>
      <c r="O79" s="202">
        <v>0</v>
      </c>
      <c r="P79" s="202">
        <v>0</v>
      </c>
      <c r="Q79" s="202">
        <v>0</v>
      </c>
      <c r="R79" s="202">
        <v>0</v>
      </c>
      <c r="S79" s="202">
        <v>0</v>
      </c>
      <c r="T79" s="202">
        <v>0</v>
      </c>
      <c r="U79" s="202">
        <v>0</v>
      </c>
      <c r="V79" s="202">
        <v>0</v>
      </c>
      <c r="W79" s="202">
        <v>0</v>
      </c>
      <c r="X79" s="202">
        <v>0</v>
      </c>
      <c r="Z79" s="202">
        <v>0</v>
      </c>
      <c r="AA79" s="3">
        <v>0</v>
      </c>
      <c r="AC79" s="202">
        <v>0</v>
      </c>
      <c r="AD79" s="3">
        <v>0</v>
      </c>
    </row>
    <row r="80" spans="1:30" ht="18" customHeight="1" x14ac:dyDescent="0.2">
      <c r="A80" s="187" t="s">
        <v>81</v>
      </c>
      <c r="B80" s="187" t="s">
        <v>22</v>
      </c>
      <c r="C80" s="9">
        <v>0</v>
      </c>
      <c r="E80" s="201" t="s">
        <v>104</v>
      </c>
      <c r="G80" s="202">
        <v>0</v>
      </c>
      <c r="H80" s="202">
        <v>0</v>
      </c>
      <c r="I80" s="202">
        <v>0</v>
      </c>
      <c r="J80" s="203">
        <v>0</v>
      </c>
      <c r="K80" s="203">
        <v>0</v>
      </c>
      <c r="L80" s="202">
        <v>0</v>
      </c>
      <c r="M80" s="202">
        <v>0</v>
      </c>
      <c r="N80" s="202">
        <v>0</v>
      </c>
      <c r="O80" s="202">
        <v>0</v>
      </c>
      <c r="P80" s="202">
        <v>0</v>
      </c>
      <c r="Q80" s="202">
        <v>0</v>
      </c>
      <c r="R80" s="202">
        <v>0</v>
      </c>
      <c r="S80" s="202">
        <v>0</v>
      </c>
      <c r="T80" s="202">
        <v>0</v>
      </c>
      <c r="U80" s="202">
        <v>0</v>
      </c>
      <c r="V80" s="202">
        <v>0</v>
      </c>
      <c r="W80" s="202">
        <v>0</v>
      </c>
      <c r="X80" s="202">
        <v>0</v>
      </c>
      <c r="Z80" s="202">
        <v>0</v>
      </c>
      <c r="AA80" s="3">
        <v>0</v>
      </c>
      <c r="AC80" s="202">
        <v>0</v>
      </c>
      <c r="AD80" s="3">
        <v>0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-3.9E-2</v>
      </c>
      <c r="H85" s="202">
        <v>-0.23300000000000001</v>
      </c>
      <c r="I85" s="202">
        <v>-0.23300000000000001</v>
      </c>
      <c r="J85" s="203">
        <v>-0.23300000000000001</v>
      </c>
      <c r="K85" s="203">
        <v>-0.23300000000000001</v>
      </c>
      <c r="L85" s="202">
        <v>-0.02</v>
      </c>
      <c r="M85" s="202">
        <v>-1.7999999999999999E-2</v>
      </c>
      <c r="N85" s="202">
        <v>-2.0000000000000004E-2</v>
      </c>
      <c r="O85" s="202">
        <v>-1.9999999999999997E-2</v>
      </c>
      <c r="P85" s="202">
        <v>-1.9000000000000003E-2</v>
      </c>
      <c r="Q85" s="202">
        <v>-1.9000000000000003E-2</v>
      </c>
      <c r="R85" s="202">
        <v>-2.0000000000000004E-2</v>
      </c>
      <c r="S85" s="202">
        <v>-1.8999999999999989E-2</v>
      </c>
      <c r="T85" s="202">
        <v>-1.999999999999999E-2</v>
      </c>
      <c r="U85" s="202">
        <v>-1.9000000000000017E-2</v>
      </c>
      <c r="V85" s="202">
        <v>-1.8999999999999989E-2</v>
      </c>
      <c r="W85" s="202">
        <v>-2.0000000000000018E-2</v>
      </c>
      <c r="X85" s="202">
        <v>-0.23300000000000001</v>
      </c>
      <c r="Z85" s="202">
        <v>-0.23300000000000001</v>
      </c>
      <c r="AA85" s="3">
        <v>0</v>
      </c>
      <c r="AC85" s="202">
        <v>-0.23300000000000001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0</v>
      </c>
      <c r="H89" s="202">
        <v>0</v>
      </c>
      <c r="I89" s="202">
        <v>0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0</v>
      </c>
      <c r="E91" s="201" t="s">
        <v>133</v>
      </c>
      <c r="G91" s="202">
        <v>0</v>
      </c>
      <c r="H91" s="202">
        <v>-7.5999999999999998E-2</v>
      </c>
      <c r="I91" s="202">
        <v>-7.5999999999999998E-2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02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97"/>
      <c r="B92" s="197"/>
      <c r="C92" s="9">
        <v>0</v>
      </c>
      <c r="E92" s="207" t="s">
        <v>94</v>
      </c>
      <c r="G92" s="208">
        <v>-3.9E-2</v>
      </c>
      <c r="H92" s="208">
        <v>-0.309</v>
      </c>
      <c r="I92" s="208">
        <v>-0.309</v>
      </c>
      <c r="J92" s="209">
        <v>-0.23300000000000001</v>
      </c>
      <c r="K92" s="209">
        <v>-0.23300000000000001</v>
      </c>
      <c r="L92" s="208">
        <v>-0.02</v>
      </c>
      <c r="M92" s="208">
        <v>-1.7999999999999999E-2</v>
      </c>
      <c r="N92" s="208">
        <v>-2.0000000000000004E-2</v>
      </c>
      <c r="O92" s="208">
        <v>-1.9999999999999997E-2</v>
      </c>
      <c r="P92" s="208">
        <v>-1.9000000000000003E-2</v>
      </c>
      <c r="Q92" s="208">
        <v>-1.9000000000000003E-2</v>
      </c>
      <c r="R92" s="208">
        <v>-2.0000000000000004E-2</v>
      </c>
      <c r="S92" s="208">
        <v>-1.8999999999999989E-2</v>
      </c>
      <c r="T92" s="208">
        <v>-1.999999999999999E-2</v>
      </c>
      <c r="U92" s="208">
        <v>-1.9000000000000017E-2</v>
      </c>
      <c r="V92" s="208">
        <v>-1.8999999999999989E-2</v>
      </c>
      <c r="W92" s="208">
        <v>-2.0000000000000018E-2</v>
      </c>
      <c r="X92" s="208">
        <v>-0.23300000000000001</v>
      </c>
      <c r="Z92" s="208">
        <v>-0.23300000000000001</v>
      </c>
      <c r="AA92" s="3">
        <v>0</v>
      </c>
      <c r="AC92" s="208">
        <v>-0.23300000000000001</v>
      </c>
      <c r="AD92" s="3">
        <v>0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0</v>
      </c>
      <c r="D96" s="2"/>
      <c r="E96" s="219" t="s">
        <v>403</v>
      </c>
      <c r="F96" s="2"/>
      <c r="G96" s="219">
        <v>-0.216</v>
      </c>
      <c r="H96" s="219">
        <v>-0.309</v>
      </c>
      <c r="I96" s="219">
        <v>-0.309</v>
      </c>
      <c r="J96" s="220">
        <v>-0.23300000000000001</v>
      </c>
      <c r="K96" s="220">
        <v>-0.23300000000000001</v>
      </c>
      <c r="L96" s="219">
        <v>-0.02</v>
      </c>
      <c r="M96" s="219">
        <v>-1.7999999999999999E-2</v>
      </c>
      <c r="N96" s="219">
        <v>-2.0000000000000004E-2</v>
      </c>
      <c r="O96" s="219">
        <v>-1.9999999999999997E-2</v>
      </c>
      <c r="P96" s="219">
        <v>-1.9000000000000003E-2</v>
      </c>
      <c r="Q96" s="219">
        <v>-1.9000000000000003E-2</v>
      </c>
      <c r="R96" s="219">
        <v>-2.0000000000000004E-2</v>
      </c>
      <c r="S96" s="219">
        <v>-1.8999999999999989E-2</v>
      </c>
      <c r="T96" s="219">
        <v>-1.999999999999999E-2</v>
      </c>
      <c r="U96" s="219">
        <v>-1.9000000000000017E-2</v>
      </c>
      <c r="V96" s="219">
        <v>-1.8999999999999989E-2</v>
      </c>
      <c r="W96" s="219">
        <v>-2.0000000000000018E-2</v>
      </c>
      <c r="X96" s="219">
        <v>-0.23300000000000001</v>
      </c>
      <c r="Z96" s="219">
        <v>-0.23300000000000001</v>
      </c>
      <c r="AA96" s="3">
        <v>0</v>
      </c>
      <c r="AC96" s="219">
        <v>-0.23300000000000001</v>
      </c>
      <c r="AD96" s="3">
        <v>0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0</v>
      </c>
      <c r="D116" s="2"/>
      <c r="E116" s="223" t="s">
        <v>336</v>
      </c>
      <c r="F116" s="2"/>
      <c r="G116" s="224">
        <v>-0.216</v>
      </c>
      <c r="H116" s="224">
        <v>-0.309</v>
      </c>
      <c r="I116" s="224">
        <v>-0.309</v>
      </c>
      <c r="J116" s="225">
        <v>-0.23300000000000001</v>
      </c>
      <c r="K116" s="225">
        <v>-0.23300000000000001</v>
      </c>
      <c r="L116" s="224">
        <v>-0.02</v>
      </c>
      <c r="M116" s="224">
        <v>-1.7999999999999999E-2</v>
      </c>
      <c r="N116" s="224">
        <v>-2.0000000000000004E-2</v>
      </c>
      <c r="O116" s="224">
        <v>-1.9999999999999997E-2</v>
      </c>
      <c r="P116" s="224">
        <v>-1.9000000000000003E-2</v>
      </c>
      <c r="Q116" s="224">
        <v>-1.9000000000000003E-2</v>
      </c>
      <c r="R116" s="224">
        <v>-2.0000000000000004E-2</v>
      </c>
      <c r="S116" s="224">
        <v>-1.8999999999999989E-2</v>
      </c>
      <c r="T116" s="224">
        <v>-1.999999999999999E-2</v>
      </c>
      <c r="U116" s="224">
        <v>-1.9000000000000017E-2</v>
      </c>
      <c r="V116" s="224">
        <v>-1.8999999999999989E-2</v>
      </c>
      <c r="W116" s="224">
        <v>-2.0000000000000018E-2</v>
      </c>
      <c r="X116" s="224">
        <v>-0.23300000000000001</v>
      </c>
      <c r="Z116" s="224">
        <v>-0.23300000000000001</v>
      </c>
      <c r="AA116" s="3">
        <v>0</v>
      </c>
      <c r="AC116" s="224">
        <v>-0.23300000000000001</v>
      </c>
      <c r="AD116" s="3">
        <v>0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X118" s="226">
        <v>0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25:AA92 AD15:AD23 AA15:AA23 AD116:AD117 AA116:AA117">
    <cfRule type="expression" dxfId="65" priority="10" stopIfTrue="1">
      <formula>($C11&gt;0)</formula>
    </cfRule>
    <cfRule type="expression" dxfId="64" priority="11" stopIfTrue="1">
      <formula>AND($C11&lt;0,$C11&gt;=$AD$2)</formula>
    </cfRule>
    <cfRule type="expression" dxfId="63" priority="12" stopIfTrue="1">
      <formula>($C11&lt;$AD$2)</formula>
    </cfRule>
  </conditionalFormatting>
  <conditionalFormatting sqref="AA11:AA13">
    <cfRule type="expression" dxfId="62" priority="7" stopIfTrue="1">
      <formula>($C11&gt;0)</formula>
    </cfRule>
    <cfRule type="expression" dxfId="61" priority="8" stopIfTrue="1">
      <formula>AND($C11&lt;0,$C11&gt;=$AD$2)</formula>
    </cfRule>
    <cfRule type="expression" dxfId="60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48" activePane="bottomRight" state="frozen"/>
      <selection activeCell="AG60" sqref="AG60"/>
      <selection pane="topRight" activeCell="AG60" sqref="AG60"/>
      <selection pane="bottomLeft" activeCell="AG60" sqref="AG60"/>
      <selection pane="bottomRight" activeCell="W54" sqref="W54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4.85546875" style="2" hidden="1" customWidth="1" outlineLevel="1"/>
    <col min="29" max="29" width="10" style="2" customWidth="1" collapsed="1"/>
    <col min="30" max="30" width="9.140625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768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586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585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0</v>
      </c>
      <c r="H11" s="189">
        <v>0</v>
      </c>
      <c r="I11" s="189">
        <v>0</v>
      </c>
      <c r="J11" s="190">
        <v>0</v>
      </c>
      <c r="K11" s="190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Z11" s="189">
        <v>0</v>
      </c>
      <c r="AA11" s="191">
        <v>0</v>
      </c>
      <c r="AC11" s="189">
        <v>0</v>
      </c>
      <c r="AD11" s="191">
        <v>0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0</v>
      </c>
      <c r="H12" s="195">
        <v>0</v>
      </c>
      <c r="I12" s="195">
        <v>0</v>
      </c>
      <c r="J12" s="195">
        <v>0</v>
      </c>
      <c r="K12" s="195">
        <v>0</v>
      </c>
      <c r="L12" s="195">
        <v>0</v>
      </c>
      <c r="M12" s="195">
        <v>0</v>
      </c>
      <c r="N12" s="195">
        <v>0</v>
      </c>
      <c r="O12" s="195">
        <v>0</v>
      </c>
      <c r="P12" s="195">
        <v>0</v>
      </c>
      <c r="Q12" s="195">
        <v>0</v>
      </c>
      <c r="R12" s="195">
        <v>0</v>
      </c>
      <c r="S12" s="195">
        <v>0</v>
      </c>
      <c r="T12" s="195">
        <v>0</v>
      </c>
      <c r="U12" s="195">
        <v>0</v>
      </c>
      <c r="V12" s="195">
        <v>0</v>
      </c>
      <c r="W12" s="195">
        <v>0</v>
      </c>
      <c r="X12" s="195">
        <v>0</v>
      </c>
      <c r="Z12" s="195">
        <v>0</v>
      </c>
      <c r="AA12" s="196">
        <v>0</v>
      </c>
      <c r="AC12" s="195">
        <v>0</v>
      </c>
      <c r="AD12" s="196">
        <v>0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</v>
      </c>
      <c r="H13" s="189">
        <v>0</v>
      </c>
      <c r="I13" s="189">
        <v>0</v>
      </c>
      <c r="J13" s="190">
        <v>0</v>
      </c>
      <c r="K13" s="190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  <c r="R13" s="189">
        <v>0</v>
      </c>
      <c r="S13" s="189">
        <v>0</v>
      </c>
      <c r="T13" s="189">
        <v>0</v>
      </c>
      <c r="U13" s="189">
        <v>0</v>
      </c>
      <c r="V13" s="189">
        <v>0</v>
      </c>
      <c r="W13" s="189">
        <v>0</v>
      </c>
      <c r="X13" s="189">
        <v>0</v>
      </c>
      <c r="Z13" s="189">
        <v>0</v>
      </c>
      <c r="AA13" s="191">
        <v>0</v>
      </c>
      <c r="AC13" s="189">
        <v>0</v>
      </c>
      <c r="AD13" s="191">
        <v>0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0</v>
      </c>
      <c r="H14" s="198">
        <v>0</v>
      </c>
      <c r="I14" s="198">
        <v>0</v>
      </c>
      <c r="J14" s="199">
        <v>0</v>
      </c>
      <c r="K14" s="199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198">
        <v>0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0</v>
      </c>
      <c r="E15" s="201" t="s">
        <v>73</v>
      </c>
      <c r="G15" s="202">
        <v>0</v>
      </c>
      <c r="H15" s="202">
        <v>0</v>
      </c>
      <c r="I15" s="202">
        <v>0</v>
      </c>
      <c r="J15" s="203">
        <v>0</v>
      </c>
      <c r="K15" s="203">
        <v>0</v>
      </c>
      <c r="L15" s="202">
        <v>0</v>
      </c>
      <c r="M15" s="202">
        <v>0</v>
      </c>
      <c r="N15" s="202">
        <v>0</v>
      </c>
      <c r="O15" s="202">
        <v>0</v>
      </c>
      <c r="P15" s="202">
        <v>0</v>
      </c>
      <c r="Q15" s="202">
        <v>0</v>
      </c>
      <c r="R15" s="202">
        <v>0</v>
      </c>
      <c r="S15" s="202">
        <v>0</v>
      </c>
      <c r="T15" s="202">
        <v>0</v>
      </c>
      <c r="U15" s="202">
        <v>0</v>
      </c>
      <c r="V15" s="202">
        <v>0</v>
      </c>
      <c r="W15" s="202">
        <v>0</v>
      </c>
      <c r="X15" s="202">
        <v>0</v>
      </c>
      <c r="Z15" s="202">
        <v>0</v>
      </c>
      <c r="AA15" s="3">
        <v>0</v>
      </c>
      <c r="AC15" s="202">
        <v>0</v>
      </c>
      <c r="AD15" s="3">
        <v>0</v>
      </c>
    </row>
    <row r="16" spans="1:30" ht="18" customHeight="1" x14ac:dyDescent="0.2">
      <c r="A16" s="187" t="s">
        <v>225</v>
      </c>
      <c r="B16" s="187" t="s">
        <v>22</v>
      </c>
      <c r="C16" s="9">
        <v>0</v>
      </c>
      <c r="E16" s="204" t="s">
        <v>226</v>
      </c>
      <c r="F16" s="205"/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Z16" s="206">
        <v>0</v>
      </c>
      <c r="AA16" s="3">
        <v>0</v>
      </c>
      <c r="AC16" s="206">
        <v>0</v>
      </c>
      <c r="AD16" s="3">
        <v>0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0</v>
      </c>
      <c r="E23" s="207" t="s">
        <v>280</v>
      </c>
      <c r="G23" s="208">
        <v>0</v>
      </c>
      <c r="H23" s="208">
        <v>0</v>
      </c>
      <c r="I23" s="208">
        <v>0</v>
      </c>
      <c r="J23" s="209">
        <v>0</v>
      </c>
      <c r="K23" s="209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Z23" s="208">
        <v>0</v>
      </c>
      <c r="AA23" s="3">
        <v>0</v>
      </c>
      <c r="AC23" s="208">
        <v>0</v>
      </c>
      <c r="AD23" s="3">
        <v>0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0</v>
      </c>
      <c r="H25" s="189">
        <v>0</v>
      </c>
      <c r="I25" s="189">
        <v>0</v>
      </c>
      <c r="J25" s="190">
        <v>0</v>
      </c>
      <c r="K25" s="190">
        <v>0</v>
      </c>
      <c r="L25" s="189">
        <v>0</v>
      </c>
      <c r="M25" s="189">
        <v>0</v>
      </c>
      <c r="N25" s="189">
        <v>0</v>
      </c>
      <c r="O25" s="189">
        <v>0</v>
      </c>
      <c r="P25" s="189">
        <v>0</v>
      </c>
      <c r="Q25" s="189">
        <v>0</v>
      </c>
      <c r="R25" s="189">
        <v>0</v>
      </c>
      <c r="S25" s="189">
        <v>0</v>
      </c>
      <c r="T25" s="189">
        <v>0</v>
      </c>
      <c r="U25" s="189">
        <v>0</v>
      </c>
      <c r="V25" s="189">
        <v>0</v>
      </c>
      <c r="W25" s="189">
        <v>0</v>
      </c>
      <c r="X25" s="189">
        <v>0</v>
      </c>
      <c r="Z25" s="189">
        <v>0</v>
      </c>
      <c r="AA25" s="191">
        <v>0</v>
      </c>
      <c r="AC25" s="189">
        <v>0</v>
      </c>
      <c r="AD25" s="191">
        <v>0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0</v>
      </c>
      <c r="H26" s="213">
        <v>0</v>
      </c>
      <c r="I26" s="213">
        <v>0</v>
      </c>
      <c r="J26" s="214">
        <v>0</v>
      </c>
      <c r="K26" s="214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Z26" s="213">
        <v>0</v>
      </c>
      <c r="AA26" s="215">
        <v>0</v>
      </c>
      <c r="AC26" s="213">
        <v>0</v>
      </c>
      <c r="AD26" s="215">
        <v>0</v>
      </c>
    </row>
    <row r="27" spans="1:30" ht="18" customHeight="1" x14ac:dyDescent="0.2">
      <c r="A27" s="187" t="s">
        <v>70</v>
      </c>
      <c r="B27" s="187" t="s">
        <v>22</v>
      </c>
      <c r="C27" s="9">
        <v>0</v>
      </c>
      <c r="E27" s="201" t="s">
        <v>208</v>
      </c>
      <c r="G27" s="202">
        <v>0</v>
      </c>
      <c r="H27" s="202">
        <v>0</v>
      </c>
      <c r="I27" s="202">
        <v>0</v>
      </c>
      <c r="J27" s="203">
        <v>0</v>
      </c>
      <c r="K27" s="203">
        <v>0</v>
      </c>
      <c r="L27" s="202">
        <v>0</v>
      </c>
      <c r="M27" s="202">
        <v>0</v>
      </c>
      <c r="N27" s="202">
        <v>0</v>
      </c>
      <c r="O27" s="202">
        <v>0</v>
      </c>
      <c r="P27" s="202">
        <v>0</v>
      </c>
      <c r="Q27" s="202">
        <v>0</v>
      </c>
      <c r="R27" s="202">
        <v>0</v>
      </c>
      <c r="S27" s="202">
        <v>0</v>
      </c>
      <c r="T27" s="202">
        <v>0</v>
      </c>
      <c r="U27" s="202">
        <v>0</v>
      </c>
      <c r="V27" s="202">
        <v>0</v>
      </c>
      <c r="W27" s="202">
        <v>0</v>
      </c>
      <c r="X27" s="202">
        <v>0</v>
      </c>
      <c r="Z27" s="202">
        <v>0</v>
      </c>
      <c r="AA27" s="3">
        <v>0</v>
      </c>
      <c r="AC27" s="202">
        <v>0</v>
      </c>
      <c r="AD27" s="3">
        <v>0</v>
      </c>
    </row>
    <row r="28" spans="1:30" ht="18" customHeight="1" x14ac:dyDescent="0.2">
      <c r="A28" s="187" t="s">
        <v>71</v>
      </c>
      <c r="B28" s="187" t="s">
        <v>22</v>
      </c>
      <c r="C28" s="9">
        <v>0</v>
      </c>
      <c r="E28" s="201" t="s">
        <v>209</v>
      </c>
      <c r="G28" s="202">
        <v>0</v>
      </c>
      <c r="H28" s="202">
        <v>0</v>
      </c>
      <c r="I28" s="202">
        <v>0</v>
      </c>
      <c r="J28" s="203">
        <v>0</v>
      </c>
      <c r="K28" s="203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Z28" s="202">
        <v>0</v>
      </c>
      <c r="AA28" s="3">
        <v>0</v>
      </c>
      <c r="AC28" s="202">
        <v>0</v>
      </c>
      <c r="AD28" s="3">
        <v>0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</v>
      </c>
      <c r="E29" s="216" t="s">
        <v>158</v>
      </c>
      <c r="F29" s="194"/>
      <c r="G29" s="217">
        <v>0</v>
      </c>
      <c r="H29" s="217">
        <v>0</v>
      </c>
      <c r="I29" s="217">
        <v>0</v>
      </c>
      <c r="J29" s="217">
        <v>0</v>
      </c>
      <c r="K29" s="217">
        <v>0</v>
      </c>
      <c r="L29" s="217">
        <v>0</v>
      </c>
      <c r="M29" s="217">
        <v>0</v>
      </c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0</v>
      </c>
      <c r="W29" s="217">
        <v>0</v>
      </c>
      <c r="X29" s="217">
        <v>0</v>
      </c>
      <c r="Z29" s="217">
        <v>0</v>
      </c>
      <c r="AA29" s="3">
        <v>0</v>
      </c>
      <c r="AC29" s="217">
        <v>0</v>
      </c>
      <c r="AD29" s="3">
        <v>0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</v>
      </c>
      <c r="E30" s="216" t="s">
        <v>176</v>
      </c>
      <c r="F30" s="194"/>
      <c r="G30" s="217">
        <v>0</v>
      </c>
      <c r="H30" s="217">
        <v>0</v>
      </c>
      <c r="I30" s="217">
        <v>0</v>
      </c>
      <c r="J30" s="217">
        <v>0</v>
      </c>
      <c r="K30" s="217">
        <v>0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Z30" s="217">
        <v>0</v>
      </c>
      <c r="AA30" s="3">
        <v>0</v>
      </c>
      <c r="AC30" s="217">
        <v>0</v>
      </c>
      <c r="AD30" s="3">
        <v>0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</v>
      </c>
      <c r="E31" s="216" t="s">
        <v>178</v>
      </c>
      <c r="F31" s="194"/>
      <c r="G31" s="217">
        <v>0</v>
      </c>
      <c r="H31" s="217">
        <v>0</v>
      </c>
      <c r="I31" s="217">
        <v>0</v>
      </c>
      <c r="J31" s="217">
        <v>0</v>
      </c>
      <c r="K31" s="217">
        <v>0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Z31" s="217">
        <v>0</v>
      </c>
      <c r="AA31" s="3">
        <v>0</v>
      </c>
      <c r="AC31" s="217">
        <v>0</v>
      </c>
      <c r="AD31" s="3">
        <v>0</v>
      </c>
    </row>
    <row r="32" spans="1:30" ht="18" customHeight="1" collapsed="1" x14ac:dyDescent="0.2">
      <c r="A32" s="197"/>
      <c r="B32" s="197"/>
      <c r="C32" s="9">
        <v>0</v>
      </c>
      <c r="E32" s="201" t="s">
        <v>158</v>
      </c>
      <c r="G32" s="202">
        <v>0</v>
      </c>
      <c r="H32" s="202">
        <v>0</v>
      </c>
      <c r="I32" s="202">
        <v>0</v>
      </c>
      <c r="J32" s="203">
        <v>0</v>
      </c>
      <c r="K32" s="203">
        <v>0</v>
      </c>
      <c r="L32" s="202">
        <v>0</v>
      </c>
      <c r="M32" s="202">
        <v>0</v>
      </c>
      <c r="N32" s="202">
        <v>0</v>
      </c>
      <c r="O32" s="202">
        <v>0</v>
      </c>
      <c r="P32" s="202">
        <v>0</v>
      </c>
      <c r="Q32" s="202">
        <v>0</v>
      </c>
      <c r="R32" s="202">
        <v>0</v>
      </c>
      <c r="S32" s="202">
        <v>0</v>
      </c>
      <c r="T32" s="202">
        <v>0</v>
      </c>
      <c r="U32" s="202">
        <v>0</v>
      </c>
      <c r="V32" s="202">
        <v>0</v>
      </c>
      <c r="W32" s="202">
        <v>0</v>
      </c>
      <c r="X32" s="202">
        <v>0</v>
      </c>
      <c r="Z32" s="202">
        <v>0</v>
      </c>
      <c r="AA32" s="3">
        <v>0</v>
      </c>
      <c r="AC32" s="202">
        <v>0</v>
      </c>
      <c r="AD32" s="3">
        <v>0</v>
      </c>
    </row>
    <row r="33" spans="1:30" ht="18" customHeight="1" collapsed="1" x14ac:dyDescent="0.2">
      <c r="A33" s="187" t="s">
        <v>153</v>
      </c>
      <c r="B33" s="187" t="s">
        <v>22</v>
      </c>
      <c r="C33" s="9">
        <v>0</v>
      </c>
      <c r="E33" s="201" t="s">
        <v>154</v>
      </c>
      <c r="G33" s="202">
        <v>0</v>
      </c>
      <c r="H33" s="202">
        <v>0</v>
      </c>
      <c r="I33" s="202">
        <v>0</v>
      </c>
      <c r="J33" s="203">
        <v>0</v>
      </c>
      <c r="K33" s="203">
        <v>0</v>
      </c>
      <c r="L33" s="202">
        <v>0</v>
      </c>
      <c r="M33" s="202">
        <v>0</v>
      </c>
      <c r="N33" s="202">
        <v>0</v>
      </c>
      <c r="O33" s="202">
        <v>0</v>
      </c>
      <c r="P33" s="202">
        <v>0</v>
      </c>
      <c r="Q33" s="202">
        <v>0</v>
      </c>
      <c r="R33" s="202">
        <v>0</v>
      </c>
      <c r="S33" s="202">
        <v>0</v>
      </c>
      <c r="T33" s="202">
        <v>0</v>
      </c>
      <c r="U33" s="202">
        <v>0</v>
      </c>
      <c r="V33" s="202">
        <v>0</v>
      </c>
      <c r="W33" s="202">
        <v>0</v>
      </c>
      <c r="X33" s="202">
        <v>0</v>
      </c>
      <c r="Z33" s="202">
        <v>0</v>
      </c>
      <c r="AA33" s="3">
        <v>0</v>
      </c>
      <c r="AC33" s="202">
        <v>0</v>
      </c>
      <c r="AD33" s="3">
        <v>0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</v>
      </c>
      <c r="E34" s="216" t="s">
        <v>162</v>
      </c>
      <c r="F34" s="194"/>
      <c r="G34" s="217">
        <v>0</v>
      </c>
      <c r="H34" s="217">
        <v>0</v>
      </c>
      <c r="I34" s="217">
        <v>0</v>
      </c>
      <c r="J34" s="217">
        <v>0</v>
      </c>
      <c r="K34" s="217">
        <v>0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0</v>
      </c>
      <c r="AA34" s="3">
        <v>0</v>
      </c>
      <c r="AC34" s="217">
        <v>0</v>
      </c>
      <c r="AD34" s="3">
        <v>0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0</v>
      </c>
      <c r="E35" s="216" t="s">
        <v>164</v>
      </c>
      <c r="F35" s="194"/>
      <c r="G35" s="217">
        <v>0</v>
      </c>
      <c r="H35" s="217">
        <v>0</v>
      </c>
      <c r="I35" s="217">
        <v>0</v>
      </c>
      <c r="J35" s="217">
        <v>0</v>
      </c>
      <c r="K35" s="217">
        <v>0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0</v>
      </c>
      <c r="AA35" s="3">
        <v>0</v>
      </c>
      <c r="AC35" s="217">
        <v>0</v>
      </c>
      <c r="AD35" s="3">
        <v>0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</v>
      </c>
      <c r="E37" s="201" t="s">
        <v>398</v>
      </c>
      <c r="G37" s="202">
        <v>0</v>
      </c>
      <c r="H37" s="202">
        <v>0</v>
      </c>
      <c r="I37" s="202">
        <v>0</v>
      </c>
      <c r="J37" s="203">
        <v>0</v>
      </c>
      <c r="K37" s="203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0</v>
      </c>
      <c r="AA37" s="3">
        <v>0</v>
      </c>
      <c r="AC37" s="202">
        <v>0</v>
      </c>
      <c r="AD37" s="3">
        <v>0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</v>
      </c>
      <c r="E39" s="216" t="s">
        <v>166</v>
      </c>
      <c r="F39" s="194"/>
      <c r="G39" s="217">
        <v>0</v>
      </c>
      <c r="H39" s="217">
        <v>0</v>
      </c>
      <c r="I39" s="217">
        <v>0</v>
      </c>
      <c r="J39" s="217">
        <v>0</v>
      </c>
      <c r="K39" s="217">
        <v>0</v>
      </c>
      <c r="L39" s="217">
        <v>0</v>
      </c>
      <c r="M39" s="217">
        <v>0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Z39" s="217">
        <v>0</v>
      </c>
      <c r="AA39" s="3">
        <v>0</v>
      </c>
      <c r="AC39" s="217">
        <v>0</v>
      </c>
      <c r="AD39" s="3">
        <v>0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</v>
      </c>
      <c r="E43" s="216" t="s">
        <v>170</v>
      </c>
      <c r="F43" s="194"/>
      <c r="G43" s="217">
        <v>0</v>
      </c>
      <c r="H43" s="217">
        <v>0</v>
      </c>
      <c r="I43" s="217">
        <v>0</v>
      </c>
      <c r="J43" s="217">
        <v>0</v>
      </c>
      <c r="K43" s="217">
        <v>0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Z43" s="217">
        <v>0</v>
      </c>
      <c r="AA43" s="3">
        <v>0</v>
      </c>
      <c r="AC43" s="217">
        <v>0</v>
      </c>
      <c r="AD43" s="3">
        <v>0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</v>
      </c>
      <c r="E46" s="201" t="s">
        <v>196</v>
      </c>
      <c r="G46" s="202">
        <v>0</v>
      </c>
      <c r="H46" s="202">
        <v>0</v>
      </c>
      <c r="I46" s="202">
        <v>0</v>
      </c>
      <c r="J46" s="203">
        <v>0</v>
      </c>
      <c r="K46" s="203">
        <v>0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>
        <v>0</v>
      </c>
      <c r="T46" s="202">
        <v>0</v>
      </c>
      <c r="U46" s="202">
        <v>0</v>
      </c>
      <c r="V46" s="202">
        <v>0</v>
      </c>
      <c r="W46" s="202">
        <v>0</v>
      </c>
      <c r="X46" s="202">
        <v>0</v>
      </c>
      <c r="Z46" s="202">
        <v>0</v>
      </c>
      <c r="AA46" s="3">
        <v>0</v>
      </c>
      <c r="AC46" s="202">
        <v>0</v>
      </c>
      <c r="AD46" s="3">
        <v>0</v>
      </c>
    </row>
    <row r="47" spans="1:30" ht="18" customHeight="1" x14ac:dyDescent="0.2">
      <c r="A47" s="197"/>
      <c r="B47" s="197"/>
      <c r="C47" s="9">
        <v>0</v>
      </c>
      <c r="E47" s="207" t="s">
        <v>72</v>
      </c>
      <c r="G47" s="208">
        <v>0</v>
      </c>
      <c r="H47" s="208">
        <v>0</v>
      </c>
      <c r="I47" s="208">
        <v>0</v>
      </c>
      <c r="J47" s="209">
        <v>0</v>
      </c>
      <c r="K47" s="209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  <c r="Z47" s="208">
        <v>0</v>
      </c>
      <c r="AA47" s="3">
        <v>0</v>
      </c>
      <c r="AC47" s="208">
        <v>0</v>
      </c>
      <c r="AD47" s="3">
        <v>0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0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0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</v>
      </c>
      <c r="E61" s="207" t="s">
        <v>281</v>
      </c>
      <c r="G61" s="208">
        <v>0</v>
      </c>
      <c r="H61" s="208">
        <v>0</v>
      </c>
      <c r="I61" s="208">
        <v>0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</v>
      </c>
      <c r="Z61" s="208">
        <v>0</v>
      </c>
      <c r="AA61" s="3">
        <v>0</v>
      </c>
      <c r="AC61" s="208">
        <v>0</v>
      </c>
      <c r="AD61" s="3">
        <v>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</v>
      </c>
      <c r="E64" s="201" t="s">
        <v>197</v>
      </c>
      <c r="G64" s="202">
        <v>0</v>
      </c>
      <c r="H64" s="202">
        <v>0</v>
      </c>
      <c r="I64" s="202">
        <v>0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0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</v>
      </c>
      <c r="E79" s="201" t="s">
        <v>103</v>
      </c>
      <c r="G79" s="202">
        <v>0</v>
      </c>
      <c r="H79" s="202">
        <v>0</v>
      </c>
      <c r="I79" s="202">
        <v>0</v>
      </c>
      <c r="J79" s="203">
        <v>0</v>
      </c>
      <c r="K79" s="203">
        <v>0</v>
      </c>
      <c r="L79" s="202">
        <v>0</v>
      </c>
      <c r="M79" s="202">
        <v>0</v>
      </c>
      <c r="N79" s="202">
        <v>0</v>
      </c>
      <c r="O79" s="202">
        <v>0</v>
      </c>
      <c r="P79" s="202">
        <v>0</v>
      </c>
      <c r="Q79" s="202">
        <v>0</v>
      </c>
      <c r="R79" s="202">
        <v>0</v>
      </c>
      <c r="S79" s="202">
        <v>0</v>
      </c>
      <c r="T79" s="202">
        <v>0</v>
      </c>
      <c r="U79" s="202">
        <v>0</v>
      </c>
      <c r="V79" s="202">
        <v>0</v>
      </c>
      <c r="W79" s="202">
        <v>0</v>
      </c>
      <c r="X79" s="202">
        <v>0</v>
      </c>
      <c r="Z79" s="202">
        <v>0</v>
      </c>
      <c r="AA79" s="3">
        <v>0</v>
      </c>
      <c r="AC79" s="202">
        <v>0</v>
      </c>
      <c r="AD79" s="3">
        <v>0</v>
      </c>
    </row>
    <row r="80" spans="1:30" ht="18" customHeight="1" x14ac:dyDescent="0.2">
      <c r="A80" s="187" t="s">
        <v>81</v>
      </c>
      <c r="B80" s="187" t="s">
        <v>22</v>
      </c>
      <c r="C80" s="9">
        <v>0</v>
      </c>
      <c r="E80" s="201" t="s">
        <v>104</v>
      </c>
      <c r="G80" s="202">
        <v>0</v>
      </c>
      <c r="H80" s="202">
        <v>0</v>
      </c>
      <c r="I80" s="202">
        <v>0</v>
      </c>
      <c r="J80" s="203">
        <v>0</v>
      </c>
      <c r="K80" s="203">
        <v>0</v>
      </c>
      <c r="L80" s="202">
        <v>0</v>
      </c>
      <c r="M80" s="202">
        <v>0</v>
      </c>
      <c r="N80" s="202">
        <v>0</v>
      </c>
      <c r="O80" s="202">
        <v>0</v>
      </c>
      <c r="P80" s="202">
        <v>0</v>
      </c>
      <c r="Q80" s="202">
        <v>0</v>
      </c>
      <c r="R80" s="202">
        <v>0</v>
      </c>
      <c r="S80" s="202">
        <v>0</v>
      </c>
      <c r="T80" s="202">
        <v>0</v>
      </c>
      <c r="U80" s="202">
        <v>0</v>
      </c>
      <c r="V80" s="202">
        <v>0</v>
      </c>
      <c r="W80" s="202">
        <v>0</v>
      </c>
      <c r="X80" s="202">
        <v>0</v>
      </c>
      <c r="Z80" s="202">
        <v>0</v>
      </c>
      <c r="AA80" s="3">
        <v>0</v>
      </c>
      <c r="AC80" s="202">
        <v>0</v>
      </c>
      <c r="AD80" s="3">
        <v>0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0</v>
      </c>
      <c r="H85" s="202">
        <v>0</v>
      </c>
      <c r="I85" s="202">
        <v>0</v>
      </c>
      <c r="J85" s="203">
        <v>0</v>
      </c>
      <c r="K85" s="203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>
        <v>0</v>
      </c>
      <c r="T85" s="202">
        <v>0</v>
      </c>
      <c r="U85" s="202">
        <v>0</v>
      </c>
      <c r="V85" s="202">
        <v>0</v>
      </c>
      <c r="W85" s="202">
        <v>0</v>
      </c>
      <c r="X85" s="202">
        <v>0</v>
      </c>
      <c r="Z85" s="202">
        <v>0</v>
      </c>
      <c r="AA85" s="3">
        <v>0</v>
      </c>
      <c r="AC85" s="202">
        <v>0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0</v>
      </c>
      <c r="H89" s="202">
        <v>0</v>
      </c>
      <c r="I89" s="202">
        <v>0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0</v>
      </c>
      <c r="E91" s="201" t="s">
        <v>133</v>
      </c>
      <c r="G91" s="202">
        <v>0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02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97"/>
      <c r="B92" s="197"/>
      <c r="C92" s="9">
        <v>0</v>
      </c>
      <c r="E92" s="207" t="s">
        <v>94</v>
      </c>
      <c r="G92" s="208">
        <v>0</v>
      </c>
      <c r="H92" s="208">
        <v>0</v>
      </c>
      <c r="I92" s="208">
        <v>0</v>
      </c>
      <c r="J92" s="209">
        <v>0</v>
      </c>
      <c r="K92" s="209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  <c r="R92" s="208">
        <v>0</v>
      </c>
      <c r="S92" s="208">
        <v>0</v>
      </c>
      <c r="T92" s="208">
        <v>0</v>
      </c>
      <c r="U92" s="208">
        <v>0</v>
      </c>
      <c r="V92" s="208">
        <v>0</v>
      </c>
      <c r="W92" s="208">
        <v>0</v>
      </c>
      <c r="X92" s="208">
        <v>0</v>
      </c>
      <c r="Z92" s="208">
        <v>0</v>
      </c>
      <c r="AA92" s="3">
        <v>0</v>
      </c>
      <c r="AC92" s="208">
        <v>0</v>
      </c>
      <c r="AD92" s="3">
        <v>0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0</v>
      </c>
      <c r="D96" s="2"/>
      <c r="E96" s="219" t="s">
        <v>403</v>
      </c>
      <c r="F96" s="2"/>
      <c r="G96" s="219">
        <v>0</v>
      </c>
      <c r="H96" s="219">
        <v>0</v>
      </c>
      <c r="I96" s="219">
        <v>0</v>
      </c>
      <c r="J96" s="220">
        <v>0</v>
      </c>
      <c r="K96" s="220">
        <v>0</v>
      </c>
      <c r="L96" s="219">
        <v>0</v>
      </c>
      <c r="M96" s="219">
        <v>0</v>
      </c>
      <c r="N96" s="219">
        <v>0</v>
      </c>
      <c r="O96" s="219">
        <v>0</v>
      </c>
      <c r="P96" s="219">
        <v>0</v>
      </c>
      <c r="Q96" s="219">
        <v>0</v>
      </c>
      <c r="R96" s="219">
        <v>0</v>
      </c>
      <c r="S96" s="219">
        <v>0</v>
      </c>
      <c r="T96" s="219">
        <v>0</v>
      </c>
      <c r="U96" s="219">
        <v>0</v>
      </c>
      <c r="V96" s="219">
        <v>0</v>
      </c>
      <c r="W96" s="219">
        <v>0</v>
      </c>
      <c r="X96" s="219">
        <v>0</v>
      </c>
      <c r="Z96" s="219">
        <v>0</v>
      </c>
      <c r="AA96" s="3">
        <v>0</v>
      </c>
      <c r="AC96" s="219">
        <v>0</v>
      </c>
      <c r="AD96" s="3">
        <v>0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0</v>
      </c>
      <c r="D116" s="2"/>
      <c r="E116" s="223" t="s">
        <v>336</v>
      </c>
      <c r="F116" s="2"/>
      <c r="G116" s="224">
        <v>0</v>
      </c>
      <c r="H116" s="224">
        <v>0</v>
      </c>
      <c r="I116" s="224">
        <v>0</v>
      </c>
      <c r="J116" s="225">
        <v>0</v>
      </c>
      <c r="K116" s="225">
        <v>0</v>
      </c>
      <c r="L116" s="224">
        <v>0</v>
      </c>
      <c r="M116" s="224">
        <v>0</v>
      </c>
      <c r="N116" s="224">
        <v>0</v>
      </c>
      <c r="O116" s="224">
        <v>0</v>
      </c>
      <c r="P116" s="224">
        <v>0</v>
      </c>
      <c r="Q116" s="224">
        <v>0</v>
      </c>
      <c r="R116" s="224">
        <v>0</v>
      </c>
      <c r="S116" s="224">
        <v>0</v>
      </c>
      <c r="T116" s="224">
        <v>0</v>
      </c>
      <c r="U116" s="224">
        <v>0</v>
      </c>
      <c r="V116" s="224">
        <v>0</v>
      </c>
      <c r="W116" s="224">
        <v>0</v>
      </c>
      <c r="X116" s="224">
        <v>0</v>
      </c>
      <c r="Z116" s="224">
        <v>0</v>
      </c>
      <c r="AA116" s="3">
        <v>0</v>
      </c>
      <c r="AC116" s="224">
        <v>0</v>
      </c>
      <c r="AD116" s="3">
        <v>0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X118" s="226">
        <v>0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E9:E10"/>
    <mergeCell ref="Z9:Z10"/>
    <mergeCell ref="AA9:AA10"/>
    <mergeCell ref="AC9:AC10"/>
    <mergeCell ref="AD9:AD10"/>
  </mergeCells>
  <conditionalFormatting sqref="AD11:AD13 AD114 AD104:AD112 AD94:AD102 AD25:AD92 AA114 AA104:AA112 AA94:AA102 AA25:AA92 AD15:AD23 AA15:AA23 AD116:AD117 AA116:AA117">
    <cfRule type="expression" dxfId="59" priority="10" stopIfTrue="1">
      <formula>($C11&gt;0)</formula>
    </cfRule>
    <cfRule type="expression" dxfId="58" priority="11" stopIfTrue="1">
      <formula>AND($C11&lt;0,$C11&gt;=$AD$2)</formula>
    </cfRule>
    <cfRule type="expression" dxfId="57" priority="12" stopIfTrue="1">
      <formula>($C11&lt;$AD$2)</formula>
    </cfRule>
  </conditionalFormatting>
  <conditionalFormatting sqref="AA11:AA13">
    <cfRule type="expression" dxfId="56" priority="7" stopIfTrue="1">
      <formula>($C11&gt;0)</formula>
    </cfRule>
    <cfRule type="expression" dxfId="55" priority="8" stopIfTrue="1">
      <formula>AND($C11&lt;0,$C11&gt;=$AD$2)</formula>
    </cfRule>
    <cfRule type="expression" dxfId="54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66" activePane="bottomRight" state="frozen"/>
      <selection activeCell="AG60" sqref="AG60"/>
      <selection pane="topRight" activeCell="AG60" sqref="AG60"/>
      <selection pane="bottomLeft" activeCell="AG60" sqref="AG60"/>
      <selection pane="bottomRight" activeCell="W72" sqref="W72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4.4257812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506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478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477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0</v>
      </c>
      <c r="H11" s="189">
        <v>0</v>
      </c>
      <c r="I11" s="189">
        <v>0</v>
      </c>
      <c r="J11" s="190">
        <v>0</v>
      </c>
      <c r="K11" s="190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Z11" s="189">
        <v>0</v>
      </c>
      <c r="AA11" s="191">
        <v>0</v>
      </c>
      <c r="AC11" s="189">
        <v>0</v>
      </c>
      <c r="AD11" s="191">
        <v>0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0</v>
      </c>
      <c r="H12" s="195">
        <v>0</v>
      </c>
      <c r="I12" s="195">
        <v>0</v>
      </c>
      <c r="J12" s="195">
        <v>0</v>
      </c>
      <c r="K12" s="195">
        <v>0</v>
      </c>
      <c r="L12" s="195">
        <v>0</v>
      </c>
      <c r="M12" s="195">
        <v>0</v>
      </c>
      <c r="N12" s="195">
        <v>0</v>
      </c>
      <c r="O12" s="195">
        <v>0</v>
      </c>
      <c r="P12" s="195">
        <v>0</v>
      </c>
      <c r="Q12" s="195">
        <v>0</v>
      </c>
      <c r="R12" s="195">
        <v>0</v>
      </c>
      <c r="S12" s="195">
        <v>0</v>
      </c>
      <c r="T12" s="195">
        <v>0</v>
      </c>
      <c r="U12" s="195">
        <v>0</v>
      </c>
      <c r="V12" s="195">
        <v>0</v>
      </c>
      <c r="W12" s="195">
        <v>0</v>
      </c>
      <c r="X12" s="195">
        <v>0</v>
      </c>
      <c r="Z12" s="195">
        <v>0</v>
      </c>
      <c r="AA12" s="196">
        <v>0</v>
      </c>
      <c r="AC12" s="195">
        <v>0</v>
      </c>
      <c r="AD12" s="196">
        <v>0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</v>
      </c>
      <c r="H13" s="189">
        <v>0</v>
      </c>
      <c r="I13" s="189">
        <v>0</v>
      </c>
      <c r="J13" s="190">
        <v>0</v>
      </c>
      <c r="K13" s="190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  <c r="R13" s="189">
        <v>0</v>
      </c>
      <c r="S13" s="189">
        <v>0</v>
      </c>
      <c r="T13" s="189">
        <v>0</v>
      </c>
      <c r="U13" s="189">
        <v>0</v>
      </c>
      <c r="V13" s="189">
        <v>0</v>
      </c>
      <c r="W13" s="189">
        <v>0</v>
      </c>
      <c r="X13" s="189">
        <v>0</v>
      </c>
      <c r="Z13" s="189">
        <v>0</v>
      </c>
      <c r="AA13" s="191">
        <v>0</v>
      </c>
      <c r="AC13" s="189">
        <v>0</v>
      </c>
      <c r="AD13" s="191">
        <v>0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0</v>
      </c>
      <c r="H14" s="198">
        <v>0</v>
      </c>
      <c r="I14" s="198">
        <v>0</v>
      </c>
      <c r="J14" s="199">
        <v>0</v>
      </c>
      <c r="K14" s="199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198">
        <v>0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0</v>
      </c>
      <c r="E15" s="201" t="s">
        <v>73</v>
      </c>
      <c r="G15" s="202">
        <v>0</v>
      </c>
      <c r="H15" s="202">
        <v>0</v>
      </c>
      <c r="I15" s="202">
        <v>0</v>
      </c>
      <c r="J15" s="203">
        <v>0</v>
      </c>
      <c r="K15" s="203">
        <v>0</v>
      </c>
      <c r="L15" s="202">
        <v>0</v>
      </c>
      <c r="M15" s="202">
        <v>0</v>
      </c>
      <c r="N15" s="202">
        <v>0</v>
      </c>
      <c r="O15" s="202">
        <v>0</v>
      </c>
      <c r="P15" s="202">
        <v>0</v>
      </c>
      <c r="Q15" s="202">
        <v>0</v>
      </c>
      <c r="R15" s="202">
        <v>0</v>
      </c>
      <c r="S15" s="202">
        <v>0</v>
      </c>
      <c r="T15" s="202">
        <v>0</v>
      </c>
      <c r="U15" s="202">
        <v>0</v>
      </c>
      <c r="V15" s="202">
        <v>0</v>
      </c>
      <c r="W15" s="202">
        <v>0</v>
      </c>
      <c r="X15" s="202">
        <v>0</v>
      </c>
      <c r="Z15" s="202">
        <v>0</v>
      </c>
      <c r="AA15" s="3">
        <v>0</v>
      </c>
      <c r="AC15" s="202">
        <v>0</v>
      </c>
      <c r="AD15" s="3">
        <v>0</v>
      </c>
    </row>
    <row r="16" spans="1:30" ht="18" customHeight="1" x14ac:dyDescent="0.2">
      <c r="A16" s="187" t="s">
        <v>225</v>
      </c>
      <c r="B16" s="187" t="s">
        <v>22</v>
      </c>
      <c r="C16" s="9">
        <v>0</v>
      </c>
      <c r="E16" s="204" t="s">
        <v>226</v>
      </c>
      <c r="F16" s="205"/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Z16" s="206">
        <v>0</v>
      </c>
      <c r="AA16" s="3">
        <v>0</v>
      </c>
      <c r="AC16" s="206">
        <v>0</v>
      </c>
      <c r="AD16" s="3">
        <v>0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0.42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0</v>
      </c>
      <c r="E23" s="207" t="s">
        <v>280</v>
      </c>
      <c r="G23" s="208">
        <v>0.42</v>
      </c>
      <c r="H23" s="208">
        <v>0</v>
      </c>
      <c r="I23" s="208">
        <v>0</v>
      </c>
      <c r="J23" s="209">
        <v>0</v>
      </c>
      <c r="K23" s="209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Z23" s="208">
        <v>0</v>
      </c>
      <c r="AA23" s="3">
        <v>0</v>
      </c>
      <c r="AC23" s="208">
        <v>0</v>
      </c>
      <c r="AD23" s="3">
        <v>0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0</v>
      </c>
      <c r="H25" s="189">
        <v>0</v>
      </c>
      <c r="I25" s="189">
        <v>0</v>
      </c>
      <c r="J25" s="190">
        <v>0</v>
      </c>
      <c r="K25" s="190">
        <v>0</v>
      </c>
      <c r="L25" s="189">
        <v>0</v>
      </c>
      <c r="M25" s="189">
        <v>0</v>
      </c>
      <c r="N25" s="189">
        <v>0</v>
      </c>
      <c r="O25" s="189">
        <v>0</v>
      </c>
      <c r="P25" s="189">
        <v>0</v>
      </c>
      <c r="Q25" s="189">
        <v>0</v>
      </c>
      <c r="R25" s="189">
        <v>0</v>
      </c>
      <c r="S25" s="189">
        <v>0</v>
      </c>
      <c r="T25" s="189">
        <v>0</v>
      </c>
      <c r="U25" s="189">
        <v>0</v>
      </c>
      <c r="V25" s="189">
        <v>0</v>
      </c>
      <c r="W25" s="189">
        <v>0</v>
      </c>
      <c r="X25" s="189">
        <v>0</v>
      </c>
      <c r="Z25" s="189">
        <v>0</v>
      </c>
      <c r="AA25" s="191">
        <v>0</v>
      </c>
      <c r="AC25" s="189">
        <v>0</v>
      </c>
      <c r="AD25" s="191">
        <v>0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0</v>
      </c>
      <c r="H26" s="213">
        <v>0</v>
      </c>
      <c r="I26" s="213">
        <v>0</v>
      </c>
      <c r="J26" s="214">
        <v>0</v>
      </c>
      <c r="K26" s="214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Z26" s="213">
        <v>0</v>
      </c>
      <c r="AA26" s="215">
        <v>0</v>
      </c>
      <c r="AC26" s="213">
        <v>0</v>
      </c>
      <c r="AD26" s="215">
        <v>0</v>
      </c>
    </row>
    <row r="27" spans="1:30" ht="18" customHeight="1" x14ac:dyDescent="0.2">
      <c r="A27" s="187" t="s">
        <v>70</v>
      </c>
      <c r="B27" s="187" t="s">
        <v>22</v>
      </c>
      <c r="C27" s="9">
        <v>0</v>
      </c>
      <c r="E27" s="201" t="s">
        <v>208</v>
      </c>
      <c r="G27" s="202">
        <v>0</v>
      </c>
      <c r="H27" s="202">
        <v>0</v>
      </c>
      <c r="I27" s="202">
        <v>0</v>
      </c>
      <c r="J27" s="203">
        <v>0</v>
      </c>
      <c r="K27" s="203">
        <v>0</v>
      </c>
      <c r="L27" s="202">
        <v>0</v>
      </c>
      <c r="M27" s="202">
        <v>0</v>
      </c>
      <c r="N27" s="202">
        <v>0</v>
      </c>
      <c r="O27" s="202">
        <v>0</v>
      </c>
      <c r="P27" s="202">
        <v>0</v>
      </c>
      <c r="Q27" s="202">
        <v>0</v>
      </c>
      <c r="R27" s="202">
        <v>0</v>
      </c>
      <c r="S27" s="202">
        <v>0</v>
      </c>
      <c r="T27" s="202">
        <v>0</v>
      </c>
      <c r="U27" s="202">
        <v>0</v>
      </c>
      <c r="V27" s="202">
        <v>0</v>
      </c>
      <c r="W27" s="202">
        <v>0</v>
      </c>
      <c r="X27" s="202">
        <v>0</v>
      </c>
      <c r="Z27" s="202">
        <v>0</v>
      </c>
      <c r="AA27" s="3">
        <v>0</v>
      </c>
      <c r="AC27" s="202">
        <v>0</v>
      </c>
      <c r="AD27" s="3">
        <v>0</v>
      </c>
    </row>
    <row r="28" spans="1:30" ht="18" customHeight="1" x14ac:dyDescent="0.2">
      <c r="A28" s="187" t="s">
        <v>71</v>
      </c>
      <c r="B28" s="187" t="s">
        <v>22</v>
      </c>
      <c r="C28" s="9">
        <v>0</v>
      </c>
      <c r="E28" s="201" t="s">
        <v>209</v>
      </c>
      <c r="G28" s="202">
        <v>0</v>
      </c>
      <c r="H28" s="202">
        <v>0</v>
      </c>
      <c r="I28" s="202">
        <v>0</v>
      </c>
      <c r="J28" s="203">
        <v>0</v>
      </c>
      <c r="K28" s="203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Z28" s="202">
        <v>0</v>
      </c>
      <c r="AA28" s="3">
        <v>0</v>
      </c>
      <c r="AC28" s="202">
        <v>0</v>
      </c>
      <c r="AD28" s="3">
        <v>0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</v>
      </c>
      <c r="E29" s="216" t="s">
        <v>158</v>
      </c>
      <c r="F29" s="194"/>
      <c r="G29" s="217">
        <v>0</v>
      </c>
      <c r="H29" s="217">
        <v>0</v>
      </c>
      <c r="I29" s="217">
        <v>0</v>
      </c>
      <c r="J29" s="217">
        <v>0</v>
      </c>
      <c r="K29" s="217">
        <v>0</v>
      </c>
      <c r="L29" s="217">
        <v>0</v>
      </c>
      <c r="M29" s="217">
        <v>0</v>
      </c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0</v>
      </c>
      <c r="W29" s="217">
        <v>0</v>
      </c>
      <c r="X29" s="217">
        <v>0</v>
      </c>
      <c r="Z29" s="217">
        <v>0</v>
      </c>
      <c r="AA29" s="3">
        <v>0</v>
      </c>
      <c r="AC29" s="217">
        <v>0</v>
      </c>
      <c r="AD29" s="3">
        <v>0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</v>
      </c>
      <c r="E30" s="216" t="s">
        <v>176</v>
      </c>
      <c r="F30" s="194"/>
      <c r="G30" s="217">
        <v>0</v>
      </c>
      <c r="H30" s="217">
        <v>0</v>
      </c>
      <c r="I30" s="217">
        <v>0</v>
      </c>
      <c r="J30" s="217">
        <v>0</v>
      </c>
      <c r="K30" s="217">
        <v>0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Z30" s="217">
        <v>0</v>
      </c>
      <c r="AA30" s="3">
        <v>0</v>
      </c>
      <c r="AC30" s="217">
        <v>0</v>
      </c>
      <c r="AD30" s="3">
        <v>0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</v>
      </c>
      <c r="E31" s="216" t="s">
        <v>178</v>
      </c>
      <c r="F31" s="194"/>
      <c r="G31" s="217">
        <v>0</v>
      </c>
      <c r="H31" s="217">
        <v>0</v>
      </c>
      <c r="I31" s="217">
        <v>0</v>
      </c>
      <c r="J31" s="217">
        <v>0</v>
      </c>
      <c r="K31" s="217">
        <v>0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Z31" s="217">
        <v>0</v>
      </c>
      <c r="AA31" s="3">
        <v>0</v>
      </c>
      <c r="AC31" s="217">
        <v>0</v>
      </c>
      <c r="AD31" s="3">
        <v>0</v>
      </c>
    </row>
    <row r="32" spans="1:30" ht="18" customHeight="1" collapsed="1" x14ac:dyDescent="0.2">
      <c r="A32" s="197"/>
      <c r="B32" s="197"/>
      <c r="C32" s="9">
        <v>0</v>
      </c>
      <c r="E32" s="201" t="s">
        <v>158</v>
      </c>
      <c r="G32" s="202">
        <v>0</v>
      </c>
      <c r="H32" s="202">
        <v>0</v>
      </c>
      <c r="I32" s="202">
        <v>0</v>
      </c>
      <c r="J32" s="203">
        <v>0</v>
      </c>
      <c r="K32" s="203">
        <v>0</v>
      </c>
      <c r="L32" s="202">
        <v>0</v>
      </c>
      <c r="M32" s="202">
        <v>0</v>
      </c>
      <c r="N32" s="202">
        <v>0</v>
      </c>
      <c r="O32" s="202">
        <v>0</v>
      </c>
      <c r="P32" s="202">
        <v>0</v>
      </c>
      <c r="Q32" s="202">
        <v>0</v>
      </c>
      <c r="R32" s="202">
        <v>0</v>
      </c>
      <c r="S32" s="202">
        <v>0</v>
      </c>
      <c r="T32" s="202">
        <v>0</v>
      </c>
      <c r="U32" s="202">
        <v>0</v>
      </c>
      <c r="V32" s="202">
        <v>0</v>
      </c>
      <c r="W32" s="202">
        <v>0</v>
      </c>
      <c r="X32" s="202">
        <v>0</v>
      </c>
      <c r="Z32" s="202">
        <v>0</v>
      </c>
      <c r="AA32" s="3">
        <v>0</v>
      </c>
      <c r="AC32" s="202">
        <v>0</v>
      </c>
      <c r="AD32" s="3">
        <v>0</v>
      </c>
    </row>
    <row r="33" spans="1:30" ht="18" customHeight="1" collapsed="1" x14ac:dyDescent="0.2">
      <c r="A33" s="187" t="s">
        <v>153</v>
      </c>
      <c r="B33" s="187" t="s">
        <v>22</v>
      </c>
      <c r="C33" s="9">
        <v>0</v>
      </c>
      <c r="E33" s="201" t="s">
        <v>154</v>
      </c>
      <c r="G33" s="202">
        <v>0</v>
      </c>
      <c r="H33" s="202">
        <v>0</v>
      </c>
      <c r="I33" s="202">
        <v>0</v>
      </c>
      <c r="J33" s="203">
        <v>0</v>
      </c>
      <c r="K33" s="203">
        <v>0</v>
      </c>
      <c r="L33" s="202">
        <v>0</v>
      </c>
      <c r="M33" s="202">
        <v>0</v>
      </c>
      <c r="N33" s="202">
        <v>0</v>
      </c>
      <c r="O33" s="202">
        <v>0</v>
      </c>
      <c r="P33" s="202">
        <v>0</v>
      </c>
      <c r="Q33" s="202">
        <v>0</v>
      </c>
      <c r="R33" s="202">
        <v>0</v>
      </c>
      <c r="S33" s="202">
        <v>0</v>
      </c>
      <c r="T33" s="202">
        <v>0</v>
      </c>
      <c r="U33" s="202">
        <v>0</v>
      </c>
      <c r="V33" s="202">
        <v>0</v>
      </c>
      <c r="W33" s="202">
        <v>0</v>
      </c>
      <c r="X33" s="202">
        <v>0</v>
      </c>
      <c r="Z33" s="202">
        <v>0</v>
      </c>
      <c r="AA33" s="3">
        <v>0</v>
      </c>
      <c r="AC33" s="202">
        <v>0</v>
      </c>
      <c r="AD33" s="3">
        <v>0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</v>
      </c>
      <c r="E34" s="216" t="s">
        <v>162</v>
      </c>
      <c r="F34" s="194"/>
      <c r="G34" s="217">
        <v>0</v>
      </c>
      <c r="H34" s="217">
        <v>0</v>
      </c>
      <c r="I34" s="217">
        <v>0</v>
      </c>
      <c r="J34" s="217">
        <v>0</v>
      </c>
      <c r="K34" s="217">
        <v>0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0</v>
      </c>
      <c r="AA34" s="3">
        <v>0</v>
      </c>
      <c r="AC34" s="217">
        <v>0</v>
      </c>
      <c r="AD34" s="3">
        <v>0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0</v>
      </c>
      <c r="E35" s="216" t="s">
        <v>164</v>
      </c>
      <c r="F35" s="194"/>
      <c r="G35" s="217">
        <v>0</v>
      </c>
      <c r="H35" s="217">
        <v>0</v>
      </c>
      <c r="I35" s="217">
        <v>0</v>
      </c>
      <c r="J35" s="217">
        <v>0</v>
      </c>
      <c r="K35" s="217">
        <v>0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0</v>
      </c>
      <c r="AA35" s="3">
        <v>0</v>
      </c>
      <c r="AC35" s="217">
        <v>0</v>
      </c>
      <c r="AD35" s="3">
        <v>0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</v>
      </c>
      <c r="E37" s="201" t="s">
        <v>398</v>
      </c>
      <c r="G37" s="202">
        <v>0</v>
      </c>
      <c r="H37" s="202">
        <v>0</v>
      </c>
      <c r="I37" s="202">
        <v>0</v>
      </c>
      <c r="J37" s="203">
        <v>0</v>
      </c>
      <c r="K37" s="203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0</v>
      </c>
      <c r="AA37" s="3">
        <v>0</v>
      </c>
      <c r="AC37" s="202">
        <v>0</v>
      </c>
      <c r="AD37" s="3">
        <v>0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</v>
      </c>
      <c r="E39" s="216" t="s">
        <v>166</v>
      </c>
      <c r="F39" s="194"/>
      <c r="G39" s="217">
        <v>0</v>
      </c>
      <c r="H39" s="217">
        <v>0</v>
      </c>
      <c r="I39" s="217">
        <v>0</v>
      </c>
      <c r="J39" s="217">
        <v>0</v>
      </c>
      <c r="K39" s="217">
        <v>0</v>
      </c>
      <c r="L39" s="217">
        <v>0</v>
      </c>
      <c r="M39" s="217">
        <v>0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Z39" s="217">
        <v>0</v>
      </c>
      <c r="AA39" s="3">
        <v>0</v>
      </c>
      <c r="AC39" s="217">
        <v>0</v>
      </c>
      <c r="AD39" s="3">
        <v>0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</v>
      </c>
      <c r="E43" s="216" t="s">
        <v>170</v>
      </c>
      <c r="F43" s="194"/>
      <c r="G43" s="217">
        <v>0</v>
      </c>
      <c r="H43" s="217">
        <v>0</v>
      </c>
      <c r="I43" s="217">
        <v>0</v>
      </c>
      <c r="J43" s="217">
        <v>0</v>
      </c>
      <c r="K43" s="217">
        <v>0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Z43" s="217">
        <v>0</v>
      </c>
      <c r="AA43" s="3">
        <v>0</v>
      </c>
      <c r="AC43" s="217">
        <v>0</v>
      </c>
      <c r="AD43" s="3">
        <v>0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</v>
      </c>
      <c r="E46" s="201" t="s">
        <v>196</v>
      </c>
      <c r="G46" s="202">
        <v>0</v>
      </c>
      <c r="H46" s="202">
        <v>0</v>
      </c>
      <c r="I46" s="202">
        <v>0</v>
      </c>
      <c r="J46" s="203">
        <v>0</v>
      </c>
      <c r="K46" s="203">
        <v>0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>
        <v>0</v>
      </c>
      <c r="T46" s="202">
        <v>0</v>
      </c>
      <c r="U46" s="202">
        <v>0</v>
      </c>
      <c r="V46" s="202">
        <v>0</v>
      </c>
      <c r="W46" s="202">
        <v>0</v>
      </c>
      <c r="X46" s="202">
        <v>0</v>
      </c>
      <c r="Z46" s="202">
        <v>0</v>
      </c>
      <c r="AA46" s="3">
        <v>0</v>
      </c>
      <c r="AC46" s="202">
        <v>0</v>
      </c>
      <c r="AD46" s="3">
        <v>0</v>
      </c>
    </row>
    <row r="47" spans="1:30" ht="18" customHeight="1" x14ac:dyDescent="0.2">
      <c r="A47" s="197"/>
      <c r="B47" s="197"/>
      <c r="C47" s="9">
        <v>0</v>
      </c>
      <c r="E47" s="207" t="s">
        <v>72</v>
      </c>
      <c r="G47" s="208">
        <v>0</v>
      </c>
      <c r="H47" s="208">
        <v>0</v>
      </c>
      <c r="I47" s="208">
        <v>0</v>
      </c>
      <c r="J47" s="209">
        <v>0</v>
      </c>
      <c r="K47" s="209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  <c r="Z47" s="208">
        <v>0</v>
      </c>
      <c r="AA47" s="3">
        <v>0</v>
      </c>
      <c r="AC47" s="208">
        <v>0</v>
      </c>
      <c r="AD47" s="3">
        <v>0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0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-0.90909090909090917</v>
      </c>
      <c r="E51" s="201" t="s">
        <v>91</v>
      </c>
      <c r="G51" s="202">
        <v>0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-1.0999999999999999E-2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-1.0999999999999999E-2</v>
      </c>
      <c r="Z51" s="202">
        <v>0</v>
      </c>
      <c r="AA51" s="3">
        <v>-0.01</v>
      </c>
      <c r="AC51" s="202">
        <v>0</v>
      </c>
      <c r="AD51" s="3">
        <v>-0.01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-0.1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-0.90909090909090917</v>
      </c>
      <c r="E61" s="207" t="s">
        <v>281</v>
      </c>
      <c r="G61" s="208">
        <v>-0.1</v>
      </c>
      <c r="H61" s="208">
        <v>0</v>
      </c>
      <c r="I61" s="208">
        <v>0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-1.0999999999999999E-2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-1.0999999999999999E-2</v>
      </c>
      <c r="Z61" s="208">
        <v>0</v>
      </c>
      <c r="AA61" s="3">
        <v>-0.01</v>
      </c>
      <c r="AC61" s="208">
        <v>0</v>
      </c>
      <c r="AD61" s="3">
        <v>-0.01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</v>
      </c>
      <c r="E64" s="201" t="s">
        <v>197</v>
      </c>
      <c r="G64" s="202">
        <v>0</v>
      </c>
      <c r="H64" s="202">
        <v>0</v>
      </c>
      <c r="I64" s="202">
        <v>0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0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-1</v>
      </c>
      <c r="E73" s="201" t="s">
        <v>84</v>
      </c>
      <c r="G73" s="202">
        <v>-6.0000000000000001E-3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-5.0000000000000001E-3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-5.0000000000000001E-3</v>
      </c>
      <c r="W73" s="202">
        <v>0</v>
      </c>
      <c r="X73" s="202">
        <v>-0.01</v>
      </c>
      <c r="Z73" s="202">
        <v>0</v>
      </c>
      <c r="AA73" s="3">
        <v>-0.01</v>
      </c>
      <c r="AC73" s="202">
        <v>0</v>
      </c>
      <c r="AD73" s="3">
        <v>-0.01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</v>
      </c>
      <c r="E79" s="201" t="s">
        <v>103</v>
      </c>
      <c r="G79" s="202">
        <v>0</v>
      </c>
      <c r="H79" s="202">
        <v>0</v>
      </c>
      <c r="I79" s="202">
        <v>0</v>
      </c>
      <c r="J79" s="203">
        <v>0</v>
      </c>
      <c r="K79" s="203">
        <v>0</v>
      </c>
      <c r="L79" s="202">
        <v>0</v>
      </c>
      <c r="M79" s="202">
        <v>0</v>
      </c>
      <c r="N79" s="202">
        <v>0</v>
      </c>
      <c r="O79" s="202">
        <v>0</v>
      </c>
      <c r="P79" s="202">
        <v>0</v>
      </c>
      <c r="Q79" s="202">
        <v>0</v>
      </c>
      <c r="R79" s="202">
        <v>0</v>
      </c>
      <c r="S79" s="202">
        <v>0</v>
      </c>
      <c r="T79" s="202">
        <v>0</v>
      </c>
      <c r="U79" s="202">
        <v>0</v>
      </c>
      <c r="V79" s="202">
        <v>0</v>
      </c>
      <c r="W79" s="202">
        <v>0</v>
      </c>
      <c r="X79" s="202">
        <v>0</v>
      </c>
      <c r="Z79" s="202">
        <v>0</v>
      </c>
      <c r="AA79" s="3">
        <v>0</v>
      </c>
      <c r="AC79" s="202">
        <v>0</v>
      </c>
      <c r="AD79" s="3">
        <v>0</v>
      </c>
    </row>
    <row r="80" spans="1:30" ht="18" customHeight="1" x14ac:dyDescent="0.2">
      <c r="A80" s="187" t="s">
        <v>81</v>
      </c>
      <c r="B80" s="187" t="s">
        <v>22</v>
      </c>
      <c r="C80" s="9">
        <v>0.39600000000000002</v>
      </c>
      <c r="E80" s="201" t="s">
        <v>104</v>
      </c>
      <c r="G80" s="202">
        <v>-5.1100000000000003</v>
      </c>
      <c r="H80" s="202">
        <v>-4.74</v>
      </c>
      <c r="I80" s="202">
        <v>-4.74</v>
      </c>
      <c r="J80" s="203">
        <v>-5</v>
      </c>
      <c r="K80" s="203">
        <v>-5</v>
      </c>
      <c r="L80" s="202">
        <v>1.403</v>
      </c>
      <c r="M80" s="202">
        <v>-8.0000000000000071E-3</v>
      </c>
      <c r="N80" s="202">
        <v>-5.8000000000000052E-2</v>
      </c>
      <c r="O80" s="202">
        <v>-1.4999999999999902E-2</v>
      </c>
      <c r="P80" s="202">
        <v>-1.1700000000000002</v>
      </c>
      <c r="Q80" s="202">
        <v>-2.4999999999999911E-2</v>
      </c>
      <c r="R80" s="202">
        <v>-1.18</v>
      </c>
      <c r="S80" s="202">
        <v>-0.39000000000000012</v>
      </c>
      <c r="T80" s="202">
        <v>-0.41500000000000004</v>
      </c>
      <c r="U80" s="202">
        <v>-0.38499999999999979</v>
      </c>
      <c r="V80" s="202">
        <v>-0.38500000000000023</v>
      </c>
      <c r="W80" s="202">
        <v>-0.38899999999999979</v>
      </c>
      <c r="X80" s="202">
        <v>-3.0169999999999999</v>
      </c>
      <c r="Z80" s="202">
        <v>-5</v>
      </c>
      <c r="AA80" s="3">
        <v>1.98</v>
      </c>
      <c r="AC80" s="202">
        <v>-5</v>
      </c>
      <c r="AD80" s="3">
        <v>1.98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-1.4379999999999999</v>
      </c>
      <c r="H85" s="202">
        <v>-1.4379999999999999</v>
      </c>
      <c r="I85" s="202">
        <v>-1.4379999999999999</v>
      </c>
      <c r="J85" s="203">
        <v>-1.4379999999999999</v>
      </c>
      <c r="K85" s="203">
        <v>-1.4379999999999999</v>
      </c>
      <c r="L85" s="202">
        <v>-0.124</v>
      </c>
      <c r="M85" s="202">
        <v>-0.11199999999999999</v>
      </c>
      <c r="N85" s="202">
        <v>-0.124</v>
      </c>
      <c r="O85" s="202">
        <v>-0.12</v>
      </c>
      <c r="P85" s="202">
        <v>-0.11899999999999999</v>
      </c>
      <c r="Q85" s="202">
        <v>-0.12</v>
      </c>
      <c r="R85" s="202">
        <v>-0.12</v>
      </c>
      <c r="S85" s="202">
        <v>-0.12</v>
      </c>
      <c r="T85" s="202">
        <v>-0.12</v>
      </c>
      <c r="U85" s="202">
        <v>-0.12000000000000011</v>
      </c>
      <c r="V85" s="202">
        <v>-0.11999999999999988</v>
      </c>
      <c r="W85" s="202">
        <v>-0.11899999999999999</v>
      </c>
      <c r="X85" s="202">
        <v>-1.4379999999999999</v>
      </c>
      <c r="Z85" s="202">
        <v>-1.4379999999999999</v>
      </c>
      <c r="AA85" s="3">
        <v>0</v>
      </c>
      <c r="AC85" s="202">
        <v>-1.4379999999999999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0.99989012196461913</v>
      </c>
      <c r="E88" s="204" t="s">
        <v>402</v>
      </c>
      <c r="F88" s="205"/>
      <c r="G88" s="206">
        <v>-14.169</v>
      </c>
      <c r="H88" s="206">
        <v>12.473000000000001</v>
      </c>
      <c r="I88" s="206">
        <v>12.473000000000001</v>
      </c>
      <c r="J88" s="206">
        <v>0</v>
      </c>
      <c r="K88" s="206">
        <v>0</v>
      </c>
      <c r="L88" s="206">
        <v>-6.7000000000000004E-2</v>
      </c>
      <c r="M88" s="206">
        <v>-0.35899999999999999</v>
      </c>
      <c r="N88" s="206">
        <v>0</v>
      </c>
      <c r="O88" s="206">
        <v>-0.54499999999999993</v>
      </c>
      <c r="P88" s="206">
        <v>-1.0970000000000002</v>
      </c>
      <c r="Q88" s="206">
        <v>1.5630000000000002</v>
      </c>
      <c r="R88" s="206">
        <v>-0.2380000000000001</v>
      </c>
      <c r="S88" s="206">
        <v>0.34599999999999997</v>
      </c>
      <c r="T88" s="206">
        <v>8.4920000000000009</v>
      </c>
      <c r="U88" s="206">
        <v>1.5069999999999997</v>
      </c>
      <c r="V88" s="206">
        <v>0</v>
      </c>
      <c r="W88" s="206">
        <v>-0.50099999999999945</v>
      </c>
      <c r="X88" s="206">
        <v>9.1010000000000009</v>
      </c>
      <c r="Z88" s="206">
        <v>0</v>
      </c>
      <c r="AA88" s="3">
        <v>9.1</v>
      </c>
      <c r="AC88" s="206">
        <v>0</v>
      </c>
      <c r="AD88" s="3">
        <v>9.1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-87.623999999999995</v>
      </c>
      <c r="H89" s="202">
        <v>-88.903999999999996</v>
      </c>
      <c r="I89" s="202">
        <v>-88.903999999999996</v>
      </c>
      <c r="J89" s="203">
        <v>-102.542</v>
      </c>
      <c r="K89" s="203">
        <v>-102.542</v>
      </c>
      <c r="L89" s="202">
        <v>-8.5449999999999999</v>
      </c>
      <c r="M89" s="202">
        <v>-8.5449999999999999</v>
      </c>
      <c r="N89" s="202">
        <v>-8.5450000000000017</v>
      </c>
      <c r="O89" s="202">
        <v>-8.5459999999999958</v>
      </c>
      <c r="P89" s="202">
        <v>-8.5450000000000017</v>
      </c>
      <c r="Q89" s="202">
        <v>-8.5450000000000017</v>
      </c>
      <c r="R89" s="202">
        <v>-8.5450000000000017</v>
      </c>
      <c r="S89" s="202">
        <v>-8.5450000000000017</v>
      </c>
      <c r="T89" s="202">
        <v>-8.5450000000000017</v>
      </c>
      <c r="U89" s="202">
        <v>-8.5459999999999923</v>
      </c>
      <c r="V89" s="202">
        <v>-8.5450000000000017</v>
      </c>
      <c r="W89" s="202">
        <v>-8.5450000000000017</v>
      </c>
      <c r="X89" s="202">
        <v>-102.542</v>
      </c>
      <c r="Z89" s="202">
        <v>-102.54199999999999</v>
      </c>
      <c r="AA89" s="3">
        <v>0</v>
      </c>
      <c r="AC89" s="202">
        <v>-102.54199999999999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0</v>
      </c>
      <c r="E91" s="201" t="s">
        <v>133</v>
      </c>
      <c r="G91" s="202">
        <v>0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02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97"/>
      <c r="B92" s="197"/>
      <c r="C92" s="9">
        <v>0.1015782712424298</v>
      </c>
      <c r="E92" s="207" t="s">
        <v>94</v>
      </c>
      <c r="G92" s="208">
        <v>-108.34699999999999</v>
      </c>
      <c r="H92" s="208">
        <v>-82.608999999999995</v>
      </c>
      <c r="I92" s="208">
        <v>-82.608999999999995</v>
      </c>
      <c r="J92" s="209">
        <v>-108.98</v>
      </c>
      <c r="K92" s="209">
        <v>-108.98</v>
      </c>
      <c r="L92" s="208">
        <v>-7.3330000000000002</v>
      </c>
      <c r="M92" s="208">
        <v>-9.0239999999999991</v>
      </c>
      <c r="N92" s="208">
        <v>-8.7320000000000011</v>
      </c>
      <c r="O92" s="208">
        <v>-9.2259999999999955</v>
      </c>
      <c r="P92" s="208">
        <v>-10.931000000000001</v>
      </c>
      <c r="Q92" s="208">
        <v>-7.1270000000000016</v>
      </c>
      <c r="R92" s="208">
        <v>-10.083000000000002</v>
      </c>
      <c r="S92" s="208">
        <v>-8.7090000000000014</v>
      </c>
      <c r="T92" s="208">
        <v>-0.58800000000000097</v>
      </c>
      <c r="U92" s="208">
        <v>-7.5439999999999925</v>
      </c>
      <c r="V92" s="208">
        <v>-9.0550000000000015</v>
      </c>
      <c r="W92" s="208">
        <v>-9.5540000000000003</v>
      </c>
      <c r="X92" s="208">
        <v>-97.906000000000006</v>
      </c>
      <c r="Z92" s="208">
        <v>-108.98</v>
      </c>
      <c r="AA92" s="3">
        <v>11.07</v>
      </c>
      <c r="AC92" s="208">
        <v>-108.98</v>
      </c>
      <c r="AD92" s="3">
        <v>11.07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0.10148651128647458</v>
      </c>
      <c r="D96" s="2"/>
      <c r="E96" s="219" t="s">
        <v>403</v>
      </c>
      <c r="F96" s="2"/>
      <c r="G96" s="219">
        <v>-108.027</v>
      </c>
      <c r="H96" s="219">
        <v>-82.608999999999995</v>
      </c>
      <c r="I96" s="219">
        <v>-82.608999999999995</v>
      </c>
      <c r="J96" s="220">
        <v>-108.98</v>
      </c>
      <c r="K96" s="220">
        <v>-108.98</v>
      </c>
      <c r="L96" s="219">
        <v>-7.3330000000000002</v>
      </c>
      <c r="M96" s="219">
        <v>-9.0239999999999991</v>
      </c>
      <c r="N96" s="219">
        <v>-8.7320000000000011</v>
      </c>
      <c r="O96" s="219">
        <v>-9.2259999999999955</v>
      </c>
      <c r="P96" s="219">
        <v>-10.942</v>
      </c>
      <c r="Q96" s="219">
        <v>-7.1270000000000016</v>
      </c>
      <c r="R96" s="219">
        <v>-10.083000000000002</v>
      </c>
      <c r="S96" s="219">
        <v>-8.7090000000000014</v>
      </c>
      <c r="T96" s="219">
        <v>-0.58800000000000097</v>
      </c>
      <c r="U96" s="219">
        <v>-7.5439999999999925</v>
      </c>
      <c r="V96" s="219">
        <v>-9.0550000000000015</v>
      </c>
      <c r="W96" s="219">
        <v>-9.5540000000000003</v>
      </c>
      <c r="X96" s="219">
        <v>-97.917000000000002</v>
      </c>
      <c r="Z96" s="219">
        <v>-108.98</v>
      </c>
      <c r="AA96" s="3">
        <v>11.06</v>
      </c>
      <c r="AC96" s="219">
        <v>-108.98</v>
      </c>
      <c r="AD96" s="3">
        <v>11.06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-1.0011376564277588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-2.637</v>
      </c>
      <c r="V98" s="202">
        <v>0</v>
      </c>
      <c r="W98" s="202">
        <v>0</v>
      </c>
      <c r="X98" s="202">
        <v>-2.637</v>
      </c>
      <c r="Z98" s="202">
        <v>0</v>
      </c>
      <c r="AA98" s="3">
        <v>-2.64</v>
      </c>
      <c r="AC98" s="202">
        <v>0</v>
      </c>
      <c r="AD98" s="3">
        <v>-2.64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-1.0011376564277588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-2.637</v>
      </c>
      <c r="V102" s="208">
        <v>0</v>
      </c>
      <c r="W102" s="208">
        <v>0</v>
      </c>
      <c r="X102" s="208">
        <v>-2.637</v>
      </c>
      <c r="Z102" s="208">
        <v>0</v>
      </c>
      <c r="AA102" s="3">
        <v>-2.64</v>
      </c>
      <c r="AC102" s="208">
        <v>0</v>
      </c>
      <c r="AD102" s="3">
        <v>-2.64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7.7353642870251413E-2</v>
      </c>
      <c r="D116" s="2"/>
      <c r="E116" s="223" t="s">
        <v>336</v>
      </c>
      <c r="F116" s="2"/>
      <c r="G116" s="224">
        <v>-108.027</v>
      </c>
      <c r="H116" s="224">
        <v>-82.608999999999995</v>
      </c>
      <c r="I116" s="224">
        <v>-82.608999999999995</v>
      </c>
      <c r="J116" s="225">
        <v>-108.98</v>
      </c>
      <c r="K116" s="225">
        <v>-108.98</v>
      </c>
      <c r="L116" s="224">
        <v>-7.3330000000000002</v>
      </c>
      <c r="M116" s="224">
        <v>-9.0239999999999991</v>
      </c>
      <c r="N116" s="224">
        <v>-8.7320000000000011</v>
      </c>
      <c r="O116" s="224">
        <v>-9.2259999999999955</v>
      </c>
      <c r="P116" s="224">
        <v>-10.942</v>
      </c>
      <c r="Q116" s="224">
        <v>-7.1270000000000016</v>
      </c>
      <c r="R116" s="224">
        <v>-10.083000000000002</v>
      </c>
      <c r="S116" s="224">
        <v>-8.7090000000000014</v>
      </c>
      <c r="T116" s="224">
        <v>-0.58800000000000097</v>
      </c>
      <c r="U116" s="224">
        <v>-10.180999999999992</v>
      </c>
      <c r="V116" s="224">
        <v>-9.0550000000000015</v>
      </c>
      <c r="W116" s="224">
        <v>-9.5540000000000003</v>
      </c>
      <c r="X116" s="224">
        <v>-100.554</v>
      </c>
      <c r="Z116" s="224">
        <v>-108.98</v>
      </c>
      <c r="AA116" s="3">
        <v>8.43</v>
      </c>
      <c r="AC116" s="224">
        <v>-108.98</v>
      </c>
      <c r="AD116" s="3">
        <v>8.43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-3.4999999999996589E-2</v>
      </c>
      <c r="H118" s="226">
        <v>-0.48900000000000432</v>
      </c>
      <c r="I118" s="226">
        <v>-0.48900000000000432</v>
      </c>
      <c r="J118" s="226">
        <v>0</v>
      </c>
      <c r="K118" s="226">
        <v>0</v>
      </c>
      <c r="L118" s="226">
        <v>-6.4999999999999503E-2</v>
      </c>
      <c r="M118" s="226">
        <v>-0.10200000000000031</v>
      </c>
      <c r="N118" s="226">
        <v>-0.13000000000000256</v>
      </c>
      <c r="O118" s="226">
        <v>-0.1390000000000029</v>
      </c>
      <c r="P118" s="226">
        <v>-0.15899999999999892</v>
      </c>
      <c r="Q118" s="226">
        <v>-0.18500000000000227</v>
      </c>
      <c r="R118" s="226">
        <v>-0.20300000000000296</v>
      </c>
      <c r="S118" s="226">
        <v>-0.21899999999999409</v>
      </c>
      <c r="T118" s="226">
        <v>-0.25599999999998602</v>
      </c>
      <c r="U118" s="226">
        <v>-0.29899999999999238</v>
      </c>
      <c r="V118" s="226">
        <v>-0.34799999999998477</v>
      </c>
      <c r="W118" s="226">
        <v>-0.3989999999999867</v>
      </c>
      <c r="X118" s="226">
        <v>-0.39900000000000091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25:AA92 AD15:AD23 AA15:AA23 AD116:AD117 AA116:AA117">
    <cfRule type="expression" dxfId="53" priority="10" stopIfTrue="1">
      <formula>($C11&gt;0)</formula>
    </cfRule>
    <cfRule type="expression" dxfId="52" priority="11" stopIfTrue="1">
      <formula>AND($C11&lt;0,$C11&gt;=$AD$2)</formula>
    </cfRule>
    <cfRule type="expression" dxfId="51" priority="12" stopIfTrue="1">
      <formula>($C11&lt;$AD$2)</formula>
    </cfRule>
  </conditionalFormatting>
  <conditionalFormatting sqref="AA11:AA13">
    <cfRule type="expression" dxfId="50" priority="7" stopIfTrue="1">
      <formula>($C11&gt;0)</formula>
    </cfRule>
    <cfRule type="expression" dxfId="49" priority="8" stopIfTrue="1">
      <formula>AND($C11&lt;0,$C11&gt;=$AD$2)</formula>
    </cfRule>
    <cfRule type="expression" dxfId="48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19" activePane="bottomRight" state="frozen"/>
      <selection activeCell="AG60" sqref="AG60"/>
      <selection pane="topRight" activeCell="AG60" sqref="AG60"/>
      <selection pane="bottomLeft" activeCell="AG60" sqref="AG60"/>
      <selection pane="bottomRight" activeCell="W48" sqref="W48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3.2851562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499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471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470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2.855</v>
      </c>
      <c r="H11" s="189">
        <v>2.7189999999999999</v>
      </c>
      <c r="I11" s="189">
        <v>2.7189999999999999</v>
      </c>
      <c r="J11" s="190">
        <v>2.8</v>
      </c>
      <c r="K11" s="190">
        <v>2.8</v>
      </c>
      <c r="L11" s="189">
        <v>2.7</v>
      </c>
      <c r="M11" s="189">
        <v>2.7720000000000002</v>
      </c>
      <c r="N11" s="189">
        <v>2.1959999999999997</v>
      </c>
      <c r="O11" s="189">
        <v>1.6320000000000006</v>
      </c>
      <c r="P11" s="189">
        <v>2.8559999999999981</v>
      </c>
      <c r="Q11" s="189">
        <v>2.7960000000000012</v>
      </c>
      <c r="R11" s="189">
        <v>2.7960000000000012</v>
      </c>
      <c r="S11" s="189">
        <v>2.7600000000000016</v>
      </c>
      <c r="T11" s="189">
        <v>2.7959999999999958</v>
      </c>
      <c r="U11" s="189">
        <v>2.7120000000000033</v>
      </c>
      <c r="V11" s="189">
        <v>2.7959999999999958</v>
      </c>
      <c r="W11" s="189">
        <v>2.7119999999999997</v>
      </c>
      <c r="X11" s="189">
        <v>2.6269999999999998</v>
      </c>
      <c r="Z11" s="189">
        <v>2.8</v>
      </c>
      <c r="AA11" s="191">
        <v>-0.17</v>
      </c>
      <c r="AC11" s="189">
        <v>2.8</v>
      </c>
      <c r="AD11" s="191">
        <v>-0.17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3.2</v>
      </c>
      <c r="H12" s="195">
        <v>2.7999999999999994</v>
      </c>
      <c r="I12" s="195">
        <v>2.8</v>
      </c>
      <c r="J12" s="195">
        <v>2.8</v>
      </c>
      <c r="K12" s="195">
        <v>2.8</v>
      </c>
      <c r="L12" s="195">
        <v>2.7960000000000003</v>
      </c>
      <c r="M12" s="195">
        <v>2.8079999999999998</v>
      </c>
      <c r="N12" s="195">
        <v>2.5680000000000005</v>
      </c>
      <c r="O12" s="195">
        <v>1.6439999999999984</v>
      </c>
      <c r="P12" s="195">
        <v>2.8560000000000016</v>
      </c>
      <c r="Q12" s="195">
        <v>2.7839999999999989</v>
      </c>
      <c r="R12" s="195">
        <v>2.8079999999999998</v>
      </c>
      <c r="S12" s="195">
        <v>2.8079999999999998</v>
      </c>
      <c r="T12" s="195">
        <v>2.7840000000000025</v>
      </c>
      <c r="U12" s="195">
        <v>2.8079999999999998</v>
      </c>
      <c r="V12" s="195">
        <v>2.8079999999999998</v>
      </c>
      <c r="W12" s="195">
        <v>2.7839999999999989</v>
      </c>
      <c r="X12" s="195">
        <v>2.6880000000000002</v>
      </c>
      <c r="Z12" s="195">
        <v>2.8</v>
      </c>
      <c r="AA12" s="196">
        <v>-0.11</v>
      </c>
      <c r="AC12" s="195">
        <v>2.8</v>
      </c>
      <c r="AD12" s="196">
        <v>-0.11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0.3450000000000002</v>
      </c>
      <c r="H13" s="189">
        <v>8.0999999999999517E-2</v>
      </c>
      <c r="I13" s="189">
        <v>8.0999999999999961E-2</v>
      </c>
      <c r="J13" s="190">
        <v>0</v>
      </c>
      <c r="K13" s="190">
        <v>0</v>
      </c>
      <c r="L13" s="189">
        <v>9.6000000000000085E-2</v>
      </c>
      <c r="M13" s="189">
        <v>3.5999999999999588E-2</v>
      </c>
      <c r="N13" s="189">
        <v>0.37200000000000077</v>
      </c>
      <c r="O13" s="189">
        <v>1.199999999999779E-2</v>
      </c>
      <c r="P13" s="189">
        <v>3.5527136788005009E-15</v>
      </c>
      <c r="Q13" s="189">
        <v>-1.2000000000002231E-2</v>
      </c>
      <c r="R13" s="189">
        <v>1.1999999999998678E-2</v>
      </c>
      <c r="S13" s="189">
        <v>4.7999999999998266E-2</v>
      </c>
      <c r="T13" s="189">
        <v>-1.1999999999993349E-2</v>
      </c>
      <c r="U13" s="189">
        <v>9.5999999999996533E-2</v>
      </c>
      <c r="V13" s="189">
        <v>1.2000000000004007E-2</v>
      </c>
      <c r="W13" s="189">
        <v>7.1999999999999176E-2</v>
      </c>
      <c r="X13" s="189">
        <v>6.1000000000000387E-2</v>
      </c>
      <c r="Z13" s="189">
        <v>0</v>
      </c>
      <c r="AA13" s="191">
        <v>0.06</v>
      </c>
      <c r="AC13" s="189">
        <v>0</v>
      </c>
      <c r="AD13" s="191">
        <v>0.06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0.10781250000000006</v>
      </c>
      <c r="H14" s="198">
        <v>2.8928571428571262E-2</v>
      </c>
      <c r="I14" s="198">
        <v>2.8928571428571418E-2</v>
      </c>
      <c r="J14" s="199">
        <v>0</v>
      </c>
      <c r="K14" s="199">
        <v>0</v>
      </c>
      <c r="L14" s="198">
        <v>3.4334763948497882E-2</v>
      </c>
      <c r="M14" s="198">
        <v>1.2820512820512674E-2</v>
      </c>
      <c r="N14" s="198">
        <v>0.14485981308411242</v>
      </c>
      <c r="O14" s="198">
        <v>7.2992700729913639E-3</v>
      </c>
      <c r="P14" s="198">
        <v>1.2439473665267854E-15</v>
      </c>
      <c r="Q14" s="198">
        <v>-4.31034482758701E-3</v>
      </c>
      <c r="R14" s="198">
        <v>4.273504273503803E-3</v>
      </c>
      <c r="S14" s="198">
        <v>1.7094017094016478E-2</v>
      </c>
      <c r="T14" s="198">
        <v>-4.3103448275838138E-3</v>
      </c>
      <c r="U14" s="198">
        <v>3.4188034188032956E-2</v>
      </c>
      <c r="V14" s="198">
        <v>4.2735042735057007E-3</v>
      </c>
      <c r="W14" s="198">
        <v>2.5862068965516957E-2</v>
      </c>
      <c r="X14" s="198">
        <v>2.2693452380952522E-2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4.4596713315138488E-2</v>
      </c>
      <c r="E15" s="201" t="s">
        <v>73</v>
      </c>
      <c r="G15" s="202">
        <v>-146.39322999999999</v>
      </c>
      <c r="H15" s="202">
        <v>-142.19120000000001</v>
      </c>
      <c r="I15" s="202">
        <v>-142.19120000000001</v>
      </c>
      <c r="J15" s="203">
        <v>-172.21</v>
      </c>
      <c r="K15" s="203">
        <v>-172.21</v>
      </c>
      <c r="L15" s="202">
        <v>-12.547169999999999</v>
      </c>
      <c r="M15" s="202">
        <v>-12.648619999999999</v>
      </c>
      <c r="N15" s="202">
        <v>-11.184940000000001</v>
      </c>
      <c r="O15" s="202">
        <v>-9.657980000000002</v>
      </c>
      <c r="P15" s="202">
        <v>-15.487349999999999</v>
      </c>
      <c r="Q15" s="202">
        <v>-12.989810000000006</v>
      </c>
      <c r="R15" s="202">
        <v>-13.655579999999986</v>
      </c>
      <c r="S15" s="202">
        <v>-13.296760000000006</v>
      </c>
      <c r="T15" s="202">
        <v>-13.205070000000006</v>
      </c>
      <c r="U15" s="202">
        <v>-18.047869999999989</v>
      </c>
      <c r="V15" s="202">
        <v>-14.677060000000012</v>
      </c>
      <c r="W15" s="202">
        <v>-17.131769999999989</v>
      </c>
      <c r="X15" s="202">
        <v>-164.52997999999999</v>
      </c>
      <c r="Z15" s="202">
        <v>-172.21</v>
      </c>
      <c r="AA15" s="3">
        <v>7.68</v>
      </c>
      <c r="AC15" s="202">
        <v>-172.21</v>
      </c>
      <c r="AD15" s="3">
        <v>7.68</v>
      </c>
    </row>
    <row r="16" spans="1:30" ht="18" customHeight="1" x14ac:dyDescent="0.2">
      <c r="A16" s="187" t="s">
        <v>225</v>
      </c>
      <c r="B16" s="187" t="s">
        <v>22</v>
      </c>
      <c r="C16" s="9">
        <v>-1.000282367531794</v>
      </c>
      <c r="E16" s="204" t="s">
        <v>226</v>
      </c>
      <c r="F16" s="205"/>
      <c r="G16" s="206">
        <v>1.4392499999999999</v>
      </c>
      <c r="H16" s="206">
        <v>-2.5809500000000001</v>
      </c>
      <c r="I16" s="206">
        <v>-2.5809500000000001</v>
      </c>
      <c r="J16" s="206">
        <v>0</v>
      </c>
      <c r="K16" s="206">
        <v>0</v>
      </c>
      <c r="L16" s="206">
        <v>-0.92261000000000004</v>
      </c>
      <c r="M16" s="206">
        <v>-0.61329</v>
      </c>
      <c r="N16" s="206">
        <v>0.42742999999999998</v>
      </c>
      <c r="O16" s="206">
        <v>1.8520000000000001</v>
      </c>
      <c r="P16" s="206">
        <v>-2.7621599999999997</v>
      </c>
      <c r="Q16" s="206">
        <v>-0.88948000000000027</v>
      </c>
      <c r="R16" s="206">
        <v>-1.10894</v>
      </c>
      <c r="S16" s="206">
        <v>3.2686300000000004</v>
      </c>
      <c r="T16" s="206">
        <v>-2.66852</v>
      </c>
      <c r="U16" s="206">
        <v>8.6249999999999716E-2</v>
      </c>
      <c r="V16" s="206">
        <v>-1.3240599999999998</v>
      </c>
      <c r="W16" s="206">
        <v>-0.76372000000000018</v>
      </c>
      <c r="X16" s="206">
        <v>-5.4184700000000001</v>
      </c>
      <c r="Z16" s="206">
        <v>0</v>
      </c>
      <c r="AA16" s="3">
        <v>-5.42</v>
      </c>
      <c r="AC16" s="206">
        <v>0</v>
      </c>
      <c r="AD16" s="3">
        <v>-5.42</v>
      </c>
    </row>
    <row r="17" spans="1:30" ht="18" customHeight="1" x14ac:dyDescent="0.2">
      <c r="A17" s="187" t="s">
        <v>41</v>
      </c>
      <c r="B17" s="187" t="s">
        <v>22</v>
      </c>
      <c r="C17" s="9">
        <v>1</v>
      </c>
      <c r="E17" s="201" t="s">
        <v>64</v>
      </c>
      <c r="G17" s="202">
        <v>5.4298099999999998</v>
      </c>
      <c r="H17" s="202">
        <v>11.97325</v>
      </c>
      <c r="I17" s="202">
        <v>11.97325</v>
      </c>
      <c r="J17" s="203">
        <v>0</v>
      </c>
      <c r="K17" s="203">
        <v>0</v>
      </c>
      <c r="L17" s="202">
        <v>0</v>
      </c>
      <c r="M17" s="202">
        <v>1.5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1.5</v>
      </c>
      <c r="Z17" s="202">
        <v>0</v>
      </c>
      <c r="AA17" s="3">
        <v>1.5</v>
      </c>
      <c r="AC17" s="202">
        <v>0</v>
      </c>
      <c r="AD17" s="3">
        <v>1.5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-0.28105000000000002</v>
      </c>
      <c r="O19" s="202">
        <v>-1.6885300000000001</v>
      </c>
      <c r="P19" s="202">
        <v>0.1651600000000002</v>
      </c>
      <c r="Q19" s="202">
        <v>0.28105000000000002</v>
      </c>
      <c r="R19" s="202">
        <v>1.6885299999999999</v>
      </c>
      <c r="S19" s="202">
        <v>-0.16515999999999997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-1.0034081276058335</v>
      </c>
      <c r="E20" s="201" t="s">
        <v>74</v>
      </c>
      <c r="G20" s="202">
        <v>-6.8384600000000004</v>
      </c>
      <c r="H20" s="202">
        <v>-2.0388799999999998</v>
      </c>
      <c r="I20" s="202">
        <v>-2.0388799999999998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-0.37802999999999998</v>
      </c>
      <c r="U20" s="202">
        <v>-0.20000000000000007</v>
      </c>
      <c r="V20" s="202">
        <v>0</v>
      </c>
      <c r="W20" s="202">
        <v>0</v>
      </c>
      <c r="X20" s="202">
        <v>-0.57803000000000004</v>
      </c>
      <c r="Z20" s="202">
        <v>0</v>
      </c>
      <c r="AA20" s="3">
        <v>-0.57999999999999996</v>
      </c>
      <c r="AC20" s="202">
        <v>0</v>
      </c>
      <c r="AD20" s="3">
        <v>-0.57999999999999996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1.8465826607049533E-2</v>
      </c>
      <c r="E23" s="207" t="s">
        <v>280</v>
      </c>
      <c r="G23" s="208">
        <v>-146.36263</v>
      </c>
      <c r="H23" s="208">
        <v>-134.83778000000001</v>
      </c>
      <c r="I23" s="208">
        <v>-134.83778000000001</v>
      </c>
      <c r="J23" s="209">
        <v>-172.21</v>
      </c>
      <c r="K23" s="209">
        <v>-172.21</v>
      </c>
      <c r="L23" s="208">
        <v>-13.46978</v>
      </c>
      <c r="M23" s="208">
        <v>-11.761909999999999</v>
      </c>
      <c r="N23" s="208">
        <v>-11.038560000000002</v>
      </c>
      <c r="O23" s="208">
        <v>-9.4945100000000018</v>
      </c>
      <c r="P23" s="208">
        <v>-18.084350000000001</v>
      </c>
      <c r="Q23" s="208">
        <v>-13.598240000000006</v>
      </c>
      <c r="R23" s="208">
        <v>-13.075989999999987</v>
      </c>
      <c r="S23" s="208">
        <v>-10.193290000000006</v>
      </c>
      <c r="T23" s="208">
        <v>-16.251620000000006</v>
      </c>
      <c r="U23" s="208">
        <v>-18.161619999999989</v>
      </c>
      <c r="V23" s="208">
        <v>-16.001120000000011</v>
      </c>
      <c r="W23" s="208">
        <v>-17.895489999999988</v>
      </c>
      <c r="X23" s="208">
        <v>-169.02648000000002</v>
      </c>
      <c r="Z23" s="208">
        <v>-172.21</v>
      </c>
      <c r="AA23" s="3">
        <v>3.18</v>
      </c>
      <c r="AC23" s="208">
        <v>-172.21</v>
      </c>
      <c r="AD23" s="3">
        <v>3.18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1</v>
      </c>
      <c r="H25" s="189">
        <v>1</v>
      </c>
      <c r="I25" s="189">
        <v>1</v>
      </c>
      <c r="J25" s="190">
        <v>1</v>
      </c>
      <c r="K25" s="190">
        <v>1</v>
      </c>
      <c r="L25" s="189">
        <v>0.996</v>
      </c>
      <c r="M25" s="189">
        <v>1.008</v>
      </c>
      <c r="N25" s="189">
        <v>0.996</v>
      </c>
      <c r="O25" s="189">
        <v>0.99600000000000044</v>
      </c>
      <c r="P25" s="189">
        <v>1.0079999999999991</v>
      </c>
      <c r="Q25" s="189">
        <v>0.99600000000000044</v>
      </c>
      <c r="R25" s="189">
        <v>0.99599999999999955</v>
      </c>
      <c r="S25" s="189">
        <v>1.0080000000000018</v>
      </c>
      <c r="T25" s="189">
        <v>0.99599999999999866</v>
      </c>
      <c r="U25" s="189">
        <v>0.99599999999999866</v>
      </c>
      <c r="V25" s="189">
        <v>1.0560000000000009</v>
      </c>
      <c r="W25" s="189">
        <v>0.99600000000000044</v>
      </c>
      <c r="X25" s="189">
        <v>1.004</v>
      </c>
      <c r="Z25" s="189">
        <v>1</v>
      </c>
      <c r="AA25" s="191">
        <v>0</v>
      </c>
      <c r="AC25" s="189">
        <v>1</v>
      </c>
      <c r="AD25" s="191">
        <v>0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-8090</v>
      </c>
      <c r="H26" s="213">
        <v>-8408.0000000000018</v>
      </c>
      <c r="I26" s="213">
        <v>-8408.0000000000018</v>
      </c>
      <c r="J26" s="214">
        <v>-8734</v>
      </c>
      <c r="K26" s="214">
        <v>-8734</v>
      </c>
      <c r="L26" s="213">
        <v>-604.41767068273089</v>
      </c>
      <c r="M26" s="213">
        <v>-828.3730158730159</v>
      </c>
      <c r="N26" s="213">
        <v>-612.44979919678713</v>
      </c>
      <c r="O26" s="213">
        <v>-280.12048192771067</v>
      </c>
      <c r="P26" s="213">
        <v>-511.90476190476244</v>
      </c>
      <c r="Q26" s="213">
        <v>-413.65461847389554</v>
      </c>
      <c r="R26" s="213">
        <v>-572.28915662650627</v>
      </c>
      <c r="S26" s="213">
        <v>-612.10317460317333</v>
      </c>
      <c r="T26" s="213">
        <v>-509.03614457831384</v>
      </c>
      <c r="U26" s="213">
        <v>-606.42570281124586</v>
      </c>
      <c r="V26" s="213">
        <v>-2354.1666666666647</v>
      </c>
      <c r="W26" s="213">
        <v>-1472.8915662650595</v>
      </c>
      <c r="X26" s="213">
        <v>-9467.131474103584</v>
      </c>
      <c r="Z26" s="213">
        <v>-8734</v>
      </c>
      <c r="AA26" s="215">
        <v>-733.13</v>
      </c>
      <c r="AC26" s="213">
        <v>-8734</v>
      </c>
      <c r="AD26" s="215">
        <v>-733.13</v>
      </c>
    </row>
    <row r="27" spans="1:30" ht="18" customHeight="1" x14ac:dyDescent="0.2">
      <c r="A27" s="187" t="s">
        <v>70</v>
      </c>
      <c r="B27" s="187" t="s">
        <v>22</v>
      </c>
      <c r="C27" s="9">
        <v>-0.1801801801801802</v>
      </c>
      <c r="E27" s="201" t="s">
        <v>208</v>
      </c>
      <c r="G27" s="202">
        <v>-4.4370000000000003</v>
      </c>
      <c r="H27" s="202">
        <v>-3.528</v>
      </c>
      <c r="I27" s="202">
        <v>-3.528</v>
      </c>
      <c r="J27" s="203">
        <v>-3.1080000000000001</v>
      </c>
      <c r="K27" s="203">
        <v>-3.1080000000000001</v>
      </c>
      <c r="L27" s="202">
        <v>-0.29699999999999999</v>
      </c>
      <c r="M27" s="202">
        <v>-0.29399999999999998</v>
      </c>
      <c r="N27" s="202">
        <v>-0.29400000000000004</v>
      </c>
      <c r="O27" s="202">
        <v>-0.29299999999999993</v>
      </c>
      <c r="P27" s="202">
        <v>-0.29400000000000004</v>
      </c>
      <c r="Q27" s="202">
        <v>-0.31800000000000006</v>
      </c>
      <c r="R27" s="202">
        <v>-0.31400000000000006</v>
      </c>
      <c r="S27" s="202">
        <v>-0.31299999999999972</v>
      </c>
      <c r="T27" s="202">
        <v>-0.31400000000000006</v>
      </c>
      <c r="U27" s="202">
        <v>-0.31400000000000006</v>
      </c>
      <c r="V27" s="202">
        <v>-0.31300000000000017</v>
      </c>
      <c r="W27" s="202">
        <v>-0.31400000000000006</v>
      </c>
      <c r="X27" s="202">
        <v>-3.6720000000000002</v>
      </c>
      <c r="Z27" s="202">
        <v>-3.1080000000000001</v>
      </c>
      <c r="AA27" s="3">
        <v>-0.56000000000000005</v>
      </c>
      <c r="AC27" s="202">
        <v>-3.1080000000000001</v>
      </c>
      <c r="AD27" s="3">
        <v>-0.56000000000000005</v>
      </c>
    </row>
    <row r="28" spans="1:30" ht="18" customHeight="1" x14ac:dyDescent="0.2">
      <c r="A28" s="187" t="s">
        <v>71</v>
      </c>
      <c r="B28" s="187" t="s">
        <v>22</v>
      </c>
      <c r="C28" s="9">
        <v>3.2664489034064402E-2</v>
      </c>
      <c r="E28" s="201" t="s">
        <v>209</v>
      </c>
      <c r="G28" s="202">
        <v>-2.2639999999999998</v>
      </c>
      <c r="H28" s="202">
        <v>-2.5059999999999998</v>
      </c>
      <c r="I28" s="202">
        <v>-2.5059999999999998</v>
      </c>
      <c r="J28" s="203">
        <v>-2.1429999999999998</v>
      </c>
      <c r="K28" s="203">
        <v>-2.1429999999999998</v>
      </c>
      <c r="L28" s="202">
        <v>-0.19500000000000001</v>
      </c>
      <c r="M28" s="202">
        <v>-0.42799999999999999</v>
      </c>
      <c r="N28" s="202">
        <v>-0.20399999999999996</v>
      </c>
      <c r="O28" s="202">
        <v>0.127</v>
      </c>
      <c r="P28" s="202">
        <v>-0.1080000000000001</v>
      </c>
      <c r="Q28" s="202">
        <v>-0.26400000000000001</v>
      </c>
      <c r="R28" s="202">
        <v>-6.0999999999999943E-2</v>
      </c>
      <c r="S28" s="202">
        <v>-0.19900000000000007</v>
      </c>
      <c r="T28" s="202">
        <v>-8.7999999999999856E-2</v>
      </c>
      <c r="U28" s="202">
        <v>-0.18500000000000005</v>
      </c>
      <c r="V28" s="202">
        <v>-6.800000000000006E-2</v>
      </c>
      <c r="W28" s="202">
        <v>-0.3969999999999998</v>
      </c>
      <c r="X28" s="202">
        <v>-2.0699999999999998</v>
      </c>
      <c r="Z28" s="202">
        <v>-2.1429999999999998</v>
      </c>
      <c r="AA28" s="3">
        <v>7.0000000000000007E-2</v>
      </c>
      <c r="AC28" s="202">
        <v>-2.1429999999999998</v>
      </c>
      <c r="AD28" s="3">
        <v>7.0000000000000007E-2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1.0071942446043165</v>
      </c>
      <c r="E29" s="216" t="s">
        <v>158</v>
      </c>
      <c r="F29" s="194"/>
      <c r="G29" s="217">
        <v>1.7000000000000001E-2</v>
      </c>
      <c r="H29" s="217">
        <v>0</v>
      </c>
      <c r="I29" s="217">
        <v>0</v>
      </c>
      <c r="J29" s="217">
        <v>-0.13900000000000001</v>
      </c>
      <c r="K29" s="217">
        <v>-0.13900000000000001</v>
      </c>
      <c r="L29" s="217">
        <v>0</v>
      </c>
      <c r="M29" s="217">
        <v>0</v>
      </c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0</v>
      </c>
      <c r="W29" s="217">
        <v>0</v>
      </c>
      <c r="X29" s="217">
        <v>0</v>
      </c>
      <c r="Z29" s="217">
        <v>-0.13900000000000001</v>
      </c>
      <c r="AA29" s="3">
        <v>0.14000000000000001</v>
      </c>
      <c r="AC29" s="217">
        <v>-0.13900000000000001</v>
      </c>
      <c r="AD29" s="3">
        <v>0.14000000000000001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5.2854122621564484E-2</v>
      </c>
      <c r="E30" s="216" t="s">
        <v>176</v>
      </c>
      <c r="F30" s="194"/>
      <c r="G30" s="217">
        <v>-1.2270000000000001</v>
      </c>
      <c r="H30" s="217">
        <v>-1.224</v>
      </c>
      <c r="I30" s="217">
        <v>-1.224</v>
      </c>
      <c r="J30" s="217">
        <v>-0.94599999999999995</v>
      </c>
      <c r="K30" s="217">
        <v>-0.94599999999999995</v>
      </c>
      <c r="L30" s="217">
        <v>-9.9000000000000005E-2</v>
      </c>
      <c r="M30" s="217">
        <v>-0.10200000000000001</v>
      </c>
      <c r="N30" s="217">
        <v>-0.10199999999999998</v>
      </c>
      <c r="O30" s="217">
        <v>-0.10200000000000004</v>
      </c>
      <c r="P30" s="217">
        <v>-0.10299999999999998</v>
      </c>
      <c r="Q30" s="217">
        <v>0.18099999999999999</v>
      </c>
      <c r="R30" s="217">
        <v>-9.3999999999999972E-2</v>
      </c>
      <c r="S30" s="217">
        <v>-9.5000000000000029E-2</v>
      </c>
      <c r="T30" s="217">
        <v>-9.3999999999999972E-2</v>
      </c>
      <c r="U30" s="217">
        <v>-9.3999999999999972E-2</v>
      </c>
      <c r="V30" s="217">
        <v>-9.4000000000000083E-2</v>
      </c>
      <c r="W30" s="217">
        <v>-9.4999999999999973E-2</v>
      </c>
      <c r="X30" s="217">
        <v>-0.89300000000000002</v>
      </c>
      <c r="Z30" s="217">
        <v>-0.94600000000000006</v>
      </c>
      <c r="AA30" s="3">
        <v>0.05</v>
      </c>
      <c r="AC30" s="217">
        <v>-0.94600000000000006</v>
      </c>
      <c r="AD30" s="3">
        <v>0.05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-2.4902723735408561</v>
      </c>
      <c r="E31" s="216" t="s">
        <v>178</v>
      </c>
      <c r="F31" s="194"/>
      <c r="G31" s="217">
        <v>-0.188</v>
      </c>
      <c r="H31" s="217">
        <v>-0.78</v>
      </c>
      <c r="I31" s="217">
        <v>-0.78</v>
      </c>
      <c r="J31" s="217">
        <v>-0.25700000000000001</v>
      </c>
      <c r="K31" s="217">
        <v>-0.25700000000000001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-0.09</v>
      </c>
      <c r="S31" s="217">
        <v>0</v>
      </c>
      <c r="T31" s="217">
        <v>0</v>
      </c>
      <c r="U31" s="217">
        <v>0</v>
      </c>
      <c r="V31" s="217">
        <v>0</v>
      </c>
      <c r="W31" s="217">
        <v>-0.80700000000000005</v>
      </c>
      <c r="X31" s="217">
        <v>-0.89700000000000002</v>
      </c>
      <c r="Z31" s="217">
        <v>-0.25700000000000001</v>
      </c>
      <c r="AA31" s="3">
        <v>-0.64</v>
      </c>
      <c r="AC31" s="217">
        <v>-0.25700000000000001</v>
      </c>
      <c r="AD31" s="3">
        <v>-0.64</v>
      </c>
    </row>
    <row r="32" spans="1:30" ht="18" customHeight="1" collapsed="1" x14ac:dyDescent="0.2">
      <c r="A32" s="197"/>
      <c r="B32" s="197"/>
      <c r="C32" s="9">
        <v>-0.33532041728763046</v>
      </c>
      <c r="E32" s="201" t="s">
        <v>158</v>
      </c>
      <c r="G32" s="202">
        <v>-1.3980000000000001</v>
      </c>
      <c r="H32" s="202">
        <v>-2.004</v>
      </c>
      <c r="I32" s="202">
        <v>-2.004</v>
      </c>
      <c r="J32" s="203">
        <v>-1.3420000000000001</v>
      </c>
      <c r="K32" s="203">
        <v>-1.3420000000000001</v>
      </c>
      <c r="L32" s="202">
        <v>-9.9000000000000005E-2</v>
      </c>
      <c r="M32" s="202">
        <v>-0.10200000000000001</v>
      </c>
      <c r="N32" s="202">
        <v>-0.10199999999999998</v>
      </c>
      <c r="O32" s="202">
        <v>-0.10200000000000004</v>
      </c>
      <c r="P32" s="202">
        <v>-0.10299999999999998</v>
      </c>
      <c r="Q32" s="202">
        <v>0.18099999999999999</v>
      </c>
      <c r="R32" s="202">
        <v>-0.18399999999999997</v>
      </c>
      <c r="S32" s="202">
        <v>-9.5000000000000029E-2</v>
      </c>
      <c r="T32" s="202">
        <v>-9.3999999999999972E-2</v>
      </c>
      <c r="U32" s="202">
        <v>-9.3999999999999972E-2</v>
      </c>
      <c r="V32" s="202">
        <v>-9.4000000000000083E-2</v>
      </c>
      <c r="W32" s="202">
        <v>-0.90200000000000002</v>
      </c>
      <c r="X32" s="202">
        <v>-1.79</v>
      </c>
      <c r="Z32" s="202">
        <v>-1.3419999999999999</v>
      </c>
      <c r="AA32" s="3">
        <v>-0.45</v>
      </c>
      <c r="AC32" s="202">
        <v>-1.3419999999999999</v>
      </c>
      <c r="AD32" s="3">
        <v>-0.45</v>
      </c>
    </row>
    <row r="33" spans="1:30" ht="18" customHeight="1" collapsed="1" x14ac:dyDescent="0.2">
      <c r="A33" s="187" t="s">
        <v>153</v>
      </c>
      <c r="B33" s="187" t="s">
        <v>22</v>
      </c>
      <c r="C33" s="9">
        <v>0.49019607843137253</v>
      </c>
      <c r="E33" s="201" t="s">
        <v>154</v>
      </c>
      <c r="G33" s="202">
        <v>-0.13100000000000001</v>
      </c>
      <c r="H33" s="202">
        <v>-0.13</v>
      </c>
      <c r="I33" s="202">
        <v>-0.13</v>
      </c>
      <c r="J33" s="203">
        <v>-0.30599999999999999</v>
      </c>
      <c r="K33" s="203">
        <v>-0.30599999999999999</v>
      </c>
      <c r="L33" s="202">
        <v>-1.0999999999999999E-2</v>
      </c>
      <c r="M33" s="202">
        <v>-1.0999999999999999E-2</v>
      </c>
      <c r="N33" s="202">
        <v>-1.0000000000000002E-2</v>
      </c>
      <c r="O33" s="202">
        <v>-1.0999999999999996E-2</v>
      </c>
      <c r="P33" s="202">
        <v>-1.1000000000000003E-2</v>
      </c>
      <c r="Q33" s="202">
        <v>-1.1000000000000003E-2</v>
      </c>
      <c r="R33" s="202">
        <v>-1.0999999999999996E-2</v>
      </c>
      <c r="S33" s="202">
        <v>-9.999999999999995E-3</v>
      </c>
      <c r="T33" s="202">
        <v>-1.100000000000001E-2</v>
      </c>
      <c r="U33" s="202">
        <v>-1.0999999999999996E-2</v>
      </c>
      <c r="V33" s="202">
        <v>-1.0999999999999996E-2</v>
      </c>
      <c r="W33" s="202">
        <v>-4.200000000000001E-2</v>
      </c>
      <c r="X33" s="202">
        <v>-0.161</v>
      </c>
      <c r="Z33" s="202">
        <v>-0.30599999999999999</v>
      </c>
      <c r="AA33" s="3">
        <v>0.15</v>
      </c>
      <c r="AC33" s="202">
        <v>-0.30599999999999999</v>
      </c>
      <c r="AD33" s="3">
        <v>0.15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0.99821746880570406</v>
      </c>
      <c r="E34" s="216" t="s">
        <v>162</v>
      </c>
      <c r="F34" s="194"/>
      <c r="G34" s="217">
        <v>-0.53900000000000003</v>
      </c>
      <c r="H34" s="217">
        <v>0</v>
      </c>
      <c r="I34" s="217">
        <v>0</v>
      </c>
      <c r="J34" s="217">
        <v>-0.56100000000000005</v>
      </c>
      <c r="K34" s="217">
        <v>-0.56100000000000005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-0.56100000000000005</v>
      </c>
      <c r="AA34" s="3">
        <v>0.56000000000000005</v>
      </c>
      <c r="AC34" s="217">
        <v>-0.56100000000000005</v>
      </c>
      <c r="AD34" s="3">
        <v>0.56000000000000005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-2</v>
      </c>
      <c r="E35" s="216" t="s">
        <v>164</v>
      </c>
      <c r="F35" s="194"/>
      <c r="G35" s="217">
        <v>0.91500000000000004</v>
      </c>
      <c r="H35" s="217">
        <v>0</v>
      </c>
      <c r="I35" s="217">
        <v>0</v>
      </c>
      <c r="J35" s="217">
        <v>-0.5</v>
      </c>
      <c r="K35" s="217">
        <v>-0.5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-2</v>
      </c>
      <c r="W35" s="217">
        <v>0.5</v>
      </c>
      <c r="X35" s="217">
        <v>-1.5</v>
      </c>
      <c r="Z35" s="217">
        <v>-0.5</v>
      </c>
      <c r="AA35" s="3">
        <v>-1</v>
      </c>
      <c r="AC35" s="217">
        <v>-0.5</v>
      </c>
      <c r="AD35" s="3">
        <v>-1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-0.41470311027332707</v>
      </c>
      <c r="E37" s="201" t="s">
        <v>398</v>
      </c>
      <c r="G37" s="202">
        <v>0.376</v>
      </c>
      <c r="H37" s="202">
        <v>0</v>
      </c>
      <c r="I37" s="202">
        <v>0</v>
      </c>
      <c r="J37" s="203">
        <v>-1.0609999999999999</v>
      </c>
      <c r="K37" s="203">
        <v>-1.0609999999999999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-2</v>
      </c>
      <c r="W37" s="202">
        <v>0.5</v>
      </c>
      <c r="X37" s="202">
        <v>-1.5</v>
      </c>
      <c r="Z37" s="202">
        <v>-1.0609999999999999</v>
      </c>
      <c r="AA37" s="3">
        <v>-0.44</v>
      </c>
      <c r="AC37" s="202">
        <v>-1.0609999999999999</v>
      </c>
      <c r="AD37" s="3">
        <v>-0.44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1.0042735042735043</v>
      </c>
      <c r="E39" s="216" t="s">
        <v>166</v>
      </c>
      <c r="F39" s="194"/>
      <c r="G39" s="217">
        <v>4.0000000000000001E-3</v>
      </c>
      <c r="H39" s="217">
        <v>0</v>
      </c>
      <c r="I39" s="217">
        <v>0</v>
      </c>
      <c r="J39" s="217">
        <v>-0.46800000000000003</v>
      </c>
      <c r="K39" s="217">
        <v>-0.46800000000000003</v>
      </c>
      <c r="L39" s="217">
        <v>0</v>
      </c>
      <c r="M39" s="217">
        <v>0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Z39" s="217">
        <v>-0.46800000000000003</v>
      </c>
      <c r="AA39" s="3">
        <v>0.47</v>
      </c>
      <c r="AC39" s="217">
        <v>-0.46800000000000003</v>
      </c>
      <c r="AD39" s="3">
        <v>0.47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-3.2679738562091505E-2</v>
      </c>
      <c r="E43" s="216" t="s">
        <v>170</v>
      </c>
      <c r="F43" s="194"/>
      <c r="G43" s="217">
        <v>-0.24</v>
      </c>
      <c r="H43" s="217">
        <v>-0.24</v>
      </c>
      <c r="I43" s="217">
        <v>-0.24</v>
      </c>
      <c r="J43" s="217">
        <v>-0.30599999999999999</v>
      </c>
      <c r="K43" s="217">
        <v>-0.30599999999999999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-0.312</v>
      </c>
      <c r="X43" s="217">
        <v>-0.312</v>
      </c>
      <c r="Z43" s="217">
        <v>-0.30599999999999999</v>
      </c>
      <c r="AA43" s="3">
        <v>-0.01</v>
      </c>
      <c r="AC43" s="217">
        <v>-0.30599999999999999</v>
      </c>
      <c r="AD43" s="3">
        <v>-0.01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0.59431524547803616</v>
      </c>
      <c r="E46" s="201" t="s">
        <v>196</v>
      </c>
      <c r="G46" s="202">
        <v>-0.23599999999999999</v>
      </c>
      <c r="H46" s="202">
        <v>-0.24</v>
      </c>
      <c r="I46" s="202">
        <v>-0.24</v>
      </c>
      <c r="J46" s="203">
        <v>-0.77400000000000002</v>
      </c>
      <c r="K46" s="203">
        <v>-0.77400000000000002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>
        <v>0</v>
      </c>
      <c r="T46" s="202">
        <v>0</v>
      </c>
      <c r="U46" s="202">
        <v>0</v>
      </c>
      <c r="V46" s="202">
        <v>0</v>
      </c>
      <c r="W46" s="202">
        <v>-0.312</v>
      </c>
      <c r="X46" s="202">
        <v>-0.312</v>
      </c>
      <c r="Z46" s="202">
        <v>-0.77400000000000002</v>
      </c>
      <c r="AA46" s="3">
        <v>0.46</v>
      </c>
      <c r="AC46" s="202">
        <v>-0.77400000000000002</v>
      </c>
      <c r="AD46" s="3">
        <v>0.46</v>
      </c>
    </row>
    <row r="47" spans="1:30" ht="18" customHeight="1" x14ac:dyDescent="0.2">
      <c r="A47" s="197"/>
      <c r="B47" s="197"/>
      <c r="C47" s="9">
        <v>-8.8161209068010074E-2</v>
      </c>
      <c r="E47" s="207" t="s">
        <v>72</v>
      </c>
      <c r="G47" s="208">
        <v>-8.09</v>
      </c>
      <c r="H47" s="208">
        <v>-8.4080000000000013</v>
      </c>
      <c r="I47" s="208">
        <v>-8.4080000000000013</v>
      </c>
      <c r="J47" s="209">
        <v>-8.734</v>
      </c>
      <c r="K47" s="209">
        <v>-8.734</v>
      </c>
      <c r="L47" s="208">
        <v>-0.60199999999999998</v>
      </c>
      <c r="M47" s="208">
        <v>-0.83499999999999996</v>
      </c>
      <c r="N47" s="208">
        <v>-0.61</v>
      </c>
      <c r="O47" s="208">
        <v>-0.27899999999999997</v>
      </c>
      <c r="P47" s="208">
        <v>-0.51600000000000013</v>
      </c>
      <c r="Q47" s="208">
        <v>-0.41200000000000009</v>
      </c>
      <c r="R47" s="208">
        <v>-0.56999999999999995</v>
      </c>
      <c r="S47" s="208">
        <v>-0.61699999999999977</v>
      </c>
      <c r="T47" s="208">
        <v>-0.5069999999999999</v>
      </c>
      <c r="U47" s="208">
        <v>-0.60400000000000009</v>
      </c>
      <c r="V47" s="208">
        <v>-2.4860000000000002</v>
      </c>
      <c r="W47" s="208">
        <v>-1.4670000000000001</v>
      </c>
      <c r="X47" s="208">
        <v>-9.504999999999999</v>
      </c>
      <c r="Z47" s="208">
        <v>-8.734</v>
      </c>
      <c r="AA47" s="3">
        <v>-0.77</v>
      </c>
      <c r="AC47" s="208">
        <v>-8.734</v>
      </c>
      <c r="AD47" s="3">
        <v>-0.77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3.5399999999999997E-3</v>
      </c>
      <c r="H49" s="189">
        <v>4.5799999999999999E-3</v>
      </c>
      <c r="I49" s="189">
        <v>4.5799999999999999E-3</v>
      </c>
      <c r="J49" s="190">
        <v>4.0000000000000001E-3</v>
      </c>
      <c r="K49" s="190">
        <v>4.0000000000000001E-3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1.1639999999999999</v>
      </c>
      <c r="R49" s="189">
        <v>0</v>
      </c>
      <c r="S49" s="189">
        <v>8.400000000000013E-2</v>
      </c>
      <c r="T49" s="189">
        <v>0</v>
      </c>
      <c r="U49" s="189">
        <v>0.31199999999999994</v>
      </c>
      <c r="V49" s="189">
        <v>0</v>
      </c>
      <c r="W49" s="189">
        <v>0</v>
      </c>
      <c r="X49" s="189">
        <v>0.13</v>
      </c>
      <c r="Z49" s="189">
        <v>4.0000000000000001E-3</v>
      </c>
      <c r="AA49" s="191">
        <v>0.13</v>
      </c>
      <c r="AC49" s="189">
        <v>4.0000000000000001E-3</v>
      </c>
      <c r="AD49" s="191">
        <v>0.13</v>
      </c>
    </row>
    <row r="50" spans="1:30" ht="18" customHeight="1" x14ac:dyDescent="0.2">
      <c r="A50" s="187" t="s">
        <v>86</v>
      </c>
      <c r="B50" s="187" t="s">
        <v>22</v>
      </c>
      <c r="C50" s="9">
        <v>-31.499999999999993</v>
      </c>
      <c r="E50" s="201" t="s">
        <v>90</v>
      </c>
      <c r="G50" s="202">
        <v>-0.17699999999999999</v>
      </c>
      <c r="H50" s="202">
        <v>-0.22900000000000001</v>
      </c>
      <c r="I50" s="202">
        <v>-0.22900000000000001</v>
      </c>
      <c r="J50" s="203">
        <v>-0.2</v>
      </c>
      <c r="K50" s="203">
        <v>-0.2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-4.8499999999999996</v>
      </c>
      <c r="R50" s="202">
        <v>0</v>
      </c>
      <c r="S50" s="202">
        <v>-0.35000000000000053</v>
      </c>
      <c r="T50" s="202">
        <v>0</v>
      </c>
      <c r="U50" s="202">
        <v>-1.2999999999999998</v>
      </c>
      <c r="V50" s="202">
        <v>0</v>
      </c>
      <c r="W50" s="202">
        <v>0</v>
      </c>
      <c r="X50" s="202">
        <v>-6.5</v>
      </c>
      <c r="Z50" s="202">
        <v>-0.20000000000000004</v>
      </c>
      <c r="AA50" s="3">
        <v>-6.3</v>
      </c>
      <c r="AC50" s="202">
        <v>-0.20000000000000004</v>
      </c>
      <c r="AD50" s="3">
        <v>-6.3</v>
      </c>
    </row>
    <row r="51" spans="1:30" ht="18" customHeight="1" x14ac:dyDescent="0.2">
      <c r="A51" s="187" t="s">
        <v>87</v>
      </c>
      <c r="B51" s="187" t="s">
        <v>22</v>
      </c>
      <c r="C51" s="9">
        <v>-2.0833333333333335</v>
      </c>
      <c r="E51" s="201" t="s">
        <v>91</v>
      </c>
      <c r="G51" s="202">
        <v>-0.121</v>
      </c>
      <c r="H51" s="202">
        <v>-0.60399999999999998</v>
      </c>
      <c r="I51" s="202">
        <v>-0.60399999999999998</v>
      </c>
      <c r="J51" s="203">
        <v>-0.12</v>
      </c>
      <c r="K51" s="203">
        <v>-0.12</v>
      </c>
      <c r="L51" s="202">
        <v>0</v>
      </c>
      <c r="M51" s="202">
        <v>-8.9999999999999993E-3</v>
      </c>
      <c r="N51" s="202">
        <v>-0.13499999999999998</v>
      </c>
      <c r="O51" s="202">
        <v>0</v>
      </c>
      <c r="P51" s="202">
        <v>-8.500000000000002E-2</v>
      </c>
      <c r="Q51" s="202">
        <v>0</v>
      </c>
      <c r="R51" s="202">
        <v>0</v>
      </c>
      <c r="S51" s="202">
        <v>-0.13799999999999998</v>
      </c>
      <c r="T51" s="202">
        <v>0</v>
      </c>
      <c r="U51" s="202">
        <v>0</v>
      </c>
      <c r="V51" s="202">
        <v>0</v>
      </c>
      <c r="W51" s="202">
        <v>0</v>
      </c>
      <c r="X51" s="202">
        <v>-0.36699999999999999</v>
      </c>
      <c r="Z51" s="202">
        <v>-0.12</v>
      </c>
      <c r="AA51" s="3">
        <v>-0.25</v>
      </c>
      <c r="AC51" s="202">
        <v>-0.12</v>
      </c>
      <c r="AD51" s="3">
        <v>-0.25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-0.45800000000000002</v>
      </c>
      <c r="I52" s="202">
        <v>-0.45800000000000002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-20.46875</v>
      </c>
      <c r="E61" s="207" t="s">
        <v>281</v>
      </c>
      <c r="G61" s="208">
        <v>-0.29799999999999999</v>
      </c>
      <c r="H61" s="208">
        <v>-1.2909999999999999</v>
      </c>
      <c r="I61" s="208">
        <v>-1.2909999999999999</v>
      </c>
      <c r="J61" s="209">
        <v>-0.32</v>
      </c>
      <c r="K61" s="209">
        <v>-0.32</v>
      </c>
      <c r="L61" s="208">
        <v>0</v>
      </c>
      <c r="M61" s="208">
        <v>-8.9999999999999993E-3</v>
      </c>
      <c r="N61" s="208">
        <v>-0.13499999999999998</v>
      </c>
      <c r="O61" s="208">
        <v>0</v>
      </c>
      <c r="P61" s="208">
        <v>-8.500000000000002E-2</v>
      </c>
      <c r="Q61" s="208">
        <v>-4.8499999999999996</v>
      </c>
      <c r="R61" s="208">
        <v>0</v>
      </c>
      <c r="S61" s="208">
        <v>-0.48800000000000054</v>
      </c>
      <c r="T61" s="208">
        <v>0</v>
      </c>
      <c r="U61" s="208">
        <v>-1.2999999999999998</v>
      </c>
      <c r="V61" s="208">
        <v>0</v>
      </c>
      <c r="W61" s="208">
        <v>0</v>
      </c>
      <c r="X61" s="208">
        <v>-6.867</v>
      </c>
      <c r="Z61" s="208">
        <v>-0.32</v>
      </c>
      <c r="AA61" s="3">
        <v>-6.55</v>
      </c>
      <c r="AC61" s="208">
        <v>-0.32</v>
      </c>
      <c r="AD61" s="3">
        <v>-6.55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0.76</v>
      </c>
      <c r="E64" s="201" t="s">
        <v>197</v>
      </c>
      <c r="G64" s="202">
        <v>-1.0580000000000001</v>
      </c>
      <c r="H64" s="202">
        <v>1.7999999999999999E-2</v>
      </c>
      <c r="I64" s="202">
        <v>1.7999999999999999E-2</v>
      </c>
      <c r="J64" s="203">
        <v>-1</v>
      </c>
      <c r="K64" s="203">
        <v>-1</v>
      </c>
      <c r="L64" s="202">
        <v>-0.01</v>
      </c>
      <c r="M64" s="202">
        <v>0</v>
      </c>
      <c r="N64" s="202">
        <v>0</v>
      </c>
      <c r="O64" s="202">
        <v>-0.20699999999999999</v>
      </c>
      <c r="P64" s="202">
        <v>0</v>
      </c>
      <c r="Q64" s="202">
        <v>-2.4999999999999994E-2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-0.24199999999999999</v>
      </c>
      <c r="Z64" s="202">
        <v>-1</v>
      </c>
      <c r="AA64" s="3">
        <v>0.76</v>
      </c>
      <c r="AC64" s="202">
        <v>-1</v>
      </c>
      <c r="AD64" s="3">
        <v>0.76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-1.0034602076124568</v>
      </c>
      <c r="E66" s="201" t="s">
        <v>100</v>
      </c>
      <c r="G66" s="202">
        <v>-0.23899999999999999</v>
      </c>
      <c r="H66" s="202">
        <v>-0.25</v>
      </c>
      <c r="I66" s="202">
        <v>-0.25</v>
      </c>
      <c r="J66" s="203">
        <v>0</v>
      </c>
      <c r="K66" s="203">
        <v>0</v>
      </c>
      <c r="L66" s="202">
        <v>-1.5</v>
      </c>
      <c r="M66" s="202">
        <v>-0.28899999999999992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1.5</v>
      </c>
      <c r="W66" s="202">
        <v>-5.5511151231257827E-17</v>
      </c>
      <c r="X66" s="202">
        <v>-0.28899999999999998</v>
      </c>
      <c r="Z66" s="202">
        <v>0</v>
      </c>
      <c r="AA66" s="3">
        <v>-0.28999999999999998</v>
      </c>
      <c r="AC66" s="202">
        <v>0</v>
      </c>
      <c r="AD66" s="3">
        <v>-0.28999999999999998</v>
      </c>
    </row>
    <row r="67" spans="1:30" ht="18" customHeight="1" x14ac:dyDescent="0.2">
      <c r="A67" s="187" t="s">
        <v>181</v>
      </c>
      <c r="B67" s="187" t="s">
        <v>22</v>
      </c>
      <c r="C67" s="9">
        <v>-0.99982791257959036</v>
      </c>
      <c r="E67" s="201" t="s">
        <v>182</v>
      </c>
      <c r="G67" s="202">
        <v>0</v>
      </c>
      <c r="H67" s="202">
        <v>-6.4000000000000001E-2</v>
      </c>
      <c r="I67" s="202">
        <v>-6.4000000000000001E-2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-1.5149999999999999</v>
      </c>
      <c r="Q67" s="202">
        <v>0</v>
      </c>
      <c r="R67" s="202">
        <v>-3.016</v>
      </c>
      <c r="S67" s="202">
        <v>0</v>
      </c>
      <c r="T67" s="202">
        <v>0</v>
      </c>
      <c r="U67" s="202">
        <v>0</v>
      </c>
      <c r="V67" s="202">
        <v>-1.2800000000000002</v>
      </c>
      <c r="W67" s="202">
        <v>0</v>
      </c>
      <c r="X67" s="202">
        <v>-5.8109999999999999</v>
      </c>
      <c r="Z67" s="202">
        <v>0</v>
      </c>
      <c r="AA67" s="3">
        <v>-5.81</v>
      </c>
      <c r="AC67" s="202">
        <v>0</v>
      </c>
      <c r="AD67" s="3">
        <v>-5.81</v>
      </c>
    </row>
    <row r="68" spans="1:30" ht="18" customHeight="1" x14ac:dyDescent="0.2">
      <c r="A68" s="187" t="s">
        <v>198</v>
      </c>
      <c r="B68" s="187" t="s">
        <v>22</v>
      </c>
      <c r="C68" s="9">
        <v>0.64</v>
      </c>
      <c r="E68" s="201" t="s">
        <v>399</v>
      </c>
      <c r="G68" s="202">
        <v>0</v>
      </c>
      <c r="H68" s="202">
        <v>0</v>
      </c>
      <c r="I68" s="202">
        <v>0</v>
      </c>
      <c r="J68" s="203">
        <v>-2</v>
      </c>
      <c r="K68" s="203">
        <v>-2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-0.45400000000000001</v>
      </c>
      <c r="T68" s="202">
        <v>0</v>
      </c>
      <c r="U68" s="202">
        <v>-0.26399999999999996</v>
      </c>
      <c r="V68" s="202">
        <v>0</v>
      </c>
      <c r="W68" s="202">
        <v>0</v>
      </c>
      <c r="X68" s="202">
        <v>-0.71799999999999997</v>
      </c>
      <c r="Z68" s="202">
        <v>-2</v>
      </c>
      <c r="AA68" s="3">
        <v>1.28</v>
      </c>
      <c r="AC68" s="202">
        <v>-2</v>
      </c>
      <c r="AD68" s="3">
        <v>1.28</v>
      </c>
    </row>
    <row r="69" spans="1:30" ht="18" customHeight="1" x14ac:dyDescent="0.2">
      <c r="A69" s="187" t="s">
        <v>137</v>
      </c>
      <c r="B69" s="187" t="s">
        <v>22</v>
      </c>
      <c r="C69" s="9">
        <v>0.28514285714285714</v>
      </c>
      <c r="E69" s="201" t="s">
        <v>183</v>
      </c>
      <c r="G69" s="202">
        <v>-22.814</v>
      </c>
      <c r="H69" s="202">
        <v>-20.51</v>
      </c>
      <c r="I69" s="202">
        <v>-20.51</v>
      </c>
      <c r="J69" s="203">
        <v>-35</v>
      </c>
      <c r="K69" s="203">
        <v>-35</v>
      </c>
      <c r="L69" s="202">
        <v>-3</v>
      </c>
      <c r="M69" s="202">
        <v>0</v>
      </c>
      <c r="N69" s="202">
        <v>-4.9999999999999822E-2</v>
      </c>
      <c r="O69" s="202">
        <v>0</v>
      </c>
      <c r="P69" s="202">
        <v>-1.25</v>
      </c>
      <c r="Q69" s="202">
        <v>-1.7999999999999998</v>
      </c>
      <c r="R69" s="202">
        <v>-1.9000000000000004</v>
      </c>
      <c r="S69" s="202">
        <v>-4.6099999999999994</v>
      </c>
      <c r="T69" s="202">
        <v>-2.5</v>
      </c>
      <c r="U69" s="202">
        <v>-2.75</v>
      </c>
      <c r="V69" s="202">
        <v>-3</v>
      </c>
      <c r="W69" s="202">
        <v>-4.16</v>
      </c>
      <c r="X69" s="202">
        <v>-25.02</v>
      </c>
      <c r="Z69" s="202">
        <v>-35</v>
      </c>
      <c r="AA69" s="3">
        <v>9.98</v>
      </c>
      <c r="AC69" s="202">
        <v>-35</v>
      </c>
      <c r="AD69" s="3">
        <v>9.98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-0.28000000000000003</v>
      </c>
      <c r="H70" s="202">
        <v>-0.49</v>
      </c>
      <c r="I70" s="202">
        <v>-0.49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-0.01</v>
      </c>
      <c r="H72" s="202">
        <v>-0.01</v>
      </c>
      <c r="I72" s="202">
        <v>-0.01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-0.99526066350710896</v>
      </c>
      <c r="E75" s="201" t="s">
        <v>101</v>
      </c>
      <c r="G75" s="202">
        <v>-0.41899999999999998</v>
      </c>
      <c r="H75" s="202">
        <v>-0.42199999999999999</v>
      </c>
      <c r="I75" s="202">
        <v>-0.42199999999999999</v>
      </c>
      <c r="J75" s="203">
        <v>0</v>
      </c>
      <c r="K75" s="203">
        <v>0</v>
      </c>
      <c r="L75" s="202">
        <v>-0.106</v>
      </c>
      <c r="M75" s="202">
        <v>0</v>
      </c>
      <c r="N75" s="202">
        <v>0</v>
      </c>
      <c r="O75" s="202">
        <v>-0.105</v>
      </c>
      <c r="P75" s="202">
        <v>0</v>
      </c>
      <c r="Q75" s="202">
        <v>0</v>
      </c>
      <c r="R75" s="202">
        <v>-0.10600000000000001</v>
      </c>
      <c r="S75" s="202">
        <v>0</v>
      </c>
      <c r="T75" s="202">
        <v>0</v>
      </c>
      <c r="U75" s="202">
        <v>-0.10499999999999998</v>
      </c>
      <c r="V75" s="202">
        <v>0</v>
      </c>
      <c r="W75" s="202">
        <v>0</v>
      </c>
      <c r="X75" s="202">
        <v>-0.42199999999999999</v>
      </c>
      <c r="Z75" s="202">
        <v>0</v>
      </c>
      <c r="AA75" s="3">
        <v>-0.42</v>
      </c>
      <c r="AC75" s="202">
        <v>0</v>
      </c>
      <c r="AD75" s="3">
        <v>-0.42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0.35464285714285715</v>
      </c>
      <c r="E79" s="201" t="s">
        <v>103</v>
      </c>
      <c r="G79" s="202">
        <v>-14.254</v>
      </c>
      <c r="H79" s="202">
        <v>-19.158000000000001</v>
      </c>
      <c r="I79" s="202">
        <v>-19.158000000000001</v>
      </c>
      <c r="J79" s="203">
        <v>-28</v>
      </c>
      <c r="K79" s="203">
        <v>-28</v>
      </c>
      <c r="L79" s="202">
        <v>-1.2090000000000001</v>
      </c>
      <c r="M79" s="202">
        <v>-2.0989999999999998</v>
      </c>
      <c r="N79" s="202">
        <v>-0.35499999999999998</v>
      </c>
      <c r="O79" s="202">
        <v>0</v>
      </c>
      <c r="P79" s="202">
        <v>-0.45800000000000063</v>
      </c>
      <c r="Q79" s="202">
        <v>-4.5999999999999375E-2</v>
      </c>
      <c r="R79" s="202">
        <v>-0.41400000000000059</v>
      </c>
      <c r="S79" s="202">
        <v>-0.77199999999999935</v>
      </c>
      <c r="T79" s="202">
        <v>-4.0489999999999995</v>
      </c>
      <c r="U79" s="202">
        <v>-5.245000000000001</v>
      </c>
      <c r="V79" s="202">
        <v>-1.7569999999999997</v>
      </c>
      <c r="W79" s="202">
        <v>-1.6640000000000015</v>
      </c>
      <c r="X79" s="202">
        <v>-18.068000000000001</v>
      </c>
      <c r="Z79" s="202">
        <v>-28</v>
      </c>
      <c r="AA79" s="3">
        <v>9.93</v>
      </c>
      <c r="AC79" s="202">
        <v>-28</v>
      </c>
      <c r="AD79" s="3">
        <v>9.93</v>
      </c>
    </row>
    <row r="80" spans="1:30" ht="18" customHeight="1" x14ac:dyDescent="0.2">
      <c r="A80" s="187" t="s">
        <v>81</v>
      </c>
      <c r="B80" s="187" t="s">
        <v>22</v>
      </c>
      <c r="C80" s="9">
        <v>-1</v>
      </c>
      <c r="E80" s="201" t="s">
        <v>104</v>
      </c>
      <c r="G80" s="202">
        <v>-0.17799999999999999</v>
      </c>
      <c r="H80" s="202">
        <v>-0.14499999999999999</v>
      </c>
      <c r="I80" s="202">
        <v>-0.14499999999999999</v>
      </c>
      <c r="J80" s="203">
        <v>0</v>
      </c>
      <c r="K80" s="203">
        <v>0</v>
      </c>
      <c r="L80" s="202">
        <v>-8.9999999999999993E-3</v>
      </c>
      <c r="M80" s="202">
        <v>-0.01</v>
      </c>
      <c r="N80" s="202">
        <v>-9.0000000000000011E-3</v>
      </c>
      <c r="O80" s="202">
        <v>-1.7999999999999999E-2</v>
      </c>
      <c r="P80" s="202">
        <v>0</v>
      </c>
      <c r="Q80" s="202">
        <v>-3.6000000000000004E-2</v>
      </c>
      <c r="R80" s="202">
        <v>-1.8000000000000002E-2</v>
      </c>
      <c r="S80" s="202">
        <v>-1.7999999999999988E-2</v>
      </c>
      <c r="T80" s="202">
        <v>-1.8000000000000016E-2</v>
      </c>
      <c r="U80" s="202">
        <v>-1.7999999999999988E-2</v>
      </c>
      <c r="V80" s="202">
        <v>-1.7999999999999988E-2</v>
      </c>
      <c r="W80" s="202">
        <v>-1.8000000000000016E-2</v>
      </c>
      <c r="X80" s="202">
        <v>-0.19</v>
      </c>
      <c r="Z80" s="202">
        <v>0</v>
      </c>
      <c r="AA80" s="3">
        <v>-0.19</v>
      </c>
      <c r="AC80" s="202">
        <v>0</v>
      </c>
      <c r="AD80" s="3">
        <v>-0.19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0.2576</v>
      </c>
      <c r="E83" s="201" t="s">
        <v>203</v>
      </c>
      <c r="G83" s="202">
        <v>-26.294</v>
      </c>
      <c r="H83" s="202">
        <v>-34.32</v>
      </c>
      <c r="I83" s="202">
        <v>-34.32</v>
      </c>
      <c r="J83" s="203">
        <v>-50</v>
      </c>
      <c r="K83" s="203">
        <v>-50</v>
      </c>
      <c r="L83" s="202">
        <v>0</v>
      </c>
      <c r="M83" s="202">
        <v>0</v>
      </c>
      <c r="N83" s="202">
        <v>0</v>
      </c>
      <c r="O83" s="202">
        <v>-11.7</v>
      </c>
      <c r="P83" s="202">
        <v>0</v>
      </c>
      <c r="Q83" s="202">
        <v>-10</v>
      </c>
      <c r="R83" s="202">
        <v>0</v>
      </c>
      <c r="S83" s="202">
        <v>-2.1000000000000014</v>
      </c>
      <c r="T83" s="202">
        <v>-3.5999999999999979</v>
      </c>
      <c r="U83" s="202">
        <v>0</v>
      </c>
      <c r="V83" s="202">
        <v>-0.52000000000000313</v>
      </c>
      <c r="W83" s="202">
        <v>-9.1999999999999957</v>
      </c>
      <c r="X83" s="202">
        <v>-37.119999999999997</v>
      </c>
      <c r="Z83" s="202">
        <v>-50</v>
      </c>
      <c r="AA83" s="3">
        <v>12.88</v>
      </c>
      <c r="AC83" s="202">
        <v>-50</v>
      </c>
      <c r="AD83" s="3">
        <v>12.88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-0.27965284474445518</v>
      </c>
      <c r="E85" s="201" t="s">
        <v>105</v>
      </c>
      <c r="G85" s="202">
        <v>-0.70699999999999996</v>
      </c>
      <c r="H85" s="202">
        <v>-1.0940000000000001</v>
      </c>
      <c r="I85" s="202">
        <v>-1.0940000000000001</v>
      </c>
      <c r="J85" s="203">
        <v>-1.0369999999999999</v>
      </c>
      <c r="K85" s="203">
        <v>-1.0369999999999999</v>
      </c>
      <c r="L85" s="202">
        <v>-0.11799999999999999</v>
      </c>
      <c r="M85" s="202">
        <v>-0.10700000000000001</v>
      </c>
      <c r="N85" s="202">
        <v>-0.11800000000000002</v>
      </c>
      <c r="O85" s="202">
        <v>-0.11399999999999999</v>
      </c>
      <c r="P85" s="202">
        <v>-0.11399999999999993</v>
      </c>
      <c r="Q85" s="202">
        <v>-0.1150000000000001</v>
      </c>
      <c r="R85" s="202">
        <v>-0.11399999999999999</v>
      </c>
      <c r="S85" s="202">
        <v>-0.11399999999999999</v>
      </c>
      <c r="T85" s="202">
        <v>-0.11499999999999988</v>
      </c>
      <c r="U85" s="202">
        <v>-9.5000000000000195E-2</v>
      </c>
      <c r="V85" s="202">
        <v>-0.10699999999999998</v>
      </c>
      <c r="W85" s="202">
        <v>-9.7999999999999865E-2</v>
      </c>
      <c r="X85" s="202">
        <v>-1.329</v>
      </c>
      <c r="Z85" s="202">
        <v>-1.0369999999999999</v>
      </c>
      <c r="AA85" s="3">
        <v>-0.28999999999999998</v>
      </c>
      <c r="AC85" s="202">
        <v>-1.0369999999999999</v>
      </c>
      <c r="AD85" s="3">
        <v>-0.28999999999999998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0</v>
      </c>
      <c r="H89" s="202">
        <v>0</v>
      </c>
      <c r="I89" s="202">
        <v>0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0.84</v>
      </c>
      <c r="E91" s="201" t="s">
        <v>133</v>
      </c>
      <c r="G91" s="202">
        <v>-0.61199999999999999</v>
      </c>
      <c r="H91" s="202">
        <v>-0.82499999999999996</v>
      </c>
      <c r="I91" s="202">
        <v>-0.82499999999999996</v>
      </c>
      <c r="J91" s="203">
        <v>-1</v>
      </c>
      <c r="K91" s="203">
        <v>-1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-0.16500000000000001</v>
      </c>
      <c r="U91" s="202">
        <v>0</v>
      </c>
      <c r="V91" s="202">
        <v>0</v>
      </c>
      <c r="W91" s="202">
        <v>0</v>
      </c>
      <c r="X91" s="202">
        <v>-0.16500000000000001</v>
      </c>
      <c r="Z91" s="202">
        <v>-1</v>
      </c>
      <c r="AA91" s="3">
        <v>0.84</v>
      </c>
      <c r="AC91" s="202">
        <v>-1</v>
      </c>
      <c r="AD91" s="3">
        <v>0.84</v>
      </c>
    </row>
    <row r="92" spans="1:30" ht="18" customHeight="1" x14ac:dyDescent="0.2">
      <c r="A92" s="197"/>
      <c r="B92" s="197"/>
      <c r="C92" s="9">
        <v>0.24280522209137814</v>
      </c>
      <c r="E92" s="207" t="s">
        <v>94</v>
      </c>
      <c r="G92" s="208">
        <v>-66.864999999999995</v>
      </c>
      <c r="H92" s="208">
        <v>-77.27</v>
      </c>
      <c r="I92" s="208">
        <v>-77.27</v>
      </c>
      <c r="J92" s="209">
        <v>-118.03700000000001</v>
      </c>
      <c r="K92" s="209">
        <v>-118.03700000000001</v>
      </c>
      <c r="L92" s="208">
        <v>-5.952</v>
      </c>
      <c r="M92" s="208">
        <v>-2.5049999999999999</v>
      </c>
      <c r="N92" s="208">
        <v>-0.53199999999999981</v>
      </c>
      <c r="O92" s="208">
        <v>-12.144</v>
      </c>
      <c r="P92" s="208">
        <v>-3.3370000000000002</v>
      </c>
      <c r="Q92" s="208">
        <v>-12.022</v>
      </c>
      <c r="R92" s="208">
        <v>-5.5680000000000005</v>
      </c>
      <c r="S92" s="208">
        <v>-8.0679999999999996</v>
      </c>
      <c r="T92" s="208">
        <v>-10.446999999999997</v>
      </c>
      <c r="U92" s="208">
        <v>-8.4770000000000021</v>
      </c>
      <c r="V92" s="208">
        <v>-5.182000000000003</v>
      </c>
      <c r="W92" s="208">
        <v>-15.139999999999997</v>
      </c>
      <c r="X92" s="208">
        <v>-89.373999999999995</v>
      </c>
      <c r="Z92" s="208">
        <v>-118.03699999999999</v>
      </c>
      <c r="AA92" s="3">
        <v>28.66</v>
      </c>
      <c r="AC92" s="208">
        <v>-118.03699999999999</v>
      </c>
      <c r="AD92" s="3">
        <v>28.66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-1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-31.834</v>
      </c>
      <c r="T94" s="206">
        <v>29.334</v>
      </c>
      <c r="U94" s="206">
        <v>0</v>
      </c>
      <c r="V94" s="206">
        <v>0</v>
      </c>
      <c r="W94" s="206">
        <v>0</v>
      </c>
      <c r="X94" s="206">
        <v>-2.5</v>
      </c>
      <c r="Z94" s="206">
        <v>0</v>
      </c>
      <c r="AA94" s="3">
        <v>-2.5</v>
      </c>
      <c r="AC94" s="206">
        <v>0</v>
      </c>
      <c r="AD94" s="3">
        <v>-2.5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7.360483259327566E-2</v>
      </c>
      <c r="D96" s="2"/>
      <c r="E96" s="219" t="s">
        <v>403</v>
      </c>
      <c r="F96" s="2"/>
      <c r="G96" s="219">
        <v>-221.61563000000001</v>
      </c>
      <c r="H96" s="219">
        <v>-221.80678</v>
      </c>
      <c r="I96" s="219">
        <v>-221.80678</v>
      </c>
      <c r="J96" s="220">
        <v>-299.30100000000004</v>
      </c>
      <c r="K96" s="220">
        <v>-299.30100000000004</v>
      </c>
      <c r="L96" s="219">
        <v>-20.023780000000002</v>
      </c>
      <c r="M96" s="219">
        <v>-15.110909999999997</v>
      </c>
      <c r="N96" s="219">
        <v>-12.315560000000001</v>
      </c>
      <c r="O96" s="219">
        <v>-21.91751</v>
      </c>
      <c r="P96" s="219">
        <v>-22.022350000000003</v>
      </c>
      <c r="Q96" s="219">
        <v>-30.882240000000003</v>
      </c>
      <c r="R96" s="219">
        <v>-19.213989999999988</v>
      </c>
      <c r="S96" s="219">
        <v>-51.20029000000001</v>
      </c>
      <c r="T96" s="219">
        <v>2.1283799999999964</v>
      </c>
      <c r="U96" s="219">
        <v>-28.542619999999992</v>
      </c>
      <c r="V96" s="219">
        <v>-23.669120000000014</v>
      </c>
      <c r="W96" s="219">
        <v>-34.50248999999998</v>
      </c>
      <c r="X96" s="219">
        <v>-277.27247999999997</v>
      </c>
      <c r="Z96" s="219">
        <v>-299.30100000000004</v>
      </c>
      <c r="AA96" s="3">
        <v>22.03</v>
      </c>
      <c r="AC96" s="219">
        <v>-299.30100000000004</v>
      </c>
      <c r="AD96" s="3">
        <v>22.03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-3.3000000000000002E-2</v>
      </c>
      <c r="I114" s="208">
        <v>-3.3000000000000002E-2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7.360483259327566E-2</v>
      </c>
      <c r="D116" s="2"/>
      <c r="E116" s="223" t="s">
        <v>336</v>
      </c>
      <c r="F116" s="2"/>
      <c r="G116" s="224">
        <v>-221.61563000000001</v>
      </c>
      <c r="H116" s="224">
        <v>-221.83977999999999</v>
      </c>
      <c r="I116" s="224">
        <v>-221.83977999999999</v>
      </c>
      <c r="J116" s="225">
        <v>-299.30100000000004</v>
      </c>
      <c r="K116" s="225">
        <v>-299.30100000000004</v>
      </c>
      <c r="L116" s="224">
        <v>-20.023780000000002</v>
      </c>
      <c r="M116" s="224">
        <v>-15.110909999999997</v>
      </c>
      <c r="N116" s="224">
        <v>-12.315560000000001</v>
      </c>
      <c r="O116" s="224">
        <v>-21.91751</v>
      </c>
      <c r="P116" s="224">
        <v>-22.022350000000003</v>
      </c>
      <c r="Q116" s="224">
        <v>-30.882240000000003</v>
      </c>
      <c r="R116" s="224">
        <v>-19.213989999999988</v>
      </c>
      <c r="S116" s="224">
        <v>-51.20029000000001</v>
      </c>
      <c r="T116" s="224">
        <v>2.1283799999999964</v>
      </c>
      <c r="U116" s="224">
        <v>-28.542619999999992</v>
      </c>
      <c r="V116" s="224">
        <v>-23.669120000000014</v>
      </c>
      <c r="W116" s="224">
        <v>-34.50248999999998</v>
      </c>
      <c r="X116" s="224">
        <v>-277.27247999999997</v>
      </c>
      <c r="Z116" s="224">
        <v>-299.30100000000004</v>
      </c>
      <c r="AA116" s="3">
        <v>22.03</v>
      </c>
      <c r="AC116" s="224">
        <v>-299.30100000000004</v>
      </c>
      <c r="AD116" s="3">
        <v>22.03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-6.6999999999978854E-2</v>
      </c>
      <c r="H118" s="226">
        <v>-6.4000000000021373E-2</v>
      </c>
      <c r="I118" s="226">
        <v>-6.4000000000021373E-2</v>
      </c>
      <c r="J118" s="226">
        <v>0</v>
      </c>
      <c r="K118" s="226">
        <v>0</v>
      </c>
      <c r="L118" s="226">
        <v>0</v>
      </c>
      <c r="M118" s="226">
        <v>-1.7000000000003013E-2</v>
      </c>
      <c r="N118" s="226">
        <v>-1.7000000000003013E-2</v>
      </c>
      <c r="O118" s="226">
        <v>-1.6999999999995907E-2</v>
      </c>
      <c r="P118" s="226">
        <v>-3.4999999999996589E-2</v>
      </c>
      <c r="Q118" s="226">
        <v>-3.4999999999982379E-2</v>
      </c>
      <c r="R118" s="226">
        <v>-3.4999999999996589E-2</v>
      </c>
      <c r="S118" s="226">
        <v>-4.899999999994975E-2</v>
      </c>
      <c r="T118" s="226">
        <v>-4.899999999994975E-2</v>
      </c>
      <c r="U118" s="226">
        <v>-4.899999999994975E-2</v>
      </c>
      <c r="V118" s="226">
        <v>-6.3999999999936108E-2</v>
      </c>
      <c r="W118" s="226">
        <v>-6.399999999996453E-2</v>
      </c>
      <c r="X118" s="226">
        <v>-6.4000000000021373E-2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25:AA92 AD15:AD23 AA15:AA23 AD116:AD117 AA116:AA117">
    <cfRule type="expression" dxfId="47" priority="10" stopIfTrue="1">
      <formula>($C11&gt;0)</formula>
    </cfRule>
    <cfRule type="expression" dxfId="46" priority="11" stopIfTrue="1">
      <formula>AND($C11&lt;0,$C11&gt;=$AD$2)</formula>
    </cfRule>
    <cfRule type="expression" dxfId="45" priority="12" stopIfTrue="1">
      <formula>($C11&lt;$AD$2)</formula>
    </cfRule>
  </conditionalFormatting>
  <conditionalFormatting sqref="AA11:AA13">
    <cfRule type="expression" dxfId="44" priority="7" stopIfTrue="1">
      <formula>($C11&gt;0)</formula>
    </cfRule>
    <cfRule type="expression" dxfId="43" priority="8" stopIfTrue="1">
      <formula>AND($C11&lt;0,$C11&gt;=$AD$2)</formula>
    </cfRule>
    <cfRule type="expression" dxfId="42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11" activePane="bottomRight" state="frozen"/>
      <selection activeCell="AG60" sqref="AG60"/>
      <selection pane="topRight" activeCell="AG60" sqref="AG60"/>
      <selection pane="bottomLeft" activeCell="AG60" sqref="AG60"/>
      <selection pane="bottomRight" activeCell="V11" sqref="V11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4.14062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500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473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472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1.7290000000000001</v>
      </c>
      <c r="H11" s="189">
        <v>2.1</v>
      </c>
      <c r="I11" s="189">
        <v>2.1</v>
      </c>
      <c r="J11" s="190">
        <v>2.44</v>
      </c>
      <c r="K11" s="190">
        <v>2.44</v>
      </c>
      <c r="L11" s="189">
        <v>2.3040000000000003</v>
      </c>
      <c r="M11" s="189">
        <v>2.4359999999999999</v>
      </c>
      <c r="N11" s="189">
        <v>2.0279999999999987</v>
      </c>
      <c r="O11" s="189">
        <v>2.1600000000000019</v>
      </c>
      <c r="P11" s="189">
        <v>2.4359999999999982</v>
      </c>
      <c r="Q11" s="189">
        <v>2.4480000000000022</v>
      </c>
      <c r="R11" s="189">
        <v>2.4359999999999999</v>
      </c>
      <c r="S11" s="189">
        <v>2.4359999999999964</v>
      </c>
      <c r="T11" s="189">
        <v>2.4480000000000004</v>
      </c>
      <c r="U11" s="189">
        <v>2.4359999999999999</v>
      </c>
      <c r="V11" s="189">
        <v>2.0399999999999991</v>
      </c>
      <c r="W11" s="189">
        <v>2.436000000000007</v>
      </c>
      <c r="X11" s="189">
        <v>2.3370000000000002</v>
      </c>
      <c r="Z11" s="189">
        <v>2.44</v>
      </c>
      <c r="AA11" s="191">
        <v>-0.1</v>
      </c>
      <c r="AC11" s="189">
        <v>2.44</v>
      </c>
      <c r="AD11" s="191">
        <v>-0.1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1.7989999999999999</v>
      </c>
      <c r="H12" s="195">
        <v>2.12</v>
      </c>
      <c r="I12" s="195">
        <v>2.12</v>
      </c>
      <c r="J12" s="195">
        <v>2.44</v>
      </c>
      <c r="K12" s="195">
        <v>2.44</v>
      </c>
      <c r="L12" s="195">
        <v>2.4359999999999999</v>
      </c>
      <c r="M12" s="195">
        <v>2.4479999999999995</v>
      </c>
      <c r="N12" s="195">
        <v>2.016</v>
      </c>
      <c r="O12" s="195">
        <v>2.1719999999999997</v>
      </c>
      <c r="P12" s="195">
        <v>2.4359999999999999</v>
      </c>
      <c r="Q12" s="195">
        <v>2.4359999999999999</v>
      </c>
      <c r="R12" s="195">
        <v>2.448000000000004</v>
      </c>
      <c r="S12" s="195">
        <v>2.4359999999999964</v>
      </c>
      <c r="T12" s="195">
        <v>2.4359999999999999</v>
      </c>
      <c r="U12" s="195">
        <v>2.4480000000000004</v>
      </c>
      <c r="V12" s="195">
        <v>2.4359999999999964</v>
      </c>
      <c r="W12" s="195">
        <v>2.436000000000007</v>
      </c>
      <c r="X12" s="195">
        <v>2.3820000000000001</v>
      </c>
      <c r="Z12" s="195">
        <v>2.44</v>
      </c>
      <c r="AA12" s="196">
        <v>-0.06</v>
      </c>
      <c r="AC12" s="195">
        <v>2.44</v>
      </c>
      <c r="AD12" s="196">
        <v>-0.06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6.999999999999984E-2</v>
      </c>
      <c r="H13" s="189">
        <v>2.0000000000000018E-2</v>
      </c>
      <c r="I13" s="189">
        <v>2.0000000000000018E-2</v>
      </c>
      <c r="J13" s="190">
        <v>0</v>
      </c>
      <c r="K13" s="190">
        <v>0</v>
      </c>
      <c r="L13" s="189">
        <v>0.13199999999999967</v>
      </c>
      <c r="M13" s="189">
        <v>1.1999999999999567E-2</v>
      </c>
      <c r="N13" s="189">
        <v>-1.1999999999998678E-2</v>
      </c>
      <c r="O13" s="189">
        <v>1.199999999999779E-2</v>
      </c>
      <c r="P13" s="189">
        <v>0</v>
      </c>
      <c r="Q13" s="189">
        <v>-1.2000000000002231E-2</v>
      </c>
      <c r="R13" s="189">
        <v>1.2000000000004007E-2</v>
      </c>
      <c r="S13" s="189">
        <v>0</v>
      </c>
      <c r="T13" s="189">
        <v>-1.2000000000000455E-2</v>
      </c>
      <c r="U13" s="189">
        <v>1.2000000000000455E-2</v>
      </c>
      <c r="V13" s="189">
        <v>0.39599999999999724</v>
      </c>
      <c r="W13" s="189">
        <v>0</v>
      </c>
      <c r="X13" s="189">
        <v>4.4999999999999929E-2</v>
      </c>
      <c r="Z13" s="189">
        <v>0</v>
      </c>
      <c r="AA13" s="191">
        <v>0.04</v>
      </c>
      <c r="AC13" s="189">
        <v>0</v>
      </c>
      <c r="AD13" s="191">
        <v>0.04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3.8910505836575786E-2</v>
      </c>
      <c r="H14" s="198">
        <v>9.4339622641509517E-3</v>
      </c>
      <c r="I14" s="198">
        <v>9.4339622641509517E-3</v>
      </c>
      <c r="J14" s="199">
        <v>0</v>
      </c>
      <c r="K14" s="199">
        <v>0</v>
      </c>
      <c r="L14" s="198">
        <v>5.4187192118226465E-2</v>
      </c>
      <c r="M14" s="198">
        <v>4.9019607843135493E-3</v>
      </c>
      <c r="N14" s="198">
        <v>-5.9523809523802972E-3</v>
      </c>
      <c r="O14" s="198">
        <v>5.5248618784520219E-3</v>
      </c>
      <c r="P14" s="198">
        <v>0</v>
      </c>
      <c r="Q14" s="198">
        <v>-4.9261083743851524E-3</v>
      </c>
      <c r="R14" s="198">
        <v>4.9019607843153543E-3</v>
      </c>
      <c r="S14" s="198">
        <v>0</v>
      </c>
      <c r="T14" s="198">
        <v>-4.926108374384423E-3</v>
      </c>
      <c r="U14" s="198">
        <v>4.9019607843139102E-3</v>
      </c>
      <c r="V14" s="198">
        <v>0.16256157635467891</v>
      </c>
      <c r="W14" s="198">
        <v>0</v>
      </c>
      <c r="X14" s="198">
        <v>1.8891687657430701E-2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3.335615159624121E-2</v>
      </c>
      <c r="E15" s="201" t="s">
        <v>73</v>
      </c>
      <c r="G15" s="202">
        <v>-112.18762</v>
      </c>
      <c r="H15" s="202">
        <v>-126.59269999999999</v>
      </c>
      <c r="I15" s="202">
        <v>-126.59269999999999</v>
      </c>
      <c r="J15" s="203">
        <v>-160.69</v>
      </c>
      <c r="K15" s="203">
        <v>-160.69</v>
      </c>
      <c r="L15" s="202">
        <v>-12.660310000000001</v>
      </c>
      <c r="M15" s="202">
        <v>-13.16333</v>
      </c>
      <c r="N15" s="202">
        <v>-11.649229999999999</v>
      </c>
      <c r="O15" s="202">
        <v>-12.996299999999998</v>
      </c>
      <c r="P15" s="202">
        <v>-12.65061</v>
      </c>
      <c r="Q15" s="202">
        <v>-14.346229999999998</v>
      </c>
      <c r="R15" s="202">
        <v>-13.424790000000002</v>
      </c>
      <c r="S15" s="202">
        <v>-13.38561</v>
      </c>
      <c r="T15" s="202">
        <v>-12.863990000000001</v>
      </c>
      <c r="U15" s="202">
        <v>-13.592199999999991</v>
      </c>
      <c r="V15" s="202">
        <v>-11.370429999999999</v>
      </c>
      <c r="W15" s="202">
        <v>-13.224199999999996</v>
      </c>
      <c r="X15" s="202">
        <v>-155.32722999999999</v>
      </c>
      <c r="Z15" s="202">
        <v>-160.69</v>
      </c>
      <c r="AA15" s="3">
        <v>5.36</v>
      </c>
      <c r="AC15" s="202">
        <v>-160.69</v>
      </c>
      <c r="AD15" s="3">
        <v>5.36</v>
      </c>
    </row>
    <row r="16" spans="1:30" ht="18" customHeight="1" x14ac:dyDescent="0.2">
      <c r="A16" s="187" t="s">
        <v>225</v>
      </c>
      <c r="B16" s="187" t="s">
        <v>22</v>
      </c>
      <c r="C16" s="9">
        <v>0.87145969498910669</v>
      </c>
      <c r="E16" s="204" t="s">
        <v>226</v>
      </c>
      <c r="F16" s="205"/>
      <c r="G16" s="206">
        <v>0.79671000000000003</v>
      </c>
      <c r="H16" s="206">
        <v>-1.3330900000000001</v>
      </c>
      <c r="I16" s="206">
        <v>-1.3330900000000001</v>
      </c>
      <c r="J16" s="206">
        <v>0</v>
      </c>
      <c r="K16" s="206">
        <v>0</v>
      </c>
      <c r="L16" s="206">
        <v>-1.38236</v>
      </c>
      <c r="M16" s="206">
        <v>-0.59955999999999987</v>
      </c>
      <c r="N16" s="206">
        <v>-0.28976000000000002</v>
      </c>
      <c r="O16" s="206">
        <v>0.46536999999999984</v>
      </c>
      <c r="P16" s="206">
        <v>2.22492</v>
      </c>
      <c r="Q16" s="206">
        <v>-0.65818999999999994</v>
      </c>
      <c r="R16" s="206">
        <v>-0.52862999999999993</v>
      </c>
      <c r="S16" s="206">
        <v>5.23224</v>
      </c>
      <c r="T16" s="206">
        <v>-0.35146000000000033</v>
      </c>
      <c r="U16" s="206">
        <v>-1.4578699999999998</v>
      </c>
      <c r="V16" s="206">
        <v>-1.24413</v>
      </c>
      <c r="W16" s="206">
        <v>-1.3876200000000001</v>
      </c>
      <c r="X16" s="206">
        <v>2.2950000000000002E-2</v>
      </c>
      <c r="Z16" s="206">
        <v>0</v>
      </c>
      <c r="AA16" s="3">
        <v>0.02</v>
      </c>
      <c r="AC16" s="206">
        <v>0</v>
      </c>
      <c r="AD16" s="3">
        <v>0.02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-0.69035000000000002</v>
      </c>
      <c r="O19" s="202">
        <v>-0.46379999999999999</v>
      </c>
      <c r="P19" s="202">
        <v>0</v>
      </c>
      <c r="Q19" s="202">
        <v>0.69035000000000002</v>
      </c>
      <c r="R19" s="202">
        <v>0.46379999999999999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3.3542846474578378E-2</v>
      </c>
      <c r="E23" s="207" t="s">
        <v>280</v>
      </c>
      <c r="G23" s="208">
        <v>-111.39090999999999</v>
      </c>
      <c r="H23" s="208">
        <v>-127.92578999999999</v>
      </c>
      <c r="I23" s="208">
        <v>-127.92578999999999</v>
      </c>
      <c r="J23" s="209">
        <v>-160.69</v>
      </c>
      <c r="K23" s="209">
        <v>-160.69</v>
      </c>
      <c r="L23" s="208">
        <v>-14.042670000000001</v>
      </c>
      <c r="M23" s="208">
        <v>-13.762890000000001</v>
      </c>
      <c r="N23" s="208">
        <v>-12.629339999999999</v>
      </c>
      <c r="O23" s="208">
        <v>-12.994729999999997</v>
      </c>
      <c r="P23" s="208">
        <v>-10.425689999999999</v>
      </c>
      <c r="Q23" s="208">
        <v>-14.314069999999997</v>
      </c>
      <c r="R23" s="208">
        <v>-13.489620000000002</v>
      </c>
      <c r="S23" s="208">
        <v>-8.1533699999999989</v>
      </c>
      <c r="T23" s="208">
        <v>-13.215450000000001</v>
      </c>
      <c r="U23" s="208">
        <v>-15.050069999999991</v>
      </c>
      <c r="V23" s="208">
        <v>-12.614559999999999</v>
      </c>
      <c r="W23" s="208">
        <v>-14.611819999999996</v>
      </c>
      <c r="X23" s="208">
        <v>-155.30427999999998</v>
      </c>
      <c r="Z23" s="208">
        <v>-160.69</v>
      </c>
      <c r="AA23" s="3">
        <v>5.39</v>
      </c>
      <c r="AC23" s="208">
        <v>-160.69</v>
      </c>
      <c r="AD23" s="3">
        <v>5.39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2</v>
      </c>
      <c r="H25" s="189">
        <v>2</v>
      </c>
      <c r="I25" s="189">
        <v>2</v>
      </c>
      <c r="J25" s="190">
        <v>2</v>
      </c>
      <c r="K25" s="190">
        <v>2</v>
      </c>
      <c r="L25" s="189">
        <v>0.996</v>
      </c>
      <c r="M25" s="189">
        <v>2.2320000000000002</v>
      </c>
      <c r="N25" s="189">
        <v>2.004</v>
      </c>
      <c r="O25" s="189">
        <v>1.992</v>
      </c>
      <c r="P25" s="189">
        <v>2.0039999999999996</v>
      </c>
      <c r="Q25" s="189">
        <v>2.0040000000000013</v>
      </c>
      <c r="R25" s="189">
        <v>1.9919999999999991</v>
      </c>
      <c r="S25" s="189">
        <v>2.0039999999999978</v>
      </c>
      <c r="T25" s="189">
        <v>2.0040000000000013</v>
      </c>
      <c r="U25" s="189">
        <v>1.9920000000000009</v>
      </c>
      <c r="V25" s="189">
        <v>2.0039999999999978</v>
      </c>
      <c r="W25" s="189">
        <v>2.0040000000000013</v>
      </c>
      <c r="X25" s="189">
        <v>1.9359999999999999</v>
      </c>
      <c r="Z25" s="189">
        <v>2</v>
      </c>
      <c r="AA25" s="191">
        <v>-0.06</v>
      </c>
      <c r="AC25" s="189">
        <v>2</v>
      </c>
      <c r="AD25" s="191">
        <v>-0.06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-6859</v>
      </c>
      <c r="H26" s="213">
        <v>-8394.5</v>
      </c>
      <c r="I26" s="213">
        <v>-8394.5</v>
      </c>
      <c r="J26" s="214">
        <v>-8734</v>
      </c>
      <c r="K26" s="214">
        <v>-8734</v>
      </c>
      <c r="L26" s="213">
        <v>-1009.0361445783132</v>
      </c>
      <c r="M26" s="213">
        <v>-1395.1612903225805</v>
      </c>
      <c r="N26" s="213">
        <v>-1384.7305389221556</v>
      </c>
      <c r="O26" s="213">
        <v>776.10441767068266</v>
      </c>
      <c r="P26" s="213">
        <v>-355.2894211576849</v>
      </c>
      <c r="Q26" s="213">
        <v>-485.02994011976</v>
      </c>
      <c r="R26" s="213">
        <v>-707.8313253012052</v>
      </c>
      <c r="S26" s="213">
        <v>-513.47305389221617</v>
      </c>
      <c r="T26" s="213">
        <v>-470.55888223552859</v>
      </c>
      <c r="U26" s="213">
        <v>-533.63453815261028</v>
      </c>
      <c r="V26" s="213">
        <v>35.429141716566946</v>
      </c>
      <c r="W26" s="213">
        <v>-969.56087824351232</v>
      </c>
      <c r="X26" s="213">
        <v>-6895.144628099174</v>
      </c>
      <c r="Z26" s="213">
        <v>-8734</v>
      </c>
      <c r="AA26" s="215">
        <v>1838.86</v>
      </c>
      <c r="AC26" s="213">
        <v>-8734</v>
      </c>
      <c r="AD26" s="215">
        <v>1838.86</v>
      </c>
    </row>
    <row r="27" spans="1:30" ht="18" customHeight="1" x14ac:dyDescent="0.2">
      <c r="A27" s="187" t="s">
        <v>70</v>
      </c>
      <c r="B27" s="187" t="s">
        <v>22</v>
      </c>
      <c r="C27" s="9">
        <v>-1.6087516087516086E-3</v>
      </c>
      <c r="E27" s="201" t="s">
        <v>208</v>
      </c>
      <c r="G27" s="202">
        <v>-5.3620000000000001</v>
      </c>
      <c r="H27" s="202">
        <v>-6.0250000000000004</v>
      </c>
      <c r="I27" s="202">
        <v>-6.0250000000000004</v>
      </c>
      <c r="J27" s="203">
        <v>-6.2160000000000002</v>
      </c>
      <c r="K27" s="203">
        <v>-6.2160000000000002</v>
      </c>
      <c r="L27" s="202">
        <v>-0.504</v>
      </c>
      <c r="M27" s="202">
        <v>-0.50299999999999989</v>
      </c>
      <c r="N27" s="202">
        <v>-0.56200000000000006</v>
      </c>
      <c r="O27" s="202">
        <v>-0.56099999999999994</v>
      </c>
      <c r="P27" s="202">
        <v>-0.68300000000000027</v>
      </c>
      <c r="Q27" s="202">
        <v>-0.27699999999999969</v>
      </c>
      <c r="R27" s="202">
        <v>-0.56800000000000006</v>
      </c>
      <c r="S27" s="202">
        <v>-0.56800000000000006</v>
      </c>
      <c r="T27" s="202">
        <v>-0.56799999999999962</v>
      </c>
      <c r="U27" s="202">
        <v>-0.5680000000000005</v>
      </c>
      <c r="V27" s="202">
        <v>4.9999999999999822E-2</v>
      </c>
      <c r="W27" s="202">
        <v>-0.91899999999999959</v>
      </c>
      <c r="X27" s="202">
        <v>-6.2309999999999999</v>
      </c>
      <c r="Z27" s="202">
        <v>-6.2160000000000002</v>
      </c>
      <c r="AA27" s="3">
        <v>-0.01</v>
      </c>
      <c r="AC27" s="202">
        <v>-6.2160000000000002</v>
      </c>
      <c r="AD27" s="3">
        <v>-0.01</v>
      </c>
    </row>
    <row r="28" spans="1:30" ht="18" customHeight="1" x14ac:dyDescent="0.2">
      <c r="A28" s="187" t="s">
        <v>71</v>
      </c>
      <c r="B28" s="187" t="s">
        <v>22</v>
      </c>
      <c r="C28" s="9">
        <v>0.36630891273915078</v>
      </c>
      <c r="E28" s="201" t="s">
        <v>209</v>
      </c>
      <c r="G28" s="202">
        <v>-4.242</v>
      </c>
      <c r="H28" s="202">
        <v>-3.9790000000000001</v>
      </c>
      <c r="I28" s="202">
        <v>-3.9790000000000001</v>
      </c>
      <c r="J28" s="203">
        <v>-4.2859999999999996</v>
      </c>
      <c r="K28" s="203">
        <v>-4.2859999999999996</v>
      </c>
      <c r="L28" s="202">
        <v>-0.33300000000000002</v>
      </c>
      <c r="M28" s="202">
        <v>-0.44700000000000001</v>
      </c>
      <c r="N28" s="202">
        <v>-0.34599999999999986</v>
      </c>
      <c r="O28" s="202">
        <v>0.19799999999999984</v>
      </c>
      <c r="P28" s="202">
        <v>-4.8999999999999932E-2</v>
      </c>
      <c r="Q28" s="202">
        <v>-0.40099999999999991</v>
      </c>
      <c r="R28" s="202">
        <v>-0.31900000000000017</v>
      </c>
      <c r="S28" s="202">
        <v>-0.26800000000000002</v>
      </c>
      <c r="T28" s="202">
        <v>-0.22300000000000009</v>
      </c>
      <c r="U28" s="202">
        <v>-0.2719999999999998</v>
      </c>
      <c r="V28" s="202">
        <v>4.3000000000000149E-2</v>
      </c>
      <c r="W28" s="202">
        <v>-0.30400000000000027</v>
      </c>
      <c r="X28" s="202">
        <v>-2.7210000000000001</v>
      </c>
      <c r="Z28" s="202">
        <v>-4.2859999999999996</v>
      </c>
      <c r="AA28" s="3">
        <v>1.57</v>
      </c>
      <c r="AC28" s="202">
        <v>-4.2859999999999996</v>
      </c>
      <c r="AD28" s="3">
        <v>1.57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-2.3741007194244603</v>
      </c>
      <c r="E29" s="216" t="s">
        <v>158</v>
      </c>
      <c r="F29" s="194"/>
      <c r="G29" s="217">
        <v>-0.30199999999999999</v>
      </c>
      <c r="H29" s="217">
        <v>-0.16800000000000001</v>
      </c>
      <c r="I29" s="217">
        <v>-0.16800000000000001</v>
      </c>
      <c r="J29" s="217">
        <v>-0.27800000000000002</v>
      </c>
      <c r="K29" s="217">
        <v>-0.27800000000000002</v>
      </c>
      <c r="L29" s="217">
        <v>0</v>
      </c>
      <c r="M29" s="217">
        <v>-0.113</v>
      </c>
      <c r="N29" s="217">
        <v>-0.68200000000000005</v>
      </c>
      <c r="O29" s="217">
        <v>0</v>
      </c>
      <c r="P29" s="217">
        <v>0</v>
      </c>
      <c r="Q29" s="217">
        <v>-8.0000000000000071E-3</v>
      </c>
      <c r="R29" s="217">
        <v>-7.4999999999999956E-2</v>
      </c>
      <c r="S29" s="217">
        <v>0</v>
      </c>
      <c r="T29" s="217">
        <v>-1.4000000000000012E-2</v>
      </c>
      <c r="U29" s="217">
        <v>-2.7000000000000024E-2</v>
      </c>
      <c r="V29" s="217">
        <v>2.0000000000000018E-2</v>
      </c>
      <c r="W29" s="217">
        <v>-4.1999999999999926E-2</v>
      </c>
      <c r="X29" s="217">
        <v>-0.94099999999999995</v>
      </c>
      <c r="Z29" s="217">
        <v>-0.27800000000000002</v>
      </c>
      <c r="AA29" s="3">
        <v>-0.66</v>
      </c>
      <c r="AC29" s="217">
        <v>-0.27800000000000002</v>
      </c>
      <c r="AD29" s="3">
        <v>-0.66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0.26955602536997886</v>
      </c>
      <c r="E30" s="216" t="s">
        <v>176</v>
      </c>
      <c r="F30" s="194"/>
      <c r="G30" s="217">
        <v>-1.19</v>
      </c>
      <c r="H30" s="217">
        <v>-1.45</v>
      </c>
      <c r="I30" s="217">
        <v>-1.45</v>
      </c>
      <c r="J30" s="217">
        <v>-1.8919999999999999</v>
      </c>
      <c r="K30" s="217">
        <v>-1.8919999999999999</v>
      </c>
      <c r="L30" s="217">
        <v>-0.11899999999999999</v>
      </c>
      <c r="M30" s="217">
        <v>-2.7999999999999997E-2</v>
      </c>
      <c r="N30" s="217">
        <v>-0.24300000000000002</v>
      </c>
      <c r="O30" s="217">
        <v>-0.15300000000000002</v>
      </c>
      <c r="P30" s="217">
        <v>4.2000000000000037E-2</v>
      </c>
      <c r="Q30" s="217">
        <v>-0.14300000000000002</v>
      </c>
      <c r="R30" s="217">
        <v>-0.14300000000000002</v>
      </c>
      <c r="S30" s="217">
        <v>-0.14400000000000002</v>
      </c>
      <c r="T30" s="217">
        <v>-0.14300000000000002</v>
      </c>
      <c r="U30" s="217">
        <v>-0.14300000000000002</v>
      </c>
      <c r="V30" s="217">
        <v>-2.6999999999999913E-2</v>
      </c>
      <c r="W30" s="217">
        <v>-0.13900000000000001</v>
      </c>
      <c r="X30" s="217">
        <v>-1.383</v>
      </c>
      <c r="Z30" s="217">
        <v>-1.8920000000000001</v>
      </c>
      <c r="AA30" s="3">
        <v>0.51</v>
      </c>
      <c r="AC30" s="217">
        <v>-1.8920000000000001</v>
      </c>
      <c r="AD30" s="3">
        <v>0.51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0.85603112840466922</v>
      </c>
      <c r="E31" s="216" t="s">
        <v>178</v>
      </c>
      <c r="F31" s="194"/>
      <c r="G31" s="217">
        <v>-0.34300000000000003</v>
      </c>
      <c r="H31" s="217">
        <v>-1.115</v>
      </c>
      <c r="I31" s="217">
        <v>-1.115</v>
      </c>
      <c r="J31" s="217">
        <v>-0.51400000000000001</v>
      </c>
      <c r="K31" s="217">
        <v>-0.51400000000000001</v>
      </c>
      <c r="L31" s="217">
        <v>0</v>
      </c>
      <c r="M31" s="217">
        <v>0</v>
      </c>
      <c r="N31" s="217">
        <v>-2.8000000000000001E-2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-0.05</v>
      </c>
      <c r="V31" s="217">
        <v>0</v>
      </c>
      <c r="W31" s="217">
        <v>0</v>
      </c>
      <c r="X31" s="217">
        <v>-7.8E-2</v>
      </c>
      <c r="Z31" s="217">
        <v>-0.51400000000000001</v>
      </c>
      <c r="AA31" s="3">
        <v>0.44</v>
      </c>
      <c r="AC31" s="217">
        <v>-0.51400000000000001</v>
      </c>
      <c r="AD31" s="3">
        <v>0.44</v>
      </c>
    </row>
    <row r="32" spans="1:30" ht="18" customHeight="1" collapsed="1" x14ac:dyDescent="0.2">
      <c r="A32" s="197"/>
      <c r="B32" s="197"/>
      <c r="C32" s="9">
        <v>0.10432190760059615</v>
      </c>
      <c r="E32" s="201" t="s">
        <v>158</v>
      </c>
      <c r="G32" s="202">
        <v>-1.835</v>
      </c>
      <c r="H32" s="202">
        <v>-2.7329999999999997</v>
      </c>
      <c r="I32" s="202">
        <v>-2.7329999999999997</v>
      </c>
      <c r="J32" s="203">
        <v>-2.6840000000000002</v>
      </c>
      <c r="K32" s="203">
        <v>-2.6840000000000002</v>
      </c>
      <c r="L32" s="202">
        <v>-0.11899999999999999</v>
      </c>
      <c r="M32" s="202">
        <v>-0.14100000000000001</v>
      </c>
      <c r="N32" s="202">
        <v>-0.95300000000000007</v>
      </c>
      <c r="O32" s="202">
        <v>-0.15300000000000002</v>
      </c>
      <c r="P32" s="202">
        <v>4.2000000000000037E-2</v>
      </c>
      <c r="Q32" s="202">
        <v>-0.15100000000000002</v>
      </c>
      <c r="R32" s="202">
        <v>-0.21799999999999997</v>
      </c>
      <c r="S32" s="202">
        <v>-0.14400000000000002</v>
      </c>
      <c r="T32" s="202">
        <v>-0.15700000000000003</v>
      </c>
      <c r="U32" s="202">
        <v>-0.22000000000000003</v>
      </c>
      <c r="V32" s="202">
        <v>-6.9999999999998952E-3</v>
      </c>
      <c r="W32" s="202">
        <v>-0.18099999999999994</v>
      </c>
      <c r="X32" s="202">
        <v>-2.4019999999999997</v>
      </c>
      <c r="Z32" s="202">
        <v>-2.6839999999999997</v>
      </c>
      <c r="AA32" s="3">
        <v>0.28000000000000003</v>
      </c>
      <c r="AC32" s="202">
        <v>-2.6839999999999997</v>
      </c>
      <c r="AD32" s="3">
        <v>0.28000000000000003</v>
      </c>
    </row>
    <row r="33" spans="1:30" ht="18" customHeight="1" collapsed="1" x14ac:dyDescent="0.2">
      <c r="A33" s="187" t="s">
        <v>153</v>
      </c>
      <c r="B33" s="187" t="s">
        <v>22</v>
      </c>
      <c r="C33" s="9">
        <v>0.47385620915032678</v>
      </c>
      <c r="E33" s="201" t="s">
        <v>154</v>
      </c>
      <c r="G33" s="202">
        <v>-0.26200000000000001</v>
      </c>
      <c r="H33" s="202">
        <v>-0.25900000000000001</v>
      </c>
      <c r="I33" s="202">
        <v>-0.25900000000000001</v>
      </c>
      <c r="J33" s="203">
        <v>-0.61199999999999999</v>
      </c>
      <c r="K33" s="203">
        <v>-0.61199999999999999</v>
      </c>
      <c r="L33" s="202">
        <v>-2.1999999999999999E-2</v>
      </c>
      <c r="M33" s="202">
        <v>-2.0999999999999998E-2</v>
      </c>
      <c r="N33" s="202">
        <v>-2.2000000000000006E-2</v>
      </c>
      <c r="O33" s="202">
        <v>-2.0999999999999991E-2</v>
      </c>
      <c r="P33" s="202">
        <v>-2.2000000000000006E-2</v>
      </c>
      <c r="Q33" s="202">
        <v>-2.2000000000000006E-2</v>
      </c>
      <c r="R33" s="202">
        <v>-2.0999999999999991E-2</v>
      </c>
      <c r="S33" s="202">
        <v>-2.1999999999999992E-2</v>
      </c>
      <c r="T33" s="202">
        <v>-2.1000000000000019E-2</v>
      </c>
      <c r="U33" s="202">
        <v>-2.1999999999999992E-2</v>
      </c>
      <c r="V33" s="202">
        <v>-2.0999999999999991E-2</v>
      </c>
      <c r="W33" s="202">
        <v>-8.4000000000000019E-2</v>
      </c>
      <c r="X33" s="202">
        <v>-0.32100000000000001</v>
      </c>
      <c r="Z33" s="202">
        <v>-0.61199999999999999</v>
      </c>
      <c r="AA33" s="3">
        <v>0.28999999999999998</v>
      </c>
      <c r="AC33" s="202">
        <v>-0.61199999999999999</v>
      </c>
      <c r="AD33" s="3">
        <v>0.28999999999999998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0.99821746880570406</v>
      </c>
      <c r="E34" s="216" t="s">
        <v>162</v>
      </c>
      <c r="F34" s="194"/>
      <c r="G34" s="217">
        <v>-9.4E-2</v>
      </c>
      <c r="H34" s="217">
        <v>-2.0299999999999998</v>
      </c>
      <c r="I34" s="217">
        <v>-2.0299999999999998</v>
      </c>
      <c r="J34" s="217">
        <v>-1.1220000000000001</v>
      </c>
      <c r="K34" s="217">
        <v>-1.1220000000000001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-1.1220000000000001</v>
      </c>
      <c r="AA34" s="3">
        <v>1.1200000000000001</v>
      </c>
      <c r="AC34" s="217">
        <v>-1.1220000000000001</v>
      </c>
      <c r="AD34" s="3">
        <v>1.1200000000000001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0.28999999999999998</v>
      </c>
      <c r="E35" s="216" t="s">
        <v>164</v>
      </c>
      <c r="F35" s="194"/>
      <c r="G35" s="217">
        <v>0</v>
      </c>
      <c r="H35" s="217">
        <v>0</v>
      </c>
      <c r="I35" s="217">
        <v>0</v>
      </c>
      <c r="J35" s="217">
        <v>-1</v>
      </c>
      <c r="K35" s="217">
        <v>-1</v>
      </c>
      <c r="L35" s="217">
        <v>0</v>
      </c>
      <c r="M35" s="217">
        <v>-2</v>
      </c>
      <c r="N35" s="217">
        <v>-0.70699999999999985</v>
      </c>
      <c r="O35" s="217">
        <v>2</v>
      </c>
      <c r="P35" s="217">
        <v>-1.1102230246251565E-16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-0.70699999999999996</v>
      </c>
      <c r="Z35" s="217">
        <v>-1</v>
      </c>
      <c r="AA35" s="3">
        <v>0.28999999999999998</v>
      </c>
      <c r="AC35" s="217">
        <v>-1</v>
      </c>
      <c r="AD35" s="3">
        <v>0.28999999999999998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0.66918001885014133</v>
      </c>
      <c r="E37" s="201" t="s">
        <v>398</v>
      </c>
      <c r="G37" s="202">
        <v>-9.4E-2</v>
      </c>
      <c r="H37" s="202">
        <v>-2.0299999999999998</v>
      </c>
      <c r="I37" s="202">
        <v>-2.0299999999999998</v>
      </c>
      <c r="J37" s="203">
        <v>-2.1219999999999999</v>
      </c>
      <c r="K37" s="203">
        <v>-2.1219999999999999</v>
      </c>
      <c r="L37" s="202">
        <v>0</v>
      </c>
      <c r="M37" s="202">
        <v>-2</v>
      </c>
      <c r="N37" s="202">
        <v>-0.70699999999999985</v>
      </c>
      <c r="O37" s="202">
        <v>2</v>
      </c>
      <c r="P37" s="202">
        <v>-1.1102230246251565E-16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-0.70699999999999996</v>
      </c>
      <c r="Z37" s="202">
        <v>-2.1219999999999999</v>
      </c>
      <c r="AA37" s="3">
        <v>1.42</v>
      </c>
      <c r="AC37" s="202">
        <v>-2.1219999999999999</v>
      </c>
      <c r="AD37" s="3">
        <v>1.42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-0.23400000000000001</v>
      </c>
      <c r="I38" s="217">
        <v>-0.23400000000000001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0.37393162393162388</v>
      </c>
      <c r="E39" s="216" t="s">
        <v>166</v>
      </c>
      <c r="F39" s="194"/>
      <c r="G39" s="217">
        <v>-1.655</v>
      </c>
      <c r="H39" s="217">
        <v>-1.081</v>
      </c>
      <c r="I39" s="217">
        <v>-1.081</v>
      </c>
      <c r="J39" s="217">
        <v>-0.93600000000000005</v>
      </c>
      <c r="K39" s="217">
        <v>-0.93600000000000005</v>
      </c>
      <c r="L39" s="217">
        <v>-2.7E-2</v>
      </c>
      <c r="M39" s="217">
        <v>-2.0000000000000018E-3</v>
      </c>
      <c r="N39" s="217">
        <v>-0.185</v>
      </c>
      <c r="O39" s="217">
        <v>8.299999999999999E-2</v>
      </c>
      <c r="P39" s="217">
        <v>0</v>
      </c>
      <c r="Q39" s="217">
        <v>-0.121</v>
      </c>
      <c r="R39" s="217">
        <v>-0.28400000000000003</v>
      </c>
      <c r="S39" s="217">
        <v>-2.6999999999999913E-2</v>
      </c>
      <c r="T39" s="217">
        <v>2.5999999999999912E-2</v>
      </c>
      <c r="U39" s="217">
        <v>1.9000000000000017E-2</v>
      </c>
      <c r="V39" s="217">
        <v>6.0000000000000053E-3</v>
      </c>
      <c r="W39" s="217">
        <v>-7.0999999999999952E-2</v>
      </c>
      <c r="X39" s="217">
        <v>-0.58299999999999996</v>
      </c>
      <c r="Z39" s="217">
        <v>-0.93600000000000005</v>
      </c>
      <c r="AA39" s="3">
        <v>0.35</v>
      </c>
      <c r="AC39" s="217">
        <v>-0.93600000000000005</v>
      </c>
      <c r="AD39" s="3">
        <v>0.35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0.37581699346405228</v>
      </c>
      <c r="E43" s="216" t="s">
        <v>170</v>
      </c>
      <c r="F43" s="194"/>
      <c r="G43" s="217">
        <v>-0.26800000000000002</v>
      </c>
      <c r="H43" s="217">
        <v>-0.44800000000000001</v>
      </c>
      <c r="I43" s="217">
        <v>-0.44800000000000001</v>
      </c>
      <c r="J43" s="217">
        <v>-0.61199999999999999</v>
      </c>
      <c r="K43" s="217">
        <v>-0.61199999999999999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-0.38400000000000001</v>
      </c>
      <c r="X43" s="217">
        <v>-0.38400000000000001</v>
      </c>
      <c r="Z43" s="217">
        <v>-0.61199999999999999</v>
      </c>
      <c r="AA43" s="3">
        <v>0.23</v>
      </c>
      <c r="AC43" s="217">
        <v>-0.61199999999999999</v>
      </c>
      <c r="AD43" s="3">
        <v>0.23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0.37467700258397929</v>
      </c>
      <c r="E46" s="201" t="s">
        <v>196</v>
      </c>
      <c r="G46" s="202">
        <v>-1.923</v>
      </c>
      <c r="H46" s="202">
        <v>-1.7629999999999999</v>
      </c>
      <c r="I46" s="202">
        <v>-1.7629999999999999</v>
      </c>
      <c r="J46" s="203">
        <v>-1.548</v>
      </c>
      <c r="K46" s="203">
        <v>-1.548</v>
      </c>
      <c r="L46" s="202">
        <v>-2.7E-2</v>
      </c>
      <c r="M46" s="202">
        <v>-2.0000000000000018E-3</v>
      </c>
      <c r="N46" s="202">
        <v>-0.185</v>
      </c>
      <c r="O46" s="202">
        <v>8.299999999999999E-2</v>
      </c>
      <c r="P46" s="202">
        <v>0</v>
      </c>
      <c r="Q46" s="202">
        <v>-0.121</v>
      </c>
      <c r="R46" s="202">
        <v>-0.28400000000000003</v>
      </c>
      <c r="S46" s="202">
        <v>-2.6999999999999913E-2</v>
      </c>
      <c r="T46" s="202">
        <v>2.5999999999999912E-2</v>
      </c>
      <c r="U46" s="202">
        <v>1.9000000000000017E-2</v>
      </c>
      <c r="V46" s="202">
        <v>6.0000000000000053E-3</v>
      </c>
      <c r="W46" s="202">
        <v>-0.45499999999999996</v>
      </c>
      <c r="X46" s="202">
        <v>-0.96699999999999997</v>
      </c>
      <c r="Z46" s="202">
        <v>-1.548</v>
      </c>
      <c r="AA46" s="3">
        <v>0.57999999999999996</v>
      </c>
      <c r="AC46" s="202">
        <v>-1.548</v>
      </c>
      <c r="AD46" s="3">
        <v>0.57999999999999996</v>
      </c>
    </row>
    <row r="47" spans="1:30" ht="18" customHeight="1" x14ac:dyDescent="0.2">
      <c r="A47" s="197"/>
      <c r="B47" s="197"/>
      <c r="C47" s="9">
        <v>0.23585985802610487</v>
      </c>
      <c r="E47" s="207" t="s">
        <v>72</v>
      </c>
      <c r="G47" s="208">
        <v>-13.718</v>
      </c>
      <c r="H47" s="208">
        <v>-16.789000000000001</v>
      </c>
      <c r="I47" s="208">
        <v>-16.789000000000001</v>
      </c>
      <c r="J47" s="209">
        <v>-17.468</v>
      </c>
      <c r="K47" s="209">
        <v>-17.468</v>
      </c>
      <c r="L47" s="208">
        <v>-1.0049999999999999</v>
      </c>
      <c r="M47" s="208">
        <v>-3.1139999999999999</v>
      </c>
      <c r="N47" s="208">
        <v>-2.7749999999999999</v>
      </c>
      <c r="O47" s="208">
        <v>1.5459999999999998</v>
      </c>
      <c r="P47" s="208">
        <v>-0.7120000000000003</v>
      </c>
      <c r="Q47" s="208">
        <v>-0.97199999999999964</v>
      </c>
      <c r="R47" s="208">
        <v>-1.4100000000000001</v>
      </c>
      <c r="S47" s="208">
        <v>-1.0289999999999999</v>
      </c>
      <c r="T47" s="208">
        <v>-0.94299999999999984</v>
      </c>
      <c r="U47" s="208">
        <v>-1.0630000000000002</v>
      </c>
      <c r="V47" s="208">
        <v>7.1000000000000091E-2</v>
      </c>
      <c r="W47" s="208">
        <v>-1.9430000000000001</v>
      </c>
      <c r="X47" s="208">
        <v>-13.349</v>
      </c>
      <c r="Z47" s="208">
        <v>-17.468</v>
      </c>
      <c r="AA47" s="3">
        <v>4.12</v>
      </c>
      <c r="AC47" s="208">
        <v>-17.468</v>
      </c>
      <c r="AD47" s="3">
        <v>4.12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</v>
      </c>
      <c r="H49" s="189">
        <v>9.1800000000000007E-3</v>
      </c>
      <c r="I49" s="189">
        <v>9.1800000000000007E-3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0</v>
      </c>
      <c r="H50" s="202">
        <v>-0.45900000000000002</v>
      </c>
      <c r="I50" s="202">
        <v>-0.45900000000000002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0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</v>
      </c>
      <c r="E61" s="207" t="s">
        <v>281</v>
      </c>
      <c r="G61" s="208">
        <v>0</v>
      </c>
      <c r="H61" s="208">
        <v>-0.45900000000000002</v>
      </c>
      <c r="I61" s="208">
        <v>-0.45900000000000002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</v>
      </c>
      <c r="Z61" s="208">
        <v>0</v>
      </c>
      <c r="AA61" s="3">
        <v>0</v>
      </c>
      <c r="AC61" s="208">
        <v>0</v>
      </c>
      <c r="AD61" s="3">
        <v>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</v>
      </c>
      <c r="E64" s="201" t="s">
        <v>197</v>
      </c>
      <c r="G64" s="202">
        <v>-8.8999999999999996E-2</v>
      </c>
      <c r="H64" s="202">
        <v>-1.214</v>
      </c>
      <c r="I64" s="202">
        <v>-1.214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0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0.59499999999999997</v>
      </c>
      <c r="E79" s="201" t="s">
        <v>103</v>
      </c>
      <c r="G79" s="202">
        <v>-0.90700000000000003</v>
      </c>
      <c r="H79" s="202">
        <v>-2.8039999999999998</v>
      </c>
      <c r="I79" s="202">
        <v>-2.8039999999999998</v>
      </c>
      <c r="J79" s="203">
        <v>-4</v>
      </c>
      <c r="K79" s="203">
        <v>-4</v>
      </c>
      <c r="L79" s="202">
        <v>-0.17499999999999999</v>
      </c>
      <c r="M79" s="202">
        <v>-0.61299999999999999</v>
      </c>
      <c r="N79" s="202">
        <v>-0.14300000000000002</v>
      </c>
      <c r="O79" s="202">
        <v>0</v>
      </c>
      <c r="P79" s="202">
        <v>-0.63900000000000001</v>
      </c>
      <c r="Q79" s="202">
        <v>0</v>
      </c>
      <c r="R79" s="202">
        <v>0</v>
      </c>
      <c r="S79" s="202">
        <v>0</v>
      </c>
      <c r="T79" s="202">
        <v>0</v>
      </c>
      <c r="U79" s="202">
        <v>0</v>
      </c>
      <c r="V79" s="202">
        <v>-5.2000000000000046E-2</v>
      </c>
      <c r="W79" s="202">
        <v>0</v>
      </c>
      <c r="X79" s="202">
        <v>-1.6220000000000001</v>
      </c>
      <c r="Z79" s="202">
        <v>-4</v>
      </c>
      <c r="AA79" s="3">
        <v>2.38</v>
      </c>
      <c r="AC79" s="202">
        <v>-4</v>
      </c>
      <c r="AD79" s="3">
        <v>2.38</v>
      </c>
    </row>
    <row r="80" spans="1:30" ht="18" customHeight="1" x14ac:dyDescent="0.2">
      <c r="A80" s="187" t="s">
        <v>81</v>
      </c>
      <c r="B80" s="187" t="s">
        <v>22</v>
      </c>
      <c r="C80" s="9">
        <v>0.43</v>
      </c>
      <c r="E80" s="201" t="s">
        <v>104</v>
      </c>
      <c r="G80" s="202">
        <v>-0.76300000000000001</v>
      </c>
      <c r="H80" s="202">
        <v>-0.504</v>
      </c>
      <c r="I80" s="202">
        <v>-0.504</v>
      </c>
      <c r="J80" s="203">
        <v>-1</v>
      </c>
      <c r="K80" s="203">
        <v>-1</v>
      </c>
      <c r="L80" s="202">
        <v>-2.1999999999999999E-2</v>
      </c>
      <c r="M80" s="202">
        <v>-2.3E-2</v>
      </c>
      <c r="N80" s="202">
        <v>-0.28900000000000003</v>
      </c>
      <c r="O80" s="202">
        <v>-2.0999999999999963E-2</v>
      </c>
      <c r="P80" s="202">
        <v>0</v>
      </c>
      <c r="Q80" s="202">
        <v>-6.8000000000000005E-2</v>
      </c>
      <c r="R80" s="202">
        <v>-2.200000000000002E-2</v>
      </c>
      <c r="S80" s="202">
        <v>-2.1000000000000019E-2</v>
      </c>
      <c r="T80" s="202">
        <v>-2.1999999999999964E-2</v>
      </c>
      <c r="U80" s="202">
        <v>-2.200000000000002E-2</v>
      </c>
      <c r="V80" s="202">
        <v>-2.9000000000000026E-2</v>
      </c>
      <c r="W80" s="202">
        <v>-3.2999999999999918E-2</v>
      </c>
      <c r="X80" s="202">
        <v>-0.57199999999999995</v>
      </c>
      <c r="Z80" s="202">
        <v>-1</v>
      </c>
      <c r="AA80" s="3">
        <v>0.43</v>
      </c>
      <c r="AC80" s="202">
        <v>-1</v>
      </c>
      <c r="AD80" s="3">
        <v>0.43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0.37894982315674919</v>
      </c>
      <c r="E85" s="201" t="s">
        <v>105</v>
      </c>
      <c r="G85" s="202">
        <v>-24.859000000000002</v>
      </c>
      <c r="H85" s="202">
        <v>-25.766999999999999</v>
      </c>
      <c r="I85" s="202">
        <v>-25.766999999999999</v>
      </c>
      <c r="J85" s="203">
        <v>-25.728999999999999</v>
      </c>
      <c r="K85" s="203">
        <v>-25.728999999999999</v>
      </c>
      <c r="L85" s="202">
        <v>-1.853</v>
      </c>
      <c r="M85" s="202">
        <v>-1.6729999999999998</v>
      </c>
      <c r="N85" s="202">
        <v>-1.7670000000000003</v>
      </c>
      <c r="O85" s="202">
        <v>-1.5060000000000002</v>
      </c>
      <c r="P85" s="202">
        <v>-1.5059999999999993</v>
      </c>
      <c r="Q85" s="202">
        <v>-1.3610000000000007</v>
      </c>
      <c r="R85" s="202">
        <v>-1.1829999999999998</v>
      </c>
      <c r="S85" s="202">
        <v>-1.1839999999999993</v>
      </c>
      <c r="T85" s="202">
        <v>-1.1829999999999998</v>
      </c>
      <c r="U85" s="202">
        <v>-1.0289999999999999</v>
      </c>
      <c r="V85" s="202">
        <v>-0.89900000000000091</v>
      </c>
      <c r="W85" s="202">
        <v>-0.83099999999999952</v>
      </c>
      <c r="X85" s="202">
        <v>-15.975</v>
      </c>
      <c r="Z85" s="202">
        <v>-25.728999999999999</v>
      </c>
      <c r="AA85" s="3">
        <v>9.75</v>
      </c>
      <c r="AC85" s="202">
        <v>-25.728999999999999</v>
      </c>
      <c r="AD85" s="3">
        <v>9.75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0</v>
      </c>
      <c r="H89" s="202">
        <v>0</v>
      </c>
      <c r="I89" s="202">
        <v>0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-1.0036101083032489</v>
      </c>
      <c r="E91" s="201" t="s">
        <v>133</v>
      </c>
      <c r="G91" s="202">
        <v>-0.46700000000000003</v>
      </c>
      <c r="H91" s="202">
        <v>-0.79400000000000004</v>
      </c>
      <c r="I91" s="202">
        <v>-0.79400000000000004</v>
      </c>
      <c r="J91" s="203">
        <v>0</v>
      </c>
      <c r="K91" s="203">
        <v>0</v>
      </c>
      <c r="L91" s="202">
        <v>0</v>
      </c>
      <c r="M91" s="202">
        <v>-2.3E-2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-1.1680000000000001</v>
      </c>
      <c r="T91" s="202">
        <v>-0.19399999999999995</v>
      </c>
      <c r="U91" s="202">
        <v>0</v>
      </c>
      <c r="V91" s="202">
        <v>0</v>
      </c>
      <c r="W91" s="202">
        <v>0</v>
      </c>
      <c r="X91" s="202">
        <v>-1.385</v>
      </c>
      <c r="Z91" s="202">
        <v>0</v>
      </c>
      <c r="AA91" s="3">
        <v>-1.39</v>
      </c>
      <c r="AC91" s="202">
        <v>0</v>
      </c>
      <c r="AD91" s="3">
        <v>-1.39</v>
      </c>
    </row>
    <row r="92" spans="1:30" ht="18" customHeight="1" x14ac:dyDescent="0.2">
      <c r="A92" s="197"/>
      <c r="B92" s="197"/>
      <c r="C92" s="9">
        <v>0.36382570210550297</v>
      </c>
      <c r="E92" s="207" t="s">
        <v>94</v>
      </c>
      <c r="G92" s="208">
        <v>-27.085000000000001</v>
      </c>
      <c r="H92" s="208">
        <v>-31.083000000000002</v>
      </c>
      <c r="I92" s="208">
        <v>-31.083000000000002</v>
      </c>
      <c r="J92" s="209">
        <v>-30.728999999999999</v>
      </c>
      <c r="K92" s="209">
        <v>-30.728999999999999</v>
      </c>
      <c r="L92" s="208">
        <v>-2.0499999999999998</v>
      </c>
      <c r="M92" s="208">
        <v>-2.3319999999999999</v>
      </c>
      <c r="N92" s="208">
        <v>-2.1990000000000003</v>
      </c>
      <c r="O92" s="208">
        <v>-1.5270000000000001</v>
      </c>
      <c r="P92" s="208">
        <v>-2.1449999999999996</v>
      </c>
      <c r="Q92" s="208">
        <v>-1.4290000000000007</v>
      </c>
      <c r="R92" s="208">
        <v>-1.2049999999999998</v>
      </c>
      <c r="S92" s="208">
        <v>-2.3729999999999993</v>
      </c>
      <c r="T92" s="208">
        <v>-1.3989999999999998</v>
      </c>
      <c r="U92" s="208">
        <v>-1.0509999999999999</v>
      </c>
      <c r="V92" s="208">
        <v>-0.98000000000000098</v>
      </c>
      <c r="W92" s="208">
        <v>-0.86399999999999944</v>
      </c>
      <c r="X92" s="208">
        <v>-19.554000000000002</v>
      </c>
      <c r="Z92" s="208">
        <v>-30.728999999999999</v>
      </c>
      <c r="AA92" s="3">
        <v>11.18</v>
      </c>
      <c r="AC92" s="208">
        <v>-30.728999999999999</v>
      </c>
      <c r="AD92" s="3">
        <v>11.18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9.9000895220861029E-2</v>
      </c>
      <c r="D96" s="2"/>
      <c r="E96" s="219" t="s">
        <v>403</v>
      </c>
      <c r="F96" s="2"/>
      <c r="G96" s="219">
        <v>-152.19390999999999</v>
      </c>
      <c r="H96" s="219">
        <v>-176.25679</v>
      </c>
      <c r="I96" s="219">
        <v>-176.25679</v>
      </c>
      <c r="J96" s="220">
        <v>-208.887</v>
      </c>
      <c r="K96" s="220">
        <v>-208.887</v>
      </c>
      <c r="L96" s="219">
        <v>-17.097670000000001</v>
      </c>
      <c r="M96" s="219">
        <v>-19.20889</v>
      </c>
      <c r="N96" s="219">
        <v>-17.603339999999999</v>
      </c>
      <c r="O96" s="219">
        <v>-12.975729999999999</v>
      </c>
      <c r="P96" s="219">
        <v>-13.282689999999999</v>
      </c>
      <c r="Q96" s="219">
        <v>-16.715069999999997</v>
      </c>
      <c r="R96" s="219">
        <v>-16.104620000000001</v>
      </c>
      <c r="S96" s="219">
        <v>-11.555369999999998</v>
      </c>
      <c r="T96" s="219">
        <v>-15.557449999999999</v>
      </c>
      <c r="U96" s="219">
        <v>-17.164069999999988</v>
      </c>
      <c r="V96" s="219">
        <v>-13.52356</v>
      </c>
      <c r="W96" s="219">
        <v>-17.418819999999997</v>
      </c>
      <c r="X96" s="219">
        <v>-188.20727999999997</v>
      </c>
      <c r="Z96" s="219">
        <v>-208.88700000000003</v>
      </c>
      <c r="AA96" s="3">
        <v>20.68</v>
      </c>
      <c r="AC96" s="219">
        <v>-208.88700000000003</v>
      </c>
      <c r="AD96" s="3">
        <v>20.68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9.9000895220861029E-2</v>
      </c>
      <c r="D116" s="2"/>
      <c r="E116" s="223" t="s">
        <v>336</v>
      </c>
      <c r="F116" s="2"/>
      <c r="G116" s="224">
        <v>-152.19390999999999</v>
      </c>
      <c r="H116" s="224">
        <v>-176.25679</v>
      </c>
      <c r="I116" s="224">
        <v>-176.25679</v>
      </c>
      <c r="J116" s="225">
        <v>-208.887</v>
      </c>
      <c r="K116" s="225">
        <v>-208.887</v>
      </c>
      <c r="L116" s="224">
        <v>-17.097670000000001</v>
      </c>
      <c r="M116" s="224">
        <v>-19.20889</v>
      </c>
      <c r="N116" s="224">
        <v>-17.603339999999999</v>
      </c>
      <c r="O116" s="224">
        <v>-12.975729999999999</v>
      </c>
      <c r="P116" s="224">
        <v>-13.282689999999999</v>
      </c>
      <c r="Q116" s="224">
        <v>-16.715069999999997</v>
      </c>
      <c r="R116" s="224">
        <v>-16.104620000000001</v>
      </c>
      <c r="S116" s="224">
        <v>-11.555369999999998</v>
      </c>
      <c r="T116" s="224">
        <v>-15.557449999999999</v>
      </c>
      <c r="U116" s="224">
        <v>-17.164069999999988</v>
      </c>
      <c r="V116" s="224">
        <v>-13.52356</v>
      </c>
      <c r="W116" s="224">
        <v>-17.418819999999997</v>
      </c>
      <c r="X116" s="224">
        <v>-188.20727999999997</v>
      </c>
      <c r="Z116" s="224">
        <v>-208.88700000000003</v>
      </c>
      <c r="AA116" s="3">
        <v>20.68</v>
      </c>
      <c r="AC116" s="224">
        <v>-208.88700000000003</v>
      </c>
      <c r="AD116" s="3">
        <v>20.68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-0.13400000000001455</v>
      </c>
      <c r="H118" s="226">
        <v>-0.12800000000001432</v>
      </c>
      <c r="I118" s="226">
        <v>-0.12800000000001432</v>
      </c>
      <c r="J118" s="226">
        <v>0</v>
      </c>
      <c r="K118" s="226">
        <v>0</v>
      </c>
      <c r="L118" s="226">
        <v>0</v>
      </c>
      <c r="M118" s="226">
        <v>-3.399999999999892E-2</v>
      </c>
      <c r="N118" s="226">
        <v>-3.3999999999991815E-2</v>
      </c>
      <c r="O118" s="226">
        <v>-3.3999999999991815E-2</v>
      </c>
      <c r="P118" s="226">
        <v>-7.3999999999998067E-2</v>
      </c>
      <c r="Q118" s="226">
        <v>-7.3999999999998067E-2</v>
      </c>
      <c r="R118" s="226">
        <v>-7.3999999999998067E-2</v>
      </c>
      <c r="S118" s="226">
        <v>-9.9999999999994316E-2</v>
      </c>
      <c r="T118" s="226">
        <v>-9.9999999999994316E-2</v>
      </c>
      <c r="U118" s="226">
        <v>-0.10000000000002274</v>
      </c>
      <c r="V118" s="226">
        <v>-0.12700000000000955</v>
      </c>
      <c r="W118" s="226">
        <v>-0.12700000000003797</v>
      </c>
      <c r="X118" s="226">
        <v>-0.12700000000003797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25:AA92 AD15:AD23 AA15:AA23 AD116:AD117 AA116:AA117">
    <cfRule type="expression" dxfId="41" priority="10" stopIfTrue="1">
      <formula>($C11&gt;0)</formula>
    </cfRule>
    <cfRule type="expression" dxfId="40" priority="11" stopIfTrue="1">
      <formula>AND($C11&lt;0,$C11&gt;=$AD$2)</formula>
    </cfRule>
    <cfRule type="expression" dxfId="39" priority="12" stopIfTrue="1">
      <formula>($C11&lt;$AD$2)</formula>
    </cfRule>
  </conditionalFormatting>
  <conditionalFormatting sqref="AA11:AA13">
    <cfRule type="expression" dxfId="38" priority="7" stopIfTrue="1">
      <formula>($C11&gt;0)</formula>
    </cfRule>
    <cfRule type="expression" dxfId="37" priority="8" stopIfTrue="1">
      <formula>AND($C11&lt;0,$C11&gt;=$AD$2)</formula>
    </cfRule>
    <cfRule type="expression" dxfId="36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37" activePane="bottomRight" state="frozen"/>
      <selection activeCell="AG60" sqref="AG60"/>
      <selection pane="topRight" activeCell="AG60" sqref="AG60"/>
      <selection pane="bottomLeft" activeCell="AG60" sqref="AG60"/>
      <selection pane="bottomRight" activeCell="W51" sqref="W51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3.710937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503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476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475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2.1819999999999999</v>
      </c>
      <c r="H11" s="189">
        <v>2.8409999999999997</v>
      </c>
      <c r="I11" s="189">
        <v>2.8410000000000002</v>
      </c>
      <c r="J11" s="190">
        <v>4.0839999999999996</v>
      </c>
      <c r="K11" s="190">
        <v>4.0839999999999996</v>
      </c>
      <c r="L11" s="189">
        <v>4.9799999999999995</v>
      </c>
      <c r="M11" s="189">
        <v>4.5240000000000018</v>
      </c>
      <c r="N11" s="189">
        <v>3.227999999999998</v>
      </c>
      <c r="O11" s="189">
        <v>3.0240000000000009</v>
      </c>
      <c r="P11" s="189">
        <v>4.379999999999999</v>
      </c>
      <c r="Q11" s="189">
        <v>3.9960000000000022</v>
      </c>
      <c r="R11" s="189">
        <v>3.9839999999999982</v>
      </c>
      <c r="S11" s="189">
        <v>3.5039999999999978</v>
      </c>
      <c r="T11" s="189">
        <v>4.0080000000000027</v>
      </c>
      <c r="U11" s="189">
        <v>3.9359999999999999</v>
      </c>
      <c r="V11" s="189">
        <v>4.0200000000000031</v>
      </c>
      <c r="W11" s="189">
        <v>3.9959999999999951</v>
      </c>
      <c r="X11" s="189">
        <v>3.9649999999999999</v>
      </c>
      <c r="Z11" s="189">
        <v>4.0839999999999996</v>
      </c>
      <c r="AA11" s="191">
        <v>-0.12</v>
      </c>
      <c r="AC11" s="189">
        <v>4.0839999999999996</v>
      </c>
      <c r="AD11" s="191">
        <v>-0.12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2.1930000000000001</v>
      </c>
      <c r="H12" s="195">
        <v>2.86</v>
      </c>
      <c r="I12" s="195">
        <v>2.86</v>
      </c>
      <c r="J12" s="195">
        <v>4.0839999999999996</v>
      </c>
      <c r="K12" s="195">
        <v>4.0839999999999996</v>
      </c>
      <c r="L12" s="195">
        <v>4.9799999999999995</v>
      </c>
      <c r="M12" s="195">
        <v>5.04</v>
      </c>
      <c r="N12" s="195">
        <v>3.2160000000000011</v>
      </c>
      <c r="O12" s="195">
        <v>3.0239999999999974</v>
      </c>
      <c r="P12" s="195">
        <v>4.392000000000003</v>
      </c>
      <c r="Q12" s="195">
        <v>3.9839999999999982</v>
      </c>
      <c r="R12" s="195">
        <v>3.9839999999999982</v>
      </c>
      <c r="S12" s="195">
        <v>3.5640000000000001</v>
      </c>
      <c r="T12" s="195">
        <v>3.9960000000000022</v>
      </c>
      <c r="U12" s="195">
        <v>3.9840000000000018</v>
      </c>
      <c r="V12" s="195">
        <v>4.019999999999996</v>
      </c>
      <c r="W12" s="195">
        <v>3.9959999999999951</v>
      </c>
      <c r="X12" s="195">
        <v>4.0149999999999997</v>
      </c>
      <c r="Z12" s="195">
        <v>4.0839999999999996</v>
      </c>
      <c r="AA12" s="196">
        <v>-7.0000000000000007E-2</v>
      </c>
      <c r="AC12" s="195">
        <v>4.0839999999999996</v>
      </c>
      <c r="AD12" s="196">
        <v>-7.0000000000000007E-2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1.1000000000000121E-2</v>
      </c>
      <c r="H13" s="189">
        <v>1.9000000000000128E-2</v>
      </c>
      <c r="I13" s="189">
        <v>1.8999999999999684E-2</v>
      </c>
      <c r="J13" s="190">
        <v>0</v>
      </c>
      <c r="K13" s="190">
        <v>0</v>
      </c>
      <c r="L13" s="189">
        <v>0</v>
      </c>
      <c r="M13" s="189">
        <v>0.51599999999999824</v>
      </c>
      <c r="N13" s="189">
        <v>-1.1999999999996902E-2</v>
      </c>
      <c r="O13" s="189">
        <v>-3.5527136788005009E-15</v>
      </c>
      <c r="P13" s="189">
        <v>1.2000000000004007E-2</v>
      </c>
      <c r="Q13" s="189">
        <v>-1.2000000000004007E-2</v>
      </c>
      <c r="R13" s="189">
        <v>0</v>
      </c>
      <c r="S13" s="189">
        <v>6.0000000000002274E-2</v>
      </c>
      <c r="T13" s="189">
        <v>-1.2000000000000455E-2</v>
      </c>
      <c r="U13" s="189">
        <v>4.8000000000001819E-2</v>
      </c>
      <c r="V13" s="189">
        <v>-7.1054273576010019E-15</v>
      </c>
      <c r="W13" s="189">
        <v>0</v>
      </c>
      <c r="X13" s="189">
        <v>4.9999999999999822E-2</v>
      </c>
      <c r="Z13" s="189">
        <v>0</v>
      </c>
      <c r="AA13" s="191">
        <v>0.05</v>
      </c>
      <c r="AC13" s="189">
        <v>0</v>
      </c>
      <c r="AD13" s="191">
        <v>0.05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5.015959872321076E-3</v>
      </c>
      <c r="H14" s="198">
        <v>6.6433566433566887E-3</v>
      </c>
      <c r="I14" s="198">
        <v>6.6433566433565334E-3</v>
      </c>
      <c r="J14" s="199">
        <v>0</v>
      </c>
      <c r="K14" s="199">
        <v>0</v>
      </c>
      <c r="L14" s="198">
        <v>0</v>
      </c>
      <c r="M14" s="198">
        <v>0.10238095238095203</v>
      </c>
      <c r="N14" s="198">
        <v>-3.731343283581125E-3</v>
      </c>
      <c r="O14" s="198">
        <v>-1.1748391794975212E-15</v>
      </c>
      <c r="P14" s="198">
        <v>2.7322404371593807E-3</v>
      </c>
      <c r="Q14" s="198">
        <v>-3.0120481927720915E-3</v>
      </c>
      <c r="R14" s="198">
        <v>0</v>
      </c>
      <c r="S14" s="198">
        <v>1.6835016835017473E-2</v>
      </c>
      <c r="T14" s="198">
        <v>-3.0030030030031153E-3</v>
      </c>
      <c r="U14" s="198">
        <v>1.2048192771084789E-2</v>
      </c>
      <c r="V14" s="198">
        <v>-1.7675192431843306E-15</v>
      </c>
      <c r="W14" s="198">
        <v>0</v>
      </c>
      <c r="X14" s="198">
        <v>1.2453300124532957E-2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4.0294885296945837E-3</v>
      </c>
      <c r="E15" s="201" t="s">
        <v>73</v>
      </c>
      <c r="G15" s="202">
        <v>-195.01695000000001</v>
      </c>
      <c r="H15" s="202">
        <v>-259.22217000000001</v>
      </c>
      <c r="I15" s="202">
        <v>-259.22217000000001</v>
      </c>
      <c r="J15" s="203">
        <v>-436.78</v>
      </c>
      <c r="K15" s="203">
        <v>-436.78</v>
      </c>
      <c r="L15" s="202">
        <v>-42.985529999999997</v>
      </c>
      <c r="M15" s="202">
        <v>-44.816150000000007</v>
      </c>
      <c r="N15" s="202">
        <v>-36.185589999999991</v>
      </c>
      <c r="O15" s="202">
        <v>-28.723379999999992</v>
      </c>
      <c r="P15" s="202">
        <v>-39.040340000000015</v>
      </c>
      <c r="Q15" s="202">
        <v>-34.251730000000009</v>
      </c>
      <c r="R15" s="202">
        <v>-34.378469999999993</v>
      </c>
      <c r="S15" s="202">
        <v>-31.830240000000003</v>
      </c>
      <c r="T15" s="202">
        <v>-34.207350000000019</v>
      </c>
      <c r="U15" s="202">
        <v>-34.333809999999971</v>
      </c>
      <c r="V15" s="202">
        <v>-35.92367999999999</v>
      </c>
      <c r="W15" s="202">
        <v>-38.346029999999985</v>
      </c>
      <c r="X15" s="202">
        <v>-435.02229999999997</v>
      </c>
      <c r="Z15" s="202">
        <v>-436.78</v>
      </c>
      <c r="AA15" s="3">
        <v>1.76</v>
      </c>
      <c r="AC15" s="202">
        <v>-436.78</v>
      </c>
      <c r="AD15" s="3">
        <v>1.76</v>
      </c>
    </row>
    <row r="16" spans="1:30" ht="18" customHeight="1" x14ac:dyDescent="0.2">
      <c r="A16" s="187" t="s">
        <v>225</v>
      </c>
      <c r="B16" s="187" t="s">
        <v>22</v>
      </c>
      <c r="C16" s="9">
        <v>1.0019408224322639</v>
      </c>
      <c r="E16" s="204" t="s">
        <v>226</v>
      </c>
      <c r="F16" s="205"/>
      <c r="G16" s="206">
        <v>-1.7219100000000001</v>
      </c>
      <c r="H16" s="206">
        <v>1.337E-2</v>
      </c>
      <c r="I16" s="206">
        <v>1.337E-2</v>
      </c>
      <c r="J16" s="206">
        <v>0</v>
      </c>
      <c r="K16" s="206">
        <v>0</v>
      </c>
      <c r="L16" s="206">
        <v>-3.7538100000000001</v>
      </c>
      <c r="M16" s="206">
        <v>11.803699999999999</v>
      </c>
      <c r="N16" s="206">
        <v>4.9454000000000011</v>
      </c>
      <c r="O16" s="206">
        <v>-0.69452000000000069</v>
      </c>
      <c r="P16" s="206">
        <v>-0.53707999999999956</v>
      </c>
      <c r="Q16" s="206">
        <v>-2.8262</v>
      </c>
      <c r="R16" s="206">
        <v>-2.8531200000000005</v>
      </c>
      <c r="S16" s="206">
        <v>6.6782900000000005</v>
      </c>
      <c r="T16" s="206">
        <v>-2.8530899999999999</v>
      </c>
      <c r="U16" s="206">
        <v>-2.2976700000000001</v>
      </c>
      <c r="V16" s="206">
        <v>-3.4085000000000001</v>
      </c>
      <c r="W16" s="206">
        <v>-2.7761700000000005</v>
      </c>
      <c r="X16" s="206">
        <v>1.42723</v>
      </c>
      <c r="Z16" s="206">
        <v>0</v>
      </c>
      <c r="AA16" s="3">
        <v>1.43</v>
      </c>
      <c r="AC16" s="206">
        <v>0</v>
      </c>
      <c r="AD16" s="3">
        <v>1.43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-1.0117799999999999</v>
      </c>
      <c r="P19" s="202">
        <v>-2.2050000000000125E-2</v>
      </c>
      <c r="Q19" s="202">
        <v>0</v>
      </c>
      <c r="R19" s="202">
        <v>1.0117800000000001</v>
      </c>
      <c r="S19" s="202">
        <v>2.2049999999999903E-2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7.280553138879986E-3</v>
      </c>
      <c r="E23" s="207" t="s">
        <v>280</v>
      </c>
      <c r="G23" s="208">
        <v>-196.73886000000002</v>
      </c>
      <c r="H23" s="208">
        <v>-259.2088</v>
      </c>
      <c r="I23" s="208">
        <v>-259.2088</v>
      </c>
      <c r="J23" s="209">
        <v>-436.78</v>
      </c>
      <c r="K23" s="209">
        <v>-436.78</v>
      </c>
      <c r="L23" s="208">
        <v>-46.739339999999999</v>
      </c>
      <c r="M23" s="208">
        <v>-33.012450000000008</v>
      </c>
      <c r="N23" s="208">
        <v>-31.240189999999991</v>
      </c>
      <c r="O23" s="208">
        <v>-30.429679999999991</v>
      </c>
      <c r="P23" s="208">
        <v>-39.599470000000018</v>
      </c>
      <c r="Q23" s="208">
        <v>-37.077930000000009</v>
      </c>
      <c r="R23" s="208">
        <v>-36.219809999999995</v>
      </c>
      <c r="S23" s="208">
        <v>-25.129900000000003</v>
      </c>
      <c r="T23" s="208">
        <v>-37.060440000000021</v>
      </c>
      <c r="U23" s="208">
        <v>-36.631479999999968</v>
      </c>
      <c r="V23" s="208">
        <v>-39.332179999999994</v>
      </c>
      <c r="W23" s="208">
        <v>-41.122199999999985</v>
      </c>
      <c r="X23" s="208">
        <v>-433.59506999999996</v>
      </c>
      <c r="Z23" s="208">
        <v>-436.78</v>
      </c>
      <c r="AA23" s="3">
        <v>3.18</v>
      </c>
      <c r="AC23" s="208">
        <v>-436.78</v>
      </c>
      <c r="AD23" s="3">
        <v>3.18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2</v>
      </c>
      <c r="H25" s="189">
        <v>2.8330000000000002</v>
      </c>
      <c r="I25" s="189">
        <v>2.8330000000000002</v>
      </c>
      <c r="J25" s="190">
        <v>4</v>
      </c>
      <c r="K25" s="190">
        <v>4</v>
      </c>
      <c r="L25" s="189">
        <v>3.9960000000000004</v>
      </c>
      <c r="M25" s="189">
        <v>4.0080000000000009</v>
      </c>
      <c r="N25" s="189">
        <v>3.9959999999999987</v>
      </c>
      <c r="O25" s="189">
        <v>3.9959999999999987</v>
      </c>
      <c r="P25" s="189">
        <v>4.0080000000000027</v>
      </c>
      <c r="Q25" s="189">
        <v>3.9959999999999987</v>
      </c>
      <c r="R25" s="189">
        <v>3.9960000000000022</v>
      </c>
      <c r="S25" s="189">
        <v>4.0079999999999956</v>
      </c>
      <c r="T25" s="189">
        <v>3.9960000000000022</v>
      </c>
      <c r="U25" s="189">
        <v>3.9960000000000022</v>
      </c>
      <c r="V25" s="189">
        <v>4.0079999999999956</v>
      </c>
      <c r="W25" s="189">
        <v>5.0280000000000058</v>
      </c>
      <c r="X25" s="189">
        <v>4.0860000000000003</v>
      </c>
      <c r="Z25" s="189">
        <v>4</v>
      </c>
      <c r="AA25" s="191">
        <v>0.09</v>
      </c>
      <c r="AC25" s="189">
        <v>4</v>
      </c>
      <c r="AD25" s="191">
        <v>0.09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-10580</v>
      </c>
      <c r="H26" s="213">
        <v>-9993.6463113307436</v>
      </c>
      <c r="I26" s="213">
        <v>-9993.6463113307436</v>
      </c>
      <c r="J26" s="214">
        <v>-10983.999999999998</v>
      </c>
      <c r="K26" s="214">
        <v>-10983.999999999998</v>
      </c>
      <c r="L26" s="213">
        <v>-1285.5355355355355</v>
      </c>
      <c r="M26" s="213">
        <v>-659.43113772455092</v>
      </c>
      <c r="N26" s="213">
        <v>-746.49649649649666</v>
      </c>
      <c r="O26" s="213">
        <v>-371.87187187187203</v>
      </c>
      <c r="P26" s="213">
        <v>-670.40918163672598</v>
      </c>
      <c r="Q26" s="213">
        <v>-748.49849849849886</v>
      </c>
      <c r="R26" s="213">
        <v>-841.59159159159117</v>
      </c>
      <c r="S26" s="213">
        <v>-745.25948103792484</v>
      </c>
      <c r="T26" s="213">
        <v>-1009.2592592592586</v>
      </c>
      <c r="U26" s="213">
        <v>-798.54854854854841</v>
      </c>
      <c r="V26" s="213">
        <v>-1016.2175648702607</v>
      </c>
      <c r="W26" s="213">
        <v>-855.60859188544055</v>
      </c>
      <c r="X26" s="213">
        <v>-9759.1776798825267</v>
      </c>
      <c r="Z26" s="213">
        <v>-10983.999999999998</v>
      </c>
      <c r="AA26" s="215">
        <v>1224.82</v>
      </c>
      <c r="AC26" s="213">
        <v>-10983.999999999998</v>
      </c>
      <c r="AD26" s="215">
        <v>1224.82</v>
      </c>
    </row>
    <row r="27" spans="1:30" ht="18" customHeight="1" x14ac:dyDescent="0.2">
      <c r="A27" s="187" t="s">
        <v>70</v>
      </c>
      <c r="B27" s="187" t="s">
        <v>22</v>
      </c>
      <c r="C27" s="9">
        <v>0.39410279944928872</v>
      </c>
      <c r="E27" s="201" t="s">
        <v>208</v>
      </c>
      <c r="G27" s="202">
        <v>-7.8040000000000003</v>
      </c>
      <c r="H27" s="202">
        <v>-9.016</v>
      </c>
      <c r="I27" s="202">
        <v>-9.016</v>
      </c>
      <c r="J27" s="203">
        <v>-17.431999999999999</v>
      </c>
      <c r="K27" s="203">
        <v>-17.431999999999999</v>
      </c>
      <c r="L27" s="202">
        <v>-0.82199999999999995</v>
      </c>
      <c r="M27" s="202">
        <v>-1.048</v>
      </c>
      <c r="N27" s="202">
        <v>-1.0459999999999998</v>
      </c>
      <c r="O27" s="202">
        <v>-1.0470000000000002</v>
      </c>
      <c r="P27" s="202">
        <v>-1.0469999999999997</v>
      </c>
      <c r="Q27" s="202">
        <v>-0.53000000000000025</v>
      </c>
      <c r="R27" s="202">
        <v>-1.0960000000000001</v>
      </c>
      <c r="S27" s="202">
        <v>-1.0960000000000001</v>
      </c>
      <c r="T27" s="202">
        <v>-1.0959999999999992</v>
      </c>
      <c r="U27" s="202">
        <v>-1.0970000000000013</v>
      </c>
      <c r="V27" s="202">
        <v>-0.52299999999999969</v>
      </c>
      <c r="W27" s="202">
        <v>-0.11299999999999955</v>
      </c>
      <c r="X27" s="202">
        <v>-10.561</v>
      </c>
      <c r="Z27" s="202">
        <v>-17.431999999999999</v>
      </c>
      <c r="AA27" s="3">
        <v>6.87</v>
      </c>
      <c r="AC27" s="202">
        <v>-17.431999999999999</v>
      </c>
      <c r="AD27" s="3">
        <v>6.87</v>
      </c>
    </row>
    <row r="28" spans="1:30" ht="18" customHeight="1" x14ac:dyDescent="0.2">
      <c r="A28" s="187" t="s">
        <v>71</v>
      </c>
      <c r="B28" s="187" t="s">
        <v>22</v>
      </c>
      <c r="C28" s="9">
        <v>0.24339802736239266</v>
      </c>
      <c r="E28" s="201" t="s">
        <v>209</v>
      </c>
      <c r="G28" s="202">
        <v>-6.1520000000000001</v>
      </c>
      <c r="H28" s="202">
        <v>-7.8890000000000002</v>
      </c>
      <c r="I28" s="202">
        <v>-7.8890000000000002</v>
      </c>
      <c r="J28" s="203">
        <v>-12.571999999999999</v>
      </c>
      <c r="K28" s="203">
        <v>-12.571999999999999</v>
      </c>
      <c r="L28" s="202">
        <v>-0.86399999999999999</v>
      </c>
      <c r="M28" s="202">
        <v>-0.88</v>
      </c>
      <c r="N28" s="202">
        <v>-0.83600000000000008</v>
      </c>
      <c r="O28" s="202">
        <v>0.21099999999999985</v>
      </c>
      <c r="P28" s="202">
        <v>-0.61499999999999977</v>
      </c>
      <c r="Q28" s="202">
        <v>-0.96600000000000019</v>
      </c>
      <c r="R28" s="202">
        <v>-1.1899999999999995</v>
      </c>
      <c r="S28" s="202">
        <v>-0.81899999999999995</v>
      </c>
      <c r="T28" s="202">
        <v>-0.53100000000000058</v>
      </c>
      <c r="U28" s="202">
        <v>-1.0709999999999997</v>
      </c>
      <c r="V28" s="202">
        <v>-1.0020000000000007</v>
      </c>
      <c r="W28" s="202">
        <v>-0.94999999999999929</v>
      </c>
      <c r="X28" s="202">
        <v>-9.5129999999999999</v>
      </c>
      <c r="Z28" s="202">
        <v>-12.571999999999997</v>
      </c>
      <c r="AA28" s="3">
        <v>3.06</v>
      </c>
      <c r="AC28" s="202">
        <v>-12.571999999999997</v>
      </c>
      <c r="AD28" s="3">
        <v>3.06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0.75539568345323727</v>
      </c>
      <c r="E29" s="216" t="s">
        <v>158</v>
      </c>
      <c r="F29" s="194"/>
      <c r="G29" s="217">
        <v>3.3000000000000002E-2</v>
      </c>
      <c r="H29" s="217">
        <v>0</v>
      </c>
      <c r="I29" s="217">
        <v>0</v>
      </c>
      <c r="J29" s="217">
        <v>-0.55600000000000005</v>
      </c>
      <c r="K29" s="217">
        <v>-0.55600000000000005</v>
      </c>
      <c r="L29" s="217">
        <v>0</v>
      </c>
      <c r="M29" s="217">
        <v>0</v>
      </c>
      <c r="N29" s="217">
        <v>0</v>
      </c>
      <c r="O29" s="217">
        <v>-0.09</v>
      </c>
      <c r="P29" s="217">
        <v>0</v>
      </c>
      <c r="Q29" s="217">
        <v>-1.0000000000000009E-2</v>
      </c>
      <c r="R29" s="217">
        <v>0</v>
      </c>
      <c r="S29" s="217">
        <v>0</v>
      </c>
      <c r="T29" s="217">
        <v>-0.03</v>
      </c>
      <c r="U29" s="217">
        <v>0</v>
      </c>
      <c r="V29" s="217">
        <v>0</v>
      </c>
      <c r="W29" s="217">
        <v>-1.0000000000000009E-2</v>
      </c>
      <c r="X29" s="217">
        <v>-0.14000000000000001</v>
      </c>
      <c r="Z29" s="217">
        <v>-0.55600000000000005</v>
      </c>
      <c r="AA29" s="3">
        <v>0.42</v>
      </c>
      <c r="AC29" s="217">
        <v>-0.55600000000000005</v>
      </c>
      <c r="AD29" s="3">
        <v>0.42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-0.45983086680761098</v>
      </c>
      <c r="E30" s="216" t="s">
        <v>176</v>
      </c>
      <c r="F30" s="194"/>
      <c r="G30" s="217">
        <v>-2.4329999999999998</v>
      </c>
      <c r="H30" s="217">
        <v>-2.9729999999999999</v>
      </c>
      <c r="I30" s="217">
        <v>-2.9729999999999999</v>
      </c>
      <c r="J30" s="217">
        <v>-3.7839999999999998</v>
      </c>
      <c r="K30" s="217">
        <v>-3.7839999999999998</v>
      </c>
      <c r="L30" s="217">
        <v>-0.255</v>
      </c>
      <c r="M30" s="217">
        <v>-0.36199999999999999</v>
      </c>
      <c r="N30" s="217">
        <v>-0.36199999999999999</v>
      </c>
      <c r="O30" s="217">
        <v>-0.36199999999999999</v>
      </c>
      <c r="P30" s="217">
        <v>-0.36299999999999999</v>
      </c>
      <c r="Q30" s="217">
        <v>-0.69599999999999995</v>
      </c>
      <c r="R30" s="217">
        <v>-0.37700000000000022</v>
      </c>
      <c r="S30" s="217">
        <v>-0.37799999999999967</v>
      </c>
      <c r="T30" s="217">
        <v>-0.37800000000000011</v>
      </c>
      <c r="U30" s="217">
        <v>-0.37700000000000022</v>
      </c>
      <c r="V30" s="217">
        <v>-1.2089999999999996</v>
      </c>
      <c r="W30" s="217">
        <v>-0.4009999999999998</v>
      </c>
      <c r="X30" s="217">
        <v>-5.52</v>
      </c>
      <c r="Z30" s="217">
        <v>-3.7840000000000003</v>
      </c>
      <c r="AA30" s="3">
        <v>-1.74</v>
      </c>
      <c r="AC30" s="217">
        <v>-3.7840000000000003</v>
      </c>
      <c r="AD30" s="3">
        <v>-1.74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-0.58365758754863806</v>
      </c>
      <c r="E31" s="216" t="s">
        <v>178</v>
      </c>
      <c r="F31" s="194"/>
      <c r="G31" s="217">
        <v>-0.82099999999999995</v>
      </c>
      <c r="H31" s="217">
        <v>-0.59799999999999998</v>
      </c>
      <c r="I31" s="217">
        <v>-0.59799999999999998</v>
      </c>
      <c r="J31" s="217">
        <v>-1.028</v>
      </c>
      <c r="K31" s="217">
        <v>-1.028</v>
      </c>
      <c r="L31" s="217">
        <v>0</v>
      </c>
      <c r="M31" s="217">
        <v>0</v>
      </c>
      <c r="N31" s="217">
        <v>-0.32700000000000001</v>
      </c>
      <c r="O31" s="217">
        <v>-0.23000000000000004</v>
      </c>
      <c r="P31" s="217">
        <v>0</v>
      </c>
      <c r="Q31" s="217">
        <v>-0.32399999999999995</v>
      </c>
      <c r="R31" s="217">
        <v>0</v>
      </c>
      <c r="S31" s="217">
        <v>0</v>
      </c>
      <c r="T31" s="217">
        <v>-0.30699999999999994</v>
      </c>
      <c r="U31" s="217">
        <v>0</v>
      </c>
      <c r="V31" s="217">
        <v>-0.43700000000000006</v>
      </c>
      <c r="W31" s="217">
        <v>0</v>
      </c>
      <c r="X31" s="217">
        <v>-1.625</v>
      </c>
      <c r="Z31" s="217">
        <v>-1.028</v>
      </c>
      <c r="AA31" s="3">
        <v>-0.6</v>
      </c>
      <c r="AC31" s="217">
        <v>-1.028</v>
      </c>
      <c r="AD31" s="3">
        <v>-0.6</v>
      </c>
    </row>
    <row r="32" spans="1:30" ht="18" customHeight="1" collapsed="1" x14ac:dyDescent="0.2">
      <c r="A32" s="197"/>
      <c r="B32" s="197"/>
      <c r="C32" s="9">
        <v>-0.35767511177347244</v>
      </c>
      <c r="E32" s="201" t="s">
        <v>158</v>
      </c>
      <c r="G32" s="202">
        <v>-3.2210000000000001</v>
      </c>
      <c r="H32" s="202">
        <v>-3.5709999999999997</v>
      </c>
      <c r="I32" s="202">
        <v>-3.5709999999999997</v>
      </c>
      <c r="J32" s="203">
        <v>-5.3680000000000003</v>
      </c>
      <c r="K32" s="203">
        <v>-5.3680000000000003</v>
      </c>
      <c r="L32" s="202">
        <v>-0.255</v>
      </c>
      <c r="M32" s="202">
        <v>-0.36199999999999999</v>
      </c>
      <c r="N32" s="202">
        <v>-0.68900000000000006</v>
      </c>
      <c r="O32" s="202">
        <v>-0.68199999999999994</v>
      </c>
      <c r="P32" s="202">
        <v>-0.36299999999999999</v>
      </c>
      <c r="Q32" s="202">
        <v>-1.0299999999999998</v>
      </c>
      <c r="R32" s="202">
        <v>-0.37700000000000022</v>
      </c>
      <c r="S32" s="202">
        <v>-0.37799999999999967</v>
      </c>
      <c r="T32" s="202">
        <v>-0.71500000000000008</v>
      </c>
      <c r="U32" s="202">
        <v>-0.37700000000000022</v>
      </c>
      <c r="V32" s="202">
        <v>-1.6459999999999997</v>
      </c>
      <c r="W32" s="202">
        <v>-0.41099999999999981</v>
      </c>
      <c r="X32" s="202">
        <v>-7.2849999999999993</v>
      </c>
      <c r="Z32" s="202">
        <v>-5.3679999999999994</v>
      </c>
      <c r="AA32" s="3">
        <v>-1.92</v>
      </c>
      <c r="AC32" s="202">
        <v>-5.3679999999999994</v>
      </c>
      <c r="AD32" s="3">
        <v>-1.92</v>
      </c>
    </row>
    <row r="33" spans="1:30" ht="18" customHeight="1" collapsed="1" x14ac:dyDescent="0.2">
      <c r="A33" s="187" t="s">
        <v>153</v>
      </c>
      <c r="B33" s="187" t="s">
        <v>22</v>
      </c>
      <c r="C33" s="9">
        <v>0.53921568627450989</v>
      </c>
      <c r="E33" s="201" t="s">
        <v>154</v>
      </c>
      <c r="G33" s="202">
        <v>-0.26200000000000001</v>
      </c>
      <c r="H33" s="202">
        <v>-3.0419999999999998</v>
      </c>
      <c r="I33" s="202">
        <v>-3.0419999999999998</v>
      </c>
      <c r="J33" s="203">
        <v>-1.224</v>
      </c>
      <c r="K33" s="203">
        <v>-1.224</v>
      </c>
      <c r="L33" s="202">
        <v>-4.2999999999999997E-2</v>
      </c>
      <c r="M33" s="202">
        <v>3.3999999999999996E-2</v>
      </c>
      <c r="N33" s="202">
        <v>-4.2999999999999997E-2</v>
      </c>
      <c r="O33" s="202">
        <v>-4.3000000000000003E-2</v>
      </c>
      <c r="P33" s="202">
        <v>-4.300000000000001E-2</v>
      </c>
      <c r="Q33" s="202">
        <v>-4.3999999999999984E-2</v>
      </c>
      <c r="R33" s="202">
        <v>-4.300000000000001E-2</v>
      </c>
      <c r="S33" s="202">
        <v>-4.300000000000001E-2</v>
      </c>
      <c r="T33" s="202">
        <v>-4.2999999999999983E-2</v>
      </c>
      <c r="U33" s="202">
        <v>-4.2999999999999983E-2</v>
      </c>
      <c r="V33" s="202">
        <v>-4.3000000000000038E-2</v>
      </c>
      <c r="W33" s="202">
        <v>-0.16799999999999993</v>
      </c>
      <c r="X33" s="202">
        <v>-0.56499999999999995</v>
      </c>
      <c r="Z33" s="202">
        <v>-1.224</v>
      </c>
      <c r="AA33" s="3">
        <v>0.66</v>
      </c>
      <c r="AC33" s="202">
        <v>-1.224</v>
      </c>
      <c r="AD33" s="3">
        <v>0.66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0.29411764705882354</v>
      </c>
      <c r="E34" s="216" t="s">
        <v>162</v>
      </c>
      <c r="F34" s="194"/>
      <c r="G34" s="217">
        <v>-0.55400000000000005</v>
      </c>
      <c r="H34" s="217">
        <v>-1.157</v>
      </c>
      <c r="I34" s="217">
        <v>-1.157</v>
      </c>
      <c r="J34" s="217">
        <v>-2.2440000000000002</v>
      </c>
      <c r="K34" s="217">
        <v>-2.2440000000000002</v>
      </c>
      <c r="L34" s="217">
        <v>0</v>
      </c>
      <c r="M34" s="217">
        <v>0</v>
      </c>
      <c r="N34" s="217">
        <v>-2.5000000000000001E-2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-1.5550000000000002</v>
      </c>
      <c r="U34" s="217">
        <v>0</v>
      </c>
      <c r="V34" s="217">
        <v>0</v>
      </c>
      <c r="W34" s="217">
        <v>0</v>
      </c>
      <c r="X34" s="217">
        <v>-1.58</v>
      </c>
      <c r="Z34" s="217">
        <v>-2.2440000000000002</v>
      </c>
      <c r="AA34" s="3">
        <v>0.66</v>
      </c>
      <c r="AC34" s="217">
        <v>-2.2440000000000002</v>
      </c>
      <c r="AD34" s="3">
        <v>0.66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0.14000000000000001</v>
      </c>
      <c r="E35" s="216" t="s">
        <v>164</v>
      </c>
      <c r="F35" s="194"/>
      <c r="G35" s="217">
        <v>-0.13700000000000001</v>
      </c>
      <c r="H35" s="217">
        <v>0</v>
      </c>
      <c r="I35" s="217">
        <v>0</v>
      </c>
      <c r="J35" s="217">
        <v>-2</v>
      </c>
      <c r="K35" s="217">
        <v>-2</v>
      </c>
      <c r="L35" s="217">
        <v>-0.5</v>
      </c>
      <c r="M35" s="217">
        <v>-0.22399999999999998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-1</v>
      </c>
      <c r="X35" s="217">
        <v>-1.724</v>
      </c>
      <c r="Z35" s="217">
        <v>-2</v>
      </c>
      <c r="AA35" s="3">
        <v>0.28000000000000003</v>
      </c>
      <c r="AC35" s="217">
        <v>-2</v>
      </c>
      <c r="AD35" s="3">
        <v>0.28000000000000003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0.22148916116870876</v>
      </c>
      <c r="E37" s="201" t="s">
        <v>398</v>
      </c>
      <c r="G37" s="202">
        <v>-0.69100000000000006</v>
      </c>
      <c r="H37" s="202">
        <v>-1.157</v>
      </c>
      <c r="I37" s="202">
        <v>-1.157</v>
      </c>
      <c r="J37" s="203">
        <v>-4.2439999999999998</v>
      </c>
      <c r="K37" s="203">
        <v>-4.2439999999999998</v>
      </c>
      <c r="L37" s="202">
        <v>-0.5</v>
      </c>
      <c r="M37" s="202">
        <v>-0.22399999999999998</v>
      </c>
      <c r="N37" s="202">
        <v>-2.5000000000000001E-2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-1.5550000000000002</v>
      </c>
      <c r="U37" s="202">
        <v>0</v>
      </c>
      <c r="V37" s="202">
        <v>0</v>
      </c>
      <c r="W37" s="202">
        <v>-1</v>
      </c>
      <c r="X37" s="202">
        <v>-3.3040000000000003</v>
      </c>
      <c r="Z37" s="202">
        <v>-4.2439999999999998</v>
      </c>
      <c r="AA37" s="3">
        <v>0.94</v>
      </c>
      <c r="AC37" s="202">
        <v>-4.2439999999999998</v>
      </c>
      <c r="AD37" s="3">
        <v>0.94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-1.0023529411764704</v>
      </c>
      <c r="E38" s="216" t="s">
        <v>156</v>
      </c>
      <c r="F38" s="194"/>
      <c r="G38" s="217">
        <v>0</v>
      </c>
      <c r="H38" s="217">
        <v>0.78200000000000003</v>
      </c>
      <c r="I38" s="217">
        <v>0.78200000000000003</v>
      </c>
      <c r="J38" s="217">
        <v>0</v>
      </c>
      <c r="K38" s="217">
        <v>0</v>
      </c>
      <c r="L38" s="217">
        <v>-2.2989999999999999</v>
      </c>
      <c r="M38" s="217">
        <v>0.43999999999999995</v>
      </c>
      <c r="N38" s="217">
        <v>0</v>
      </c>
      <c r="O38" s="217">
        <v>0</v>
      </c>
      <c r="P38" s="217">
        <v>0</v>
      </c>
      <c r="Q38" s="217">
        <v>0</v>
      </c>
      <c r="R38" s="217">
        <v>-0.11699999999999999</v>
      </c>
      <c r="S38" s="217">
        <v>0</v>
      </c>
      <c r="T38" s="217">
        <v>0</v>
      </c>
      <c r="U38" s="217">
        <v>0</v>
      </c>
      <c r="V38" s="217">
        <v>0</v>
      </c>
      <c r="W38" s="217">
        <v>-0.14900000000000002</v>
      </c>
      <c r="X38" s="217">
        <v>-2.125</v>
      </c>
      <c r="Z38" s="217">
        <v>0</v>
      </c>
      <c r="AA38" s="3">
        <v>-2.13</v>
      </c>
      <c r="AC38" s="217">
        <v>0</v>
      </c>
      <c r="AD38" s="3">
        <v>-2.13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-2.0619658119658117</v>
      </c>
      <c r="E39" s="216" t="s">
        <v>166</v>
      </c>
      <c r="F39" s="194"/>
      <c r="G39" s="217">
        <v>-2.5539999999999998</v>
      </c>
      <c r="H39" s="217">
        <v>-3.7029999999999998</v>
      </c>
      <c r="I39" s="217">
        <v>-3.7029999999999998</v>
      </c>
      <c r="J39" s="217">
        <v>-1.8720000000000001</v>
      </c>
      <c r="K39" s="217">
        <v>-1.8720000000000001</v>
      </c>
      <c r="L39" s="217">
        <v>-0.35399999999999998</v>
      </c>
      <c r="M39" s="217">
        <v>-0.60299999999999998</v>
      </c>
      <c r="N39" s="217">
        <v>-0.34399999999999997</v>
      </c>
      <c r="O39" s="217">
        <v>7.4999999999999956E-2</v>
      </c>
      <c r="P39" s="217">
        <v>-0.61899999999999999</v>
      </c>
      <c r="Q39" s="217">
        <v>-0.42100000000000004</v>
      </c>
      <c r="R39" s="217">
        <v>-0.54</v>
      </c>
      <c r="S39" s="217">
        <v>-0.6509999999999998</v>
      </c>
      <c r="T39" s="217">
        <v>-9.2999999999999972E-2</v>
      </c>
      <c r="U39" s="217">
        <v>-0.60299999999999976</v>
      </c>
      <c r="V39" s="217">
        <v>-0.85899999999999999</v>
      </c>
      <c r="W39" s="217">
        <v>-0.71500000000000075</v>
      </c>
      <c r="X39" s="217">
        <v>-5.7270000000000003</v>
      </c>
      <c r="Z39" s="217">
        <v>-1.8720000000000001</v>
      </c>
      <c r="AA39" s="3">
        <v>-3.86</v>
      </c>
      <c r="AC39" s="217">
        <v>-1.8720000000000001</v>
      </c>
      <c r="AD39" s="3">
        <v>-3.86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0.35130718954248369</v>
      </c>
      <c r="E43" s="216" t="s">
        <v>170</v>
      </c>
      <c r="F43" s="194"/>
      <c r="G43" s="217">
        <v>-0.47599999999999998</v>
      </c>
      <c r="H43" s="217">
        <v>-0.71599999999999997</v>
      </c>
      <c r="I43" s="217">
        <v>-0.71599999999999997</v>
      </c>
      <c r="J43" s="217">
        <v>-1.224</v>
      </c>
      <c r="K43" s="217">
        <v>-1.224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-0.79600000000000004</v>
      </c>
      <c r="X43" s="217">
        <v>-0.79600000000000004</v>
      </c>
      <c r="Z43" s="217">
        <v>-1.224</v>
      </c>
      <c r="AA43" s="3">
        <v>0.43</v>
      </c>
      <c r="AC43" s="217">
        <v>-1.224</v>
      </c>
      <c r="AD43" s="3">
        <v>0.43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-1.0001944012441679</v>
      </c>
      <c r="E44" s="216" t="s">
        <v>172</v>
      </c>
      <c r="F44" s="194"/>
      <c r="G44" s="217">
        <v>0</v>
      </c>
      <c r="H44" s="217">
        <v>-6.23</v>
      </c>
      <c r="I44" s="217">
        <v>-6.23</v>
      </c>
      <c r="J44" s="217">
        <v>0</v>
      </c>
      <c r="K44" s="217">
        <v>0</v>
      </c>
      <c r="L44" s="217">
        <v>-0.78100000000000003</v>
      </c>
      <c r="M44" s="217">
        <v>-0.55900000000000005</v>
      </c>
      <c r="N44" s="217">
        <v>0</v>
      </c>
      <c r="O44" s="217">
        <v>-0.873</v>
      </c>
      <c r="P44" s="217">
        <v>-1.145</v>
      </c>
      <c r="Q44" s="217">
        <v>2.09</v>
      </c>
      <c r="R44" s="217">
        <v>4.3179999999999996</v>
      </c>
      <c r="S44" s="217">
        <v>10.218000000000002</v>
      </c>
      <c r="T44" s="217">
        <v>-21.170999999999999</v>
      </c>
      <c r="U44" s="217">
        <v>-0.93800000000000061</v>
      </c>
      <c r="V44" s="217">
        <v>-1.447000000000001</v>
      </c>
      <c r="W44" s="217">
        <v>0</v>
      </c>
      <c r="X44" s="217">
        <v>-10.288</v>
      </c>
      <c r="Z44" s="217">
        <v>0</v>
      </c>
      <c r="AA44" s="3">
        <v>-10.29</v>
      </c>
      <c r="AC44" s="217">
        <v>0</v>
      </c>
      <c r="AD44" s="3">
        <v>-10.29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1.0001944012441679</v>
      </c>
      <c r="E45" s="216" t="s">
        <v>174</v>
      </c>
      <c r="F45" s="194"/>
      <c r="G45" s="217">
        <v>0</v>
      </c>
      <c r="H45" s="217">
        <v>6.23</v>
      </c>
      <c r="I45" s="217">
        <v>6.23</v>
      </c>
      <c r="J45" s="217">
        <v>0</v>
      </c>
      <c r="K45" s="217">
        <v>0</v>
      </c>
      <c r="L45" s="217">
        <v>0.78100000000000003</v>
      </c>
      <c r="M45" s="217">
        <v>0.55900000000000005</v>
      </c>
      <c r="N45" s="217">
        <v>0</v>
      </c>
      <c r="O45" s="217">
        <v>0.873</v>
      </c>
      <c r="P45" s="217">
        <v>1.145</v>
      </c>
      <c r="Q45" s="217">
        <v>-2.09</v>
      </c>
      <c r="R45" s="217">
        <v>-4.3179999999999996</v>
      </c>
      <c r="S45" s="217">
        <v>-10.218000000000002</v>
      </c>
      <c r="T45" s="217">
        <v>21.170999999999999</v>
      </c>
      <c r="U45" s="217">
        <v>0.93800000000000061</v>
      </c>
      <c r="V45" s="217">
        <v>1.447000000000001</v>
      </c>
      <c r="W45" s="217">
        <v>0</v>
      </c>
      <c r="X45" s="217">
        <v>10.288</v>
      </c>
      <c r="Z45" s="217">
        <v>0</v>
      </c>
      <c r="AA45" s="3">
        <v>10.29</v>
      </c>
      <c r="AC45" s="217">
        <v>0</v>
      </c>
      <c r="AD45" s="3">
        <v>10.29</v>
      </c>
    </row>
    <row r="46" spans="1:30" ht="18" customHeight="1" collapsed="1" x14ac:dyDescent="0.2">
      <c r="A46" s="197"/>
      <c r="B46" s="197"/>
      <c r="C46" s="9">
        <v>-1.7926356589147285</v>
      </c>
      <c r="E46" s="201" t="s">
        <v>196</v>
      </c>
      <c r="G46" s="202">
        <v>-3.03</v>
      </c>
      <c r="H46" s="202">
        <v>-3.6370000000000005</v>
      </c>
      <c r="I46" s="202">
        <v>-3.6370000000000005</v>
      </c>
      <c r="J46" s="203">
        <v>-3.0960000000000001</v>
      </c>
      <c r="K46" s="203">
        <v>-3.0960000000000001</v>
      </c>
      <c r="L46" s="202">
        <v>-2.653</v>
      </c>
      <c r="M46" s="202">
        <v>-0.16300000000000003</v>
      </c>
      <c r="N46" s="202">
        <v>-0.34399999999999997</v>
      </c>
      <c r="O46" s="202">
        <v>7.4999999999999956E-2</v>
      </c>
      <c r="P46" s="202">
        <v>-0.61899999999999999</v>
      </c>
      <c r="Q46" s="202">
        <v>-0.42100000000000004</v>
      </c>
      <c r="R46" s="202">
        <v>-0.65700000000000003</v>
      </c>
      <c r="S46" s="202">
        <v>-0.6509999999999998</v>
      </c>
      <c r="T46" s="202">
        <v>-9.2999999999999972E-2</v>
      </c>
      <c r="U46" s="202">
        <v>-0.60299999999999976</v>
      </c>
      <c r="V46" s="202">
        <v>-0.85899999999999999</v>
      </c>
      <c r="W46" s="202">
        <v>-1.6600000000000008</v>
      </c>
      <c r="X46" s="202">
        <v>-8.6479999999999997</v>
      </c>
      <c r="Z46" s="202">
        <v>-3.0960000000000001</v>
      </c>
      <c r="AA46" s="3">
        <v>-5.55</v>
      </c>
      <c r="AC46" s="202">
        <v>-3.0960000000000001</v>
      </c>
      <c r="AD46" s="3">
        <v>-5.55</v>
      </c>
    </row>
    <row r="47" spans="1:30" ht="18" customHeight="1" x14ac:dyDescent="0.2">
      <c r="A47" s="197"/>
      <c r="B47" s="197"/>
      <c r="C47" s="9">
        <v>9.2407137654770571E-2</v>
      </c>
      <c r="E47" s="207" t="s">
        <v>72</v>
      </c>
      <c r="G47" s="208">
        <v>-21.16</v>
      </c>
      <c r="H47" s="208">
        <v>-28.312000000000001</v>
      </c>
      <c r="I47" s="208">
        <v>-28.312000000000001</v>
      </c>
      <c r="J47" s="209">
        <v>-43.935999999999993</v>
      </c>
      <c r="K47" s="209">
        <v>-43.935999999999993</v>
      </c>
      <c r="L47" s="208">
        <v>-5.1370000000000005</v>
      </c>
      <c r="M47" s="208">
        <v>-2.6430000000000007</v>
      </c>
      <c r="N47" s="208">
        <v>-2.9829999999999997</v>
      </c>
      <c r="O47" s="208">
        <v>-1.4860000000000002</v>
      </c>
      <c r="P47" s="208">
        <v>-2.6869999999999994</v>
      </c>
      <c r="Q47" s="208">
        <v>-2.9910000000000005</v>
      </c>
      <c r="R47" s="208">
        <v>-3.363</v>
      </c>
      <c r="S47" s="208">
        <v>-2.9869999999999997</v>
      </c>
      <c r="T47" s="208">
        <v>-4.0329999999999995</v>
      </c>
      <c r="U47" s="208">
        <v>-3.1910000000000012</v>
      </c>
      <c r="V47" s="208">
        <v>-4.0730000000000004</v>
      </c>
      <c r="W47" s="208">
        <v>-4.3019999999999996</v>
      </c>
      <c r="X47" s="208">
        <v>-39.876000000000005</v>
      </c>
      <c r="Z47" s="208">
        <v>-43.936</v>
      </c>
      <c r="AA47" s="3">
        <v>4.0599999999999996</v>
      </c>
      <c r="AC47" s="208">
        <v>-43.936</v>
      </c>
      <c r="AD47" s="3">
        <v>4.0599999999999996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0.71864000000000006</v>
      </c>
      <c r="H49" s="189">
        <v>0.57750000000000001</v>
      </c>
      <c r="I49" s="189">
        <v>0.57750000000000001</v>
      </c>
      <c r="J49" s="190">
        <v>1.04</v>
      </c>
      <c r="K49" s="190">
        <v>1.04</v>
      </c>
      <c r="L49" s="189">
        <v>1.8772799999999998</v>
      </c>
      <c r="M49" s="189">
        <v>0</v>
      </c>
      <c r="N49" s="189">
        <v>0</v>
      </c>
      <c r="O49" s="189">
        <v>2.2799999999999938E-2</v>
      </c>
      <c r="P49" s="189">
        <v>1.9212000000000002</v>
      </c>
      <c r="Q49" s="189">
        <v>-1.78512</v>
      </c>
      <c r="R49" s="189">
        <v>0</v>
      </c>
      <c r="S49" s="189">
        <v>0</v>
      </c>
      <c r="T49" s="189">
        <v>0</v>
      </c>
      <c r="U49" s="189">
        <v>2.3464799999999997</v>
      </c>
      <c r="V49" s="189">
        <v>1.1659200000000001</v>
      </c>
      <c r="W49" s="189">
        <v>1.1853600000000002</v>
      </c>
      <c r="X49" s="189">
        <v>0.56115999999999999</v>
      </c>
      <c r="Z49" s="189">
        <v>1.04</v>
      </c>
      <c r="AA49" s="191">
        <v>-0.48</v>
      </c>
      <c r="AC49" s="189">
        <v>1.04</v>
      </c>
      <c r="AD49" s="191">
        <v>-0.48</v>
      </c>
    </row>
    <row r="50" spans="1:30" ht="18" customHeight="1" x14ac:dyDescent="0.2">
      <c r="A50" s="187" t="s">
        <v>86</v>
      </c>
      <c r="B50" s="187" t="s">
        <v>22</v>
      </c>
      <c r="C50" s="9">
        <v>0.46038461538461539</v>
      </c>
      <c r="E50" s="201" t="s">
        <v>90</v>
      </c>
      <c r="G50" s="202">
        <v>-35.932000000000002</v>
      </c>
      <c r="H50" s="202">
        <v>-28.875</v>
      </c>
      <c r="I50" s="202">
        <v>-28.875</v>
      </c>
      <c r="J50" s="203">
        <v>-52</v>
      </c>
      <c r="K50" s="203">
        <v>-52</v>
      </c>
      <c r="L50" s="202">
        <v>-7.8220000000000001</v>
      </c>
      <c r="M50" s="202">
        <v>0</v>
      </c>
      <c r="N50" s="202">
        <v>0</v>
      </c>
      <c r="O50" s="202">
        <v>-9.4999999999999751E-2</v>
      </c>
      <c r="P50" s="202">
        <v>-8.0050000000000008</v>
      </c>
      <c r="Q50" s="202">
        <v>7.4380000000000006</v>
      </c>
      <c r="R50" s="202">
        <v>0</v>
      </c>
      <c r="S50" s="202">
        <v>0</v>
      </c>
      <c r="T50" s="202">
        <v>0</v>
      </c>
      <c r="U50" s="202">
        <v>-9.7769999999999992</v>
      </c>
      <c r="V50" s="202">
        <v>-4.8580000000000005</v>
      </c>
      <c r="W50" s="202">
        <v>-4.9390000000000001</v>
      </c>
      <c r="X50" s="202">
        <v>-28.058</v>
      </c>
      <c r="Z50" s="202">
        <v>-52</v>
      </c>
      <c r="AA50" s="3">
        <v>23.94</v>
      </c>
      <c r="AC50" s="202">
        <v>-52</v>
      </c>
      <c r="AD50" s="3">
        <v>23.94</v>
      </c>
    </row>
    <row r="51" spans="1:30" ht="18" customHeight="1" x14ac:dyDescent="0.2">
      <c r="A51" s="187" t="s">
        <v>87</v>
      </c>
      <c r="B51" s="187" t="s">
        <v>22</v>
      </c>
      <c r="C51" s="9">
        <v>-1.1764705882352942</v>
      </c>
      <c r="E51" s="201" t="s">
        <v>91</v>
      </c>
      <c r="G51" s="202">
        <v>-0.16700000000000001</v>
      </c>
      <c r="H51" s="202">
        <v>-0.55800000000000005</v>
      </c>
      <c r="I51" s="202">
        <v>-0.55800000000000005</v>
      </c>
      <c r="J51" s="203">
        <v>0</v>
      </c>
      <c r="K51" s="203">
        <v>0</v>
      </c>
      <c r="L51" s="202">
        <v>0</v>
      </c>
      <c r="M51" s="202">
        <v>-8.9999999999999993E-3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-8.0000000000000019E-3</v>
      </c>
      <c r="X51" s="202">
        <v>-1.7000000000000001E-2</v>
      </c>
      <c r="Z51" s="202">
        <v>0</v>
      </c>
      <c r="AA51" s="3">
        <v>-0.02</v>
      </c>
      <c r="AC51" s="202">
        <v>0</v>
      </c>
      <c r="AD51" s="3">
        <v>-0.02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0.46019230769230768</v>
      </c>
      <c r="E61" s="207" t="s">
        <v>281</v>
      </c>
      <c r="G61" s="208">
        <v>-36.099000000000004</v>
      </c>
      <c r="H61" s="208">
        <v>-29.433</v>
      </c>
      <c r="I61" s="208">
        <v>-29.433</v>
      </c>
      <c r="J61" s="209">
        <v>-52</v>
      </c>
      <c r="K61" s="209">
        <v>-52</v>
      </c>
      <c r="L61" s="208">
        <v>-7.8220000000000001</v>
      </c>
      <c r="M61" s="208">
        <v>-8.9999999999999993E-3</v>
      </c>
      <c r="N61" s="208">
        <v>0</v>
      </c>
      <c r="O61" s="208">
        <v>-9.4999999999999751E-2</v>
      </c>
      <c r="P61" s="208">
        <v>-8.0050000000000008</v>
      </c>
      <c r="Q61" s="208">
        <v>7.4380000000000006</v>
      </c>
      <c r="R61" s="208">
        <v>0</v>
      </c>
      <c r="S61" s="208">
        <v>0</v>
      </c>
      <c r="T61" s="208">
        <v>0</v>
      </c>
      <c r="U61" s="208">
        <v>-9.7769999999999992</v>
      </c>
      <c r="V61" s="208">
        <v>-4.8580000000000005</v>
      </c>
      <c r="W61" s="208">
        <v>-4.9470000000000001</v>
      </c>
      <c r="X61" s="208">
        <v>-28.074999999999999</v>
      </c>
      <c r="Z61" s="208">
        <v>-52</v>
      </c>
      <c r="AA61" s="3">
        <v>23.93</v>
      </c>
      <c r="AC61" s="208">
        <v>-52</v>
      </c>
      <c r="AD61" s="3">
        <v>23.93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-1.0060975609756098</v>
      </c>
      <c r="E64" s="201" t="s">
        <v>197</v>
      </c>
      <c r="G64" s="202">
        <v>-1.4999999999999999E-2</v>
      </c>
      <c r="H64" s="202">
        <v>-4.7E-2</v>
      </c>
      <c r="I64" s="202">
        <v>-4.7E-2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-0.32800000000000001</v>
      </c>
      <c r="W64" s="202">
        <v>0</v>
      </c>
      <c r="X64" s="202">
        <v>-0.32800000000000001</v>
      </c>
      <c r="Z64" s="202">
        <v>0</v>
      </c>
      <c r="AA64" s="3">
        <v>-0.33</v>
      </c>
      <c r="AC64" s="202">
        <v>0</v>
      </c>
      <c r="AD64" s="3">
        <v>-0.33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-1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-0.76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-0.76</v>
      </c>
      <c r="Z66" s="202">
        <v>0</v>
      </c>
      <c r="AA66" s="3">
        <v>-0.76</v>
      </c>
      <c r="AC66" s="202">
        <v>0</v>
      </c>
      <c r="AD66" s="3">
        <v>-0.76</v>
      </c>
    </row>
    <row r="67" spans="1:30" ht="18" customHeight="1" x14ac:dyDescent="0.2">
      <c r="A67" s="187" t="s">
        <v>181</v>
      </c>
      <c r="B67" s="187" t="s">
        <v>22</v>
      </c>
      <c r="C67" s="9">
        <v>-1.0129870129870131</v>
      </c>
      <c r="E67" s="201" t="s">
        <v>182</v>
      </c>
      <c r="G67" s="202">
        <v>-0.17899999999999999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-0.38500000000000001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-0.38500000000000001</v>
      </c>
      <c r="Z67" s="202">
        <v>0</v>
      </c>
      <c r="AA67" s="3">
        <v>-0.39</v>
      </c>
      <c r="AC67" s="202">
        <v>0</v>
      </c>
      <c r="AD67" s="3">
        <v>-0.39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-1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-0.42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-0.42</v>
      </c>
      <c r="Z71" s="202">
        <v>0</v>
      </c>
      <c r="AA71" s="3">
        <v>-0.42</v>
      </c>
      <c r="AC71" s="202">
        <v>0</v>
      </c>
      <c r="AD71" s="3">
        <v>-0.42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-0.04</v>
      </c>
      <c r="I72" s="202">
        <v>-0.04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0.32466666666666666</v>
      </c>
      <c r="E79" s="201" t="s">
        <v>103</v>
      </c>
      <c r="G79" s="202">
        <v>-14.545</v>
      </c>
      <c r="H79" s="202">
        <v>-13.554</v>
      </c>
      <c r="I79" s="202">
        <v>-13.554</v>
      </c>
      <c r="J79" s="203">
        <v>-30</v>
      </c>
      <c r="K79" s="203">
        <v>-30</v>
      </c>
      <c r="L79" s="202">
        <v>-1.8839999999999999</v>
      </c>
      <c r="M79" s="202">
        <v>-5.3770000000000007</v>
      </c>
      <c r="N79" s="202">
        <v>-1.427999999999999</v>
      </c>
      <c r="O79" s="202">
        <v>-0.3490000000000002</v>
      </c>
      <c r="P79" s="202">
        <v>0</v>
      </c>
      <c r="Q79" s="202">
        <v>-0.65199999999999925</v>
      </c>
      <c r="R79" s="202">
        <v>-0.90000000000000036</v>
      </c>
      <c r="S79" s="202">
        <v>-2.6669999999999998</v>
      </c>
      <c r="T79" s="202">
        <v>-2.4770000000000003</v>
      </c>
      <c r="U79" s="202">
        <v>-1.5220000000000002</v>
      </c>
      <c r="V79" s="202">
        <v>-0.75300000000000011</v>
      </c>
      <c r="W79" s="202">
        <v>-2.2560000000000002</v>
      </c>
      <c r="X79" s="202">
        <v>-20.265000000000001</v>
      </c>
      <c r="Z79" s="202">
        <v>-30</v>
      </c>
      <c r="AA79" s="3">
        <v>9.74</v>
      </c>
      <c r="AC79" s="202">
        <v>-30</v>
      </c>
      <c r="AD79" s="3">
        <v>9.74</v>
      </c>
    </row>
    <row r="80" spans="1:30" ht="18" customHeight="1" x14ac:dyDescent="0.2">
      <c r="A80" s="187" t="s">
        <v>81</v>
      </c>
      <c r="B80" s="187" t="s">
        <v>22</v>
      </c>
      <c r="C80" s="9">
        <v>0.99936143039591308</v>
      </c>
      <c r="E80" s="201" t="s">
        <v>104</v>
      </c>
      <c r="G80" s="202">
        <v>-0.27900000000000003</v>
      </c>
      <c r="H80" s="202">
        <v>-0.30299999999999999</v>
      </c>
      <c r="I80" s="202">
        <v>-0.30299999999999999</v>
      </c>
      <c r="J80" s="203">
        <v>0</v>
      </c>
      <c r="K80" s="203">
        <v>0</v>
      </c>
      <c r="L80" s="202">
        <v>3.323</v>
      </c>
      <c r="M80" s="202">
        <v>-1.7999999999999794E-2</v>
      </c>
      <c r="N80" s="202">
        <v>-1.8000000000000238E-2</v>
      </c>
      <c r="O80" s="202">
        <v>-1.9000000000000128E-2</v>
      </c>
      <c r="P80" s="202">
        <v>0</v>
      </c>
      <c r="Q80" s="202">
        <v>-3.5999999999999588E-2</v>
      </c>
      <c r="R80" s="202">
        <v>-1.8000000000000238E-2</v>
      </c>
      <c r="S80" s="202">
        <v>-1.7999999999999794E-2</v>
      </c>
      <c r="T80" s="202">
        <v>-1.8000000000000238E-2</v>
      </c>
      <c r="U80" s="202">
        <v>-1.7999999999999794E-2</v>
      </c>
      <c r="V80" s="202">
        <v>-1.8000000000000238E-2</v>
      </c>
      <c r="W80" s="202">
        <v>-9.9999999999997868E-3</v>
      </c>
      <c r="X80" s="202">
        <v>3.1320000000000001</v>
      </c>
      <c r="Z80" s="202">
        <v>0</v>
      </c>
      <c r="AA80" s="3">
        <v>3.13</v>
      </c>
      <c r="AC80" s="202">
        <v>0</v>
      </c>
      <c r="AD80" s="3">
        <v>3.13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-1.343</v>
      </c>
      <c r="H85" s="202">
        <v>-1.2110000000000001</v>
      </c>
      <c r="I85" s="202">
        <v>-1.2110000000000001</v>
      </c>
      <c r="J85" s="203">
        <v>-1.2110000000000001</v>
      </c>
      <c r="K85" s="203">
        <v>-1.2110000000000001</v>
      </c>
      <c r="L85" s="202">
        <v>-0.104</v>
      </c>
      <c r="M85" s="202">
        <v>-9.4000000000000014E-2</v>
      </c>
      <c r="N85" s="202">
        <v>-0.10499999999999998</v>
      </c>
      <c r="O85" s="202">
        <v>-0.10100000000000003</v>
      </c>
      <c r="P85" s="202">
        <v>-9.9999999999999978E-2</v>
      </c>
      <c r="Q85" s="202">
        <v>-0.10099999999999998</v>
      </c>
      <c r="R85" s="202">
        <v>-0.10099999999999998</v>
      </c>
      <c r="S85" s="202">
        <v>-0.10100000000000009</v>
      </c>
      <c r="T85" s="202">
        <v>-0.10099999999999998</v>
      </c>
      <c r="U85" s="202">
        <v>-0.10099999999999987</v>
      </c>
      <c r="V85" s="202">
        <v>-0.1010000000000002</v>
      </c>
      <c r="W85" s="202">
        <v>-0.10099999999999998</v>
      </c>
      <c r="X85" s="202">
        <v>-1.2110000000000001</v>
      </c>
      <c r="Z85" s="202">
        <v>-1.2110000000000001</v>
      </c>
      <c r="AA85" s="3">
        <v>0</v>
      </c>
      <c r="AC85" s="202">
        <v>-1.2110000000000001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0</v>
      </c>
      <c r="H89" s="202">
        <v>0</v>
      </c>
      <c r="I89" s="202">
        <v>0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-1.0004387889425188</v>
      </c>
      <c r="E91" s="201" t="s">
        <v>133</v>
      </c>
      <c r="G91" s="202">
        <v>-4.5999999999999999E-2</v>
      </c>
      <c r="H91" s="202">
        <v>-0.82099999999999995</v>
      </c>
      <c r="I91" s="202">
        <v>-0.82099999999999995</v>
      </c>
      <c r="J91" s="203">
        <v>0</v>
      </c>
      <c r="K91" s="203">
        <v>0</v>
      </c>
      <c r="L91" s="202">
        <v>-0.24099999999999999</v>
      </c>
      <c r="M91" s="202">
        <v>-0.23399999999999999</v>
      </c>
      <c r="N91" s="202">
        <v>0</v>
      </c>
      <c r="O91" s="202">
        <v>0</v>
      </c>
      <c r="P91" s="202">
        <v>0</v>
      </c>
      <c r="Q91" s="202">
        <v>-0.10699999999999998</v>
      </c>
      <c r="R91" s="202">
        <v>0</v>
      </c>
      <c r="S91" s="202">
        <v>-7.2359999999999998</v>
      </c>
      <c r="T91" s="202">
        <v>-2.0220000000000002</v>
      </c>
      <c r="U91" s="202">
        <v>0</v>
      </c>
      <c r="V91" s="202">
        <v>-0.73399999999999999</v>
      </c>
      <c r="W91" s="202">
        <v>-0.82099999999999973</v>
      </c>
      <c r="X91" s="202">
        <v>-11.395</v>
      </c>
      <c r="Z91" s="202">
        <v>0</v>
      </c>
      <c r="AA91" s="3">
        <v>-11.4</v>
      </c>
      <c r="AC91" s="202">
        <v>0</v>
      </c>
      <c r="AD91" s="3">
        <v>-11.4</v>
      </c>
    </row>
    <row r="92" spans="1:30" ht="18" customHeight="1" x14ac:dyDescent="0.2">
      <c r="A92" s="197"/>
      <c r="B92" s="197"/>
      <c r="C92" s="9">
        <v>-1.3456794079010605E-2</v>
      </c>
      <c r="E92" s="207" t="s">
        <v>94</v>
      </c>
      <c r="G92" s="208">
        <v>-16.407</v>
      </c>
      <c r="H92" s="208">
        <v>-15.976000000000001</v>
      </c>
      <c r="I92" s="208">
        <v>-15.976000000000001</v>
      </c>
      <c r="J92" s="209">
        <v>-31.210999999999999</v>
      </c>
      <c r="K92" s="209">
        <v>-31.210999999999999</v>
      </c>
      <c r="L92" s="208">
        <v>1.0939999999999999</v>
      </c>
      <c r="M92" s="208">
        <v>-6.1080000000000005</v>
      </c>
      <c r="N92" s="208">
        <v>-1.5509999999999993</v>
      </c>
      <c r="O92" s="208">
        <v>-0.46900000000000036</v>
      </c>
      <c r="P92" s="208">
        <v>-0.86</v>
      </c>
      <c r="Q92" s="208">
        <v>-1.3159999999999987</v>
      </c>
      <c r="R92" s="208">
        <v>-1.0190000000000006</v>
      </c>
      <c r="S92" s="208">
        <v>-10.021999999999998</v>
      </c>
      <c r="T92" s="208">
        <v>-4.6180000000000003</v>
      </c>
      <c r="U92" s="208">
        <v>-1.641</v>
      </c>
      <c r="V92" s="208">
        <v>-1.9340000000000006</v>
      </c>
      <c r="W92" s="208">
        <v>-3.1879999999999997</v>
      </c>
      <c r="X92" s="208">
        <v>-31.631999999999998</v>
      </c>
      <c r="Z92" s="208">
        <v>-31.210999999999999</v>
      </c>
      <c r="AA92" s="3">
        <v>-0.42</v>
      </c>
      <c r="AC92" s="208">
        <v>-31.210999999999999</v>
      </c>
      <c r="AD92" s="3">
        <v>-0.42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5.4528334341147004E-2</v>
      </c>
      <c r="D96" s="2"/>
      <c r="E96" s="219" t="s">
        <v>403</v>
      </c>
      <c r="F96" s="2"/>
      <c r="G96" s="219">
        <v>-270.40485999999999</v>
      </c>
      <c r="H96" s="219">
        <v>-332.9298</v>
      </c>
      <c r="I96" s="219">
        <v>-332.9298</v>
      </c>
      <c r="J96" s="220">
        <v>-563.92699999999991</v>
      </c>
      <c r="K96" s="220">
        <v>-563.92699999999991</v>
      </c>
      <c r="L96" s="219">
        <v>-58.604340000000001</v>
      </c>
      <c r="M96" s="219">
        <v>-41.772450000000006</v>
      </c>
      <c r="N96" s="219">
        <v>-35.77418999999999</v>
      </c>
      <c r="O96" s="219">
        <v>-32.479679999999995</v>
      </c>
      <c r="P96" s="219">
        <v>-51.151470000000018</v>
      </c>
      <c r="Q96" s="219">
        <v>-33.946930000000002</v>
      </c>
      <c r="R96" s="219">
        <v>-40.601809999999993</v>
      </c>
      <c r="S96" s="219">
        <v>-38.1389</v>
      </c>
      <c r="T96" s="219">
        <v>-45.711440000000024</v>
      </c>
      <c r="U96" s="219">
        <v>-51.24047999999997</v>
      </c>
      <c r="V96" s="219">
        <v>-50.197179999999989</v>
      </c>
      <c r="W96" s="219">
        <v>-53.55919999999999</v>
      </c>
      <c r="X96" s="219">
        <v>-533.17806999999993</v>
      </c>
      <c r="Z96" s="219">
        <v>-563.92699999999991</v>
      </c>
      <c r="AA96" s="3">
        <v>30.75</v>
      </c>
      <c r="AC96" s="219">
        <v>-563.92699999999991</v>
      </c>
      <c r="AD96" s="3">
        <v>30.75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-0.46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5.4528334341147004E-2</v>
      </c>
      <c r="D116" s="2"/>
      <c r="E116" s="223" t="s">
        <v>336</v>
      </c>
      <c r="F116" s="2"/>
      <c r="G116" s="224">
        <v>-270.86485999999996</v>
      </c>
      <c r="H116" s="224">
        <v>-332.9298</v>
      </c>
      <c r="I116" s="224">
        <v>-332.9298</v>
      </c>
      <c r="J116" s="225">
        <v>-563.92699999999991</v>
      </c>
      <c r="K116" s="225">
        <v>-563.92699999999991</v>
      </c>
      <c r="L116" s="224">
        <v>-58.604340000000001</v>
      </c>
      <c r="M116" s="224">
        <v>-41.772450000000006</v>
      </c>
      <c r="N116" s="224">
        <v>-35.77418999999999</v>
      </c>
      <c r="O116" s="224">
        <v>-32.479679999999995</v>
      </c>
      <c r="P116" s="224">
        <v>-51.151470000000018</v>
      </c>
      <c r="Q116" s="224">
        <v>-33.946930000000002</v>
      </c>
      <c r="R116" s="224">
        <v>-40.601809999999993</v>
      </c>
      <c r="S116" s="224">
        <v>-38.1389</v>
      </c>
      <c r="T116" s="224">
        <v>-45.711440000000024</v>
      </c>
      <c r="U116" s="224">
        <v>-51.24047999999997</v>
      </c>
      <c r="V116" s="224">
        <v>-50.197179999999989</v>
      </c>
      <c r="W116" s="224">
        <v>-53.55919999999999</v>
      </c>
      <c r="X116" s="224">
        <v>-533.17806999999993</v>
      </c>
      <c r="Z116" s="224">
        <v>-563.92699999999991</v>
      </c>
      <c r="AA116" s="3">
        <v>30.75</v>
      </c>
      <c r="AC116" s="224">
        <v>-563.92699999999991</v>
      </c>
      <c r="AD116" s="3">
        <v>30.75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-0.13400000000001455</v>
      </c>
      <c r="H118" s="226">
        <v>-0.17599999999998772</v>
      </c>
      <c r="I118" s="226">
        <v>-0.17599999999998772</v>
      </c>
      <c r="J118" s="226">
        <v>0</v>
      </c>
      <c r="K118" s="226">
        <v>0</v>
      </c>
      <c r="L118" s="226">
        <v>0</v>
      </c>
      <c r="M118" s="226">
        <v>-6.3000000000002387E-2</v>
      </c>
      <c r="N118" s="226">
        <v>-6.2999999999988177E-2</v>
      </c>
      <c r="O118" s="226">
        <v>-6.2999999999988177E-2</v>
      </c>
      <c r="P118" s="226">
        <v>-0.13299999999998136</v>
      </c>
      <c r="Q118" s="226">
        <v>-0.13299999999998136</v>
      </c>
      <c r="R118" s="226">
        <v>-0.13299999999998136</v>
      </c>
      <c r="S118" s="226">
        <v>-0.19200000000000728</v>
      </c>
      <c r="T118" s="226">
        <v>-0.19199999999995043</v>
      </c>
      <c r="U118" s="226">
        <v>-0.19200000000000728</v>
      </c>
      <c r="V118" s="226">
        <v>-0.25099999999997635</v>
      </c>
      <c r="W118" s="226">
        <v>-0.25099999999997635</v>
      </c>
      <c r="X118" s="226">
        <v>-0.25100000000009004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AD9:AD10"/>
    <mergeCell ref="E9:E10"/>
    <mergeCell ref="Z9:Z10"/>
    <mergeCell ref="AA9:AA10"/>
    <mergeCell ref="AC9:AC10"/>
  </mergeCells>
  <conditionalFormatting sqref="AD11:AD13 AD114 AD104:AD112 AD94:AD102 AD25:AD92 AA114 AA104:AA112 AA94:AA102 AA25:AA92 AD15:AD23 AA15:AA23 AD116:AD117 AA116:AA117">
    <cfRule type="expression" dxfId="35" priority="10" stopIfTrue="1">
      <formula>($C11&gt;0)</formula>
    </cfRule>
    <cfRule type="expression" dxfId="34" priority="11" stopIfTrue="1">
      <formula>AND($C11&lt;0,$C11&gt;=$AD$2)</formula>
    </cfRule>
    <cfRule type="expression" dxfId="33" priority="12" stopIfTrue="1">
      <formula>($C11&lt;$AD$2)</formula>
    </cfRule>
  </conditionalFormatting>
  <conditionalFormatting sqref="AA11:AA13">
    <cfRule type="expression" dxfId="32" priority="7" stopIfTrue="1">
      <formula>($C11&gt;0)</formula>
    </cfRule>
    <cfRule type="expression" dxfId="31" priority="8" stopIfTrue="1">
      <formula>AND($C11&lt;0,$C11&gt;=$AD$2)</formula>
    </cfRule>
    <cfRule type="expression" dxfId="30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22" activePane="bottomRight" state="frozen"/>
      <selection activeCell="AG60" sqref="AG60"/>
      <selection pane="topRight" activeCell="AG60" sqref="AG60"/>
      <selection pane="bottomLeft" activeCell="AG60" sqref="AG60"/>
      <selection pane="bottomRight" activeCell="W53" sqref="W53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4.14062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502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410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474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2.7719999999999998</v>
      </c>
      <c r="H11" s="189">
        <v>1.9419999999999999</v>
      </c>
      <c r="I11" s="189">
        <v>1.9419999999999999</v>
      </c>
      <c r="J11" s="190">
        <v>2</v>
      </c>
      <c r="K11" s="190">
        <v>2</v>
      </c>
      <c r="L11" s="189">
        <v>1.992</v>
      </c>
      <c r="M11" s="189">
        <v>2.016</v>
      </c>
      <c r="N11" s="189">
        <v>0.57599999999999962</v>
      </c>
      <c r="O11" s="189">
        <v>0.45600000000000041</v>
      </c>
      <c r="P11" s="189">
        <v>1.0200000000000005</v>
      </c>
      <c r="Q11" s="189">
        <v>0.99599999999999866</v>
      </c>
      <c r="R11" s="189">
        <v>0.96000000000000085</v>
      </c>
      <c r="S11" s="189">
        <v>0.99600000000000044</v>
      </c>
      <c r="T11" s="189">
        <v>0.99599999999999866</v>
      </c>
      <c r="U11" s="189">
        <v>1.0080000000000009</v>
      </c>
      <c r="V11" s="189">
        <v>0.99599999999999866</v>
      </c>
      <c r="W11" s="189">
        <v>0.99600000000000222</v>
      </c>
      <c r="X11" s="189">
        <v>1.0840000000000001</v>
      </c>
      <c r="Z11" s="189">
        <v>2</v>
      </c>
      <c r="AA11" s="191">
        <v>-0.92</v>
      </c>
      <c r="AC11" s="189">
        <v>2</v>
      </c>
      <c r="AD11" s="191">
        <v>-0.92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2.8439999999999999</v>
      </c>
      <c r="H12" s="195">
        <v>2</v>
      </c>
      <c r="I12" s="195">
        <v>2</v>
      </c>
      <c r="J12" s="195">
        <v>2</v>
      </c>
      <c r="K12" s="195">
        <v>2</v>
      </c>
      <c r="L12" s="195">
        <v>1.992</v>
      </c>
      <c r="M12" s="195">
        <v>2.016</v>
      </c>
      <c r="N12" s="195">
        <v>1.032</v>
      </c>
      <c r="O12" s="195">
        <v>0.45600000000000041</v>
      </c>
      <c r="P12" s="195">
        <v>1.0199999999999996</v>
      </c>
      <c r="Q12" s="195">
        <v>0.99600000000000044</v>
      </c>
      <c r="R12" s="195">
        <v>0.99599999999999866</v>
      </c>
      <c r="S12" s="195">
        <v>1.0080000000000009</v>
      </c>
      <c r="T12" s="195">
        <v>0.99600000000000044</v>
      </c>
      <c r="U12" s="195">
        <v>0.99599999999999866</v>
      </c>
      <c r="V12" s="195">
        <v>1.0079999999999991</v>
      </c>
      <c r="W12" s="195">
        <v>0.99600000000000044</v>
      </c>
      <c r="X12" s="195">
        <v>1.1259999999999999</v>
      </c>
      <c r="Z12" s="195">
        <v>2</v>
      </c>
      <c r="AA12" s="196">
        <v>-0.87</v>
      </c>
      <c r="AC12" s="195">
        <v>2</v>
      </c>
      <c r="AD12" s="196">
        <v>-0.87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7.2000000000000064E-2</v>
      </c>
      <c r="H13" s="189">
        <v>5.8000000000000052E-2</v>
      </c>
      <c r="I13" s="189">
        <v>5.8000000000000052E-2</v>
      </c>
      <c r="J13" s="190">
        <v>0</v>
      </c>
      <c r="K13" s="190">
        <v>0</v>
      </c>
      <c r="L13" s="189">
        <v>0</v>
      </c>
      <c r="M13" s="189">
        <v>0</v>
      </c>
      <c r="N13" s="189">
        <v>0.45600000000000041</v>
      </c>
      <c r="O13" s="189">
        <v>0</v>
      </c>
      <c r="P13" s="189">
        <v>0</v>
      </c>
      <c r="Q13" s="189">
        <v>1.7763568394002505E-15</v>
      </c>
      <c r="R13" s="189">
        <v>3.5999999999997812E-2</v>
      </c>
      <c r="S13" s="189">
        <v>1.2000000000000455E-2</v>
      </c>
      <c r="T13" s="189">
        <v>1.7763568394002505E-15</v>
      </c>
      <c r="U13" s="189">
        <v>-1.2000000000002231E-2</v>
      </c>
      <c r="V13" s="189">
        <v>1.2000000000000455E-2</v>
      </c>
      <c r="W13" s="189">
        <v>-1.7763568394002505E-15</v>
      </c>
      <c r="X13" s="189">
        <v>4.1999999999999815E-2</v>
      </c>
      <c r="Z13" s="189">
        <v>0</v>
      </c>
      <c r="AA13" s="191">
        <v>0.04</v>
      </c>
      <c r="AC13" s="189">
        <v>0</v>
      </c>
      <c r="AD13" s="191">
        <v>0.04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2.5316455696202556E-2</v>
      </c>
      <c r="H14" s="198">
        <v>2.9000000000000026E-2</v>
      </c>
      <c r="I14" s="198">
        <v>2.9000000000000026E-2</v>
      </c>
      <c r="J14" s="199">
        <v>0</v>
      </c>
      <c r="K14" s="199">
        <v>0</v>
      </c>
      <c r="L14" s="198">
        <v>0</v>
      </c>
      <c r="M14" s="198">
        <v>0</v>
      </c>
      <c r="N14" s="198">
        <v>0.44186046511627947</v>
      </c>
      <c r="O14" s="198">
        <v>0</v>
      </c>
      <c r="P14" s="198">
        <v>0</v>
      </c>
      <c r="Q14" s="198">
        <v>1.7834908026106925E-15</v>
      </c>
      <c r="R14" s="198">
        <v>3.6144578313250866E-2</v>
      </c>
      <c r="S14" s="198">
        <v>1.1904761904762345E-2</v>
      </c>
      <c r="T14" s="198">
        <v>1.7834908026106925E-15</v>
      </c>
      <c r="U14" s="198">
        <v>-1.2048192771086593E-2</v>
      </c>
      <c r="V14" s="198">
        <v>1.1904761904762366E-2</v>
      </c>
      <c r="W14" s="198">
        <v>-1.7834908026106925E-15</v>
      </c>
      <c r="X14" s="198">
        <v>3.7300177619893266E-2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0.25251853259836538</v>
      </c>
      <c r="E15" s="201" t="s">
        <v>73</v>
      </c>
      <c r="G15" s="202">
        <v>-144.93367000000001</v>
      </c>
      <c r="H15" s="202">
        <v>-96.575779999999995</v>
      </c>
      <c r="I15" s="202">
        <v>-96.575779999999995</v>
      </c>
      <c r="J15" s="203">
        <v>-105.22</v>
      </c>
      <c r="K15" s="203">
        <v>-105.22</v>
      </c>
      <c r="L15" s="202">
        <v>-9.2361900000000006</v>
      </c>
      <c r="M15" s="202">
        <v>-9.1339399999999991</v>
      </c>
      <c r="N15" s="202">
        <v>-18.120889999999999</v>
      </c>
      <c r="O15" s="202">
        <v>-3.0878100000000046</v>
      </c>
      <c r="P15" s="202">
        <v>-4.1301299999999941</v>
      </c>
      <c r="Q15" s="202">
        <v>-5.3452200000000047</v>
      </c>
      <c r="R15" s="202">
        <v>-5.2917899999999989</v>
      </c>
      <c r="S15" s="202">
        <v>-5.2129899999999978</v>
      </c>
      <c r="T15" s="202">
        <v>-4.0515900000000045</v>
      </c>
      <c r="U15" s="202">
        <v>-5.4078499999999963</v>
      </c>
      <c r="V15" s="202">
        <v>-5.295100000000005</v>
      </c>
      <c r="W15" s="202">
        <v>-4.3355499999999978</v>
      </c>
      <c r="X15" s="202">
        <v>-78.649050000000003</v>
      </c>
      <c r="Z15" s="202">
        <v>-105.21999999999998</v>
      </c>
      <c r="AA15" s="3">
        <v>26.57</v>
      </c>
      <c r="AC15" s="202">
        <v>-105.21999999999998</v>
      </c>
      <c r="AD15" s="3">
        <v>26.57</v>
      </c>
    </row>
    <row r="16" spans="1:30" ht="18" customHeight="1" x14ac:dyDescent="0.2">
      <c r="A16" s="187" t="s">
        <v>225</v>
      </c>
      <c r="B16" s="187" t="s">
        <v>22</v>
      </c>
      <c r="C16" s="9">
        <v>0.99945128164929042</v>
      </c>
      <c r="E16" s="204" t="s">
        <v>226</v>
      </c>
      <c r="F16" s="205"/>
      <c r="G16" s="206">
        <v>-4.6517299999999997</v>
      </c>
      <c r="H16" s="206">
        <v>0.78361999999999998</v>
      </c>
      <c r="I16" s="206">
        <v>0.78361999999999998</v>
      </c>
      <c r="J16" s="206">
        <v>0</v>
      </c>
      <c r="K16" s="206">
        <v>0</v>
      </c>
      <c r="L16" s="206">
        <v>-0.64022000000000001</v>
      </c>
      <c r="M16" s="206">
        <v>-0.74679999999999991</v>
      </c>
      <c r="N16" s="206">
        <v>4.37974</v>
      </c>
      <c r="O16" s="206">
        <v>0.27398999999999951</v>
      </c>
      <c r="P16" s="206">
        <v>-0.35944999999999983</v>
      </c>
      <c r="Q16" s="206">
        <v>-0.38961999999999986</v>
      </c>
      <c r="R16" s="206">
        <v>-0.42867999999999995</v>
      </c>
      <c r="S16" s="206">
        <v>1.3712499999999999</v>
      </c>
      <c r="T16" s="206">
        <v>0.26372000000000018</v>
      </c>
      <c r="U16" s="206">
        <v>-0.48742000000000019</v>
      </c>
      <c r="V16" s="206">
        <v>-0.39346000000000014</v>
      </c>
      <c r="W16" s="206">
        <v>-0.29164999999999974</v>
      </c>
      <c r="X16" s="206">
        <v>2.5514000000000001</v>
      </c>
      <c r="Z16" s="206">
        <v>0</v>
      </c>
      <c r="AA16" s="3">
        <v>2.5499999999999998</v>
      </c>
      <c r="AC16" s="206">
        <v>0</v>
      </c>
      <c r="AD16" s="3">
        <v>2.5499999999999998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-0.73275000000000001</v>
      </c>
      <c r="O19" s="202">
        <v>-0.97700000000000009</v>
      </c>
      <c r="P19" s="202">
        <v>4.070000000000018E-2</v>
      </c>
      <c r="Q19" s="202">
        <v>0.7327499999999999</v>
      </c>
      <c r="R19" s="202">
        <v>0.97699999999999998</v>
      </c>
      <c r="S19" s="202">
        <v>-4.0699999999999958E-2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0.27675346892225816</v>
      </c>
      <c r="E23" s="207" t="s">
        <v>280</v>
      </c>
      <c r="G23" s="208">
        <v>-149.58539999999999</v>
      </c>
      <c r="H23" s="208">
        <v>-95.792159999999996</v>
      </c>
      <c r="I23" s="208">
        <v>-95.792159999999996</v>
      </c>
      <c r="J23" s="209">
        <v>-105.22</v>
      </c>
      <c r="K23" s="209">
        <v>-105.22</v>
      </c>
      <c r="L23" s="208">
        <v>-9.8764099999999999</v>
      </c>
      <c r="M23" s="208">
        <v>-9.8807399999999994</v>
      </c>
      <c r="N23" s="208">
        <v>-14.473899999999999</v>
      </c>
      <c r="O23" s="208">
        <v>-3.7908200000000054</v>
      </c>
      <c r="P23" s="208">
        <v>-4.4488799999999937</v>
      </c>
      <c r="Q23" s="208">
        <v>-5.0020900000000044</v>
      </c>
      <c r="R23" s="208">
        <v>-4.7434699999999985</v>
      </c>
      <c r="S23" s="208">
        <v>-3.8824399999999981</v>
      </c>
      <c r="T23" s="208">
        <v>-3.7878700000000043</v>
      </c>
      <c r="U23" s="208">
        <v>-5.8952699999999965</v>
      </c>
      <c r="V23" s="208">
        <v>-5.6885600000000052</v>
      </c>
      <c r="W23" s="208">
        <v>-4.6271999999999975</v>
      </c>
      <c r="X23" s="208">
        <v>-76.097650000000002</v>
      </c>
      <c r="Z23" s="208">
        <v>-105.21999999999998</v>
      </c>
      <c r="AA23" s="3">
        <v>29.12</v>
      </c>
      <c r="AC23" s="208">
        <v>-105.21999999999998</v>
      </c>
      <c r="AD23" s="3">
        <v>29.12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1.667</v>
      </c>
      <c r="H25" s="189">
        <v>2.1640000000000001</v>
      </c>
      <c r="I25" s="189">
        <v>2.1640000000000001</v>
      </c>
      <c r="J25" s="190">
        <v>2</v>
      </c>
      <c r="K25" s="190">
        <v>2</v>
      </c>
      <c r="L25" s="189">
        <v>2.004</v>
      </c>
      <c r="M25" s="189">
        <v>1.9920000000000004</v>
      </c>
      <c r="N25" s="189">
        <v>2.0039999999999996</v>
      </c>
      <c r="O25" s="189">
        <v>2.0040000000000013</v>
      </c>
      <c r="P25" s="189">
        <v>1.9919999999999973</v>
      </c>
      <c r="Q25" s="189">
        <v>1.0080000000000027</v>
      </c>
      <c r="R25" s="189">
        <v>0.99599999999999866</v>
      </c>
      <c r="S25" s="189">
        <v>0.99599999999999866</v>
      </c>
      <c r="T25" s="189">
        <v>1.0080000000000027</v>
      </c>
      <c r="U25" s="189">
        <v>0.99599999999999866</v>
      </c>
      <c r="V25" s="189">
        <v>0.99599999999999866</v>
      </c>
      <c r="W25" s="189">
        <v>1.0080000000000027</v>
      </c>
      <c r="X25" s="189">
        <v>1.417</v>
      </c>
      <c r="Z25" s="189">
        <v>2</v>
      </c>
      <c r="AA25" s="191">
        <v>-0.57999999999999996</v>
      </c>
      <c r="AC25" s="189">
        <v>2</v>
      </c>
      <c r="AD25" s="191">
        <v>-0.57999999999999996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-5529.0941811637667</v>
      </c>
      <c r="H26" s="213">
        <v>-5094.7319778188539</v>
      </c>
      <c r="I26" s="213">
        <v>-5094.7319778188539</v>
      </c>
      <c r="J26" s="214">
        <v>-8734</v>
      </c>
      <c r="K26" s="214">
        <v>-8734</v>
      </c>
      <c r="L26" s="213">
        <v>-239.52095808383231</v>
      </c>
      <c r="M26" s="213">
        <v>-747.4899598393572</v>
      </c>
      <c r="N26" s="213">
        <v>-503.99201596806398</v>
      </c>
      <c r="O26" s="213">
        <v>-180.63872255489011</v>
      </c>
      <c r="P26" s="213">
        <v>1048.6947791164675</v>
      </c>
      <c r="Q26" s="213">
        <v>-3688.4920634920541</v>
      </c>
      <c r="R26" s="213">
        <v>-784.13654618473981</v>
      </c>
      <c r="S26" s="213">
        <v>-791.16465863453971</v>
      </c>
      <c r="T26" s="213">
        <v>-45.634920634920057</v>
      </c>
      <c r="U26" s="213">
        <v>-600.40160642570402</v>
      </c>
      <c r="V26" s="213">
        <v>-320.28112449799238</v>
      </c>
      <c r="W26" s="213">
        <v>-784.72222222221978</v>
      </c>
      <c r="X26" s="213">
        <v>-5852.5052928722653</v>
      </c>
      <c r="Z26" s="213">
        <v>-8734</v>
      </c>
      <c r="AA26" s="215">
        <v>2881.49</v>
      </c>
      <c r="AC26" s="213">
        <v>-8734</v>
      </c>
      <c r="AD26" s="215">
        <v>2881.49</v>
      </c>
    </row>
    <row r="27" spans="1:30" ht="18" customHeight="1" x14ac:dyDescent="0.2">
      <c r="A27" s="187" t="s">
        <v>70</v>
      </c>
      <c r="B27" s="187" t="s">
        <v>22</v>
      </c>
      <c r="C27" s="9">
        <v>0.2750965250965251</v>
      </c>
      <c r="E27" s="201" t="s">
        <v>208</v>
      </c>
      <c r="G27" s="202">
        <v>-2.1579999999999999</v>
      </c>
      <c r="H27" s="202">
        <v>-3.8149999999999999</v>
      </c>
      <c r="I27" s="202">
        <v>-3.8149999999999999</v>
      </c>
      <c r="J27" s="203">
        <v>-6.2160000000000002</v>
      </c>
      <c r="K27" s="203">
        <v>-6.2160000000000002</v>
      </c>
      <c r="L27" s="202">
        <v>-0.248</v>
      </c>
      <c r="M27" s="202">
        <v>-0.44399999999999995</v>
      </c>
      <c r="N27" s="202">
        <v>-0.32000000000000006</v>
      </c>
      <c r="O27" s="202">
        <v>-0.32000000000000006</v>
      </c>
      <c r="P27" s="202">
        <v>0.83800000000000008</v>
      </c>
      <c r="Q27" s="202">
        <v>-2.9980000000000002</v>
      </c>
      <c r="R27" s="202">
        <v>-0.2799999999999998</v>
      </c>
      <c r="S27" s="202">
        <v>-5.7000000000000384E-2</v>
      </c>
      <c r="T27" s="202">
        <v>-0.16799999999999971</v>
      </c>
      <c r="U27" s="202">
        <v>-0.16800000000000015</v>
      </c>
      <c r="V27" s="202">
        <v>-0.16800000000000015</v>
      </c>
      <c r="W27" s="202">
        <v>-0.16899999999999959</v>
      </c>
      <c r="X27" s="202">
        <v>-4.5019999999999998</v>
      </c>
      <c r="Z27" s="202">
        <v>-6.2160000000000002</v>
      </c>
      <c r="AA27" s="3">
        <v>1.71</v>
      </c>
      <c r="AC27" s="202">
        <v>-6.2160000000000002</v>
      </c>
      <c r="AD27" s="3">
        <v>1.71</v>
      </c>
    </row>
    <row r="28" spans="1:30" ht="18" customHeight="1" x14ac:dyDescent="0.2">
      <c r="A28" s="187" t="s">
        <v>71</v>
      </c>
      <c r="B28" s="187" t="s">
        <v>22</v>
      </c>
      <c r="C28" s="9">
        <v>0.45030331311245919</v>
      </c>
      <c r="E28" s="201" t="s">
        <v>209</v>
      </c>
      <c r="G28" s="202">
        <v>-3.0720000000000001</v>
      </c>
      <c r="H28" s="202">
        <v>-2.98</v>
      </c>
      <c r="I28" s="202">
        <v>-2.98</v>
      </c>
      <c r="J28" s="203">
        <v>-4.2859999999999996</v>
      </c>
      <c r="K28" s="203">
        <v>-4.2859999999999996</v>
      </c>
      <c r="L28" s="202">
        <v>-0.20599999999999999</v>
      </c>
      <c r="M28" s="202">
        <v>-0.51800000000000002</v>
      </c>
      <c r="N28" s="202">
        <v>-9.7999999999999976E-2</v>
      </c>
      <c r="O28" s="202">
        <v>9.2999999999999972E-2</v>
      </c>
      <c r="P28" s="202">
        <v>-0.22799999999999998</v>
      </c>
      <c r="Q28" s="202">
        <v>-0.30100000000000005</v>
      </c>
      <c r="R28" s="202">
        <v>-0.26400000000000001</v>
      </c>
      <c r="S28" s="202">
        <v>-0.32400000000000007</v>
      </c>
      <c r="T28" s="202">
        <v>4.3000000000000149E-2</v>
      </c>
      <c r="U28" s="202">
        <v>-0.26500000000000012</v>
      </c>
      <c r="V28" s="202">
        <v>-3.6999999999999922E-2</v>
      </c>
      <c r="W28" s="202">
        <v>-0.25300000000000011</v>
      </c>
      <c r="X28" s="202">
        <v>-2.3580000000000001</v>
      </c>
      <c r="Z28" s="202">
        <v>-4.2859999999999996</v>
      </c>
      <c r="AA28" s="3">
        <v>1.93</v>
      </c>
      <c r="AC28" s="202">
        <v>-4.2859999999999996</v>
      </c>
      <c r="AD28" s="3">
        <v>1.93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4.244604316546762</v>
      </c>
      <c r="E29" s="216" t="s">
        <v>158</v>
      </c>
      <c r="F29" s="194"/>
      <c r="G29" s="217">
        <v>-2.1000000000000001E-2</v>
      </c>
      <c r="H29" s="217">
        <v>0</v>
      </c>
      <c r="I29" s="217">
        <v>0</v>
      </c>
      <c r="J29" s="217">
        <v>-0.27800000000000002</v>
      </c>
      <c r="K29" s="217">
        <v>-0.27800000000000002</v>
      </c>
      <c r="L29" s="217">
        <v>0</v>
      </c>
      <c r="M29" s="217">
        <v>-0.26300000000000001</v>
      </c>
      <c r="N29" s="217">
        <v>-0.19</v>
      </c>
      <c r="O29" s="217">
        <v>-0.11399999999999993</v>
      </c>
      <c r="P29" s="217">
        <v>1.548</v>
      </c>
      <c r="Q29" s="217">
        <v>-5.3000000000000047E-2</v>
      </c>
      <c r="R29" s="217">
        <v>-5.2000000000000046E-2</v>
      </c>
      <c r="S29" s="217">
        <v>-4.0000000000000036E-3</v>
      </c>
      <c r="T29" s="217">
        <v>2.8000000000000025E-2</v>
      </c>
      <c r="U29" s="217">
        <v>0</v>
      </c>
      <c r="V29" s="217">
        <v>0</v>
      </c>
      <c r="W29" s="217">
        <v>0</v>
      </c>
      <c r="X29" s="217">
        <v>0.9</v>
      </c>
      <c r="Z29" s="217">
        <v>-0.27800000000000002</v>
      </c>
      <c r="AA29" s="3">
        <v>1.18</v>
      </c>
      <c r="AC29" s="217">
        <v>-0.27800000000000002</v>
      </c>
      <c r="AD29" s="3">
        <v>1.18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0.92494714587737836</v>
      </c>
      <c r="E30" s="216" t="s">
        <v>176</v>
      </c>
      <c r="F30" s="194"/>
      <c r="G30" s="217">
        <v>-0.78800000000000003</v>
      </c>
      <c r="H30" s="217">
        <v>-1.256</v>
      </c>
      <c r="I30" s="217">
        <v>-1.256</v>
      </c>
      <c r="J30" s="217">
        <v>-1.8919999999999999</v>
      </c>
      <c r="K30" s="217">
        <v>-1.8919999999999999</v>
      </c>
      <c r="L30" s="217">
        <v>-8.8999999999999996E-2</v>
      </c>
      <c r="M30" s="217">
        <v>8.8999999999999996E-2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-5.5E-2</v>
      </c>
      <c r="U30" s="217">
        <v>-2.8000000000000004E-2</v>
      </c>
      <c r="V30" s="217">
        <v>-2.7999999999999997E-2</v>
      </c>
      <c r="W30" s="217">
        <v>-2.8000000000000011E-2</v>
      </c>
      <c r="X30" s="217">
        <v>-0.13900000000000001</v>
      </c>
      <c r="Z30" s="217">
        <v>-1.8920000000000001</v>
      </c>
      <c r="AA30" s="3">
        <v>1.75</v>
      </c>
      <c r="AC30" s="217">
        <v>-1.8920000000000001</v>
      </c>
      <c r="AD30" s="3">
        <v>1.75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-0.42801556420233461</v>
      </c>
      <c r="E31" s="216" t="s">
        <v>178</v>
      </c>
      <c r="F31" s="194"/>
      <c r="G31" s="217">
        <v>-0.71099999999999997</v>
      </c>
      <c r="H31" s="217">
        <v>-0.14399999999999999</v>
      </c>
      <c r="I31" s="217">
        <v>-0.14399999999999999</v>
      </c>
      <c r="J31" s="217">
        <v>-0.51400000000000001</v>
      </c>
      <c r="K31" s="217">
        <v>-0.51400000000000001</v>
      </c>
      <c r="L31" s="217">
        <v>0</v>
      </c>
      <c r="M31" s="217">
        <v>0</v>
      </c>
      <c r="N31" s="217">
        <v>-0.39</v>
      </c>
      <c r="O31" s="217">
        <v>0</v>
      </c>
      <c r="P31" s="217">
        <v>0</v>
      </c>
      <c r="Q31" s="217">
        <v>-0.22899999999999998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-0.11099999999999999</v>
      </c>
      <c r="X31" s="217">
        <v>-0.73</v>
      </c>
      <c r="Z31" s="217">
        <v>-0.51400000000000001</v>
      </c>
      <c r="AA31" s="3">
        <v>-0.22</v>
      </c>
      <c r="AC31" s="217">
        <v>-0.51400000000000001</v>
      </c>
      <c r="AD31" s="3">
        <v>-0.22</v>
      </c>
    </row>
    <row r="32" spans="1:30" ht="18" customHeight="1" collapsed="1" x14ac:dyDescent="0.2">
      <c r="A32" s="197"/>
      <c r="B32" s="197"/>
      <c r="C32" s="9">
        <v>1.0134128166915053</v>
      </c>
      <c r="E32" s="201" t="s">
        <v>158</v>
      </c>
      <c r="G32" s="202">
        <v>-1.52</v>
      </c>
      <c r="H32" s="202">
        <v>-1.4</v>
      </c>
      <c r="I32" s="202">
        <v>-1.4</v>
      </c>
      <c r="J32" s="203">
        <v>-2.6840000000000002</v>
      </c>
      <c r="K32" s="203">
        <v>-2.6840000000000002</v>
      </c>
      <c r="L32" s="202">
        <v>-8.8999999999999996E-2</v>
      </c>
      <c r="M32" s="202">
        <v>-0.17400000000000002</v>
      </c>
      <c r="N32" s="202">
        <v>-0.58000000000000007</v>
      </c>
      <c r="O32" s="202">
        <v>-0.11399999999999993</v>
      </c>
      <c r="P32" s="202">
        <v>1.548</v>
      </c>
      <c r="Q32" s="202">
        <v>-0.28200000000000003</v>
      </c>
      <c r="R32" s="202">
        <v>-5.2000000000000046E-2</v>
      </c>
      <c r="S32" s="202">
        <v>-4.0000000000000036E-3</v>
      </c>
      <c r="T32" s="202">
        <v>-2.6999999999999975E-2</v>
      </c>
      <c r="U32" s="202">
        <v>-2.8000000000000004E-2</v>
      </c>
      <c r="V32" s="202">
        <v>-2.7999999999999997E-2</v>
      </c>
      <c r="W32" s="202">
        <v>-0.13900000000000001</v>
      </c>
      <c r="X32" s="202">
        <v>3.1000000000000028E-2</v>
      </c>
      <c r="Z32" s="202">
        <v>-2.6839999999999997</v>
      </c>
      <c r="AA32" s="3">
        <v>2.72</v>
      </c>
      <c r="AC32" s="202">
        <v>-2.6839999999999997</v>
      </c>
      <c r="AD32" s="3">
        <v>2.72</v>
      </c>
    </row>
    <row r="33" spans="1:30" ht="18" customHeight="1" collapsed="1" x14ac:dyDescent="0.2">
      <c r="A33" s="187" t="s">
        <v>153</v>
      </c>
      <c r="B33" s="187" t="s">
        <v>22</v>
      </c>
      <c r="C33" s="9">
        <v>0.73529411764705888</v>
      </c>
      <c r="E33" s="201" t="s">
        <v>154</v>
      </c>
      <c r="G33" s="202">
        <v>-0.13100000000000001</v>
      </c>
      <c r="H33" s="202">
        <v>-0.25900000000000001</v>
      </c>
      <c r="I33" s="202">
        <v>-0.25900000000000001</v>
      </c>
      <c r="J33" s="203">
        <v>-0.61199999999999999</v>
      </c>
      <c r="K33" s="203">
        <v>-0.61199999999999999</v>
      </c>
      <c r="L33" s="202">
        <v>-2.1999999999999999E-2</v>
      </c>
      <c r="M33" s="202">
        <v>-2.0999999999999998E-2</v>
      </c>
      <c r="N33" s="202">
        <v>-2.2000000000000006E-2</v>
      </c>
      <c r="O33" s="202">
        <v>-2.0999999999999991E-2</v>
      </c>
      <c r="P33" s="202">
        <v>-2.2000000000000006E-2</v>
      </c>
      <c r="Q33" s="202">
        <v>-2.2000000000000006E-2</v>
      </c>
      <c r="R33" s="202">
        <v>-2.0999999999999991E-2</v>
      </c>
      <c r="S33" s="202">
        <v>-2.1999999999999992E-2</v>
      </c>
      <c r="T33" s="202">
        <v>-2.1000000000000019E-2</v>
      </c>
      <c r="U33" s="202">
        <v>-2.1999999999999992E-2</v>
      </c>
      <c r="V33" s="202">
        <v>-2.0999999999999991E-2</v>
      </c>
      <c r="W33" s="202">
        <v>7.5999999999999984E-2</v>
      </c>
      <c r="X33" s="202">
        <v>-0.161</v>
      </c>
      <c r="Z33" s="202">
        <v>-0.61199999999999999</v>
      </c>
      <c r="AA33" s="3">
        <v>0.45</v>
      </c>
      <c r="AC33" s="202">
        <v>-0.61199999999999999</v>
      </c>
      <c r="AD33" s="3">
        <v>0.45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0.99821746880570406</v>
      </c>
      <c r="E34" s="216" t="s">
        <v>162</v>
      </c>
      <c r="F34" s="194"/>
      <c r="G34" s="217">
        <v>0</v>
      </c>
      <c r="H34" s="217">
        <v>0</v>
      </c>
      <c r="I34" s="217">
        <v>0</v>
      </c>
      <c r="J34" s="217">
        <v>-1.1220000000000001</v>
      </c>
      <c r="K34" s="217">
        <v>-1.1220000000000001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-1.1220000000000001</v>
      </c>
      <c r="AA34" s="3">
        <v>1.1200000000000001</v>
      </c>
      <c r="AC34" s="217">
        <v>-1.1220000000000001</v>
      </c>
      <c r="AD34" s="3">
        <v>1.1200000000000001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1</v>
      </c>
      <c r="E35" s="216" t="s">
        <v>164</v>
      </c>
      <c r="F35" s="194"/>
      <c r="G35" s="217">
        <v>0</v>
      </c>
      <c r="H35" s="217">
        <v>0</v>
      </c>
      <c r="I35" s="217">
        <v>0</v>
      </c>
      <c r="J35" s="217">
        <v>-1</v>
      </c>
      <c r="K35" s="217">
        <v>-1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-1</v>
      </c>
      <c r="AA35" s="3">
        <v>1</v>
      </c>
      <c r="AC35" s="217">
        <v>-1</v>
      </c>
      <c r="AD35" s="3">
        <v>1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0.99905749293119706</v>
      </c>
      <c r="E37" s="201" t="s">
        <v>398</v>
      </c>
      <c r="G37" s="202">
        <v>0</v>
      </c>
      <c r="H37" s="202">
        <v>0</v>
      </c>
      <c r="I37" s="202">
        <v>0</v>
      </c>
      <c r="J37" s="203">
        <v>-2.1219999999999999</v>
      </c>
      <c r="K37" s="203">
        <v>-2.1219999999999999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-2.1219999999999999</v>
      </c>
      <c r="AA37" s="3">
        <v>2.12</v>
      </c>
      <c r="AC37" s="202">
        <v>-2.1219999999999999</v>
      </c>
      <c r="AD37" s="3">
        <v>2.12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-7.8E-2</v>
      </c>
      <c r="I38" s="217">
        <v>-7.8E-2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-0.18162393162393162</v>
      </c>
      <c r="E39" s="216" t="s">
        <v>166</v>
      </c>
      <c r="F39" s="194"/>
      <c r="G39" s="217">
        <v>-1.95</v>
      </c>
      <c r="H39" s="217">
        <v>-1.7030000000000001</v>
      </c>
      <c r="I39" s="217">
        <v>-1.7030000000000001</v>
      </c>
      <c r="J39" s="217">
        <v>-0.93600000000000005</v>
      </c>
      <c r="K39" s="217">
        <v>-0.93600000000000005</v>
      </c>
      <c r="L39" s="217">
        <v>8.5000000000000006E-2</v>
      </c>
      <c r="M39" s="217">
        <v>-0.33200000000000002</v>
      </c>
      <c r="N39" s="217">
        <v>1.0000000000000009E-2</v>
      </c>
      <c r="O39" s="217">
        <v>0</v>
      </c>
      <c r="P39" s="217">
        <v>-4.6999999999999986E-2</v>
      </c>
      <c r="Q39" s="217">
        <v>-0.11500000000000005</v>
      </c>
      <c r="R39" s="217">
        <v>-0.16399999999999992</v>
      </c>
      <c r="S39" s="217">
        <v>-0.38100000000000001</v>
      </c>
      <c r="T39" s="217">
        <v>0.127</v>
      </c>
      <c r="U39" s="217">
        <v>-0.1150000000000001</v>
      </c>
      <c r="V39" s="217">
        <v>-6.4999999999999947E-2</v>
      </c>
      <c r="W39" s="217">
        <v>-0.10799999999999998</v>
      </c>
      <c r="X39" s="217">
        <v>-1.105</v>
      </c>
      <c r="Z39" s="217">
        <v>-0.93600000000000005</v>
      </c>
      <c r="AA39" s="3">
        <v>-0.17</v>
      </c>
      <c r="AC39" s="217">
        <v>-0.93600000000000005</v>
      </c>
      <c r="AD39" s="3">
        <v>-0.17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0.66993464052287577</v>
      </c>
      <c r="E43" s="216" t="s">
        <v>170</v>
      </c>
      <c r="F43" s="194"/>
      <c r="G43" s="217">
        <v>-0.38600000000000001</v>
      </c>
      <c r="H43" s="217">
        <v>0</v>
      </c>
      <c r="I43" s="217">
        <v>0</v>
      </c>
      <c r="J43" s="217">
        <v>-0.61199999999999999</v>
      </c>
      <c r="K43" s="217">
        <v>-0.61199999999999999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-0.19800000000000001</v>
      </c>
      <c r="X43" s="217">
        <v>-0.19800000000000001</v>
      </c>
      <c r="Z43" s="217">
        <v>-0.61199999999999999</v>
      </c>
      <c r="AA43" s="3">
        <v>0.41</v>
      </c>
      <c r="AC43" s="217">
        <v>-0.61199999999999999</v>
      </c>
      <c r="AD43" s="3">
        <v>0.41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-2.4249999999999998</v>
      </c>
      <c r="I44" s="217">
        <v>-2.4249999999999998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1.635</v>
      </c>
      <c r="I45" s="217">
        <v>1.635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0.16149870801033592</v>
      </c>
      <c r="E46" s="201" t="s">
        <v>196</v>
      </c>
      <c r="G46" s="202">
        <v>-2.3359999999999999</v>
      </c>
      <c r="H46" s="202">
        <v>-2.5709999999999997</v>
      </c>
      <c r="I46" s="202">
        <v>-2.5709999999999997</v>
      </c>
      <c r="J46" s="203">
        <v>-1.548</v>
      </c>
      <c r="K46" s="203">
        <v>-1.548</v>
      </c>
      <c r="L46" s="202">
        <v>8.5000000000000006E-2</v>
      </c>
      <c r="M46" s="202">
        <v>-0.33200000000000002</v>
      </c>
      <c r="N46" s="202">
        <v>1.0000000000000009E-2</v>
      </c>
      <c r="O46" s="202">
        <v>0</v>
      </c>
      <c r="P46" s="202">
        <v>-4.6999999999999986E-2</v>
      </c>
      <c r="Q46" s="202">
        <v>-0.11500000000000005</v>
      </c>
      <c r="R46" s="202">
        <v>-0.16399999999999992</v>
      </c>
      <c r="S46" s="202">
        <v>-0.38100000000000001</v>
      </c>
      <c r="T46" s="202">
        <v>0.127</v>
      </c>
      <c r="U46" s="202">
        <v>-0.1150000000000001</v>
      </c>
      <c r="V46" s="202">
        <v>-6.4999999999999947E-2</v>
      </c>
      <c r="W46" s="202">
        <v>-0.30599999999999999</v>
      </c>
      <c r="X46" s="202">
        <v>-1.3029999999999999</v>
      </c>
      <c r="Z46" s="202">
        <v>-1.548</v>
      </c>
      <c r="AA46" s="3">
        <v>0.25</v>
      </c>
      <c r="AC46" s="202">
        <v>-1.548</v>
      </c>
      <c r="AD46" s="3">
        <v>0.25</v>
      </c>
    </row>
    <row r="47" spans="1:30" ht="18" customHeight="1" x14ac:dyDescent="0.2">
      <c r="A47" s="197"/>
      <c r="B47" s="197"/>
      <c r="C47" s="9">
        <v>0.52553240210670937</v>
      </c>
      <c r="E47" s="207" t="s">
        <v>72</v>
      </c>
      <c r="G47" s="208">
        <v>-9.2170000000000005</v>
      </c>
      <c r="H47" s="208">
        <v>-11.025</v>
      </c>
      <c r="I47" s="208">
        <v>-11.025</v>
      </c>
      <c r="J47" s="209">
        <v>-17.468</v>
      </c>
      <c r="K47" s="209">
        <v>-17.468</v>
      </c>
      <c r="L47" s="208">
        <v>-0.47999999999999993</v>
      </c>
      <c r="M47" s="208">
        <v>-1.4889999999999999</v>
      </c>
      <c r="N47" s="208">
        <v>-1.01</v>
      </c>
      <c r="O47" s="208">
        <v>-0.36199999999999999</v>
      </c>
      <c r="P47" s="208">
        <v>2.0890000000000004</v>
      </c>
      <c r="Q47" s="208">
        <v>-3.7180000000000004</v>
      </c>
      <c r="R47" s="208">
        <v>-0.78099999999999981</v>
      </c>
      <c r="S47" s="208">
        <v>-0.78800000000000048</v>
      </c>
      <c r="T47" s="208">
        <v>-4.5999999999999541E-2</v>
      </c>
      <c r="U47" s="208">
        <v>-0.59800000000000042</v>
      </c>
      <c r="V47" s="208">
        <v>-0.31900000000000001</v>
      </c>
      <c r="W47" s="208">
        <v>-0.7909999999999997</v>
      </c>
      <c r="X47" s="208">
        <v>-8.2929999999999993</v>
      </c>
      <c r="Z47" s="208">
        <v>-17.468</v>
      </c>
      <c r="AA47" s="3">
        <v>9.18</v>
      </c>
      <c r="AC47" s="208">
        <v>-17.468</v>
      </c>
      <c r="AD47" s="3">
        <v>9.18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0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-1.7000000000000001E-2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-0.224</v>
      </c>
      <c r="I52" s="202">
        <v>-0.224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</v>
      </c>
      <c r="E61" s="207" t="s">
        <v>281</v>
      </c>
      <c r="G61" s="208">
        <v>-1.7000000000000001E-2</v>
      </c>
      <c r="H61" s="208">
        <v>-0.224</v>
      </c>
      <c r="I61" s="208">
        <v>-0.224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</v>
      </c>
      <c r="Z61" s="208">
        <v>0</v>
      </c>
      <c r="AA61" s="3">
        <v>0</v>
      </c>
      <c r="AC61" s="208">
        <v>0</v>
      </c>
      <c r="AD61" s="3">
        <v>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-1.0034602076124568</v>
      </c>
      <c r="E64" s="201" t="s">
        <v>197</v>
      </c>
      <c r="G64" s="202">
        <v>-0.24299999999999999</v>
      </c>
      <c r="H64" s="202">
        <v>-0.25800000000000001</v>
      </c>
      <c r="I64" s="202">
        <v>-0.25800000000000001</v>
      </c>
      <c r="J64" s="203">
        <v>0</v>
      </c>
      <c r="K64" s="203">
        <v>0</v>
      </c>
      <c r="L64" s="202">
        <v>0</v>
      </c>
      <c r="M64" s="202">
        <v>-1.7999999999999999E-2</v>
      </c>
      <c r="N64" s="202">
        <v>0</v>
      </c>
      <c r="O64" s="202">
        <v>-0.23800000000000002</v>
      </c>
      <c r="P64" s="202">
        <v>0</v>
      </c>
      <c r="Q64" s="202">
        <v>-2.0000000000000018E-3</v>
      </c>
      <c r="R64" s="202">
        <v>-0.21699999999999997</v>
      </c>
      <c r="S64" s="202">
        <v>0</v>
      </c>
      <c r="T64" s="202">
        <v>0</v>
      </c>
      <c r="U64" s="202">
        <v>-6.0000000000000053E-3</v>
      </c>
      <c r="V64" s="202">
        <v>-5.1000000000000045E-2</v>
      </c>
      <c r="W64" s="202">
        <v>-4.599999999999993E-2</v>
      </c>
      <c r="X64" s="202">
        <v>-0.57799999999999996</v>
      </c>
      <c r="Z64" s="202">
        <v>0</v>
      </c>
      <c r="AA64" s="3">
        <v>-0.57999999999999996</v>
      </c>
      <c r="AC64" s="202">
        <v>0</v>
      </c>
      <c r="AD64" s="3">
        <v>-0.57999999999999996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1</v>
      </c>
      <c r="E66" s="201" t="s">
        <v>100</v>
      </c>
      <c r="G66" s="202">
        <v>-0.872</v>
      </c>
      <c r="H66" s="202">
        <v>0</v>
      </c>
      <c r="I66" s="202">
        <v>0</v>
      </c>
      <c r="J66" s="203">
        <v>-1</v>
      </c>
      <c r="K66" s="203">
        <v>-1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-1</v>
      </c>
      <c r="AA66" s="3">
        <v>1</v>
      </c>
      <c r="AC66" s="202">
        <v>-1</v>
      </c>
      <c r="AD66" s="3">
        <v>1</v>
      </c>
    </row>
    <row r="67" spans="1:30" ht="18" customHeight="1" x14ac:dyDescent="0.2">
      <c r="A67" s="187" t="s">
        <v>181</v>
      </c>
      <c r="B67" s="187" t="s">
        <v>22</v>
      </c>
      <c r="C67" s="9">
        <v>-0.99956159579131942</v>
      </c>
      <c r="E67" s="201" t="s">
        <v>182</v>
      </c>
      <c r="G67" s="202">
        <v>0</v>
      </c>
      <c r="H67" s="202">
        <v>-1.3879999999999999</v>
      </c>
      <c r="I67" s="202">
        <v>-1.3879999999999999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-2.2810000000000001</v>
      </c>
      <c r="X67" s="202">
        <v>-2.2810000000000001</v>
      </c>
      <c r="Z67" s="202">
        <v>0</v>
      </c>
      <c r="AA67" s="3">
        <v>-2.2799999999999998</v>
      </c>
      <c r="AC67" s="202">
        <v>0</v>
      </c>
      <c r="AD67" s="3">
        <v>-2.2799999999999998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1</v>
      </c>
      <c r="E69" s="201" t="s">
        <v>183</v>
      </c>
      <c r="G69" s="202">
        <v>-5.7460000000000004</v>
      </c>
      <c r="H69" s="202">
        <v>-0.04</v>
      </c>
      <c r="I69" s="202">
        <v>-0.04</v>
      </c>
      <c r="J69" s="203">
        <v>-2</v>
      </c>
      <c r="K69" s="203">
        <v>-2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-2</v>
      </c>
      <c r="AA69" s="3">
        <v>2</v>
      </c>
      <c r="AC69" s="202">
        <v>-2</v>
      </c>
      <c r="AD69" s="3">
        <v>2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-1.6E-2</v>
      </c>
      <c r="I72" s="202">
        <v>-1.6E-2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0.16250000000000001</v>
      </c>
      <c r="E79" s="201" t="s">
        <v>103</v>
      </c>
      <c r="G79" s="202">
        <v>-1.4890000000000001</v>
      </c>
      <c r="H79" s="202">
        <v>-3.883</v>
      </c>
      <c r="I79" s="202">
        <v>-3.883</v>
      </c>
      <c r="J79" s="203">
        <v>-4</v>
      </c>
      <c r="K79" s="203">
        <v>-4</v>
      </c>
      <c r="L79" s="202">
        <v>1.05</v>
      </c>
      <c r="M79" s="202">
        <v>-0.88600000000000001</v>
      </c>
      <c r="N79" s="202">
        <v>-0.94500000000000006</v>
      </c>
      <c r="O79" s="202">
        <v>0</v>
      </c>
      <c r="P79" s="202">
        <v>0</v>
      </c>
      <c r="Q79" s="202">
        <v>0</v>
      </c>
      <c r="R79" s="202">
        <v>-0.2659999999999999</v>
      </c>
      <c r="S79" s="202">
        <v>-0.62200000000000011</v>
      </c>
      <c r="T79" s="202">
        <v>0</v>
      </c>
      <c r="U79" s="202">
        <v>-0.20100000000000007</v>
      </c>
      <c r="V79" s="202">
        <v>-0.79699999999999971</v>
      </c>
      <c r="W79" s="202">
        <v>-0.68300000000000027</v>
      </c>
      <c r="X79" s="202">
        <v>-3.35</v>
      </c>
      <c r="Z79" s="202">
        <v>-4</v>
      </c>
      <c r="AA79" s="3">
        <v>0.65</v>
      </c>
      <c r="AC79" s="202">
        <v>-4</v>
      </c>
      <c r="AD79" s="3">
        <v>0.65</v>
      </c>
    </row>
    <row r="80" spans="1:30" ht="18" customHeight="1" x14ac:dyDescent="0.2">
      <c r="A80" s="187" t="s">
        <v>81</v>
      </c>
      <c r="B80" s="187" t="s">
        <v>22</v>
      </c>
      <c r="C80" s="9">
        <v>-1.0218978102189782</v>
      </c>
      <c r="E80" s="201" t="s">
        <v>104</v>
      </c>
      <c r="G80" s="202">
        <v>-1.6E-2</v>
      </c>
      <c r="H80" s="202">
        <v>-0.214</v>
      </c>
      <c r="I80" s="202">
        <v>-0.214</v>
      </c>
      <c r="J80" s="203">
        <v>0</v>
      </c>
      <c r="K80" s="203">
        <v>0</v>
      </c>
      <c r="L80" s="202">
        <v>-1.9E-2</v>
      </c>
      <c r="M80" s="202">
        <v>-1.9E-2</v>
      </c>
      <c r="N80" s="202">
        <v>-1.8000000000000002E-2</v>
      </c>
      <c r="O80" s="202">
        <v>-9.0000000000000011E-3</v>
      </c>
      <c r="P80" s="202">
        <v>0</v>
      </c>
      <c r="Q80" s="202">
        <v>-1.8000000000000002E-2</v>
      </c>
      <c r="R80" s="202">
        <v>-8.9999999999999941E-3</v>
      </c>
      <c r="S80" s="202">
        <v>-9.000000000000008E-3</v>
      </c>
      <c r="T80" s="202">
        <v>-8.9999999999999941E-3</v>
      </c>
      <c r="U80" s="202">
        <v>-8.9999999999999941E-3</v>
      </c>
      <c r="V80" s="202">
        <v>-9.000000000000008E-3</v>
      </c>
      <c r="W80" s="202">
        <v>-9.000000000000008E-3</v>
      </c>
      <c r="X80" s="202">
        <v>-0.13700000000000001</v>
      </c>
      <c r="Z80" s="202">
        <v>0</v>
      </c>
      <c r="AA80" s="3">
        <v>-0.14000000000000001</v>
      </c>
      <c r="AC80" s="202">
        <v>0</v>
      </c>
      <c r="AD80" s="3">
        <v>-0.14000000000000001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0</v>
      </c>
      <c r="H85" s="202">
        <v>0</v>
      </c>
      <c r="I85" s="202">
        <v>0</v>
      </c>
      <c r="J85" s="203">
        <v>0</v>
      </c>
      <c r="K85" s="203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>
        <v>0</v>
      </c>
      <c r="T85" s="202">
        <v>0</v>
      </c>
      <c r="U85" s="202">
        <v>0</v>
      </c>
      <c r="V85" s="202">
        <v>0</v>
      </c>
      <c r="W85" s="202">
        <v>0</v>
      </c>
      <c r="X85" s="202">
        <v>0</v>
      </c>
      <c r="Z85" s="202">
        <v>0</v>
      </c>
      <c r="AA85" s="3">
        <v>0</v>
      </c>
      <c r="AC85" s="202">
        <v>0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0</v>
      </c>
      <c r="H89" s="202">
        <v>0</v>
      </c>
      <c r="I89" s="202">
        <v>0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-0.94339622641509446</v>
      </c>
      <c r="E91" s="201" t="s">
        <v>133</v>
      </c>
      <c r="G91" s="202">
        <v>0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-5.2999999999999999E-2</v>
      </c>
      <c r="U91" s="202">
        <v>0</v>
      </c>
      <c r="V91" s="202">
        <v>0</v>
      </c>
      <c r="W91" s="202">
        <v>0</v>
      </c>
      <c r="X91" s="202">
        <v>-5.2999999999999999E-2</v>
      </c>
      <c r="Z91" s="202">
        <v>0</v>
      </c>
      <c r="AA91" s="3">
        <v>-0.05</v>
      </c>
      <c r="AC91" s="202">
        <v>0</v>
      </c>
      <c r="AD91" s="3">
        <v>-0.05</v>
      </c>
    </row>
    <row r="92" spans="1:30" ht="18" customHeight="1" x14ac:dyDescent="0.2">
      <c r="A92" s="197"/>
      <c r="B92" s="197"/>
      <c r="C92" s="9">
        <v>8.5714285714285715E-2</v>
      </c>
      <c r="E92" s="207" t="s">
        <v>94</v>
      </c>
      <c r="G92" s="208">
        <v>-8.3660000000000014</v>
      </c>
      <c r="H92" s="208">
        <v>-5.7990000000000004</v>
      </c>
      <c r="I92" s="208">
        <v>-5.7990000000000004</v>
      </c>
      <c r="J92" s="209">
        <v>-7</v>
      </c>
      <c r="K92" s="209">
        <v>-7</v>
      </c>
      <c r="L92" s="208">
        <v>1.0310000000000001</v>
      </c>
      <c r="M92" s="208">
        <v>-0.92300000000000004</v>
      </c>
      <c r="N92" s="208">
        <v>-0.96300000000000008</v>
      </c>
      <c r="O92" s="208">
        <v>-0.24700000000000003</v>
      </c>
      <c r="P92" s="208">
        <v>0</v>
      </c>
      <c r="Q92" s="208">
        <v>-2.0000000000000004E-2</v>
      </c>
      <c r="R92" s="208">
        <v>-0.49199999999999988</v>
      </c>
      <c r="S92" s="208">
        <v>-0.63100000000000012</v>
      </c>
      <c r="T92" s="208">
        <v>-6.1999999999999993E-2</v>
      </c>
      <c r="U92" s="208">
        <v>-0.21600000000000008</v>
      </c>
      <c r="V92" s="208">
        <v>-0.85699999999999976</v>
      </c>
      <c r="W92" s="208">
        <v>-3.0190000000000001</v>
      </c>
      <c r="X92" s="208">
        <v>-6.399</v>
      </c>
      <c r="Z92" s="208">
        <v>-7</v>
      </c>
      <c r="AA92" s="3">
        <v>0.6</v>
      </c>
      <c r="AC92" s="208">
        <v>-7</v>
      </c>
      <c r="AD92" s="3">
        <v>0.6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0.29995065079267164</v>
      </c>
      <c r="D96" s="2"/>
      <c r="E96" s="219" t="s">
        <v>403</v>
      </c>
      <c r="F96" s="2"/>
      <c r="G96" s="219">
        <v>-167.18540000000002</v>
      </c>
      <c r="H96" s="219">
        <v>-112.84016000000001</v>
      </c>
      <c r="I96" s="219">
        <v>-112.84016000000001</v>
      </c>
      <c r="J96" s="220">
        <v>-129.68799999999999</v>
      </c>
      <c r="K96" s="220">
        <v>-129.68799999999999</v>
      </c>
      <c r="L96" s="219">
        <v>-9.3254099999999998</v>
      </c>
      <c r="M96" s="219">
        <v>-12.29274</v>
      </c>
      <c r="N96" s="219">
        <v>-16.446899999999999</v>
      </c>
      <c r="O96" s="219">
        <v>-4.3998200000000054</v>
      </c>
      <c r="P96" s="219">
        <v>-2.3598799999999933</v>
      </c>
      <c r="Q96" s="219">
        <v>-8.7400900000000039</v>
      </c>
      <c r="R96" s="219">
        <v>-6.0164699999999982</v>
      </c>
      <c r="S96" s="219">
        <v>-5.3014399999999986</v>
      </c>
      <c r="T96" s="219">
        <v>-3.8958700000000035</v>
      </c>
      <c r="U96" s="219">
        <v>-6.7092699999999974</v>
      </c>
      <c r="V96" s="219">
        <v>-6.8645600000000044</v>
      </c>
      <c r="W96" s="219">
        <v>-8.4371999999999971</v>
      </c>
      <c r="X96" s="219">
        <v>-90.789649999999995</v>
      </c>
      <c r="Z96" s="219">
        <v>-129.68799999999999</v>
      </c>
      <c r="AA96" s="3">
        <v>38.9</v>
      </c>
      <c r="AC96" s="219">
        <v>-129.68799999999999</v>
      </c>
      <c r="AD96" s="3">
        <v>38.9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0.29995065079267164</v>
      </c>
      <c r="D116" s="2"/>
      <c r="E116" s="223" t="s">
        <v>336</v>
      </c>
      <c r="F116" s="2"/>
      <c r="G116" s="224">
        <v>-167.18540000000002</v>
      </c>
      <c r="H116" s="224">
        <v>-112.84016000000001</v>
      </c>
      <c r="I116" s="224">
        <v>-112.84016000000001</v>
      </c>
      <c r="J116" s="225">
        <v>-129.68799999999999</v>
      </c>
      <c r="K116" s="225">
        <v>-129.68799999999999</v>
      </c>
      <c r="L116" s="224">
        <v>-9.3254099999999998</v>
      </c>
      <c r="M116" s="224">
        <v>-12.29274</v>
      </c>
      <c r="N116" s="224">
        <v>-16.446899999999999</v>
      </c>
      <c r="O116" s="224">
        <v>-4.3998200000000054</v>
      </c>
      <c r="P116" s="224">
        <v>-2.3598799999999933</v>
      </c>
      <c r="Q116" s="224">
        <v>-8.7400900000000039</v>
      </c>
      <c r="R116" s="224">
        <v>-6.0164699999999982</v>
      </c>
      <c r="S116" s="224">
        <v>-5.3014399999999986</v>
      </c>
      <c r="T116" s="224">
        <v>-3.8958700000000035</v>
      </c>
      <c r="U116" s="224">
        <v>-6.7092699999999974</v>
      </c>
      <c r="V116" s="224">
        <v>-6.8645600000000044</v>
      </c>
      <c r="W116" s="224">
        <v>-8.4371999999999971</v>
      </c>
      <c r="X116" s="224">
        <v>-90.789649999999995</v>
      </c>
      <c r="Z116" s="224">
        <v>-129.68799999999999</v>
      </c>
      <c r="AA116" s="3">
        <v>38.9</v>
      </c>
      <c r="AC116" s="224">
        <v>-129.68799999999999</v>
      </c>
      <c r="AD116" s="3">
        <v>38.9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-0.117999999999995</v>
      </c>
      <c r="H118" s="226">
        <v>-0.14399999999999125</v>
      </c>
      <c r="I118" s="226">
        <v>-0.14399999999999125</v>
      </c>
      <c r="J118" s="226">
        <v>0</v>
      </c>
      <c r="K118" s="226">
        <v>0</v>
      </c>
      <c r="L118" s="226">
        <v>0</v>
      </c>
      <c r="M118" s="226">
        <v>-3.399999999999892E-2</v>
      </c>
      <c r="N118" s="226">
        <v>-3.399999999999892E-2</v>
      </c>
      <c r="O118" s="226">
        <v>-3.3999999999991815E-2</v>
      </c>
      <c r="P118" s="226">
        <v>-6.9000000000002615E-2</v>
      </c>
      <c r="Q118" s="226">
        <v>-6.9000000000002615E-2</v>
      </c>
      <c r="R118" s="226">
        <v>-6.9000000000002615E-2</v>
      </c>
      <c r="S118" s="226">
        <v>-8.4000000000017394E-2</v>
      </c>
      <c r="T118" s="226">
        <v>-8.4000000000017394E-2</v>
      </c>
      <c r="U118" s="226">
        <v>-8.4000000000003183E-2</v>
      </c>
      <c r="V118" s="226">
        <v>-9.8999999999989541E-2</v>
      </c>
      <c r="W118" s="226">
        <v>-9.9000000000003752E-2</v>
      </c>
      <c r="X118" s="226">
        <v>-9.9000000000003752E-2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25:AA92 AD15:AD23 AA15:AA23 AD116:AD117 AA116:AA117">
    <cfRule type="expression" dxfId="29" priority="10" stopIfTrue="1">
      <formula>($C11&gt;0)</formula>
    </cfRule>
    <cfRule type="expression" dxfId="28" priority="11" stopIfTrue="1">
      <formula>AND($C11&lt;0,$C11&gt;=$AD$2)</formula>
    </cfRule>
    <cfRule type="expression" dxfId="27" priority="12" stopIfTrue="1">
      <formula>($C11&lt;$AD$2)</formula>
    </cfRule>
  </conditionalFormatting>
  <conditionalFormatting sqref="AA11:AA13">
    <cfRule type="expression" dxfId="26" priority="7" stopIfTrue="1">
      <formula>($C11&gt;0)</formula>
    </cfRule>
    <cfRule type="expression" dxfId="25" priority="8" stopIfTrue="1">
      <formula>AND($C11&lt;0,$C11&gt;=$AD$2)</formula>
    </cfRule>
    <cfRule type="expression" dxfId="24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19" activePane="bottomRight" state="frozen"/>
      <selection activeCell="AG60" sqref="AG60"/>
      <selection pane="topRight" activeCell="AG60" sqref="AG60"/>
      <selection pane="bottomLeft" activeCell="AG60" sqref="AG60"/>
      <selection pane="bottomRight" activeCell="W67" sqref="W67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2.8554687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524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518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517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0</v>
      </c>
      <c r="H11" s="189">
        <v>0</v>
      </c>
      <c r="I11" s="189">
        <v>0</v>
      </c>
      <c r="J11" s="190">
        <v>0</v>
      </c>
      <c r="K11" s="190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Z11" s="189">
        <v>0</v>
      </c>
      <c r="AA11" s="191">
        <v>0</v>
      </c>
      <c r="AC11" s="189">
        <v>0</v>
      </c>
      <c r="AD11" s="191">
        <v>0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0</v>
      </c>
      <c r="H12" s="195">
        <v>0</v>
      </c>
      <c r="I12" s="195">
        <v>0</v>
      </c>
      <c r="J12" s="195">
        <v>0</v>
      </c>
      <c r="K12" s="195">
        <v>0</v>
      </c>
      <c r="L12" s="195">
        <v>0</v>
      </c>
      <c r="M12" s="195">
        <v>0</v>
      </c>
      <c r="N12" s="195">
        <v>0</v>
      </c>
      <c r="O12" s="195">
        <v>0</v>
      </c>
      <c r="P12" s="195">
        <v>0</v>
      </c>
      <c r="Q12" s="195">
        <v>0</v>
      </c>
      <c r="R12" s="195">
        <v>0</v>
      </c>
      <c r="S12" s="195">
        <v>0</v>
      </c>
      <c r="T12" s="195">
        <v>0</v>
      </c>
      <c r="U12" s="195">
        <v>0</v>
      </c>
      <c r="V12" s="195">
        <v>0</v>
      </c>
      <c r="W12" s="195">
        <v>0</v>
      </c>
      <c r="X12" s="195">
        <v>0</v>
      </c>
      <c r="Z12" s="195">
        <v>0</v>
      </c>
      <c r="AA12" s="196">
        <v>0</v>
      </c>
      <c r="AC12" s="195">
        <v>0</v>
      </c>
      <c r="AD12" s="196">
        <v>0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</v>
      </c>
      <c r="H13" s="189">
        <v>0</v>
      </c>
      <c r="I13" s="189">
        <v>0</v>
      </c>
      <c r="J13" s="190">
        <v>0</v>
      </c>
      <c r="K13" s="190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  <c r="R13" s="189">
        <v>0</v>
      </c>
      <c r="S13" s="189">
        <v>0</v>
      </c>
      <c r="T13" s="189">
        <v>0</v>
      </c>
      <c r="U13" s="189">
        <v>0</v>
      </c>
      <c r="V13" s="189">
        <v>0</v>
      </c>
      <c r="W13" s="189">
        <v>0</v>
      </c>
      <c r="X13" s="189">
        <v>0</v>
      </c>
      <c r="Z13" s="189">
        <v>0</v>
      </c>
      <c r="AA13" s="191">
        <v>0</v>
      </c>
      <c r="AC13" s="189">
        <v>0</v>
      </c>
      <c r="AD13" s="191">
        <v>0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0</v>
      </c>
      <c r="H14" s="198">
        <v>0</v>
      </c>
      <c r="I14" s="198">
        <v>0</v>
      </c>
      <c r="J14" s="199">
        <v>0</v>
      </c>
      <c r="K14" s="199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198">
        <v>0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0</v>
      </c>
      <c r="E15" s="201" t="s">
        <v>73</v>
      </c>
      <c r="G15" s="202">
        <v>0</v>
      </c>
      <c r="H15" s="202">
        <v>0</v>
      </c>
      <c r="I15" s="202">
        <v>0</v>
      </c>
      <c r="J15" s="203">
        <v>0</v>
      </c>
      <c r="K15" s="203">
        <v>0</v>
      </c>
      <c r="L15" s="202">
        <v>0</v>
      </c>
      <c r="M15" s="202">
        <v>0</v>
      </c>
      <c r="N15" s="202">
        <v>0</v>
      </c>
      <c r="O15" s="202">
        <v>0</v>
      </c>
      <c r="P15" s="202">
        <v>0</v>
      </c>
      <c r="Q15" s="202">
        <v>0</v>
      </c>
      <c r="R15" s="202">
        <v>0</v>
      </c>
      <c r="S15" s="202">
        <v>0</v>
      </c>
      <c r="T15" s="202">
        <v>0</v>
      </c>
      <c r="U15" s="202">
        <v>0</v>
      </c>
      <c r="V15" s="202">
        <v>0</v>
      </c>
      <c r="W15" s="202">
        <v>0</v>
      </c>
      <c r="X15" s="202">
        <v>0</v>
      </c>
      <c r="Z15" s="202">
        <v>0</v>
      </c>
      <c r="AA15" s="3">
        <v>0</v>
      </c>
      <c r="AC15" s="202">
        <v>0</v>
      </c>
      <c r="AD15" s="3">
        <v>0</v>
      </c>
    </row>
    <row r="16" spans="1:30" ht="18" customHeight="1" x14ac:dyDescent="0.2">
      <c r="A16" s="187" t="s">
        <v>225</v>
      </c>
      <c r="B16" s="187" t="s">
        <v>22</v>
      </c>
      <c r="C16" s="9">
        <v>0</v>
      </c>
      <c r="E16" s="204" t="s">
        <v>226</v>
      </c>
      <c r="F16" s="205"/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Z16" s="206">
        <v>0</v>
      </c>
      <c r="AA16" s="3">
        <v>0</v>
      </c>
      <c r="AC16" s="206">
        <v>0</v>
      </c>
      <c r="AD16" s="3">
        <v>0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0</v>
      </c>
      <c r="E23" s="207" t="s">
        <v>280</v>
      </c>
      <c r="G23" s="208">
        <v>0</v>
      </c>
      <c r="H23" s="208">
        <v>0</v>
      </c>
      <c r="I23" s="208">
        <v>0</v>
      </c>
      <c r="J23" s="209">
        <v>0</v>
      </c>
      <c r="K23" s="209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Z23" s="208">
        <v>0</v>
      </c>
      <c r="AA23" s="3">
        <v>0</v>
      </c>
      <c r="AC23" s="208">
        <v>0</v>
      </c>
      <c r="AD23" s="3">
        <v>0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0</v>
      </c>
      <c r="H25" s="189">
        <v>0</v>
      </c>
      <c r="I25" s="189">
        <v>0</v>
      </c>
      <c r="J25" s="190">
        <v>0</v>
      </c>
      <c r="K25" s="190">
        <v>0</v>
      </c>
      <c r="L25" s="189">
        <v>0</v>
      </c>
      <c r="M25" s="189">
        <v>0</v>
      </c>
      <c r="N25" s="189">
        <v>0</v>
      </c>
      <c r="O25" s="189">
        <v>0</v>
      </c>
      <c r="P25" s="189">
        <v>0</v>
      </c>
      <c r="Q25" s="189">
        <v>0</v>
      </c>
      <c r="R25" s="189">
        <v>0</v>
      </c>
      <c r="S25" s="189">
        <v>0</v>
      </c>
      <c r="T25" s="189">
        <v>0</v>
      </c>
      <c r="U25" s="189">
        <v>0</v>
      </c>
      <c r="V25" s="189">
        <v>0</v>
      </c>
      <c r="W25" s="189">
        <v>0</v>
      </c>
      <c r="X25" s="189">
        <v>0</v>
      </c>
      <c r="Z25" s="189">
        <v>0</v>
      </c>
      <c r="AA25" s="191">
        <v>0</v>
      </c>
      <c r="AC25" s="189">
        <v>0</v>
      </c>
      <c r="AD25" s="191">
        <v>0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0</v>
      </c>
      <c r="H26" s="213">
        <v>0</v>
      </c>
      <c r="I26" s="213">
        <v>0</v>
      </c>
      <c r="J26" s="214">
        <v>0</v>
      </c>
      <c r="K26" s="214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Z26" s="213">
        <v>0</v>
      </c>
      <c r="AA26" s="215">
        <v>0</v>
      </c>
      <c r="AC26" s="213">
        <v>0</v>
      </c>
      <c r="AD26" s="215">
        <v>0</v>
      </c>
    </row>
    <row r="27" spans="1:30" ht="18" customHeight="1" x14ac:dyDescent="0.2">
      <c r="A27" s="187" t="s">
        <v>70</v>
      </c>
      <c r="B27" s="187" t="s">
        <v>22</v>
      </c>
      <c r="C27" s="9">
        <v>0</v>
      </c>
      <c r="E27" s="201" t="s">
        <v>208</v>
      </c>
      <c r="G27" s="202">
        <v>0</v>
      </c>
      <c r="H27" s="202">
        <v>0</v>
      </c>
      <c r="I27" s="202">
        <v>0</v>
      </c>
      <c r="J27" s="203">
        <v>0</v>
      </c>
      <c r="K27" s="203">
        <v>0</v>
      </c>
      <c r="L27" s="202">
        <v>0</v>
      </c>
      <c r="M27" s="202">
        <v>0</v>
      </c>
      <c r="N27" s="202">
        <v>0</v>
      </c>
      <c r="O27" s="202">
        <v>0</v>
      </c>
      <c r="P27" s="202">
        <v>0</v>
      </c>
      <c r="Q27" s="202">
        <v>0</v>
      </c>
      <c r="R27" s="202">
        <v>0</v>
      </c>
      <c r="S27" s="202">
        <v>0</v>
      </c>
      <c r="T27" s="202">
        <v>0</v>
      </c>
      <c r="U27" s="202">
        <v>0</v>
      </c>
      <c r="V27" s="202">
        <v>0</v>
      </c>
      <c r="W27" s="202">
        <v>0</v>
      </c>
      <c r="X27" s="202">
        <v>0</v>
      </c>
      <c r="Z27" s="202">
        <v>0</v>
      </c>
      <c r="AA27" s="3">
        <v>0</v>
      </c>
      <c r="AC27" s="202">
        <v>0</v>
      </c>
      <c r="AD27" s="3">
        <v>0</v>
      </c>
    </row>
    <row r="28" spans="1:30" ht="18" customHeight="1" x14ac:dyDescent="0.2">
      <c r="A28" s="187" t="s">
        <v>71</v>
      </c>
      <c r="B28" s="187" t="s">
        <v>22</v>
      </c>
      <c r="C28" s="9">
        <v>0</v>
      </c>
      <c r="E28" s="201" t="s">
        <v>209</v>
      </c>
      <c r="G28" s="202">
        <v>0</v>
      </c>
      <c r="H28" s="202">
        <v>0</v>
      </c>
      <c r="I28" s="202">
        <v>0</v>
      </c>
      <c r="J28" s="203">
        <v>0</v>
      </c>
      <c r="K28" s="203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Z28" s="202">
        <v>0</v>
      </c>
      <c r="AA28" s="3">
        <v>0</v>
      </c>
      <c r="AC28" s="202">
        <v>0</v>
      </c>
      <c r="AD28" s="3">
        <v>0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</v>
      </c>
      <c r="E29" s="216" t="s">
        <v>158</v>
      </c>
      <c r="F29" s="194"/>
      <c r="G29" s="217">
        <v>0</v>
      </c>
      <c r="H29" s="217">
        <v>0</v>
      </c>
      <c r="I29" s="217">
        <v>0</v>
      </c>
      <c r="J29" s="217">
        <v>0</v>
      </c>
      <c r="K29" s="217">
        <v>0</v>
      </c>
      <c r="L29" s="217">
        <v>0</v>
      </c>
      <c r="M29" s="217">
        <v>0</v>
      </c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0</v>
      </c>
      <c r="W29" s="217">
        <v>0</v>
      </c>
      <c r="X29" s="217">
        <v>0</v>
      </c>
      <c r="Z29" s="217">
        <v>0</v>
      </c>
      <c r="AA29" s="3">
        <v>0</v>
      </c>
      <c r="AC29" s="217">
        <v>0</v>
      </c>
      <c r="AD29" s="3">
        <v>0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</v>
      </c>
      <c r="E30" s="216" t="s">
        <v>176</v>
      </c>
      <c r="F30" s="194"/>
      <c r="G30" s="217">
        <v>0</v>
      </c>
      <c r="H30" s="217">
        <v>0</v>
      </c>
      <c r="I30" s="217">
        <v>0</v>
      </c>
      <c r="J30" s="217">
        <v>0</v>
      </c>
      <c r="K30" s="217">
        <v>0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Z30" s="217">
        <v>0</v>
      </c>
      <c r="AA30" s="3">
        <v>0</v>
      </c>
      <c r="AC30" s="217">
        <v>0</v>
      </c>
      <c r="AD30" s="3">
        <v>0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</v>
      </c>
      <c r="E31" s="216" t="s">
        <v>178</v>
      </c>
      <c r="F31" s="194"/>
      <c r="G31" s="217">
        <v>0</v>
      </c>
      <c r="H31" s="217">
        <v>0</v>
      </c>
      <c r="I31" s="217">
        <v>0</v>
      </c>
      <c r="J31" s="217">
        <v>0</v>
      </c>
      <c r="K31" s="217">
        <v>0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Z31" s="217">
        <v>0</v>
      </c>
      <c r="AA31" s="3">
        <v>0</v>
      </c>
      <c r="AC31" s="217">
        <v>0</v>
      </c>
      <c r="AD31" s="3">
        <v>0</v>
      </c>
    </row>
    <row r="32" spans="1:30" ht="18" customHeight="1" collapsed="1" x14ac:dyDescent="0.2">
      <c r="A32" s="197"/>
      <c r="B32" s="197"/>
      <c r="C32" s="9">
        <v>0</v>
      </c>
      <c r="E32" s="201" t="s">
        <v>158</v>
      </c>
      <c r="G32" s="202">
        <v>0</v>
      </c>
      <c r="H32" s="202">
        <v>0</v>
      </c>
      <c r="I32" s="202">
        <v>0</v>
      </c>
      <c r="J32" s="203">
        <v>0</v>
      </c>
      <c r="K32" s="203">
        <v>0</v>
      </c>
      <c r="L32" s="202">
        <v>0</v>
      </c>
      <c r="M32" s="202">
        <v>0</v>
      </c>
      <c r="N32" s="202">
        <v>0</v>
      </c>
      <c r="O32" s="202">
        <v>0</v>
      </c>
      <c r="P32" s="202">
        <v>0</v>
      </c>
      <c r="Q32" s="202">
        <v>0</v>
      </c>
      <c r="R32" s="202">
        <v>0</v>
      </c>
      <c r="S32" s="202">
        <v>0</v>
      </c>
      <c r="T32" s="202">
        <v>0</v>
      </c>
      <c r="U32" s="202">
        <v>0</v>
      </c>
      <c r="V32" s="202">
        <v>0</v>
      </c>
      <c r="W32" s="202">
        <v>0</v>
      </c>
      <c r="X32" s="202">
        <v>0</v>
      </c>
      <c r="Z32" s="202">
        <v>0</v>
      </c>
      <c r="AA32" s="3">
        <v>0</v>
      </c>
      <c r="AC32" s="202">
        <v>0</v>
      </c>
      <c r="AD32" s="3">
        <v>0</v>
      </c>
    </row>
    <row r="33" spans="1:30" ht="18" customHeight="1" collapsed="1" x14ac:dyDescent="0.2">
      <c r="A33" s="187" t="s">
        <v>153</v>
      </c>
      <c r="B33" s="187" t="s">
        <v>22</v>
      </c>
      <c r="C33" s="9">
        <v>0</v>
      </c>
      <c r="E33" s="201" t="s">
        <v>154</v>
      </c>
      <c r="G33" s="202">
        <v>0</v>
      </c>
      <c r="H33" s="202">
        <v>0</v>
      </c>
      <c r="I33" s="202">
        <v>0</v>
      </c>
      <c r="J33" s="203">
        <v>0</v>
      </c>
      <c r="K33" s="203">
        <v>0</v>
      </c>
      <c r="L33" s="202">
        <v>0</v>
      </c>
      <c r="M33" s="202">
        <v>0</v>
      </c>
      <c r="N33" s="202">
        <v>0</v>
      </c>
      <c r="O33" s="202">
        <v>0</v>
      </c>
      <c r="P33" s="202">
        <v>0</v>
      </c>
      <c r="Q33" s="202">
        <v>0</v>
      </c>
      <c r="R33" s="202">
        <v>0</v>
      </c>
      <c r="S33" s="202">
        <v>0</v>
      </c>
      <c r="T33" s="202">
        <v>0</v>
      </c>
      <c r="U33" s="202">
        <v>0</v>
      </c>
      <c r="V33" s="202">
        <v>0</v>
      </c>
      <c r="W33" s="202">
        <v>0</v>
      </c>
      <c r="X33" s="202">
        <v>0</v>
      </c>
      <c r="Z33" s="202">
        <v>0</v>
      </c>
      <c r="AA33" s="3">
        <v>0</v>
      </c>
      <c r="AC33" s="202">
        <v>0</v>
      </c>
      <c r="AD33" s="3">
        <v>0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</v>
      </c>
      <c r="E34" s="216" t="s">
        <v>162</v>
      </c>
      <c r="F34" s="194"/>
      <c r="G34" s="217">
        <v>0</v>
      </c>
      <c r="H34" s="217">
        <v>0</v>
      </c>
      <c r="I34" s="217">
        <v>0</v>
      </c>
      <c r="J34" s="217">
        <v>0</v>
      </c>
      <c r="K34" s="217">
        <v>0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0</v>
      </c>
      <c r="AA34" s="3">
        <v>0</v>
      </c>
      <c r="AC34" s="217">
        <v>0</v>
      </c>
      <c r="AD34" s="3">
        <v>0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0</v>
      </c>
      <c r="E35" s="216" t="s">
        <v>164</v>
      </c>
      <c r="F35" s="194"/>
      <c r="G35" s="217">
        <v>0</v>
      </c>
      <c r="H35" s="217">
        <v>0</v>
      </c>
      <c r="I35" s="217">
        <v>0</v>
      </c>
      <c r="J35" s="217">
        <v>0</v>
      </c>
      <c r="K35" s="217">
        <v>0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0</v>
      </c>
      <c r="AA35" s="3">
        <v>0</v>
      </c>
      <c r="AC35" s="217">
        <v>0</v>
      </c>
      <c r="AD35" s="3">
        <v>0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</v>
      </c>
      <c r="E37" s="201" t="s">
        <v>398</v>
      </c>
      <c r="G37" s="202">
        <v>0</v>
      </c>
      <c r="H37" s="202">
        <v>0</v>
      </c>
      <c r="I37" s="202">
        <v>0</v>
      </c>
      <c r="J37" s="203">
        <v>0</v>
      </c>
      <c r="K37" s="203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0</v>
      </c>
      <c r="AA37" s="3">
        <v>0</v>
      </c>
      <c r="AC37" s="202">
        <v>0</v>
      </c>
      <c r="AD37" s="3">
        <v>0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</v>
      </c>
      <c r="E39" s="216" t="s">
        <v>166</v>
      </c>
      <c r="F39" s="194"/>
      <c r="G39" s="217">
        <v>0</v>
      </c>
      <c r="H39" s="217">
        <v>0</v>
      </c>
      <c r="I39" s="217">
        <v>0</v>
      </c>
      <c r="J39" s="217">
        <v>0</v>
      </c>
      <c r="K39" s="217">
        <v>0</v>
      </c>
      <c r="L39" s="217">
        <v>0</v>
      </c>
      <c r="M39" s="217">
        <v>0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Z39" s="217">
        <v>0</v>
      </c>
      <c r="AA39" s="3">
        <v>0</v>
      </c>
      <c r="AC39" s="217">
        <v>0</v>
      </c>
      <c r="AD39" s="3">
        <v>0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</v>
      </c>
      <c r="E43" s="216" t="s">
        <v>170</v>
      </c>
      <c r="F43" s="194"/>
      <c r="G43" s="217">
        <v>0</v>
      </c>
      <c r="H43" s="217">
        <v>0</v>
      </c>
      <c r="I43" s="217">
        <v>0</v>
      </c>
      <c r="J43" s="217">
        <v>0</v>
      </c>
      <c r="K43" s="217">
        <v>0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Z43" s="217">
        <v>0</v>
      </c>
      <c r="AA43" s="3">
        <v>0</v>
      </c>
      <c r="AC43" s="217">
        <v>0</v>
      </c>
      <c r="AD43" s="3">
        <v>0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</v>
      </c>
      <c r="E46" s="201" t="s">
        <v>196</v>
      </c>
      <c r="G46" s="202">
        <v>0</v>
      </c>
      <c r="H46" s="202">
        <v>0</v>
      </c>
      <c r="I46" s="202">
        <v>0</v>
      </c>
      <c r="J46" s="203">
        <v>0</v>
      </c>
      <c r="K46" s="203">
        <v>0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>
        <v>0</v>
      </c>
      <c r="T46" s="202">
        <v>0</v>
      </c>
      <c r="U46" s="202">
        <v>0</v>
      </c>
      <c r="V46" s="202">
        <v>0</v>
      </c>
      <c r="W46" s="202">
        <v>0</v>
      </c>
      <c r="X46" s="202">
        <v>0</v>
      </c>
      <c r="Z46" s="202">
        <v>0</v>
      </c>
      <c r="AA46" s="3">
        <v>0</v>
      </c>
      <c r="AC46" s="202">
        <v>0</v>
      </c>
      <c r="AD46" s="3">
        <v>0</v>
      </c>
    </row>
    <row r="47" spans="1:30" ht="18" customHeight="1" x14ac:dyDescent="0.2">
      <c r="A47" s="197"/>
      <c r="B47" s="197"/>
      <c r="C47" s="9">
        <v>0</v>
      </c>
      <c r="E47" s="207" t="s">
        <v>72</v>
      </c>
      <c r="G47" s="208">
        <v>0</v>
      </c>
      <c r="H47" s="208">
        <v>0</v>
      </c>
      <c r="I47" s="208">
        <v>0</v>
      </c>
      <c r="J47" s="209">
        <v>0</v>
      </c>
      <c r="K47" s="209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  <c r="Z47" s="208">
        <v>0</v>
      </c>
      <c r="AA47" s="3">
        <v>0</v>
      </c>
      <c r="AC47" s="208">
        <v>0</v>
      </c>
      <c r="AD47" s="3">
        <v>0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0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0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</v>
      </c>
      <c r="E61" s="207" t="s">
        <v>281</v>
      </c>
      <c r="G61" s="208">
        <v>0</v>
      </c>
      <c r="H61" s="208">
        <v>0</v>
      </c>
      <c r="I61" s="208">
        <v>0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</v>
      </c>
      <c r="Z61" s="208">
        <v>0</v>
      </c>
      <c r="AA61" s="3">
        <v>0</v>
      </c>
      <c r="AC61" s="208">
        <v>0</v>
      </c>
      <c r="AD61" s="3">
        <v>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</v>
      </c>
      <c r="E64" s="201" t="s">
        <v>197</v>
      </c>
      <c r="G64" s="202">
        <v>0</v>
      </c>
      <c r="H64" s="202">
        <v>0</v>
      </c>
      <c r="I64" s="202">
        <v>0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0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</v>
      </c>
      <c r="E79" s="201" t="s">
        <v>103</v>
      </c>
      <c r="G79" s="202">
        <v>0</v>
      </c>
      <c r="H79" s="202">
        <v>0</v>
      </c>
      <c r="I79" s="202">
        <v>0</v>
      </c>
      <c r="J79" s="203">
        <v>0</v>
      </c>
      <c r="K79" s="203">
        <v>0</v>
      </c>
      <c r="L79" s="202">
        <v>0</v>
      </c>
      <c r="M79" s="202">
        <v>0</v>
      </c>
      <c r="N79" s="202">
        <v>0</v>
      </c>
      <c r="O79" s="202">
        <v>0</v>
      </c>
      <c r="P79" s="202">
        <v>0</v>
      </c>
      <c r="Q79" s="202">
        <v>0</v>
      </c>
      <c r="R79" s="202">
        <v>0</v>
      </c>
      <c r="S79" s="202">
        <v>0</v>
      </c>
      <c r="T79" s="202">
        <v>0</v>
      </c>
      <c r="U79" s="202">
        <v>0</v>
      </c>
      <c r="V79" s="202">
        <v>0</v>
      </c>
      <c r="W79" s="202">
        <v>0</v>
      </c>
      <c r="X79" s="202">
        <v>0</v>
      </c>
      <c r="Z79" s="202">
        <v>0</v>
      </c>
      <c r="AA79" s="3">
        <v>0</v>
      </c>
      <c r="AC79" s="202">
        <v>0</v>
      </c>
      <c r="AD79" s="3">
        <v>0</v>
      </c>
    </row>
    <row r="80" spans="1:30" ht="18" customHeight="1" x14ac:dyDescent="0.2">
      <c r="A80" s="187" t="s">
        <v>81</v>
      </c>
      <c r="B80" s="187" t="s">
        <v>22</v>
      </c>
      <c r="C80" s="9">
        <v>0</v>
      </c>
      <c r="E80" s="201" t="s">
        <v>104</v>
      </c>
      <c r="G80" s="202">
        <v>0</v>
      </c>
      <c r="H80" s="202">
        <v>0</v>
      </c>
      <c r="I80" s="202">
        <v>0</v>
      </c>
      <c r="J80" s="203">
        <v>0</v>
      </c>
      <c r="K80" s="203">
        <v>0</v>
      </c>
      <c r="L80" s="202">
        <v>0</v>
      </c>
      <c r="M80" s="202">
        <v>0</v>
      </c>
      <c r="N80" s="202">
        <v>0</v>
      </c>
      <c r="O80" s="202">
        <v>0</v>
      </c>
      <c r="P80" s="202">
        <v>0</v>
      </c>
      <c r="Q80" s="202">
        <v>0</v>
      </c>
      <c r="R80" s="202">
        <v>0</v>
      </c>
      <c r="S80" s="202">
        <v>0</v>
      </c>
      <c r="T80" s="202">
        <v>0</v>
      </c>
      <c r="U80" s="202">
        <v>0</v>
      </c>
      <c r="V80" s="202">
        <v>0</v>
      </c>
      <c r="W80" s="202">
        <v>0</v>
      </c>
      <c r="X80" s="202">
        <v>0</v>
      </c>
      <c r="Z80" s="202">
        <v>0</v>
      </c>
      <c r="AA80" s="3">
        <v>0</v>
      </c>
      <c r="AC80" s="202">
        <v>0</v>
      </c>
      <c r="AD80" s="3">
        <v>0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0</v>
      </c>
      <c r="H85" s="202">
        <v>0</v>
      </c>
      <c r="I85" s="202">
        <v>0</v>
      </c>
      <c r="J85" s="203">
        <v>0</v>
      </c>
      <c r="K85" s="203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>
        <v>0</v>
      </c>
      <c r="T85" s="202">
        <v>0</v>
      </c>
      <c r="U85" s="202">
        <v>0</v>
      </c>
      <c r="V85" s="202">
        <v>0</v>
      </c>
      <c r="W85" s="202">
        <v>0</v>
      </c>
      <c r="X85" s="202">
        <v>0</v>
      </c>
      <c r="Z85" s="202">
        <v>0</v>
      </c>
      <c r="AA85" s="3">
        <v>0</v>
      </c>
      <c r="AC85" s="202">
        <v>0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0</v>
      </c>
      <c r="H89" s="202">
        <v>0</v>
      </c>
      <c r="I89" s="202">
        <v>0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0</v>
      </c>
      <c r="E91" s="201" t="s">
        <v>133</v>
      </c>
      <c r="G91" s="202">
        <v>0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02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97"/>
      <c r="B92" s="197"/>
      <c r="C92" s="9">
        <v>0</v>
      </c>
      <c r="E92" s="207" t="s">
        <v>94</v>
      </c>
      <c r="G92" s="208">
        <v>0</v>
      </c>
      <c r="H92" s="208">
        <v>0</v>
      </c>
      <c r="I92" s="208">
        <v>0</v>
      </c>
      <c r="J92" s="209">
        <v>0</v>
      </c>
      <c r="K92" s="209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  <c r="R92" s="208">
        <v>0</v>
      </c>
      <c r="S92" s="208">
        <v>0</v>
      </c>
      <c r="T92" s="208">
        <v>0</v>
      </c>
      <c r="U92" s="208">
        <v>0</v>
      </c>
      <c r="V92" s="208">
        <v>0</v>
      </c>
      <c r="W92" s="208">
        <v>0</v>
      </c>
      <c r="X92" s="208">
        <v>0</v>
      </c>
      <c r="Z92" s="208">
        <v>0</v>
      </c>
      <c r="AA92" s="3">
        <v>0</v>
      </c>
      <c r="AC92" s="208">
        <v>0</v>
      </c>
      <c r="AD92" s="3">
        <v>0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0</v>
      </c>
      <c r="D96" s="2"/>
      <c r="E96" s="219" t="s">
        <v>403</v>
      </c>
      <c r="F96" s="2"/>
      <c r="G96" s="219">
        <v>0</v>
      </c>
      <c r="H96" s="219">
        <v>0</v>
      </c>
      <c r="I96" s="219">
        <v>0</v>
      </c>
      <c r="J96" s="220">
        <v>0</v>
      </c>
      <c r="K96" s="220">
        <v>0</v>
      </c>
      <c r="L96" s="219">
        <v>0</v>
      </c>
      <c r="M96" s="219">
        <v>0</v>
      </c>
      <c r="N96" s="219">
        <v>0</v>
      </c>
      <c r="O96" s="219">
        <v>0</v>
      </c>
      <c r="P96" s="219">
        <v>0</v>
      </c>
      <c r="Q96" s="219">
        <v>0</v>
      </c>
      <c r="R96" s="219">
        <v>0</v>
      </c>
      <c r="S96" s="219">
        <v>0</v>
      </c>
      <c r="T96" s="219">
        <v>0</v>
      </c>
      <c r="U96" s="219">
        <v>0</v>
      </c>
      <c r="V96" s="219">
        <v>0</v>
      </c>
      <c r="W96" s="219">
        <v>0</v>
      </c>
      <c r="X96" s="219">
        <v>0</v>
      </c>
      <c r="Z96" s="219">
        <v>0</v>
      </c>
      <c r="AA96" s="3">
        <v>0</v>
      </c>
      <c r="AC96" s="219">
        <v>0</v>
      </c>
      <c r="AD96" s="3">
        <v>0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0</v>
      </c>
      <c r="D116" s="2"/>
      <c r="E116" s="223" t="s">
        <v>336</v>
      </c>
      <c r="F116" s="2"/>
      <c r="G116" s="224">
        <v>0</v>
      </c>
      <c r="H116" s="224">
        <v>0</v>
      </c>
      <c r="I116" s="224">
        <v>0</v>
      </c>
      <c r="J116" s="225">
        <v>0</v>
      </c>
      <c r="K116" s="225">
        <v>0</v>
      </c>
      <c r="L116" s="224">
        <v>0</v>
      </c>
      <c r="M116" s="224">
        <v>0</v>
      </c>
      <c r="N116" s="224">
        <v>0</v>
      </c>
      <c r="O116" s="224">
        <v>0</v>
      </c>
      <c r="P116" s="224">
        <v>0</v>
      </c>
      <c r="Q116" s="224">
        <v>0</v>
      </c>
      <c r="R116" s="224">
        <v>0</v>
      </c>
      <c r="S116" s="224">
        <v>0</v>
      </c>
      <c r="T116" s="224">
        <v>0</v>
      </c>
      <c r="U116" s="224">
        <v>0</v>
      </c>
      <c r="V116" s="224">
        <v>0</v>
      </c>
      <c r="W116" s="224">
        <v>0</v>
      </c>
      <c r="X116" s="224">
        <v>0</v>
      </c>
      <c r="Z116" s="224">
        <v>0</v>
      </c>
      <c r="AA116" s="3">
        <v>0</v>
      </c>
      <c r="AC116" s="224">
        <v>0</v>
      </c>
      <c r="AD116" s="3">
        <v>0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X118" s="226">
        <v>0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25:AA92 AD15:AD23 AA15:AA23 AD116:AD117 AA116:AA117">
    <cfRule type="expression" dxfId="23" priority="10" stopIfTrue="1">
      <formula>($C11&gt;0)</formula>
    </cfRule>
    <cfRule type="expression" dxfId="22" priority="11" stopIfTrue="1">
      <formula>AND($C11&lt;0,$C11&gt;=$AD$2)</formula>
    </cfRule>
    <cfRule type="expression" dxfId="21" priority="12" stopIfTrue="1">
      <formula>($C11&lt;$AD$2)</formula>
    </cfRule>
  </conditionalFormatting>
  <conditionalFormatting sqref="AA11:AA13">
    <cfRule type="expression" dxfId="20" priority="7" stopIfTrue="1">
      <formula>($C11&gt;0)</formula>
    </cfRule>
    <cfRule type="expression" dxfId="19" priority="8" stopIfTrue="1">
      <formula>AND($C11&lt;0,$C11&gt;=$AD$2)</formula>
    </cfRule>
    <cfRule type="expression" dxfId="18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16" activePane="bottomRight" state="frozen"/>
      <selection activeCell="AG60" sqref="AG60"/>
      <selection pane="topRight" activeCell="AG60" sqref="AG60"/>
      <selection pane="bottomLeft" activeCell="AG60" sqref="AG60"/>
      <selection pane="bottomRight" activeCell="X21" sqref="X21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3.2851562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530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423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479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0</v>
      </c>
      <c r="H11" s="189">
        <v>0</v>
      </c>
      <c r="I11" s="189">
        <v>0</v>
      </c>
      <c r="J11" s="190">
        <v>0</v>
      </c>
      <c r="K11" s="190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Z11" s="189">
        <v>0</v>
      </c>
      <c r="AA11" s="191">
        <v>0</v>
      </c>
      <c r="AC11" s="189">
        <v>0</v>
      </c>
      <c r="AD11" s="191">
        <v>0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0</v>
      </c>
      <c r="H12" s="195">
        <v>0</v>
      </c>
      <c r="I12" s="195">
        <v>0</v>
      </c>
      <c r="J12" s="195">
        <v>0</v>
      </c>
      <c r="K12" s="195">
        <v>0</v>
      </c>
      <c r="L12" s="195">
        <v>0</v>
      </c>
      <c r="M12" s="195">
        <v>0</v>
      </c>
      <c r="N12" s="195">
        <v>0</v>
      </c>
      <c r="O12" s="195">
        <v>0</v>
      </c>
      <c r="P12" s="195">
        <v>0</v>
      </c>
      <c r="Q12" s="195">
        <v>0</v>
      </c>
      <c r="R12" s="195">
        <v>0</v>
      </c>
      <c r="S12" s="195">
        <v>0</v>
      </c>
      <c r="T12" s="195">
        <v>0</v>
      </c>
      <c r="U12" s="195">
        <v>0</v>
      </c>
      <c r="V12" s="195">
        <v>0</v>
      </c>
      <c r="W12" s="195">
        <v>0</v>
      </c>
      <c r="X12" s="195">
        <v>0</v>
      </c>
      <c r="Z12" s="195">
        <v>0</v>
      </c>
      <c r="AA12" s="196">
        <v>0</v>
      </c>
      <c r="AC12" s="195">
        <v>0</v>
      </c>
      <c r="AD12" s="196">
        <v>0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</v>
      </c>
      <c r="H13" s="189">
        <v>0</v>
      </c>
      <c r="I13" s="189">
        <v>0</v>
      </c>
      <c r="J13" s="190">
        <v>0</v>
      </c>
      <c r="K13" s="190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  <c r="R13" s="189">
        <v>0</v>
      </c>
      <c r="S13" s="189">
        <v>0</v>
      </c>
      <c r="T13" s="189">
        <v>0</v>
      </c>
      <c r="U13" s="189">
        <v>0</v>
      </c>
      <c r="V13" s="189">
        <v>0</v>
      </c>
      <c r="W13" s="189">
        <v>0</v>
      </c>
      <c r="X13" s="189">
        <v>0</v>
      </c>
      <c r="Z13" s="189">
        <v>0</v>
      </c>
      <c r="AA13" s="191">
        <v>0</v>
      </c>
      <c r="AC13" s="189">
        <v>0</v>
      </c>
      <c r="AD13" s="191">
        <v>0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0</v>
      </c>
      <c r="H14" s="198">
        <v>0</v>
      </c>
      <c r="I14" s="198">
        <v>0</v>
      </c>
      <c r="J14" s="199">
        <v>0</v>
      </c>
      <c r="K14" s="199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198">
        <v>0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0.24615295766809644</v>
      </c>
      <c r="E15" s="201" t="s">
        <v>73</v>
      </c>
      <c r="G15" s="202">
        <v>-91.011430000000004</v>
      </c>
      <c r="H15" s="202">
        <v>-40.038710000000002</v>
      </c>
      <c r="I15" s="202">
        <v>-40.038710000000002</v>
      </c>
      <c r="J15" s="203">
        <v>-380.94200000000001</v>
      </c>
      <c r="K15" s="203">
        <v>-380.94200000000001</v>
      </c>
      <c r="L15" s="202">
        <v>-64.826999999999998</v>
      </c>
      <c r="M15" s="202">
        <v>-159.858</v>
      </c>
      <c r="N15" s="202">
        <v>0</v>
      </c>
      <c r="O15" s="202">
        <v>0</v>
      </c>
      <c r="P15" s="202">
        <v>0</v>
      </c>
      <c r="Q15" s="202">
        <v>-39.848000000000013</v>
      </c>
      <c r="R15" s="202">
        <v>0</v>
      </c>
      <c r="S15" s="202">
        <v>0</v>
      </c>
      <c r="T15" s="202">
        <v>0</v>
      </c>
      <c r="U15" s="202">
        <v>0</v>
      </c>
      <c r="V15" s="202">
        <v>0</v>
      </c>
      <c r="W15" s="202">
        <v>-22.639929999999993</v>
      </c>
      <c r="X15" s="202">
        <v>-287.17293000000001</v>
      </c>
      <c r="Z15" s="202">
        <v>-380.94200000000001</v>
      </c>
      <c r="AA15" s="3">
        <v>93.77</v>
      </c>
      <c r="AC15" s="202">
        <v>-380.94200000000001</v>
      </c>
      <c r="AD15" s="3">
        <v>93.77</v>
      </c>
    </row>
    <row r="16" spans="1:30" ht="18" customHeight="1" x14ac:dyDescent="0.2">
      <c r="A16" s="187" t="s">
        <v>225</v>
      </c>
      <c r="B16" s="187" t="s">
        <v>22</v>
      </c>
      <c r="C16" s="9">
        <v>0</v>
      </c>
      <c r="E16" s="204" t="s">
        <v>226</v>
      </c>
      <c r="F16" s="205"/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Z16" s="206">
        <v>0</v>
      </c>
      <c r="AA16" s="3">
        <v>0</v>
      </c>
      <c r="AC16" s="206">
        <v>0</v>
      </c>
      <c r="AD16" s="3">
        <v>0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0.24615295766809644</v>
      </c>
      <c r="E23" s="207" t="s">
        <v>280</v>
      </c>
      <c r="G23" s="208">
        <v>-91.011430000000004</v>
      </c>
      <c r="H23" s="208">
        <v>-40.038710000000002</v>
      </c>
      <c r="I23" s="208">
        <v>-40.038710000000002</v>
      </c>
      <c r="J23" s="209">
        <v>-380.94200000000001</v>
      </c>
      <c r="K23" s="209">
        <v>-380.94200000000001</v>
      </c>
      <c r="L23" s="208">
        <v>-64.826999999999998</v>
      </c>
      <c r="M23" s="208">
        <v>-159.858</v>
      </c>
      <c r="N23" s="208">
        <v>0</v>
      </c>
      <c r="O23" s="208">
        <v>0</v>
      </c>
      <c r="P23" s="208">
        <v>0</v>
      </c>
      <c r="Q23" s="208">
        <v>-39.848000000000013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-22.639929999999993</v>
      </c>
      <c r="X23" s="208">
        <v>-287.17293000000001</v>
      </c>
      <c r="Z23" s="208">
        <v>-380.94200000000001</v>
      </c>
      <c r="AA23" s="3">
        <v>93.77</v>
      </c>
      <c r="AC23" s="208">
        <v>-380.94200000000001</v>
      </c>
      <c r="AD23" s="3">
        <v>93.77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0</v>
      </c>
      <c r="H25" s="189">
        <v>0</v>
      </c>
      <c r="I25" s="189">
        <v>0</v>
      </c>
      <c r="J25" s="190">
        <v>0</v>
      </c>
      <c r="K25" s="190">
        <v>0</v>
      </c>
      <c r="L25" s="189">
        <v>0</v>
      </c>
      <c r="M25" s="189">
        <v>0</v>
      </c>
      <c r="N25" s="189">
        <v>0</v>
      </c>
      <c r="O25" s="189">
        <v>0</v>
      </c>
      <c r="P25" s="189">
        <v>0</v>
      </c>
      <c r="Q25" s="189">
        <v>0</v>
      </c>
      <c r="R25" s="189">
        <v>0</v>
      </c>
      <c r="S25" s="189">
        <v>0</v>
      </c>
      <c r="T25" s="189">
        <v>0</v>
      </c>
      <c r="U25" s="189">
        <v>0</v>
      </c>
      <c r="V25" s="189">
        <v>0</v>
      </c>
      <c r="W25" s="189">
        <v>0</v>
      </c>
      <c r="X25" s="189">
        <v>0</v>
      </c>
      <c r="Z25" s="189">
        <v>0</v>
      </c>
      <c r="AA25" s="191">
        <v>0</v>
      </c>
      <c r="AC25" s="189">
        <v>0</v>
      </c>
      <c r="AD25" s="191">
        <v>0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0</v>
      </c>
      <c r="H26" s="213">
        <v>0</v>
      </c>
      <c r="I26" s="213">
        <v>0</v>
      </c>
      <c r="J26" s="214">
        <v>0</v>
      </c>
      <c r="K26" s="214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Z26" s="213">
        <v>0</v>
      </c>
      <c r="AA26" s="215">
        <v>0</v>
      </c>
      <c r="AC26" s="213">
        <v>0</v>
      </c>
      <c r="AD26" s="215">
        <v>0</v>
      </c>
    </row>
    <row r="27" spans="1:30" ht="18" customHeight="1" x14ac:dyDescent="0.2">
      <c r="A27" s="187" t="s">
        <v>70</v>
      </c>
      <c r="B27" s="187" t="s">
        <v>22</v>
      </c>
      <c r="C27" s="9">
        <v>0</v>
      </c>
      <c r="E27" s="201" t="s">
        <v>208</v>
      </c>
      <c r="G27" s="202">
        <v>0</v>
      </c>
      <c r="H27" s="202">
        <v>0</v>
      </c>
      <c r="I27" s="202">
        <v>0</v>
      </c>
      <c r="J27" s="203">
        <v>0</v>
      </c>
      <c r="K27" s="203">
        <v>0</v>
      </c>
      <c r="L27" s="202">
        <v>0</v>
      </c>
      <c r="M27" s="202">
        <v>0</v>
      </c>
      <c r="N27" s="202">
        <v>0</v>
      </c>
      <c r="O27" s="202">
        <v>0</v>
      </c>
      <c r="P27" s="202">
        <v>0</v>
      </c>
      <c r="Q27" s="202">
        <v>0</v>
      </c>
      <c r="R27" s="202">
        <v>0</v>
      </c>
      <c r="S27" s="202">
        <v>0</v>
      </c>
      <c r="T27" s="202">
        <v>0</v>
      </c>
      <c r="U27" s="202">
        <v>0</v>
      </c>
      <c r="V27" s="202">
        <v>0</v>
      </c>
      <c r="W27" s="202">
        <v>0</v>
      </c>
      <c r="X27" s="202">
        <v>0</v>
      </c>
      <c r="Z27" s="202">
        <v>0</v>
      </c>
      <c r="AA27" s="3">
        <v>0</v>
      </c>
      <c r="AC27" s="202">
        <v>0</v>
      </c>
      <c r="AD27" s="3">
        <v>0</v>
      </c>
    </row>
    <row r="28" spans="1:30" ht="18" customHeight="1" x14ac:dyDescent="0.2">
      <c r="A28" s="187" t="s">
        <v>71</v>
      </c>
      <c r="B28" s="187" t="s">
        <v>22</v>
      </c>
      <c r="C28" s="9">
        <v>0</v>
      </c>
      <c r="E28" s="201" t="s">
        <v>209</v>
      </c>
      <c r="G28" s="202">
        <v>0</v>
      </c>
      <c r="H28" s="202">
        <v>0</v>
      </c>
      <c r="I28" s="202">
        <v>0</v>
      </c>
      <c r="J28" s="203">
        <v>0</v>
      </c>
      <c r="K28" s="203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Z28" s="202">
        <v>0</v>
      </c>
      <c r="AA28" s="3">
        <v>0</v>
      </c>
      <c r="AC28" s="202">
        <v>0</v>
      </c>
      <c r="AD28" s="3">
        <v>0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</v>
      </c>
      <c r="E29" s="216" t="s">
        <v>158</v>
      </c>
      <c r="F29" s="194"/>
      <c r="G29" s="217">
        <v>0</v>
      </c>
      <c r="H29" s="217">
        <v>0</v>
      </c>
      <c r="I29" s="217">
        <v>0</v>
      </c>
      <c r="J29" s="217">
        <v>0</v>
      </c>
      <c r="K29" s="217">
        <v>0</v>
      </c>
      <c r="L29" s="217">
        <v>0</v>
      </c>
      <c r="M29" s="217">
        <v>0</v>
      </c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0</v>
      </c>
      <c r="W29" s="217">
        <v>0</v>
      </c>
      <c r="X29" s="217">
        <v>0</v>
      </c>
      <c r="Z29" s="217">
        <v>0</v>
      </c>
      <c r="AA29" s="3">
        <v>0</v>
      </c>
      <c r="AC29" s="217">
        <v>0</v>
      </c>
      <c r="AD29" s="3">
        <v>0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</v>
      </c>
      <c r="E30" s="216" t="s">
        <v>176</v>
      </c>
      <c r="F30" s="194"/>
      <c r="G30" s="217">
        <v>0</v>
      </c>
      <c r="H30" s="217">
        <v>0</v>
      </c>
      <c r="I30" s="217">
        <v>0</v>
      </c>
      <c r="J30" s="217">
        <v>0</v>
      </c>
      <c r="K30" s="217">
        <v>0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Z30" s="217">
        <v>0</v>
      </c>
      <c r="AA30" s="3">
        <v>0</v>
      </c>
      <c r="AC30" s="217">
        <v>0</v>
      </c>
      <c r="AD30" s="3">
        <v>0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</v>
      </c>
      <c r="E31" s="216" t="s">
        <v>178</v>
      </c>
      <c r="F31" s="194"/>
      <c r="G31" s="217">
        <v>0</v>
      </c>
      <c r="H31" s="217">
        <v>0</v>
      </c>
      <c r="I31" s="217">
        <v>0</v>
      </c>
      <c r="J31" s="217">
        <v>0</v>
      </c>
      <c r="K31" s="217">
        <v>0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Z31" s="217">
        <v>0</v>
      </c>
      <c r="AA31" s="3">
        <v>0</v>
      </c>
      <c r="AC31" s="217">
        <v>0</v>
      </c>
      <c r="AD31" s="3">
        <v>0</v>
      </c>
    </row>
    <row r="32" spans="1:30" ht="18" customHeight="1" collapsed="1" x14ac:dyDescent="0.2">
      <c r="A32" s="197"/>
      <c r="B32" s="197"/>
      <c r="C32" s="9">
        <v>0</v>
      </c>
      <c r="E32" s="201" t="s">
        <v>158</v>
      </c>
      <c r="G32" s="202">
        <v>0</v>
      </c>
      <c r="H32" s="202">
        <v>0</v>
      </c>
      <c r="I32" s="202">
        <v>0</v>
      </c>
      <c r="J32" s="203">
        <v>0</v>
      </c>
      <c r="K32" s="203">
        <v>0</v>
      </c>
      <c r="L32" s="202">
        <v>0</v>
      </c>
      <c r="M32" s="202">
        <v>0</v>
      </c>
      <c r="N32" s="202">
        <v>0</v>
      </c>
      <c r="O32" s="202">
        <v>0</v>
      </c>
      <c r="P32" s="202">
        <v>0</v>
      </c>
      <c r="Q32" s="202">
        <v>0</v>
      </c>
      <c r="R32" s="202">
        <v>0</v>
      </c>
      <c r="S32" s="202">
        <v>0</v>
      </c>
      <c r="T32" s="202">
        <v>0</v>
      </c>
      <c r="U32" s="202">
        <v>0</v>
      </c>
      <c r="V32" s="202">
        <v>0</v>
      </c>
      <c r="W32" s="202">
        <v>0</v>
      </c>
      <c r="X32" s="202">
        <v>0</v>
      </c>
      <c r="Z32" s="202">
        <v>0</v>
      </c>
      <c r="AA32" s="3">
        <v>0</v>
      </c>
      <c r="AC32" s="202">
        <v>0</v>
      </c>
      <c r="AD32" s="3">
        <v>0</v>
      </c>
    </row>
    <row r="33" spans="1:30" ht="18" customHeight="1" collapsed="1" x14ac:dyDescent="0.2">
      <c r="A33" s="187" t="s">
        <v>153</v>
      </c>
      <c r="B33" s="187" t="s">
        <v>22</v>
      </c>
      <c r="C33" s="9">
        <v>0</v>
      </c>
      <c r="E33" s="201" t="s">
        <v>154</v>
      </c>
      <c r="G33" s="202">
        <v>0</v>
      </c>
      <c r="H33" s="202">
        <v>0</v>
      </c>
      <c r="I33" s="202">
        <v>0</v>
      </c>
      <c r="J33" s="203">
        <v>0</v>
      </c>
      <c r="K33" s="203">
        <v>0</v>
      </c>
      <c r="L33" s="202">
        <v>0</v>
      </c>
      <c r="M33" s="202">
        <v>0</v>
      </c>
      <c r="N33" s="202">
        <v>0</v>
      </c>
      <c r="O33" s="202">
        <v>0</v>
      </c>
      <c r="P33" s="202">
        <v>0</v>
      </c>
      <c r="Q33" s="202">
        <v>0</v>
      </c>
      <c r="R33" s="202">
        <v>0</v>
      </c>
      <c r="S33" s="202">
        <v>0</v>
      </c>
      <c r="T33" s="202">
        <v>0</v>
      </c>
      <c r="U33" s="202">
        <v>0</v>
      </c>
      <c r="V33" s="202">
        <v>0</v>
      </c>
      <c r="W33" s="202">
        <v>0</v>
      </c>
      <c r="X33" s="202">
        <v>0</v>
      </c>
      <c r="Z33" s="202">
        <v>0</v>
      </c>
      <c r="AA33" s="3">
        <v>0</v>
      </c>
      <c r="AC33" s="202">
        <v>0</v>
      </c>
      <c r="AD33" s="3">
        <v>0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</v>
      </c>
      <c r="E34" s="216" t="s">
        <v>162</v>
      </c>
      <c r="F34" s="194"/>
      <c r="G34" s="217">
        <v>0</v>
      </c>
      <c r="H34" s="217">
        <v>0</v>
      </c>
      <c r="I34" s="217">
        <v>0</v>
      </c>
      <c r="J34" s="217">
        <v>0</v>
      </c>
      <c r="K34" s="217">
        <v>0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0</v>
      </c>
      <c r="AA34" s="3">
        <v>0</v>
      </c>
      <c r="AC34" s="217">
        <v>0</v>
      </c>
      <c r="AD34" s="3">
        <v>0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0</v>
      </c>
      <c r="E35" s="216" t="s">
        <v>164</v>
      </c>
      <c r="F35" s="194"/>
      <c r="G35" s="217">
        <v>0</v>
      </c>
      <c r="H35" s="217">
        <v>0</v>
      </c>
      <c r="I35" s="217">
        <v>0</v>
      </c>
      <c r="J35" s="217">
        <v>0</v>
      </c>
      <c r="K35" s="217">
        <v>0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0</v>
      </c>
      <c r="AA35" s="3">
        <v>0</v>
      </c>
      <c r="AC35" s="217">
        <v>0</v>
      </c>
      <c r="AD35" s="3">
        <v>0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</v>
      </c>
      <c r="E37" s="201" t="s">
        <v>398</v>
      </c>
      <c r="G37" s="202">
        <v>0</v>
      </c>
      <c r="H37" s="202">
        <v>0</v>
      </c>
      <c r="I37" s="202">
        <v>0</v>
      </c>
      <c r="J37" s="203">
        <v>0</v>
      </c>
      <c r="K37" s="203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0</v>
      </c>
      <c r="AA37" s="3">
        <v>0</v>
      </c>
      <c r="AC37" s="202">
        <v>0</v>
      </c>
      <c r="AD37" s="3">
        <v>0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</v>
      </c>
      <c r="E39" s="216" t="s">
        <v>166</v>
      </c>
      <c r="F39" s="194"/>
      <c r="G39" s="217">
        <v>0</v>
      </c>
      <c r="H39" s="217">
        <v>0</v>
      </c>
      <c r="I39" s="217">
        <v>0</v>
      </c>
      <c r="J39" s="217">
        <v>0</v>
      </c>
      <c r="K39" s="217">
        <v>0</v>
      </c>
      <c r="L39" s="217">
        <v>0</v>
      </c>
      <c r="M39" s="217">
        <v>0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Z39" s="217">
        <v>0</v>
      </c>
      <c r="AA39" s="3">
        <v>0</v>
      </c>
      <c r="AC39" s="217">
        <v>0</v>
      </c>
      <c r="AD39" s="3">
        <v>0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</v>
      </c>
      <c r="E43" s="216" t="s">
        <v>170</v>
      </c>
      <c r="F43" s="194"/>
      <c r="G43" s="217">
        <v>0</v>
      </c>
      <c r="H43" s="217">
        <v>0</v>
      </c>
      <c r="I43" s="217">
        <v>0</v>
      </c>
      <c r="J43" s="217">
        <v>0</v>
      </c>
      <c r="K43" s="217">
        <v>0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Z43" s="217">
        <v>0</v>
      </c>
      <c r="AA43" s="3">
        <v>0</v>
      </c>
      <c r="AC43" s="217">
        <v>0</v>
      </c>
      <c r="AD43" s="3">
        <v>0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</v>
      </c>
      <c r="E46" s="201" t="s">
        <v>196</v>
      </c>
      <c r="G46" s="202">
        <v>0</v>
      </c>
      <c r="H46" s="202">
        <v>0</v>
      </c>
      <c r="I46" s="202">
        <v>0</v>
      </c>
      <c r="J46" s="203">
        <v>0</v>
      </c>
      <c r="K46" s="203">
        <v>0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>
        <v>0</v>
      </c>
      <c r="T46" s="202">
        <v>0</v>
      </c>
      <c r="U46" s="202">
        <v>0</v>
      </c>
      <c r="V46" s="202">
        <v>0</v>
      </c>
      <c r="W46" s="202">
        <v>0</v>
      </c>
      <c r="X46" s="202">
        <v>0</v>
      </c>
      <c r="Z46" s="202">
        <v>0</v>
      </c>
      <c r="AA46" s="3">
        <v>0</v>
      </c>
      <c r="AC46" s="202">
        <v>0</v>
      </c>
      <c r="AD46" s="3">
        <v>0</v>
      </c>
    </row>
    <row r="47" spans="1:30" ht="18" customHeight="1" x14ac:dyDescent="0.2">
      <c r="A47" s="197"/>
      <c r="B47" s="197"/>
      <c r="C47" s="9">
        <v>0</v>
      </c>
      <c r="E47" s="207" t="s">
        <v>72</v>
      </c>
      <c r="G47" s="208">
        <v>0</v>
      </c>
      <c r="H47" s="208">
        <v>0</v>
      </c>
      <c r="I47" s="208">
        <v>0</v>
      </c>
      <c r="J47" s="209">
        <v>0</v>
      </c>
      <c r="K47" s="209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  <c r="Z47" s="208">
        <v>0</v>
      </c>
      <c r="AA47" s="3">
        <v>0</v>
      </c>
      <c r="AC47" s="208">
        <v>0</v>
      </c>
      <c r="AD47" s="3">
        <v>0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0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0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</v>
      </c>
      <c r="E61" s="207" t="s">
        <v>281</v>
      </c>
      <c r="G61" s="208">
        <v>0</v>
      </c>
      <c r="H61" s="208">
        <v>0</v>
      </c>
      <c r="I61" s="208">
        <v>0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</v>
      </c>
      <c r="Z61" s="208">
        <v>0</v>
      </c>
      <c r="AA61" s="3">
        <v>0</v>
      </c>
      <c r="AC61" s="208">
        <v>0</v>
      </c>
      <c r="AD61" s="3">
        <v>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</v>
      </c>
      <c r="E64" s="201" t="s">
        <v>197</v>
      </c>
      <c r="G64" s="202">
        <v>0</v>
      </c>
      <c r="H64" s="202">
        <v>0</v>
      </c>
      <c r="I64" s="202">
        <v>0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0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</v>
      </c>
      <c r="E79" s="201" t="s">
        <v>103</v>
      </c>
      <c r="G79" s="202">
        <v>0</v>
      </c>
      <c r="H79" s="202">
        <v>0</v>
      </c>
      <c r="I79" s="202">
        <v>0</v>
      </c>
      <c r="J79" s="203">
        <v>0</v>
      </c>
      <c r="K79" s="203">
        <v>0</v>
      </c>
      <c r="L79" s="202">
        <v>0</v>
      </c>
      <c r="M79" s="202">
        <v>0</v>
      </c>
      <c r="N79" s="202">
        <v>0</v>
      </c>
      <c r="O79" s="202">
        <v>0</v>
      </c>
      <c r="P79" s="202">
        <v>0</v>
      </c>
      <c r="Q79" s="202">
        <v>0</v>
      </c>
      <c r="R79" s="202">
        <v>0</v>
      </c>
      <c r="S79" s="202">
        <v>0</v>
      </c>
      <c r="T79" s="202">
        <v>0</v>
      </c>
      <c r="U79" s="202">
        <v>0</v>
      </c>
      <c r="V79" s="202">
        <v>0</v>
      </c>
      <c r="W79" s="202">
        <v>0</v>
      </c>
      <c r="X79" s="202">
        <v>0</v>
      </c>
      <c r="Z79" s="202">
        <v>0</v>
      </c>
      <c r="AA79" s="3">
        <v>0</v>
      </c>
      <c r="AC79" s="202">
        <v>0</v>
      </c>
      <c r="AD79" s="3">
        <v>0</v>
      </c>
    </row>
    <row r="80" spans="1:30" ht="18" customHeight="1" x14ac:dyDescent="0.2">
      <c r="A80" s="187" t="s">
        <v>81</v>
      </c>
      <c r="B80" s="187" t="s">
        <v>22</v>
      </c>
      <c r="C80" s="9">
        <v>0</v>
      </c>
      <c r="E80" s="201" t="s">
        <v>104</v>
      </c>
      <c r="G80" s="202">
        <v>0</v>
      </c>
      <c r="H80" s="202">
        <v>0</v>
      </c>
      <c r="I80" s="202">
        <v>0</v>
      </c>
      <c r="J80" s="203">
        <v>0</v>
      </c>
      <c r="K80" s="203">
        <v>0</v>
      </c>
      <c r="L80" s="202">
        <v>0</v>
      </c>
      <c r="M80" s="202">
        <v>0</v>
      </c>
      <c r="N80" s="202">
        <v>0</v>
      </c>
      <c r="O80" s="202">
        <v>0</v>
      </c>
      <c r="P80" s="202">
        <v>0</v>
      </c>
      <c r="Q80" s="202">
        <v>0</v>
      </c>
      <c r="R80" s="202">
        <v>0</v>
      </c>
      <c r="S80" s="202">
        <v>0</v>
      </c>
      <c r="T80" s="202">
        <v>0</v>
      </c>
      <c r="U80" s="202">
        <v>0</v>
      </c>
      <c r="V80" s="202">
        <v>0</v>
      </c>
      <c r="W80" s="202">
        <v>0</v>
      </c>
      <c r="X80" s="202">
        <v>0</v>
      </c>
      <c r="Z80" s="202">
        <v>0</v>
      </c>
      <c r="AA80" s="3">
        <v>0</v>
      </c>
      <c r="AC80" s="202">
        <v>0</v>
      </c>
      <c r="AD80" s="3">
        <v>0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0</v>
      </c>
      <c r="H85" s="202">
        <v>0</v>
      </c>
      <c r="I85" s="202">
        <v>0</v>
      </c>
      <c r="J85" s="203">
        <v>0</v>
      </c>
      <c r="K85" s="203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>
        <v>0</v>
      </c>
      <c r="T85" s="202">
        <v>0</v>
      </c>
      <c r="U85" s="202">
        <v>0</v>
      </c>
      <c r="V85" s="202">
        <v>0</v>
      </c>
      <c r="W85" s="202">
        <v>0</v>
      </c>
      <c r="X85" s="202">
        <v>0</v>
      </c>
      <c r="Z85" s="202">
        <v>0</v>
      </c>
      <c r="AA85" s="3">
        <v>0</v>
      </c>
      <c r="AC85" s="202">
        <v>0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0</v>
      </c>
      <c r="H89" s="202">
        <v>0</v>
      </c>
      <c r="I89" s="202">
        <v>0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0</v>
      </c>
      <c r="E91" s="201" t="s">
        <v>133</v>
      </c>
      <c r="G91" s="202">
        <v>0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02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97"/>
      <c r="B92" s="197"/>
      <c r="C92" s="9">
        <v>0</v>
      </c>
      <c r="E92" s="207" t="s">
        <v>94</v>
      </c>
      <c r="G92" s="208">
        <v>0</v>
      </c>
      <c r="H92" s="208">
        <v>0</v>
      </c>
      <c r="I92" s="208">
        <v>0</v>
      </c>
      <c r="J92" s="209">
        <v>0</v>
      </c>
      <c r="K92" s="209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  <c r="R92" s="208">
        <v>0</v>
      </c>
      <c r="S92" s="208">
        <v>0</v>
      </c>
      <c r="T92" s="208">
        <v>0</v>
      </c>
      <c r="U92" s="208">
        <v>0</v>
      </c>
      <c r="V92" s="208">
        <v>0</v>
      </c>
      <c r="W92" s="208">
        <v>0</v>
      </c>
      <c r="X92" s="208">
        <v>0</v>
      </c>
      <c r="Z92" s="208">
        <v>0</v>
      </c>
      <c r="AA92" s="3">
        <v>0</v>
      </c>
      <c r="AC92" s="208">
        <v>0</v>
      </c>
      <c r="AD92" s="3">
        <v>0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0.24615295766809644</v>
      </c>
      <c r="D96" s="2"/>
      <c r="E96" s="219" t="s">
        <v>403</v>
      </c>
      <c r="F96" s="2"/>
      <c r="G96" s="219">
        <v>-91.011430000000004</v>
      </c>
      <c r="H96" s="219">
        <v>-40.038710000000002</v>
      </c>
      <c r="I96" s="219">
        <v>-40.038710000000002</v>
      </c>
      <c r="J96" s="220">
        <v>-380.94200000000001</v>
      </c>
      <c r="K96" s="220">
        <v>-380.94200000000001</v>
      </c>
      <c r="L96" s="219">
        <v>-64.826999999999998</v>
      </c>
      <c r="M96" s="219">
        <v>-159.858</v>
      </c>
      <c r="N96" s="219">
        <v>0</v>
      </c>
      <c r="O96" s="219">
        <v>0</v>
      </c>
      <c r="P96" s="219">
        <v>0</v>
      </c>
      <c r="Q96" s="219">
        <v>-39.848000000000013</v>
      </c>
      <c r="R96" s="219">
        <v>0</v>
      </c>
      <c r="S96" s="219">
        <v>0</v>
      </c>
      <c r="T96" s="219">
        <v>0</v>
      </c>
      <c r="U96" s="219">
        <v>0</v>
      </c>
      <c r="V96" s="219">
        <v>0</v>
      </c>
      <c r="W96" s="219">
        <v>-22.639929999999993</v>
      </c>
      <c r="X96" s="219">
        <v>-287.17293000000001</v>
      </c>
      <c r="Z96" s="219">
        <v>-380.94200000000001</v>
      </c>
      <c r="AA96" s="3">
        <v>93.77</v>
      </c>
      <c r="AC96" s="219">
        <v>-380.94200000000001</v>
      </c>
      <c r="AD96" s="3">
        <v>93.77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0.24615295766809644</v>
      </c>
      <c r="D116" s="2"/>
      <c r="E116" s="223" t="s">
        <v>336</v>
      </c>
      <c r="F116" s="2"/>
      <c r="G116" s="224">
        <v>-91.011430000000004</v>
      </c>
      <c r="H116" s="224">
        <v>-40.038710000000002</v>
      </c>
      <c r="I116" s="224">
        <v>-40.038710000000002</v>
      </c>
      <c r="J116" s="225">
        <v>-380.94200000000001</v>
      </c>
      <c r="K116" s="225">
        <v>-380.94200000000001</v>
      </c>
      <c r="L116" s="224">
        <v>-64.826999999999998</v>
      </c>
      <c r="M116" s="224">
        <v>-159.858</v>
      </c>
      <c r="N116" s="224">
        <v>0</v>
      </c>
      <c r="O116" s="224">
        <v>0</v>
      </c>
      <c r="P116" s="224">
        <v>0</v>
      </c>
      <c r="Q116" s="224">
        <v>-39.848000000000013</v>
      </c>
      <c r="R116" s="224">
        <v>0</v>
      </c>
      <c r="S116" s="224">
        <v>0</v>
      </c>
      <c r="T116" s="224">
        <v>0</v>
      </c>
      <c r="U116" s="224">
        <v>0</v>
      </c>
      <c r="V116" s="224">
        <v>0</v>
      </c>
      <c r="W116" s="224">
        <v>-22.639929999999993</v>
      </c>
      <c r="X116" s="224">
        <v>-287.17293000000001</v>
      </c>
      <c r="Z116" s="224">
        <v>-380.94200000000001</v>
      </c>
      <c r="AA116" s="3">
        <v>93.77</v>
      </c>
      <c r="AC116" s="224">
        <v>-380.94200000000001</v>
      </c>
      <c r="AD116" s="3">
        <v>93.77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X118" s="226">
        <v>0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AD9:AD10"/>
    <mergeCell ref="E9:E10"/>
    <mergeCell ref="Z9:Z10"/>
    <mergeCell ref="AA9:AA10"/>
    <mergeCell ref="AC9:AC10"/>
  </mergeCells>
  <conditionalFormatting sqref="AD11:AD13 AD114 AD104:AD112 AD94:AD102 AD25:AD92 AA114 AA104:AA112 AA94:AA102 AA25:AA92 AD15:AD23 AA15:AA23 AD116:AD117 AA116:AA117">
    <cfRule type="expression" dxfId="17" priority="10" stopIfTrue="1">
      <formula>($C11&gt;0)</formula>
    </cfRule>
    <cfRule type="expression" dxfId="16" priority="11" stopIfTrue="1">
      <formula>AND($C11&lt;0,$C11&gt;=$AD$2)</formula>
    </cfRule>
    <cfRule type="expression" dxfId="15" priority="12" stopIfTrue="1">
      <formula>($C11&lt;$AD$2)</formula>
    </cfRule>
  </conditionalFormatting>
  <conditionalFormatting sqref="AA11:AA13">
    <cfRule type="expression" dxfId="14" priority="7" stopIfTrue="1">
      <formula>($C11&gt;0)</formula>
    </cfRule>
    <cfRule type="expression" dxfId="13" priority="8" stopIfTrue="1">
      <formula>AND($C11&lt;0,$C11&gt;=$AD$2)</formula>
    </cfRule>
    <cfRule type="expression" dxfId="12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51" activePane="bottomRight" state="frozen"/>
      <selection activeCell="AG60" sqref="AG60"/>
      <selection pane="topRight" activeCell="AG60" sqref="AG60"/>
      <selection pane="bottomLeft" activeCell="AG60" sqref="AG60"/>
      <selection pane="bottomRight" activeCell="W53" sqref="W53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3.570312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507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462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463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7.3879999999999999</v>
      </c>
      <c r="H11" s="189">
        <v>2.9730000000000003</v>
      </c>
      <c r="I11" s="189">
        <v>2.9729999999999999</v>
      </c>
      <c r="J11" s="190">
        <v>5.81</v>
      </c>
      <c r="K11" s="190">
        <v>5.81</v>
      </c>
      <c r="L11" s="189">
        <v>5.7720000000000002</v>
      </c>
      <c r="M11" s="189">
        <v>5.0879999999999992</v>
      </c>
      <c r="N11" s="189">
        <v>5.1480000000000032</v>
      </c>
      <c r="O11" s="189">
        <v>2.4239999999999995</v>
      </c>
      <c r="P11" s="189">
        <v>5.519999999999996</v>
      </c>
      <c r="Q11" s="189">
        <v>5.0039999999999978</v>
      </c>
      <c r="R11" s="189">
        <v>4.9560000000000031</v>
      </c>
      <c r="S11" s="189">
        <v>6</v>
      </c>
      <c r="T11" s="189">
        <v>4.0080000000000027</v>
      </c>
      <c r="U11" s="189">
        <v>4.7759999999999962</v>
      </c>
      <c r="V11" s="189">
        <v>5.0160000000000053</v>
      </c>
      <c r="W11" s="189">
        <v>10.067999999999998</v>
      </c>
      <c r="X11" s="189">
        <v>5.3150000000000004</v>
      </c>
      <c r="Z11" s="189">
        <v>5.81</v>
      </c>
      <c r="AA11" s="191">
        <v>-0.49</v>
      </c>
      <c r="AC11" s="189">
        <v>5.81</v>
      </c>
      <c r="AD11" s="191">
        <v>-0.49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7.8739999999999997</v>
      </c>
      <c r="H12" s="195">
        <v>3.4319999999999999</v>
      </c>
      <c r="I12" s="195">
        <v>3.4319999999999999</v>
      </c>
      <c r="J12" s="195">
        <v>5.81</v>
      </c>
      <c r="K12" s="195">
        <v>5.81</v>
      </c>
      <c r="L12" s="195">
        <v>5.7839999999999998</v>
      </c>
      <c r="M12" s="195">
        <v>5.8319999999999999</v>
      </c>
      <c r="N12" s="195">
        <v>5.5080000000000027</v>
      </c>
      <c r="O12" s="195">
        <v>2.4359999999999964</v>
      </c>
      <c r="P12" s="195">
        <v>5.52</v>
      </c>
      <c r="Q12" s="195">
        <v>5.8079999999999998</v>
      </c>
      <c r="R12" s="195">
        <v>5.7959999999999994</v>
      </c>
      <c r="S12" s="195">
        <v>5.7960000000000065</v>
      </c>
      <c r="T12" s="195">
        <v>5.8079999999999927</v>
      </c>
      <c r="U12" s="195">
        <v>5.7959999999999994</v>
      </c>
      <c r="V12" s="195">
        <v>5.7960000000000065</v>
      </c>
      <c r="W12" s="195">
        <v>12.600000000000001</v>
      </c>
      <c r="X12" s="195">
        <v>6.04</v>
      </c>
      <c r="Z12" s="195">
        <v>5.81</v>
      </c>
      <c r="AA12" s="196">
        <v>0.23</v>
      </c>
      <c r="AC12" s="195">
        <v>5.81</v>
      </c>
      <c r="AD12" s="196">
        <v>0.23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0.48599999999999977</v>
      </c>
      <c r="H13" s="189">
        <v>0.45899999999999963</v>
      </c>
      <c r="I13" s="189">
        <v>0.45900000000000007</v>
      </c>
      <c r="J13" s="190">
        <v>0</v>
      </c>
      <c r="K13" s="190">
        <v>0</v>
      </c>
      <c r="L13" s="189">
        <v>1.1999999999999567E-2</v>
      </c>
      <c r="M13" s="189">
        <v>0.74400000000000066</v>
      </c>
      <c r="N13" s="189">
        <v>0.35999999999999943</v>
      </c>
      <c r="O13" s="189">
        <v>1.1999999999996902E-2</v>
      </c>
      <c r="P13" s="189">
        <v>0</v>
      </c>
      <c r="Q13" s="189">
        <v>0.80400000000000205</v>
      </c>
      <c r="R13" s="189">
        <v>0.83999999999999631</v>
      </c>
      <c r="S13" s="189">
        <v>-0.20399999999999352</v>
      </c>
      <c r="T13" s="189">
        <v>1.7999999999999901</v>
      </c>
      <c r="U13" s="189">
        <v>1.0200000000000031</v>
      </c>
      <c r="V13" s="189">
        <v>0.78000000000000114</v>
      </c>
      <c r="W13" s="189">
        <v>2.5320000000000036</v>
      </c>
      <c r="X13" s="189">
        <v>0.72499999999999964</v>
      </c>
      <c r="Z13" s="189">
        <v>0</v>
      </c>
      <c r="AA13" s="191">
        <v>0.73</v>
      </c>
      <c r="AC13" s="189">
        <v>0</v>
      </c>
      <c r="AD13" s="191">
        <v>0.73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6.1722123444246858E-2</v>
      </c>
      <c r="H14" s="198">
        <v>0.13374125874125864</v>
      </c>
      <c r="I14" s="198">
        <v>0.13374125874125878</v>
      </c>
      <c r="J14" s="199">
        <v>0</v>
      </c>
      <c r="K14" s="199">
        <v>0</v>
      </c>
      <c r="L14" s="198">
        <v>2.0746887966804229E-3</v>
      </c>
      <c r="M14" s="198">
        <v>0.12757201646090546</v>
      </c>
      <c r="N14" s="198">
        <v>6.5359477124182871E-2</v>
      </c>
      <c r="O14" s="198">
        <v>4.9261083743829719E-3</v>
      </c>
      <c r="P14" s="198">
        <v>0</v>
      </c>
      <c r="Q14" s="198">
        <v>0.13842975206611605</v>
      </c>
      <c r="R14" s="198">
        <v>0.14492753623188342</v>
      </c>
      <c r="S14" s="198">
        <v>-3.5196687370599257E-2</v>
      </c>
      <c r="T14" s="198">
        <v>0.30991735537189952</v>
      </c>
      <c r="U14" s="198">
        <v>0.17598343685300263</v>
      </c>
      <c r="V14" s="198">
        <v>0.1345755693581781</v>
      </c>
      <c r="W14" s="198">
        <v>0.20095238095238122</v>
      </c>
      <c r="X14" s="198">
        <v>0.1200331125827814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0.11787530690985619</v>
      </c>
      <c r="E15" s="201" t="s">
        <v>73</v>
      </c>
      <c r="G15" s="202">
        <v>-280.22485</v>
      </c>
      <c r="H15" s="202">
        <v>-249.43588</v>
      </c>
      <c r="I15" s="202">
        <v>-249.43588</v>
      </c>
      <c r="J15" s="203">
        <v>-456.16</v>
      </c>
      <c r="K15" s="203">
        <v>-456.16</v>
      </c>
      <c r="L15" s="202">
        <v>-38.726730000000003</v>
      </c>
      <c r="M15" s="202">
        <v>-33.769379999999998</v>
      </c>
      <c r="N15" s="202">
        <v>-31.873199999999997</v>
      </c>
      <c r="O15" s="202">
        <v>-19.110849999999999</v>
      </c>
      <c r="P15" s="202">
        <v>-33.703850000000003</v>
      </c>
      <c r="Q15" s="202">
        <v>-34.38309000000001</v>
      </c>
      <c r="R15" s="202">
        <v>-32.016750000000002</v>
      </c>
      <c r="S15" s="202">
        <v>-35.973859999999974</v>
      </c>
      <c r="T15" s="202">
        <v>-24.132319999999993</v>
      </c>
      <c r="U15" s="202">
        <v>-31.43741</v>
      </c>
      <c r="V15" s="202">
        <v>-31.365930000000048</v>
      </c>
      <c r="W15" s="202">
        <v>-55.897919999999999</v>
      </c>
      <c r="X15" s="202">
        <v>-402.39129000000003</v>
      </c>
      <c r="Z15" s="202">
        <v>-456.16</v>
      </c>
      <c r="AA15" s="3">
        <v>53.77</v>
      </c>
      <c r="AC15" s="202">
        <v>-456.16</v>
      </c>
      <c r="AD15" s="3">
        <v>53.77</v>
      </c>
    </row>
    <row r="16" spans="1:30" ht="18" customHeight="1" x14ac:dyDescent="0.2">
      <c r="A16" s="187" t="s">
        <v>225</v>
      </c>
      <c r="B16" s="187" t="s">
        <v>22</v>
      </c>
      <c r="C16" s="9">
        <v>-1.002262249076487</v>
      </c>
      <c r="E16" s="204" t="s">
        <v>226</v>
      </c>
      <c r="F16" s="205"/>
      <c r="G16" s="206">
        <v>-5.2773099999999999</v>
      </c>
      <c r="H16" s="206">
        <v>5.7582800000000001</v>
      </c>
      <c r="I16" s="206">
        <v>5.7582800000000001</v>
      </c>
      <c r="J16" s="206">
        <v>0</v>
      </c>
      <c r="K16" s="206">
        <v>0</v>
      </c>
      <c r="L16" s="206">
        <v>-2.0174300000000001</v>
      </c>
      <c r="M16" s="206">
        <v>-1.0786500000000001</v>
      </c>
      <c r="N16" s="206">
        <v>1.6857300000000002</v>
      </c>
      <c r="O16" s="206">
        <v>-1.9305700000000001</v>
      </c>
      <c r="P16" s="206">
        <v>4.9016099999999998</v>
      </c>
      <c r="Q16" s="206">
        <v>-1.1973299999999996</v>
      </c>
      <c r="R16" s="206">
        <v>-1.9756</v>
      </c>
      <c r="S16" s="206">
        <v>10.13231</v>
      </c>
      <c r="T16" s="206">
        <v>-2.4029000000000007</v>
      </c>
      <c r="U16" s="206">
        <v>-2.3673499999999996</v>
      </c>
      <c r="V16" s="206">
        <v>-2.2257700000000002</v>
      </c>
      <c r="W16" s="206">
        <v>-2.5716799999999997</v>
      </c>
      <c r="X16" s="206">
        <v>-1.0476300000000001</v>
      </c>
      <c r="Z16" s="206">
        <v>0</v>
      </c>
      <c r="AA16" s="3">
        <v>-1.05</v>
      </c>
      <c r="AC16" s="206">
        <v>0</v>
      </c>
      <c r="AD16" s="3">
        <v>-1.05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1.0018584091100287</v>
      </c>
      <c r="E18" s="201" t="s">
        <v>397</v>
      </c>
      <c r="G18" s="202">
        <v>2.7380599999999999</v>
      </c>
      <c r="H18" s="202">
        <v>15.54486</v>
      </c>
      <c r="I18" s="202">
        <v>15.54486</v>
      </c>
      <c r="J18" s="203">
        <v>0</v>
      </c>
      <c r="K18" s="203">
        <v>0</v>
      </c>
      <c r="L18" s="202">
        <v>0</v>
      </c>
      <c r="M18" s="202">
        <v>2.6151399999999998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2.6151399999999998</v>
      </c>
      <c r="Z18" s="202">
        <v>0</v>
      </c>
      <c r="AA18" s="3">
        <v>2.62</v>
      </c>
      <c r="AC18" s="202">
        <v>0</v>
      </c>
      <c r="AD18" s="3">
        <v>2.62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-0.58152999999999999</v>
      </c>
      <c r="O19" s="202">
        <v>-7.2998799999999999</v>
      </c>
      <c r="P19" s="202">
        <v>-0.58818000000000037</v>
      </c>
      <c r="Q19" s="202">
        <v>0.58152999999999988</v>
      </c>
      <c r="R19" s="202">
        <v>7.2998799999999999</v>
      </c>
      <c r="S19" s="202">
        <v>0.58818000000000037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-9.6079999999999999E-2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0.12131708172571028</v>
      </c>
      <c r="E23" s="207" t="s">
        <v>280</v>
      </c>
      <c r="G23" s="208">
        <v>-282.86017999999996</v>
      </c>
      <c r="H23" s="208">
        <v>-228.13273999999998</v>
      </c>
      <c r="I23" s="208">
        <v>-228.13273999999998</v>
      </c>
      <c r="J23" s="209">
        <v>-456.16</v>
      </c>
      <c r="K23" s="209">
        <v>-456.16</v>
      </c>
      <c r="L23" s="208">
        <v>-40.744160000000001</v>
      </c>
      <c r="M23" s="208">
        <v>-32.232890000000005</v>
      </c>
      <c r="N23" s="208">
        <v>-30.768999999999998</v>
      </c>
      <c r="O23" s="208">
        <v>-28.341299999999997</v>
      </c>
      <c r="P23" s="208">
        <v>-29.390420000000006</v>
      </c>
      <c r="Q23" s="208">
        <v>-34.99889000000001</v>
      </c>
      <c r="R23" s="208">
        <v>-26.69247</v>
      </c>
      <c r="S23" s="208">
        <v>-25.253369999999972</v>
      </c>
      <c r="T23" s="208">
        <v>-26.535219999999995</v>
      </c>
      <c r="U23" s="208">
        <v>-33.804760000000002</v>
      </c>
      <c r="V23" s="208">
        <v>-33.591700000000046</v>
      </c>
      <c r="W23" s="208">
        <v>-58.4696</v>
      </c>
      <c r="X23" s="208">
        <v>-400.82378000000006</v>
      </c>
      <c r="Z23" s="208">
        <v>-456.16</v>
      </c>
      <c r="AA23" s="3">
        <v>55.34</v>
      </c>
      <c r="AC23" s="208">
        <v>-456.16</v>
      </c>
      <c r="AD23" s="3">
        <v>55.34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4.468</v>
      </c>
      <c r="H25" s="189">
        <v>2.3330000000000002</v>
      </c>
      <c r="I25" s="189">
        <v>2.3330000000000002</v>
      </c>
      <c r="J25" s="190">
        <v>4</v>
      </c>
      <c r="K25" s="190">
        <v>4</v>
      </c>
      <c r="L25" s="189">
        <v>2.004</v>
      </c>
      <c r="M25" s="189">
        <v>3.996</v>
      </c>
      <c r="N25" s="189">
        <v>3.9959999999999987</v>
      </c>
      <c r="O25" s="189">
        <v>4.0080000000000027</v>
      </c>
      <c r="P25" s="189">
        <v>3.9959999999999987</v>
      </c>
      <c r="Q25" s="189">
        <v>3.9959999999999987</v>
      </c>
      <c r="R25" s="189">
        <v>4.0079999999999991</v>
      </c>
      <c r="S25" s="189">
        <v>3.9960000000000022</v>
      </c>
      <c r="T25" s="189">
        <v>3.9960000000000022</v>
      </c>
      <c r="U25" s="189">
        <v>4.0079999999999956</v>
      </c>
      <c r="V25" s="189">
        <v>3.9960000000000022</v>
      </c>
      <c r="W25" s="189">
        <v>3.9960000000000022</v>
      </c>
      <c r="X25" s="189">
        <v>3.8330000000000002</v>
      </c>
      <c r="Z25" s="189">
        <v>4</v>
      </c>
      <c r="AA25" s="191">
        <v>-0.17</v>
      </c>
      <c r="AC25" s="189">
        <v>4</v>
      </c>
      <c r="AD25" s="191">
        <v>-0.17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-4085.720680393913</v>
      </c>
      <c r="H26" s="213">
        <v>-8606.0865837976853</v>
      </c>
      <c r="I26" s="213">
        <v>-8606.0865837976853</v>
      </c>
      <c r="J26" s="214">
        <v>-10051</v>
      </c>
      <c r="K26" s="214">
        <v>-10051</v>
      </c>
      <c r="L26" s="213">
        <v>-593.31337325349295</v>
      </c>
      <c r="M26" s="213">
        <v>-593.84384384384384</v>
      </c>
      <c r="N26" s="213">
        <v>-646.64664664664679</v>
      </c>
      <c r="O26" s="213">
        <v>-333.58283433133715</v>
      </c>
      <c r="P26" s="213">
        <v>-450.45045045045043</v>
      </c>
      <c r="Q26" s="213">
        <v>-841.09109109109136</v>
      </c>
      <c r="R26" s="213">
        <v>-946.35728542914194</v>
      </c>
      <c r="S26" s="213">
        <v>-753.25325325325286</v>
      </c>
      <c r="T26" s="213">
        <v>-727.97797797797762</v>
      </c>
      <c r="U26" s="213">
        <v>-588.82235528942192</v>
      </c>
      <c r="V26" s="213">
        <v>-419.66966966966959</v>
      </c>
      <c r="W26" s="213">
        <v>-212.46246246246224</v>
      </c>
      <c r="X26" s="213">
        <v>-7107.2267153665534</v>
      </c>
      <c r="Z26" s="213">
        <v>-10051</v>
      </c>
      <c r="AA26" s="215">
        <v>2943.77</v>
      </c>
      <c r="AC26" s="213">
        <v>-10051</v>
      </c>
      <c r="AD26" s="215">
        <v>2943.77</v>
      </c>
    </row>
    <row r="27" spans="1:30" ht="18" customHeight="1" x14ac:dyDescent="0.2">
      <c r="A27" s="187" t="s">
        <v>70</v>
      </c>
      <c r="B27" s="187" t="s">
        <v>22</v>
      </c>
      <c r="C27" s="9">
        <v>0.1342064315352697</v>
      </c>
      <c r="E27" s="201" t="s">
        <v>208</v>
      </c>
      <c r="G27" s="202">
        <v>-15.856</v>
      </c>
      <c r="H27" s="202">
        <v>-9.4610000000000003</v>
      </c>
      <c r="I27" s="202">
        <v>-9.4610000000000003</v>
      </c>
      <c r="J27" s="203">
        <v>-15.423999999999999</v>
      </c>
      <c r="K27" s="203">
        <v>-15.423999999999999</v>
      </c>
      <c r="L27" s="202">
        <v>-0.67600000000000005</v>
      </c>
      <c r="M27" s="202">
        <v>-0.91800000000000004</v>
      </c>
      <c r="N27" s="202">
        <v>-1.1579999999999997</v>
      </c>
      <c r="O27" s="202">
        <v>-1.1580000000000004</v>
      </c>
      <c r="P27" s="202">
        <v>-1.1579999999999995</v>
      </c>
      <c r="Q27" s="202">
        <v>-1.8100000000000005</v>
      </c>
      <c r="R27" s="202">
        <v>-1.423</v>
      </c>
      <c r="S27" s="202">
        <v>-1.4239999999999995</v>
      </c>
      <c r="T27" s="202">
        <v>-1.423</v>
      </c>
      <c r="U27" s="202">
        <v>-1.423</v>
      </c>
      <c r="V27" s="202">
        <v>-0.30700000000000038</v>
      </c>
      <c r="W27" s="202">
        <v>-0.47199999999999953</v>
      </c>
      <c r="X27" s="202">
        <v>-13.35</v>
      </c>
      <c r="Z27" s="202">
        <v>-15.423999999999999</v>
      </c>
      <c r="AA27" s="3">
        <v>2.0699999999999998</v>
      </c>
      <c r="AC27" s="202">
        <v>-15.423999999999999</v>
      </c>
      <c r="AD27" s="3">
        <v>2.0699999999999998</v>
      </c>
    </row>
    <row r="28" spans="1:30" ht="18" customHeight="1" x14ac:dyDescent="0.2">
      <c r="A28" s="187" t="s">
        <v>71</v>
      </c>
      <c r="B28" s="187" t="s">
        <v>22</v>
      </c>
      <c r="C28" s="9">
        <v>0.60331534309946033</v>
      </c>
      <c r="E28" s="201" t="s">
        <v>209</v>
      </c>
      <c r="G28" s="202">
        <v>-10.933999999999999</v>
      </c>
      <c r="H28" s="202">
        <v>-3.9209999999999998</v>
      </c>
      <c r="I28" s="202">
        <v>-3.9209999999999998</v>
      </c>
      <c r="J28" s="203">
        <v>-10.375999999999999</v>
      </c>
      <c r="K28" s="203">
        <v>-10.375999999999999</v>
      </c>
      <c r="L28" s="202">
        <v>-0.189</v>
      </c>
      <c r="M28" s="202">
        <v>-0.53099999999999992</v>
      </c>
      <c r="N28" s="202">
        <v>-0.64500000000000002</v>
      </c>
      <c r="O28" s="202">
        <v>0.31499999999999995</v>
      </c>
      <c r="P28" s="202">
        <v>-0.19599999999999995</v>
      </c>
      <c r="Q28" s="202">
        <v>-0.33400000000000007</v>
      </c>
      <c r="R28" s="202">
        <v>-0.74199999999999999</v>
      </c>
      <c r="S28" s="202">
        <v>-0.74500000000000011</v>
      </c>
      <c r="T28" s="202">
        <v>-0.18199999999999994</v>
      </c>
      <c r="U28" s="202">
        <v>-0.3879999999999999</v>
      </c>
      <c r="V28" s="202">
        <v>-0.24500000000000011</v>
      </c>
      <c r="W28" s="202">
        <v>-0.23799999999999999</v>
      </c>
      <c r="X28" s="202">
        <v>-4.12</v>
      </c>
      <c r="Z28" s="202">
        <v>-10.375999999999999</v>
      </c>
      <c r="AA28" s="3">
        <v>6.26</v>
      </c>
      <c r="AC28" s="202">
        <v>-10.375999999999999</v>
      </c>
      <c r="AD28" s="3">
        <v>6.26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0.92980295566502469</v>
      </c>
      <c r="E29" s="216" t="s">
        <v>158</v>
      </c>
      <c r="F29" s="194"/>
      <c r="G29" s="217">
        <v>8.2000000000000003E-2</v>
      </c>
      <c r="H29" s="217">
        <v>0</v>
      </c>
      <c r="I29" s="217">
        <v>0</v>
      </c>
      <c r="J29" s="217">
        <v>-1.6240000000000001</v>
      </c>
      <c r="K29" s="217">
        <v>-1.6240000000000001</v>
      </c>
      <c r="L29" s="217">
        <v>0</v>
      </c>
      <c r="M29" s="217">
        <v>0</v>
      </c>
      <c r="N29" s="217">
        <v>-2.9000000000000001E-2</v>
      </c>
      <c r="O29" s="217">
        <v>0</v>
      </c>
      <c r="P29" s="217">
        <v>0</v>
      </c>
      <c r="Q29" s="217">
        <v>0</v>
      </c>
      <c r="R29" s="217">
        <v>0</v>
      </c>
      <c r="S29" s="217">
        <v>-2.9999999999999995E-2</v>
      </c>
      <c r="T29" s="217">
        <v>-2.8999999999999998E-2</v>
      </c>
      <c r="U29" s="217">
        <v>0</v>
      </c>
      <c r="V29" s="217">
        <v>0</v>
      </c>
      <c r="W29" s="217">
        <v>-0.03</v>
      </c>
      <c r="X29" s="217">
        <v>-0.11799999999999999</v>
      </c>
      <c r="Z29" s="217">
        <v>-1.6239999999999999</v>
      </c>
      <c r="AA29" s="3">
        <v>1.51</v>
      </c>
      <c r="AC29" s="217">
        <v>-1.6239999999999999</v>
      </c>
      <c r="AD29" s="3">
        <v>1.51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-8.6526576019777507E-2</v>
      </c>
      <c r="E30" s="216" t="s">
        <v>176</v>
      </c>
      <c r="F30" s="194"/>
      <c r="G30" s="217">
        <v>-1.577</v>
      </c>
      <c r="H30" s="217">
        <v>-2.625</v>
      </c>
      <c r="I30" s="217">
        <v>-2.625</v>
      </c>
      <c r="J30" s="217">
        <v>-3.2360000000000002</v>
      </c>
      <c r="K30" s="217">
        <v>-3.2360000000000002</v>
      </c>
      <c r="L30" s="217">
        <v>-0.186</v>
      </c>
      <c r="M30" s="217">
        <v>-0.248</v>
      </c>
      <c r="N30" s="217">
        <v>-0.34800000000000003</v>
      </c>
      <c r="O30" s="217">
        <v>-0.34799999999999986</v>
      </c>
      <c r="P30" s="217">
        <v>-0.34800000000000009</v>
      </c>
      <c r="Q30" s="217">
        <v>0.745</v>
      </c>
      <c r="R30" s="217">
        <v>-0.3590000000000001</v>
      </c>
      <c r="S30" s="217">
        <v>-0.35999999999999988</v>
      </c>
      <c r="T30" s="217">
        <v>-0.35899999999999999</v>
      </c>
      <c r="U30" s="217">
        <v>-0.35899999999999999</v>
      </c>
      <c r="V30" s="217">
        <v>-1.0060000000000002</v>
      </c>
      <c r="W30" s="217">
        <v>-0.33899999999999997</v>
      </c>
      <c r="X30" s="217">
        <v>-3.5150000000000001</v>
      </c>
      <c r="Z30" s="217">
        <v>-3.2360000000000002</v>
      </c>
      <c r="AA30" s="3">
        <v>-0.28000000000000003</v>
      </c>
      <c r="AC30" s="217">
        <v>-3.2360000000000002</v>
      </c>
      <c r="AD30" s="3">
        <v>-0.28000000000000003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0.18145161290322581</v>
      </c>
      <c r="E31" s="216" t="s">
        <v>178</v>
      </c>
      <c r="F31" s="194"/>
      <c r="G31" s="217">
        <v>-1.2969999999999999</v>
      </c>
      <c r="H31" s="217">
        <v>-0.54800000000000004</v>
      </c>
      <c r="I31" s="217">
        <v>-0.54800000000000004</v>
      </c>
      <c r="J31" s="217">
        <v>-0.496</v>
      </c>
      <c r="K31" s="217">
        <v>-0.496</v>
      </c>
      <c r="L31" s="217">
        <v>-7.1999999999999995E-2</v>
      </c>
      <c r="M31" s="217">
        <v>0</v>
      </c>
      <c r="N31" s="217">
        <v>0</v>
      </c>
      <c r="O31" s="217">
        <v>-0.27999999999999997</v>
      </c>
      <c r="P31" s="217">
        <v>0</v>
      </c>
      <c r="Q31" s="217">
        <v>0</v>
      </c>
      <c r="R31" s="217">
        <v>0</v>
      </c>
      <c r="S31" s="217">
        <v>-5.6999999999999995E-2</v>
      </c>
      <c r="T31" s="217">
        <v>0</v>
      </c>
      <c r="U31" s="217">
        <v>0</v>
      </c>
      <c r="V31" s="217">
        <v>0</v>
      </c>
      <c r="W31" s="217">
        <v>0</v>
      </c>
      <c r="X31" s="217">
        <v>-0.40899999999999997</v>
      </c>
      <c r="Z31" s="217">
        <v>-0.496</v>
      </c>
      <c r="AA31" s="3">
        <v>0.09</v>
      </c>
      <c r="AC31" s="217">
        <v>-0.496</v>
      </c>
      <c r="AD31" s="3">
        <v>0.09</v>
      </c>
    </row>
    <row r="32" spans="1:30" ht="18" customHeight="1" collapsed="1" x14ac:dyDescent="0.2">
      <c r="A32" s="197"/>
      <c r="B32" s="197"/>
      <c r="C32" s="9">
        <v>0.24458551157580288</v>
      </c>
      <c r="E32" s="201" t="s">
        <v>158</v>
      </c>
      <c r="G32" s="202">
        <v>-2.7919999999999998</v>
      </c>
      <c r="H32" s="202">
        <v>-3.173</v>
      </c>
      <c r="I32" s="202">
        <v>-3.173</v>
      </c>
      <c r="J32" s="203">
        <v>-5.3559999999999999</v>
      </c>
      <c r="K32" s="203">
        <v>-5.3559999999999999</v>
      </c>
      <c r="L32" s="202">
        <v>-0.25800000000000001</v>
      </c>
      <c r="M32" s="202">
        <v>-0.248</v>
      </c>
      <c r="N32" s="202">
        <v>-0.37700000000000006</v>
      </c>
      <c r="O32" s="202">
        <v>-0.62799999999999989</v>
      </c>
      <c r="P32" s="202">
        <v>-0.34800000000000009</v>
      </c>
      <c r="Q32" s="202">
        <v>0.745</v>
      </c>
      <c r="R32" s="202">
        <v>-0.3590000000000001</v>
      </c>
      <c r="S32" s="202">
        <v>-0.44699999999999984</v>
      </c>
      <c r="T32" s="202">
        <v>-0.38800000000000001</v>
      </c>
      <c r="U32" s="202">
        <v>-0.35899999999999999</v>
      </c>
      <c r="V32" s="202">
        <v>-1.0060000000000002</v>
      </c>
      <c r="W32" s="202">
        <v>-0.36899999999999999</v>
      </c>
      <c r="X32" s="202">
        <v>-4.0419999999999998</v>
      </c>
      <c r="Z32" s="202">
        <v>-5.355999999999999</v>
      </c>
      <c r="AA32" s="3">
        <v>1.31</v>
      </c>
      <c r="AC32" s="202">
        <v>-5.355999999999999</v>
      </c>
      <c r="AD32" s="3">
        <v>1.31</v>
      </c>
    </row>
    <row r="33" spans="1:30" ht="18" customHeight="1" collapsed="1" x14ac:dyDescent="0.2">
      <c r="A33" s="187" t="s">
        <v>153</v>
      </c>
      <c r="B33" s="187" t="s">
        <v>22</v>
      </c>
      <c r="C33" s="9">
        <v>0.41058394160583939</v>
      </c>
      <c r="E33" s="201" t="s">
        <v>154</v>
      </c>
      <c r="G33" s="202">
        <v>-0.26200000000000001</v>
      </c>
      <c r="H33" s="202">
        <v>-0.25900000000000001</v>
      </c>
      <c r="I33" s="202">
        <v>-0.25900000000000001</v>
      </c>
      <c r="J33" s="203">
        <v>-1.0960000000000001</v>
      </c>
      <c r="K33" s="203">
        <v>-1.0960000000000001</v>
      </c>
      <c r="L33" s="202">
        <v>-4.2999999999999997E-2</v>
      </c>
      <c r="M33" s="202">
        <v>-4.2999999999999997E-2</v>
      </c>
      <c r="N33" s="202">
        <v>-4.4000000000000011E-2</v>
      </c>
      <c r="O33" s="202">
        <v>-4.2999999999999983E-2</v>
      </c>
      <c r="P33" s="202">
        <v>-4.300000000000001E-2</v>
      </c>
      <c r="Q33" s="202">
        <v>-4.300000000000001E-2</v>
      </c>
      <c r="R33" s="202">
        <v>-4.2999999999999983E-2</v>
      </c>
      <c r="S33" s="202">
        <v>-4.2999999999999983E-2</v>
      </c>
      <c r="T33" s="202">
        <v>-4.4000000000000039E-2</v>
      </c>
      <c r="U33" s="202">
        <v>-4.2999999999999983E-2</v>
      </c>
      <c r="V33" s="202">
        <v>-4.2999999999999983E-2</v>
      </c>
      <c r="W33" s="202">
        <v>-0.16800000000000004</v>
      </c>
      <c r="X33" s="202">
        <v>-0.64300000000000002</v>
      </c>
      <c r="Z33" s="202">
        <v>-1.0960000000000001</v>
      </c>
      <c r="AA33" s="3">
        <v>0.45</v>
      </c>
      <c r="AC33" s="202">
        <v>-1.0960000000000001</v>
      </c>
      <c r="AD33" s="3">
        <v>0.45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-2.9027777777777772</v>
      </c>
      <c r="E34" s="216" t="s">
        <v>162</v>
      </c>
      <c r="F34" s="194"/>
      <c r="G34" s="217">
        <v>0.31900000000000001</v>
      </c>
      <c r="H34" s="217">
        <v>0</v>
      </c>
      <c r="I34" s="217">
        <v>0</v>
      </c>
      <c r="J34" s="217">
        <v>-0.72</v>
      </c>
      <c r="K34" s="217">
        <v>-0.72</v>
      </c>
      <c r="L34" s="217">
        <v>0</v>
      </c>
      <c r="M34" s="217">
        <v>-0.34300000000000003</v>
      </c>
      <c r="N34" s="217">
        <v>0</v>
      </c>
      <c r="O34" s="217">
        <v>0</v>
      </c>
      <c r="P34" s="217">
        <v>0</v>
      </c>
      <c r="Q34" s="217">
        <v>-1.7000000000000002</v>
      </c>
      <c r="R34" s="217">
        <v>0</v>
      </c>
      <c r="S34" s="217">
        <v>0</v>
      </c>
      <c r="T34" s="217">
        <v>-0.76899999999999968</v>
      </c>
      <c r="U34" s="217">
        <v>0</v>
      </c>
      <c r="V34" s="217">
        <v>0</v>
      </c>
      <c r="W34" s="217">
        <v>0</v>
      </c>
      <c r="X34" s="217">
        <v>-2.8119999999999998</v>
      </c>
      <c r="Z34" s="217">
        <v>-0.72000000000000008</v>
      </c>
      <c r="AA34" s="3">
        <v>-2.09</v>
      </c>
      <c r="AC34" s="217">
        <v>-0.72000000000000008</v>
      </c>
      <c r="AD34" s="3">
        <v>-2.09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2.0127118644067803</v>
      </c>
      <c r="E35" s="216" t="s">
        <v>164</v>
      </c>
      <c r="F35" s="194"/>
      <c r="G35" s="217">
        <v>17.364999999999998</v>
      </c>
      <c r="H35" s="217">
        <v>0</v>
      </c>
      <c r="I35" s="217">
        <v>0</v>
      </c>
      <c r="J35" s="217">
        <v>-1.4159999999999999</v>
      </c>
      <c r="K35" s="217">
        <v>-1.4159999999999999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1.4339999999999999</v>
      </c>
      <c r="X35" s="217">
        <v>1.4339999999999999</v>
      </c>
      <c r="Z35" s="217">
        <v>-1.4159999999999997</v>
      </c>
      <c r="AA35" s="3">
        <v>2.85</v>
      </c>
      <c r="AC35" s="217">
        <v>-1.4159999999999997</v>
      </c>
      <c r="AD35" s="3">
        <v>2.85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0.35580524344569286</v>
      </c>
      <c r="E37" s="201" t="s">
        <v>398</v>
      </c>
      <c r="G37" s="202">
        <v>17.683999999999997</v>
      </c>
      <c r="H37" s="202">
        <v>0</v>
      </c>
      <c r="I37" s="202">
        <v>0</v>
      </c>
      <c r="J37" s="203">
        <v>-2.1360000000000001</v>
      </c>
      <c r="K37" s="203">
        <v>-2.1360000000000001</v>
      </c>
      <c r="L37" s="202">
        <v>0</v>
      </c>
      <c r="M37" s="202">
        <v>-0.34300000000000003</v>
      </c>
      <c r="N37" s="202">
        <v>0</v>
      </c>
      <c r="O37" s="202">
        <v>0</v>
      </c>
      <c r="P37" s="202">
        <v>0</v>
      </c>
      <c r="Q37" s="202">
        <v>-1.7000000000000002</v>
      </c>
      <c r="R37" s="202">
        <v>0</v>
      </c>
      <c r="S37" s="202">
        <v>0</v>
      </c>
      <c r="T37" s="202">
        <v>-0.76899999999999968</v>
      </c>
      <c r="U37" s="202">
        <v>0</v>
      </c>
      <c r="V37" s="202">
        <v>0</v>
      </c>
      <c r="W37" s="202">
        <v>1.4339999999999999</v>
      </c>
      <c r="X37" s="202">
        <v>-1.3779999999999999</v>
      </c>
      <c r="Z37" s="202">
        <v>-2.1360000000000001</v>
      </c>
      <c r="AA37" s="3">
        <v>0.76</v>
      </c>
      <c r="AC37" s="202">
        <v>-2.1360000000000001</v>
      </c>
      <c r="AD37" s="3">
        <v>0.76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-1.0009267840593143</v>
      </c>
      <c r="E38" s="216" t="s">
        <v>156</v>
      </c>
      <c r="F38" s="194"/>
      <c r="G38" s="217">
        <v>-4.7E-2</v>
      </c>
      <c r="H38" s="217">
        <v>-0.46500000000000002</v>
      </c>
      <c r="I38" s="217">
        <v>-0.46500000000000002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-1.079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-1.079</v>
      </c>
      <c r="Z38" s="217">
        <v>0</v>
      </c>
      <c r="AA38" s="3">
        <v>-1.08</v>
      </c>
      <c r="AC38" s="217">
        <v>0</v>
      </c>
      <c r="AD38" s="3">
        <v>-1.08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0.60104529616724733</v>
      </c>
      <c r="E39" s="216" t="s">
        <v>166</v>
      </c>
      <c r="F39" s="194"/>
      <c r="G39" s="217">
        <v>-5.57</v>
      </c>
      <c r="H39" s="217">
        <v>-2.3210000000000002</v>
      </c>
      <c r="I39" s="217">
        <v>-2.3210000000000002</v>
      </c>
      <c r="J39" s="217">
        <v>-4.5919999999999996</v>
      </c>
      <c r="K39" s="217">
        <v>-4.5919999999999996</v>
      </c>
      <c r="L39" s="217">
        <v>-2.3E-2</v>
      </c>
      <c r="M39" s="217">
        <v>-0.28999999999999998</v>
      </c>
      <c r="N39" s="217">
        <v>-0.36000000000000004</v>
      </c>
      <c r="O39" s="217">
        <v>0.17700000000000005</v>
      </c>
      <c r="P39" s="217">
        <v>-5.5000000000000049E-2</v>
      </c>
      <c r="Q39" s="217">
        <v>-0.21899999999999997</v>
      </c>
      <c r="R39" s="217">
        <v>-0.14700000000000002</v>
      </c>
      <c r="S39" s="217">
        <v>-0.35099999999999998</v>
      </c>
      <c r="T39" s="217">
        <v>-0.10299999999999998</v>
      </c>
      <c r="U39" s="217">
        <v>-0.14700000000000002</v>
      </c>
      <c r="V39" s="217">
        <v>-7.6000000000000068E-2</v>
      </c>
      <c r="W39" s="217">
        <v>-0.23799999999999999</v>
      </c>
      <c r="X39" s="217">
        <v>-1.8320000000000001</v>
      </c>
      <c r="Z39" s="217">
        <v>-4.5919999999999996</v>
      </c>
      <c r="AA39" s="3">
        <v>2.76</v>
      </c>
      <c r="AC39" s="217">
        <v>-4.5919999999999996</v>
      </c>
      <c r="AD39" s="3">
        <v>2.76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0.35130718954248369</v>
      </c>
      <c r="E43" s="216" t="s">
        <v>170</v>
      </c>
      <c r="F43" s="194"/>
      <c r="G43" s="217">
        <v>-0.47799999999999998</v>
      </c>
      <c r="H43" s="217">
        <v>-0.47799999999999998</v>
      </c>
      <c r="I43" s="217">
        <v>-0.47799999999999998</v>
      </c>
      <c r="J43" s="217">
        <v>-1.224</v>
      </c>
      <c r="K43" s="217">
        <v>-1.224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-0.79800000000000004</v>
      </c>
      <c r="X43" s="217">
        <v>-0.79800000000000004</v>
      </c>
      <c r="Z43" s="217">
        <v>-1.224</v>
      </c>
      <c r="AA43" s="3">
        <v>0.43</v>
      </c>
      <c r="AC43" s="217">
        <v>-1.224</v>
      </c>
      <c r="AD43" s="3">
        <v>0.43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0.36279229711141675</v>
      </c>
      <c r="E46" s="201" t="s">
        <v>196</v>
      </c>
      <c r="G46" s="202">
        <v>-6.0949999999999998</v>
      </c>
      <c r="H46" s="202">
        <v>-3.2640000000000002</v>
      </c>
      <c r="I46" s="202">
        <v>-3.2640000000000002</v>
      </c>
      <c r="J46" s="203">
        <v>-5.8159999999999998</v>
      </c>
      <c r="K46" s="203">
        <v>-5.8159999999999998</v>
      </c>
      <c r="L46" s="202">
        <v>-2.3E-2</v>
      </c>
      <c r="M46" s="202">
        <v>-0.28999999999999998</v>
      </c>
      <c r="N46" s="202">
        <v>-0.36000000000000004</v>
      </c>
      <c r="O46" s="202">
        <v>0.17700000000000005</v>
      </c>
      <c r="P46" s="202">
        <v>-5.5000000000000049E-2</v>
      </c>
      <c r="Q46" s="202">
        <v>-0.21899999999999997</v>
      </c>
      <c r="R46" s="202">
        <v>-1.226</v>
      </c>
      <c r="S46" s="202">
        <v>-0.35099999999999998</v>
      </c>
      <c r="T46" s="202">
        <v>-0.10299999999999998</v>
      </c>
      <c r="U46" s="202">
        <v>-0.14700000000000002</v>
      </c>
      <c r="V46" s="202">
        <v>-7.6000000000000068E-2</v>
      </c>
      <c r="W46" s="202">
        <v>-1.036</v>
      </c>
      <c r="X46" s="202">
        <v>-3.7090000000000001</v>
      </c>
      <c r="Z46" s="202">
        <v>-5.8159999999999998</v>
      </c>
      <c r="AA46" s="3">
        <v>2.11</v>
      </c>
      <c r="AC46" s="202">
        <v>-5.8159999999999998</v>
      </c>
      <c r="AD46" s="3">
        <v>2.11</v>
      </c>
    </row>
    <row r="47" spans="1:30" ht="18" customHeight="1" x14ac:dyDescent="0.2">
      <c r="A47" s="197"/>
      <c r="B47" s="197"/>
      <c r="C47" s="9">
        <v>0.32235598447915631</v>
      </c>
      <c r="E47" s="207" t="s">
        <v>72</v>
      </c>
      <c r="G47" s="208">
        <v>-18.255000000000003</v>
      </c>
      <c r="H47" s="208">
        <v>-20.077999999999999</v>
      </c>
      <c r="I47" s="208">
        <v>-20.077999999999999</v>
      </c>
      <c r="J47" s="209">
        <v>-40.204000000000001</v>
      </c>
      <c r="K47" s="209">
        <v>-40.204000000000001</v>
      </c>
      <c r="L47" s="208">
        <v>-1.1889999999999998</v>
      </c>
      <c r="M47" s="208">
        <v>-2.3729999999999998</v>
      </c>
      <c r="N47" s="208">
        <v>-2.5839999999999996</v>
      </c>
      <c r="O47" s="208">
        <v>-1.3370000000000002</v>
      </c>
      <c r="P47" s="208">
        <v>-1.7999999999999994</v>
      </c>
      <c r="Q47" s="208">
        <v>-3.3610000000000002</v>
      </c>
      <c r="R47" s="208">
        <v>-3.7930000000000001</v>
      </c>
      <c r="S47" s="208">
        <v>-3.01</v>
      </c>
      <c r="T47" s="208">
        <v>-2.9089999999999998</v>
      </c>
      <c r="U47" s="208">
        <v>-2.3600000000000003</v>
      </c>
      <c r="V47" s="208">
        <v>-1.6770000000000007</v>
      </c>
      <c r="W47" s="208">
        <v>-0.84899999999999953</v>
      </c>
      <c r="X47" s="208">
        <v>-27.242000000000001</v>
      </c>
      <c r="Z47" s="208">
        <v>-40.204000000000001</v>
      </c>
      <c r="AA47" s="3">
        <v>12.96</v>
      </c>
      <c r="AC47" s="208">
        <v>-40.204000000000001</v>
      </c>
      <c r="AD47" s="3">
        <v>12.96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8.1000000000000013E-3</v>
      </c>
      <c r="H49" s="189">
        <v>1.2239999999999999E-2</v>
      </c>
      <c r="I49" s="189">
        <v>1.2239999999999999E-2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-0.40500000000000003</v>
      </c>
      <c r="H50" s="202">
        <v>-0.61199999999999999</v>
      </c>
      <c r="I50" s="202">
        <v>-0.61199999999999999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-0.4</v>
      </c>
      <c r="E51" s="201" t="s">
        <v>91</v>
      </c>
      <c r="G51" s="202">
        <v>-0.76700000000000002</v>
      </c>
      <c r="H51" s="202">
        <v>-1.204</v>
      </c>
      <c r="I51" s="202">
        <v>-1.204</v>
      </c>
      <c r="J51" s="203">
        <v>-1</v>
      </c>
      <c r="K51" s="203">
        <v>-1</v>
      </c>
      <c r="L51" s="202">
        <v>0</v>
      </c>
      <c r="M51" s="202">
        <v>0</v>
      </c>
      <c r="N51" s="202">
        <v>0</v>
      </c>
      <c r="O51" s="202">
        <v>-0.22</v>
      </c>
      <c r="P51" s="202">
        <v>-0.18699999999999997</v>
      </c>
      <c r="Q51" s="202">
        <v>-7.7000000000000013E-2</v>
      </c>
      <c r="R51" s="202">
        <v>-8.6999999999999966E-2</v>
      </c>
      <c r="S51" s="202">
        <v>0</v>
      </c>
      <c r="T51" s="202">
        <v>-0.13400000000000001</v>
      </c>
      <c r="U51" s="202">
        <v>-0.26200000000000001</v>
      </c>
      <c r="V51" s="202">
        <v>0</v>
      </c>
      <c r="W51" s="202">
        <v>-0.43600000000000005</v>
      </c>
      <c r="X51" s="202">
        <v>-1.403</v>
      </c>
      <c r="Z51" s="202">
        <v>-1</v>
      </c>
      <c r="AA51" s="3">
        <v>-0.4</v>
      </c>
      <c r="AC51" s="202">
        <v>-1</v>
      </c>
      <c r="AD51" s="3">
        <v>-0.4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-0.97560975609756095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-0.123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-0.123</v>
      </c>
      <c r="Z54" s="202">
        <v>0</v>
      </c>
      <c r="AA54" s="3">
        <v>-0.12</v>
      </c>
      <c r="AC54" s="202">
        <v>0</v>
      </c>
      <c r="AD54" s="3">
        <v>-0.12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-0.53</v>
      </c>
      <c r="E61" s="207" t="s">
        <v>281</v>
      </c>
      <c r="G61" s="208">
        <v>-1.1720000000000002</v>
      </c>
      <c r="H61" s="208">
        <v>-1.8159999999999998</v>
      </c>
      <c r="I61" s="208">
        <v>-1.8159999999999998</v>
      </c>
      <c r="J61" s="209">
        <v>-1</v>
      </c>
      <c r="K61" s="209">
        <v>-1</v>
      </c>
      <c r="L61" s="208">
        <v>0</v>
      </c>
      <c r="M61" s="208">
        <v>-0.123</v>
      </c>
      <c r="N61" s="208">
        <v>0</v>
      </c>
      <c r="O61" s="208">
        <v>-0.22</v>
      </c>
      <c r="P61" s="208">
        <v>-0.18699999999999997</v>
      </c>
      <c r="Q61" s="208">
        <v>-7.7000000000000013E-2</v>
      </c>
      <c r="R61" s="208">
        <v>-8.6999999999999966E-2</v>
      </c>
      <c r="S61" s="208">
        <v>0</v>
      </c>
      <c r="T61" s="208">
        <v>-0.13400000000000001</v>
      </c>
      <c r="U61" s="208">
        <v>-0.26200000000000001</v>
      </c>
      <c r="V61" s="208">
        <v>0</v>
      </c>
      <c r="W61" s="208">
        <v>-0.43600000000000005</v>
      </c>
      <c r="X61" s="208">
        <v>-1.526</v>
      </c>
      <c r="Z61" s="208">
        <v>-1</v>
      </c>
      <c r="AA61" s="3">
        <v>-0.53</v>
      </c>
      <c r="AC61" s="208">
        <v>-1</v>
      </c>
      <c r="AD61" s="3">
        <v>-0.53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-1.0126582278481013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-7.9000000000000001E-2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-7.9000000000000001E-2</v>
      </c>
      <c r="Z63" s="202">
        <v>0</v>
      </c>
      <c r="AA63" s="3">
        <v>-0.08</v>
      </c>
      <c r="AC63" s="202">
        <v>0</v>
      </c>
      <c r="AD63" s="3">
        <v>-0.08</v>
      </c>
    </row>
    <row r="64" spans="1:30" ht="18" customHeight="1" x14ac:dyDescent="0.2">
      <c r="A64" s="187" t="s">
        <v>136</v>
      </c>
      <c r="B64" s="187" t="s">
        <v>22</v>
      </c>
      <c r="C64" s="9">
        <v>0.94000000000000006</v>
      </c>
      <c r="E64" s="201" t="s">
        <v>197</v>
      </c>
      <c r="G64" s="202">
        <v>-3.4660000000000002</v>
      </c>
      <c r="H64" s="202">
        <v>-0.755</v>
      </c>
      <c r="I64" s="202">
        <v>-0.755</v>
      </c>
      <c r="J64" s="203">
        <v>-5</v>
      </c>
      <c r="K64" s="203">
        <v>-5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-2.1000000000000001E-2</v>
      </c>
      <c r="T64" s="202">
        <v>-1.0999999999999999E-2</v>
      </c>
      <c r="U64" s="202">
        <v>-0.03</v>
      </c>
      <c r="V64" s="202">
        <v>-1.0999999999999996E-2</v>
      </c>
      <c r="W64" s="202">
        <v>-0.23199999999999998</v>
      </c>
      <c r="X64" s="202">
        <v>-0.30499999999999999</v>
      </c>
      <c r="Z64" s="202">
        <v>-5</v>
      </c>
      <c r="AA64" s="3">
        <v>4.7</v>
      </c>
      <c r="AC64" s="202">
        <v>-5</v>
      </c>
      <c r="AD64" s="3">
        <v>4.7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-1.0160427807486632</v>
      </c>
      <c r="E66" s="201" t="s">
        <v>100</v>
      </c>
      <c r="G66" s="202">
        <v>-5.8999999999999997E-2</v>
      </c>
      <c r="H66" s="202">
        <v>0</v>
      </c>
      <c r="I66" s="202">
        <v>0</v>
      </c>
      <c r="J66" s="203">
        <v>0</v>
      </c>
      <c r="K66" s="203">
        <v>0</v>
      </c>
      <c r="L66" s="202">
        <v>-0.187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-0.187</v>
      </c>
      <c r="Z66" s="202">
        <v>0</v>
      </c>
      <c r="AA66" s="3">
        <v>-0.19</v>
      </c>
      <c r="AC66" s="202">
        <v>0</v>
      </c>
      <c r="AD66" s="3">
        <v>-0.19</v>
      </c>
    </row>
    <row r="67" spans="1:30" ht="18" customHeight="1" x14ac:dyDescent="0.2">
      <c r="A67" s="187" t="s">
        <v>181</v>
      </c>
      <c r="B67" s="187" t="s">
        <v>22</v>
      </c>
      <c r="C67" s="9">
        <v>-1.0256410256410258</v>
      </c>
      <c r="E67" s="201" t="s">
        <v>182</v>
      </c>
      <c r="G67" s="202">
        <v>-8.0000000000000002E-3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-0.156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-0.156</v>
      </c>
      <c r="Z67" s="202">
        <v>0</v>
      </c>
      <c r="AA67" s="3">
        <v>-0.16</v>
      </c>
      <c r="AC67" s="202">
        <v>0</v>
      </c>
      <c r="AD67" s="3">
        <v>-0.16</v>
      </c>
    </row>
    <row r="68" spans="1:30" ht="18" customHeight="1" x14ac:dyDescent="0.2">
      <c r="A68" s="187" t="s">
        <v>198</v>
      </c>
      <c r="B68" s="187" t="s">
        <v>22</v>
      </c>
      <c r="C68" s="9">
        <v>0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0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0</v>
      </c>
      <c r="Z68" s="202">
        <v>0</v>
      </c>
      <c r="AA68" s="3">
        <v>0</v>
      </c>
      <c r="AC68" s="202">
        <v>0</v>
      </c>
      <c r="AD68" s="3">
        <v>0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-1.2E-2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0.82608695652173914</v>
      </c>
      <c r="E70" s="201" t="s">
        <v>185</v>
      </c>
      <c r="G70" s="202">
        <v>-6.59</v>
      </c>
      <c r="H70" s="202">
        <v>-1.395</v>
      </c>
      <c r="I70" s="202">
        <v>-1.395</v>
      </c>
      <c r="J70" s="203">
        <v>-4.5999999999999996</v>
      </c>
      <c r="K70" s="203">
        <v>-4.5999999999999996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-0.8</v>
      </c>
      <c r="V70" s="202">
        <v>0</v>
      </c>
      <c r="W70" s="202">
        <v>0</v>
      </c>
      <c r="X70" s="202">
        <v>-0.8</v>
      </c>
      <c r="Z70" s="202">
        <v>-4.5999999999999996</v>
      </c>
      <c r="AA70" s="3">
        <v>3.8</v>
      </c>
      <c r="AC70" s="202">
        <v>-4.5999999999999996</v>
      </c>
      <c r="AD70" s="3">
        <v>3.8</v>
      </c>
    </row>
    <row r="71" spans="1:30" ht="18" customHeight="1" x14ac:dyDescent="0.2">
      <c r="A71" s="187" t="s">
        <v>186</v>
      </c>
      <c r="B71" s="187" t="s">
        <v>22</v>
      </c>
      <c r="C71" s="9">
        <v>0.99073170731707316</v>
      </c>
      <c r="E71" s="201" t="s">
        <v>187</v>
      </c>
      <c r="G71" s="202">
        <v>-14.962999999999999</v>
      </c>
      <c r="H71" s="202">
        <v>-12.942</v>
      </c>
      <c r="I71" s="202">
        <v>-12.942</v>
      </c>
      <c r="J71" s="203">
        <v>-20.5</v>
      </c>
      <c r="K71" s="203">
        <v>-20.5</v>
      </c>
      <c r="L71" s="202">
        <v>-1.1399999999999999</v>
      </c>
      <c r="M71" s="202">
        <v>0</v>
      </c>
      <c r="N71" s="202">
        <v>0</v>
      </c>
      <c r="O71" s="202">
        <v>0</v>
      </c>
      <c r="P71" s="202">
        <v>0</v>
      </c>
      <c r="Q71" s="202">
        <v>1.1399999999999999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-0.189</v>
      </c>
      <c r="X71" s="202">
        <v>-0.189</v>
      </c>
      <c r="Z71" s="202">
        <v>-20.5</v>
      </c>
      <c r="AA71" s="3">
        <v>20.309999999999999</v>
      </c>
      <c r="AC71" s="202">
        <v>-20.5</v>
      </c>
      <c r="AD71" s="3">
        <v>20.309999999999999</v>
      </c>
    </row>
    <row r="72" spans="1:30" ht="18" customHeight="1" x14ac:dyDescent="0.2">
      <c r="A72" s="187" t="s">
        <v>96</v>
      </c>
      <c r="B72" s="187" t="s">
        <v>22</v>
      </c>
      <c r="C72" s="9">
        <v>0.82</v>
      </c>
      <c r="E72" s="201" t="s">
        <v>194</v>
      </c>
      <c r="G72" s="202">
        <v>-6.6890000000000001</v>
      </c>
      <c r="H72" s="202">
        <v>-0.215</v>
      </c>
      <c r="I72" s="202">
        <v>-0.215</v>
      </c>
      <c r="J72" s="203">
        <v>-3</v>
      </c>
      <c r="K72" s="203">
        <v>-3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-0.39100000000000001</v>
      </c>
      <c r="V72" s="202">
        <v>-4.5999999999999985E-2</v>
      </c>
      <c r="W72" s="202">
        <v>-0.10400000000000004</v>
      </c>
      <c r="X72" s="202">
        <v>-0.54100000000000004</v>
      </c>
      <c r="Z72" s="202">
        <v>-3</v>
      </c>
      <c r="AA72" s="3">
        <v>2.46</v>
      </c>
      <c r="AC72" s="202">
        <v>-3</v>
      </c>
      <c r="AD72" s="3">
        <v>2.46</v>
      </c>
    </row>
    <row r="73" spans="1:30" ht="18" customHeight="1" x14ac:dyDescent="0.2">
      <c r="A73" s="187" t="s">
        <v>85</v>
      </c>
      <c r="B73" s="187" t="s">
        <v>22</v>
      </c>
      <c r="C73" s="9">
        <v>-1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-0.97899999999999998</v>
      </c>
      <c r="M73" s="202">
        <v>-5.1000000000000045E-2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-1.03</v>
      </c>
      <c r="Z73" s="202">
        <v>0</v>
      </c>
      <c r="AA73" s="3">
        <v>-1.03</v>
      </c>
      <c r="AC73" s="202">
        <v>0</v>
      </c>
      <c r="AD73" s="3">
        <v>-1.03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-1.0109890109890109</v>
      </c>
      <c r="E75" s="201" t="s">
        <v>101</v>
      </c>
      <c r="G75" s="202">
        <v>0</v>
      </c>
      <c r="H75" s="202">
        <v>-0.192</v>
      </c>
      <c r="I75" s="202">
        <v>-0.192</v>
      </c>
      <c r="J75" s="203">
        <v>0</v>
      </c>
      <c r="K75" s="203">
        <v>0</v>
      </c>
      <c r="L75" s="202">
        <v>-7.2999999999999995E-2</v>
      </c>
      <c r="M75" s="202">
        <v>-1.6E-2</v>
      </c>
      <c r="N75" s="202">
        <v>-5.1000000000000018E-2</v>
      </c>
      <c r="O75" s="202">
        <v>-7.1999999999999981E-2</v>
      </c>
      <c r="P75" s="202">
        <v>1.4999999999999986E-2</v>
      </c>
      <c r="Q75" s="202">
        <v>-1.5999999999999986E-2</v>
      </c>
      <c r="R75" s="202">
        <v>-8.8999999999999996E-2</v>
      </c>
      <c r="S75" s="202">
        <v>-1.6000000000000014E-2</v>
      </c>
      <c r="T75" s="202">
        <v>-1.6000000000000014E-2</v>
      </c>
      <c r="U75" s="202">
        <v>-8.8999999999999968E-2</v>
      </c>
      <c r="V75" s="202">
        <v>-1.6000000000000014E-2</v>
      </c>
      <c r="W75" s="202">
        <v>-1.6000000000000014E-2</v>
      </c>
      <c r="X75" s="202">
        <v>-0.45500000000000002</v>
      </c>
      <c r="Z75" s="202">
        <v>0</v>
      </c>
      <c r="AA75" s="3">
        <v>-0.46</v>
      </c>
      <c r="AC75" s="202">
        <v>0</v>
      </c>
      <c r="AD75" s="3">
        <v>-0.46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-0.99910793933987507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-0.318</v>
      </c>
      <c r="N77" s="202">
        <v>-0.14200000000000002</v>
      </c>
      <c r="O77" s="202">
        <v>0</v>
      </c>
      <c r="P77" s="202">
        <v>-0.23099999999999993</v>
      </c>
      <c r="Q77" s="202">
        <v>0</v>
      </c>
      <c r="R77" s="202">
        <v>-0.44499999999999995</v>
      </c>
      <c r="S77" s="202">
        <v>-0.43600000000000017</v>
      </c>
      <c r="T77" s="202">
        <v>-0.52499999999999991</v>
      </c>
      <c r="U77" s="202">
        <v>-0.19099999999999984</v>
      </c>
      <c r="V77" s="202">
        <v>-0.67100000000000026</v>
      </c>
      <c r="W77" s="202">
        <v>-0.40399999999999991</v>
      </c>
      <c r="X77" s="202">
        <v>-3.363</v>
      </c>
      <c r="Z77" s="202">
        <v>0</v>
      </c>
      <c r="AA77" s="3">
        <v>-3.36</v>
      </c>
      <c r="AC77" s="202">
        <v>0</v>
      </c>
      <c r="AD77" s="3">
        <v>-3.36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0.57999999999999996</v>
      </c>
      <c r="E79" s="201" t="s">
        <v>103</v>
      </c>
      <c r="G79" s="202">
        <v>-15.265000000000001</v>
      </c>
      <c r="H79" s="202">
        <v>-14.305999999999999</v>
      </c>
      <c r="I79" s="202">
        <v>-14.305999999999999</v>
      </c>
      <c r="J79" s="203">
        <v>-19</v>
      </c>
      <c r="K79" s="203">
        <v>-19</v>
      </c>
      <c r="L79" s="202">
        <v>-0.70799999999999996</v>
      </c>
      <c r="M79" s="202">
        <v>-0.94599999999999995</v>
      </c>
      <c r="N79" s="202">
        <v>0</v>
      </c>
      <c r="O79" s="202">
        <v>-0.39300000000000024</v>
      </c>
      <c r="P79" s="202">
        <v>-0.50199999999999978</v>
      </c>
      <c r="Q79" s="202">
        <v>0</v>
      </c>
      <c r="R79" s="202">
        <v>-3.5000000000000142E-2</v>
      </c>
      <c r="S79" s="202">
        <v>-1.8919999999999999</v>
      </c>
      <c r="T79" s="202">
        <v>-1.0919999999999996</v>
      </c>
      <c r="U79" s="202">
        <v>-1.4450000000000003</v>
      </c>
      <c r="V79" s="202">
        <v>-0.96900000000000031</v>
      </c>
      <c r="W79" s="202">
        <v>0</v>
      </c>
      <c r="X79" s="202">
        <v>-7.9820000000000002</v>
      </c>
      <c r="Z79" s="202">
        <v>-19</v>
      </c>
      <c r="AA79" s="3">
        <v>11.02</v>
      </c>
      <c r="AC79" s="202">
        <v>-19</v>
      </c>
      <c r="AD79" s="3">
        <v>11.02</v>
      </c>
    </row>
    <row r="80" spans="1:30" ht="18" customHeight="1" x14ac:dyDescent="0.2">
      <c r="A80" s="187" t="s">
        <v>81</v>
      </c>
      <c r="B80" s="187" t="s">
        <v>22</v>
      </c>
      <c r="C80" s="9">
        <v>0.60499999999999998</v>
      </c>
      <c r="E80" s="201" t="s">
        <v>104</v>
      </c>
      <c r="G80" s="202">
        <v>-1.2190000000000001</v>
      </c>
      <c r="H80" s="202">
        <v>-0.93899999999999995</v>
      </c>
      <c r="I80" s="202">
        <v>-0.93899999999999995</v>
      </c>
      <c r="J80" s="203">
        <v>-2</v>
      </c>
      <c r="K80" s="203">
        <v>-2</v>
      </c>
      <c r="L80" s="202">
        <v>-4.8000000000000001E-2</v>
      </c>
      <c r="M80" s="202">
        <v>-5.6999999999999995E-2</v>
      </c>
      <c r="N80" s="202">
        <v>-0.128</v>
      </c>
      <c r="O80" s="202">
        <v>-4.8000000000000043E-2</v>
      </c>
      <c r="P80" s="202">
        <v>0</v>
      </c>
      <c r="Q80" s="202">
        <v>-0.10499999999999998</v>
      </c>
      <c r="R80" s="202">
        <v>-4.7999999999999987E-2</v>
      </c>
      <c r="S80" s="202">
        <v>-7.5000000000000011E-2</v>
      </c>
      <c r="T80" s="202">
        <v>-6.5999999999999948E-2</v>
      </c>
      <c r="U80" s="202">
        <v>-9.3000000000000083E-2</v>
      </c>
      <c r="V80" s="202">
        <v>-5.699999999999994E-2</v>
      </c>
      <c r="W80" s="202">
        <v>-6.6000000000000059E-2</v>
      </c>
      <c r="X80" s="202">
        <v>-0.79100000000000004</v>
      </c>
      <c r="Z80" s="202">
        <v>-2</v>
      </c>
      <c r="AA80" s="3">
        <v>1.21</v>
      </c>
      <c r="AC80" s="202">
        <v>-2</v>
      </c>
      <c r="AD80" s="3">
        <v>1.21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-0.156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-0.63063063063063052</v>
      </c>
      <c r="E85" s="201" t="s">
        <v>105</v>
      </c>
      <c r="G85" s="202">
        <v>-0.93600000000000005</v>
      </c>
      <c r="H85" s="202">
        <v>-0.23899999999999999</v>
      </c>
      <c r="I85" s="202">
        <v>-0.23899999999999999</v>
      </c>
      <c r="J85" s="203">
        <v>-0.33300000000000002</v>
      </c>
      <c r="K85" s="203">
        <v>-0.33300000000000002</v>
      </c>
      <c r="L85" s="202">
        <v>-3.1E-2</v>
      </c>
      <c r="M85" s="202">
        <v>-2.8999999999999998E-2</v>
      </c>
      <c r="N85" s="202">
        <v>-3.1E-2</v>
      </c>
      <c r="O85" s="202">
        <v>-0.03</v>
      </c>
      <c r="P85" s="202">
        <v>-3.1E-2</v>
      </c>
      <c r="Q85" s="202">
        <v>-0.03</v>
      </c>
      <c r="R85" s="202">
        <v>-3.1E-2</v>
      </c>
      <c r="S85" s="202">
        <v>-0.03</v>
      </c>
      <c r="T85" s="202">
        <v>-3.0000000000000027E-2</v>
      </c>
      <c r="U85" s="202">
        <v>-2.2999999999999965E-2</v>
      </c>
      <c r="V85" s="202">
        <v>-0.15200000000000002</v>
      </c>
      <c r="W85" s="202">
        <v>-9.1000000000000025E-2</v>
      </c>
      <c r="X85" s="202">
        <v>-0.53900000000000003</v>
      </c>
      <c r="Z85" s="202">
        <v>-0.33300000000000002</v>
      </c>
      <c r="AA85" s="3">
        <v>-0.21</v>
      </c>
      <c r="AC85" s="202">
        <v>-0.33300000000000002</v>
      </c>
      <c r="AD85" s="3">
        <v>-0.21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11.2</v>
      </c>
      <c r="H89" s="202">
        <v>6</v>
      </c>
      <c r="I89" s="202">
        <v>6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-0.99277978339350181</v>
      </c>
      <c r="E91" s="201" t="s">
        <v>133</v>
      </c>
      <c r="G91" s="202">
        <v>-0.313</v>
      </c>
      <c r="H91" s="202">
        <v>-3.7999999999999999E-2</v>
      </c>
      <c r="I91" s="202">
        <v>-3.7999999999999999E-2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-0.55400000000000005</v>
      </c>
      <c r="U91" s="202">
        <v>0</v>
      </c>
      <c r="V91" s="202">
        <v>0</v>
      </c>
      <c r="W91" s="202">
        <v>0</v>
      </c>
      <c r="X91" s="202">
        <v>-0.55400000000000005</v>
      </c>
      <c r="Z91" s="202">
        <v>0</v>
      </c>
      <c r="AA91" s="3">
        <v>-0.55000000000000004</v>
      </c>
      <c r="AC91" s="202">
        <v>0</v>
      </c>
      <c r="AD91" s="3">
        <v>-0.55000000000000004</v>
      </c>
    </row>
    <row r="92" spans="1:30" ht="18" customHeight="1" x14ac:dyDescent="0.2">
      <c r="A92" s="197"/>
      <c r="B92" s="197"/>
      <c r="C92" s="9">
        <v>0.68818547572244781</v>
      </c>
      <c r="E92" s="207" t="s">
        <v>94</v>
      </c>
      <c r="G92" s="208">
        <v>-38.475999999999999</v>
      </c>
      <c r="H92" s="208">
        <v>-25.021000000000001</v>
      </c>
      <c r="I92" s="208">
        <v>-25.021000000000001</v>
      </c>
      <c r="J92" s="209">
        <v>-54.433</v>
      </c>
      <c r="K92" s="209">
        <v>-54.433</v>
      </c>
      <c r="L92" s="208">
        <v>-3.1659999999999999</v>
      </c>
      <c r="M92" s="208">
        <v>-1.496</v>
      </c>
      <c r="N92" s="208">
        <v>-0.35200000000000009</v>
      </c>
      <c r="O92" s="208">
        <v>-0.69900000000000029</v>
      </c>
      <c r="P92" s="208">
        <v>-0.74899999999999978</v>
      </c>
      <c r="Q92" s="208">
        <v>0.98899999999999988</v>
      </c>
      <c r="R92" s="208">
        <v>-0.64800000000000002</v>
      </c>
      <c r="S92" s="208">
        <v>-2.4700000000000002</v>
      </c>
      <c r="T92" s="208">
        <v>-2.2939999999999996</v>
      </c>
      <c r="U92" s="208">
        <v>-3.0620000000000003</v>
      </c>
      <c r="V92" s="208">
        <v>-1.9220000000000006</v>
      </c>
      <c r="W92" s="208">
        <v>-1.1020000000000001</v>
      </c>
      <c r="X92" s="208">
        <v>-16.971</v>
      </c>
      <c r="Z92" s="208">
        <v>-54.433</v>
      </c>
      <c r="AA92" s="3">
        <v>37.46</v>
      </c>
      <c r="AC92" s="208">
        <v>-54.433</v>
      </c>
      <c r="AD92" s="3">
        <v>37.46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7.6219999999999999</v>
      </c>
      <c r="I94" s="206">
        <v>7.6219999999999999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0.19070419012789122</v>
      </c>
      <c r="D96" s="2"/>
      <c r="E96" s="219" t="s">
        <v>403</v>
      </c>
      <c r="F96" s="2"/>
      <c r="G96" s="219">
        <v>-340.76317999999998</v>
      </c>
      <c r="H96" s="219">
        <v>-267.42573999999996</v>
      </c>
      <c r="I96" s="219">
        <v>-267.42573999999996</v>
      </c>
      <c r="J96" s="220">
        <v>-551.79700000000003</v>
      </c>
      <c r="K96" s="220">
        <v>-551.79700000000003</v>
      </c>
      <c r="L96" s="219">
        <v>-45.099159999999998</v>
      </c>
      <c r="M96" s="219">
        <v>-36.224890000000002</v>
      </c>
      <c r="N96" s="219">
        <v>-33.704999999999991</v>
      </c>
      <c r="O96" s="219">
        <v>-30.597299999999997</v>
      </c>
      <c r="P96" s="219">
        <v>-32.12642000000001</v>
      </c>
      <c r="Q96" s="219">
        <v>-37.447890000000008</v>
      </c>
      <c r="R96" s="219">
        <v>-31.220469999999999</v>
      </c>
      <c r="S96" s="219">
        <v>-30.733369999999972</v>
      </c>
      <c r="T96" s="219">
        <v>-31.872219999999995</v>
      </c>
      <c r="U96" s="219">
        <v>-39.488759999999999</v>
      </c>
      <c r="V96" s="219">
        <v>-37.190700000000049</v>
      </c>
      <c r="W96" s="219">
        <v>-60.856599999999993</v>
      </c>
      <c r="X96" s="219">
        <v>-446.56278000000009</v>
      </c>
      <c r="Z96" s="219">
        <v>-551.79700000000003</v>
      </c>
      <c r="AA96" s="3">
        <v>105.23</v>
      </c>
      <c r="AC96" s="219">
        <v>-551.79700000000003</v>
      </c>
      <c r="AD96" s="3">
        <v>105.23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-13.21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-13.21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0.19070419012789122</v>
      </c>
      <c r="D116" s="2"/>
      <c r="E116" s="223" t="s">
        <v>336</v>
      </c>
      <c r="F116" s="2"/>
      <c r="G116" s="224">
        <v>-353.97317999999996</v>
      </c>
      <c r="H116" s="224">
        <v>-267.42573999999996</v>
      </c>
      <c r="I116" s="224">
        <v>-267.42573999999996</v>
      </c>
      <c r="J116" s="225">
        <v>-551.79700000000003</v>
      </c>
      <c r="K116" s="225">
        <v>-551.79700000000003</v>
      </c>
      <c r="L116" s="224">
        <v>-45.099159999999998</v>
      </c>
      <c r="M116" s="224">
        <v>-36.224890000000002</v>
      </c>
      <c r="N116" s="224">
        <v>-33.704999999999991</v>
      </c>
      <c r="O116" s="224">
        <v>-30.597299999999997</v>
      </c>
      <c r="P116" s="224">
        <v>-32.12642000000001</v>
      </c>
      <c r="Q116" s="224">
        <v>-37.447890000000008</v>
      </c>
      <c r="R116" s="224">
        <v>-31.220469999999999</v>
      </c>
      <c r="S116" s="224">
        <v>-30.733369999999972</v>
      </c>
      <c r="T116" s="224">
        <v>-31.872219999999995</v>
      </c>
      <c r="U116" s="224">
        <v>-39.488759999999999</v>
      </c>
      <c r="V116" s="224">
        <v>-37.190700000000049</v>
      </c>
      <c r="W116" s="224">
        <v>-60.856599999999993</v>
      </c>
      <c r="X116" s="224">
        <v>-446.56278000000009</v>
      </c>
      <c r="Z116" s="224">
        <v>-551.79700000000003</v>
      </c>
      <c r="AA116" s="3">
        <v>105.23</v>
      </c>
      <c r="AC116" s="224">
        <v>-551.79700000000003</v>
      </c>
      <c r="AD116" s="3">
        <v>105.23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-0.37200000000007094</v>
      </c>
      <c r="H118" s="226">
        <v>-0.16000000000002501</v>
      </c>
      <c r="I118" s="226">
        <v>-0.16000000000002501</v>
      </c>
      <c r="J118" s="226">
        <v>0</v>
      </c>
      <c r="K118" s="226">
        <v>0</v>
      </c>
      <c r="L118" s="226">
        <v>0</v>
      </c>
      <c r="M118" s="226">
        <v>-3.4000000000006025E-2</v>
      </c>
      <c r="N118" s="226">
        <v>-3.4000000000020236E-2</v>
      </c>
      <c r="O118" s="226">
        <v>-3.4000000000020236E-2</v>
      </c>
      <c r="P118" s="226">
        <v>-0.10400000000001342</v>
      </c>
      <c r="Q118" s="226">
        <v>-0.10400000000001342</v>
      </c>
      <c r="R118" s="226">
        <v>-0.10399999999998499</v>
      </c>
      <c r="S118" s="226">
        <v>-0.16300000000001091</v>
      </c>
      <c r="T118" s="226">
        <v>-0.16300000000006776</v>
      </c>
      <c r="U118" s="226">
        <v>-0.16300000000001091</v>
      </c>
      <c r="V118" s="226">
        <v>-0.22299999999995634</v>
      </c>
      <c r="W118" s="226">
        <v>-0.22299999999995634</v>
      </c>
      <c r="X118" s="226">
        <v>-0.2229999999998995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E9:E10"/>
    <mergeCell ref="AC9:AC10"/>
    <mergeCell ref="AD9:AD10"/>
    <mergeCell ref="Z9:Z10"/>
    <mergeCell ref="AA9:AA10"/>
  </mergeCells>
  <conditionalFormatting sqref="AD11:AD13 AD114 AD104:AD112 AD94:AD102 AD25:AD92 AA114 AA104:AA112 AA94:AA102 AA25:AA92 AD15:AD23 AA15:AA23 AD116:AD117 AA116:AA117">
    <cfRule type="expression" dxfId="11" priority="10" stopIfTrue="1">
      <formula>($C11&gt;0)</formula>
    </cfRule>
    <cfRule type="expression" dxfId="10" priority="11" stopIfTrue="1">
      <formula>AND($C11&lt;0,$C11&gt;=$AD$2)</formula>
    </cfRule>
    <cfRule type="expression" dxfId="9" priority="12" stopIfTrue="1">
      <formula>($C11&lt;$AD$2)</formula>
    </cfRule>
  </conditionalFormatting>
  <conditionalFormatting sqref="AA11:AA13">
    <cfRule type="expression" dxfId="8" priority="7" stopIfTrue="1">
      <formula>($C11&gt;0)</formula>
    </cfRule>
    <cfRule type="expression" dxfId="7" priority="8" stopIfTrue="1">
      <formula>AND($C11&lt;0,$C11&gt;=$AD$2)</formula>
    </cfRule>
    <cfRule type="expression" dxfId="6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119"/>
  <sheetViews>
    <sheetView showGridLines="0" zoomScale="66" zoomScaleNormal="66" zoomScaleSheetLayoutView="75" workbookViewId="0">
      <pane xSplit="5" ySplit="10" topLeftCell="F11" activePane="bottomRight" state="frozen"/>
      <selection activeCell="AG60" sqref="AG60"/>
      <selection pane="topRight" activeCell="AG60" sqref="AG60"/>
      <selection pane="bottomLeft" activeCell="AG60" sqref="AG60"/>
      <selection pane="bottomRight" activeCell="S17" sqref="S17"/>
    </sheetView>
  </sheetViews>
  <sheetFormatPr baseColWidth="10" defaultRowHeight="14.25" outlineLevelRow="1" outlineLevelCol="1" x14ac:dyDescent="0.2"/>
  <cols>
    <col min="1" max="1" width="24.85546875" style="2" hidden="1" customWidth="1" outlineLevel="1"/>
    <col min="2" max="2" width="30.42578125" style="2" hidden="1" customWidth="1" outlineLevel="1"/>
    <col min="3" max="3" width="12.5703125" style="2" hidden="1" customWidth="1" outlineLevel="1"/>
    <col min="4" max="4" width="2.7109375" style="2" customWidth="1" collapsed="1"/>
    <col min="5" max="5" width="72.5703125" style="1" bestFit="1" customWidth="1"/>
    <col min="6" max="6" width="1.140625" style="2" customWidth="1"/>
    <col min="7" max="9" width="10" style="2" customWidth="1"/>
    <col min="10" max="10" width="10" style="2" hidden="1" customWidth="1" outlineLevel="1"/>
    <col min="11" max="11" width="10" style="2" customWidth="1" collapsed="1"/>
    <col min="12" max="23" width="10" style="2" customWidth="1"/>
    <col min="24" max="24" width="12" style="2" customWidth="1"/>
    <col min="25" max="25" width="1.140625" style="2" customWidth="1"/>
    <col min="26" max="26" width="10" style="2" hidden="1" customWidth="1" outlineLevel="1"/>
    <col min="27" max="27" width="10" style="8" hidden="1" customWidth="1" outlineLevel="1"/>
    <col min="28" max="28" width="3.7109375" style="2" hidden="1" customWidth="1" outlineLevel="1"/>
    <col min="29" max="29" width="10" style="2" customWidth="1" collapsed="1"/>
    <col min="30" max="30" width="10" style="8" customWidth="1"/>
    <col min="31" max="16384" width="11.42578125" style="2"/>
  </cols>
  <sheetData>
    <row r="1" spans="1:30" hidden="1" outlineLevel="1" x14ac:dyDescent="0.2">
      <c r="A1" s="1" t="s">
        <v>7</v>
      </c>
      <c r="B1" s="1"/>
      <c r="L1" s="173" t="s">
        <v>9</v>
      </c>
      <c r="M1" s="173" t="s">
        <v>10</v>
      </c>
      <c r="N1" s="173" t="s">
        <v>11</v>
      </c>
      <c r="O1" s="173" t="s">
        <v>12</v>
      </c>
      <c r="P1" s="173" t="s">
        <v>13</v>
      </c>
      <c r="Q1" s="173" t="s">
        <v>14</v>
      </c>
      <c r="R1" s="173" t="s">
        <v>326</v>
      </c>
      <c r="S1" s="173" t="s">
        <v>15</v>
      </c>
      <c r="T1" s="173" t="s">
        <v>16</v>
      </c>
      <c r="U1" s="173" t="s">
        <v>17</v>
      </c>
      <c r="V1" s="173" t="s">
        <v>18</v>
      </c>
      <c r="W1" s="173" t="s">
        <v>19</v>
      </c>
    </row>
    <row r="2" spans="1:30" ht="12.75" hidden="1" outlineLevel="1" x14ac:dyDescent="0.2">
      <c r="A2" s="1" t="s">
        <v>8</v>
      </c>
      <c r="B2" s="1"/>
      <c r="G2" s="12" t="s">
        <v>34</v>
      </c>
      <c r="H2" s="12" t="s">
        <v>36</v>
      </c>
      <c r="I2" s="12" t="s">
        <v>39</v>
      </c>
      <c r="J2" s="12" t="s">
        <v>40</v>
      </c>
      <c r="K2" s="12">
        <v>0</v>
      </c>
      <c r="L2" s="174" t="b">
        <v>1</v>
      </c>
      <c r="M2" s="174" t="b">
        <v>1</v>
      </c>
      <c r="N2" s="174" t="b">
        <v>1</v>
      </c>
      <c r="O2" s="174" t="b">
        <v>1</v>
      </c>
      <c r="P2" s="174" t="b">
        <v>1</v>
      </c>
      <c r="Q2" s="174" t="b">
        <v>1</v>
      </c>
      <c r="R2" s="174" t="b">
        <v>1</v>
      </c>
      <c r="S2" s="174" t="b">
        <v>1</v>
      </c>
      <c r="T2" s="174" t="b">
        <v>1</v>
      </c>
      <c r="U2" s="174" t="b">
        <v>1</v>
      </c>
      <c r="V2" s="174" t="b">
        <v>1</v>
      </c>
      <c r="W2" s="174" t="b">
        <v>1</v>
      </c>
      <c r="X2" s="12" t="s">
        <v>40</v>
      </c>
      <c r="Z2" s="175"/>
      <c r="AA2" s="19">
        <v>-0.15</v>
      </c>
      <c r="AC2" s="175"/>
      <c r="AD2" s="19">
        <v>-0.15</v>
      </c>
    </row>
    <row r="3" spans="1:30" hidden="1" outlineLevel="1" x14ac:dyDescent="0.15">
      <c r="A3" s="1" t="s">
        <v>508</v>
      </c>
      <c r="B3" s="1"/>
      <c r="G3" s="18" t="s">
        <v>729</v>
      </c>
      <c r="H3" s="18" t="s">
        <v>729</v>
      </c>
      <c r="I3" s="18" t="s">
        <v>729</v>
      </c>
      <c r="J3" s="18" t="s">
        <v>730</v>
      </c>
      <c r="K3" s="18" t="s">
        <v>730</v>
      </c>
      <c r="L3" s="18" t="s">
        <v>729</v>
      </c>
      <c r="M3" s="18" t="s">
        <v>729</v>
      </c>
      <c r="N3" s="18" t="s">
        <v>729</v>
      </c>
      <c r="O3" s="18" t="s">
        <v>729</v>
      </c>
      <c r="P3" s="18" t="s">
        <v>729</v>
      </c>
      <c r="Q3" s="18" t="s">
        <v>729</v>
      </c>
      <c r="R3" s="18" t="s">
        <v>729</v>
      </c>
      <c r="S3" s="18" t="s">
        <v>729</v>
      </c>
      <c r="T3" s="18" t="s">
        <v>729</v>
      </c>
      <c r="U3" s="18" t="s">
        <v>729</v>
      </c>
      <c r="V3" s="18" t="s">
        <v>729</v>
      </c>
      <c r="W3" s="18" t="s">
        <v>729</v>
      </c>
      <c r="X3" s="18" t="s">
        <v>729</v>
      </c>
    </row>
    <row r="4" spans="1:30" hidden="1" outlineLevel="1" x14ac:dyDescent="0.15">
      <c r="A4" s="176" t="s">
        <v>731</v>
      </c>
      <c r="B4" s="1"/>
      <c r="G4" s="18" t="s">
        <v>732</v>
      </c>
      <c r="H4" s="18" t="s">
        <v>732</v>
      </c>
      <c r="I4" s="18" t="s">
        <v>732</v>
      </c>
      <c r="J4" s="18" t="s">
        <v>733</v>
      </c>
      <c r="K4" s="18" t="s">
        <v>733</v>
      </c>
      <c r="L4" s="18" t="s">
        <v>732</v>
      </c>
      <c r="M4" s="18" t="s">
        <v>732</v>
      </c>
      <c r="N4" s="18" t="s">
        <v>732</v>
      </c>
      <c r="O4" s="18" t="s">
        <v>732</v>
      </c>
      <c r="P4" s="18" t="s">
        <v>732</v>
      </c>
      <c r="Q4" s="18" t="s">
        <v>732</v>
      </c>
      <c r="R4" s="18" t="s">
        <v>732</v>
      </c>
      <c r="S4" s="18" t="s">
        <v>732</v>
      </c>
      <c r="T4" s="18" t="s">
        <v>732</v>
      </c>
      <c r="U4" s="18" t="s">
        <v>732</v>
      </c>
      <c r="V4" s="18" t="s">
        <v>732</v>
      </c>
      <c r="W4" s="18" t="s">
        <v>732</v>
      </c>
      <c r="X4" s="18" t="s">
        <v>732</v>
      </c>
      <c r="Z4" s="175"/>
      <c r="AA4" s="177"/>
      <c r="AC4" s="175"/>
      <c r="AD4" s="177"/>
    </row>
    <row r="5" spans="1:30" hidden="1" outlineLevel="1" x14ac:dyDescent="0.15">
      <c r="B5" s="1"/>
      <c r="G5" s="18" t="s">
        <v>734</v>
      </c>
      <c r="H5" s="18" t="s">
        <v>735</v>
      </c>
      <c r="I5" s="18" t="s">
        <v>735</v>
      </c>
      <c r="J5" s="18" t="s">
        <v>736</v>
      </c>
      <c r="K5" s="18" t="s">
        <v>736</v>
      </c>
      <c r="L5" s="18" t="s">
        <v>736</v>
      </c>
      <c r="M5" s="18" t="s">
        <v>737</v>
      </c>
      <c r="N5" s="18" t="s">
        <v>738</v>
      </c>
      <c r="O5" s="18" t="s">
        <v>739</v>
      </c>
      <c r="P5" s="18" t="s">
        <v>740</v>
      </c>
      <c r="Q5" s="18" t="s">
        <v>741</v>
      </c>
      <c r="R5" s="18" t="s">
        <v>742</v>
      </c>
      <c r="S5" s="18" t="s">
        <v>743</v>
      </c>
      <c r="T5" s="18" t="s">
        <v>744</v>
      </c>
      <c r="U5" s="18" t="s">
        <v>745</v>
      </c>
      <c r="V5" s="18" t="s">
        <v>746</v>
      </c>
      <c r="W5" s="18" t="s">
        <v>747</v>
      </c>
      <c r="X5" s="18" t="s">
        <v>747</v>
      </c>
      <c r="Z5" s="175"/>
      <c r="AA5" s="177"/>
      <c r="AC5" s="175"/>
      <c r="AD5" s="177"/>
    </row>
    <row r="6" spans="1:30" hidden="1" outlineLevel="1" x14ac:dyDescent="0.2">
      <c r="F6" s="1"/>
      <c r="G6" s="1"/>
      <c r="H6" s="2" t="s">
        <v>748</v>
      </c>
      <c r="I6" s="2" t="s">
        <v>748</v>
      </c>
      <c r="J6" s="2" t="s">
        <v>748</v>
      </c>
      <c r="K6" s="2" t="s">
        <v>748</v>
      </c>
    </row>
    <row r="7" spans="1:30" s="178" customFormat="1" ht="15.75" collapsed="1" x14ac:dyDescent="0.2">
      <c r="E7" s="21" t="s">
        <v>465</v>
      </c>
      <c r="L7" s="179"/>
      <c r="AA7" s="180"/>
      <c r="AD7" s="180"/>
    </row>
    <row r="8" spans="1:30" s="181" customFormat="1" ht="7.5" customHeight="1" x14ac:dyDescent="0.2">
      <c r="E8" s="182"/>
      <c r="I8" s="183"/>
      <c r="J8" s="183"/>
      <c r="K8" s="183"/>
      <c r="Z8" s="183"/>
      <c r="AA8" s="182"/>
      <c r="AC8" s="183"/>
      <c r="AD8" s="182"/>
    </row>
    <row r="9" spans="1:30" ht="12.75" customHeight="1" x14ac:dyDescent="0.2">
      <c r="E9" s="347" t="s">
        <v>464</v>
      </c>
      <c r="F9" s="184"/>
      <c r="G9" s="4" t="s">
        <v>5</v>
      </c>
      <c r="H9" s="4" t="s">
        <v>5</v>
      </c>
      <c r="I9" s="4" t="s">
        <v>5</v>
      </c>
      <c r="J9" s="5" t="s">
        <v>1</v>
      </c>
      <c r="K9" s="5" t="s">
        <v>1</v>
      </c>
      <c r="L9" s="185" t="s">
        <v>5</v>
      </c>
      <c r="M9" s="185" t="s">
        <v>5</v>
      </c>
      <c r="N9" s="185" t="s">
        <v>5</v>
      </c>
      <c r="O9" s="185" t="s">
        <v>5</v>
      </c>
      <c r="P9" s="185" t="s">
        <v>5</v>
      </c>
      <c r="Q9" s="185" t="s">
        <v>5</v>
      </c>
      <c r="R9" s="185" t="s">
        <v>5</v>
      </c>
      <c r="S9" s="185" t="s">
        <v>5</v>
      </c>
      <c r="T9" s="185" t="s">
        <v>5</v>
      </c>
      <c r="U9" s="185" t="s">
        <v>5</v>
      </c>
      <c r="V9" s="185" t="s">
        <v>5</v>
      </c>
      <c r="W9" s="185" t="s">
        <v>5</v>
      </c>
      <c r="X9" s="302" t="s">
        <v>5</v>
      </c>
      <c r="Z9" s="355" t="s">
        <v>766</v>
      </c>
      <c r="AA9" s="357" t="s">
        <v>106</v>
      </c>
      <c r="AC9" s="355" t="s">
        <v>766</v>
      </c>
      <c r="AD9" s="357" t="s">
        <v>106</v>
      </c>
    </row>
    <row r="10" spans="1:30" ht="12.75" customHeight="1" x14ac:dyDescent="0.2">
      <c r="E10" s="347"/>
      <c r="F10" s="184"/>
      <c r="G10" s="6" t="s">
        <v>751</v>
      </c>
      <c r="H10" s="6" t="s">
        <v>752</v>
      </c>
      <c r="I10" s="6" t="s">
        <v>752</v>
      </c>
      <c r="J10" s="7" t="s">
        <v>767</v>
      </c>
      <c r="K10" s="7" t="s">
        <v>767</v>
      </c>
      <c r="L10" s="186" t="s">
        <v>9</v>
      </c>
      <c r="M10" s="186" t="s">
        <v>10</v>
      </c>
      <c r="N10" s="186" t="s">
        <v>11</v>
      </c>
      <c r="O10" s="186" t="s">
        <v>12</v>
      </c>
      <c r="P10" s="186" t="s">
        <v>13</v>
      </c>
      <c r="Q10" s="186" t="s">
        <v>14</v>
      </c>
      <c r="R10" s="186" t="s">
        <v>326</v>
      </c>
      <c r="S10" s="186" t="s">
        <v>15</v>
      </c>
      <c r="T10" s="186" t="s">
        <v>16</v>
      </c>
      <c r="U10" s="186" t="s">
        <v>17</v>
      </c>
      <c r="V10" s="186" t="s">
        <v>18</v>
      </c>
      <c r="W10" s="186" t="s">
        <v>19</v>
      </c>
      <c r="X10" s="301" t="s">
        <v>753</v>
      </c>
      <c r="Z10" s="356"/>
      <c r="AA10" s="358"/>
      <c r="AC10" s="356"/>
      <c r="AD10" s="358"/>
    </row>
    <row r="11" spans="1:30" ht="18" customHeight="1" x14ac:dyDescent="0.2">
      <c r="A11" s="187" t="s">
        <v>43</v>
      </c>
      <c r="B11" s="187" t="s">
        <v>22</v>
      </c>
      <c r="C11" s="9"/>
      <c r="E11" s="188" t="s">
        <v>396</v>
      </c>
      <c r="G11" s="189">
        <v>0</v>
      </c>
      <c r="H11" s="189">
        <v>0</v>
      </c>
      <c r="I11" s="189">
        <v>0</v>
      </c>
      <c r="J11" s="190">
        <v>0</v>
      </c>
      <c r="K11" s="190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Z11" s="189">
        <v>0</v>
      </c>
      <c r="AA11" s="191">
        <v>0</v>
      </c>
      <c r="AC11" s="189">
        <v>0</v>
      </c>
      <c r="AD11" s="191">
        <v>0</v>
      </c>
    </row>
    <row r="12" spans="1:30" ht="18" hidden="1" customHeight="1" outlineLevel="1" collapsed="1" x14ac:dyDescent="0.2">
      <c r="A12" s="192" t="s">
        <v>218</v>
      </c>
      <c r="B12" s="187" t="s">
        <v>22</v>
      </c>
      <c r="C12" s="9"/>
      <c r="E12" s="193" t="s">
        <v>219</v>
      </c>
      <c r="F12" s="194"/>
      <c r="G12" s="195">
        <v>0</v>
      </c>
      <c r="H12" s="195">
        <v>0</v>
      </c>
      <c r="I12" s="195">
        <v>0</v>
      </c>
      <c r="J12" s="195">
        <v>0</v>
      </c>
      <c r="K12" s="195">
        <v>0</v>
      </c>
      <c r="L12" s="195">
        <v>0</v>
      </c>
      <c r="M12" s="195">
        <v>0</v>
      </c>
      <c r="N12" s="195">
        <v>0</v>
      </c>
      <c r="O12" s="195">
        <v>0</v>
      </c>
      <c r="P12" s="195">
        <v>0</v>
      </c>
      <c r="Q12" s="195">
        <v>0</v>
      </c>
      <c r="R12" s="195">
        <v>0</v>
      </c>
      <c r="S12" s="195">
        <v>0</v>
      </c>
      <c r="T12" s="195">
        <v>0</v>
      </c>
      <c r="U12" s="195">
        <v>0</v>
      </c>
      <c r="V12" s="195">
        <v>0</v>
      </c>
      <c r="W12" s="195">
        <v>0</v>
      </c>
      <c r="X12" s="195">
        <v>0</v>
      </c>
      <c r="Z12" s="195">
        <v>0</v>
      </c>
      <c r="AA12" s="196">
        <v>0</v>
      </c>
      <c r="AC12" s="195">
        <v>0</v>
      </c>
      <c r="AD12" s="196">
        <v>0</v>
      </c>
    </row>
    <row r="13" spans="1:30" ht="18" hidden="1" customHeight="1" outlineLevel="1" collapsed="1" x14ac:dyDescent="0.2">
      <c r="A13" s="197"/>
      <c r="B13" s="197"/>
      <c r="C13" s="9"/>
      <c r="E13" s="188" t="s">
        <v>247</v>
      </c>
      <c r="G13" s="189">
        <v>0</v>
      </c>
      <c r="H13" s="189">
        <v>0</v>
      </c>
      <c r="I13" s="189">
        <v>0</v>
      </c>
      <c r="J13" s="190">
        <v>0</v>
      </c>
      <c r="K13" s="190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  <c r="R13" s="189">
        <v>0</v>
      </c>
      <c r="S13" s="189">
        <v>0</v>
      </c>
      <c r="T13" s="189">
        <v>0</v>
      </c>
      <c r="U13" s="189">
        <v>0</v>
      </c>
      <c r="V13" s="189">
        <v>0</v>
      </c>
      <c r="W13" s="189">
        <v>0</v>
      </c>
      <c r="X13" s="189">
        <v>0</v>
      </c>
      <c r="Z13" s="189">
        <v>0</v>
      </c>
      <c r="AA13" s="191">
        <v>0</v>
      </c>
      <c r="AC13" s="189">
        <v>0</v>
      </c>
      <c r="AD13" s="191">
        <v>0</v>
      </c>
    </row>
    <row r="14" spans="1:30" ht="12.95" hidden="1" customHeight="1" outlineLevel="1" x14ac:dyDescent="0.2">
      <c r="A14" s="197"/>
      <c r="B14" s="197"/>
      <c r="C14" s="9"/>
      <c r="E14" s="187" t="s">
        <v>44</v>
      </c>
      <c r="G14" s="198">
        <v>0</v>
      </c>
      <c r="H14" s="198">
        <v>0</v>
      </c>
      <c r="I14" s="198">
        <v>0</v>
      </c>
      <c r="J14" s="199">
        <v>0</v>
      </c>
      <c r="K14" s="199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198">
        <v>0</v>
      </c>
      <c r="Z14" s="198">
        <v>0</v>
      </c>
      <c r="AA14" s="200"/>
      <c r="AC14" s="198">
        <v>0</v>
      </c>
      <c r="AD14" s="200"/>
    </row>
    <row r="15" spans="1:30" ht="18" customHeight="1" collapsed="1" x14ac:dyDescent="0.2">
      <c r="A15" s="187" t="s">
        <v>227</v>
      </c>
      <c r="B15" s="187" t="s">
        <v>22</v>
      </c>
      <c r="C15" s="9">
        <v>0</v>
      </c>
      <c r="E15" s="201" t="s">
        <v>73</v>
      </c>
      <c r="G15" s="202">
        <v>0</v>
      </c>
      <c r="H15" s="202">
        <v>0</v>
      </c>
      <c r="I15" s="202">
        <v>0</v>
      </c>
      <c r="J15" s="203">
        <v>0</v>
      </c>
      <c r="K15" s="203">
        <v>0</v>
      </c>
      <c r="L15" s="202">
        <v>0</v>
      </c>
      <c r="M15" s="202">
        <v>0</v>
      </c>
      <c r="N15" s="202">
        <v>0</v>
      </c>
      <c r="O15" s="202">
        <v>0</v>
      </c>
      <c r="P15" s="202">
        <v>0</v>
      </c>
      <c r="Q15" s="202">
        <v>0</v>
      </c>
      <c r="R15" s="202">
        <v>0</v>
      </c>
      <c r="S15" s="202">
        <v>0</v>
      </c>
      <c r="T15" s="202">
        <v>0</v>
      </c>
      <c r="U15" s="202">
        <v>0</v>
      </c>
      <c r="V15" s="202">
        <v>0</v>
      </c>
      <c r="W15" s="202">
        <v>0</v>
      </c>
      <c r="X15" s="202">
        <v>0</v>
      </c>
      <c r="Z15" s="202">
        <v>0</v>
      </c>
      <c r="AA15" s="3">
        <v>0</v>
      </c>
      <c r="AC15" s="202">
        <v>0</v>
      </c>
      <c r="AD15" s="3">
        <v>0</v>
      </c>
    </row>
    <row r="16" spans="1:30" ht="18" customHeight="1" x14ac:dyDescent="0.2">
      <c r="A16" s="187" t="s">
        <v>225</v>
      </c>
      <c r="B16" s="187" t="s">
        <v>22</v>
      </c>
      <c r="C16" s="9">
        <v>0</v>
      </c>
      <c r="E16" s="204" t="s">
        <v>226</v>
      </c>
      <c r="F16" s="205"/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X16" s="206">
        <v>0</v>
      </c>
      <c r="Z16" s="206">
        <v>0</v>
      </c>
      <c r="AA16" s="3">
        <v>0</v>
      </c>
      <c r="AC16" s="206">
        <v>0</v>
      </c>
      <c r="AD16" s="3">
        <v>0</v>
      </c>
    </row>
    <row r="17" spans="1:30" ht="18" customHeight="1" x14ac:dyDescent="0.2">
      <c r="A17" s="187" t="s">
        <v>41</v>
      </c>
      <c r="B17" s="187" t="s">
        <v>22</v>
      </c>
      <c r="C17" s="9">
        <v>0</v>
      </c>
      <c r="E17" s="201" t="s">
        <v>64</v>
      </c>
      <c r="G17" s="202">
        <v>0</v>
      </c>
      <c r="H17" s="202">
        <v>0</v>
      </c>
      <c r="I17" s="202">
        <v>0</v>
      </c>
      <c r="J17" s="203">
        <v>0</v>
      </c>
      <c r="K17" s="203">
        <v>0</v>
      </c>
      <c r="L17" s="202">
        <v>0</v>
      </c>
      <c r="M17" s="202">
        <v>0</v>
      </c>
      <c r="N17" s="202">
        <v>0</v>
      </c>
      <c r="O17" s="202">
        <v>0</v>
      </c>
      <c r="P17" s="202">
        <v>0</v>
      </c>
      <c r="Q17" s="202">
        <v>0</v>
      </c>
      <c r="R17" s="202">
        <v>0</v>
      </c>
      <c r="S17" s="202">
        <v>0</v>
      </c>
      <c r="T17" s="202">
        <v>0</v>
      </c>
      <c r="U17" s="202">
        <v>0</v>
      </c>
      <c r="V17" s="202">
        <v>0</v>
      </c>
      <c r="W17" s="202">
        <v>0</v>
      </c>
      <c r="X17" s="202">
        <v>0</v>
      </c>
      <c r="Z17" s="202">
        <v>0</v>
      </c>
      <c r="AA17" s="3">
        <v>0</v>
      </c>
      <c r="AC17" s="202">
        <v>0</v>
      </c>
      <c r="AD17" s="3">
        <v>0</v>
      </c>
    </row>
    <row r="18" spans="1:30" ht="18" customHeight="1" x14ac:dyDescent="0.2">
      <c r="A18" s="187" t="s">
        <v>228</v>
      </c>
      <c r="B18" s="187" t="s">
        <v>22</v>
      </c>
      <c r="C18" s="9">
        <v>0</v>
      </c>
      <c r="E18" s="201" t="s">
        <v>397</v>
      </c>
      <c r="G18" s="202">
        <v>0</v>
      </c>
      <c r="H18" s="202">
        <v>0</v>
      </c>
      <c r="I18" s="202">
        <v>0</v>
      </c>
      <c r="J18" s="203">
        <v>0</v>
      </c>
      <c r="K18" s="203">
        <v>0</v>
      </c>
      <c r="L18" s="202">
        <v>0</v>
      </c>
      <c r="M18" s="202">
        <v>0</v>
      </c>
      <c r="N18" s="202">
        <v>0</v>
      </c>
      <c r="O18" s="202">
        <v>0</v>
      </c>
      <c r="P18" s="202">
        <v>0</v>
      </c>
      <c r="Q18" s="202">
        <v>0</v>
      </c>
      <c r="R18" s="202">
        <v>0</v>
      </c>
      <c r="S18" s="202">
        <v>0</v>
      </c>
      <c r="T18" s="202">
        <v>0</v>
      </c>
      <c r="U18" s="202">
        <v>0</v>
      </c>
      <c r="V18" s="202">
        <v>0</v>
      </c>
      <c r="W18" s="202">
        <v>0</v>
      </c>
      <c r="X18" s="202">
        <v>0</v>
      </c>
      <c r="Z18" s="202">
        <v>0</v>
      </c>
      <c r="AA18" s="3">
        <v>0</v>
      </c>
      <c r="AC18" s="202">
        <v>0</v>
      </c>
      <c r="AD18" s="3">
        <v>0</v>
      </c>
    </row>
    <row r="19" spans="1:30" ht="18" customHeight="1" x14ac:dyDescent="0.2">
      <c r="A19" s="187" t="s">
        <v>430</v>
      </c>
      <c r="B19" s="187" t="s">
        <v>22</v>
      </c>
      <c r="C19" s="9">
        <v>0</v>
      </c>
      <c r="E19" s="201" t="s">
        <v>431</v>
      </c>
      <c r="G19" s="202">
        <v>0</v>
      </c>
      <c r="H19" s="202">
        <v>0</v>
      </c>
      <c r="I19" s="202">
        <v>0</v>
      </c>
      <c r="J19" s="203">
        <v>0</v>
      </c>
      <c r="K19" s="203">
        <v>0</v>
      </c>
      <c r="L19" s="202">
        <v>0</v>
      </c>
      <c r="M19" s="202">
        <v>0</v>
      </c>
      <c r="N19" s="202">
        <v>0</v>
      </c>
      <c r="O19" s="202">
        <v>0</v>
      </c>
      <c r="P19" s="202">
        <v>0</v>
      </c>
      <c r="Q19" s="202">
        <v>0</v>
      </c>
      <c r="R19" s="202">
        <v>0</v>
      </c>
      <c r="S19" s="202">
        <v>0</v>
      </c>
      <c r="T19" s="202">
        <v>0</v>
      </c>
      <c r="U19" s="202">
        <v>0</v>
      </c>
      <c r="V19" s="202">
        <v>0</v>
      </c>
      <c r="W19" s="202">
        <v>0</v>
      </c>
      <c r="X19" s="202">
        <v>0</v>
      </c>
      <c r="Z19" s="202">
        <v>0</v>
      </c>
      <c r="AA19" s="3">
        <v>0</v>
      </c>
      <c r="AC19" s="202">
        <v>0</v>
      </c>
      <c r="AD19" s="3">
        <v>0</v>
      </c>
    </row>
    <row r="20" spans="1:30" ht="18" customHeight="1" x14ac:dyDescent="0.2">
      <c r="A20" s="187" t="s">
        <v>42</v>
      </c>
      <c r="B20" s="187" t="s">
        <v>22</v>
      </c>
      <c r="C20" s="9">
        <v>0</v>
      </c>
      <c r="E20" s="201" t="s">
        <v>74</v>
      </c>
      <c r="G20" s="202">
        <v>0</v>
      </c>
      <c r="H20" s="202">
        <v>0</v>
      </c>
      <c r="I20" s="202">
        <v>0</v>
      </c>
      <c r="J20" s="203">
        <v>0</v>
      </c>
      <c r="K20" s="203">
        <v>0</v>
      </c>
      <c r="L20" s="202">
        <v>0</v>
      </c>
      <c r="M20" s="202">
        <v>0</v>
      </c>
      <c r="N20" s="202">
        <v>0</v>
      </c>
      <c r="O20" s="202">
        <v>0</v>
      </c>
      <c r="P20" s="202">
        <v>0</v>
      </c>
      <c r="Q20" s="202">
        <v>0</v>
      </c>
      <c r="R20" s="202">
        <v>0</v>
      </c>
      <c r="S20" s="202">
        <v>0</v>
      </c>
      <c r="T20" s="202">
        <v>0</v>
      </c>
      <c r="U20" s="202">
        <v>0</v>
      </c>
      <c r="V20" s="202">
        <v>0</v>
      </c>
      <c r="W20" s="202">
        <v>0</v>
      </c>
      <c r="X20" s="202">
        <v>0</v>
      </c>
      <c r="Z20" s="202">
        <v>0</v>
      </c>
      <c r="AA20" s="3">
        <v>0</v>
      </c>
      <c r="AC20" s="202">
        <v>0</v>
      </c>
      <c r="AD20" s="3">
        <v>0</v>
      </c>
    </row>
    <row r="21" spans="1:30" ht="18" customHeight="1" collapsed="1" x14ac:dyDescent="0.2">
      <c r="A21" s="197"/>
      <c r="B21" s="197"/>
      <c r="C21" s="9"/>
      <c r="E21" s="188" t="s">
        <v>533</v>
      </c>
      <c r="G21" s="189">
        <v>0</v>
      </c>
      <c r="H21" s="189">
        <v>0</v>
      </c>
      <c r="I21" s="189">
        <v>0</v>
      </c>
      <c r="J21" s="190">
        <v>0</v>
      </c>
      <c r="K21" s="190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  <c r="R21" s="189">
        <v>0</v>
      </c>
      <c r="S21" s="189">
        <v>0</v>
      </c>
      <c r="T21" s="189">
        <v>0</v>
      </c>
      <c r="U21" s="189">
        <v>0</v>
      </c>
      <c r="V21" s="189">
        <v>0</v>
      </c>
      <c r="W21" s="189">
        <v>0</v>
      </c>
      <c r="X21" s="189">
        <v>0</v>
      </c>
      <c r="Z21" s="189">
        <v>0</v>
      </c>
      <c r="AA21" s="191">
        <v>0</v>
      </c>
      <c r="AC21" s="189">
        <v>0</v>
      </c>
      <c r="AD21" s="191">
        <v>0</v>
      </c>
    </row>
    <row r="22" spans="1:30" ht="18" customHeight="1" x14ac:dyDescent="0.2">
      <c r="A22" s="187" t="s">
        <v>25</v>
      </c>
      <c r="B22" s="187" t="s">
        <v>22</v>
      </c>
      <c r="C22" s="9">
        <v>0</v>
      </c>
      <c r="E22" s="201" t="s">
        <v>75</v>
      </c>
      <c r="G22" s="202">
        <v>0</v>
      </c>
      <c r="H22" s="202">
        <v>0</v>
      </c>
      <c r="I22" s="202">
        <v>0</v>
      </c>
      <c r="J22" s="203">
        <v>0</v>
      </c>
      <c r="K22" s="203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Z22" s="202">
        <v>0</v>
      </c>
      <c r="AA22" s="3">
        <v>0</v>
      </c>
      <c r="AC22" s="202">
        <v>0</v>
      </c>
      <c r="AD22" s="3">
        <v>0</v>
      </c>
    </row>
    <row r="23" spans="1:30" ht="18" customHeight="1" x14ac:dyDescent="0.2">
      <c r="A23" s="197"/>
      <c r="B23" s="197"/>
      <c r="C23" s="9">
        <v>0</v>
      </c>
      <c r="E23" s="207" t="s">
        <v>280</v>
      </c>
      <c r="G23" s="208">
        <v>0</v>
      </c>
      <c r="H23" s="208">
        <v>0</v>
      </c>
      <c r="I23" s="208">
        <v>0</v>
      </c>
      <c r="J23" s="209">
        <v>0</v>
      </c>
      <c r="K23" s="209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Z23" s="208">
        <v>0</v>
      </c>
      <c r="AA23" s="3">
        <v>0</v>
      </c>
      <c r="AC23" s="208">
        <v>0</v>
      </c>
      <c r="AD23" s="3">
        <v>0</v>
      </c>
    </row>
    <row r="24" spans="1:30" ht="6.95" customHeight="1" x14ac:dyDescent="0.2">
      <c r="C24" s="9"/>
      <c r="E24" s="210"/>
      <c r="J24" s="211"/>
      <c r="K24" s="211"/>
      <c r="AA24" s="1"/>
      <c r="AD24" s="1"/>
    </row>
    <row r="25" spans="1:30" ht="18" customHeight="1" x14ac:dyDescent="0.2">
      <c r="A25" s="187" t="s">
        <v>77</v>
      </c>
      <c r="B25" s="187" t="s">
        <v>22</v>
      </c>
      <c r="C25" s="9"/>
      <c r="E25" s="188" t="s">
        <v>232</v>
      </c>
      <c r="G25" s="189">
        <v>0</v>
      </c>
      <c r="H25" s="189">
        <v>0</v>
      </c>
      <c r="I25" s="189">
        <v>0</v>
      </c>
      <c r="J25" s="190">
        <v>0</v>
      </c>
      <c r="K25" s="190">
        <v>0</v>
      </c>
      <c r="L25" s="189">
        <v>0</v>
      </c>
      <c r="M25" s="189">
        <v>0</v>
      </c>
      <c r="N25" s="189">
        <v>0</v>
      </c>
      <c r="O25" s="189">
        <v>0</v>
      </c>
      <c r="P25" s="189">
        <v>0</v>
      </c>
      <c r="Q25" s="189">
        <v>0</v>
      </c>
      <c r="R25" s="189">
        <v>0</v>
      </c>
      <c r="S25" s="189">
        <v>0</v>
      </c>
      <c r="T25" s="189">
        <v>0</v>
      </c>
      <c r="U25" s="189">
        <v>0</v>
      </c>
      <c r="V25" s="189">
        <v>0</v>
      </c>
      <c r="W25" s="189">
        <v>0</v>
      </c>
      <c r="X25" s="189">
        <v>0</v>
      </c>
      <c r="Z25" s="189">
        <v>0</v>
      </c>
      <c r="AA25" s="191">
        <v>0</v>
      </c>
      <c r="AC25" s="189">
        <v>0</v>
      </c>
      <c r="AD25" s="191">
        <v>0</v>
      </c>
    </row>
    <row r="26" spans="1:30" ht="12.95" customHeight="1" x14ac:dyDescent="0.2">
      <c r="A26" s="197"/>
      <c r="B26" s="197"/>
      <c r="C26" s="9"/>
      <c r="E26" s="212" t="s">
        <v>78</v>
      </c>
      <c r="G26" s="213">
        <v>0</v>
      </c>
      <c r="H26" s="213">
        <v>0</v>
      </c>
      <c r="I26" s="213">
        <v>0</v>
      </c>
      <c r="J26" s="214">
        <v>0</v>
      </c>
      <c r="K26" s="214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Z26" s="213">
        <v>0</v>
      </c>
      <c r="AA26" s="215">
        <v>0</v>
      </c>
      <c r="AC26" s="213">
        <v>0</v>
      </c>
      <c r="AD26" s="215">
        <v>0</v>
      </c>
    </row>
    <row r="27" spans="1:30" ht="18" customHeight="1" x14ac:dyDescent="0.2">
      <c r="A27" s="187" t="s">
        <v>70</v>
      </c>
      <c r="B27" s="187" t="s">
        <v>22</v>
      </c>
      <c r="C27" s="9">
        <v>0</v>
      </c>
      <c r="E27" s="201" t="s">
        <v>208</v>
      </c>
      <c r="G27" s="202">
        <v>0</v>
      </c>
      <c r="H27" s="202">
        <v>0</v>
      </c>
      <c r="I27" s="202">
        <v>0</v>
      </c>
      <c r="J27" s="203">
        <v>0</v>
      </c>
      <c r="K27" s="203">
        <v>0</v>
      </c>
      <c r="L27" s="202">
        <v>0</v>
      </c>
      <c r="M27" s="202">
        <v>0</v>
      </c>
      <c r="N27" s="202">
        <v>0</v>
      </c>
      <c r="O27" s="202">
        <v>0</v>
      </c>
      <c r="P27" s="202">
        <v>0</v>
      </c>
      <c r="Q27" s="202">
        <v>0</v>
      </c>
      <c r="R27" s="202">
        <v>0</v>
      </c>
      <c r="S27" s="202">
        <v>0</v>
      </c>
      <c r="T27" s="202">
        <v>0</v>
      </c>
      <c r="U27" s="202">
        <v>0</v>
      </c>
      <c r="V27" s="202">
        <v>0</v>
      </c>
      <c r="W27" s="202">
        <v>0</v>
      </c>
      <c r="X27" s="202">
        <v>0</v>
      </c>
      <c r="Z27" s="202">
        <v>0</v>
      </c>
      <c r="AA27" s="3">
        <v>0</v>
      </c>
      <c r="AC27" s="202">
        <v>0</v>
      </c>
      <c r="AD27" s="3">
        <v>0</v>
      </c>
    </row>
    <row r="28" spans="1:30" ht="18" customHeight="1" x14ac:dyDescent="0.2">
      <c r="A28" s="187" t="s">
        <v>71</v>
      </c>
      <c r="B28" s="187" t="s">
        <v>22</v>
      </c>
      <c r="C28" s="9">
        <v>0</v>
      </c>
      <c r="E28" s="201" t="s">
        <v>209</v>
      </c>
      <c r="G28" s="202">
        <v>0</v>
      </c>
      <c r="H28" s="202">
        <v>0</v>
      </c>
      <c r="I28" s="202">
        <v>0</v>
      </c>
      <c r="J28" s="203">
        <v>0</v>
      </c>
      <c r="K28" s="203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Z28" s="202">
        <v>0</v>
      </c>
      <c r="AA28" s="3">
        <v>0</v>
      </c>
      <c r="AC28" s="202">
        <v>0</v>
      </c>
      <c r="AD28" s="3">
        <v>0</v>
      </c>
    </row>
    <row r="29" spans="1:30" ht="18" hidden="1" customHeight="1" outlineLevel="1" x14ac:dyDescent="0.2">
      <c r="A29" s="187" t="s">
        <v>157</v>
      </c>
      <c r="B29" s="187" t="s">
        <v>22</v>
      </c>
      <c r="C29" s="9">
        <v>0</v>
      </c>
      <c r="E29" s="216" t="s">
        <v>158</v>
      </c>
      <c r="F29" s="194"/>
      <c r="G29" s="217">
        <v>0</v>
      </c>
      <c r="H29" s="217">
        <v>0</v>
      </c>
      <c r="I29" s="217">
        <v>0</v>
      </c>
      <c r="J29" s="217">
        <v>0</v>
      </c>
      <c r="K29" s="217">
        <v>0</v>
      </c>
      <c r="L29" s="217">
        <v>0</v>
      </c>
      <c r="M29" s="217">
        <v>0</v>
      </c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0</v>
      </c>
      <c r="W29" s="217">
        <v>0</v>
      </c>
      <c r="X29" s="217">
        <v>0</v>
      </c>
      <c r="Z29" s="217">
        <v>0</v>
      </c>
      <c r="AA29" s="3">
        <v>0</v>
      </c>
      <c r="AC29" s="217">
        <v>0</v>
      </c>
      <c r="AD29" s="3">
        <v>0</v>
      </c>
    </row>
    <row r="30" spans="1:30" ht="18" hidden="1" customHeight="1" outlineLevel="1" x14ac:dyDescent="0.2">
      <c r="A30" s="187" t="s">
        <v>175</v>
      </c>
      <c r="B30" s="187" t="s">
        <v>22</v>
      </c>
      <c r="C30" s="9">
        <v>0</v>
      </c>
      <c r="E30" s="216" t="s">
        <v>176</v>
      </c>
      <c r="F30" s="194"/>
      <c r="G30" s="217">
        <v>0</v>
      </c>
      <c r="H30" s="217">
        <v>0</v>
      </c>
      <c r="I30" s="217">
        <v>0</v>
      </c>
      <c r="J30" s="217">
        <v>0</v>
      </c>
      <c r="K30" s="217">
        <v>0</v>
      </c>
      <c r="L30" s="217">
        <v>0</v>
      </c>
      <c r="M30" s="217">
        <v>0</v>
      </c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Z30" s="217">
        <v>0</v>
      </c>
      <c r="AA30" s="3">
        <v>0</v>
      </c>
      <c r="AC30" s="217">
        <v>0</v>
      </c>
      <c r="AD30" s="3">
        <v>0</v>
      </c>
    </row>
    <row r="31" spans="1:30" ht="18" hidden="1" customHeight="1" outlineLevel="1" x14ac:dyDescent="0.2">
      <c r="A31" s="187" t="s">
        <v>177</v>
      </c>
      <c r="B31" s="187" t="s">
        <v>22</v>
      </c>
      <c r="C31" s="9">
        <v>0</v>
      </c>
      <c r="E31" s="216" t="s">
        <v>178</v>
      </c>
      <c r="F31" s="194"/>
      <c r="G31" s="217">
        <v>0</v>
      </c>
      <c r="H31" s="217">
        <v>0</v>
      </c>
      <c r="I31" s="217">
        <v>0</v>
      </c>
      <c r="J31" s="217">
        <v>0</v>
      </c>
      <c r="K31" s="217">
        <v>0</v>
      </c>
      <c r="L31" s="217">
        <v>0</v>
      </c>
      <c r="M31" s="217">
        <v>0</v>
      </c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Z31" s="217">
        <v>0</v>
      </c>
      <c r="AA31" s="3">
        <v>0</v>
      </c>
      <c r="AC31" s="217">
        <v>0</v>
      </c>
      <c r="AD31" s="3">
        <v>0</v>
      </c>
    </row>
    <row r="32" spans="1:30" ht="18" customHeight="1" collapsed="1" x14ac:dyDescent="0.2">
      <c r="A32" s="197"/>
      <c r="B32" s="197"/>
      <c r="C32" s="9">
        <v>0</v>
      </c>
      <c r="E32" s="201" t="s">
        <v>158</v>
      </c>
      <c r="G32" s="202">
        <v>0</v>
      </c>
      <c r="H32" s="202">
        <v>0</v>
      </c>
      <c r="I32" s="202">
        <v>0</v>
      </c>
      <c r="J32" s="203">
        <v>0</v>
      </c>
      <c r="K32" s="203">
        <v>0</v>
      </c>
      <c r="L32" s="202">
        <v>0</v>
      </c>
      <c r="M32" s="202">
        <v>0</v>
      </c>
      <c r="N32" s="202">
        <v>0</v>
      </c>
      <c r="O32" s="202">
        <v>0</v>
      </c>
      <c r="P32" s="202">
        <v>0</v>
      </c>
      <c r="Q32" s="202">
        <v>0</v>
      </c>
      <c r="R32" s="202">
        <v>0</v>
      </c>
      <c r="S32" s="202">
        <v>0</v>
      </c>
      <c r="T32" s="202">
        <v>0</v>
      </c>
      <c r="U32" s="202">
        <v>0</v>
      </c>
      <c r="V32" s="202">
        <v>0</v>
      </c>
      <c r="W32" s="202">
        <v>0</v>
      </c>
      <c r="X32" s="202">
        <v>0</v>
      </c>
      <c r="Z32" s="202">
        <v>0</v>
      </c>
      <c r="AA32" s="3">
        <v>0</v>
      </c>
      <c r="AC32" s="202">
        <v>0</v>
      </c>
      <c r="AD32" s="3">
        <v>0</v>
      </c>
    </row>
    <row r="33" spans="1:30" ht="18" customHeight="1" collapsed="1" x14ac:dyDescent="0.2">
      <c r="A33" s="187" t="s">
        <v>153</v>
      </c>
      <c r="B33" s="187" t="s">
        <v>22</v>
      </c>
      <c r="C33" s="9">
        <v>0</v>
      </c>
      <c r="E33" s="201" t="s">
        <v>154</v>
      </c>
      <c r="G33" s="202">
        <v>0</v>
      </c>
      <c r="H33" s="202">
        <v>0</v>
      </c>
      <c r="I33" s="202">
        <v>0</v>
      </c>
      <c r="J33" s="203">
        <v>0</v>
      </c>
      <c r="K33" s="203">
        <v>0</v>
      </c>
      <c r="L33" s="202">
        <v>0</v>
      </c>
      <c r="M33" s="202">
        <v>0</v>
      </c>
      <c r="N33" s="202">
        <v>0</v>
      </c>
      <c r="O33" s="202">
        <v>0</v>
      </c>
      <c r="P33" s="202">
        <v>0</v>
      </c>
      <c r="Q33" s="202">
        <v>0</v>
      </c>
      <c r="R33" s="202">
        <v>0</v>
      </c>
      <c r="S33" s="202">
        <v>0</v>
      </c>
      <c r="T33" s="202">
        <v>0</v>
      </c>
      <c r="U33" s="202">
        <v>0</v>
      </c>
      <c r="V33" s="202">
        <v>0</v>
      </c>
      <c r="W33" s="202">
        <v>0</v>
      </c>
      <c r="X33" s="202">
        <v>0</v>
      </c>
      <c r="Z33" s="202">
        <v>0</v>
      </c>
      <c r="AA33" s="3">
        <v>0</v>
      </c>
      <c r="AC33" s="202">
        <v>0</v>
      </c>
      <c r="AD33" s="3">
        <v>0</v>
      </c>
    </row>
    <row r="34" spans="1:30" ht="18" hidden="1" customHeight="1" outlineLevel="1" x14ac:dyDescent="0.2">
      <c r="A34" s="187" t="s">
        <v>161</v>
      </c>
      <c r="B34" s="187" t="s">
        <v>22</v>
      </c>
      <c r="C34" s="9">
        <v>0</v>
      </c>
      <c r="E34" s="216" t="s">
        <v>162</v>
      </c>
      <c r="F34" s="194"/>
      <c r="G34" s="217">
        <v>0</v>
      </c>
      <c r="H34" s="217">
        <v>0</v>
      </c>
      <c r="I34" s="217">
        <v>0</v>
      </c>
      <c r="J34" s="217">
        <v>0</v>
      </c>
      <c r="K34" s="217">
        <v>0</v>
      </c>
      <c r="L34" s="217">
        <v>0</v>
      </c>
      <c r="M34" s="217">
        <v>0</v>
      </c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Z34" s="217">
        <v>0</v>
      </c>
      <c r="AA34" s="3">
        <v>0</v>
      </c>
      <c r="AC34" s="217">
        <v>0</v>
      </c>
      <c r="AD34" s="3">
        <v>0</v>
      </c>
    </row>
    <row r="35" spans="1:30" ht="18" hidden="1" customHeight="1" outlineLevel="1" x14ac:dyDescent="0.2">
      <c r="A35" s="187" t="s">
        <v>163</v>
      </c>
      <c r="B35" s="187" t="s">
        <v>22</v>
      </c>
      <c r="C35" s="9">
        <v>0</v>
      </c>
      <c r="E35" s="216" t="s">
        <v>164</v>
      </c>
      <c r="F35" s="194"/>
      <c r="G35" s="217">
        <v>0</v>
      </c>
      <c r="H35" s="217">
        <v>0</v>
      </c>
      <c r="I35" s="217">
        <v>0</v>
      </c>
      <c r="J35" s="217">
        <v>0</v>
      </c>
      <c r="K35" s="217">
        <v>0</v>
      </c>
      <c r="L35" s="217">
        <v>0</v>
      </c>
      <c r="M35" s="217">
        <v>0</v>
      </c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Z35" s="217">
        <v>0</v>
      </c>
      <c r="AA35" s="3">
        <v>0</v>
      </c>
      <c r="AC35" s="217">
        <v>0</v>
      </c>
      <c r="AD35" s="3">
        <v>0</v>
      </c>
    </row>
    <row r="36" spans="1:30" ht="18" hidden="1" customHeight="1" outlineLevel="1" x14ac:dyDescent="0.2">
      <c r="A36" s="187" t="s">
        <v>167</v>
      </c>
      <c r="B36" s="187" t="s">
        <v>22</v>
      </c>
      <c r="C36" s="9">
        <v>0</v>
      </c>
      <c r="E36" s="216" t="s">
        <v>168</v>
      </c>
      <c r="F36" s="194"/>
      <c r="G36" s="217">
        <v>0</v>
      </c>
      <c r="H36" s="217">
        <v>0</v>
      </c>
      <c r="I36" s="217">
        <v>0</v>
      </c>
      <c r="J36" s="217">
        <v>0</v>
      </c>
      <c r="K36" s="217">
        <v>0</v>
      </c>
      <c r="L36" s="217">
        <v>0</v>
      </c>
      <c r="M36" s="217">
        <v>0</v>
      </c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Z36" s="217">
        <v>0</v>
      </c>
      <c r="AA36" s="3">
        <v>0</v>
      </c>
      <c r="AC36" s="217">
        <v>0</v>
      </c>
      <c r="AD36" s="3">
        <v>0</v>
      </c>
    </row>
    <row r="37" spans="1:30" ht="18" customHeight="1" collapsed="1" x14ac:dyDescent="0.2">
      <c r="A37" s="197"/>
      <c r="B37" s="197"/>
      <c r="C37" s="9">
        <v>0</v>
      </c>
      <c r="E37" s="201" t="s">
        <v>398</v>
      </c>
      <c r="G37" s="202">
        <v>0</v>
      </c>
      <c r="H37" s="202">
        <v>0</v>
      </c>
      <c r="I37" s="202">
        <v>0</v>
      </c>
      <c r="J37" s="203">
        <v>0</v>
      </c>
      <c r="K37" s="203">
        <v>0</v>
      </c>
      <c r="L37" s="202">
        <v>0</v>
      </c>
      <c r="M37" s="202">
        <v>0</v>
      </c>
      <c r="N37" s="202">
        <v>0</v>
      </c>
      <c r="O37" s="202">
        <v>0</v>
      </c>
      <c r="P37" s="202">
        <v>0</v>
      </c>
      <c r="Q37" s="202">
        <v>0</v>
      </c>
      <c r="R37" s="202">
        <v>0</v>
      </c>
      <c r="S37" s="202">
        <v>0</v>
      </c>
      <c r="T37" s="202">
        <v>0</v>
      </c>
      <c r="U37" s="202">
        <v>0</v>
      </c>
      <c r="V37" s="202">
        <v>0</v>
      </c>
      <c r="W37" s="202">
        <v>0</v>
      </c>
      <c r="X37" s="202">
        <v>0</v>
      </c>
      <c r="Z37" s="202">
        <v>0</v>
      </c>
      <c r="AA37" s="3">
        <v>0</v>
      </c>
      <c r="AC37" s="202">
        <v>0</v>
      </c>
      <c r="AD37" s="3">
        <v>0</v>
      </c>
    </row>
    <row r="38" spans="1:30" ht="18" hidden="1" customHeight="1" outlineLevel="1" x14ac:dyDescent="0.2">
      <c r="A38" s="187" t="s">
        <v>155</v>
      </c>
      <c r="B38" s="187" t="s">
        <v>22</v>
      </c>
      <c r="C38" s="9">
        <v>0</v>
      </c>
      <c r="E38" s="216" t="s">
        <v>156</v>
      </c>
      <c r="F38" s="194"/>
      <c r="G38" s="217">
        <v>0</v>
      </c>
      <c r="H38" s="217">
        <v>0</v>
      </c>
      <c r="I38" s="217">
        <v>0</v>
      </c>
      <c r="J38" s="217">
        <v>0</v>
      </c>
      <c r="K38" s="217">
        <v>0</v>
      </c>
      <c r="L38" s="217">
        <v>0</v>
      </c>
      <c r="M38" s="217">
        <v>0</v>
      </c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0</v>
      </c>
      <c r="W38" s="217">
        <v>0</v>
      </c>
      <c r="X38" s="217">
        <v>0</v>
      </c>
      <c r="Z38" s="217">
        <v>0</v>
      </c>
      <c r="AA38" s="3">
        <v>0</v>
      </c>
      <c r="AC38" s="217">
        <v>0</v>
      </c>
      <c r="AD38" s="3">
        <v>0</v>
      </c>
    </row>
    <row r="39" spans="1:30" ht="18" hidden="1" customHeight="1" outlineLevel="1" x14ac:dyDescent="0.2">
      <c r="A39" s="187" t="s">
        <v>165</v>
      </c>
      <c r="B39" s="187" t="s">
        <v>22</v>
      </c>
      <c r="C39" s="9">
        <v>0</v>
      </c>
      <c r="E39" s="216" t="s">
        <v>166</v>
      </c>
      <c r="F39" s="194"/>
      <c r="G39" s="217">
        <v>0</v>
      </c>
      <c r="H39" s="217">
        <v>0</v>
      </c>
      <c r="I39" s="217">
        <v>0</v>
      </c>
      <c r="J39" s="217">
        <v>0</v>
      </c>
      <c r="K39" s="217">
        <v>0</v>
      </c>
      <c r="L39" s="217">
        <v>0</v>
      </c>
      <c r="M39" s="217">
        <v>0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Z39" s="217">
        <v>0</v>
      </c>
      <c r="AA39" s="3">
        <v>0</v>
      </c>
      <c r="AC39" s="217">
        <v>0</v>
      </c>
      <c r="AD39" s="3">
        <v>0</v>
      </c>
    </row>
    <row r="40" spans="1:30" ht="18" hidden="1" customHeight="1" outlineLevel="1" x14ac:dyDescent="0.2">
      <c r="A40" s="187" t="s">
        <v>159</v>
      </c>
      <c r="B40" s="187" t="s">
        <v>22</v>
      </c>
      <c r="C40" s="9">
        <v>0</v>
      </c>
      <c r="E40" s="216" t="s">
        <v>160</v>
      </c>
      <c r="F40" s="194"/>
      <c r="G40" s="217">
        <v>0</v>
      </c>
      <c r="H40" s="217">
        <v>0</v>
      </c>
      <c r="I40" s="217">
        <v>0</v>
      </c>
      <c r="J40" s="217">
        <v>0</v>
      </c>
      <c r="K40" s="217">
        <v>0</v>
      </c>
      <c r="L40" s="217">
        <v>0</v>
      </c>
      <c r="M40" s="217">
        <v>0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Z40" s="217">
        <v>0</v>
      </c>
      <c r="AA40" s="3">
        <v>0</v>
      </c>
      <c r="AC40" s="217">
        <v>0</v>
      </c>
      <c r="AD40" s="3">
        <v>0</v>
      </c>
    </row>
    <row r="41" spans="1:30" ht="18" hidden="1" customHeight="1" outlineLevel="1" x14ac:dyDescent="0.2">
      <c r="A41" s="187" t="s">
        <v>274</v>
      </c>
      <c r="B41" s="187" t="s">
        <v>22</v>
      </c>
      <c r="C41" s="9">
        <v>0</v>
      </c>
      <c r="E41" s="216" t="s">
        <v>276</v>
      </c>
      <c r="F41" s="194"/>
      <c r="G41" s="217">
        <v>0</v>
      </c>
      <c r="H41" s="217">
        <v>0</v>
      </c>
      <c r="I41" s="217">
        <v>0</v>
      </c>
      <c r="J41" s="217">
        <v>0</v>
      </c>
      <c r="K41" s="217">
        <v>0</v>
      </c>
      <c r="L41" s="217">
        <v>0</v>
      </c>
      <c r="M41" s="217">
        <v>0</v>
      </c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Z41" s="217">
        <v>0</v>
      </c>
      <c r="AA41" s="3">
        <v>0</v>
      </c>
      <c r="AC41" s="217">
        <v>0</v>
      </c>
      <c r="AD41" s="3">
        <v>0</v>
      </c>
    </row>
    <row r="42" spans="1:30" ht="18" hidden="1" customHeight="1" outlineLevel="1" x14ac:dyDescent="0.2">
      <c r="A42" s="187" t="s">
        <v>275</v>
      </c>
      <c r="B42" s="187" t="s">
        <v>22</v>
      </c>
      <c r="C42" s="9">
        <v>0</v>
      </c>
      <c r="E42" s="216" t="s">
        <v>277</v>
      </c>
      <c r="F42" s="194"/>
      <c r="G42" s="217">
        <v>0</v>
      </c>
      <c r="H42" s="217">
        <v>0</v>
      </c>
      <c r="I42" s="217">
        <v>0</v>
      </c>
      <c r="J42" s="217">
        <v>0</v>
      </c>
      <c r="K42" s="217">
        <v>0</v>
      </c>
      <c r="L42" s="217">
        <v>0</v>
      </c>
      <c r="M42" s="217">
        <v>0</v>
      </c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0</v>
      </c>
      <c r="W42" s="217">
        <v>0</v>
      </c>
      <c r="X42" s="217">
        <v>0</v>
      </c>
      <c r="Z42" s="217">
        <v>0</v>
      </c>
      <c r="AA42" s="3">
        <v>0</v>
      </c>
      <c r="AC42" s="217">
        <v>0</v>
      </c>
      <c r="AD42" s="3">
        <v>0</v>
      </c>
    </row>
    <row r="43" spans="1:30" ht="18" hidden="1" customHeight="1" outlineLevel="1" x14ac:dyDescent="0.2">
      <c r="A43" s="187" t="s">
        <v>169</v>
      </c>
      <c r="B43" s="187" t="s">
        <v>22</v>
      </c>
      <c r="C43" s="9">
        <v>0</v>
      </c>
      <c r="E43" s="216" t="s">
        <v>170</v>
      </c>
      <c r="F43" s="194"/>
      <c r="G43" s="217">
        <v>0</v>
      </c>
      <c r="H43" s="217">
        <v>0</v>
      </c>
      <c r="I43" s="217">
        <v>0</v>
      </c>
      <c r="J43" s="217">
        <v>0</v>
      </c>
      <c r="K43" s="217">
        <v>0</v>
      </c>
      <c r="L43" s="217">
        <v>0</v>
      </c>
      <c r="M43" s="217">
        <v>0</v>
      </c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0</v>
      </c>
      <c r="W43" s="217">
        <v>0</v>
      </c>
      <c r="X43" s="217">
        <v>0</v>
      </c>
      <c r="Z43" s="217">
        <v>0</v>
      </c>
      <c r="AA43" s="3">
        <v>0</v>
      </c>
      <c r="AC43" s="217">
        <v>0</v>
      </c>
      <c r="AD43" s="3">
        <v>0</v>
      </c>
    </row>
    <row r="44" spans="1:30" ht="18" hidden="1" customHeight="1" outlineLevel="1" x14ac:dyDescent="0.2">
      <c r="A44" s="187" t="s">
        <v>171</v>
      </c>
      <c r="B44" s="187" t="s">
        <v>22</v>
      </c>
      <c r="C44" s="9">
        <v>0</v>
      </c>
      <c r="E44" s="216" t="s">
        <v>172</v>
      </c>
      <c r="F44" s="194"/>
      <c r="G44" s="217">
        <v>0</v>
      </c>
      <c r="H44" s="217">
        <v>0</v>
      </c>
      <c r="I44" s="217">
        <v>0</v>
      </c>
      <c r="J44" s="217">
        <v>0</v>
      </c>
      <c r="K44" s="217">
        <v>0</v>
      </c>
      <c r="L44" s="217">
        <v>0</v>
      </c>
      <c r="M44" s="217">
        <v>0</v>
      </c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0</v>
      </c>
      <c r="W44" s="217">
        <v>0</v>
      </c>
      <c r="X44" s="217">
        <v>0</v>
      </c>
      <c r="Z44" s="217">
        <v>0</v>
      </c>
      <c r="AA44" s="3">
        <v>0</v>
      </c>
      <c r="AC44" s="217">
        <v>0</v>
      </c>
      <c r="AD44" s="3">
        <v>0</v>
      </c>
    </row>
    <row r="45" spans="1:30" ht="18" hidden="1" customHeight="1" outlineLevel="1" x14ac:dyDescent="0.2">
      <c r="A45" s="187" t="s">
        <v>173</v>
      </c>
      <c r="B45" s="187" t="s">
        <v>22</v>
      </c>
      <c r="C45" s="9">
        <v>0</v>
      </c>
      <c r="E45" s="216" t="s">
        <v>174</v>
      </c>
      <c r="F45" s="194"/>
      <c r="G45" s="217">
        <v>0</v>
      </c>
      <c r="H45" s="217">
        <v>0</v>
      </c>
      <c r="I45" s="217">
        <v>0</v>
      </c>
      <c r="J45" s="217">
        <v>0</v>
      </c>
      <c r="K45" s="217">
        <v>0</v>
      </c>
      <c r="L45" s="217">
        <v>0</v>
      </c>
      <c r="M45" s="217">
        <v>0</v>
      </c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0</v>
      </c>
      <c r="W45" s="217">
        <v>0</v>
      </c>
      <c r="X45" s="217">
        <v>0</v>
      </c>
      <c r="Z45" s="217">
        <v>0</v>
      </c>
      <c r="AA45" s="3">
        <v>0</v>
      </c>
      <c r="AC45" s="217">
        <v>0</v>
      </c>
      <c r="AD45" s="3">
        <v>0</v>
      </c>
    </row>
    <row r="46" spans="1:30" ht="18" customHeight="1" collapsed="1" x14ac:dyDescent="0.2">
      <c r="A46" s="197"/>
      <c r="B46" s="197"/>
      <c r="C46" s="9">
        <v>0</v>
      </c>
      <c r="E46" s="201" t="s">
        <v>196</v>
      </c>
      <c r="G46" s="202">
        <v>0</v>
      </c>
      <c r="H46" s="202">
        <v>0</v>
      </c>
      <c r="I46" s="202">
        <v>0</v>
      </c>
      <c r="J46" s="203">
        <v>0</v>
      </c>
      <c r="K46" s="203">
        <v>0</v>
      </c>
      <c r="L46" s="202">
        <v>0</v>
      </c>
      <c r="M46" s="202">
        <v>0</v>
      </c>
      <c r="N46" s="202">
        <v>0</v>
      </c>
      <c r="O46" s="202">
        <v>0</v>
      </c>
      <c r="P46" s="202">
        <v>0</v>
      </c>
      <c r="Q46" s="202">
        <v>0</v>
      </c>
      <c r="R46" s="202">
        <v>0</v>
      </c>
      <c r="S46" s="202">
        <v>0</v>
      </c>
      <c r="T46" s="202">
        <v>0</v>
      </c>
      <c r="U46" s="202">
        <v>0</v>
      </c>
      <c r="V46" s="202">
        <v>0</v>
      </c>
      <c r="W46" s="202">
        <v>0</v>
      </c>
      <c r="X46" s="202">
        <v>0</v>
      </c>
      <c r="Z46" s="202">
        <v>0</v>
      </c>
      <c r="AA46" s="3">
        <v>0</v>
      </c>
      <c r="AC46" s="202">
        <v>0</v>
      </c>
      <c r="AD46" s="3">
        <v>0</v>
      </c>
    </row>
    <row r="47" spans="1:30" ht="18" customHeight="1" x14ac:dyDescent="0.2">
      <c r="A47" s="197"/>
      <c r="B47" s="197"/>
      <c r="C47" s="9">
        <v>0</v>
      </c>
      <c r="E47" s="207" t="s">
        <v>72</v>
      </c>
      <c r="G47" s="208">
        <v>0</v>
      </c>
      <c r="H47" s="208">
        <v>0</v>
      </c>
      <c r="I47" s="208">
        <v>0</v>
      </c>
      <c r="J47" s="209">
        <v>0</v>
      </c>
      <c r="K47" s="209">
        <v>0</v>
      </c>
      <c r="L47" s="208">
        <v>0</v>
      </c>
      <c r="M47" s="208">
        <v>0</v>
      </c>
      <c r="N47" s="208">
        <v>0</v>
      </c>
      <c r="O47" s="208">
        <v>0</v>
      </c>
      <c r="P47" s="208">
        <v>0</v>
      </c>
      <c r="Q47" s="208">
        <v>0</v>
      </c>
      <c r="R47" s="208">
        <v>0</v>
      </c>
      <c r="S47" s="208">
        <v>0</v>
      </c>
      <c r="T47" s="208">
        <v>0</v>
      </c>
      <c r="U47" s="208">
        <v>0</v>
      </c>
      <c r="V47" s="208">
        <v>0</v>
      </c>
      <c r="W47" s="208">
        <v>0</v>
      </c>
      <c r="X47" s="208">
        <v>0</v>
      </c>
      <c r="Z47" s="208">
        <v>0</v>
      </c>
      <c r="AA47" s="3">
        <v>0</v>
      </c>
      <c r="AC47" s="208">
        <v>0</v>
      </c>
      <c r="AD47" s="3">
        <v>0</v>
      </c>
    </row>
    <row r="48" spans="1:30" ht="6.95" customHeight="1" x14ac:dyDescent="0.2">
      <c r="C48" s="9"/>
      <c r="J48" s="211"/>
      <c r="K48" s="211"/>
      <c r="AA48" s="1"/>
      <c r="AD48" s="1"/>
    </row>
    <row r="49" spans="1:30" ht="18" customHeight="1" collapsed="1" x14ac:dyDescent="0.2">
      <c r="A49" s="197"/>
      <c r="B49" s="197"/>
      <c r="C49" s="9"/>
      <c r="E49" s="188" t="s">
        <v>248</v>
      </c>
      <c r="G49" s="189">
        <v>0</v>
      </c>
      <c r="H49" s="189">
        <v>0</v>
      </c>
      <c r="I49" s="189">
        <v>0</v>
      </c>
      <c r="J49" s="190">
        <v>0</v>
      </c>
      <c r="K49" s="190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Z49" s="189">
        <v>0</v>
      </c>
      <c r="AA49" s="191">
        <v>0</v>
      </c>
      <c r="AC49" s="189">
        <v>0</v>
      </c>
      <c r="AD49" s="191">
        <v>0</v>
      </c>
    </row>
    <row r="50" spans="1:30" ht="18" customHeight="1" x14ac:dyDescent="0.2">
      <c r="A50" s="187" t="s">
        <v>86</v>
      </c>
      <c r="B50" s="187" t="s">
        <v>22</v>
      </c>
      <c r="C50" s="9">
        <v>0</v>
      </c>
      <c r="E50" s="201" t="s">
        <v>90</v>
      </c>
      <c r="G50" s="202">
        <v>0</v>
      </c>
      <c r="H50" s="202">
        <v>0</v>
      </c>
      <c r="I50" s="202">
        <v>0</v>
      </c>
      <c r="J50" s="203">
        <v>0</v>
      </c>
      <c r="K50" s="203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0</v>
      </c>
      <c r="Q50" s="202">
        <v>0</v>
      </c>
      <c r="R50" s="202">
        <v>0</v>
      </c>
      <c r="S50" s="202">
        <v>0</v>
      </c>
      <c r="T50" s="202">
        <v>0</v>
      </c>
      <c r="U50" s="202">
        <v>0</v>
      </c>
      <c r="V50" s="202">
        <v>0</v>
      </c>
      <c r="W50" s="202">
        <v>0</v>
      </c>
      <c r="X50" s="202">
        <v>0</v>
      </c>
      <c r="Z50" s="202">
        <v>0</v>
      </c>
      <c r="AA50" s="3">
        <v>0</v>
      </c>
      <c r="AC50" s="202">
        <v>0</v>
      </c>
      <c r="AD50" s="3">
        <v>0</v>
      </c>
    </row>
    <row r="51" spans="1:30" ht="18" customHeight="1" x14ac:dyDescent="0.2">
      <c r="A51" s="187" t="s">
        <v>87</v>
      </c>
      <c r="B51" s="187" t="s">
        <v>22</v>
      </c>
      <c r="C51" s="9">
        <v>0</v>
      </c>
      <c r="E51" s="201" t="s">
        <v>91</v>
      </c>
      <c r="G51" s="202">
        <v>0</v>
      </c>
      <c r="H51" s="202">
        <v>0</v>
      </c>
      <c r="I51" s="202">
        <v>0</v>
      </c>
      <c r="J51" s="203">
        <v>0</v>
      </c>
      <c r="K51" s="203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0</v>
      </c>
      <c r="Q51" s="202">
        <v>0</v>
      </c>
      <c r="R51" s="202">
        <v>0</v>
      </c>
      <c r="S51" s="202">
        <v>0</v>
      </c>
      <c r="T51" s="202">
        <v>0</v>
      </c>
      <c r="U51" s="202">
        <v>0</v>
      </c>
      <c r="V51" s="202">
        <v>0</v>
      </c>
      <c r="W51" s="202">
        <v>0</v>
      </c>
      <c r="X51" s="202">
        <v>0</v>
      </c>
      <c r="Z51" s="202">
        <v>0</v>
      </c>
      <c r="AA51" s="3">
        <v>0</v>
      </c>
      <c r="AC51" s="202">
        <v>0</v>
      </c>
      <c r="AD51" s="3">
        <v>0</v>
      </c>
    </row>
    <row r="52" spans="1:30" ht="18" customHeight="1" x14ac:dyDescent="0.2">
      <c r="A52" s="187" t="s">
        <v>88</v>
      </c>
      <c r="B52" s="187" t="s">
        <v>22</v>
      </c>
      <c r="C52" s="9">
        <v>0</v>
      </c>
      <c r="E52" s="201" t="s">
        <v>92</v>
      </c>
      <c r="G52" s="202">
        <v>0</v>
      </c>
      <c r="H52" s="202">
        <v>0</v>
      </c>
      <c r="I52" s="202">
        <v>0</v>
      </c>
      <c r="J52" s="203">
        <v>0</v>
      </c>
      <c r="K52" s="203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0</v>
      </c>
      <c r="Q52" s="202">
        <v>0</v>
      </c>
      <c r="R52" s="202">
        <v>0</v>
      </c>
      <c r="S52" s="202">
        <v>0</v>
      </c>
      <c r="T52" s="202">
        <v>0</v>
      </c>
      <c r="U52" s="202">
        <v>0</v>
      </c>
      <c r="V52" s="202">
        <v>0</v>
      </c>
      <c r="W52" s="202">
        <v>0</v>
      </c>
      <c r="X52" s="202">
        <v>0</v>
      </c>
      <c r="Z52" s="202">
        <v>0</v>
      </c>
      <c r="AA52" s="3">
        <v>0</v>
      </c>
      <c r="AC52" s="202">
        <v>0</v>
      </c>
      <c r="AD52" s="3">
        <v>0</v>
      </c>
    </row>
    <row r="53" spans="1:30" ht="18" customHeight="1" x14ac:dyDescent="0.2">
      <c r="A53" s="187" t="s">
        <v>211</v>
      </c>
      <c r="B53" s="187" t="s">
        <v>22</v>
      </c>
      <c r="C53" s="9">
        <v>0</v>
      </c>
      <c r="E53" s="204" t="s">
        <v>146</v>
      </c>
      <c r="F53" s="205"/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X53" s="206">
        <v>0</v>
      </c>
      <c r="Z53" s="206">
        <v>0</v>
      </c>
      <c r="AA53" s="3">
        <v>0</v>
      </c>
      <c r="AC53" s="206">
        <v>0</v>
      </c>
      <c r="AD53" s="3">
        <v>0</v>
      </c>
    </row>
    <row r="54" spans="1:30" ht="18" customHeight="1" x14ac:dyDescent="0.2">
      <c r="A54" s="187" t="s">
        <v>89</v>
      </c>
      <c r="B54" s="187" t="s">
        <v>22</v>
      </c>
      <c r="C54" s="9">
        <v>0</v>
      </c>
      <c r="E54" s="201" t="s">
        <v>93</v>
      </c>
      <c r="G54" s="202">
        <v>0</v>
      </c>
      <c r="H54" s="202">
        <v>0</v>
      </c>
      <c r="I54" s="202">
        <v>0</v>
      </c>
      <c r="J54" s="203">
        <v>0</v>
      </c>
      <c r="K54" s="203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0</v>
      </c>
      <c r="Q54" s="202">
        <v>0</v>
      </c>
      <c r="R54" s="202">
        <v>0</v>
      </c>
      <c r="S54" s="202">
        <v>0</v>
      </c>
      <c r="T54" s="202">
        <v>0</v>
      </c>
      <c r="U54" s="202">
        <v>0</v>
      </c>
      <c r="V54" s="202">
        <v>0</v>
      </c>
      <c r="W54" s="202">
        <v>0</v>
      </c>
      <c r="X54" s="202">
        <v>0</v>
      </c>
      <c r="Z54" s="202">
        <v>0</v>
      </c>
      <c r="AA54" s="3">
        <v>0</v>
      </c>
      <c r="AC54" s="202">
        <v>0</v>
      </c>
      <c r="AD54" s="3">
        <v>0</v>
      </c>
    </row>
    <row r="55" spans="1:30" ht="18" hidden="1" customHeight="1" outlineLevel="1" x14ac:dyDescent="0.2">
      <c r="A55" s="187" t="s">
        <v>147</v>
      </c>
      <c r="B55" s="187" t="s">
        <v>22</v>
      </c>
      <c r="C55" s="9">
        <v>0</v>
      </c>
      <c r="E55" s="216" t="s">
        <v>148</v>
      </c>
      <c r="F55" s="194"/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>
        <v>0</v>
      </c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Z55" s="217">
        <v>0</v>
      </c>
      <c r="AA55" s="3">
        <v>0</v>
      </c>
      <c r="AC55" s="217">
        <v>0</v>
      </c>
      <c r="AD55" s="3">
        <v>0</v>
      </c>
    </row>
    <row r="56" spans="1:30" ht="18" hidden="1" customHeight="1" outlineLevel="1" x14ac:dyDescent="0.2">
      <c r="A56" s="187" t="s">
        <v>130</v>
      </c>
      <c r="B56" s="187" t="s">
        <v>22</v>
      </c>
      <c r="C56" s="9">
        <v>0</v>
      </c>
      <c r="E56" s="216" t="s">
        <v>149</v>
      </c>
      <c r="F56" s="194"/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>
        <v>0</v>
      </c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Z56" s="217">
        <v>0</v>
      </c>
      <c r="AA56" s="3">
        <v>0</v>
      </c>
      <c r="AC56" s="217">
        <v>0</v>
      </c>
      <c r="AD56" s="3">
        <v>0</v>
      </c>
    </row>
    <row r="57" spans="1:30" ht="18" hidden="1" customHeight="1" outlineLevel="1" x14ac:dyDescent="0.2">
      <c r="A57" s="187" t="s">
        <v>131</v>
      </c>
      <c r="B57" s="187" t="s">
        <v>22</v>
      </c>
      <c r="C57" s="9">
        <v>0</v>
      </c>
      <c r="E57" s="216" t="s">
        <v>150</v>
      </c>
      <c r="F57" s="194"/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>
        <v>0</v>
      </c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Z57" s="217">
        <v>0</v>
      </c>
      <c r="AA57" s="3">
        <v>0</v>
      </c>
      <c r="AC57" s="217">
        <v>0</v>
      </c>
      <c r="AD57" s="3">
        <v>0</v>
      </c>
    </row>
    <row r="58" spans="1:30" ht="18" hidden="1" customHeight="1" outlineLevel="1" x14ac:dyDescent="0.2">
      <c r="A58" s="187" t="s">
        <v>270</v>
      </c>
      <c r="B58" s="187" t="s">
        <v>22</v>
      </c>
      <c r="C58" s="9">
        <v>0</v>
      </c>
      <c r="E58" s="216" t="s">
        <v>271</v>
      </c>
      <c r="F58" s="194"/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>
        <v>0</v>
      </c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Z58" s="217">
        <v>0</v>
      </c>
      <c r="AA58" s="3">
        <v>0</v>
      </c>
      <c r="AC58" s="217">
        <v>0</v>
      </c>
      <c r="AD58" s="3">
        <v>0</v>
      </c>
    </row>
    <row r="59" spans="1:30" ht="18" hidden="1" customHeight="1" outlineLevel="1" x14ac:dyDescent="0.2">
      <c r="A59" s="187" t="s">
        <v>151</v>
      </c>
      <c r="B59" s="187" t="s">
        <v>22</v>
      </c>
      <c r="C59" s="9">
        <v>0</v>
      </c>
      <c r="E59" s="216" t="s">
        <v>152</v>
      </c>
      <c r="F59" s="194"/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>
        <v>0</v>
      </c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Z59" s="217">
        <v>0</v>
      </c>
      <c r="AA59" s="3">
        <v>0</v>
      </c>
      <c r="AC59" s="217">
        <v>0</v>
      </c>
      <c r="AD59" s="3">
        <v>0</v>
      </c>
    </row>
    <row r="60" spans="1:30" ht="18" customHeight="1" collapsed="1" x14ac:dyDescent="0.2">
      <c r="A60" s="197"/>
      <c r="B60" s="197"/>
      <c r="C60" s="9">
        <v>0</v>
      </c>
      <c r="E60" s="201" t="s">
        <v>76</v>
      </c>
      <c r="G60" s="202">
        <v>0</v>
      </c>
      <c r="H60" s="202">
        <v>0</v>
      </c>
      <c r="I60" s="202">
        <v>0</v>
      </c>
      <c r="J60" s="203">
        <v>0</v>
      </c>
      <c r="K60" s="203">
        <v>0</v>
      </c>
      <c r="L60" s="202">
        <v>0</v>
      </c>
      <c r="M60" s="202">
        <v>0</v>
      </c>
      <c r="N60" s="202">
        <v>0</v>
      </c>
      <c r="O60" s="202">
        <v>0</v>
      </c>
      <c r="P60" s="202">
        <v>0</v>
      </c>
      <c r="Q60" s="202">
        <v>0</v>
      </c>
      <c r="R60" s="202">
        <v>0</v>
      </c>
      <c r="S60" s="202">
        <v>0</v>
      </c>
      <c r="T60" s="202">
        <v>0</v>
      </c>
      <c r="U60" s="202">
        <v>0</v>
      </c>
      <c r="V60" s="202">
        <v>0</v>
      </c>
      <c r="W60" s="202">
        <v>0</v>
      </c>
      <c r="X60" s="202">
        <v>0</v>
      </c>
      <c r="Z60" s="202">
        <v>0</v>
      </c>
      <c r="AA60" s="3">
        <v>0</v>
      </c>
      <c r="AC60" s="202">
        <v>0</v>
      </c>
      <c r="AD60" s="3">
        <v>0</v>
      </c>
    </row>
    <row r="61" spans="1:30" ht="18" customHeight="1" x14ac:dyDescent="0.2">
      <c r="A61" s="197"/>
      <c r="B61" s="197"/>
      <c r="C61" s="9">
        <v>0</v>
      </c>
      <c r="E61" s="207" t="s">
        <v>281</v>
      </c>
      <c r="G61" s="208">
        <v>0</v>
      </c>
      <c r="H61" s="208">
        <v>0</v>
      </c>
      <c r="I61" s="208">
        <v>0</v>
      </c>
      <c r="J61" s="209">
        <v>0</v>
      </c>
      <c r="K61" s="209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  <c r="R61" s="208">
        <v>0</v>
      </c>
      <c r="S61" s="208">
        <v>0</v>
      </c>
      <c r="T61" s="208">
        <v>0</v>
      </c>
      <c r="U61" s="208">
        <v>0</v>
      </c>
      <c r="V61" s="208">
        <v>0</v>
      </c>
      <c r="W61" s="208">
        <v>0</v>
      </c>
      <c r="X61" s="208">
        <v>0</v>
      </c>
      <c r="Z61" s="208">
        <v>0</v>
      </c>
      <c r="AA61" s="3">
        <v>0</v>
      </c>
      <c r="AC61" s="208">
        <v>0</v>
      </c>
      <c r="AD61" s="3">
        <v>0</v>
      </c>
    </row>
    <row r="62" spans="1:30" ht="6.95" customHeight="1" x14ac:dyDescent="0.2">
      <c r="C62" s="9"/>
      <c r="J62" s="211"/>
      <c r="K62" s="211"/>
      <c r="AA62" s="1"/>
      <c r="AD62" s="1"/>
    </row>
    <row r="63" spans="1:30" ht="18" customHeight="1" x14ac:dyDescent="0.2">
      <c r="A63" s="187" t="s">
        <v>80</v>
      </c>
      <c r="B63" s="187" t="s">
        <v>22</v>
      </c>
      <c r="C63" s="9">
        <v>0</v>
      </c>
      <c r="E63" s="201" t="s">
        <v>79</v>
      </c>
      <c r="G63" s="202">
        <v>0</v>
      </c>
      <c r="H63" s="202">
        <v>0</v>
      </c>
      <c r="I63" s="202">
        <v>0</v>
      </c>
      <c r="J63" s="203">
        <v>0</v>
      </c>
      <c r="K63" s="203">
        <v>0</v>
      </c>
      <c r="L63" s="202">
        <v>0</v>
      </c>
      <c r="M63" s="202">
        <v>0</v>
      </c>
      <c r="N63" s="202">
        <v>0</v>
      </c>
      <c r="O63" s="202">
        <v>0</v>
      </c>
      <c r="P63" s="202">
        <v>0</v>
      </c>
      <c r="Q63" s="202">
        <v>0</v>
      </c>
      <c r="R63" s="202">
        <v>0</v>
      </c>
      <c r="S63" s="202">
        <v>0</v>
      </c>
      <c r="T63" s="202">
        <v>0</v>
      </c>
      <c r="U63" s="202">
        <v>0</v>
      </c>
      <c r="V63" s="202">
        <v>0</v>
      </c>
      <c r="W63" s="202">
        <v>0</v>
      </c>
      <c r="X63" s="202">
        <v>0</v>
      </c>
      <c r="Z63" s="202">
        <v>0</v>
      </c>
      <c r="AA63" s="3">
        <v>0</v>
      </c>
      <c r="AC63" s="202">
        <v>0</v>
      </c>
      <c r="AD63" s="3">
        <v>0</v>
      </c>
    </row>
    <row r="64" spans="1:30" ht="18" customHeight="1" x14ac:dyDescent="0.2">
      <c r="A64" s="187" t="s">
        <v>136</v>
      </c>
      <c r="B64" s="187" t="s">
        <v>22</v>
      </c>
      <c r="C64" s="9">
        <v>0</v>
      </c>
      <c r="E64" s="201" t="s">
        <v>197</v>
      </c>
      <c r="G64" s="202">
        <v>0</v>
      </c>
      <c r="H64" s="202">
        <v>0</v>
      </c>
      <c r="I64" s="202">
        <v>0</v>
      </c>
      <c r="J64" s="203">
        <v>0</v>
      </c>
      <c r="K64" s="203">
        <v>0</v>
      </c>
      <c r="L64" s="202">
        <v>0</v>
      </c>
      <c r="M64" s="202">
        <v>0</v>
      </c>
      <c r="N64" s="202">
        <v>0</v>
      </c>
      <c r="O64" s="202">
        <v>0</v>
      </c>
      <c r="P64" s="202">
        <v>0</v>
      </c>
      <c r="Q64" s="202">
        <v>0</v>
      </c>
      <c r="R64" s="202">
        <v>0</v>
      </c>
      <c r="S64" s="202">
        <v>0</v>
      </c>
      <c r="T64" s="202">
        <v>0</v>
      </c>
      <c r="U64" s="202">
        <v>0</v>
      </c>
      <c r="V64" s="202">
        <v>0</v>
      </c>
      <c r="W64" s="202">
        <v>0</v>
      </c>
      <c r="X64" s="202">
        <v>0</v>
      </c>
      <c r="Z64" s="202">
        <v>0</v>
      </c>
      <c r="AA64" s="3">
        <v>0</v>
      </c>
      <c r="AC64" s="202">
        <v>0</v>
      </c>
      <c r="AD64" s="3">
        <v>0</v>
      </c>
    </row>
    <row r="65" spans="1:30" ht="18" customHeight="1" x14ac:dyDescent="0.2">
      <c r="A65" s="187" t="s">
        <v>179</v>
      </c>
      <c r="B65" s="187" t="s">
        <v>22</v>
      </c>
      <c r="C65" s="9">
        <v>0</v>
      </c>
      <c r="E65" s="201" t="s">
        <v>180</v>
      </c>
      <c r="G65" s="202">
        <v>0</v>
      </c>
      <c r="H65" s="202">
        <v>0</v>
      </c>
      <c r="I65" s="202">
        <v>0</v>
      </c>
      <c r="J65" s="203">
        <v>0</v>
      </c>
      <c r="K65" s="203">
        <v>0</v>
      </c>
      <c r="L65" s="202">
        <v>0</v>
      </c>
      <c r="M65" s="202">
        <v>0</v>
      </c>
      <c r="N65" s="202">
        <v>0</v>
      </c>
      <c r="O65" s="202">
        <v>0</v>
      </c>
      <c r="P65" s="202">
        <v>0</v>
      </c>
      <c r="Q65" s="202">
        <v>0</v>
      </c>
      <c r="R65" s="202">
        <v>0</v>
      </c>
      <c r="S65" s="202">
        <v>0</v>
      </c>
      <c r="T65" s="202">
        <v>0</v>
      </c>
      <c r="U65" s="202">
        <v>0</v>
      </c>
      <c r="V65" s="202">
        <v>0</v>
      </c>
      <c r="W65" s="202">
        <v>0</v>
      </c>
      <c r="X65" s="202">
        <v>0</v>
      </c>
      <c r="Z65" s="202">
        <v>0</v>
      </c>
      <c r="AA65" s="3">
        <v>0</v>
      </c>
      <c r="AC65" s="202">
        <v>0</v>
      </c>
      <c r="AD65" s="3">
        <v>0</v>
      </c>
    </row>
    <row r="66" spans="1:30" ht="18" customHeight="1" x14ac:dyDescent="0.2">
      <c r="A66" s="187" t="s">
        <v>95</v>
      </c>
      <c r="B66" s="187" t="s">
        <v>22</v>
      </c>
      <c r="C66" s="9">
        <v>0</v>
      </c>
      <c r="E66" s="201" t="s">
        <v>100</v>
      </c>
      <c r="G66" s="202">
        <v>0</v>
      </c>
      <c r="H66" s="202">
        <v>0</v>
      </c>
      <c r="I66" s="202">
        <v>0</v>
      </c>
      <c r="J66" s="203">
        <v>0</v>
      </c>
      <c r="K66" s="203">
        <v>0</v>
      </c>
      <c r="L66" s="202">
        <v>0</v>
      </c>
      <c r="M66" s="202">
        <v>0</v>
      </c>
      <c r="N66" s="202">
        <v>0</v>
      </c>
      <c r="O66" s="202">
        <v>0</v>
      </c>
      <c r="P66" s="202">
        <v>0</v>
      </c>
      <c r="Q66" s="202">
        <v>0</v>
      </c>
      <c r="R66" s="202">
        <v>0</v>
      </c>
      <c r="S66" s="202">
        <v>0</v>
      </c>
      <c r="T66" s="202">
        <v>0</v>
      </c>
      <c r="U66" s="202">
        <v>0</v>
      </c>
      <c r="V66" s="202">
        <v>0</v>
      </c>
      <c r="W66" s="202">
        <v>0</v>
      </c>
      <c r="X66" s="202">
        <v>0</v>
      </c>
      <c r="Z66" s="202">
        <v>0</v>
      </c>
      <c r="AA66" s="3">
        <v>0</v>
      </c>
      <c r="AC66" s="202">
        <v>0</v>
      </c>
      <c r="AD66" s="3">
        <v>0</v>
      </c>
    </row>
    <row r="67" spans="1:30" ht="18" customHeight="1" x14ac:dyDescent="0.2">
      <c r="A67" s="187" t="s">
        <v>181</v>
      </c>
      <c r="B67" s="187" t="s">
        <v>22</v>
      </c>
      <c r="C67" s="9">
        <v>0</v>
      </c>
      <c r="E67" s="201" t="s">
        <v>182</v>
      </c>
      <c r="G67" s="202">
        <v>0</v>
      </c>
      <c r="H67" s="202">
        <v>0</v>
      </c>
      <c r="I67" s="202">
        <v>0</v>
      </c>
      <c r="J67" s="203">
        <v>0</v>
      </c>
      <c r="K67" s="203">
        <v>0</v>
      </c>
      <c r="L67" s="202">
        <v>0</v>
      </c>
      <c r="M67" s="202">
        <v>0</v>
      </c>
      <c r="N67" s="202">
        <v>0</v>
      </c>
      <c r="O67" s="202">
        <v>0</v>
      </c>
      <c r="P67" s="202">
        <v>0</v>
      </c>
      <c r="Q67" s="202">
        <v>0</v>
      </c>
      <c r="R67" s="202">
        <v>0</v>
      </c>
      <c r="S67" s="202">
        <v>0</v>
      </c>
      <c r="T67" s="202">
        <v>0</v>
      </c>
      <c r="U67" s="202">
        <v>0</v>
      </c>
      <c r="V67" s="202">
        <v>0</v>
      </c>
      <c r="W67" s="202">
        <v>0</v>
      </c>
      <c r="X67" s="202">
        <v>0</v>
      </c>
      <c r="Z67" s="202">
        <v>0</v>
      </c>
      <c r="AA67" s="3">
        <v>0</v>
      </c>
      <c r="AC67" s="202">
        <v>0</v>
      </c>
      <c r="AD67" s="3">
        <v>0</v>
      </c>
    </row>
    <row r="68" spans="1:30" ht="18" customHeight="1" x14ac:dyDescent="0.2">
      <c r="A68" s="187" t="s">
        <v>198</v>
      </c>
      <c r="B68" s="187" t="s">
        <v>22</v>
      </c>
      <c r="C68" s="9">
        <v>-1.0303030303030303</v>
      </c>
      <c r="E68" s="201" t="s">
        <v>399</v>
      </c>
      <c r="G68" s="202">
        <v>0</v>
      </c>
      <c r="H68" s="202">
        <v>0</v>
      </c>
      <c r="I68" s="202">
        <v>0</v>
      </c>
      <c r="J68" s="203">
        <v>0</v>
      </c>
      <c r="K68" s="203">
        <v>0</v>
      </c>
      <c r="L68" s="202">
        <v>-0.16500000000000001</v>
      </c>
      <c r="M68" s="202">
        <v>0</v>
      </c>
      <c r="N68" s="202">
        <v>0</v>
      </c>
      <c r="O68" s="202">
        <v>0</v>
      </c>
      <c r="P68" s="202">
        <v>0</v>
      </c>
      <c r="Q68" s="202">
        <v>0</v>
      </c>
      <c r="R68" s="202">
        <v>0</v>
      </c>
      <c r="S68" s="202">
        <v>0</v>
      </c>
      <c r="T68" s="202">
        <v>0</v>
      </c>
      <c r="U68" s="202">
        <v>0</v>
      </c>
      <c r="V68" s="202">
        <v>0</v>
      </c>
      <c r="W68" s="202">
        <v>0</v>
      </c>
      <c r="X68" s="202">
        <v>-0.16500000000000001</v>
      </c>
      <c r="Z68" s="202">
        <v>0</v>
      </c>
      <c r="AA68" s="3">
        <v>-0.17</v>
      </c>
      <c r="AC68" s="202">
        <v>0</v>
      </c>
      <c r="AD68" s="3">
        <v>-0.17</v>
      </c>
    </row>
    <row r="69" spans="1:30" ht="18" customHeight="1" x14ac:dyDescent="0.2">
      <c r="A69" s="187" t="s">
        <v>137</v>
      </c>
      <c r="B69" s="187" t="s">
        <v>22</v>
      </c>
      <c r="C69" s="9">
        <v>0</v>
      </c>
      <c r="E69" s="201" t="s">
        <v>183</v>
      </c>
      <c r="G69" s="202">
        <v>0</v>
      </c>
      <c r="H69" s="202">
        <v>0</v>
      </c>
      <c r="I69" s="202">
        <v>0</v>
      </c>
      <c r="J69" s="203">
        <v>0</v>
      </c>
      <c r="K69" s="203">
        <v>0</v>
      </c>
      <c r="L69" s="202">
        <v>0</v>
      </c>
      <c r="M69" s="202">
        <v>0</v>
      </c>
      <c r="N69" s="202">
        <v>0</v>
      </c>
      <c r="O69" s="202">
        <v>0</v>
      </c>
      <c r="P69" s="202">
        <v>0</v>
      </c>
      <c r="Q69" s="202">
        <v>0</v>
      </c>
      <c r="R69" s="202">
        <v>0</v>
      </c>
      <c r="S69" s="202">
        <v>0</v>
      </c>
      <c r="T69" s="202">
        <v>0</v>
      </c>
      <c r="U69" s="202">
        <v>0</v>
      </c>
      <c r="V69" s="202">
        <v>0</v>
      </c>
      <c r="W69" s="202">
        <v>0</v>
      </c>
      <c r="X69" s="202">
        <v>0</v>
      </c>
      <c r="Z69" s="202">
        <v>0</v>
      </c>
      <c r="AA69" s="3">
        <v>0</v>
      </c>
      <c r="AC69" s="202">
        <v>0</v>
      </c>
      <c r="AD69" s="3">
        <v>0</v>
      </c>
    </row>
    <row r="70" spans="1:30" ht="18" customHeight="1" x14ac:dyDescent="0.2">
      <c r="A70" s="187" t="s">
        <v>184</v>
      </c>
      <c r="B70" s="187" t="s">
        <v>22</v>
      </c>
      <c r="C70" s="9">
        <v>0</v>
      </c>
      <c r="E70" s="201" t="s">
        <v>185</v>
      </c>
      <c r="G70" s="202">
        <v>0</v>
      </c>
      <c r="H70" s="202">
        <v>0</v>
      </c>
      <c r="I70" s="202">
        <v>0</v>
      </c>
      <c r="J70" s="203">
        <v>0</v>
      </c>
      <c r="K70" s="203">
        <v>0</v>
      </c>
      <c r="L70" s="202">
        <v>0</v>
      </c>
      <c r="M70" s="202">
        <v>0</v>
      </c>
      <c r="N70" s="202">
        <v>0</v>
      </c>
      <c r="O70" s="202">
        <v>0</v>
      </c>
      <c r="P70" s="202">
        <v>0</v>
      </c>
      <c r="Q70" s="202">
        <v>0</v>
      </c>
      <c r="R70" s="202">
        <v>0</v>
      </c>
      <c r="S70" s="202">
        <v>0</v>
      </c>
      <c r="T70" s="202">
        <v>0</v>
      </c>
      <c r="U70" s="202">
        <v>0</v>
      </c>
      <c r="V70" s="202">
        <v>0</v>
      </c>
      <c r="W70" s="202">
        <v>0</v>
      </c>
      <c r="X70" s="202">
        <v>0</v>
      </c>
      <c r="Z70" s="202">
        <v>0</v>
      </c>
      <c r="AA70" s="3">
        <v>0</v>
      </c>
      <c r="AC70" s="202">
        <v>0</v>
      </c>
      <c r="AD70" s="3">
        <v>0</v>
      </c>
    </row>
    <row r="71" spans="1:30" ht="18" customHeight="1" x14ac:dyDescent="0.2">
      <c r="A71" s="187" t="s">
        <v>186</v>
      </c>
      <c r="B71" s="187" t="s">
        <v>22</v>
      </c>
      <c r="C71" s="9">
        <v>0</v>
      </c>
      <c r="E71" s="201" t="s">
        <v>187</v>
      </c>
      <c r="G71" s="202">
        <v>0</v>
      </c>
      <c r="H71" s="202">
        <v>0</v>
      </c>
      <c r="I71" s="202">
        <v>0</v>
      </c>
      <c r="J71" s="203">
        <v>0</v>
      </c>
      <c r="K71" s="203">
        <v>0</v>
      </c>
      <c r="L71" s="202">
        <v>0</v>
      </c>
      <c r="M71" s="202">
        <v>0</v>
      </c>
      <c r="N71" s="202">
        <v>0</v>
      </c>
      <c r="O71" s="202">
        <v>0</v>
      </c>
      <c r="P71" s="202">
        <v>0</v>
      </c>
      <c r="Q71" s="202">
        <v>0</v>
      </c>
      <c r="R71" s="202">
        <v>0</v>
      </c>
      <c r="S71" s="202">
        <v>0</v>
      </c>
      <c r="T71" s="202">
        <v>0</v>
      </c>
      <c r="U71" s="202">
        <v>0</v>
      </c>
      <c r="V71" s="202">
        <v>0</v>
      </c>
      <c r="W71" s="202">
        <v>0</v>
      </c>
      <c r="X71" s="202">
        <v>0</v>
      </c>
      <c r="Z71" s="202">
        <v>0</v>
      </c>
      <c r="AA71" s="3">
        <v>0</v>
      </c>
      <c r="AC71" s="202">
        <v>0</v>
      </c>
      <c r="AD71" s="3">
        <v>0</v>
      </c>
    </row>
    <row r="72" spans="1:30" ht="18" customHeight="1" x14ac:dyDescent="0.2">
      <c r="A72" s="187" t="s">
        <v>96</v>
      </c>
      <c r="B72" s="187" t="s">
        <v>22</v>
      </c>
      <c r="C72" s="9">
        <v>0</v>
      </c>
      <c r="E72" s="201" t="s">
        <v>194</v>
      </c>
      <c r="G72" s="202">
        <v>0</v>
      </c>
      <c r="H72" s="202">
        <v>0</v>
      </c>
      <c r="I72" s="202">
        <v>0</v>
      </c>
      <c r="J72" s="203">
        <v>0</v>
      </c>
      <c r="K72" s="203">
        <v>0</v>
      </c>
      <c r="L72" s="202">
        <v>0</v>
      </c>
      <c r="M72" s="202">
        <v>0</v>
      </c>
      <c r="N72" s="202">
        <v>0</v>
      </c>
      <c r="O72" s="202">
        <v>0</v>
      </c>
      <c r="P72" s="202">
        <v>0</v>
      </c>
      <c r="Q72" s="202">
        <v>0</v>
      </c>
      <c r="R72" s="202">
        <v>0</v>
      </c>
      <c r="S72" s="202">
        <v>0</v>
      </c>
      <c r="T72" s="202">
        <v>0</v>
      </c>
      <c r="U72" s="202">
        <v>0</v>
      </c>
      <c r="V72" s="202">
        <v>0</v>
      </c>
      <c r="W72" s="202">
        <v>0</v>
      </c>
      <c r="X72" s="202">
        <v>0</v>
      </c>
      <c r="Z72" s="202">
        <v>0</v>
      </c>
      <c r="AA72" s="3">
        <v>0</v>
      </c>
      <c r="AC72" s="202">
        <v>0</v>
      </c>
      <c r="AD72" s="3">
        <v>0</v>
      </c>
    </row>
    <row r="73" spans="1:30" ht="18" customHeight="1" x14ac:dyDescent="0.2">
      <c r="A73" s="187" t="s">
        <v>85</v>
      </c>
      <c r="B73" s="187" t="s">
        <v>22</v>
      </c>
      <c r="C73" s="9">
        <v>0</v>
      </c>
      <c r="E73" s="201" t="s">
        <v>84</v>
      </c>
      <c r="G73" s="202">
        <v>0</v>
      </c>
      <c r="H73" s="202">
        <v>0</v>
      </c>
      <c r="I73" s="202">
        <v>0</v>
      </c>
      <c r="J73" s="203">
        <v>0</v>
      </c>
      <c r="K73" s="203">
        <v>0</v>
      </c>
      <c r="L73" s="202">
        <v>0</v>
      </c>
      <c r="M73" s="202">
        <v>0</v>
      </c>
      <c r="N73" s="202">
        <v>0</v>
      </c>
      <c r="O73" s="202">
        <v>0</v>
      </c>
      <c r="P73" s="202">
        <v>0</v>
      </c>
      <c r="Q73" s="202">
        <v>0</v>
      </c>
      <c r="R73" s="202">
        <v>0</v>
      </c>
      <c r="S73" s="202">
        <v>0</v>
      </c>
      <c r="T73" s="202">
        <v>0</v>
      </c>
      <c r="U73" s="202">
        <v>0</v>
      </c>
      <c r="V73" s="202">
        <v>0</v>
      </c>
      <c r="W73" s="202">
        <v>0</v>
      </c>
      <c r="X73" s="202">
        <v>0</v>
      </c>
      <c r="Z73" s="202">
        <v>0</v>
      </c>
      <c r="AA73" s="3">
        <v>0</v>
      </c>
      <c r="AC73" s="202">
        <v>0</v>
      </c>
      <c r="AD73" s="3">
        <v>0</v>
      </c>
    </row>
    <row r="74" spans="1:30" ht="18" customHeight="1" x14ac:dyDescent="0.2">
      <c r="A74" s="187" t="s">
        <v>200</v>
      </c>
      <c r="B74" s="187" t="s">
        <v>22</v>
      </c>
      <c r="C74" s="9">
        <v>0</v>
      </c>
      <c r="E74" s="201" t="s">
        <v>273</v>
      </c>
      <c r="G74" s="202">
        <v>0</v>
      </c>
      <c r="H74" s="202">
        <v>0</v>
      </c>
      <c r="I74" s="202">
        <v>0</v>
      </c>
      <c r="J74" s="203">
        <v>0</v>
      </c>
      <c r="K74" s="203">
        <v>0</v>
      </c>
      <c r="L74" s="202">
        <v>0</v>
      </c>
      <c r="M74" s="202">
        <v>0</v>
      </c>
      <c r="N74" s="202">
        <v>0</v>
      </c>
      <c r="O74" s="202">
        <v>0</v>
      </c>
      <c r="P74" s="202">
        <v>0</v>
      </c>
      <c r="Q74" s="202">
        <v>0</v>
      </c>
      <c r="R74" s="202">
        <v>0</v>
      </c>
      <c r="S74" s="202">
        <v>0</v>
      </c>
      <c r="T74" s="202">
        <v>0</v>
      </c>
      <c r="U74" s="202">
        <v>0</v>
      </c>
      <c r="V74" s="202">
        <v>0</v>
      </c>
      <c r="W74" s="202">
        <v>0</v>
      </c>
      <c r="X74" s="202">
        <v>0</v>
      </c>
      <c r="Z74" s="202">
        <v>0</v>
      </c>
      <c r="AA74" s="3">
        <v>0</v>
      </c>
      <c r="AC74" s="202">
        <v>0</v>
      </c>
      <c r="AD74" s="3">
        <v>0</v>
      </c>
    </row>
    <row r="75" spans="1:30" ht="18" customHeight="1" x14ac:dyDescent="0.2">
      <c r="A75" s="187" t="s">
        <v>82</v>
      </c>
      <c r="B75" s="187" t="s">
        <v>22</v>
      </c>
      <c r="C75" s="9">
        <v>0</v>
      </c>
      <c r="E75" s="201" t="s">
        <v>101</v>
      </c>
      <c r="G75" s="202">
        <v>0</v>
      </c>
      <c r="H75" s="202">
        <v>0</v>
      </c>
      <c r="I75" s="202">
        <v>0</v>
      </c>
      <c r="J75" s="203">
        <v>0</v>
      </c>
      <c r="K75" s="203">
        <v>0</v>
      </c>
      <c r="L75" s="202">
        <v>0</v>
      </c>
      <c r="M75" s="202">
        <v>0</v>
      </c>
      <c r="N75" s="202">
        <v>0</v>
      </c>
      <c r="O75" s="202">
        <v>0</v>
      </c>
      <c r="P75" s="202">
        <v>0</v>
      </c>
      <c r="Q75" s="202">
        <v>0</v>
      </c>
      <c r="R75" s="202">
        <v>0</v>
      </c>
      <c r="S75" s="202">
        <v>0</v>
      </c>
      <c r="T75" s="202">
        <v>0</v>
      </c>
      <c r="U75" s="202">
        <v>0</v>
      </c>
      <c r="V75" s="202">
        <v>0</v>
      </c>
      <c r="W75" s="202">
        <v>0</v>
      </c>
      <c r="X75" s="202">
        <v>0</v>
      </c>
      <c r="Z75" s="202">
        <v>0</v>
      </c>
      <c r="AA75" s="3">
        <v>0</v>
      </c>
      <c r="AC75" s="202">
        <v>0</v>
      </c>
      <c r="AD75" s="3">
        <v>0</v>
      </c>
    </row>
    <row r="76" spans="1:30" ht="18" customHeight="1" x14ac:dyDescent="0.2">
      <c r="A76" s="187" t="s">
        <v>188</v>
      </c>
      <c r="B76" s="187" t="s">
        <v>22</v>
      </c>
      <c r="C76" s="9">
        <v>0</v>
      </c>
      <c r="E76" s="201" t="s">
        <v>189</v>
      </c>
      <c r="G76" s="202">
        <v>0</v>
      </c>
      <c r="H76" s="202">
        <v>0</v>
      </c>
      <c r="I76" s="202">
        <v>0</v>
      </c>
      <c r="J76" s="203">
        <v>0</v>
      </c>
      <c r="K76" s="203">
        <v>0</v>
      </c>
      <c r="L76" s="202">
        <v>0</v>
      </c>
      <c r="M76" s="202">
        <v>0</v>
      </c>
      <c r="N76" s="202">
        <v>0</v>
      </c>
      <c r="O76" s="202">
        <v>0</v>
      </c>
      <c r="P76" s="202">
        <v>0</v>
      </c>
      <c r="Q76" s="202">
        <v>0</v>
      </c>
      <c r="R76" s="202">
        <v>0</v>
      </c>
      <c r="S76" s="202">
        <v>0</v>
      </c>
      <c r="T76" s="202">
        <v>0</v>
      </c>
      <c r="U76" s="202">
        <v>0</v>
      </c>
      <c r="V76" s="202">
        <v>0</v>
      </c>
      <c r="W76" s="202">
        <v>0</v>
      </c>
      <c r="X76" s="202">
        <v>0</v>
      </c>
      <c r="Z76" s="202">
        <v>0</v>
      </c>
      <c r="AA76" s="3">
        <v>0</v>
      </c>
      <c r="AC76" s="202">
        <v>0</v>
      </c>
      <c r="AD76" s="3">
        <v>0</v>
      </c>
    </row>
    <row r="77" spans="1:30" ht="18" customHeight="1" x14ac:dyDescent="0.2">
      <c r="A77" s="187" t="s">
        <v>97</v>
      </c>
      <c r="B77" s="187" t="s">
        <v>22</v>
      </c>
      <c r="C77" s="9">
        <v>0</v>
      </c>
      <c r="E77" s="201" t="s">
        <v>102</v>
      </c>
      <c r="G77" s="202">
        <v>0</v>
      </c>
      <c r="H77" s="202">
        <v>0</v>
      </c>
      <c r="I77" s="202">
        <v>0</v>
      </c>
      <c r="J77" s="203">
        <v>0</v>
      </c>
      <c r="K77" s="203">
        <v>0</v>
      </c>
      <c r="L77" s="202">
        <v>0</v>
      </c>
      <c r="M77" s="202">
        <v>0</v>
      </c>
      <c r="N77" s="202">
        <v>0</v>
      </c>
      <c r="O77" s="202">
        <v>0</v>
      </c>
      <c r="P77" s="202">
        <v>0</v>
      </c>
      <c r="Q77" s="202">
        <v>0</v>
      </c>
      <c r="R77" s="202">
        <v>0</v>
      </c>
      <c r="S77" s="202">
        <v>0</v>
      </c>
      <c r="T77" s="202">
        <v>0</v>
      </c>
      <c r="U77" s="202">
        <v>0</v>
      </c>
      <c r="V77" s="202">
        <v>0</v>
      </c>
      <c r="W77" s="202">
        <v>0</v>
      </c>
      <c r="X77" s="202">
        <v>0</v>
      </c>
      <c r="Z77" s="202">
        <v>0</v>
      </c>
      <c r="AA77" s="3">
        <v>0</v>
      </c>
      <c r="AC77" s="202">
        <v>0</v>
      </c>
      <c r="AD77" s="3">
        <v>0</v>
      </c>
    </row>
    <row r="78" spans="1:30" ht="18" customHeight="1" x14ac:dyDescent="0.2">
      <c r="A78" s="187" t="s">
        <v>134</v>
      </c>
      <c r="B78" s="187" t="s">
        <v>22</v>
      </c>
      <c r="C78" s="9">
        <v>0</v>
      </c>
      <c r="E78" s="201" t="s">
        <v>135</v>
      </c>
      <c r="G78" s="202">
        <v>0</v>
      </c>
      <c r="H78" s="202">
        <v>0</v>
      </c>
      <c r="I78" s="202">
        <v>0</v>
      </c>
      <c r="J78" s="203">
        <v>0</v>
      </c>
      <c r="K78" s="203">
        <v>0</v>
      </c>
      <c r="L78" s="202">
        <v>0</v>
      </c>
      <c r="M78" s="202">
        <v>0</v>
      </c>
      <c r="N78" s="202">
        <v>0</v>
      </c>
      <c r="O78" s="202">
        <v>0</v>
      </c>
      <c r="P78" s="202">
        <v>0</v>
      </c>
      <c r="Q78" s="202">
        <v>0</v>
      </c>
      <c r="R78" s="202">
        <v>0</v>
      </c>
      <c r="S78" s="202">
        <v>0</v>
      </c>
      <c r="T78" s="202">
        <v>0</v>
      </c>
      <c r="U78" s="202">
        <v>0</v>
      </c>
      <c r="V78" s="202">
        <v>0</v>
      </c>
      <c r="W78" s="202">
        <v>0</v>
      </c>
      <c r="X78" s="202">
        <v>0</v>
      </c>
      <c r="Z78" s="202">
        <v>0</v>
      </c>
      <c r="AA78" s="3">
        <v>0</v>
      </c>
      <c r="AC78" s="202">
        <v>0</v>
      </c>
      <c r="AD78" s="3">
        <v>0</v>
      </c>
    </row>
    <row r="79" spans="1:30" ht="18" customHeight="1" x14ac:dyDescent="0.2">
      <c r="A79" s="187" t="s">
        <v>98</v>
      </c>
      <c r="B79" s="187" t="s">
        <v>22</v>
      </c>
      <c r="C79" s="9">
        <v>0</v>
      </c>
      <c r="E79" s="201" t="s">
        <v>103</v>
      </c>
      <c r="G79" s="202">
        <v>0</v>
      </c>
      <c r="H79" s="202">
        <v>0</v>
      </c>
      <c r="I79" s="202">
        <v>0</v>
      </c>
      <c r="J79" s="203">
        <v>0</v>
      </c>
      <c r="K79" s="203">
        <v>0</v>
      </c>
      <c r="L79" s="202">
        <v>0</v>
      </c>
      <c r="M79" s="202">
        <v>0</v>
      </c>
      <c r="N79" s="202">
        <v>0</v>
      </c>
      <c r="O79" s="202">
        <v>0</v>
      </c>
      <c r="P79" s="202">
        <v>0</v>
      </c>
      <c r="Q79" s="202">
        <v>0</v>
      </c>
      <c r="R79" s="202">
        <v>0</v>
      </c>
      <c r="S79" s="202">
        <v>0</v>
      </c>
      <c r="T79" s="202">
        <v>0</v>
      </c>
      <c r="U79" s="202">
        <v>0</v>
      </c>
      <c r="V79" s="202">
        <v>0</v>
      </c>
      <c r="W79" s="202">
        <v>0</v>
      </c>
      <c r="X79" s="202">
        <v>0</v>
      </c>
      <c r="Z79" s="202">
        <v>0</v>
      </c>
      <c r="AA79" s="3">
        <v>0</v>
      </c>
      <c r="AC79" s="202">
        <v>0</v>
      </c>
      <c r="AD79" s="3">
        <v>0</v>
      </c>
    </row>
    <row r="80" spans="1:30" ht="18" customHeight="1" x14ac:dyDescent="0.2">
      <c r="A80" s="187" t="s">
        <v>81</v>
      </c>
      <c r="B80" s="187" t="s">
        <v>22</v>
      </c>
      <c r="C80" s="9">
        <v>0</v>
      </c>
      <c r="E80" s="201" t="s">
        <v>104</v>
      </c>
      <c r="G80" s="202">
        <v>0</v>
      </c>
      <c r="H80" s="202">
        <v>0</v>
      </c>
      <c r="I80" s="202">
        <v>0</v>
      </c>
      <c r="J80" s="203">
        <v>0</v>
      </c>
      <c r="K80" s="203">
        <v>0</v>
      </c>
      <c r="L80" s="202">
        <v>0</v>
      </c>
      <c r="M80" s="202">
        <v>0</v>
      </c>
      <c r="N80" s="202">
        <v>0</v>
      </c>
      <c r="O80" s="202">
        <v>0</v>
      </c>
      <c r="P80" s="202">
        <v>0</v>
      </c>
      <c r="Q80" s="202">
        <v>0</v>
      </c>
      <c r="R80" s="202">
        <v>0</v>
      </c>
      <c r="S80" s="202">
        <v>0</v>
      </c>
      <c r="T80" s="202">
        <v>0</v>
      </c>
      <c r="U80" s="202">
        <v>0</v>
      </c>
      <c r="V80" s="202">
        <v>0</v>
      </c>
      <c r="W80" s="202">
        <v>0</v>
      </c>
      <c r="X80" s="202">
        <v>0</v>
      </c>
      <c r="Z80" s="202">
        <v>0</v>
      </c>
      <c r="AA80" s="3">
        <v>0</v>
      </c>
      <c r="AC80" s="202">
        <v>0</v>
      </c>
      <c r="AD80" s="3">
        <v>0</v>
      </c>
    </row>
    <row r="81" spans="1:30" ht="18" customHeight="1" x14ac:dyDescent="0.2">
      <c r="A81" s="187" t="s">
        <v>400</v>
      </c>
      <c r="B81" s="187" t="s">
        <v>22</v>
      </c>
      <c r="C81" s="9">
        <v>0</v>
      </c>
      <c r="E81" s="201" t="s">
        <v>401</v>
      </c>
      <c r="G81" s="202">
        <v>0</v>
      </c>
      <c r="H81" s="202">
        <v>0</v>
      </c>
      <c r="I81" s="202">
        <v>0</v>
      </c>
      <c r="J81" s="203">
        <v>0</v>
      </c>
      <c r="K81" s="203">
        <v>0</v>
      </c>
      <c r="L81" s="202">
        <v>0</v>
      </c>
      <c r="M81" s="202">
        <v>0</v>
      </c>
      <c r="N81" s="202">
        <v>0</v>
      </c>
      <c r="O81" s="202">
        <v>0</v>
      </c>
      <c r="P81" s="202">
        <v>0</v>
      </c>
      <c r="Q81" s="202">
        <v>0</v>
      </c>
      <c r="R81" s="202">
        <v>0</v>
      </c>
      <c r="S81" s="202">
        <v>0</v>
      </c>
      <c r="T81" s="202">
        <v>0</v>
      </c>
      <c r="U81" s="202">
        <v>0</v>
      </c>
      <c r="V81" s="202">
        <v>0</v>
      </c>
      <c r="W81" s="202">
        <v>0</v>
      </c>
      <c r="X81" s="202">
        <v>0</v>
      </c>
      <c r="Z81" s="202">
        <v>0</v>
      </c>
      <c r="AA81" s="3">
        <v>0</v>
      </c>
      <c r="AC81" s="202">
        <v>0</v>
      </c>
      <c r="AD81" s="3">
        <v>0</v>
      </c>
    </row>
    <row r="82" spans="1:30" ht="18" customHeight="1" x14ac:dyDescent="0.2">
      <c r="A82" s="187" t="s">
        <v>268</v>
      </c>
      <c r="B82" s="187" t="s">
        <v>22</v>
      </c>
      <c r="C82" s="9">
        <v>0</v>
      </c>
      <c r="E82" s="201" t="s">
        <v>278</v>
      </c>
      <c r="G82" s="202">
        <v>0</v>
      </c>
      <c r="H82" s="202">
        <v>0</v>
      </c>
      <c r="I82" s="202">
        <v>0</v>
      </c>
      <c r="J82" s="203">
        <v>0</v>
      </c>
      <c r="K82" s="203">
        <v>0</v>
      </c>
      <c r="L82" s="202">
        <v>0</v>
      </c>
      <c r="M82" s="202">
        <v>0</v>
      </c>
      <c r="N82" s="202">
        <v>0</v>
      </c>
      <c r="O82" s="202">
        <v>0</v>
      </c>
      <c r="P82" s="202">
        <v>0</v>
      </c>
      <c r="Q82" s="202">
        <v>0</v>
      </c>
      <c r="R82" s="202">
        <v>0</v>
      </c>
      <c r="S82" s="202">
        <v>0</v>
      </c>
      <c r="T82" s="202">
        <v>0</v>
      </c>
      <c r="U82" s="202">
        <v>0</v>
      </c>
      <c r="V82" s="202">
        <v>0</v>
      </c>
      <c r="W82" s="202">
        <v>0</v>
      </c>
      <c r="X82" s="202">
        <v>0</v>
      </c>
      <c r="Z82" s="202">
        <v>0</v>
      </c>
      <c r="AA82" s="3">
        <v>0</v>
      </c>
      <c r="AC82" s="202">
        <v>0</v>
      </c>
      <c r="AD82" s="3">
        <v>0</v>
      </c>
    </row>
    <row r="83" spans="1:30" ht="18" customHeight="1" x14ac:dyDescent="0.2">
      <c r="A83" s="187" t="s">
        <v>202</v>
      </c>
      <c r="B83" s="187" t="s">
        <v>22</v>
      </c>
      <c r="C83" s="9">
        <v>0</v>
      </c>
      <c r="E83" s="201" t="s">
        <v>203</v>
      </c>
      <c r="G83" s="202">
        <v>0</v>
      </c>
      <c r="H83" s="202">
        <v>0</v>
      </c>
      <c r="I83" s="202">
        <v>0</v>
      </c>
      <c r="J83" s="203">
        <v>0</v>
      </c>
      <c r="K83" s="203">
        <v>0</v>
      </c>
      <c r="L83" s="202">
        <v>0</v>
      </c>
      <c r="M83" s="202">
        <v>0</v>
      </c>
      <c r="N83" s="202">
        <v>0</v>
      </c>
      <c r="O83" s="202">
        <v>0</v>
      </c>
      <c r="P83" s="202">
        <v>0</v>
      </c>
      <c r="Q83" s="202">
        <v>0</v>
      </c>
      <c r="R83" s="202">
        <v>0</v>
      </c>
      <c r="S83" s="202">
        <v>0</v>
      </c>
      <c r="T83" s="202">
        <v>0</v>
      </c>
      <c r="U83" s="202">
        <v>0</v>
      </c>
      <c r="V83" s="202">
        <v>0</v>
      </c>
      <c r="W83" s="202">
        <v>0</v>
      </c>
      <c r="X83" s="202">
        <v>0</v>
      </c>
      <c r="Z83" s="202">
        <v>0</v>
      </c>
      <c r="AA83" s="3">
        <v>0</v>
      </c>
      <c r="AC83" s="202">
        <v>0</v>
      </c>
      <c r="AD83" s="3">
        <v>0</v>
      </c>
    </row>
    <row r="84" spans="1:30" ht="18" customHeight="1" x14ac:dyDescent="0.2">
      <c r="A84" s="187" t="s">
        <v>204</v>
      </c>
      <c r="B84" s="187" t="s">
        <v>22</v>
      </c>
      <c r="C84" s="9">
        <v>0</v>
      </c>
      <c r="E84" s="201" t="s">
        <v>272</v>
      </c>
      <c r="G84" s="202">
        <v>0</v>
      </c>
      <c r="H84" s="202">
        <v>0</v>
      </c>
      <c r="I84" s="202">
        <v>0</v>
      </c>
      <c r="J84" s="203">
        <v>0</v>
      </c>
      <c r="K84" s="203">
        <v>0</v>
      </c>
      <c r="L84" s="202">
        <v>0</v>
      </c>
      <c r="M84" s="202">
        <v>0</v>
      </c>
      <c r="N84" s="202">
        <v>0</v>
      </c>
      <c r="O84" s="202">
        <v>0</v>
      </c>
      <c r="P84" s="202">
        <v>0</v>
      </c>
      <c r="Q84" s="202">
        <v>0</v>
      </c>
      <c r="R84" s="202">
        <v>0</v>
      </c>
      <c r="S84" s="202">
        <v>0</v>
      </c>
      <c r="T84" s="202">
        <v>0</v>
      </c>
      <c r="U84" s="202">
        <v>0</v>
      </c>
      <c r="V84" s="202">
        <v>0</v>
      </c>
      <c r="W84" s="202">
        <v>0</v>
      </c>
      <c r="X84" s="202">
        <v>0</v>
      </c>
      <c r="Z84" s="202">
        <v>0</v>
      </c>
      <c r="AA84" s="3">
        <v>0</v>
      </c>
      <c r="AC84" s="202">
        <v>0</v>
      </c>
      <c r="AD84" s="3">
        <v>0</v>
      </c>
    </row>
    <row r="85" spans="1:30" ht="18" customHeight="1" x14ac:dyDescent="0.2">
      <c r="A85" s="187" t="s">
        <v>99</v>
      </c>
      <c r="B85" s="187" t="s">
        <v>22</v>
      </c>
      <c r="C85" s="9">
        <v>0</v>
      </c>
      <c r="E85" s="201" t="s">
        <v>105</v>
      </c>
      <c r="G85" s="202">
        <v>0</v>
      </c>
      <c r="H85" s="202">
        <v>0</v>
      </c>
      <c r="I85" s="202">
        <v>0</v>
      </c>
      <c r="J85" s="203">
        <v>0</v>
      </c>
      <c r="K85" s="203">
        <v>0</v>
      </c>
      <c r="L85" s="202">
        <v>0</v>
      </c>
      <c r="M85" s="202">
        <v>0</v>
      </c>
      <c r="N85" s="202">
        <v>0</v>
      </c>
      <c r="O85" s="202">
        <v>0</v>
      </c>
      <c r="P85" s="202">
        <v>0</v>
      </c>
      <c r="Q85" s="202">
        <v>0</v>
      </c>
      <c r="R85" s="202">
        <v>0</v>
      </c>
      <c r="S85" s="202">
        <v>0</v>
      </c>
      <c r="T85" s="202">
        <v>0</v>
      </c>
      <c r="U85" s="202">
        <v>0</v>
      </c>
      <c r="V85" s="202">
        <v>0</v>
      </c>
      <c r="W85" s="202">
        <v>0</v>
      </c>
      <c r="X85" s="202">
        <v>0</v>
      </c>
      <c r="Z85" s="202">
        <v>0</v>
      </c>
      <c r="AA85" s="3">
        <v>0</v>
      </c>
      <c r="AC85" s="202">
        <v>0</v>
      </c>
      <c r="AD85" s="3">
        <v>0</v>
      </c>
    </row>
    <row r="86" spans="1:30" ht="18" customHeight="1" x14ac:dyDescent="0.2">
      <c r="A86" s="187" t="s">
        <v>426</v>
      </c>
      <c r="B86" s="187" t="s">
        <v>22</v>
      </c>
      <c r="C86" s="9">
        <v>0</v>
      </c>
      <c r="E86" s="201" t="s">
        <v>427</v>
      </c>
      <c r="G86" s="202">
        <v>0</v>
      </c>
      <c r="H86" s="202">
        <v>0</v>
      </c>
      <c r="I86" s="202">
        <v>0</v>
      </c>
      <c r="J86" s="203">
        <v>0</v>
      </c>
      <c r="K86" s="203">
        <v>0</v>
      </c>
      <c r="L86" s="202">
        <v>0</v>
      </c>
      <c r="M86" s="202">
        <v>0</v>
      </c>
      <c r="N86" s="202">
        <v>0</v>
      </c>
      <c r="O86" s="202">
        <v>0</v>
      </c>
      <c r="P86" s="202">
        <v>0</v>
      </c>
      <c r="Q86" s="202">
        <v>0</v>
      </c>
      <c r="R86" s="202">
        <v>0</v>
      </c>
      <c r="S86" s="202">
        <v>0</v>
      </c>
      <c r="T86" s="202">
        <v>0</v>
      </c>
      <c r="U86" s="202">
        <v>0</v>
      </c>
      <c r="V86" s="202">
        <v>0</v>
      </c>
      <c r="W86" s="202">
        <v>0</v>
      </c>
      <c r="X86" s="202">
        <v>0</v>
      </c>
      <c r="Z86" s="202">
        <v>0</v>
      </c>
      <c r="AA86" s="3">
        <v>0</v>
      </c>
      <c r="AC86" s="202">
        <v>0</v>
      </c>
      <c r="AD86" s="3">
        <v>0</v>
      </c>
    </row>
    <row r="87" spans="1:30" ht="18" customHeight="1" x14ac:dyDescent="0.2">
      <c r="A87" s="187" t="s">
        <v>261</v>
      </c>
      <c r="B87" s="187" t="s">
        <v>22</v>
      </c>
      <c r="C87" s="9">
        <v>0</v>
      </c>
      <c r="E87" s="204" t="s">
        <v>264</v>
      </c>
      <c r="F87" s="205"/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  <c r="X87" s="206">
        <v>0</v>
      </c>
      <c r="Z87" s="206">
        <v>0</v>
      </c>
      <c r="AA87" s="3">
        <v>0</v>
      </c>
      <c r="AC87" s="206">
        <v>0</v>
      </c>
      <c r="AD87" s="3">
        <v>0</v>
      </c>
    </row>
    <row r="88" spans="1:30" ht="18" customHeight="1" x14ac:dyDescent="0.2">
      <c r="A88" s="187" t="s">
        <v>262</v>
      </c>
      <c r="B88" s="187" t="s">
        <v>22</v>
      </c>
      <c r="C88" s="9">
        <v>0</v>
      </c>
      <c r="E88" s="204" t="s">
        <v>402</v>
      </c>
      <c r="F88" s="205"/>
      <c r="G88" s="206">
        <v>0</v>
      </c>
      <c r="H88" s="206">
        <v>0</v>
      </c>
      <c r="I88" s="206">
        <v>0</v>
      </c>
      <c r="J88" s="206">
        <v>0</v>
      </c>
      <c r="K88" s="206">
        <v>0</v>
      </c>
      <c r="L88" s="206">
        <v>0</v>
      </c>
      <c r="M88" s="206">
        <v>0</v>
      </c>
      <c r="N88" s="206">
        <v>0</v>
      </c>
      <c r="O88" s="206">
        <v>0</v>
      </c>
      <c r="P88" s="206">
        <v>0</v>
      </c>
      <c r="Q88" s="206">
        <v>0</v>
      </c>
      <c r="R88" s="206">
        <v>0</v>
      </c>
      <c r="S88" s="206">
        <v>0</v>
      </c>
      <c r="T88" s="206">
        <v>0</v>
      </c>
      <c r="U88" s="206">
        <v>0</v>
      </c>
      <c r="V88" s="206">
        <v>0</v>
      </c>
      <c r="W88" s="206">
        <v>0</v>
      </c>
      <c r="X88" s="206">
        <v>0</v>
      </c>
      <c r="Z88" s="206">
        <v>0</v>
      </c>
      <c r="AA88" s="3">
        <v>0</v>
      </c>
      <c r="AC88" s="206">
        <v>0</v>
      </c>
      <c r="AD88" s="3">
        <v>0</v>
      </c>
    </row>
    <row r="89" spans="1:30" ht="18" customHeight="1" x14ac:dyDescent="0.2">
      <c r="A89" s="187" t="s">
        <v>206</v>
      </c>
      <c r="B89" s="187" t="s">
        <v>22</v>
      </c>
      <c r="C89" s="9">
        <v>0</v>
      </c>
      <c r="E89" s="201" t="s">
        <v>191</v>
      </c>
      <c r="G89" s="202">
        <v>0</v>
      </c>
      <c r="H89" s="202">
        <v>0</v>
      </c>
      <c r="I89" s="202">
        <v>0</v>
      </c>
      <c r="J89" s="203">
        <v>0</v>
      </c>
      <c r="K89" s="203">
        <v>0</v>
      </c>
      <c r="L89" s="202">
        <v>0</v>
      </c>
      <c r="M89" s="202">
        <v>0</v>
      </c>
      <c r="N89" s="202">
        <v>0</v>
      </c>
      <c r="O89" s="202">
        <v>0</v>
      </c>
      <c r="P89" s="202">
        <v>0</v>
      </c>
      <c r="Q89" s="202">
        <v>0</v>
      </c>
      <c r="R89" s="202">
        <v>0</v>
      </c>
      <c r="S89" s="202">
        <v>0</v>
      </c>
      <c r="T89" s="202">
        <v>0</v>
      </c>
      <c r="U89" s="202">
        <v>0</v>
      </c>
      <c r="V89" s="202">
        <v>0</v>
      </c>
      <c r="W89" s="202">
        <v>0</v>
      </c>
      <c r="X89" s="202">
        <v>0</v>
      </c>
      <c r="Z89" s="202">
        <v>0</v>
      </c>
      <c r="AA89" s="3">
        <v>0</v>
      </c>
      <c r="AC89" s="202">
        <v>0</v>
      </c>
      <c r="AD89" s="3">
        <v>0</v>
      </c>
    </row>
    <row r="90" spans="1:30" ht="18" customHeight="1" x14ac:dyDescent="0.2">
      <c r="A90" s="187" t="s">
        <v>192</v>
      </c>
      <c r="B90" s="187" t="s">
        <v>22</v>
      </c>
      <c r="C90" s="9">
        <v>0</v>
      </c>
      <c r="E90" s="201" t="s">
        <v>193</v>
      </c>
      <c r="G90" s="202">
        <v>0</v>
      </c>
      <c r="H90" s="202">
        <v>0</v>
      </c>
      <c r="I90" s="202">
        <v>0</v>
      </c>
      <c r="J90" s="203">
        <v>0</v>
      </c>
      <c r="K90" s="203">
        <v>0</v>
      </c>
      <c r="L90" s="202">
        <v>0</v>
      </c>
      <c r="M90" s="202">
        <v>0</v>
      </c>
      <c r="N90" s="202">
        <v>0</v>
      </c>
      <c r="O90" s="202">
        <v>0</v>
      </c>
      <c r="P90" s="202">
        <v>0</v>
      </c>
      <c r="Q90" s="202">
        <v>0</v>
      </c>
      <c r="R90" s="202">
        <v>0</v>
      </c>
      <c r="S90" s="202">
        <v>0</v>
      </c>
      <c r="T90" s="202">
        <v>0</v>
      </c>
      <c r="U90" s="202">
        <v>0</v>
      </c>
      <c r="V90" s="202">
        <v>0</v>
      </c>
      <c r="W90" s="202">
        <v>0</v>
      </c>
      <c r="X90" s="202">
        <v>0</v>
      </c>
      <c r="Z90" s="202">
        <v>0</v>
      </c>
      <c r="AA90" s="3">
        <v>0</v>
      </c>
      <c r="AC90" s="202">
        <v>0</v>
      </c>
      <c r="AD90" s="3">
        <v>0</v>
      </c>
    </row>
    <row r="91" spans="1:30" ht="18" customHeight="1" x14ac:dyDescent="0.2">
      <c r="A91" s="187" t="s">
        <v>132</v>
      </c>
      <c r="B91" s="187" t="s">
        <v>22</v>
      </c>
      <c r="C91" s="9">
        <v>0</v>
      </c>
      <c r="E91" s="201" t="s">
        <v>133</v>
      </c>
      <c r="G91" s="202">
        <v>0</v>
      </c>
      <c r="H91" s="202">
        <v>0</v>
      </c>
      <c r="I91" s="202">
        <v>0</v>
      </c>
      <c r="J91" s="203">
        <v>0</v>
      </c>
      <c r="K91" s="203">
        <v>0</v>
      </c>
      <c r="L91" s="202">
        <v>0</v>
      </c>
      <c r="M91" s="202">
        <v>0</v>
      </c>
      <c r="N91" s="202">
        <v>0</v>
      </c>
      <c r="O91" s="202">
        <v>0</v>
      </c>
      <c r="P91" s="202">
        <v>0</v>
      </c>
      <c r="Q91" s="202">
        <v>0</v>
      </c>
      <c r="R91" s="202">
        <v>0</v>
      </c>
      <c r="S91" s="202">
        <v>0</v>
      </c>
      <c r="T91" s="202">
        <v>0</v>
      </c>
      <c r="U91" s="202">
        <v>0</v>
      </c>
      <c r="V91" s="202">
        <v>0</v>
      </c>
      <c r="W91" s="202">
        <v>0</v>
      </c>
      <c r="X91" s="202">
        <v>0</v>
      </c>
      <c r="Z91" s="202">
        <v>0</v>
      </c>
      <c r="AA91" s="3">
        <v>0</v>
      </c>
      <c r="AC91" s="202">
        <v>0</v>
      </c>
      <c r="AD91" s="3">
        <v>0</v>
      </c>
    </row>
    <row r="92" spans="1:30" ht="18" customHeight="1" x14ac:dyDescent="0.2">
      <c r="A92" s="197"/>
      <c r="B92" s="197"/>
      <c r="C92" s="9">
        <v>-1.0303030303030303</v>
      </c>
      <c r="E92" s="207" t="s">
        <v>94</v>
      </c>
      <c r="G92" s="208">
        <v>0</v>
      </c>
      <c r="H92" s="208">
        <v>0</v>
      </c>
      <c r="I92" s="208">
        <v>0</v>
      </c>
      <c r="J92" s="209">
        <v>0</v>
      </c>
      <c r="K92" s="209">
        <v>0</v>
      </c>
      <c r="L92" s="208">
        <v>-0.16500000000000001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  <c r="R92" s="208">
        <v>0</v>
      </c>
      <c r="S92" s="208">
        <v>0</v>
      </c>
      <c r="T92" s="208">
        <v>0</v>
      </c>
      <c r="U92" s="208">
        <v>0</v>
      </c>
      <c r="V92" s="208">
        <v>0</v>
      </c>
      <c r="W92" s="208">
        <v>0</v>
      </c>
      <c r="X92" s="208">
        <v>-0.16500000000000001</v>
      </c>
      <c r="Z92" s="208">
        <v>0</v>
      </c>
      <c r="AA92" s="3">
        <v>-0.17</v>
      </c>
      <c r="AC92" s="208">
        <v>0</v>
      </c>
      <c r="AD92" s="3">
        <v>-0.17</v>
      </c>
    </row>
    <row r="93" spans="1:30" ht="6.95" customHeight="1" x14ac:dyDescent="0.2">
      <c r="C93" s="9"/>
      <c r="J93" s="211"/>
      <c r="K93" s="211"/>
      <c r="AA93" s="1"/>
      <c r="AD93" s="1"/>
    </row>
    <row r="94" spans="1:30" ht="18" customHeight="1" x14ac:dyDescent="0.2">
      <c r="A94" s="187" t="s">
        <v>24</v>
      </c>
      <c r="B94" s="187" t="s">
        <v>22</v>
      </c>
      <c r="C94" s="9">
        <v>0</v>
      </c>
      <c r="E94" s="218" t="s">
        <v>260</v>
      </c>
      <c r="F94" s="205"/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  <c r="R94" s="206">
        <v>0</v>
      </c>
      <c r="S94" s="206">
        <v>0</v>
      </c>
      <c r="T94" s="206">
        <v>0</v>
      </c>
      <c r="U94" s="206">
        <v>0</v>
      </c>
      <c r="V94" s="206">
        <v>0</v>
      </c>
      <c r="W94" s="206">
        <v>0</v>
      </c>
      <c r="X94" s="206">
        <v>0</v>
      </c>
      <c r="Z94" s="206">
        <v>0</v>
      </c>
      <c r="AA94" s="3">
        <v>0</v>
      </c>
      <c r="AC94" s="206">
        <v>0</v>
      </c>
      <c r="AD94" s="3">
        <v>0</v>
      </c>
    </row>
    <row r="95" spans="1:30" ht="6.95" customHeight="1" x14ac:dyDescent="0.2">
      <c r="C95" s="9"/>
      <c r="J95" s="211"/>
      <c r="K95" s="211"/>
      <c r="AA95" s="1"/>
      <c r="AD95" s="1"/>
    </row>
    <row r="96" spans="1:30" s="221" customFormat="1" ht="18" customHeight="1" x14ac:dyDescent="0.2">
      <c r="A96" s="197"/>
      <c r="B96" s="197"/>
      <c r="C96" s="9">
        <v>-1.0303030303030303</v>
      </c>
      <c r="D96" s="2"/>
      <c r="E96" s="219" t="s">
        <v>403</v>
      </c>
      <c r="F96" s="2"/>
      <c r="G96" s="219">
        <v>0</v>
      </c>
      <c r="H96" s="219">
        <v>0</v>
      </c>
      <c r="I96" s="219">
        <v>0</v>
      </c>
      <c r="J96" s="220">
        <v>0</v>
      </c>
      <c r="K96" s="220">
        <v>0</v>
      </c>
      <c r="L96" s="219">
        <v>-0.16500000000000001</v>
      </c>
      <c r="M96" s="219">
        <v>0</v>
      </c>
      <c r="N96" s="219">
        <v>0</v>
      </c>
      <c r="O96" s="219">
        <v>0</v>
      </c>
      <c r="P96" s="219">
        <v>0</v>
      </c>
      <c r="Q96" s="219">
        <v>0</v>
      </c>
      <c r="R96" s="219">
        <v>0</v>
      </c>
      <c r="S96" s="219">
        <v>0</v>
      </c>
      <c r="T96" s="219">
        <v>0</v>
      </c>
      <c r="U96" s="219">
        <v>0</v>
      </c>
      <c r="V96" s="219">
        <v>0</v>
      </c>
      <c r="W96" s="219">
        <v>0</v>
      </c>
      <c r="X96" s="219">
        <v>-0.16500000000000001</v>
      </c>
      <c r="Z96" s="219">
        <v>0</v>
      </c>
      <c r="AA96" s="3">
        <v>-0.17</v>
      </c>
      <c r="AC96" s="219">
        <v>0</v>
      </c>
      <c r="AD96" s="3">
        <v>-0.17</v>
      </c>
    </row>
    <row r="97" spans="1:30" ht="6.95" customHeight="1" x14ac:dyDescent="0.2">
      <c r="C97" s="9"/>
      <c r="J97" s="211"/>
      <c r="K97" s="211"/>
      <c r="AA97" s="1"/>
      <c r="AD97" s="1"/>
    </row>
    <row r="98" spans="1:30" ht="18" customHeight="1" x14ac:dyDescent="0.2">
      <c r="A98" s="187" t="s">
        <v>6</v>
      </c>
      <c r="B98" s="187" t="s">
        <v>22</v>
      </c>
      <c r="C98" s="9">
        <v>0</v>
      </c>
      <c r="E98" s="201" t="s">
        <v>404</v>
      </c>
      <c r="G98" s="202">
        <v>0</v>
      </c>
      <c r="H98" s="202">
        <v>0</v>
      </c>
      <c r="I98" s="202">
        <v>0</v>
      </c>
      <c r="J98" s="203">
        <v>0</v>
      </c>
      <c r="K98" s="203">
        <v>0</v>
      </c>
      <c r="L98" s="202">
        <v>0</v>
      </c>
      <c r="M98" s="202">
        <v>0</v>
      </c>
      <c r="N98" s="202">
        <v>0</v>
      </c>
      <c r="O98" s="202">
        <v>0</v>
      </c>
      <c r="P98" s="202">
        <v>0</v>
      </c>
      <c r="Q98" s="202">
        <v>0</v>
      </c>
      <c r="R98" s="202">
        <v>0</v>
      </c>
      <c r="S98" s="202">
        <v>0</v>
      </c>
      <c r="T98" s="202">
        <v>0</v>
      </c>
      <c r="U98" s="202">
        <v>0</v>
      </c>
      <c r="V98" s="202">
        <v>0</v>
      </c>
      <c r="W98" s="202">
        <v>0</v>
      </c>
      <c r="X98" s="202">
        <v>0</v>
      </c>
      <c r="Z98" s="202">
        <v>0</v>
      </c>
      <c r="AA98" s="3">
        <v>0</v>
      </c>
      <c r="AC98" s="202">
        <v>0</v>
      </c>
      <c r="AD98" s="3">
        <v>0</v>
      </c>
    </row>
    <row r="99" spans="1:30" ht="18" customHeight="1" x14ac:dyDescent="0.2">
      <c r="A99" s="187" t="s">
        <v>315</v>
      </c>
      <c r="B99" s="187" t="s">
        <v>22</v>
      </c>
      <c r="C99" s="9">
        <v>0</v>
      </c>
      <c r="E99" s="201" t="s">
        <v>405</v>
      </c>
      <c r="G99" s="202">
        <v>0</v>
      </c>
      <c r="H99" s="202">
        <v>0</v>
      </c>
      <c r="I99" s="202">
        <v>0</v>
      </c>
      <c r="J99" s="203">
        <v>0</v>
      </c>
      <c r="K99" s="203">
        <v>0</v>
      </c>
      <c r="L99" s="202">
        <v>0</v>
      </c>
      <c r="M99" s="202">
        <v>0</v>
      </c>
      <c r="N99" s="202">
        <v>0</v>
      </c>
      <c r="O99" s="202">
        <v>0</v>
      </c>
      <c r="P99" s="202">
        <v>0</v>
      </c>
      <c r="Q99" s="202">
        <v>0</v>
      </c>
      <c r="R99" s="202">
        <v>0</v>
      </c>
      <c r="S99" s="202">
        <v>0</v>
      </c>
      <c r="T99" s="202">
        <v>0</v>
      </c>
      <c r="U99" s="202">
        <v>0</v>
      </c>
      <c r="V99" s="202">
        <v>0</v>
      </c>
      <c r="W99" s="202">
        <v>0</v>
      </c>
      <c r="X99" s="202">
        <v>0</v>
      </c>
      <c r="Z99" s="202">
        <v>0</v>
      </c>
      <c r="AA99" s="3">
        <v>0</v>
      </c>
      <c r="AC99" s="202">
        <v>0</v>
      </c>
      <c r="AD99" s="3">
        <v>0</v>
      </c>
    </row>
    <row r="100" spans="1:30" ht="18" customHeight="1" x14ac:dyDescent="0.2">
      <c r="A100" s="187" t="s">
        <v>318</v>
      </c>
      <c r="B100" s="187" t="s">
        <v>22</v>
      </c>
      <c r="C100" s="9">
        <v>0</v>
      </c>
      <c r="E100" s="201" t="s">
        <v>406</v>
      </c>
      <c r="G100" s="202">
        <v>0</v>
      </c>
      <c r="H100" s="202">
        <v>0</v>
      </c>
      <c r="I100" s="202">
        <v>0</v>
      </c>
      <c r="J100" s="203">
        <v>0</v>
      </c>
      <c r="K100" s="203">
        <v>0</v>
      </c>
      <c r="L100" s="202">
        <v>0</v>
      </c>
      <c r="M100" s="202">
        <v>0</v>
      </c>
      <c r="N100" s="202">
        <v>0</v>
      </c>
      <c r="O100" s="202">
        <v>0</v>
      </c>
      <c r="P100" s="202">
        <v>0</v>
      </c>
      <c r="Q100" s="202">
        <v>0</v>
      </c>
      <c r="R100" s="202">
        <v>0</v>
      </c>
      <c r="S100" s="202">
        <v>0</v>
      </c>
      <c r="T100" s="202">
        <v>0</v>
      </c>
      <c r="U100" s="202">
        <v>0</v>
      </c>
      <c r="V100" s="202">
        <v>0</v>
      </c>
      <c r="W100" s="202">
        <v>0</v>
      </c>
      <c r="X100" s="202">
        <v>0</v>
      </c>
      <c r="Z100" s="202">
        <v>0</v>
      </c>
      <c r="AA100" s="3">
        <v>0</v>
      </c>
      <c r="AC100" s="202">
        <v>0</v>
      </c>
      <c r="AD100" s="3">
        <v>0</v>
      </c>
    </row>
    <row r="101" spans="1:30" ht="18" customHeight="1" x14ac:dyDescent="0.2">
      <c r="A101" s="187" t="s">
        <v>407</v>
      </c>
      <c r="B101" s="187" t="s">
        <v>22</v>
      </c>
      <c r="C101" s="9">
        <v>0</v>
      </c>
      <c r="E101" s="201" t="s">
        <v>408</v>
      </c>
      <c r="G101" s="202">
        <v>0</v>
      </c>
      <c r="H101" s="202">
        <v>0</v>
      </c>
      <c r="I101" s="202">
        <v>0</v>
      </c>
      <c r="J101" s="203">
        <v>0</v>
      </c>
      <c r="K101" s="203">
        <v>0</v>
      </c>
      <c r="L101" s="202">
        <v>0</v>
      </c>
      <c r="M101" s="202">
        <v>0</v>
      </c>
      <c r="N101" s="202">
        <v>0</v>
      </c>
      <c r="O101" s="202">
        <v>0</v>
      </c>
      <c r="P101" s="202">
        <v>0</v>
      </c>
      <c r="Q101" s="202">
        <v>0</v>
      </c>
      <c r="R101" s="202">
        <v>0</v>
      </c>
      <c r="S101" s="202">
        <v>0</v>
      </c>
      <c r="T101" s="202">
        <v>0</v>
      </c>
      <c r="U101" s="202">
        <v>0</v>
      </c>
      <c r="V101" s="202">
        <v>0</v>
      </c>
      <c r="W101" s="202">
        <v>0</v>
      </c>
      <c r="X101" s="202">
        <v>0</v>
      </c>
      <c r="Z101" s="202">
        <v>0</v>
      </c>
      <c r="AA101" s="3">
        <v>0</v>
      </c>
      <c r="AC101" s="202">
        <v>0</v>
      </c>
      <c r="AD101" s="3">
        <v>0</v>
      </c>
    </row>
    <row r="102" spans="1:30" ht="18" customHeight="1" x14ac:dyDescent="0.2">
      <c r="A102" s="197"/>
      <c r="B102" s="222"/>
      <c r="C102" s="9">
        <v>0</v>
      </c>
      <c r="E102" s="207" t="s">
        <v>241</v>
      </c>
      <c r="G102" s="208">
        <v>0</v>
      </c>
      <c r="H102" s="208">
        <v>0</v>
      </c>
      <c r="I102" s="208">
        <v>0</v>
      </c>
      <c r="J102" s="209">
        <v>0</v>
      </c>
      <c r="K102" s="209">
        <v>0</v>
      </c>
      <c r="L102" s="208">
        <v>0</v>
      </c>
      <c r="M102" s="208">
        <v>0</v>
      </c>
      <c r="N102" s="208">
        <v>0</v>
      </c>
      <c r="O102" s="208">
        <v>0</v>
      </c>
      <c r="P102" s="208">
        <v>0</v>
      </c>
      <c r="Q102" s="208">
        <v>0</v>
      </c>
      <c r="R102" s="208">
        <v>0</v>
      </c>
      <c r="S102" s="208">
        <v>0</v>
      </c>
      <c r="T102" s="208">
        <v>0</v>
      </c>
      <c r="U102" s="208">
        <v>0</v>
      </c>
      <c r="V102" s="208">
        <v>0</v>
      </c>
      <c r="W102" s="208">
        <v>0</v>
      </c>
      <c r="X102" s="208">
        <v>0</v>
      </c>
      <c r="Z102" s="208">
        <v>0</v>
      </c>
      <c r="AA102" s="3">
        <v>0</v>
      </c>
      <c r="AC102" s="208">
        <v>0</v>
      </c>
      <c r="AD102" s="3">
        <v>0</v>
      </c>
    </row>
    <row r="103" spans="1:30" ht="6.95" customHeight="1" x14ac:dyDescent="0.2">
      <c r="C103" s="9"/>
      <c r="J103" s="211"/>
      <c r="K103" s="211"/>
      <c r="AA103" s="1"/>
      <c r="AD103" s="1"/>
    </row>
    <row r="104" spans="1:30" s="1" customFormat="1" ht="18" customHeight="1" x14ac:dyDescent="0.2">
      <c r="A104" s="187" t="s">
        <v>138</v>
      </c>
      <c r="B104" s="187" t="s">
        <v>22</v>
      </c>
      <c r="C104" s="9">
        <v>0</v>
      </c>
      <c r="D104" s="2"/>
      <c r="E104" s="201" t="s">
        <v>139</v>
      </c>
      <c r="F104" s="2"/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Z104" s="202">
        <v>0</v>
      </c>
      <c r="AA104" s="3">
        <v>0</v>
      </c>
      <c r="AC104" s="202">
        <v>0</v>
      </c>
      <c r="AD104" s="3">
        <v>0</v>
      </c>
    </row>
    <row r="105" spans="1:30" s="1" customFormat="1" ht="18" customHeight="1" x14ac:dyDescent="0.2">
      <c r="A105" s="187" t="s">
        <v>141</v>
      </c>
      <c r="B105" s="187" t="s">
        <v>22</v>
      </c>
      <c r="C105" s="9">
        <v>0</v>
      </c>
      <c r="D105" s="2"/>
      <c r="E105" s="201" t="s">
        <v>140</v>
      </c>
      <c r="F105" s="2"/>
      <c r="G105" s="202">
        <v>0</v>
      </c>
      <c r="H105" s="202">
        <v>0</v>
      </c>
      <c r="I105" s="202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>
        <v>0</v>
      </c>
      <c r="P105" s="202">
        <v>0</v>
      </c>
      <c r="Q105" s="202">
        <v>0</v>
      </c>
      <c r="R105" s="202">
        <v>0</v>
      </c>
      <c r="S105" s="202">
        <v>0</v>
      </c>
      <c r="T105" s="202">
        <v>0</v>
      </c>
      <c r="U105" s="202">
        <v>0</v>
      </c>
      <c r="V105" s="202">
        <v>0</v>
      </c>
      <c r="W105" s="202">
        <v>0</v>
      </c>
      <c r="X105" s="202">
        <v>0</v>
      </c>
      <c r="Z105" s="202">
        <v>0</v>
      </c>
      <c r="AA105" s="3">
        <v>0</v>
      </c>
      <c r="AC105" s="202">
        <v>0</v>
      </c>
      <c r="AD105" s="3">
        <v>0</v>
      </c>
    </row>
    <row r="106" spans="1:30" s="1" customFormat="1" ht="18" customHeight="1" x14ac:dyDescent="0.2">
      <c r="A106" s="187" t="s">
        <v>142</v>
      </c>
      <c r="B106" s="187" t="s">
        <v>22</v>
      </c>
      <c r="C106" s="9">
        <v>0</v>
      </c>
      <c r="D106" s="2"/>
      <c r="E106" s="201" t="s">
        <v>143</v>
      </c>
      <c r="F106" s="2"/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Z106" s="202">
        <v>0</v>
      </c>
      <c r="AA106" s="3">
        <v>0</v>
      </c>
      <c r="AC106" s="202">
        <v>0</v>
      </c>
      <c r="AD106" s="3">
        <v>0</v>
      </c>
    </row>
    <row r="107" spans="1:30" s="1" customFormat="1" ht="18" customHeight="1" x14ac:dyDescent="0.2">
      <c r="A107" s="187" t="s">
        <v>144</v>
      </c>
      <c r="B107" s="187" t="s">
        <v>22</v>
      </c>
      <c r="C107" s="9">
        <v>0</v>
      </c>
      <c r="D107" s="2"/>
      <c r="E107" s="201" t="s">
        <v>145</v>
      </c>
      <c r="F107" s="2"/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Z107" s="202">
        <v>0</v>
      </c>
      <c r="AA107" s="3">
        <v>0</v>
      </c>
      <c r="AC107" s="202">
        <v>0</v>
      </c>
      <c r="AD107" s="3">
        <v>0</v>
      </c>
    </row>
    <row r="108" spans="1:30" s="205" customFormat="1" ht="18" customHeight="1" collapsed="1" x14ac:dyDescent="0.2">
      <c r="A108" s="187" t="s">
        <v>26</v>
      </c>
      <c r="B108" s="187" t="s">
        <v>22</v>
      </c>
      <c r="C108" s="9">
        <v>0</v>
      </c>
      <c r="D108" s="2"/>
      <c r="E108" s="204" t="s">
        <v>29</v>
      </c>
      <c r="G108" s="206">
        <v>0</v>
      </c>
      <c r="H108" s="206">
        <v>0</v>
      </c>
      <c r="I108" s="206">
        <v>0</v>
      </c>
      <c r="J108" s="206">
        <v>0</v>
      </c>
      <c r="K108" s="206">
        <v>0</v>
      </c>
      <c r="L108" s="206">
        <v>0</v>
      </c>
      <c r="M108" s="206">
        <v>0</v>
      </c>
      <c r="N108" s="206">
        <v>0</v>
      </c>
      <c r="O108" s="206">
        <v>0</v>
      </c>
      <c r="P108" s="206">
        <v>0</v>
      </c>
      <c r="Q108" s="206">
        <v>0</v>
      </c>
      <c r="R108" s="206">
        <v>0</v>
      </c>
      <c r="S108" s="206">
        <v>0</v>
      </c>
      <c r="T108" s="206">
        <v>0</v>
      </c>
      <c r="U108" s="206">
        <v>0</v>
      </c>
      <c r="V108" s="206">
        <v>0</v>
      </c>
      <c r="W108" s="206">
        <v>0</v>
      </c>
      <c r="X108" s="206">
        <v>0</v>
      </c>
      <c r="Z108" s="206">
        <v>0</v>
      </c>
      <c r="AA108" s="3">
        <v>0</v>
      </c>
      <c r="AC108" s="206">
        <v>0</v>
      </c>
      <c r="AD108" s="3">
        <v>0</v>
      </c>
    </row>
    <row r="109" spans="1:30" s="205" customFormat="1" ht="18" hidden="1" customHeight="1" outlineLevel="1" x14ac:dyDescent="0.2">
      <c r="A109" s="187" t="s">
        <v>126</v>
      </c>
      <c r="B109" s="187" t="s">
        <v>22</v>
      </c>
      <c r="C109" s="9">
        <v>0</v>
      </c>
      <c r="D109" s="2"/>
      <c r="E109" s="216" t="s">
        <v>128</v>
      </c>
      <c r="F109" s="194"/>
      <c r="G109" s="217">
        <v>0</v>
      </c>
      <c r="H109" s="217">
        <v>0</v>
      </c>
      <c r="I109" s="217">
        <v>0</v>
      </c>
      <c r="J109" s="217">
        <v>0</v>
      </c>
      <c r="K109" s="217">
        <v>0</v>
      </c>
      <c r="L109" s="217">
        <v>0</v>
      </c>
      <c r="M109" s="217">
        <v>0</v>
      </c>
      <c r="N109" s="217">
        <v>0</v>
      </c>
      <c r="O109" s="217">
        <v>0</v>
      </c>
      <c r="P109" s="217">
        <v>0</v>
      </c>
      <c r="Q109" s="217">
        <v>0</v>
      </c>
      <c r="R109" s="217">
        <v>0</v>
      </c>
      <c r="S109" s="217">
        <v>0</v>
      </c>
      <c r="T109" s="217">
        <v>0</v>
      </c>
      <c r="U109" s="217">
        <v>0</v>
      </c>
      <c r="V109" s="217">
        <v>0</v>
      </c>
      <c r="W109" s="217">
        <v>0</v>
      </c>
      <c r="X109" s="217">
        <v>0</v>
      </c>
      <c r="Z109" s="217">
        <v>0</v>
      </c>
      <c r="AA109" s="3">
        <v>0</v>
      </c>
      <c r="AC109" s="217">
        <v>0</v>
      </c>
      <c r="AD109" s="3">
        <v>0</v>
      </c>
    </row>
    <row r="110" spans="1:30" s="205" customFormat="1" ht="18" hidden="1" customHeight="1" outlineLevel="1" x14ac:dyDescent="0.2">
      <c r="A110" s="187" t="s">
        <v>127</v>
      </c>
      <c r="B110" s="187" t="s">
        <v>22</v>
      </c>
      <c r="C110" s="9">
        <v>0</v>
      </c>
      <c r="D110" s="2"/>
      <c r="E110" s="216" t="s">
        <v>129</v>
      </c>
      <c r="F110" s="194"/>
      <c r="G110" s="217">
        <v>0</v>
      </c>
      <c r="H110" s="217">
        <v>0</v>
      </c>
      <c r="I110" s="217">
        <v>0</v>
      </c>
      <c r="J110" s="217">
        <v>0</v>
      </c>
      <c r="K110" s="217">
        <v>0</v>
      </c>
      <c r="L110" s="217">
        <v>0</v>
      </c>
      <c r="M110" s="217">
        <v>0</v>
      </c>
      <c r="N110" s="217">
        <v>0</v>
      </c>
      <c r="O110" s="217">
        <v>0</v>
      </c>
      <c r="P110" s="217">
        <v>0</v>
      </c>
      <c r="Q110" s="217">
        <v>0</v>
      </c>
      <c r="R110" s="217">
        <v>0</v>
      </c>
      <c r="S110" s="217">
        <v>0</v>
      </c>
      <c r="T110" s="217">
        <v>0</v>
      </c>
      <c r="U110" s="217">
        <v>0</v>
      </c>
      <c r="V110" s="217">
        <v>0</v>
      </c>
      <c r="W110" s="217">
        <v>0</v>
      </c>
      <c r="X110" s="217">
        <v>0</v>
      </c>
      <c r="Z110" s="217">
        <v>0</v>
      </c>
      <c r="AA110" s="3">
        <v>0</v>
      </c>
      <c r="AC110" s="217">
        <v>0</v>
      </c>
      <c r="AD110" s="3">
        <v>0</v>
      </c>
    </row>
    <row r="111" spans="1:30" s="205" customFormat="1" ht="18" customHeight="1" collapsed="1" x14ac:dyDescent="0.2">
      <c r="A111" s="197"/>
      <c r="B111" s="197"/>
      <c r="C111" s="9">
        <v>0</v>
      </c>
      <c r="D111" s="2"/>
      <c r="E111" s="204" t="s">
        <v>0</v>
      </c>
      <c r="G111" s="206">
        <v>0</v>
      </c>
      <c r="H111" s="206">
        <v>0</v>
      </c>
      <c r="I111" s="206">
        <v>0</v>
      </c>
      <c r="J111" s="206">
        <v>0</v>
      </c>
      <c r="K111" s="206">
        <v>0</v>
      </c>
      <c r="L111" s="206">
        <v>0</v>
      </c>
      <c r="M111" s="206">
        <v>0</v>
      </c>
      <c r="N111" s="206">
        <v>0</v>
      </c>
      <c r="O111" s="206">
        <v>0</v>
      </c>
      <c r="P111" s="206">
        <v>0</v>
      </c>
      <c r="Q111" s="206">
        <v>0</v>
      </c>
      <c r="R111" s="206">
        <v>0</v>
      </c>
      <c r="S111" s="206">
        <v>0</v>
      </c>
      <c r="T111" s="206">
        <v>0</v>
      </c>
      <c r="U111" s="206">
        <v>0</v>
      </c>
      <c r="V111" s="206">
        <v>0</v>
      </c>
      <c r="W111" s="206">
        <v>0</v>
      </c>
      <c r="X111" s="206">
        <v>0</v>
      </c>
      <c r="Z111" s="206">
        <v>0</v>
      </c>
      <c r="AA111" s="3">
        <v>0</v>
      </c>
      <c r="AC111" s="206">
        <v>0</v>
      </c>
      <c r="AD111" s="3">
        <v>0</v>
      </c>
    </row>
    <row r="112" spans="1:30" ht="18" customHeight="1" x14ac:dyDescent="0.2">
      <c r="A112" s="197"/>
      <c r="B112" s="197"/>
      <c r="C112" s="9">
        <v>0</v>
      </c>
      <c r="E112" s="207" t="s">
        <v>409</v>
      </c>
      <c r="G112" s="208">
        <v>0</v>
      </c>
      <c r="H112" s="208">
        <v>0</v>
      </c>
      <c r="I112" s="208">
        <v>0</v>
      </c>
      <c r="J112" s="209">
        <v>0</v>
      </c>
      <c r="K112" s="209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  <c r="R112" s="208">
        <v>0</v>
      </c>
      <c r="S112" s="208">
        <v>0</v>
      </c>
      <c r="T112" s="208">
        <v>0</v>
      </c>
      <c r="U112" s="208">
        <v>0</v>
      </c>
      <c r="V112" s="208">
        <v>0</v>
      </c>
      <c r="W112" s="208">
        <v>0</v>
      </c>
      <c r="X112" s="208">
        <v>0</v>
      </c>
      <c r="Z112" s="208">
        <v>0</v>
      </c>
      <c r="AA112" s="3">
        <v>0</v>
      </c>
      <c r="AC112" s="208">
        <v>0</v>
      </c>
      <c r="AD112" s="3">
        <v>0</v>
      </c>
    </row>
    <row r="113" spans="1:32" ht="6.95" customHeight="1" x14ac:dyDescent="0.2">
      <c r="C113" s="9"/>
      <c r="J113" s="211"/>
      <c r="K113" s="211"/>
      <c r="AA113" s="1"/>
      <c r="AD113" s="1"/>
    </row>
    <row r="114" spans="1:32" ht="18" customHeight="1" x14ac:dyDescent="0.2">
      <c r="A114" s="187" t="s">
        <v>21</v>
      </c>
      <c r="B114" s="187" t="s">
        <v>22</v>
      </c>
      <c r="C114" s="9">
        <v>0</v>
      </c>
      <c r="E114" s="207" t="s">
        <v>125</v>
      </c>
      <c r="G114" s="208">
        <v>0</v>
      </c>
      <c r="H114" s="208">
        <v>0</v>
      </c>
      <c r="I114" s="208">
        <v>0</v>
      </c>
      <c r="J114" s="209">
        <v>0</v>
      </c>
      <c r="K114" s="209">
        <v>0</v>
      </c>
      <c r="L114" s="208">
        <v>0</v>
      </c>
      <c r="M114" s="208">
        <v>0</v>
      </c>
      <c r="N114" s="208">
        <v>0</v>
      </c>
      <c r="O114" s="208">
        <v>0</v>
      </c>
      <c r="P114" s="208">
        <v>0</v>
      </c>
      <c r="Q114" s="208">
        <v>0</v>
      </c>
      <c r="R114" s="208">
        <v>0</v>
      </c>
      <c r="S114" s="208">
        <v>0</v>
      </c>
      <c r="T114" s="208">
        <v>0</v>
      </c>
      <c r="U114" s="208">
        <v>0</v>
      </c>
      <c r="V114" s="208">
        <v>0</v>
      </c>
      <c r="W114" s="208">
        <v>0</v>
      </c>
      <c r="X114" s="208">
        <v>0</v>
      </c>
      <c r="Z114" s="208">
        <v>0</v>
      </c>
      <c r="AA114" s="3">
        <v>0</v>
      </c>
      <c r="AC114" s="208">
        <v>0</v>
      </c>
      <c r="AD114" s="3">
        <v>0</v>
      </c>
    </row>
    <row r="115" spans="1:32" ht="6.95" customHeight="1" x14ac:dyDescent="0.2">
      <c r="C115" s="9"/>
      <c r="J115" s="211"/>
      <c r="K115" s="211"/>
      <c r="AA115" s="1"/>
      <c r="AD115" s="1"/>
    </row>
    <row r="116" spans="1:32" s="221" customFormat="1" ht="18" customHeight="1" x14ac:dyDescent="0.2">
      <c r="A116" s="197"/>
      <c r="B116" s="197"/>
      <c r="C116" s="9">
        <v>-1.0303030303030303</v>
      </c>
      <c r="D116" s="2"/>
      <c r="E116" s="223" t="s">
        <v>336</v>
      </c>
      <c r="F116" s="2"/>
      <c r="G116" s="224">
        <v>0</v>
      </c>
      <c r="H116" s="224">
        <v>0</v>
      </c>
      <c r="I116" s="224">
        <v>0</v>
      </c>
      <c r="J116" s="225">
        <v>0</v>
      </c>
      <c r="K116" s="225">
        <v>0</v>
      </c>
      <c r="L116" s="224">
        <v>-0.16500000000000001</v>
      </c>
      <c r="M116" s="224">
        <v>0</v>
      </c>
      <c r="N116" s="224">
        <v>0</v>
      </c>
      <c r="O116" s="224">
        <v>0</v>
      </c>
      <c r="P116" s="224">
        <v>0</v>
      </c>
      <c r="Q116" s="224">
        <v>0</v>
      </c>
      <c r="R116" s="224">
        <v>0</v>
      </c>
      <c r="S116" s="224">
        <v>0</v>
      </c>
      <c r="T116" s="224">
        <v>0</v>
      </c>
      <c r="U116" s="224">
        <v>0</v>
      </c>
      <c r="V116" s="224">
        <v>0</v>
      </c>
      <c r="W116" s="224">
        <v>0</v>
      </c>
      <c r="X116" s="224">
        <v>-0.16500000000000001</v>
      </c>
      <c r="Z116" s="224">
        <v>0</v>
      </c>
      <c r="AA116" s="3">
        <v>-0.17</v>
      </c>
      <c r="AC116" s="224">
        <v>0</v>
      </c>
      <c r="AD116" s="3">
        <v>-0.17</v>
      </c>
    </row>
    <row r="117" spans="1:32" s="221" customFormat="1" ht="6.75" customHeight="1" x14ac:dyDescent="0.2">
      <c r="A117" s="2"/>
      <c r="B117" s="2"/>
      <c r="C117" s="9"/>
      <c r="D117" s="2"/>
      <c r="E117" s="1"/>
      <c r="F117" s="2"/>
      <c r="G117" s="2"/>
      <c r="H117" s="2"/>
      <c r="I117" s="2"/>
      <c r="J117" s="211"/>
      <c r="K117" s="2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325"/>
      <c r="AC117" s="324"/>
      <c r="AD117" s="325"/>
    </row>
    <row r="118" spans="1:32" s="8" customFormat="1" ht="21" customHeight="1" x14ac:dyDescent="0.2">
      <c r="A118" s="64" t="s">
        <v>37</v>
      </c>
      <c r="B118" s="64" t="s">
        <v>22</v>
      </c>
      <c r="C118" s="2"/>
      <c r="D118" s="2"/>
      <c r="E118" s="65" t="s">
        <v>258</v>
      </c>
      <c r="F118" s="2"/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X118" s="226">
        <v>0</v>
      </c>
      <c r="Y118" s="2"/>
      <c r="Z118" s="2"/>
      <c r="AB118" s="2"/>
      <c r="AC118" s="2"/>
      <c r="AE118" s="2"/>
      <c r="AF118" s="2"/>
    </row>
    <row r="119" spans="1:32" s="8" customFormat="1" x14ac:dyDescent="0.2">
      <c r="A119" s="2"/>
      <c r="B119" s="2"/>
      <c r="C119" s="2"/>
      <c r="D119" s="2"/>
      <c r="E119" s="322"/>
      <c r="F119" s="2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2"/>
      <c r="Z119" s="2"/>
      <c r="AB119" s="2"/>
      <c r="AC119" s="2"/>
      <c r="AE119" s="2"/>
      <c r="AF119" s="2"/>
    </row>
  </sheetData>
  <mergeCells count="5">
    <mergeCell ref="AD9:AD10"/>
    <mergeCell ref="E9:E10"/>
    <mergeCell ref="Z9:Z10"/>
    <mergeCell ref="AA9:AA10"/>
    <mergeCell ref="AC9:AC10"/>
  </mergeCells>
  <conditionalFormatting sqref="AD11:AD13 AD114 AD104:AD112 AD94:AD102 AD25:AD92 AA114 AA104:AA112 AA94:AA102 AA25:AA92 AD15:AD23 AA15:AA23 AD116:AD117 AA116:AA117">
    <cfRule type="expression" dxfId="5" priority="10" stopIfTrue="1">
      <formula>($C11&gt;0)</formula>
    </cfRule>
    <cfRule type="expression" dxfId="4" priority="11" stopIfTrue="1">
      <formula>AND($C11&lt;0,$C11&gt;=$AD$2)</formula>
    </cfRule>
    <cfRule type="expression" dxfId="3" priority="12" stopIfTrue="1">
      <formula>($C11&lt;$AD$2)</formula>
    </cfRule>
  </conditionalFormatting>
  <conditionalFormatting sqref="AA11:AA13">
    <cfRule type="expression" dxfId="2" priority="7" stopIfTrue="1">
      <formula>($C11&gt;0)</formula>
    </cfRule>
    <cfRule type="expression" dxfId="1" priority="8" stopIfTrue="1">
      <formula>AND($C11&lt;0,$C11&gt;=$AD$2)</formula>
    </cfRule>
    <cfRule type="expression" dxfId="0" priority="9" stopIfTrue="1">
      <formula>($C11&lt;$AD$2)</formula>
    </cfRule>
  </conditionalFormatting>
  <printOptions horizontalCentered="1"/>
  <pageMargins left="0" right="0" top="0" bottom="0" header="0.11811023622047245" footer="7.874015748031496E-2"/>
  <pageSetup paperSize="9" scale="58" orientation="portrait" r:id="rId1"/>
  <headerFooter alignWithMargins="0">
    <oddHeader>&amp;CTABLEAU DE BORD REGION&amp;R&amp;D - &amp;T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56</vt:i4>
      </vt:variant>
      <vt:variant>
        <vt:lpstr>Plages nommées</vt:lpstr>
      </vt:variant>
      <vt:variant>
        <vt:i4>108</vt:i4>
      </vt:variant>
    </vt:vector>
  </HeadingPairs>
  <TitlesOfParts>
    <vt:vector size="164" baseType="lpstr">
      <vt:lpstr>Paramètre</vt:lpstr>
      <vt:lpstr>Annuaire</vt:lpstr>
      <vt:lpstr>Contrôle</vt:lpstr>
      <vt:lpstr>Région SUD-EST (Avec IFC) </vt:lpstr>
      <vt:lpstr>Région SUD-EST (H IFC) </vt:lpstr>
      <vt:lpstr>DR</vt:lpstr>
      <vt:lpstr>Secteur BTB</vt:lpstr>
      <vt:lpstr>Secteur BTC</vt:lpstr>
      <vt:lpstr>Réseau GAZ</vt:lpstr>
      <vt:lpstr>4S-AURA</vt:lpstr>
      <vt:lpstr>Annecy</vt:lpstr>
      <vt:lpstr>Chambery</vt:lpstr>
      <vt:lpstr>Villefranche &amp; Travaux</vt:lpstr>
      <vt:lpstr>Villefranche</vt:lpstr>
      <vt:lpstr>Travaux Rhone</vt:lpstr>
      <vt:lpstr>Travaux Semcoda</vt:lpstr>
      <vt:lpstr>Bourg</vt:lpstr>
      <vt:lpstr>Lyon Btb</vt:lpstr>
      <vt:lpstr>Lyon BtC</vt:lpstr>
      <vt:lpstr>Clermont Mnt &amp; Tvx</vt:lpstr>
      <vt:lpstr>Clermont Maintenance</vt:lpstr>
      <vt:lpstr>Clermont BtB</vt:lpstr>
      <vt:lpstr>Clermont BtC</vt:lpstr>
      <vt:lpstr>Clermont Travaux</vt:lpstr>
      <vt:lpstr>Saint-Etienne BtB + BtC</vt:lpstr>
      <vt:lpstr>Saint-Etienne Btb</vt:lpstr>
      <vt:lpstr>Saint-Etienne Btc</vt:lpstr>
      <vt:lpstr>4S-VDR</vt:lpstr>
      <vt:lpstr>Avignon</vt:lpstr>
      <vt:lpstr>Marseille BTC</vt:lpstr>
      <vt:lpstr>Valence</vt:lpstr>
      <vt:lpstr>Grenoble BtB+BtC</vt:lpstr>
      <vt:lpstr>Grenoble BtB</vt:lpstr>
      <vt:lpstr>Grenoble Btc</vt:lpstr>
      <vt:lpstr>4S-MED</vt:lpstr>
      <vt:lpstr>Marseille BTB</vt:lpstr>
      <vt:lpstr>Var</vt:lpstr>
      <vt:lpstr>Cagnes</vt:lpstr>
      <vt:lpstr>DR Maint</vt:lpstr>
      <vt:lpstr>A186</vt:lpstr>
      <vt:lpstr>A203</vt:lpstr>
      <vt:lpstr>A295</vt:lpstr>
      <vt:lpstr>A312</vt:lpstr>
      <vt:lpstr>A321</vt:lpstr>
      <vt:lpstr>A326</vt:lpstr>
      <vt:lpstr>A376</vt:lpstr>
      <vt:lpstr>A383</vt:lpstr>
      <vt:lpstr>A403</vt:lpstr>
      <vt:lpstr>A633</vt:lpstr>
      <vt:lpstr>A634</vt:lpstr>
      <vt:lpstr>A635</vt:lpstr>
      <vt:lpstr>A636</vt:lpstr>
      <vt:lpstr>A642</vt:lpstr>
      <vt:lpstr>A682</vt:lpstr>
      <vt:lpstr>C016</vt:lpstr>
      <vt:lpstr>C032</vt:lpstr>
      <vt:lpstr>'4S-AURA'!Impression_des_titres</vt:lpstr>
      <vt:lpstr>'4S-MED'!Impression_des_titres</vt:lpstr>
      <vt:lpstr>'4S-VDR'!Impression_des_titres</vt:lpstr>
      <vt:lpstr>'A186'!Impression_des_titres</vt:lpstr>
      <vt:lpstr>'A203'!Impression_des_titres</vt:lpstr>
      <vt:lpstr>'A295'!Impression_des_titres</vt:lpstr>
      <vt:lpstr>'A312'!Impression_des_titres</vt:lpstr>
      <vt:lpstr>'A321'!Impression_des_titres</vt:lpstr>
      <vt:lpstr>'A326'!Impression_des_titres</vt:lpstr>
      <vt:lpstr>'A376'!Impression_des_titres</vt:lpstr>
      <vt:lpstr>'A383'!Impression_des_titres</vt:lpstr>
      <vt:lpstr>'A403'!Impression_des_titres</vt:lpstr>
      <vt:lpstr>'A633'!Impression_des_titres</vt:lpstr>
      <vt:lpstr>'A634'!Impression_des_titres</vt:lpstr>
      <vt:lpstr>'A635'!Impression_des_titres</vt:lpstr>
      <vt:lpstr>'A636'!Impression_des_titres</vt:lpstr>
      <vt:lpstr>'A642'!Impression_des_titres</vt:lpstr>
      <vt:lpstr>'A682'!Impression_des_titres</vt:lpstr>
      <vt:lpstr>Annecy!Impression_des_titres</vt:lpstr>
      <vt:lpstr>Avignon!Impression_des_titres</vt:lpstr>
      <vt:lpstr>Bourg!Impression_des_titres</vt:lpstr>
      <vt:lpstr>'C016'!Impression_des_titres</vt:lpstr>
      <vt:lpstr>'C032'!Impression_des_titres</vt:lpstr>
      <vt:lpstr>Cagnes!Impression_des_titres</vt:lpstr>
      <vt:lpstr>Chambery!Impression_des_titres</vt:lpstr>
      <vt:lpstr>'Clermont BtB'!Impression_des_titres</vt:lpstr>
      <vt:lpstr>'Clermont BtC'!Impression_des_titres</vt:lpstr>
      <vt:lpstr>'Clermont Maintenance'!Impression_des_titres</vt:lpstr>
      <vt:lpstr>'Clermont Mnt &amp; Tvx'!Impression_des_titres</vt:lpstr>
      <vt:lpstr>'Clermont Travaux'!Impression_des_titres</vt:lpstr>
      <vt:lpstr>Contrôle!Impression_des_titres</vt:lpstr>
      <vt:lpstr>DR!Impression_des_titres</vt:lpstr>
      <vt:lpstr>'DR Maint'!Impression_des_titres</vt:lpstr>
      <vt:lpstr>'Grenoble BtB'!Impression_des_titres</vt:lpstr>
      <vt:lpstr>'Grenoble BtB+BtC'!Impression_des_titres</vt:lpstr>
      <vt:lpstr>'Grenoble Btc'!Impression_des_titres</vt:lpstr>
      <vt:lpstr>'Lyon Btb'!Impression_des_titres</vt:lpstr>
      <vt:lpstr>'Lyon BtC'!Impression_des_titres</vt:lpstr>
      <vt:lpstr>'Marseille BTB'!Impression_des_titres</vt:lpstr>
      <vt:lpstr>'Marseille BTC'!Impression_des_titres</vt:lpstr>
      <vt:lpstr>'Région SUD-EST (Avec IFC) '!Impression_des_titres</vt:lpstr>
      <vt:lpstr>'Région SUD-EST (H IFC) '!Impression_des_titres</vt:lpstr>
      <vt:lpstr>'Réseau GAZ'!Impression_des_titres</vt:lpstr>
      <vt:lpstr>'Saint-Etienne Btb'!Impression_des_titres</vt:lpstr>
      <vt:lpstr>'Saint-Etienne BtB + BtC'!Impression_des_titres</vt:lpstr>
      <vt:lpstr>'Saint-Etienne Btc'!Impression_des_titres</vt:lpstr>
      <vt:lpstr>'Secteur BTB'!Impression_des_titres</vt:lpstr>
      <vt:lpstr>'Secteur BTC'!Impression_des_titres</vt:lpstr>
      <vt:lpstr>'Travaux Rhone'!Impression_des_titres</vt:lpstr>
      <vt:lpstr>'Travaux Semcoda'!Impression_des_titres</vt:lpstr>
      <vt:lpstr>Valence!Impression_des_titres</vt:lpstr>
      <vt:lpstr>Var!Impression_des_titres</vt:lpstr>
      <vt:lpstr>Villefranche!Impression_des_titres</vt:lpstr>
      <vt:lpstr>'Villefranche &amp; Travaux'!Impression_des_titres</vt:lpstr>
      <vt:lpstr>'4S-AURA'!Zone_d_impression</vt:lpstr>
      <vt:lpstr>'4S-MED'!Zone_d_impression</vt:lpstr>
      <vt:lpstr>'4S-VDR'!Zone_d_impression</vt:lpstr>
      <vt:lpstr>'A186'!Zone_d_impression</vt:lpstr>
      <vt:lpstr>'A203'!Zone_d_impression</vt:lpstr>
      <vt:lpstr>'A295'!Zone_d_impression</vt:lpstr>
      <vt:lpstr>'A312'!Zone_d_impression</vt:lpstr>
      <vt:lpstr>'A321'!Zone_d_impression</vt:lpstr>
      <vt:lpstr>'A326'!Zone_d_impression</vt:lpstr>
      <vt:lpstr>'A376'!Zone_d_impression</vt:lpstr>
      <vt:lpstr>'A383'!Zone_d_impression</vt:lpstr>
      <vt:lpstr>'A403'!Zone_d_impression</vt:lpstr>
      <vt:lpstr>'A633'!Zone_d_impression</vt:lpstr>
      <vt:lpstr>'A634'!Zone_d_impression</vt:lpstr>
      <vt:lpstr>'A635'!Zone_d_impression</vt:lpstr>
      <vt:lpstr>'A636'!Zone_d_impression</vt:lpstr>
      <vt:lpstr>'A642'!Zone_d_impression</vt:lpstr>
      <vt:lpstr>'A682'!Zone_d_impression</vt:lpstr>
      <vt:lpstr>Annecy!Zone_d_impression</vt:lpstr>
      <vt:lpstr>Avignon!Zone_d_impression</vt:lpstr>
      <vt:lpstr>Bourg!Zone_d_impression</vt:lpstr>
      <vt:lpstr>'C016'!Zone_d_impression</vt:lpstr>
      <vt:lpstr>'C032'!Zone_d_impression</vt:lpstr>
      <vt:lpstr>Cagnes!Zone_d_impression</vt:lpstr>
      <vt:lpstr>Chambery!Zone_d_impression</vt:lpstr>
      <vt:lpstr>'Clermont BtB'!Zone_d_impression</vt:lpstr>
      <vt:lpstr>'Clermont BtC'!Zone_d_impression</vt:lpstr>
      <vt:lpstr>'Clermont Maintenance'!Zone_d_impression</vt:lpstr>
      <vt:lpstr>'Clermont Mnt &amp; Tvx'!Zone_d_impression</vt:lpstr>
      <vt:lpstr>'Clermont Travaux'!Zone_d_impression</vt:lpstr>
      <vt:lpstr>Contrôle!Zone_d_impression</vt:lpstr>
      <vt:lpstr>DR!Zone_d_impression</vt:lpstr>
      <vt:lpstr>'DR Maint'!Zone_d_impression</vt:lpstr>
      <vt:lpstr>'Grenoble BtB'!Zone_d_impression</vt:lpstr>
      <vt:lpstr>'Grenoble BtB+BtC'!Zone_d_impression</vt:lpstr>
      <vt:lpstr>'Grenoble Btc'!Zone_d_impression</vt:lpstr>
      <vt:lpstr>'Lyon Btb'!Zone_d_impression</vt:lpstr>
      <vt:lpstr>'Lyon BtC'!Zone_d_impression</vt:lpstr>
      <vt:lpstr>'Marseille BTB'!Zone_d_impression</vt:lpstr>
      <vt:lpstr>'Marseille BTC'!Zone_d_impression</vt:lpstr>
      <vt:lpstr>'Région SUD-EST (Avec IFC) '!Zone_d_impression</vt:lpstr>
      <vt:lpstr>'Région SUD-EST (H IFC) '!Zone_d_impression</vt:lpstr>
      <vt:lpstr>'Réseau GAZ'!Zone_d_impression</vt:lpstr>
      <vt:lpstr>'Saint-Etienne Btb'!Zone_d_impression</vt:lpstr>
      <vt:lpstr>'Saint-Etienne BtB + BtC'!Zone_d_impression</vt:lpstr>
      <vt:lpstr>'Saint-Etienne Btc'!Zone_d_impression</vt:lpstr>
      <vt:lpstr>'Secteur BTB'!Zone_d_impression</vt:lpstr>
      <vt:lpstr>'Secteur BTC'!Zone_d_impression</vt:lpstr>
      <vt:lpstr>'Travaux Rhone'!Zone_d_impression</vt:lpstr>
      <vt:lpstr>'Travaux Semcoda'!Zone_d_impression</vt:lpstr>
      <vt:lpstr>Valence!Zone_d_impression</vt:lpstr>
      <vt:lpstr>Var!Zone_d_impression</vt:lpstr>
      <vt:lpstr>Villefranche!Zone_d_impression</vt:lpstr>
      <vt:lpstr>'Villefranche &amp; Travaux'!Zone_d_impression</vt:lpstr>
    </vt:vector>
  </TitlesOfParts>
  <Company>PROXISERVE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mhorta</dc:creator>
  <cp:lastModifiedBy>IVANOVIC, Filip</cp:lastModifiedBy>
  <cp:lastPrinted>2017-10-05T09:20:38Z</cp:lastPrinted>
  <dcterms:created xsi:type="dcterms:W3CDTF">2010-02-18T12:54:33Z</dcterms:created>
  <dcterms:modified xsi:type="dcterms:W3CDTF">2024-02-09T12:33:39Z</dcterms:modified>
</cp:coreProperties>
</file>